
<file path=[Content_Types].xml><?xml version="1.0" encoding="utf-8"?>
<Types xmlns="http://schemas.openxmlformats.org/package/2006/content-types">
  <Override PartName="/xl/worksheets/sheet13.xml" ContentType="application/vnd.openxmlformats-officedocument.spreadsheetml.worksheet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worksheets/sheet7.xml" ContentType="application/vnd.openxmlformats-officedocument.spreadsheetml.worksheet+xml"/>
  <Override PartName="/xl/worksheets/sheet20.xml" ContentType="application/vnd.openxmlformats-officedocument.spreadsheetml.worksheet+xml"/>
  <Override PartName="/xl/charts/chart78.xml" ContentType="application/vnd.openxmlformats-officedocument.drawingml.chart+xml"/>
  <Override PartName="/xl/charts/chart89.xml" ContentType="application/vnd.openxmlformats-officedocument.drawingml.chart+xml"/>
  <Override PartName="/xl/charts/chart109.xml" ContentType="application/vnd.openxmlformats-officedocument.drawingml.chart+xml"/>
  <Default Extension="xml" ContentType="application/xml"/>
  <Override PartName="/xl/drawings/drawing2.xml" ContentType="application/vnd.openxmlformats-officedocument.drawing+xml"/>
  <Override PartName="/xl/charts/chart49.xml" ContentType="application/vnd.openxmlformats-officedocument.drawingml.chart+xml"/>
  <Override PartName="/xl/charts/chart67.xml" ContentType="application/vnd.openxmlformats-officedocument.drawingml.chart+xml"/>
  <Override PartName="/xl/charts/chart96.xml" ContentType="application/vnd.openxmlformats-officedocument.drawingml.chart+xml"/>
  <Override PartName="/xl/charts/chart116.xml" ContentType="application/vnd.openxmlformats-officedocument.drawingml.chart+xml"/>
  <Override PartName="/xl/worksheets/sheet3.xml" ContentType="application/vnd.openxmlformats-officedocument.spreadsheetml.worksheet+xml"/>
  <Override PartName="/xl/charts/chart27.xml" ContentType="application/vnd.openxmlformats-officedocument.drawingml.chart+xml"/>
  <Override PartName="/xl/charts/chart38.xml" ContentType="application/vnd.openxmlformats-officedocument.drawingml.chart+xml"/>
  <Override PartName="/xl/charts/chart56.xml" ContentType="application/vnd.openxmlformats-officedocument.drawingml.chart+xml"/>
  <Override PartName="/xl/charts/chart74.xml" ContentType="application/vnd.openxmlformats-officedocument.drawingml.chart+xml"/>
  <Override PartName="/xl/charts/chart85.xml" ContentType="application/vnd.openxmlformats-officedocument.drawingml.chart+xml"/>
  <Override PartName="/xl/charts/chart105.xml" ContentType="application/vnd.openxmlformats-officedocument.drawingml.chart+xml"/>
  <Override PartName="/xl/charts/chart16.xml" ContentType="application/vnd.openxmlformats-officedocument.drawingml.chart+xml"/>
  <Override PartName="/xl/charts/chart34.xml" ContentType="application/vnd.openxmlformats-officedocument.drawingml.chart+xml"/>
  <Override PartName="/xl/charts/chart45.xml" ContentType="application/vnd.openxmlformats-officedocument.drawingml.chart+xml"/>
  <Override PartName="/xl/charts/chart63.xml" ContentType="application/vnd.openxmlformats-officedocument.drawingml.chart+xml"/>
  <Override PartName="/xl/charts/chart81.xml" ContentType="application/vnd.openxmlformats-officedocument.drawingml.chart+xml"/>
  <Override PartName="/xl/charts/chart92.xml" ContentType="application/vnd.openxmlformats-officedocument.drawingml.chart+xml"/>
  <Override PartName="/xl/charts/chart112.xml" ContentType="application/vnd.openxmlformats-officedocument.drawingml.chart+xml"/>
  <Override PartName="/xl/charts/chart123.xml" ContentType="application/vnd.openxmlformats-officedocument.drawingml.chart+xml"/>
  <Override PartName="/xl/sharedStrings.xml" ContentType="application/vnd.openxmlformats-officedocument.spreadsheetml.sharedStrings+xml"/>
  <Override PartName="/xl/charts/chart23.xml" ContentType="application/vnd.openxmlformats-officedocument.drawingml.chart+xml"/>
  <Override PartName="/xl/charts/chart52.xml" ContentType="application/vnd.openxmlformats-officedocument.drawingml.chart+xml"/>
  <Override PartName="/xl/charts/chart70.xml" ContentType="application/vnd.openxmlformats-officedocument.drawingml.chart+xml"/>
  <Override PartName="/xl/charts/chart101.xml" ContentType="application/vnd.openxmlformats-officedocument.drawingml.chart+xml"/>
  <Override PartName="/xl/worksheets/sheet18.xml" ContentType="application/vnd.openxmlformats-officedocument.spreadsheetml.worksheet+xml"/>
  <Override PartName="/xl/charts/chart9.xml" ContentType="application/vnd.openxmlformats-officedocument.drawingml.chart+xml"/>
  <Override PartName="/xl/charts/chart12.xml" ContentType="application/vnd.openxmlformats-officedocument.drawingml.chart+xml"/>
  <Override PartName="/xl/charts/chart30.xml" ContentType="application/vnd.openxmlformats-officedocument.drawingml.chart+xml"/>
  <Override PartName="/xl/charts/chart41.xml" ContentType="application/vnd.openxmlformats-officedocument.drawingml.char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charts/chart5.xml" ContentType="application/vnd.openxmlformats-officedocument.drawingml.char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charts/chart3.xml" ContentType="application/vnd.openxmlformats-officedocument.drawingml.chart+xml"/>
  <Override PartName="/xl/charts/chart59.xml" ContentType="application/vnd.openxmlformats-officedocument.drawingml.chart+xml"/>
  <Override PartName="/xl/charts/chart79.xml" ContentType="application/vnd.openxmlformats-officedocument.drawingml.chart+xml"/>
  <Override PartName="/xl/charts/chart88.xml" ContentType="application/vnd.openxmlformats-officedocument.drawingml.chart+xml"/>
  <Override PartName="/xl/charts/chart97.xml" ContentType="application/vnd.openxmlformats-officedocument.drawingml.chart+xml"/>
  <Override PartName="/xl/charts/chart119.xml" ContentType="application/vnd.openxmlformats-officedocument.drawingml.char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charts/chart39.xml" ContentType="application/vnd.openxmlformats-officedocument.drawingml.chart+xml"/>
  <Override PartName="/xl/charts/chart48.xml" ContentType="application/vnd.openxmlformats-officedocument.drawingml.chart+xml"/>
  <Override PartName="/xl/charts/chart57.xml" ContentType="application/vnd.openxmlformats-officedocument.drawingml.chart+xml"/>
  <Override PartName="/xl/charts/chart68.xml" ContentType="application/vnd.openxmlformats-officedocument.drawingml.chart+xml"/>
  <Override PartName="/xl/charts/chart77.xml" ContentType="application/vnd.openxmlformats-officedocument.drawingml.chart+xml"/>
  <Override PartName="/xl/charts/chart86.xml" ContentType="application/vnd.openxmlformats-officedocument.drawingml.chart+xml"/>
  <Override PartName="/xl/charts/chart95.xml" ContentType="application/vnd.openxmlformats-officedocument.drawingml.chart+xml"/>
  <Override PartName="/xl/charts/chart108.xml" ContentType="application/vnd.openxmlformats-officedocument.drawingml.chart+xml"/>
  <Override PartName="/xl/charts/chart117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harts/chart19.xml" ContentType="application/vnd.openxmlformats-officedocument.drawingml.chart+xml"/>
  <Override PartName="/xl/charts/chart28.xml" ContentType="application/vnd.openxmlformats-officedocument.drawingml.chart+xml"/>
  <Override PartName="/xl/charts/chart37.xml" ContentType="application/vnd.openxmlformats-officedocument.drawingml.chart+xml"/>
  <Override PartName="/xl/charts/chart46.xml" ContentType="application/vnd.openxmlformats-officedocument.drawingml.chart+xml"/>
  <Override PartName="/xl/charts/chart55.xml" ContentType="application/vnd.openxmlformats-officedocument.drawingml.chart+xml"/>
  <Override PartName="/xl/charts/chart66.xml" ContentType="application/vnd.openxmlformats-officedocument.drawingml.chart+xml"/>
  <Override PartName="/xl/charts/chart75.xml" ContentType="application/vnd.openxmlformats-officedocument.drawingml.chart+xml"/>
  <Override PartName="/xl/charts/chart84.xml" ContentType="application/vnd.openxmlformats-officedocument.drawingml.chart+xml"/>
  <Override PartName="/xl/charts/chart93.xml" ContentType="application/vnd.openxmlformats-officedocument.drawingml.chart+xml"/>
  <Override PartName="/xl/charts/chart106.xml" ContentType="application/vnd.openxmlformats-officedocument.drawingml.chart+xml"/>
  <Override PartName="/xl/charts/chart115.xml" ContentType="application/vnd.openxmlformats-officedocument.drawingml.chart+xml"/>
  <Override PartName="/xl/charts/chart17.xml" ContentType="application/vnd.openxmlformats-officedocument.drawingml.chart+xml"/>
  <Override PartName="/xl/charts/chart26.xml" ContentType="application/vnd.openxmlformats-officedocument.drawingml.chart+xml"/>
  <Override PartName="/xl/charts/chart35.xml" ContentType="application/vnd.openxmlformats-officedocument.drawingml.chart+xml"/>
  <Override PartName="/xl/charts/chart44.xml" ContentType="application/vnd.openxmlformats-officedocument.drawingml.chart+xml"/>
  <Override PartName="/xl/charts/chart53.xml" ContentType="application/vnd.openxmlformats-officedocument.drawingml.chart+xml"/>
  <Override PartName="/xl/charts/chart64.xml" ContentType="application/vnd.openxmlformats-officedocument.drawingml.chart+xml"/>
  <Override PartName="/xl/charts/chart73.xml" ContentType="application/vnd.openxmlformats-officedocument.drawingml.chart+xml"/>
  <Override PartName="/xl/charts/chart82.xml" ContentType="application/vnd.openxmlformats-officedocument.drawingml.chart+xml"/>
  <Override PartName="/xl/charts/chart91.xml" ContentType="application/vnd.openxmlformats-officedocument.drawingml.chart+xml"/>
  <Override PartName="/xl/charts/chart104.xml" ContentType="application/vnd.openxmlformats-officedocument.drawingml.chart+xml"/>
  <Override PartName="/xl/charts/chart113.xml" ContentType="application/vnd.openxmlformats-officedocument.drawingml.chart+xml"/>
  <Override PartName="/xl/charts/chart122.xml" ContentType="application/vnd.openxmlformats-officedocument.drawingml.char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charts/chart13.xml" ContentType="application/vnd.openxmlformats-officedocument.drawingml.chart+xml"/>
  <Override PartName="/xl/charts/chart15.xml" ContentType="application/vnd.openxmlformats-officedocument.drawingml.chart+xml"/>
  <Override PartName="/xl/charts/chart24.xml" ContentType="application/vnd.openxmlformats-officedocument.drawingml.chart+xml"/>
  <Override PartName="/xl/charts/chart33.xml" ContentType="application/vnd.openxmlformats-officedocument.drawingml.chart+xml"/>
  <Override PartName="/xl/charts/chart42.xml" ContentType="application/vnd.openxmlformats-officedocument.drawingml.chart+xml"/>
  <Override PartName="/xl/charts/chart51.xml" ContentType="application/vnd.openxmlformats-officedocument.drawingml.chart+xml"/>
  <Override PartName="/xl/charts/chart62.xml" ContentType="application/vnd.openxmlformats-officedocument.drawingml.chart+xml"/>
  <Override PartName="/xl/charts/chart71.xml" ContentType="application/vnd.openxmlformats-officedocument.drawingml.chart+xml"/>
  <Override PartName="/xl/charts/chart80.xml" ContentType="application/vnd.openxmlformats-officedocument.drawingml.chart+xml"/>
  <Override PartName="/xl/charts/chart102.xml" ContentType="application/vnd.openxmlformats-officedocument.drawingml.chart+xml"/>
  <Override PartName="/xl/charts/chart111.xml" ContentType="application/vnd.openxmlformats-officedocument.drawingml.chart+xml"/>
  <Override PartName="/xl/charts/chart120.xml" ContentType="application/vnd.openxmlformats-officedocument.drawingml.chart+xml"/>
  <Override PartName="/xl/worksheets/sheet17.xml" ContentType="application/vnd.openxmlformats-officedocument.spreadsheetml.worksheet+xml"/>
  <Override PartName="/xl/charts/chart8.xml" ContentType="application/vnd.openxmlformats-officedocument.drawingml.chart+xml"/>
  <Override PartName="/xl/charts/chart11.xml" ContentType="application/vnd.openxmlformats-officedocument.drawingml.chart+xml"/>
  <Override PartName="/xl/charts/chart22.xml" ContentType="application/vnd.openxmlformats-officedocument.drawingml.chart+xml"/>
  <Override PartName="/xl/charts/chart31.xml" ContentType="application/vnd.openxmlformats-officedocument.drawingml.chart+xml"/>
  <Override PartName="/xl/charts/chart40.xml" ContentType="application/vnd.openxmlformats-officedocument.drawingml.chart+xml"/>
  <Override PartName="/xl/charts/chart60.xml" ContentType="application/vnd.openxmlformats-officedocument.drawingml.chart+xml"/>
  <Override PartName="/xl/charts/chart100.xml" ContentType="application/vnd.openxmlformats-officedocument.drawingml.chart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charts/chart6.xml" ContentType="application/vnd.openxmlformats-officedocument.drawingml.chart+xml"/>
  <Override PartName="/xl/charts/chart20.xml" ContentType="application/vnd.openxmlformats-officedocument.drawingml.char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charts/chart2.xml" ContentType="application/vnd.openxmlformats-officedocument.drawingml.chart+xml"/>
  <Override PartName="/xl/charts/chart69.xml" ContentType="application/vnd.openxmlformats-officedocument.drawingml.chart+xml"/>
  <Override PartName="/xl/charts/chart98.xml" ContentType="application/vnd.openxmlformats-officedocument.drawingml.chart+xml"/>
  <Override PartName="/xl/charts/chart118.xml" ContentType="application/vnd.openxmlformats-officedocument.drawingml.chart+xml"/>
  <Default Extension="rels" ContentType="application/vnd.openxmlformats-package.relationships+xml"/>
  <Override PartName="/xl/worksheets/sheet5.xml" ContentType="application/vnd.openxmlformats-officedocument.spreadsheetml.worksheet+xml"/>
  <Override PartName="/xl/charts/chart29.xml" ContentType="application/vnd.openxmlformats-officedocument.drawingml.chart+xml"/>
  <Override PartName="/xl/charts/chart58.xml" ContentType="application/vnd.openxmlformats-officedocument.drawingml.chart+xml"/>
  <Override PartName="/xl/charts/chart76.xml" ContentType="application/vnd.openxmlformats-officedocument.drawingml.chart+xml"/>
  <Override PartName="/xl/charts/chart87.xml" ContentType="application/vnd.openxmlformats-officedocument.drawingml.chart+xml"/>
  <Override PartName="/xl/charts/chart107.xml" ContentType="application/vnd.openxmlformats-officedocument.drawingml.chart+xml"/>
  <Override PartName="/xl/charts/chart18.xml" ContentType="application/vnd.openxmlformats-officedocument.drawingml.chart+xml"/>
  <Override PartName="/xl/charts/chart36.xml" ContentType="application/vnd.openxmlformats-officedocument.drawingml.chart+xml"/>
  <Override PartName="/xl/charts/chart47.xml" ContentType="application/vnd.openxmlformats-officedocument.drawingml.chart+xml"/>
  <Override PartName="/xl/charts/chart65.xml" ContentType="application/vnd.openxmlformats-officedocument.drawingml.chart+xml"/>
  <Override PartName="/xl/charts/chart83.xml" ContentType="application/vnd.openxmlformats-officedocument.drawingml.chart+xml"/>
  <Override PartName="/xl/charts/chart94.xml" ContentType="application/vnd.openxmlformats-officedocument.drawingml.chart+xml"/>
  <Override PartName="/xl/charts/chart114.xml" ContentType="application/vnd.openxmlformats-officedocument.drawingml.chart+xml"/>
  <Override PartName="/xl/worksheets/sheet1.xml" ContentType="application/vnd.openxmlformats-officedocument.spreadsheetml.worksheet+xml"/>
  <Override PartName="/xl/charts/chart25.xml" ContentType="application/vnd.openxmlformats-officedocument.drawingml.chart+xml"/>
  <Override PartName="/xl/charts/chart54.xml" ContentType="application/vnd.openxmlformats-officedocument.drawingml.chart+xml"/>
  <Override PartName="/xl/charts/chart72.xml" ContentType="application/vnd.openxmlformats-officedocument.drawingml.chart+xml"/>
  <Override PartName="/xl/charts/chart103.xml" ContentType="application/vnd.openxmlformats-officedocument.drawingml.chart+xml"/>
  <Override PartName="/xl/charts/chart14.xml" ContentType="application/vnd.openxmlformats-officedocument.drawingml.chart+xml"/>
  <Override PartName="/xl/charts/chart32.xml" ContentType="application/vnd.openxmlformats-officedocument.drawingml.chart+xml"/>
  <Override PartName="/xl/charts/chart43.xml" ContentType="application/vnd.openxmlformats-officedocument.drawingml.chart+xml"/>
  <Override PartName="/xl/charts/chart61.xml" ContentType="application/vnd.openxmlformats-officedocument.drawingml.chart+xml"/>
  <Override PartName="/xl/charts/chart90.xml" ContentType="application/vnd.openxmlformats-officedocument.drawingml.chart+xml"/>
  <Override PartName="/xl/charts/chart110.xml" ContentType="application/vnd.openxmlformats-officedocument.drawingml.chart+xml"/>
  <Override PartName="/xl/charts/chart121.xml" ContentType="application/vnd.openxmlformats-officedocument.drawingml.chart+xml"/>
  <Override PartName="/xl/charts/chart21.xml" ContentType="application/vnd.openxmlformats-officedocument.drawingml.chart+xml"/>
  <Override PartName="/xl/charts/chart50.xml" ContentType="application/vnd.openxmlformats-officedocument.drawingml.chart+xml"/>
  <Override PartName="/xl/worksheets/sheet16.xml" ContentType="application/vnd.openxmlformats-officedocument.spreadsheetml.worksheet+xml"/>
  <Override PartName="/xl/charts/chart7.xml" ContentType="application/vnd.openxmlformats-officedocument.drawingml.chart+xml"/>
  <Override PartName="/xl/charts/chart10.xml" ContentType="application/vnd.openxmlformats-officedocument.drawingml.chart+xml"/>
  <Override PartName="/xl/charts/chart99.xml" ContentType="application/vnd.openxmlformats-officedocument.drawingml.char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PivotChartFilter="1" defaultThemeVersion="124226"/>
  <bookViews>
    <workbookView xWindow="240" yWindow="60" windowWidth="20055" windowHeight="7950" tabRatio="949"/>
  </bookViews>
  <sheets>
    <sheet name="INDEX SHEET" sheetId="7" r:id="rId1"/>
    <sheet name="Main Sheet" sheetId="1" r:id="rId2"/>
    <sheet name="Sector Wise Analysis" sheetId="16" r:id="rId3"/>
    <sheet name="Data Sheet" sheetId="2" r:id="rId4"/>
    <sheet name="Data Sheet 2" sheetId="3" r:id="rId5"/>
    <sheet name="Data Sheet 3" sheetId="4" r:id="rId6"/>
    <sheet name="Data Sheet 4" sheetId="5" r:id="rId7"/>
    <sheet name="Data Sheet 5" sheetId="8" r:id="rId8"/>
    <sheet name="Data Sheet 6" sheetId="10" r:id="rId9"/>
    <sheet name="Data Sheet 7" sheetId="11" r:id="rId10"/>
    <sheet name="Data Sheet 8" sheetId="12" r:id="rId11"/>
    <sheet name="Data Sheet 9" sheetId="14" r:id="rId12"/>
    <sheet name="MISC." sheetId="13" r:id="rId13"/>
    <sheet name="Data Sheet 10" sheetId="17" r:id="rId14"/>
    <sheet name="Data Sheet 11" sheetId="18" r:id="rId15"/>
    <sheet name="Data Sheet 12" sheetId="19" r:id="rId16"/>
    <sheet name="Data Sheet 13" sheetId="20" r:id="rId17"/>
    <sheet name="Data Sheet 14" sheetId="21" r:id="rId18"/>
    <sheet name="Data Sheet 15" sheetId="22" r:id="rId19"/>
    <sheet name="Data Sheet 16" sheetId="23" r:id="rId20"/>
    <sheet name="Data Sheet 17" sheetId="25" r:id="rId21"/>
  </sheets>
  <definedNames>
    <definedName name="_xlnm._FilterDatabase" localSheetId="9" hidden="1">'Data Sheet 7'!$A$1:$AM$234</definedName>
    <definedName name="_xlnm._FilterDatabase" localSheetId="10" hidden="1">'Data Sheet 8'!$A$1:$AL$403</definedName>
    <definedName name="_xlnm._FilterDatabase" localSheetId="1" hidden="1">'Main Sheet'!$A$1:$B$22</definedName>
    <definedName name="_xlnm._FilterDatabase" localSheetId="12" hidden="1">MISC.!$AX$3:$AY$71</definedName>
    <definedName name="_xlnm._FilterDatabase" localSheetId="2" hidden="1">'Sector Wise Analysis'!$A$2387:$B$2398</definedName>
  </definedNames>
  <calcPr calcId="125725"/>
</workbook>
</file>

<file path=xl/calcChain.xml><?xml version="1.0" encoding="utf-8"?>
<calcChain xmlns="http://schemas.openxmlformats.org/spreadsheetml/2006/main">
  <c r="B2398" i="16"/>
  <c r="B2397"/>
  <c r="B2396"/>
  <c r="B2395"/>
  <c r="B2394"/>
  <c r="B2393"/>
  <c r="B2392"/>
  <c r="B2391"/>
  <c r="B2390"/>
  <c r="B2389"/>
  <c r="B2388"/>
  <c r="S28" i="17"/>
  <c r="B2452" i="16"/>
  <c r="B2451"/>
  <c r="B2450"/>
  <c r="B2449"/>
  <c r="B2448"/>
  <c r="B2435"/>
  <c r="B2434"/>
  <c r="B2433"/>
  <c r="AF86" i="17"/>
  <c r="AF144"/>
  <c r="AG144"/>
  <c r="AJ144"/>
  <c r="B3825" i="16"/>
  <c r="B3809"/>
  <c r="B3794"/>
  <c r="B3780"/>
  <c r="B3767"/>
  <c r="B3766"/>
  <c r="B3751"/>
  <c r="B3750"/>
  <c r="B2368"/>
  <c r="B2367"/>
  <c r="B2366"/>
  <c r="B2365"/>
  <c r="B2364"/>
  <c r="B2363"/>
  <c r="B2362"/>
  <c r="B2361"/>
  <c r="B2360"/>
  <c r="B2359"/>
  <c r="B2358"/>
  <c r="B2357"/>
  <c r="B2356"/>
  <c r="B2355"/>
  <c r="B2354"/>
  <c r="B2353"/>
  <c r="B2352"/>
  <c r="B2351"/>
  <c r="B2350"/>
  <c r="B2349"/>
  <c r="B2348"/>
  <c r="B2347"/>
  <c r="B2346"/>
  <c r="B2345"/>
  <c r="B2344"/>
  <c r="B2343"/>
  <c r="B2342"/>
  <c r="B2341"/>
  <c r="B2340"/>
  <c r="B2339"/>
  <c r="B2338"/>
  <c r="B2337"/>
  <c r="B2336"/>
  <c r="B2335"/>
  <c r="B2334"/>
  <c r="B2333"/>
  <c r="B2332"/>
  <c r="B2331"/>
  <c r="B2330"/>
  <c r="B2329"/>
  <c r="B2328"/>
  <c r="B2327"/>
  <c r="B2326"/>
  <c r="B2325"/>
  <c r="B2324"/>
  <c r="B2323"/>
  <c r="B2322"/>
  <c r="B2321"/>
  <c r="B2320"/>
  <c r="B2319"/>
  <c r="B2318"/>
  <c r="B2317"/>
  <c r="B2316"/>
  <c r="B2315"/>
  <c r="B2314"/>
  <c r="B2313"/>
  <c r="B2312"/>
  <c r="B2311"/>
  <c r="B2310"/>
  <c r="B2309"/>
  <c r="B2308"/>
  <c r="B2307"/>
  <c r="B2306"/>
  <c r="B2305"/>
  <c r="B2304"/>
  <c r="B2303"/>
  <c r="B2302"/>
  <c r="B2301"/>
  <c r="B2300"/>
  <c r="B2299"/>
  <c r="B2298"/>
  <c r="B2297"/>
  <c r="B2296"/>
  <c r="B2295"/>
  <c r="B2294"/>
  <c r="B2293"/>
  <c r="B2292"/>
  <c r="B2291"/>
  <c r="B2290"/>
  <c r="B2289"/>
  <c r="B2288"/>
  <c r="B2287"/>
  <c r="B2286"/>
  <c r="B2285"/>
  <c r="B2284"/>
  <c r="B2283"/>
  <c r="B2282"/>
  <c r="B2281"/>
  <c r="B2280"/>
  <c r="B2279"/>
  <c r="B2278"/>
  <c r="B2277"/>
  <c r="B2276"/>
  <c r="B2275"/>
  <c r="B2274"/>
  <c r="B2273"/>
  <c r="B2272"/>
  <c r="B2271"/>
  <c r="B2270"/>
  <c r="B2269"/>
  <c r="B2268"/>
  <c r="B2267"/>
  <c r="B2266"/>
  <c r="B75" i="1"/>
  <c r="B2"/>
  <c r="B27"/>
  <c r="B38"/>
  <c r="B70"/>
  <c r="B78"/>
  <c r="B65"/>
  <c r="B29"/>
  <c r="B3745" i="16"/>
  <c r="B3744"/>
  <c r="B3743"/>
  <c r="B3742"/>
  <c r="B3741"/>
  <c r="B3740"/>
  <c r="B3739"/>
  <c r="B3738"/>
  <c r="B3737"/>
  <c r="B3736"/>
  <c r="B3735"/>
  <c r="B3734"/>
  <c r="B3733"/>
  <c r="B3732"/>
  <c r="B3731"/>
  <c r="B3730"/>
  <c r="B3729"/>
  <c r="B3728"/>
  <c r="B3727"/>
  <c r="B3726"/>
  <c r="B3725"/>
  <c r="B3724"/>
  <c r="B3723"/>
  <c r="B3722"/>
  <c r="B3721"/>
  <c r="B3720"/>
  <c r="B3719"/>
  <c r="B3718"/>
  <c r="B3717"/>
  <c r="B3716"/>
  <c r="B3715"/>
  <c r="B3714"/>
  <c r="B3713"/>
  <c r="B3712"/>
  <c r="B3711"/>
  <c r="B3710"/>
  <c r="B3709"/>
  <c r="B3708"/>
  <c r="B3707"/>
  <c r="B3706"/>
  <c r="B3705"/>
  <c r="B3704"/>
  <c r="B3703"/>
  <c r="B3702"/>
  <c r="B3701"/>
  <c r="B3700"/>
  <c r="B3699"/>
  <c r="B3698"/>
  <c r="B3694"/>
  <c r="B3693"/>
  <c r="B3692"/>
  <c r="B3691"/>
  <c r="B3690"/>
  <c r="B3689"/>
  <c r="B3688"/>
  <c r="B3687"/>
  <c r="B3686"/>
  <c r="B3685"/>
  <c r="B3684"/>
  <c r="B3683"/>
  <c r="B3682"/>
  <c r="B3681"/>
  <c r="B3680"/>
  <c r="B3679"/>
  <c r="B3678"/>
  <c r="B3677"/>
  <c r="B3676"/>
  <c r="B3675"/>
  <c r="B3674"/>
  <c r="B3673"/>
  <c r="B3672"/>
  <c r="B3671"/>
  <c r="B3670"/>
  <c r="B3669"/>
  <c r="B3668"/>
  <c r="B3667"/>
  <c r="B3666"/>
  <c r="B3665"/>
  <c r="B3664"/>
  <c r="B3663"/>
  <c r="B3662"/>
  <c r="B3661"/>
  <c r="B3660"/>
  <c r="B3659"/>
  <c r="B3658"/>
  <c r="B3657"/>
  <c r="B3656"/>
  <c r="B3655"/>
  <c r="B3654"/>
  <c r="B3653"/>
  <c r="B3652"/>
  <c r="B3651"/>
  <c r="B3650"/>
  <c r="B3649"/>
  <c r="B3648"/>
  <c r="B3647"/>
  <c r="B3646"/>
  <c r="B3645"/>
  <c r="B3644"/>
  <c r="B3643"/>
  <c r="B3642"/>
  <c r="B3641"/>
  <c r="B3640"/>
  <c r="B3639"/>
  <c r="B3638"/>
  <c r="B3637"/>
  <c r="B3636"/>
  <c r="B3635"/>
  <c r="B3634"/>
  <c r="B3633"/>
  <c r="B3632"/>
  <c r="B3631"/>
  <c r="B3630"/>
  <c r="B3629"/>
  <c r="B3628"/>
  <c r="B3627"/>
  <c r="B3626"/>
  <c r="B3625"/>
  <c r="B3624"/>
  <c r="B3623"/>
  <c r="B3622"/>
  <c r="B3621"/>
  <c r="B3620"/>
  <c r="B3619"/>
  <c r="B3618"/>
  <c r="B3617"/>
  <c r="B3616"/>
  <c r="B3615"/>
  <c r="B3614"/>
  <c r="B3613"/>
  <c r="B3612"/>
  <c r="B3611"/>
  <c r="B3610"/>
  <c r="B3609"/>
  <c r="B3608"/>
  <c r="B3607"/>
  <c r="B3606"/>
  <c r="B3605"/>
  <c r="B3604"/>
  <c r="B3603"/>
  <c r="B3602"/>
  <c r="B3601"/>
  <c r="B3600"/>
  <c r="B3599"/>
  <c r="B3598"/>
  <c r="B3597"/>
  <c r="B3596"/>
  <c r="B3595"/>
  <c r="B3594"/>
  <c r="B3593"/>
  <c r="B3592"/>
  <c r="B3591"/>
  <c r="B3590"/>
  <c r="B3589"/>
  <c r="B3588"/>
  <c r="B3587"/>
  <c r="B3586"/>
  <c r="B3585"/>
  <c r="B3584"/>
  <c r="B3583"/>
  <c r="B3582"/>
  <c r="B3581"/>
  <c r="B3580"/>
  <c r="B3579"/>
  <c r="B3578"/>
  <c r="B3577"/>
  <c r="B3576"/>
  <c r="B3575"/>
  <c r="B3574"/>
  <c r="B3573"/>
  <c r="B3572"/>
  <c r="B3571"/>
  <c r="B3570"/>
  <c r="B3569"/>
  <c r="B3568"/>
  <c r="B3567"/>
  <c r="B3566"/>
  <c r="B3565"/>
  <c r="B3564"/>
  <c r="B3563"/>
  <c r="B3562"/>
  <c r="B3561"/>
  <c r="B3560"/>
  <c r="B3559"/>
  <c r="B3558"/>
  <c r="B3557"/>
  <c r="B3556"/>
  <c r="B3555"/>
  <c r="B3554"/>
  <c r="B3553"/>
  <c r="B3552"/>
  <c r="B3551"/>
  <c r="B3550"/>
  <c r="B3549"/>
  <c r="B3548"/>
  <c r="B3547"/>
  <c r="B3546"/>
  <c r="B3545"/>
  <c r="B3544"/>
  <c r="B3543"/>
  <c r="B3542"/>
  <c r="B3541"/>
  <c r="B3540"/>
  <c r="B3539"/>
  <c r="B3538"/>
  <c r="B3537"/>
  <c r="B3536"/>
  <c r="AM214" i="25"/>
  <c r="AH212"/>
  <c r="AH211"/>
  <c r="AH210"/>
  <c r="AH209"/>
  <c r="AH208"/>
  <c r="AH207"/>
  <c r="AH206"/>
  <c r="AH205"/>
  <c r="AH204"/>
  <c r="AH203"/>
  <c r="AH202"/>
  <c r="AH201"/>
  <c r="AH200"/>
  <c r="AH199"/>
  <c r="AH198"/>
  <c r="AH197"/>
  <c r="AH196"/>
  <c r="AH195"/>
  <c r="AH194"/>
  <c r="AH193"/>
  <c r="AH192"/>
  <c r="AH191"/>
  <c r="AH190"/>
  <c r="AH189"/>
  <c r="AH188"/>
  <c r="AH187"/>
  <c r="AH186"/>
  <c r="AH185"/>
  <c r="AH184"/>
  <c r="AH183"/>
  <c r="AH182"/>
  <c r="AH181"/>
  <c r="AH180"/>
  <c r="AH179"/>
  <c r="AH178"/>
  <c r="AH177"/>
  <c r="AH176"/>
  <c r="AH175"/>
  <c r="AH174"/>
  <c r="AH173"/>
  <c r="AH172"/>
  <c r="AH171"/>
  <c r="AH170"/>
  <c r="AH169"/>
  <c r="AH168"/>
  <c r="AH167"/>
  <c r="AH166"/>
  <c r="AH213"/>
  <c r="AJ214"/>
  <c r="AG214"/>
  <c r="AE213"/>
  <c r="AB213"/>
  <c r="Y213"/>
  <c r="V213"/>
  <c r="S213"/>
  <c r="P213"/>
  <c r="M213"/>
  <c r="J213"/>
  <c r="AF213" s="1"/>
  <c r="G213"/>
  <c r="D213"/>
  <c r="AE212"/>
  <c r="AB212"/>
  <c r="Y212"/>
  <c r="V212"/>
  <c r="AF212" s="1"/>
  <c r="AE211"/>
  <c r="AB211"/>
  <c r="Y211"/>
  <c r="V211"/>
  <c r="S211"/>
  <c r="P211"/>
  <c r="M211"/>
  <c r="J211"/>
  <c r="AF211" s="1"/>
  <c r="AE210"/>
  <c r="AB210"/>
  <c r="Y210"/>
  <c r="V210"/>
  <c r="S210"/>
  <c r="P210"/>
  <c r="M210"/>
  <c r="J210"/>
  <c r="G210"/>
  <c r="D210"/>
  <c r="AF210" s="1"/>
  <c r="AI210" s="1"/>
  <c r="AB209"/>
  <c r="Y209"/>
  <c r="M209"/>
  <c r="J209"/>
  <c r="AF209" s="1"/>
  <c r="G209"/>
  <c r="D209"/>
  <c r="AE208"/>
  <c r="AB208"/>
  <c r="Y208"/>
  <c r="V208"/>
  <c r="S208"/>
  <c r="P208"/>
  <c r="M208"/>
  <c r="J208"/>
  <c r="AF208" s="1"/>
  <c r="G208"/>
  <c r="D208"/>
  <c r="AB207"/>
  <c r="Y207"/>
  <c r="V207"/>
  <c r="S207"/>
  <c r="P207"/>
  <c r="M207"/>
  <c r="J207"/>
  <c r="G207"/>
  <c r="D207"/>
  <c r="AF207" s="1"/>
  <c r="AE206"/>
  <c r="AB206"/>
  <c r="Y206"/>
  <c r="V206"/>
  <c r="S206"/>
  <c r="P206"/>
  <c r="M206"/>
  <c r="J206"/>
  <c r="G206"/>
  <c r="D206"/>
  <c r="AF206" s="1"/>
  <c r="AI206" s="1"/>
  <c r="AE205"/>
  <c r="AB205"/>
  <c r="Y205"/>
  <c r="V205"/>
  <c r="S205"/>
  <c r="P205"/>
  <c r="M205"/>
  <c r="J205"/>
  <c r="G205"/>
  <c r="D205"/>
  <c r="AF205" s="1"/>
  <c r="AE204"/>
  <c r="AB204"/>
  <c r="Y204"/>
  <c r="V204"/>
  <c r="S204"/>
  <c r="P204"/>
  <c r="M204"/>
  <c r="J204"/>
  <c r="AF204" s="1"/>
  <c r="AE203"/>
  <c r="AB203"/>
  <c r="Y203"/>
  <c r="V203"/>
  <c r="S203"/>
  <c r="P203"/>
  <c r="M203"/>
  <c r="J203"/>
  <c r="G203"/>
  <c r="AF203" s="1"/>
  <c r="AI203" s="1"/>
  <c r="AE202"/>
  <c r="AB202"/>
  <c r="Y202"/>
  <c r="V202"/>
  <c r="S202"/>
  <c r="P202"/>
  <c r="M202"/>
  <c r="J202"/>
  <c r="G202"/>
  <c r="D202"/>
  <c r="AF202" s="1"/>
  <c r="AI202" s="1"/>
  <c r="AE201"/>
  <c r="AB201"/>
  <c r="Y201"/>
  <c r="V201"/>
  <c r="S201"/>
  <c r="P201"/>
  <c r="M201"/>
  <c r="J201"/>
  <c r="AF201" s="1"/>
  <c r="G201"/>
  <c r="D201"/>
  <c r="AE200"/>
  <c r="AB200"/>
  <c r="Y200"/>
  <c r="V200"/>
  <c r="S200"/>
  <c r="P200"/>
  <c r="M200"/>
  <c r="J200"/>
  <c r="AF200" s="1"/>
  <c r="G200"/>
  <c r="D200"/>
  <c r="AE199"/>
  <c r="AB199"/>
  <c r="Y199"/>
  <c r="V199"/>
  <c r="S199"/>
  <c r="P199"/>
  <c r="M199"/>
  <c r="J199"/>
  <c r="G199"/>
  <c r="AF199" s="1"/>
  <c r="AE198"/>
  <c r="AB198"/>
  <c r="Y198"/>
  <c r="V198"/>
  <c r="S198"/>
  <c r="P198"/>
  <c r="M198"/>
  <c r="J198"/>
  <c r="G198"/>
  <c r="D198"/>
  <c r="AF198" s="1"/>
  <c r="AI198" s="1"/>
  <c r="AE197"/>
  <c r="AB197"/>
  <c r="Y197"/>
  <c r="V197"/>
  <c r="S197"/>
  <c r="P197"/>
  <c r="M197"/>
  <c r="J197"/>
  <c r="G197"/>
  <c r="D197"/>
  <c r="AF197" s="1"/>
  <c r="AE196"/>
  <c r="AB196"/>
  <c r="Y196"/>
  <c r="V196"/>
  <c r="S196"/>
  <c r="P196"/>
  <c r="M196"/>
  <c r="J196"/>
  <c r="AF196" s="1"/>
  <c r="G196"/>
  <c r="D196"/>
  <c r="AE195"/>
  <c r="AB195"/>
  <c r="Y195"/>
  <c r="V195"/>
  <c r="AF195" s="1"/>
  <c r="S195"/>
  <c r="AE194"/>
  <c r="AB194"/>
  <c r="Y194"/>
  <c r="V194"/>
  <c r="S194"/>
  <c r="P194"/>
  <c r="M194"/>
  <c r="J194"/>
  <c r="AF194" s="1"/>
  <c r="G194"/>
  <c r="D194"/>
  <c r="AE193"/>
  <c r="AB193"/>
  <c r="Y193"/>
  <c r="V193"/>
  <c r="S193"/>
  <c r="P193"/>
  <c r="M193"/>
  <c r="J193"/>
  <c r="G193"/>
  <c r="D193"/>
  <c r="AF193" s="1"/>
  <c r="AE192"/>
  <c r="AB192"/>
  <c r="Y192"/>
  <c r="V192"/>
  <c r="S192"/>
  <c r="P192"/>
  <c r="M192"/>
  <c r="J192"/>
  <c r="G192"/>
  <c r="D192"/>
  <c r="AF192" s="1"/>
  <c r="AI192" s="1"/>
  <c r="AE191"/>
  <c r="AB191"/>
  <c r="Y191"/>
  <c r="V191"/>
  <c r="S191"/>
  <c r="P191"/>
  <c r="M191"/>
  <c r="J191"/>
  <c r="G191"/>
  <c r="AF191" s="1"/>
  <c r="D191"/>
  <c r="AE190"/>
  <c r="AB190"/>
  <c r="Y190"/>
  <c r="V190"/>
  <c r="AF190" s="1"/>
  <c r="S190"/>
  <c r="P190"/>
  <c r="AE189"/>
  <c r="AB189"/>
  <c r="Y189"/>
  <c r="V189"/>
  <c r="S189"/>
  <c r="P189"/>
  <c r="M189"/>
  <c r="J189"/>
  <c r="G189"/>
  <c r="D189"/>
  <c r="AF189" s="1"/>
  <c r="AE188"/>
  <c r="AB188"/>
  <c r="Y188"/>
  <c r="V188"/>
  <c r="S188"/>
  <c r="P188"/>
  <c r="M188"/>
  <c r="J188"/>
  <c r="G188"/>
  <c r="D188"/>
  <c r="AF188" s="1"/>
  <c r="AI188" s="1"/>
  <c r="AE187"/>
  <c r="AB187"/>
  <c r="Y187"/>
  <c r="V187"/>
  <c r="S187"/>
  <c r="P187"/>
  <c r="M187"/>
  <c r="J187"/>
  <c r="G187"/>
  <c r="AF187" s="1"/>
  <c r="D187"/>
  <c r="AE186"/>
  <c r="AB186"/>
  <c r="Y186"/>
  <c r="V186"/>
  <c r="S186"/>
  <c r="P186"/>
  <c r="M186"/>
  <c r="J186"/>
  <c r="AF186" s="1"/>
  <c r="G186"/>
  <c r="D186"/>
  <c r="AE185"/>
  <c r="AB185"/>
  <c r="Y185"/>
  <c r="V185"/>
  <c r="S185"/>
  <c r="P185"/>
  <c r="M185"/>
  <c r="J185"/>
  <c r="G185"/>
  <c r="D185"/>
  <c r="AF185" s="1"/>
  <c r="AE184"/>
  <c r="J184"/>
  <c r="G184"/>
  <c r="D184"/>
  <c r="AF184" s="1"/>
  <c r="AI184" s="1"/>
  <c r="AE183"/>
  <c r="AB183"/>
  <c r="Y183"/>
  <c r="V183"/>
  <c r="S183"/>
  <c r="AF183" s="1"/>
  <c r="AI182"/>
  <c r="AE182"/>
  <c r="AB182"/>
  <c r="Y182"/>
  <c r="V182"/>
  <c r="S182"/>
  <c r="P182"/>
  <c r="M182"/>
  <c r="J182"/>
  <c r="G182"/>
  <c r="D182"/>
  <c r="AF182" s="1"/>
  <c r="AE181"/>
  <c r="AB181"/>
  <c r="Y181"/>
  <c r="V181"/>
  <c r="AF181" s="1"/>
  <c r="AI181" s="1"/>
  <c r="AI180"/>
  <c r="AE180"/>
  <c r="AB180"/>
  <c r="Y180"/>
  <c r="V180"/>
  <c r="S180"/>
  <c r="P180"/>
  <c r="M180"/>
  <c r="J180"/>
  <c r="G180"/>
  <c r="D180"/>
  <c r="AF180" s="1"/>
  <c r="AE179"/>
  <c r="AB179"/>
  <c r="Y179"/>
  <c r="V179"/>
  <c r="AF179" s="1"/>
  <c r="AI178"/>
  <c r="AE178"/>
  <c r="AB178"/>
  <c r="Y178"/>
  <c r="V178"/>
  <c r="S178"/>
  <c r="P178"/>
  <c r="M178"/>
  <c r="J178"/>
  <c r="G178"/>
  <c r="D178"/>
  <c r="AF178" s="1"/>
  <c r="AE177"/>
  <c r="AB177"/>
  <c r="Y177"/>
  <c r="V177"/>
  <c r="S177"/>
  <c r="P177"/>
  <c r="M177"/>
  <c r="J177"/>
  <c r="G177"/>
  <c r="D177"/>
  <c r="AF177" s="1"/>
  <c r="AI177" s="1"/>
  <c r="AE176"/>
  <c r="AB176"/>
  <c r="Y176"/>
  <c r="V176"/>
  <c r="S176"/>
  <c r="P176"/>
  <c r="M176"/>
  <c r="J176"/>
  <c r="G176"/>
  <c r="AF176" s="1"/>
  <c r="D176"/>
  <c r="AE175"/>
  <c r="AB175"/>
  <c r="Y175"/>
  <c r="V175"/>
  <c r="S175"/>
  <c r="P175"/>
  <c r="M175"/>
  <c r="J175"/>
  <c r="AF175" s="1"/>
  <c r="G175"/>
  <c r="D175"/>
  <c r="AI174"/>
  <c r="AE174"/>
  <c r="AB174"/>
  <c r="Y174"/>
  <c r="V174"/>
  <c r="S174"/>
  <c r="P174"/>
  <c r="M174"/>
  <c r="J174"/>
  <c r="G174"/>
  <c r="D174"/>
  <c r="AF174" s="1"/>
  <c r="AE173"/>
  <c r="AB173"/>
  <c r="Y173"/>
  <c r="V173"/>
  <c r="S173"/>
  <c r="P173"/>
  <c r="M173"/>
  <c r="J173"/>
  <c r="G173"/>
  <c r="D173"/>
  <c r="AF173" s="1"/>
  <c r="AI173" s="1"/>
  <c r="AE172"/>
  <c r="AB172"/>
  <c r="Y172"/>
  <c r="V172"/>
  <c r="S172"/>
  <c r="P172"/>
  <c r="M172"/>
  <c r="J172"/>
  <c r="G172"/>
  <c r="AF172" s="1"/>
  <c r="D172"/>
  <c r="AE171"/>
  <c r="AB171"/>
  <c r="Y171"/>
  <c r="V171"/>
  <c r="S171"/>
  <c r="P171"/>
  <c r="M171"/>
  <c r="J171"/>
  <c r="AF171" s="1"/>
  <c r="G171"/>
  <c r="D171"/>
  <c r="AE170"/>
  <c r="AB170"/>
  <c r="Y170"/>
  <c r="V170"/>
  <c r="S170"/>
  <c r="P170"/>
  <c r="M170"/>
  <c r="J170"/>
  <c r="G170"/>
  <c r="D170"/>
  <c r="AF170" s="1"/>
  <c r="AE169"/>
  <c r="AB169"/>
  <c r="Y169"/>
  <c r="V169"/>
  <c r="S169"/>
  <c r="P169"/>
  <c r="M169"/>
  <c r="J169"/>
  <c r="G169"/>
  <c r="D169"/>
  <c r="AF169" s="1"/>
  <c r="AI169" s="1"/>
  <c r="AE168"/>
  <c r="AB168"/>
  <c r="Y168"/>
  <c r="V168"/>
  <c r="S168"/>
  <c r="P168"/>
  <c r="M168"/>
  <c r="J168"/>
  <c r="G168"/>
  <c r="AF168" s="1"/>
  <c r="D168"/>
  <c r="AE167"/>
  <c r="AB167"/>
  <c r="Y167"/>
  <c r="V167"/>
  <c r="S167"/>
  <c r="P167"/>
  <c r="M167"/>
  <c r="J167"/>
  <c r="AF167" s="1"/>
  <c r="G167"/>
  <c r="D167"/>
  <c r="AE166"/>
  <c r="AB166"/>
  <c r="Y166"/>
  <c r="V166"/>
  <c r="S166"/>
  <c r="P166"/>
  <c r="M166"/>
  <c r="J166"/>
  <c r="G166"/>
  <c r="D166"/>
  <c r="AF166" s="1"/>
  <c r="AM163"/>
  <c r="AJ163"/>
  <c r="AG163"/>
  <c r="AF163"/>
  <c r="AH162"/>
  <c r="AE162"/>
  <c r="AB162"/>
  <c r="Y162"/>
  <c r="V162"/>
  <c r="S162"/>
  <c r="P162"/>
  <c r="M162"/>
  <c r="J162"/>
  <c r="AF162" s="1"/>
  <c r="AI162" s="1"/>
  <c r="AH161"/>
  <c r="AE161"/>
  <c r="AB161"/>
  <c r="Y161"/>
  <c r="V161"/>
  <c r="S161"/>
  <c r="P161"/>
  <c r="M161"/>
  <c r="J161"/>
  <c r="G161"/>
  <c r="D161"/>
  <c r="AF161" s="1"/>
  <c r="AH160"/>
  <c r="AE160"/>
  <c r="AB160"/>
  <c r="Y160"/>
  <c r="V160"/>
  <c r="S160"/>
  <c r="P160"/>
  <c r="M160"/>
  <c r="J160"/>
  <c r="G160"/>
  <c r="D160"/>
  <c r="AF160" s="1"/>
  <c r="AH159"/>
  <c r="AI159" s="1"/>
  <c r="AE159"/>
  <c r="AB159"/>
  <c r="Y159"/>
  <c r="V159"/>
  <c r="S159"/>
  <c r="P159"/>
  <c r="M159"/>
  <c r="J159"/>
  <c r="G159"/>
  <c r="D159"/>
  <c r="AF159" s="1"/>
  <c r="AH158"/>
  <c r="AE158"/>
  <c r="AB158"/>
  <c r="Y158"/>
  <c r="V158"/>
  <c r="S158"/>
  <c r="P158"/>
  <c r="M158"/>
  <c r="J158"/>
  <c r="G158"/>
  <c r="D158"/>
  <c r="AF158" s="1"/>
  <c r="AI158" s="1"/>
  <c r="AH157"/>
  <c r="AE157"/>
  <c r="AB157"/>
  <c r="Y157"/>
  <c r="V157"/>
  <c r="S157"/>
  <c r="P157"/>
  <c r="M157"/>
  <c r="J157"/>
  <c r="G157"/>
  <c r="AF157" s="1"/>
  <c r="D157"/>
  <c r="AH156"/>
  <c r="AE156"/>
  <c r="AB156"/>
  <c r="Y156"/>
  <c r="V156"/>
  <c r="S156"/>
  <c r="P156"/>
  <c r="M156"/>
  <c r="J156"/>
  <c r="AF156" s="1"/>
  <c r="AI156" s="1"/>
  <c r="G156"/>
  <c r="AH155"/>
  <c r="AE155"/>
  <c r="AB155"/>
  <c r="Y155"/>
  <c r="V155"/>
  <c r="S155"/>
  <c r="P155"/>
  <c r="M155"/>
  <c r="J155"/>
  <c r="AF155" s="1"/>
  <c r="AI155" s="1"/>
  <c r="G155"/>
  <c r="D155"/>
  <c r="AH154"/>
  <c r="AE154"/>
  <c r="AB154"/>
  <c r="Y154"/>
  <c r="V154"/>
  <c r="S154"/>
  <c r="P154"/>
  <c r="M154"/>
  <c r="J154"/>
  <c r="G154"/>
  <c r="D154"/>
  <c r="AF154" s="1"/>
  <c r="AH153"/>
  <c r="V153"/>
  <c r="S153"/>
  <c r="P153"/>
  <c r="M153"/>
  <c r="J153"/>
  <c r="G153"/>
  <c r="AF153" s="1"/>
  <c r="D153"/>
  <c r="AH152"/>
  <c r="AE152"/>
  <c r="AB152"/>
  <c r="Y152"/>
  <c r="V152"/>
  <c r="S152"/>
  <c r="P152"/>
  <c r="M152"/>
  <c r="J152"/>
  <c r="AF152" s="1"/>
  <c r="AI152" s="1"/>
  <c r="G152"/>
  <c r="D152"/>
  <c r="AH151"/>
  <c r="AI151" s="1"/>
  <c r="AE151"/>
  <c r="AB151"/>
  <c r="Y151"/>
  <c r="V151"/>
  <c r="S151"/>
  <c r="P151"/>
  <c r="M151"/>
  <c r="J151"/>
  <c r="G151"/>
  <c r="D151"/>
  <c r="AF151" s="1"/>
  <c r="AH150"/>
  <c r="AE150"/>
  <c r="AB150"/>
  <c r="Y150"/>
  <c r="V150"/>
  <c r="S150"/>
  <c r="P150"/>
  <c r="M150"/>
  <c r="J150"/>
  <c r="G150"/>
  <c r="D150"/>
  <c r="AF150" s="1"/>
  <c r="AI150" s="1"/>
  <c r="AH149"/>
  <c r="AE149"/>
  <c r="AB149"/>
  <c r="Y149"/>
  <c r="V149"/>
  <c r="S149"/>
  <c r="P149"/>
  <c r="M149"/>
  <c r="J149"/>
  <c r="G149"/>
  <c r="D149"/>
  <c r="AF149" s="1"/>
  <c r="AH148"/>
  <c r="AE148"/>
  <c r="AB148"/>
  <c r="Y148"/>
  <c r="V148"/>
  <c r="S148"/>
  <c r="P148"/>
  <c r="M148"/>
  <c r="J148"/>
  <c r="AF148" s="1"/>
  <c r="AI148" s="1"/>
  <c r="G148"/>
  <c r="D148"/>
  <c r="AH147"/>
  <c r="AI147" s="1"/>
  <c r="AE147"/>
  <c r="AB147"/>
  <c r="Y147"/>
  <c r="V147"/>
  <c r="S147"/>
  <c r="P147"/>
  <c r="M147"/>
  <c r="J147"/>
  <c r="G147"/>
  <c r="D147"/>
  <c r="AF147" s="1"/>
  <c r="AH146"/>
  <c r="AE146"/>
  <c r="AB146"/>
  <c r="Y146"/>
  <c r="V146"/>
  <c r="S146"/>
  <c r="P146"/>
  <c r="M146"/>
  <c r="J146"/>
  <c r="G146"/>
  <c r="D146"/>
  <c r="AF146" s="1"/>
  <c r="AI146" s="1"/>
  <c r="AH145"/>
  <c r="AE145"/>
  <c r="AB145"/>
  <c r="Y145"/>
  <c r="V145"/>
  <c r="S145"/>
  <c r="P145"/>
  <c r="M145"/>
  <c r="J145"/>
  <c r="G145"/>
  <c r="D145"/>
  <c r="AF145" s="1"/>
  <c r="AH144"/>
  <c r="AE144"/>
  <c r="AB144"/>
  <c r="Y144"/>
  <c r="V144"/>
  <c r="AF144" s="1"/>
  <c r="AI144" s="1"/>
  <c r="S144"/>
  <c r="P144"/>
  <c r="AH143"/>
  <c r="AI143" s="1"/>
  <c r="AE143"/>
  <c r="AB143"/>
  <c r="Y143"/>
  <c r="V143"/>
  <c r="S143"/>
  <c r="P143"/>
  <c r="M143"/>
  <c r="J143"/>
  <c r="G143"/>
  <c r="AF143" s="1"/>
  <c r="AH142"/>
  <c r="AE142"/>
  <c r="AB142"/>
  <c r="Y142"/>
  <c r="V142"/>
  <c r="S142"/>
  <c r="P142"/>
  <c r="M142"/>
  <c r="J142"/>
  <c r="G142"/>
  <c r="AF142" s="1"/>
  <c r="D142"/>
  <c r="AH141"/>
  <c r="AE141"/>
  <c r="AB141"/>
  <c r="Y141"/>
  <c r="V141"/>
  <c r="S141"/>
  <c r="P141"/>
  <c r="M141"/>
  <c r="J141"/>
  <c r="G141"/>
  <c r="D141"/>
  <c r="AF141" s="1"/>
  <c r="AH140"/>
  <c r="AI140" s="1"/>
  <c r="AE140"/>
  <c r="AB140"/>
  <c r="Y140"/>
  <c r="V140"/>
  <c r="S140"/>
  <c r="P140"/>
  <c r="M140"/>
  <c r="J140"/>
  <c r="G140"/>
  <c r="D140"/>
  <c r="AF140" s="1"/>
  <c r="AH139"/>
  <c r="AE139"/>
  <c r="AB139"/>
  <c r="Y139"/>
  <c r="V139"/>
  <c r="AF139" s="1"/>
  <c r="AI139" s="1"/>
  <c r="S139"/>
  <c r="AH138"/>
  <c r="AE138"/>
  <c r="AB138"/>
  <c r="Y138"/>
  <c r="V138"/>
  <c r="S138"/>
  <c r="P138"/>
  <c r="M138"/>
  <c r="J138"/>
  <c r="AF138" s="1"/>
  <c r="AI138" s="1"/>
  <c r="G138"/>
  <c r="D138"/>
  <c r="AH137"/>
  <c r="AI137" s="1"/>
  <c r="AE137"/>
  <c r="AB137"/>
  <c r="Y137"/>
  <c r="V137"/>
  <c r="S137"/>
  <c r="P137"/>
  <c r="M137"/>
  <c r="J137"/>
  <c r="G137"/>
  <c r="D137"/>
  <c r="AF137" s="1"/>
  <c r="AH136"/>
  <c r="AE136"/>
  <c r="AB136"/>
  <c r="Y136"/>
  <c r="V136"/>
  <c r="S136"/>
  <c r="P136"/>
  <c r="M136"/>
  <c r="J136"/>
  <c r="G136"/>
  <c r="D136"/>
  <c r="AF136" s="1"/>
  <c r="AI136" s="1"/>
  <c r="AH135"/>
  <c r="AE135"/>
  <c r="AB135"/>
  <c r="Y135"/>
  <c r="V135"/>
  <c r="S135"/>
  <c r="P135"/>
  <c r="M135"/>
  <c r="J135"/>
  <c r="G135"/>
  <c r="D135"/>
  <c r="AF135" s="1"/>
  <c r="AH134"/>
  <c r="AE134"/>
  <c r="AB134"/>
  <c r="Y134"/>
  <c r="V134"/>
  <c r="S134"/>
  <c r="P134"/>
  <c r="M134"/>
  <c r="J134"/>
  <c r="AF134" s="1"/>
  <c r="AI134" s="1"/>
  <c r="G134"/>
  <c r="D134"/>
  <c r="AH133"/>
  <c r="AI133" s="1"/>
  <c r="AE133"/>
  <c r="AB133"/>
  <c r="Y133"/>
  <c r="V133"/>
  <c r="S133"/>
  <c r="P133"/>
  <c r="M133"/>
  <c r="J133"/>
  <c r="G133"/>
  <c r="D133"/>
  <c r="AF133" s="1"/>
  <c r="AH132"/>
  <c r="AE132"/>
  <c r="AB132"/>
  <c r="Y132"/>
  <c r="V132"/>
  <c r="S132"/>
  <c r="P132"/>
  <c r="M132"/>
  <c r="J132"/>
  <c r="G132"/>
  <c r="D132"/>
  <c r="AF132" s="1"/>
  <c r="AI132" s="1"/>
  <c r="AH131"/>
  <c r="AE131"/>
  <c r="AB131"/>
  <c r="Y131"/>
  <c r="V131"/>
  <c r="S131"/>
  <c r="P131"/>
  <c r="M131"/>
  <c r="J131"/>
  <c r="G131"/>
  <c r="D131"/>
  <c r="AF131" s="1"/>
  <c r="AH130"/>
  <c r="AE130"/>
  <c r="AB130"/>
  <c r="G130"/>
  <c r="D130"/>
  <c r="AF130" s="1"/>
  <c r="AI130" s="1"/>
  <c r="AH129"/>
  <c r="D129"/>
  <c r="AF129" s="1"/>
  <c r="AH128"/>
  <c r="AE128"/>
  <c r="AB128"/>
  <c r="Y128"/>
  <c r="V128"/>
  <c r="S128"/>
  <c r="P128"/>
  <c r="M128"/>
  <c r="J128"/>
  <c r="G128"/>
  <c r="AF128" s="1"/>
  <c r="D128"/>
  <c r="AH127"/>
  <c r="AE127"/>
  <c r="AB127"/>
  <c r="P127"/>
  <c r="M127"/>
  <c r="AF127" s="1"/>
  <c r="AI127" s="1"/>
  <c r="J127"/>
  <c r="G127"/>
  <c r="D127"/>
  <c r="AH126"/>
  <c r="AE126"/>
  <c r="AB126"/>
  <c r="Y126"/>
  <c r="V126"/>
  <c r="S126"/>
  <c r="P126"/>
  <c r="M126"/>
  <c r="J126"/>
  <c r="G126"/>
  <c r="D126"/>
  <c r="AF126" s="1"/>
  <c r="AI126" s="1"/>
  <c r="AH125"/>
  <c r="AE125"/>
  <c r="AB125"/>
  <c r="Y125"/>
  <c r="V125"/>
  <c r="AF125" s="1"/>
  <c r="AH124"/>
  <c r="AE124"/>
  <c r="AB124"/>
  <c r="Y124"/>
  <c r="V124"/>
  <c r="S124"/>
  <c r="P124"/>
  <c r="M124"/>
  <c r="J124"/>
  <c r="G124"/>
  <c r="D124"/>
  <c r="AF124" s="1"/>
  <c r="AI124" s="1"/>
  <c r="AH123"/>
  <c r="AE123"/>
  <c r="AB123"/>
  <c r="Y123"/>
  <c r="V123"/>
  <c r="S123"/>
  <c r="P123"/>
  <c r="M123"/>
  <c r="J123"/>
  <c r="G123"/>
  <c r="AF123" s="1"/>
  <c r="D123"/>
  <c r="AH122"/>
  <c r="AE122"/>
  <c r="AB122"/>
  <c r="Y122"/>
  <c r="V122"/>
  <c r="S122"/>
  <c r="P122"/>
  <c r="M122"/>
  <c r="J122"/>
  <c r="AF122" s="1"/>
  <c r="AI122" s="1"/>
  <c r="G122"/>
  <c r="D122"/>
  <c r="AH121"/>
  <c r="AI121" s="1"/>
  <c r="AE121"/>
  <c r="AB121"/>
  <c r="Y121"/>
  <c r="V121"/>
  <c r="S121"/>
  <c r="P121"/>
  <c r="M121"/>
  <c r="J121"/>
  <c r="G121"/>
  <c r="D121"/>
  <c r="AF121" s="1"/>
  <c r="AH120"/>
  <c r="AE120"/>
  <c r="AB120"/>
  <c r="Y120"/>
  <c r="V120"/>
  <c r="S120"/>
  <c r="P120"/>
  <c r="AF120" s="1"/>
  <c r="AI120" s="1"/>
  <c r="M120"/>
  <c r="AH119"/>
  <c r="AE119"/>
  <c r="AB119"/>
  <c r="Y119"/>
  <c r="V119"/>
  <c r="S119"/>
  <c r="P119"/>
  <c r="M119"/>
  <c r="J119"/>
  <c r="AF119" s="1"/>
  <c r="AI119" s="1"/>
  <c r="G119"/>
  <c r="D119"/>
  <c r="AH118"/>
  <c r="AE118"/>
  <c r="AB118"/>
  <c r="Y118"/>
  <c r="V118"/>
  <c r="S118"/>
  <c r="P118"/>
  <c r="M118"/>
  <c r="J118"/>
  <c r="G118"/>
  <c r="D118"/>
  <c r="AF118" s="1"/>
  <c r="AH117"/>
  <c r="AE117"/>
  <c r="AB117"/>
  <c r="Y117"/>
  <c r="V117"/>
  <c r="S117"/>
  <c r="P117"/>
  <c r="M117"/>
  <c r="J117"/>
  <c r="G117"/>
  <c r="D117"/>
  <c r="AF117" s="1"/>
  <c r="AH116"/>
  <c r="AE116"/>
  <c r="AB116"/>
  <c r="Y116"/>
  <c r="V116"/>
  <c r="S116"/>
  <c r="P116"/>
  <c r="M116"/>
  <c r="J116"/>
  <c r="G116"/>
  <c r="AF116" s="1"/>
  <c r="D116"/>
  <c r="AH115"/>
  <c r="AE115"/>
  <c r="AB115"/>
  <c r="Y115"/>
  <c r="V115"/>
  <c r="S115"/>
  <c r="P115"/>
  <c r="M115"/>
  <c r="J115"/>
  <c r="AF115" s="1"/>
  <c r="AI115" s="1"/>
  <c r="G115"/>
  <c r="D115"/>
  <c r="AH114"/>
  <c r="AE114"/>
  <c r="AB114"/>
  <c r="Y114"/>
  <c r="V114"/>
  <c r="S114"/>
  <c r="P114"/>
  <c r="M114"/>
  <c r="J114"/>
  <c r="G114"/>
  <c r="D114"/>
  <c r="AF114" s="1"/>
  <c r="AH113"/>
  <c r="AE113"/>
  <c r="AB113"/>
  <c r="Y113"/>
  <c r="V113"/>
  <c r="S113"/>
  <c r="P113"/>
  <c r="M113"/>
  <c r="J113"/>
  <c r="G113"/>
  <c r="D113"/>
  <c r="AF113" s="1"/>
  <c r="AH112"/>
  <c r="AE112"/>
  <c r="AF112" s="1"/>
  <c r="AH111"/>
  <c r="AE111"/>
  <c r="AF111" s="1"/>
  <c r="AH110"/>
  <c r="AE110"/>
  <c r="AB110"/>
  <c r="Y110"/>
  <c r="V110"/>
  <c r="S110"/>
  <c r="P110"/>
  <c r="M110"/>
  <c r="J110"/>
  <c r="G110"/>
  <c r="AF110" s="1"/>
  <c r="D110"/>
  <c r="AH109"/>
  <c r="AE109"/>
  <c r="AB109"/>
  <c r="Y109"/>
  <c r="V109"/>
  <c r="S109"/>
  <c r="P109"/>
  <c r="M109"/>
  <c r="J109"/>
  <c r="AF109" s="1"/>
  <c r="AI109" s="1"/>
  <c r="G109"/>
  <c r="D109"/>
  <c r="AH108"/>
  <c r="AE108"/>
  <c r="AB108"/>
  <c r="Y108"/>
  <c r="V108"/>
  <c r="S108"/>
  <c r="P108"/>
  <c r="M108"/>
  <c r="J108"/>
  <c r="G108"/>
  <c r="D108"/>
  <c r="AF108" s="1"/>
  <c r="AH107"/>
  <c r="AE107"/>
  <c r="AB107"/>
  <c r="Y107"/>
  <c r="V107"/>
  <c r="S107"/>
  <c r="P107"/>
  <c r="M107"/>
  <c r="J107"/>
  <c r="G107"/>
  <c r="D107"/>
  <c r="AF107" s="1"/>
  <c r="AH106"/>
  <c r="AE106"/>
  <c r="AB106"/>
  <c r="Y106"/>
  <c r="V106"/>
  <c r="S106"/>
  <c r="P106"/>
  <c r="M106"/>
  <c r="J106"/>
  <c r="G106"/>
  <c r="AF106" s="1"/>
  <c r="D106"/>
  <c r="AH105"/>
  <c r="AE105"/>
  <c r="AB105"/>
  <c r="Y105"/>
  <c r="V105"/>
  <c r="S105"/>
  <c r="P105"/>
  <c r="M105"/>
  <c r="J105"/>
  <c r="AF105" s="1"/>
  <c r="AI105" s="1"/>
  <c r="G105"/>
  <c r="D105"/>
  <c r="AH104"/>
  <c r="AE104"/>
  <c r="AB104"/>
  <c r="Y104"/>
  <c r="V104"/>
  <c r="S104"/>
  <c r="P104"/>
  <c r="M104"/>
  <c r="J104"/>
  <c r="G104"/>
  <c r="D104"/>
  <c r="AF104" s="1"/>
  <c r="AH103"/>
  <c r="AE103"/>
  <c r="AB103"/>
  <c r="Y103"/>
  <c r="V103"/>
  <c r="S103"/>
  <c r="P103"/>
  <c r="M103"/>
  <c r="J103"/>
  <c r="AF103" s="1"/>
  <c r="AI103" s="1"/>
  <c r="D103"/>
  <c r="AH102"/>
  <c r="AE102"/>
  <c r="AB102"/>
  <c r="Y102"/>
  <c r="V102"/>
  <c r="S102"/>
  <c r="P102"/>
  <c r="M102"/>
  <c r="J102"/>
  <c r="G102"/>
  <c r="D102"/>
  <c r="AF102" s="1"/>
  <c r="AI102" s="1"/>
  <c r="AH101"/>
  <c r="AE101"/>
  <c r="AB101"/>
  <c r="Y101"/>
  <c r="V101"/>
  <c r="S101"/>
  <c r="P101"/>
  <c r="M101"/>
  <c r="J101"/>
  <c r="G101"/>
  <c r="AF101" s="1"/>
  <c r="D101"/>
  <c r="AH100"/>
  <c r="AE100"/>
  <c r="AB100"/>
  <c r="Y100"/>
  <c r="P100"/>
  <c r="M100"/>
  <c r="J100"/>
  <c r="G100"/>
  <c r="D100"/>
  <c r="AF100" s="1"/>
  <c r="AI100" s="1"/>
  <c r="AH99"/>
  <c r="AE99"/>
  <c r="AB99"/>
  <c r="Y99"/>
  <c r="V99"/>
  <c r="S99"/>
  <c r="P99"/>
  <c r="M99"/>
  <c r="J99"/>
  <c r="G99"/>
  <c r="AF99" s="1"/>
  <c r="D99"/>
  <c r="AH98"/>
  <c r="AE98"/>
  <c r="AB98"/>
  <c r="Y98"/>
  <c r="V98"/>
  <c r="S98"/>
  <c r="P98"/>
  <c r="M98"/>
  <c r="J98"/>
  <c r="G98"/>
  <c r="D98"/>
  <c r="AF98" s="1"/>
  <c r="AH97"/>
  <c r="AI97" s="1"/>
  <c r="AE97"/>
  <c r="AB97"/>
  <c r="Y97"/>
  <c r="V97"/>
  <c r="S97"/>
  <c r="P97"/>
  <c r="M97"/>
  <c r="J97"/>
  <c r="G97"/>
  <c r="D97"/>
  <c r="AF97" s="1"/>
  <c r="AH96"/>
  <c r="AE96"/>
  <c r="AB96"/>
  <c r="Y96"/>
  <c r="V96"/>
  <c r="S96"/>
  <c r="P96"/>
  <c r="M96"/>
  <c r="J96"/>
  <c r="AF96" s="1"/>
  <c r="AI96" s="1"/>
  <c r="G96"/>
  <c r="AH95"/>
  <c r="AE95"/>
  <c r="AB95"/>
  <c r="Y95"/>
  <c r="V95"/>
  <c r="S95"/>
  <c r="P95"/>
  <c r="M95"/>
  <c r="J95"/>
  <c r="G95"/>
  <c r="D95"/>
  <c r="AF95" s="1"/>
  <c r="AH94"/>
  <c r="G94"/>
  <c r="AF94" s="1"/>
  <c r="D94"/>
  <c r="AH93"/>
  <c r="AE93"/>
  <c r="AB93"/>
  <c r="Y93"/>
  <c r="V93"/>
  <c r="S93"/>
  <c r="P93"/>
  <c r="M93"/>
  <c r="J93"/>
  <c r="G93"/>
  <c r="D93"/>
  <c r="AF93" s="1"/>
  <c r="AI93" s="1"/>
  <c r="AH92"/>
  <c r="AE92"/>
  <c r="AB92"/>
  <c r="Y92"/>
  <c r="V92"/>
  <c r="S92"/>
  <c r="P92"/>
  <c r="M92"/>
  <c r="J92"/>
  <c r="G92"/>
  <c r="D92"/>
  <c r="AF92" s="1"/>
  <c r="AH91"/>
  <c r="AE91"/>
  <c r="AB91"/>
  <c r="Y91"/>
  <c r="V91"/>
  <c r="S91"/>
  <c r="P91"/>
  <c r="M91"/>
  <c r="J91"/>
  <c r="G91"/>
  <c r="D91"/>
  <c r="AF91" s="1"/>
  <c r="AH90"/>
  <c r="AE90"/>
  <c r="AB90"/>
  <c r="Y90"/>
  <c r="V90"/>
  <c r="G90"/>
  <c r="AF90" s="1"/>
  <c r="AH89"/>
  <c r="AE89"/>
  <c r="AB89"/>
  <c r="Y89"/>
  <c r="V89"/>
  <c r="S89"/>
  <c r="P89"/>
  <c r="M89"/>
  <c r="J89"/>
  <c r="G89"/>
  <c r="AF89" s="1"/>
  <c r="D89"/>
  <c r="AH88"/>
  <c r="AE88"/>
  <c r="AB88"/>
  <c r="Y88"/>
  <c r="V88"/>
  <c r="S88"/>
  <c r="P88"/>
  <c r="M88"/>
  <c r="J88"/>
  <c r="G88"/>
  <c r="D88"/>
  <c r="AF88" s="1"/>
  <c r="AH87"/>
  <c r="AI87" s="1"/>
  <c r="AE87"/>
  <c r="AB87"/>
  <c r="Y87"/>
  <c r="V87"/>
  <c r="S87"/>
  <c r="P87"/>
  <c r="M87"/>
  <c r="J87"/>
  <c r="G87"/>
  <c r="D87"/>
  <c r="AF87" s="1"/>
  <c r="AH86"/>
  <c r="AE86"/>
  <c r="AB86"/>
  <c r="Y86"/>
  <c r="V86"/>
  <c r="S86"/>
  <c r="P86"/>
  <c r="M86"/>
  <c r="J86"/>
  <c r="G86"/>
  <c r="D86"/>
  <c r="AF86" s="1"/>
  <c r="AI86" s="1"/>
  <c r="AH85"/>
  <c r="AE85"/>
  <c r="AB85"/>
  <c r="Y85"/>
  <c r="V85"/>
  <c r="S85"/>
  <c r="P85"/>
  <c r="M85"/>
  <c r="J85"/>
  <c r="G85"/>
  <c r="AF85" s="1"/>
  <c r="D85"/>
  <c r="AH84"/>
  <c r="AE84"/>
  <c r="AB84"/>
  <c r="Y84"/>
  <c r="V84"/>
  <c r="S84"/>
  <c r="P84"/>
  <c r="M84"/>
  <c r="J84"/>
  <c r="G84"/>
  <c r="D84"/>
  <c r="AF84" s="1"/>
  <c r="AH83"/>
  <c r="AI83" s="1"/>
  <c r="AE83"/>
  <c r="AB83"/>
  <c r="AF83" s="1"/>
  <c r="AH82"/>
  <c r="AE82"/>
  <c r="AB82"/>
  <c r="Y82"/>
  <c r="V82"/>
  <c r="S82"/>
  <c r="P82"/>
  <c r="M82"/>
  <c r="J82"/>
  <c r="G82"/>
  <c r="D82"/>
  <c r="AF82" s="1"/>
  <c r="AI82" s="1"/>
  <c r="AH81"/>
  <c r="AE81"/>
  <c r="AB81"/>
  <c r="Y81"/>
  <c r="V81"/>
  <c r="S81"/>
  <c r="P81"/>
  <c r="M81"/>
  <c r="J81"/>
  <c r="G81"/>
  <c r="AF81" s="1"/>
  <c r="AH80"/>
  <c r="AE80"/>
  <c r="AB80"/>
  <c r="Y80"/>
  <c r="V80"/>
  <c r="S80"/>
  <c r="P80"/>
  <c r="M80"/>
  <c r="J80"/>
  <c r="G80"/>
  <c r="AF80" s="1"/>
  <c r="D80"/>
  <c r="AH79"/>
  <c r="AE79"/>
  <c r="AB79"/>
  <c r="Y79"/>
  <c r="V79"/>
  <c r="S79"/>
  <c r="P79"/>
  <c r="M79"/>
  <c r="J79"/>
  <c r="G79"/>
  <c r="D79"/>
  <c r="AF79" s="1"/>
  <c r="AI79" s="1"/>
  <c r="AH78"/>
  <c r="AE78"/>
  <c r="AB78"/>
  <c r="Y78"/>
  <c r="V78"/>
  <c r="S78"/>
  <c r="P78"/>
  <c r="M78"/>
  <c r="J78"/>
  <c r="G78"/>
  <c r="D78"/>
  <c r="AF78" s="1"/>
  <c r="AH77"/>
  <c r="AE77"/>
  <c r="AB77"/>
  <c r="Y77"/>
  <c r="V77"/>
  <c r="S77"/>
  <c r="P77"/>
  <c r="M77"/>
  <c r="J77"/>
  <c r="G77"/>
  <c r="D77"/>
  <c r="AF77" s="1"/>
  <c r="AH76"/>
  <c r="AE76"/>
  <c r="AB76"/>
  <c r="Y76"/>
  <c r="V76"/>
  <c r="S76"/>
  <c r="P76"/>
  <c r="M76"/>
  <c r="J76"/>
  <c r="G76"/>
  <c r="AF76" s="1"/>
  <c r="D76"/>
  <c r="AH75"/>
  <c r="AE75"/>
  <c r="AB75"/>
  <c r="Y75"/>
  <c r="V75"/>
  <c r="S75"/>
  <c r="P75"/>
  <c r="M75"/>
  <c r="J75"/>
  <c r="G75"/>
  <c r="D75"/>
  <c r="AF75" s="1"/>
  <c r="AI75" s="1"/>
  <c r="AH74"/>
  <c r="AE74"/>
  <c r="AB74"/>
  <c r="Y74"/>
  <c r="V74"/>
  <c r="S74"/>
  <c r="P74"/>
  <c r="M74"/>
  <c r="J74"/>
  <c r="G74"/>
  <c r="D74"/>
  <c r="AF74" s="1"/>
  <c r="AH73"/>
  <c r="AE73"/>
  <c r="AB73"/>
  <c r="Y73"/>
  <c r="V73"/>
  <c r="S73"/>
  <c r="P73"/>
  <c r="M73"/>
  <c r="J73"/>
  <c r="G73"/>
  <c r="D73"/>
  <c r="AF73" s="1"/>
  <c r="AH72"/>
  <c r="AE72"/>
  <c r="AB72"/>
  <c r="Y72"/>
  <c r="AF72" s="1"/>
  <c r="AH71"/>
  <c r="AI71" s="1"/>
  <c r="AE71"/>
  <c r="AB71"/>
  <c r="Y71"/>
  <c r="V71"/>
  <c r="S71"/>
  <c r="P71"/>
  <c r="M71"/>
  <c r="J71"/>
  <c r="G71"/>
  <c r="D71"/>
  <c r="AF71" s="1"/>
  <c r="AH70"/>
  <c r="AE70"/>
  <c r="AB70"/>
  <c r="Y70"/>
  <c r="V70"/>
  <c r="S70"/>
  <c r="P70"/>
  <c r="M70"/>
  <c r="D70"/>
  <c r="AF70" s="1"/>
  <c r="AI70" s="1"/>
  <c r="AH69"/>
  <c r="AI69" s="1"/>
  <c r="AE69"/>
  <c r="AB69"/>
  <c r="Y69"/>
  <c r="V69"/>
  <c r="S69"/>
  <c r="P69"/>
  <c r="M69"/>
  <c r="J69"/>
  <c r="G69"/>
  <c r="D69"/>
  <c r="AF69" s="1"/>
  <c r="AH68"/>
  <c r="AE68"/>
  <c r="AB68"/>
  <c r="Y68"/>
  <c r="V68"/>
  <c r="S68"/>
  <c r="P68"/>
  <c r="M68"/>
  <c r="J68"/>
  <c r="G68"/>
  <c r="D68"/>
  <c r="AF68" s="1"/>
  <c r="AI68" s="1"/>
  <c r="AH67"/>
  <c r="AE67"/>
  <c r="AB67"/>
  <c r="Y67"/>
  <c r="V67"/>
  <c r="S67"/>
  <c r="P67"/>
  <c r="M67"/>
  <c r="J67"/>
  <c r="G67"/>
  <c r="AF67" s="1"/>
  <c r="D67"/>
  <c r="AH66"/>
  <c r="AE66"/>
  <c r="AB66"/>
  <c r="Y66"/>
  <c r="V66"/>
  <c r="S66"/>
  <c r="P66"/>
  <c r="M66"/>
  <c r="J66"/>
  <c r="G66"/>
  <c r="D66"/>
  <c r="AF66" s="1"/>
  <c r="AH65"/>
  <c r="AI65" s="1"/>
  <c r="AE65"/>
  <c r="AB65"/>
  <c r="Y65"/>
  <c r="V65"/>
  <c r="S65"/>
  <c r="P65"/>
  <c r="M65"/>
  <c r="J65"/>
  <c r="G65"/>
  <c r="D65"/>
  <c r="AF65" s="1"/>
  <c r="AH64"/>
  <c r="AE64"/>
  <c r="AB64"/>
  <c r="Y64"/>
  <c r="V64"/>
  <c r="S64"/>
  <c r="P64"/>
  <c r="M64"/>
  <c r="J64"/>
  <c r="G64"/>
  <c r="D64"/>
  <c r="AF64" s="1"/>
  <c r="AI64" s="1"/>
  <c r="AH63"/>
  <c r="AE63"/>
  <c r="AB63"/>
  <c r="Y63"/>
  <c r="V63"/>
  <c r="S63"/>
  <c r="P63"/>
  <c r="M63"/>
  <c r="J63"/>
  <c r="G63"/>
  <c r="AF63" s="1"/>
  <c r="AH62"/>
  <c r="AE62"/>
  <c r="AB62"/>
  <c r="Y62"/>
  <c r="V62"/>
  <c r="S62"/>
  <c r="P62"/>
  <c r="M62"/>
  <c r="J62"/>
  <c r="AF62" s="1"/>
  <c r="AH61"/>
  <c r="AE61"/>
  <c r="AB61"/>
  <c r="Y61"/>
  <c r="V61"/>
  <c r="S61"/>
  <c r="P61"/>
  <c r="M61"/>
  <c r="J61"/>
  <c r="AF61" s="1"/>
  <c r="AI61" s="1"/>
  <c r="G61"/>
  <c r="D61"/>
  <c r="AH60"/>
  <c r="AE60"/>
  <c r="AB60"/>
  <c r="Y60"/>
  <c r="V60"/>
  <c r="S60"/>
  <c r="P60"/>
  <c r="M60"/>
  <c r="J60"/>
  <c r="G60"/>
  <c r="AF60" s="1"/>
  <c r="D60"/>
  <c r="AH59"/>
  <c r="AE59"/>
  <c r="AB59"/>
  <c r="Y59"/>
  <c r="V59"/>
  <c r="S59"/>
  <c r="P59"/>
  <c r="M59"/>
  <c r="J59"/>
  <c r="G59"/>
  <c r="D59"/>
  <c r="AF59" s="1"/>
  <c r="AI59" s="1"/>
  <c r="AH58"/>
  <c r="AE58"/>
  <c r="AB58"/>
  <c r="Y58"/>
  <c r="V58"/>
  <c r="S58"/>
  <c r="P58"/>
  <c r="M58"/>
  <c r="J58"/>
  <c r="G58"/>
  <c r="D58"/>
  <c r="AF58" s="1"/>
  <c r="AH57"/>
  <c r="AE57"/>
  <c r="AB57"/>
  <c r="Y57"/>
  <c r="V57"/>
  <c r="S57"/>
  <c r="M57"/>
  <c r="J57"/>
  <c r="G57"/>
  <c r="AF57" s="1"/>
  <c r="AI57" s="1"/>
  <c r="D57"/>
  <c r="AH56"/>
  <c r="AE56"/>
  <c r="AB56"/>
  <c r="Y56"/>
  <c r="V56"/>
  <c r="S56"/>
  <c r="P56"/>
  <c r="M56"/>
  <c r="J56"/>
  <c r="AF56" s="1"/>
  <c r="AI56" s="1"/>
  <c r="G56"/>
  <c r="D56"/>
  <c r="AH55"/>
  <c r="AE55"/>
  <c r="AB55"/>
  <c r="Y55"/>
  <c r="V55"/>
  <c r="S55"/>
  <c r="P55"/>
  <c r="M55"/>
  <c r="J55"/>
  <c r="G55"/>
  <c r="AF55" s="1"/>
  <c r="D55"/>
  <c r="AH54"/>
  <c r="AE54"/>
  <c r="AB54"/>
  <c r="Y54"/>
  <c r="V54"/>
  <c r="S54"/>
  <c r="P54"/>
  <c r="M54"/>
  <c r="J54"/>
  <c r="G54"/>
  <c r="D54"/>
  <c r="AF54" s="1"/>
  <c r="AH53"/>
  <c r="AI53" s="1"/>
  <c r="AE53"/>
  <c r="AB53"/>
  <c r="Y53"/>
  <c r="V53"/>
  <c r="S53"/>
  <c r="P53"/>
  <c r="M53"/>
  <c r="J53"/>
  <c r="G53"/>
  <c r="D53"/>
  <c r="AF53" s="1"/>
  <c r="AH52"/>
  <c r="AE52"/>
  <c r="AB52"/>
  <c r="Y52"/>
  <c r="V52"/>
  <c r="S52"/>
  <c r="P52"/>
  <c r="M52"/>
  <c r="J52"/>
  <c r="AF52" s="1"/>
  <c r="AI52" s="1"/>
  <c r="G52"/>
  <c r="D52"/>
  <c r="AH51"/>
  <c r="AE51"/>
  <c r="AB51"/>
  <c r="Y51"/>
  <c r="V51"/>
  <c r="S51"/>
  <c r="P51"/>
  <c r="M51"/>
  <c r="J51"/>
  <c r="G51"/>
  <c r="AF51" s="1"/>
  <c r="D51"/>
  <c r="AH50"/>
  <c r="AE50"/>
  <c r="AB50"/>
  <c r="Y50"/>
  <c r="V50"/>
  <c r="S50"/>
  <c r="P50"/>
  <c r="M50"/>
  <c r="J50"/>
  <c r="G50"/>
  <c r="D50"/>
  <c r="AF50" s="1"/>
  <c r="AH49"/>
  <c r="AE49"/>
  <c r="AB49"/>
  <c r="Y49"/>
  <c r="V49"/>
  <c r="S49"/>
  <c r="P49"/>
  <c r="M49"/>
  <c r="G49"/>
  <c r="D49"/>
  <c r="AF49" s="1"/>
  <c r="AH48"/>
  <c r="AE48"/>
  <c r="AB48"/>
  <c r="Y48"/>
  <c r="V48"/>
  <c r="S48"/>
  <c r="P48"/>
  <c r="M48"/>
  <c r="J48"/>
  <c r="G48"/>
  <c r="D48"/>
  <c r="AF48" s="1"/>
  <c r="AH47"/>
  <c r="AE47"/>
  <c r="AB47"/>
  <c r="Y47"/>
  <c r="V47"/>
  <c r="S47"/>
  <c r="P47"/>
  <c r="J47"/>
  <c r="G47"/>
  <c r="AF47" s="1"/>
  <c r="AI47" s="1"/>
  <c r="D47"/>
  <c r="AH46"/>
  <c r="AE46"/>
  <c r="AB46"/>
  <c r="Y46"/>
  <c r="V46"/>
  <c r="S46"/>
  <c r="P46"/>
  <c r="M46"/>
  <c r="J46"/>
  <c r="AF46" s="1"/>
  <c r="AI46" s="1"/>
  <c r="G46"/>
  <c r="D46"/>
  <c r="AH45"/>
  <c r="AB45"/>
  <c r="Y45"/>
  <c r="V45"/>
  <c r="S45"/>
  <c r="P45"/>
  <c r="M45"/>
  <c r="J45"/>
  <c r="G45"/>
  <c r="D45"/>
  <c r="AF45" s="1"/>
  <c r="AH44"/>
  <c r="AE44"/>
  <c r="AB44"/>
  <c r="Y44"/>
  <c r="V44"/>
  <c r="S44"/>
  <c r="P44"/>
  <c r="M44"/>
  <c r="J44"/>
  <c r="G44"/>
  <c r="AF44" s="1"/>
  <c r="D44"/>
  <c r="AH43"/>
  <c r="AE43"/>
  <c r="AB43"/>
  <c r="Y43"/>
  <c r="V43"/>
  <c r="S43"/>
  <c r="P43"/>
  <c r="M43"/>
  <c r="J43"/>
  <c r="AF43" s="1"/>
  <c r="AI43" s="1"/>
  <c r="G43"/>
  <c r="AH42"/>
  <c r="AE42"/>
  <c r="AB42"/>
  <c r="Y42"/>
  <c r="V42"/>
  <c r="S42"/>
  <c r="P42"/>
  <c r="M42"/>
  <c r="J42"/>
  <c r="G42"/>
  <c r="D42"/>
  <c r="AF42" s="1"/>
  <c r="AH41"/>
  <c r="AI41" s="1"/>
  <c r="AE41"/>
  <c r="AB41"/>
  <c r="Y41"/>
  <c r="V41"/>
  <c r="S41"/>
  <c r="P41"/>
  <c r="M41"/>
  <c r="J41"/>
  <c r="G41"/>
  <c r="D41"/>
  <c r="AF41" s="1"/>
  <c r="AH40"/>
  <c r="AE40"/>
  <c r="AB40"/>
  <c r="Y40"/>
  <c r="V40"/>
  <c r="P40"/>
  <c r="M40"/>
  <c r="J40"/>
  <c r="G40"/>
  <c r="AF40" s="1"/>
  <c r="AI40" s="1"/>
  <c r="D40"/>
  <c r="AH39"/>
  <c r="AE39"/>
  <c r="AB39"/>
  <c r="Y39"/>
  <c r="V39"/>
  <c r="S39"/>
  <c r="P39"/>
  <c r="M39"/>
  <c r="J39"/>
  <c r="AF39" s="1"/>
  <c r="AI39" s="1"/>
  <c r="G39"/>
  <c r="D39"/>
  <c r="AH38"/>
  <c r="AE38"/>
  <c r="AB38"/>
  <c r="Y38"/>
  <c r="V38"/>
  <c r="S38"/>
  <c r="P38"/>
  <c r="M38"/>
  <c r="J38"/>
  <c r="G38"/>
  <c r="AF38" s="1"/>
  <c r="D38"/>
  <c r="AH37"/>
  <c r="AE37"/>
  <c r="AB37"/>
  <c r="Y37"/>
  <c r="V37"/>
  <c r="S37"/>
  <c r="P37"/>
  <c r="M37"/>
  <c r="J37"/>
  <c r="G37"/>
  <c r="D37"/>
  <c r="AF37" s="1"/>
  <c r="AI37" s="1"/>
  <c r="AH36"/>
  <c r="AE36"/>
  <c r="AB36"/>
  <c r="Y36"/>
  <c r="V36"/>
  <c r="S36"/>
  <c r="P36"/>
  <c r="M36"/>
  <c r="J36"/>
  <c r="G36"/>
  <c r="D36"/>
  <c r="AF36" s="1"/>
  <c r="AH35"/>
  <c r="AE35"/>
  <c r="AB35"/>
  <c r="Y35"/>
  <c r="V35"/>
  <c r="S35"/>
  <c r="P35"/>
  <c r="M35"/>
  <c r="J35"/>
  <c r="G35"/>
  <c r="D35"/>
  <c r="AF35" s="1"/>
  <c r="AH34"/>
  <c r="AE34"/>
  <c r="AB34"/>
  <c r="Y34"/>
  <c r="V34"/>
  <c r="S34"/>
  <c r="P34"/>
  <c r="M34"/>
  <c r="J34"/>
  <c r="G34"/>
  <c r="AF34" s="1"/>
  <c r="D34"/>
  <c r="AH33"/>
  <c r="AE33"/>
  <c r="AB33"/>
  <c r="Y33"/>
  <c r="V33"/>
  <c r="S33"/>
  <c r="P33"/>
  <c r="M33"/>
  <c r="J33"/>
  <c r="AF33" s="1"/>
  <c r="AI33" s="1"/>
  <c r="G33"/>
  <c r="AH32"/>
  <c r="AE32"/>
  <c r="AB32"/>
  <c r="Y32"/>
  <c r="V32"/>
  <c r="S32"/>
  <c r="P32"/>
  <c r="M32"/>
  <c r="J32"/>
  <c r="AF32" s="1"/>
  <c r="AI32" s="1"/>
  <c r="G32"/>
  <c r="AH31"/>
  <c r="AE31"/>
  <c r="AB31"/>
  <c r="Y31"/>
  <c r="V31"/>
  <c r="S31"/>
  <c r="P31"/>
  <c r="M31"/>
  <c r="J31"/>
  <c r="G31"/>
  <c r="D31"/>
  <c r="AF31" s="1"/>
  <c r="AI31" s="1"/>
  <c r="AH30"/>
  <c r="AE30"/>
  <c r="AB30"/>
  <c r="Y30"/>
  <c r="V30"/>
  <c r="S30"/>
  <c r="P30"/>
  <c r="M30"/>
  <c r="J30"/>
  <c r="G30"/>
  <c r="AF30" s="1"/>
  <c r="AH29"/>
  <c r="AI29" s="1"/>
  <c r="AE29"/>
  <c r="AB29"/>
  <c r="Y29"/>
  <c r="V29"/>
  <c r="S29"/>
  <c r="P29"/>
  <c r="M29"/>
  <c r="J29"/>
  <c r="G29"/>
  <c r="D29"/>
  <c r="AF29" s="1"/>
  <c r="AH28"/>
  <c r="AE28"/>
  <c r="AB28"/>
  <c r="Y28"/>
  <c r="V28"/>
  <c r="S28"/>
  <c r="P28"/>
  <c r="M28"/>
  <c r="J28"/>
  <c r="G28"/>
  <c r="D28"/>
  <c r="AF28" s="1"/>
  <c r="AI28" s="1"/>
  <c r="AH27"/>
  <c r="AE27"/>
  <c r="AB27"/>
  <c r="Y27"/>
  <c r="V27"/>
  <c r="S27"/>
  <c r="P27"/>
  <c r="M27"/>
  <c r="AF27" s="1"/>
  <c r="AH26"/>
  <c r="AE26"/>
  <c r="AB26"/>
  <c r="Y26"/>
  <c r="V26"/>
  <c r="S26"/>
  <c r="P26"/>
  <c r="M26"/>
  <c r="J26"/>
  <c r="G26"/>
  <c r="D26"/>
  <c r="AF26" s="1"/>
  <c r="AH25"/>
  <c r="AB25"/>
  <c r="Y25"/>
  <c r="V25"/>
  <c r="S25"/>
  <c r="P25"/>
  <c r="M25"/>
  <c r="J25"/>
  <c r="G25"/>
  <c r="AF25" s="1"/>
  <c r="AI25" s="1"/>
  <c r="D25"/>
  <c r="AH24"/>
  <c r="AE24"/>
  <c r="AB24"/>
  <c r="Y24"/>
  <c r="V24"/>
  <c r="S24"/>
  <c r="P24"/>
  <c r="M24"/>
  <c r="J24"/>
  <c r="AF24" s="1"/>
  <c r="AI24" s="1"/>
  <c r="G24"/>
  <c r="D24"/>
  <c r="AH23"/>
  <c r="AE23"/>
  <c r="AB23"/>
  <c r="Y23"/>
  <c r="V23"/>
  <c r="S23"/>
  <c r="P23"/>
  <c r="M23"/>
  <c r="J23"/>
  <c r="G23"/>
  <c r="D23"/>
  <c r="AF23" s="1"/>
  <c r="AH22"/>
  <c r="AE22"/>
  <c r="AB22"/>
  <c r="Y22"/>
  <c r="V22"/>
  <c r="S22"/>
  <c r="P22"/>
  <c r="M22"/>
  <c r="J22"/>
  <c r="G22"/>
  <c r="D22"/>
  <c r="AF22" s="1"/>
  <c r="AH21"/>
  <c r="AI21" s="1"/>
  <c r="AE21"/>
  <c r="AB21"/>
  <c r="Y21"/>
  <c r="V21"/>
  <c r="S21"/>
  <c r="P21"/>
  <c r="M21"/>
  <c r="J21"/>
  <c r="G21"/>
  <c r="D21"/>
  <c r="AF21" s="1"/>
  <c r="AH20"/>
  <c r="AE20"/>
  <c r="AB20"/>
  <c r="Y20"/>
  <c r="V20"/>
  <c r="S20"/>
  <c r="P20"/>
  <c r="M20"/>
  <c r="J20"/>
  <c r="AF20" s="1"/>
  <c r="AI20" s="1"/>
  <c r="G20"/>
  <c r="D20"/>
  <c r="AH19"/>
  <c r="AE19"/>
  <c r="AB19"/>
  <c r="Y19"/>
  <c r="V19"/>
  <c r="S19"/>
  <c r="P19"/>
  <c r="M19"/>
  <c r="AF19" s="1"/>
  <c r="AH18"/>
  <c r="AE18"/>
  <c r="AB18"/>
  <c r="Y18"/>
  <c r="V18"/>
  <c r="S18"/>
  <c r="P18"/>
  <c r="M18"/>
  <c r="J18"/>
  <c r="G18"/>
  <c r="D18"/>
  <c r="AF18" s="1"/>
  <c r="AH17"/>
  <c r="AB17"/>
  <c r="Y17"/>
  <c r="V17"/>
  <c r="S17"/>
  <c r="P17"/>
  <c r="M17"/>
  <c r="J17"/>
  <c r="G17"/>
  <c r="AF17" s="1"/>
  <c r="AI17" s="1"/>
  <c r="D17"/>
  <c r="AH16"/>
  <c r="AE16"/>
  <c r="AB16"/>
  <c r="Y16"/>
  <c r="V16"/>
  <c r="S16"/>
  <c r="P16"/>
  <c r="M16"/>
  <c r="J16"/>
  <c r="AF16" s="1"/>
  <c r="AI16" s="1"/>
  <c r="G16"/>
  <c r="D16"/>
  <c r="AH15"/>
  <c r="AE15"/>
  <c r="AF15" s="1"/>
  <c r="AB15"/>
  <c r="AH14"/>
  <c r="AE14"/>
  <c r="AB14"/>
  <c r="Y14"/>
  <c r="V14"/>
  <c r="S14"/>
  <c r="P14"/>
  <c r="M14"/>
  <c r="J14"/>
  <c r="G14"/>
  <c r="D14"/>
  <c r="AF14" s="1"/>
  <c r="AH13"/>
  <c r="AI13" s="1"/>
  <c r="AE13"/>
  <c r="AB13"/>
  <c r="Y13"/>
  <c r="V13"/>
  <c r="S13"/>
  <c r="P13"/>
  <c r="M13"/>
  <c r="J13"/>
  <c r="G13"/>
  <c r="D13"/>
  <c r="AF13" s="1"/>
  <c r="AH12"/>
  <c r="AE12"/>
  <c r="AB12"/>
  <c r="Y12"/>
  <c r="V12"/>
  <c r="S12"/>
  <c r="P12"/>
  <c r="M12"/>
  <c r="J12"/>
  <c r="AF12" s="1"/>
  <c r="AI12" s="1"/>
  <c r="G12"/>
  <c r="D12"/>
  <c r="AH11"/>
  <c r="AE11"/>
  <c r="AB11"/>
  <c r="Y11"/>
  <c r="V11"/>
  <c r="S11"/>
  <c r="P11"/>
  <c r="M11"/>
  <c r="J11"/>
  <c r="G11"/>
  <c r="D11"/>
  <c r="AF11" s="1"/>
  <c r="AH10"/>
  <c r="AE10"/>
  <c r="AB10"/>
  <c r="Y10"/>
  <c r="V10"/>
  <c r="S10"/>
  <c r="P10"/>
  <c r="M10"/>
  <c r="J10"/>
  <c r="G10"/>
  <c r="D10"/>
  <c r="AF10" s="1"/>
  <c r="AI10" s="1"/>
  <c r="AH9"/>
  <c r="AI9" s="1"/>
  <c r="AE9"/>
  <c r="AB9"/>
  <c r="Y9"/>
  <c r="V9"/>
  <c r="S9"/>
  <c r="P9"/>
  <c r="M9"/>
  <c r="J9"/>
  <c r="G9"/>
  <c r="D9"/>
  <c r="AF9" s="1"/>
  <c r="AH8"/>
  <c r="AB8"/>
  <c r="Y8"/>
  <c r="V8"/>
  <c r="S8"/>
  <c r="P8"/>
  <c r="M8"/>
  <c r="J8"/>
  <c r="G8"/>
  <c r="AF8" s="1"/>
  <c r="AI8" s="1"/>
  <c r="D8"/>
  <c r="AH7"/>
  <c r="AF7"/>
  <c r="AE7"/>
  <c r="AH6"/>
  <c r="AE6"/>
  <c r="AB6"/>
  <c r="Y6"/>
  <c r="V6"/>
  <c r="S6"/>
  <c r="P6"/>
  <c r="M6"/>
  <c r="J6"/>
  <c r="G6"/>
  <c r="D6"/>
  <c r="AF6" s="1"/>
  <c r="AH5"/>
  <c r="AI5" s="1"/>
  <c r="AE5"/>
  <c r="AB5"/>
  <c r="Y5"/>
  <c r="V5"/>
  <c r="S5"/>
  <c r="P5"/>
  <c r="M5"/>
  <c r="J5"/>
  <c r="G5"/>
  <c r="D5"/>
  <c r="AF5" s="1"/>
  <c r="AH4"/>
  <c r="AE4"/>
  <c r="AB4"/>
  <c r="Y4"/>
  <c r="V4"/>
  <c r="S4"/>
  <c r="P4"/>
  <c r="M4"/>
  <c r="J4"/>
  <c r="G4"/>
  <c r="D4"/>
  <c r="AF4" s="1"/>
  <c r="AI4" s="1"/>
  <c r="B3531" i="16"/>
  <c r="B3530"/>
  <c r="B3529"/>
  <c r="B3528"/>
  <c r="B3527"/>
  <c r="B3526"/>
  <c r="B3525"/>
  <c r="B3524"/>
  <c r="B3523"/>
  <c r="B3522"/>
  <c r="B3521"/>
  <c r="B3520"/>
  <c r="B3519"/>
  <c r="B3515"/>
  <c r="B3514"/>
  <c r="B3513"/>
  <c r="B3512"/>
  <c r="B3511"/>
  <c r="B3510"/>
  <c r="B3509"/>
  <c r="B3508"/>
  <c r="B3507"/>
  <c r="B3506"/>
  <c r="B3505"/>
  <c r="B3504"/>
  <c r="B3503"/>
  <c r="B3502"/>
  <c r="B3501"/>
  <c r="B3500"/>
  <c r="B3499"/>
  <c r="B3498"/>
  <c r="B3494"/>
  <c r="B3493"/>
  <c r="B3492"/>
  <c r="B3491"/>
  <c r="B3490"/>
  <c r="B3489"/>
  <c r="B3488"/>
  <c r="B3487"/>
  <c r="B3486"/>
  <c r="B3485"/>
  <c r="B3484"/>
  <c r="B3483"/>
  <c r="B3482"/>
  <c r="B3481"/>
  <c r="B3480"/>
  <c r="B3473"/>
  <c r="B3472"/>
  <c r="B3471"/>
  <c r="B3470"/>
  <c r="B3469"/>
  <c r="B3468"/>
  <c r="B3467"/>
  <c r="B3466"/>
  <c r="B3465"/>
  <c r="B3464"/>
  <c r="B3463"/>
  <c r="B3455"/>
  <c r="B3454"/>
  <c r="B3453"/>
  <c r="B3452"/>
  <c r="B3451"/>
  <c r="B3450"/>
  <c r="B3442"/>
  <c r="B3441"/>
  <c r="B3440"/>
  <c r="B3439"/>
  <c r="B3438"/>
  <c r="B3437"/>
  <c r="B3433"/>
  <c r="B3432"/>
  <c r="B3431"/>
  <c r="B3430"/>
  <c r="B3429"/>
  <c r="B3428"/>
  <c r="B3427"/>
  <c r="B3426"/>
  <c r="B3425"/>
  <c r="B3424"/>
  <c r="B3420"/>
  <c r="B3419"/>
  <c r="B3418"/>
  <c r="B3417"/>
  <c r="B3416"/>
  <c r="B3415"/>
  <c r="B3414"/>
  <c r="B3413"/>
  <c r="B3412"/>
  <c r="B3411"/>
  <c r="B3410"/>
  <c r="B3409"/>
  <c r="B3408"/>
  <c r="B3407"/>
  <c r="B3406"/>
  <c r="B3405"/>
  <c r="B3404"/>
  <c r="B3403"/>
  <c r="B3402"/>
  <c r="B3401"/>
  <c r="B3400"/>
  <c r="B3399"/>
  <c r="B3398"/>
  <c r="B3397"/>
  <c r="B3396"/>
  <c r="B3395"/>
  <c r="B3394"/>
  <c r="B3393"/>
  <c r="B3392"/>
  <c r="B3391"/>
  <c r="B3390"/>
  <c r="B3389"/>
  <c r="B3388"/>
  <c r="B3387"/>
  <c r="B3386"/>
  <c r="B3385"/>
  <c r="B3384"/>
  <c r="B3383"/>
  <c r="B3382"/>
  <c r="B3381"/>
  <c r="B3380"/>
  <c r="B3379"/>
  <c r="B3378"/>
  <c r="B3377"/>
  <c r="B3376"/>
  <c r="B3375"/>
  <c r="B3374"/>
  <c r="B3373"/>
  <c r="B3372"/>
  <c r="B3371"/>
  <c r="B3370"/>
  <c r="B3369"/>
  <c r="B3368"/>
  <c r="B3367"/>
  <c r="B3366"/>
  <c r="B3365"/>
  <c r="B3364"/>
  <c r="B3363"/>
  <c r="B3362"/>
  <c r="B3361"/>
  <c r="B3360"/>
  <c r="B3359"/>
  <c r="B3358"/>
  <c r="B3357"/>
  <c r="B3356"/>
  <c r="B3355"/>
  <c r="B3354"/>
  <c r="B3353"/>
  <c r="B3352"/>
  <c r="B3348"/>
  <c r="B3347"/>
  <c r="B3346"/>
  <c r="B3345"/>
  <c r="B3344"/>
  <c r="B3343"/>
  <c r="B3342"/>
  <c r="B3341"/>
  <c r="B3340"/>
  <c r="B3339"/>
  <c r="B3338"/>
  <c r="B3337"/>
  <c r="B3336"/>
  <c r="B3335"/>
  <c r="B3334"/>
  <c r="B3333"/>
  <c r="B3332"/>
  <c r="B3331"/>
  <c r="B3330"/>
  <c r="B3329"/>
  <c r="B3328"/>
  <c r="B3327"/>
  <c r="B3326"/>
  <c r="B3325"/>
  <c r="B3324"/>
  <c r="B3323"/>
  <c r="B3322"/>
  <c r="B3321"/>
  <c r="B3320"/>
  <c r="B3319"/>
  <c r="B3318"/>
  <c r="B3317"/>
  <c r="B3316"/>
  <c r="B3315"/>
  <c r="B3314"/>
  <c r="B3313"/>
  <c r="B3312"/>
  <c r="B3311"/>
  <c r="B3310"/>
  <c r="B3309"/>
  <c r="B3308"/>
  <c r="B3307"/>
  <c r="B3306"/>
  <c r="B3305"/>
  <c r="B3304"/>
  <c r="B3303"/>
  <c r="B3302"/>
  <c r="B3301"/>
  <c r="B3300"/>
  <c r="B3299"/>
  <c r="B3298"/>
  <c r="B3297"/>
  <c r="B3296"/>
  <c r="B3292"/>
  <c r="B3291"/>
  <c r="B3290"/>
  <c r="B3289"/>
  <c r="B3288"/>
  <c r="B3287"/>
  <c r="B3286"/>
  <c r="B3285"/>
  <c r="B3284"/>
  <c r="B3283"/>
  <c r="B3282"/>
  <c r="B3281"/>
  <c r="B3280"/>
  <c r="B3279"/>
  <c r="B3278"/>
  <c r="B3277"/>
  <c r="B3276"/>
  <c r="B3275"/>
  <c r="B3274"/>
  <c r="B3273"/>
  <c r="B3272"/>
  <c r="B3271"/>
  <c r="B3270"/>
  <c r="B3269"/>
  <c r="B3268"/>
  <c r="B3267"/>
  <c r="B3266"/>
  <c r="B3265"/>
  <c r="B3264"/>
  <c r="B3263"/>
  <c r="B3262"/>
  <c r="B3261"/>
  <c r="B3260"/>
  <c r="B3259"/>
  <c r="B3258"/>
  <c r="B3257"/>
  <c r="B3256"/>
  <c r="B3255"/>
  <c r="B3254"/>
  <c r="B3253"/>
  <c r="B3252"/>
  <c r="B3251"/>
  <c r="B3250"/>
  <c r="B3249"/>
  <c r="B3248"/>
  <c r="B3247"/>
  <c r="B3246"/>
  <c r="B3245"/>
  <c r="B3244"/>
  <c r="B3243"/>
  <c r="B3242"/>
  <c r="B3241"/>
  <c r="B3240"/>
  <c r="B3239"/>
  <c r="B3238"/>
  <c r="B3237"/>
  <c r="B3236"/>
  <c r="B3235"/>
  <c r="B3234"/>
  <c r="B3233"/>
  <c r="B3232"/>
  <c r="B3231"/>
  <c r="B3230"/>
  <c r="B3229"/>
  <c r="B3228"/>
  <c r="B3227"/>
  <c r="B3226"/>
  <c r="B3225"/>
  <c r="B3224"/>
  <c r="B3223"/>
  <c r="B3222"/>
  <c r="B3221"/>
  <c r="B3220"/>
  <c r="B3219"/>
  <c r="B3218"/>
  <c r="B3217"/>
  <c r="B3216"/>
  <c r="B3215"/>
  <c r="B3214"/>
  <c r="B3213"/>
  <c r="B3212"/>
  <c r="B3211"/>
  <c r="B3210"/>
  <c r="B3209"/>
  <c r="B3208"/>
  <c r="B3207"/>
  <c r="B3206"/>
  <c r="B3205"/>
  <c r="B3204"/>
  <c r="B3203"/>
  <c r="B3202"/>
  <c r="B3198"/>
  <c r="B3197"/>
  <c r="B3196"/>
  <c r="B3195"/>
  <c r="B3194"/>
  <c r="B3193"/>
  <c r="B3192"/>
  <c r="B3191"/>
  <c r="B3190"/>
  <c r="B3189"/>
  <c r="B3188"/>
  <c r="B3187"/>
  <c r="B3186"/>
  <c r="B3185"/>
  <c r="B3184"/>
  <c r="B3183"/>
  <c r="B3182"/>
  <c r="B3181"/>
  <c r="B3180"/>
  <c r="B3179"/>
  <c r="B3178"/>
  <c r="B3177"/>
  <c r="B3176"/>
  <c r="B3175"/>
  <c r="B3174"/>
  <c r="B3173"/>
  <c r="B3172"/>
  <c r="B3171"/>
  <c r="B3170"/>
  <c r="B3169"/>
  <c r="B3168"/>
  <c r="B3167"/>
  <c r="B3166"/>
  <c r="B3165"/>
  <c r="B3161"/>
  <c r="B3160"/>
  <c r="B3159"/>
  <c r="B3158"/>
  <c r="B3157"/>
  <c r="B3156"/>
  <c r="B3155"/>
  <c r="B3154"/>
  <c r="B3153"/>
  <c r="B3152"/>
  <c r="B3151"/>
  <c r="B3150"/>
  <c r="B3149"/>
  <c r="B3148"/>
  <c r="B3147"/>
  <c r="B3146"/>
  <c r="B3145"/>
  <c r="B3144"/>
  <c r="B3143"/>
  <c r="B3142"/>
  <c r="B3141"/>
  <c r="B3140"/>
  <c r="B3139"/>
  <c r="B3138"/>
  <c r="B3137"/>
  <c r="B3136"/>
  <c r="B3135"/>
  <c r="B3134"/>
  <c r="B3133"/>
  <c r="B3132"/>
  <c r="B3131"/>
  <c r="B3130"/>
  <c r="B3129"/>
  <c r="B3125"/>
  <c r="B3124"/>
  <c r="B3123"/>
  <c r="B3122"/>
  <c r="B3121"/>
  <c r="B3120"/>
  <c r="B3119"/>
  <c r="B3118"/>
  <c r="B3117"/>
  <c r="B3116"/>
  <c r="B3115"/>
  <c r="B3114"/>
  <c r="B3113"/>
  <c r="B3112"/>
  <c r="B3111"/>
  <c r="B3110"/>
  <c r="B3109"/>
  <c r="B3108"/>
  <c r="B3107"/>
  <c r="B3106"/>
  <c r="B3105"/>
  <c r="B3104"/>
  <c r="B3103"/>
  <c r="B3102"/>
  <c r="B3101"/>
  <c r="B3100"/>
  <c r="B3099"/>
  <c r="B3098"/>
  <c r="B3097"/>
  <c r="B3096"/>
  <c r="B3095"/>
  <c r="B3094"/>
  <c r="B3093"/>
  <c r="B3092"/>
  <c r="B3091"/>
  <c r="B3090"/>
  <c r="B3089"/>
  <c r="B3088"/>
  <c r="B3087"/>
  <c r="B3086"/>
  <c r="B3085"/>
  <c r="B3084"/>
  <c r="B3083"/>
  <c r="B3082"/>
  <c r="B3081"/>
  <c r="B3080"/>
  <c r="B3079"/>
  <c r="B3078"/>
  <c r="B3077"/>
  <c r="B3076"/>
  <c r="B3075"/>
  <c r="B3074"/>
  <c r="B3073"/>
  <c r="B3072"/>
  <c r="B3071"/>
  <c r="B3070"/>
  <c r="B3069"/>
  <c r="B3068"/>
  <c r="B3067"/>
  <c r="B3066"/>
  <c r="B3065"/>
  <c r="B3064"/>
  <c r="B3063"/>
  <c r="B3062"/>
  <c r="B3061"/>
  <c r="B3060"/>
  <c r="B3059"/>
  <c r="B3058"/>
  <c r="B3057"/>
  <c r="B3056"/>
  <c r="B3055"/>
  <c r="B3054"/>
  <c r="B3053"/>
  <c r="B3052"/>
  <c r="B3051"/>
  <c r="B3050"/>
  <c r="B3049"/>
  <c r="B3048"/>
  <c r="B3047"/>
  <c r="B3046"/>
  <c r="B3045"/>
  <c r="B3044"/>
  <c r="B3043"/>
  <c r="B3042"/>
  <c r="B3041"/>
  <c r="B3040"/>
  <c r="B3039"/>
  <c r="B3038"/>
  <c r="B3037"/>
  <c r="B3036"/>
  <c r="B3035"/>
  <c r="B3034"/>
  <c r="B3033"/>
  <c r="B3032"/>
  <c r="B3031"/>
  <c r="B3030"/>
  <c r="B3029"/>
  <c r="B3028"/>
  <c r="B3027"/>
  <c r="B3026"/>
  <c r="B3025"/>
  <c r="B3024"/>
  <c r="B3023"/>
  <c r="B3022"/>
  <c r="B3021"/>
  <c r="B3020"/>
  <c r="B3019"/>
  <c r="B3018"/>
  <c r="B3017"/>
  <c r="B3016"/>
  <c r="B3015"/>
  <c r="B3014"/>
  <c r="B3013"/>
  <c r="B3012"/>
  <c r="B3011"/>
  <c r="B3010"/>
  <c r="B3009"/>
  <c r="B3008"/>
  <c r="B3007"/>
  <c r="B3006"/>
  <c r="B3005"/>
  <c r="B3004"/>
  <c r="B3003"/>
  <c r="B3002"/>
  <c r="B3001"/>
  <c r="B3000"/>
  <c r="B2999"/>
  <c r="B2998"/>
  <c r="B2997"/>
  <c r="B2996"/>
  <c r="B2995"/>
  <c r="B2994"/>
  <c r="B2993"/>
  <c r="B2992"/>
  <c r="B2991"/>
  <c r="B2990"/>
  <c r="B2989"/>
  <c r="B2988"/>
  <c r="B2987"/>
  <c r="B2986"/>
  <c r="B2985"/>
  <c r="B2984"/>
  <c r="B2983"/>
  <c r="B2982"/>
  <c r="B2981"/>
  <c r="B2980"/>
  <c r="B2979"/>
  <c r="B2978"/>
  <c r="B2977"/>
  <c r="B2976"/>
  <c r="B2975"/>
  <c r="B2974"/>
  <c r="B2973"/>
  <c r="B2972"/>
  <c r="B2971"/>
  <c r="B2970"/>
  <c r="B2969"/>
  <c r="B2968"/>
  <c r="B2967"/>
  <c r="B2966"/>
  <c r="B2965"/>
  <c r="B2964"/>
  <c r="B2963"/>
  <c r="B2962"/>
  <c r="B2961"/>
  <c r="B2960"/>
  <c r="AH106" i="13"/>
  <c r="AH105"/>
  <c r="AH104"/>
  <c r="AH103"/>
  <c r="AH102"/>
  <c r="AH101"/>
  <c r="AH100"/>
  <c r="AH99"/>
  <c r="AH98"/>
  <c r="AH97"/>
  <c r="AH96"/>
  <c r="AH95"/>
  <c r="AH94"/>
  <c r="AH93"/>
  <c r="AH92"/>
  <c r="AH91"/>
  <c r="AH90"/>
  <c r="AH89"/>
  <c r="AH88"/>
  <c r="AH87"/>
  <c r="AH86"/>
  <c r="AH85"/>
  <c r="AH84"/>
  <c r="AH83"/>
  <c r="AH82"/>
  <c r="AH81"/>
  <c r="AH80"/>
  <c r="AH79"/>
  <c r="AH78"/>
  <c r="AH77"/>
  <c r="AH76"/>
  <c r="AH75"/>
  <c r="AH74"/>
  <c r="AH73"/>
  <c r="AH72"/>
  <c r="B17" i="1"/>
  <c r="B80"/>
  <c r="B20"/>
  <c r="B67"/>
  <c r="B61"/>
  <c r="B56"/>
  <c r="B25"/>
  <c r="B43"/>
  <c r="B73"/>
  <c r="B72"/>
  <c r="B62"/>
  <c r="B30"/>
  <c r="B7"/>
  <c r="B41"/>
  <c r="B54"/>
  <c r="B71"/>
  <c r="B53"/>
  <c r="B51"/>
  <c r="B10"/>
  <c r="B59"/>
  <c r="B26"/>
  <c r="B42"/>
  <c r="B77"/>
  <c r="B4"/>
  <c r="B58"/>
  <c r="B14"/>
  <c r="B44"/>
  <c r="B12"/>
  <c r="B3"/>
  <c r="B63"/>
  <c r="B6"/>
  <c r="B45"/>
  <c r="B15"/>
  <c r="B23"/>
  <c r="B35"/>
  <c r="B66"/>
  <c r="B2956" i="16"/>
  <c r="B2955"/>
  <c r="B2954"/>
  <c r="B2953"/>
  <c r="B2952"/>
  <c r="B2951"/>
  <c r="B2950"/>
  <c r="B2949"/>
  <c r="B2948"/>
  <c r="B2947"/>
  <c r="B2946"/>
  <c r="B2945"/>
  <c r="B2944"/>
  <c r="B2943"/>
  <c r="B2942"/>
  <c r="B2941"/>
  <c r="B2940"/>
  <c r="B2939"/>
  <c r="B2938"/>
  <c r="B2937"/>
  <c r="B2936"/>
  <c r="B2935"/>
  <c r="B2934"/>
  <c r="B2933"/>
  <c r="B2932"/>
  <c r="B2931"/>
  <c r="B2930"/>
  <c r="B2929"/>
  <c r="B2928"/>
  <c r="B2927"/>
  <c r="B2926"/>
  <c r="B2925"/>
  <c r="B2924"/>
  <c r="B2920"/>
  <c r="B2919"/>
  <c r="B2918"/>
  <c r="B2917"/>
  <c r="B2916"/>
  <c r="B2915"/>
  <c r="B2914"/>
  <c r="B2913"/>
  <c r="B2912"/>
  <c r="B2911"/>
  <c r="B2910"/>
  <c r="B2909"/>
  <c r="B2908"/>
  <c r="B2907"/>
  <c r="B2906"/>
  <c r="B2905"/>
  <c r="B2904"/>
  <c r="B2903"/>
  <c r="B2902"/>
  <c r="B2901"/>
  <c r="B2900"/>
  <c r="B2899"/>
  <c r="B2898"/>
  <c r="B2897"/>
  <c r="B2896"/>
  <c r="B2895"/>
  <c r="B2894"/>
  <c r="B2893"/>
  <c r="B2892"/>
  <c r="B2891"/>
  <c r="B2890"/>
  <c r="B2886"/>
  <c r="B2885"/>
  <c r="B2884"/>
  <c r="B2883"/>
  <c r="B2882"/>
  <c r="B2881"/>
  <c r="B2880"/>
  <c r="B2879"/>
  <c r="B2878"/>
  <c r="B2877"/>
  <c r="B2876"/>
  <c r="B2875"/>
  <c r="B2874"/>
  <c r="B2873"/>
  <c r="B2872"/>
  <c r="B2871"/>
  <c r="B2870"/>
  <c r="B2869"/>
  <c r="B2868"/>
  <c r="B2867"/>
  <c r="B2866"/>
  <c r="B2865"/>
  <c r="B2864"/>
  <c r="B2863"/>
  <c r="B2862"/>
  <c r="B2861"/>
  <c r="B2860"/>
  <c r="B2859"/>
  <c r="B2858"/>
  <c r="B2857"/>
  <c r="B2856"/>
  <c r="B2855"/>
  <c r="B2854"/>
  <c r="B2853"/>
  <c r="B2852"/>
  <c r="B2851"/>
  <c r="B2850"/>
  <c r="B2849"/>
  <c r="B2848"/>
  <c r="B2847"/>
  <c r="B2846"/>
  <c r="B2845"/>
  <c r="B2844"/>
  <c r="B2843"/>
  <c r="B2842"/>
  <c r="B2841"/>
  <c r="B2840"/>
  <c r="B2839"/>
  <c r="B2838"/>
  <c r="B2837"/>
  <c r="B2836"/>
  <c r="B2835"/>
  <c r="B2834"/>
  <c r="B2833"/>
  <c r="B2832"/>
  <c r="B2831"/>
  <c r="B2830"/>
  <c r="B2829"/>
  <c r="B2828"/>
  <c r="B2827"/>
  <c r="B2826"/>
  <c r="B2825"/>
  <c r="B2824"/>
  <c r="B2823"/>
  <c r="B2822"/>
  <c r="B2821"/>
  <c r="B2820"/>
  <c r="B2819"/>
  <c r="B2818"/>
  <c r="B2817"/>
  <c r="B2816"/>
  <c r="B2815"/>
  <c r="B2814"/>
  <c r="B2813"/>
  <c r="B2812"/>
  <c r="B2811"/>
  <c r="B2810"/>
  <c r="B2809"/>
  <c r="B2808"/>
  <c r="B2807"/>
  <c r="B2806"/>
  <c r="B2805"/>
  <c r="B2804"/>
  <c r="B2803"/>
  <c r="B2802"/>
  <c r="B2801"/>
  <c r="B2800"/>
  <c r="B2799"/>
  <c r="B2798"/>
  <c r="B2797"/>
  <c r="B2796"/>
  <c r="B2795"/>
  <c r="B2794"/>
  <c r="B2793"/>
  <c r="B2792"/>
  <c r="B2791"/>
  <c r="B2790"/>
  <c r="B2789"/>
  <c r="B2788"/>
  <c r="B2787"/>
  <c r="B2786"/>
  <c r="B2785"/>
  <c r="B2781"/>
  <c r="B2780"/>
  <c r="B2779"/>
  <c r="B2778"/>
  <c r="B2777"/>
  <c r="B2776"/>
  <c r="B2775"/>
  <c r="B2774"/>
  <c r="B2773"/>
  <c r="B2772"/>
  <c r="B2771"/>
  <c r="B2770"/>
  <c r="B2769"/>
  <c r="B2768"/>
  <c r="B2767"/>
  <c r="B2766"/>
  <c r="B2765"/>
  <c r="B2764"/>
  <c r="B2763"/>
  <c r="B2762"/>
  <c r="B2761"/>
  <c r="B2760"/>
  <c r="B2759"/>
  <c r="B2758"/>
  <c r="B2757"/>
  <c r="B2756"/>
  <c r="B2755"/>
  <c r="B2754"/>
  <c r="B2753"/>
  <c r="B2752"/>
  <c r="B2751"/>
  <c r="B2750"/>
  <c r="B2749"/>
  <c r="B2748"/>
  <c r="B2747"/>
  <c r="B2746"/>
  <c r="B2745"/>
  <c r="B2744"/>
  <c r="B2743"/>
  <c r="B2742"/>
  <c r="B2741"/>
  <c r="B2740"/>
  <c r="B2739"/>
  <c r="B2738"/>
  <c r="B2737"/>
  <c r="B2736"/>
  <c r="B2735"/>
  <c r="B2734"/>
  <c r="B2733"/>
  <c r="B2732"/>
  <c r="B2731"/>
  <c r="B2730"/>
  <c r="B2729"/>
  <c r="B2728"/>
  <c r="B2724"/>
  <c r="B2723"/>
  <c r="B2722"/>
  <c r="B2721"/>
  <c r="B2720"/>
  <c r="B2719"/>
  <c r="B2718"/>
  <c r="B2717"/>
  <c r="B2716"/>
  <c r="B2715"/>
  <c r="B2714"/>
  <c r="B2713"/>
  <c r="B2712"/>
  <c r="B2711"/>
  <c r="B2710"/>
  <c r="B2709"/>
  <c r="B2708"/>
  <c r="B2707"/>
  <c r="B2706"/>
  <c r="B2705"/>
  <c r="B2704"/>
  <c r="B2703"/>
  <c r="B2702"/>
  <c r="B2701"/>
  <c r="B2700"/>
  <c r="B2699"/>
  <c r="B2698"/>
  <c r="B2697"/>
  <c r="B2696"/>
  <c r="B2695"/>
  <c r="B2694"/>
  <c r="B2693"/>
  <c r="B2692"/>
  <c r="B2691"/>
  <c r="B2690"/>
  <c r="B2689"/>
  <c r="B2688"/>
  <c r="B2687"/>
  <c r="B2683"/>
  <c r="B2682"/>
  <c r="B2681"/>
  <c r="B2680"/>
  <c r="B2679"/>
  <c r="B2678"/>
  <c r="B2677"/>
  <c r="B2676"/>
  <c r="B2675"/>
  <c r="B2674"/>
  <c r="B2673"/>
  <c r="B2672"/>
  <c r="B2671"/>
  <c r="B2670"/>
  <c r="B2669"/>
  <c r="B2668"/>
  <c r="B2667"/>
  <c r="B2666"/>
  <c r="B2665"/>
  <c r="B2664"/>
  <c r="B2663"/>
  <c r="B2662"/>
  <c r="B2661"/>
  <c r="B2660"/>
  <c r="B2659"/>
  <c r="B2658"/>
  <c r="B2657"/>
  <c r="B2656"/>
  <c r="B2655"/>
  <c r="B2654"/>
  <c r="B2653"/>
  <c r="B2652"/>
  <c r="B2651"/>
  <c r="B2650"/>
  <c r="B2649"/>
  <c r="B2648"/>
  <c r="B2647"/>
  <c r="B2646"/>
  <c r="B2645"/>
  <c r="B2640"/>
  <c r="B2639"/>
  <c r="B2638"/>
  <c r="B2637"/>
  <c r="B2636"/>
  <c r="B2635"/>
  <c r="B2634"/>
  <c r="B2633"/>
  <c r="B2632"/>
  <c r="B2631"/>
  <c r="B2630"/>
  <c r="B2629"/>
  <c r="B2628"/>
  <c r="B2627"/>
  <c r="B2626"/>
  <c r="B2625"/>
  <c r="B2624"/>
  <c r="B2623"/>
  <c r="B2622"/>
  <c r="B2621"/>
  <c r="B2620"/>
  <c r="B2619"/>
  <c r="B2618"/>
  <c r="B2617"/>
  <c r="B2616"/>
  <c r="B2611"/>
  <c r="B2610"/>
  <c r="B2609"/>
  <c r="B2608"/>
  <c r="B2607"/>
  <c r="B2606"/>
  <c r="B2605"/>
  <c r="B2604"/>
  <c r="B2603"/>
  <c r="B2602"/>
  <c r="B2601"/>
  <c r="B2600"/>
  <c r="B2599"/>
  <c r="B2598"/>
  <c r="B2597"/>
  <c r="B2596"/>
  <c r="B2595"/>
  <c r="B2594"/>
  <c r="B2593"/>
  <c r="B2592"/>
  <c r="B2587"/>
  <c r="B2586"/>
  <c r="B2585"/>
  <c r="B2584"/>
  <c r="B2583"/>
  <c r="B2582"/>
  <c r="B2581"/>
  <c r="B2580"/>
  <c r="B2579"/>
  <c r="B2578"/>
  <c r="B2577"/>
  <c r="B2576"/>
  <c r="B2575"/>
  <c r="B2570"/>
  <c r="B2569"/>
  <c r="B2568"/>
  <c r="B2567"/>
  <c r="B2566"/>
  <c r="B2565"/>
  <c r="B2564"/>
  <c r="B2563"/>
  <c r="B2562"/>
  <c r="B2561"/>
  <c r="B2560"/>
  <c r="B2550"/>
  <c r="B2549"/>
  <c r="B2537"/>
  <c r="B2536"/>
  <c r="B2535"/>
  <c r="B2534"/>
  <c r="B2523"/>
  <c r="B2522"/>
  <c r="B2521"/>
  <c r="B2520"/>
  <c r="B2508"/>
  <c r="B2507"/>
  <c r="B2506"/>
  <c r="B2505"/>
  <c r="B2504"/>
  <c r="B2494"/>
  <c r="B2493"/>
  <c r="B2492"/>
  <c r="B2481"/>
  <c r="B2480"/>
  <c r="B2479"/>
  <c r="B2478"/>
  <c r="B2477"/>
  <c r="B2464"/>
  <c r="B2463"/>
  <c r="B2462"/>
  <c r="B2460"/>
  <c r="B2422"/>
  <c r="B2421"/>
  <c r="B2420"/>
  <c r="B2419"/>
  <c r="B2382"/>
  <c r="B2381"/>
  <c r="B2380"/>
  <c r="B2379"/>
  <c r="B2378"/>
  <c r="B2377"/>
  <c r="B2376"/>
  <c r="B2375"/>
  <c r="B2374"/>
  <c r="B2373"/>
  <c r="B2262"/>
  <c r="B2261"/>
  <c r="B2260"/>
  <c r="B2259"/>
  <c r="B2258"/>
  <c r="B2257"/>
  <c r="B2256"/>
  <c r="B2255"/>
  <c r="B2254"/>
  <c r="B2253"/>
  <c r="B2252"/>
  <c r="B2251"/>
  <c r="B2250"/>
  <c r="B2249"/>
  <c r="B2248"/>
  <c r="B2247"/>
  <c r="B2246"/>
  <c r="B2245"/>
  <c r="B2244"/>
  <c r="B2243"/>
  <c r="B2242"/>
  <c r="B2241"/>
  <c r="B2240"/>
  <c r="B2239"/>
  <c r="B2238"/>
  <c r="B2237"/>
  <c r="B2236"/>
  <c r="B2235"/>
  <c r="B2234"/>
  <c r="B2233"/>
  <c r="B2232"/>
  <c r="B2231"/>
  <c r="B2230"/>
  <c r="B2229"/>
  <c r="B2228"/>
  <c r="B2227"/>
  <c r="B2226"/>
  <c r="B2225"/>
  <c r="B2224"/>
  <c r="B2223"/>
  <c r="B2222"/>
  <c r="B2221"/>
  <c r="B2220"/>
  <c r="B2219"/>
  <c r="B2218"/>
  <c r="B2217"/>
  <c r="B2216"/>
  <c r="B2215"/>
  <c r="B2214"/>
  <c r="B2213"/>
  <c r="B2212"/>
  <c r="B2211"/>
  <c r="B2210"/>
  <c r="B2209"/>
  <c r="B2208"/>
  <c r="B2207"/>
  <c r="B2206"/>
  <c r="B2205"/>
  <c r="B2204"/>
  <c r="B2203"/>
  <c r="B2202"/>
  <c r="B2201"/>
  <c r="B2200"/>
  <c r="B2199"/>
  <c r="B2198"/>
  <c r="B2197"/>
  <c r="B2196"/>
  <c r="B2195"/>
  <c r="B2194"/>
  <c r="B2193"/>
  <c r="B2192"/>
  <c r="B2191"/>
  <c r="B2190"/>
  <c r="B2189"/>
  <c r="B2188"/>
  <c r="B2187"/>
  <c r="B2186"/>
  <c r="B2185"/>
  <c r="B2184"/>
  <c r="B2183"/>
  <c r="B2182"/>
  <c r="B2181"/>
  <c r="B2180"/>
  <c r="B2179"/>
  <c r="B2178"/>
  <c r="B2177"/>
  <c r="B2176"/>
  <c r="B2175"/>
  <c r="B2174"/>
  <c r="B2173"/>
  <c r="B2172"/>
  <c r="B2171"/>
  <c r="B2170"/>
  <c r="B2169"/>
  <c r="B2168"/>
  <c r="B2167"/>
  <c r="B2166"/>
  <c r="B2165"/>
  <c r="B2164"/>
  <c r="B2163"/>
  <c r="B2162"/>
  <c r="B2161"/>
  <c r="B2160"/>
  <c r="B2159"/>
  <c r="B2158"/>
  <c r="B2157"/>
  <c r="B2156"/>
  <c r="B2155"/>
  <c r="B2154"/>
  <c r="B2153"/>
  <c r="B2152"/>
  <c r="B2151"/>
  <c r="B2150"/>
  <c r="B2149"/>
  <c r="B2148"/>
  <c r="B2147"/>
  <c r="B2146"/>
  <c r="B2145"/>
  <c r="B2144"/>
  <c r="B2143"/>
  <c r="B2142"/>
  <c r="B2141"/>
  <c r="B2140"/>
  <c r="B2139"/>
  <c r="B2138"/>
  <c r="B2137"/>
  <c r="B2136"/>
  <c r="B2135"/>
  <c r="B2134"/>
  <c r="B2133"/>
  <c r="B2132"/>
  <c r="B2131"/>
  <c r="B2130"/>
  <c r="B2129"/>
  <c r="B2128"/>
  <c r="B2127"/>
  <c r="B2126"/>
  <c r="B2125"/>
  <c r="B2124"/>
  <c r="B2123"/>
  <c r="B2122"/>
  <c r="B2121"/>
  <c r="B2120"/>
  <c r="B2119"/>
  <c r="B2118"/>
  <c r="B2117"/>
  <c r="B2116"/>
  <c r="B2115"/>
  <c r="B2114"/>
  <c r="B2113"/>
  <c r="B2112"/>
  <c r="B2111"/>
  <c r="B2110"/>
  <c r="B2109"/>
  <c r="B2108"/>
  <c r="B2107"/>
  <c r="B2106"/>
  <c r="B2105"/>
  <c r="B2104"/>
  <c r="B2103"/>
  <c r="B2102"/>
  <c r="B2101"/>
  <c r="B2100"/>
  <c r="B2099"/>
  <c r="B2098"/>
  <c r="B2097"/>
  <c r="B2096"/>
  <c r="B2095"/>
  <c r="B2094"/>
  <c r="B2093"/>
  <c r="B2092"/>
  <c r="B2091"/>
  <c r="B2090"/>
  <c r="B2089"/>
  <c r="B2088"/>
  <c r="B2087"/>
  <c r="B2086"/>
  <c r="B2085"/>
  <c r="B2084"/>
  <c r="B2083"/>
  <c r="B2082"/>
  <c r="B2081"/>
  <c r="B2080"/>
  <c r="B2079"/>
  <c r="B2078"/>
  <c r="B2077"/>
  <c r="B2076"/>
  <c r="B2075"/>
  <c r="B2074"/>
  <c r="B2073"/>
  <c r="B2072"/>
  <c r="B2071"/>
  <c r="B2070"/>
  <c r="B2069"/>
  <c r="B2068"/>
  <c r="B2067"/>
  <c r="B2066"/>
  <c r="B2065"/>
  <c r="B2064"/>
  <c r="B2063"/>
  <c r="B2062"/>
  <c r="B2061"/>
  <c r="B2060"/>
  <c r="B2059"/>
  <c r="B2058"/>
  <c r="B2057"/>
  <c r="B2056"/>
  <c r="B2055"/>
  <c r="B2054"/>
  <c r="B2053"/>
  <c r="B2052"/>
  <c r="B2051"/>
  <c r="B2050"/>
  <c r="B2049"/>
  <c r="B2048"/>
  <c r="B2047"/>
  <c r="B2046"/>
  <c r="B2045"/>
  <c r="B2044"/>
  <c r="B2043"/>
  <c r="B2042"/>
  <c r="B2041"/>
  <c r="B2040"/>
  <c r="B2039"/>
  <c r="B2038"/>
  <c r="B2037"/>
  <c r="B2036"/>
  <c r="B2035"/>
  <c r="B2034"/>
  <c r="B2033"/>
  <c r="B2032"/>
  <c r="B2031"/>
  <c r="B2030"/>
  <c r="B2029"/>
  <c r="B2028"/>
  <c r="B2027"/>
  <c r="B2026"/>
  <c r="B2025"/>
  <c r="B2024"/>
  <c r="B2023"/>
  <c r="B2022"/>
  <c r="B2021"/>
  <c r="B2020"/>
  <c r="B2019"/>
  <c r="B2018"/>
  <c r="B2017"/>
  <c r="B2016"/>
  <c r="B2015"/>
  <c r="B2014"/>
  <c r="B2013"/>
  <c r="B2012"/>
  <c r="B2011"/>
  <c r="B2010"/>
  <c r="B2009"/>
  <c r="B2008"/>
  <c r="B2007"/>
  <c r="B2006"/>
  <c r="B2005"/>
  <c r="B2004"/>
  <c r="B2003"/>
  <c r="B2002"/>
  <c r="B2001"/>
  <c r="B2000"/>
  <c r="B1999"/>
  <c r="B1998"/>
  <c r="B1997"/>
  <c r="B1996"/>
  <c r="B1995"/>
  <c r="B1994"/>
  <c r="B1993"/>
  <c r="B1992"/>
  <c r="B1991"/>
  <c r="B1990"/>
  <c r="B1989"/>
  <c r="B1988"/>
  <c r="B1987"/>
  <c r="B1986"/>
  <c r="B1985"/>
  <c r="B1984"/>
  <c r="B1983"/>
  <c r="B1982"/>
  <c r="B1981"/>
  <c r="B1980"/>
  <c r="B1979"/>
  <c r="B1978"/>
  <c r="B1977"/>
  <c r="B1976"/>
  <c r="B1975"/>
  <c r="B1974"/>
  <c r="B1973"/>
  <c r="B1972"/>
  <c r="B1971"/>
  <c r="B1970"/>
  <c r="B1969"/>
  <c r="B1968"/>
  <c r="B1967"/>
  <c r="B1966"/>
  <c r="B1965"/>
  <c r="B1964"/>
  <c r="B1963"/>
  <c r="B1962"/>
  <c r="B1961"/>
  <c r="B1960"/>
  <c r="B1959"/>
  <c r="B1958"/>
  <c r="B1957"/>
  <c r="B1956"/>
  <c r="B1955"/>
  <c r="B1954"/>
  <c r="B1953"/>
  <c r="B1952"/>
  <c r="B1951"/>
  <c r="B1950"/>
  <c r="B1949"/>
  <c r="B1948"/>
  <c r="B1947"/>
  <c r="B1946"/>
  <c r="B1945"/>
  <c r="B1944"/>
  <c r="B1943"/>
  <c r="B1942"/>
  <c r="B1941"/>
  <c r="B1940"/>
  <c r="B1939"/>
  <c r="B1938"/>
  <c r="B1937"/>
  <c r="B1936"/>
  <c r="B1935"/>
  <c r="B1934"/>
  <c r="B1933"/>
  <c r="B1932"/>
  <c r="B1930"/>
  <c r="B1929"/>
  <c r="B1928"/>
  <c r="B1927"/>
  <c r="B1926"/>
  <c r="B1925"/>
  <c r="B1924"/>
  <c r="B1923"/>
  <c r="B1922"/>
  <c r="B1921"/>
  <c r="B1920"/>
  <c r="B1919"/>
  <c r="B1918"/>
  <c r="B1917"/>
  <c r="B1916"/>
  <c r="B1915"/>
  <c r="B1914"/>
  <c r="B1913"/>
  <c r="B1912"/>
  <c r="B1911"/>
  <c r="B1910"/>
  <c r="B1909"/>
  <c r="B1908"/>
  <c r="B1907"/>
  <c r="B1906"/>
  <c r="B1905"/>
  <c r="B1904"/>
  <c r="B1903"/>
  <c r="B1902"/>
  <c r="B1901"/>
  <c r="B1900"/>
  <c r="B1899"/>
  <c r="B1898"/>
  <c r="B1897"/>
  <c r="B1896"/>
  <c r="B1895"/>
  <c r="B1894"/>
  <c r="B1893"/>
  <c r="B1892"/>
  <c r="B1891"/>
  <c r="B1890"/>
  <c r="B1889"/>
  <c r="B1888"/>
  <c r="B1887"/>
  <c r="B1886"/>
  <c r="B1885"/>
  <c r="B1884"/>
  <c r="B1883"/>
  <c r="B1882"/>
  <c r="B1881"/>
  <c r="B1880"/>
  <c r="B1879"/>
  <c r="B1878"/>
  <c r="B1877"/>
  <c r="B1876"/>
  <c r="B1875"/>
  <c r="B1874"/>
  <c r="B1873"/>
  <c r="B1872"/>
  <c r="B1871"/>
  <c r="B1870"/>
  <c r="B1869"/>
  <c r="B1868"/>
  <c r="B1867"/>
  <c r="B1866"/>
  <c r="B1865"/>
  <c r="B1864"/>
  <c r="B1863"/>
  <c r="B1857"/>
  <c r="B1856"/>
  <c r="B1855"/>
  <c r="B1854"/>
  <c r="B1853"/>
  <c r="B1852"/>
  <c r="B1851"/>
  <c r="B1850"/>
  <c r="B1849"/>
  <c r="B1848"/>
  <c r="B1847"/>
  <c r="B1846"/>
  <c r="B1845"/>
  <c r="B1844"/>
  <c r="B1843"/>
  <c r="B1842"/>
  <c r="B1841"/>
  <c r="B1840"/>
  <c r="B1839"/>
  <c r="B1838"/>
  <c r="B1837"/>
  <c r="B1836"/>
  <c r="B1835"/>
  <c r="B1834"/>
  <c r="B1833"/>
  <c r="B1832"/>
  <c r="B1831"/>
  <c r="B1830"/>
  <c r="B1829"/>
  <c r="B1828"/>
  <c r="B1827"/>
  <c r="B1826"/>
  <c r="B1825"/>
  <c r="B1824"/>
  <c r="B1823"/>
  <c r="B1822"/>
  <c r="B1821"/>
  <c r="B1820"/>
  <c r="B1819"/>
  <c r="B1818"/>
  <c r="B1817"/>
  <c r="B1816"/>
  <c r="B1815"/>
  <c r="B1814"/>
  <c r="B1813"/>
  <c r="B1812"/>
  <c r="B1811"/>
  <c r="B1810"/>
  <c r="B1809"/>
  <c r="B1808"/>
  <c r="B1807"/>
  <c r="B1806"/>
  <c r="B1805"/>
  <c r="B1804"/>
  <c r="B1803"/>
  <c r="B1802"/>
  <c r="B1801"/>
  <c r="B1800"/>
  <c r="B1799"/>
  <c r="B1798"/>
  <c r="B1797"/>
  <c r="B1796"/>
  <c r="B1795"/>
  <c r="B1794"/>
  <c r="B1793"/>
  <c r="B1792"/>
  <c r="B1791"/>
  <c r="B1790"/>
  <c r="B1789"/>
  <c r="B1788"/>
  <c r="B1787"/>
  <c r="B1786"/>
  <c r="B1785"/>
  <c r="B1784"/>
  <c r="B1783"/>
  <c r="B1782"/>
  <c r="B1781"/>
  <c r="B1780"/>
  <c r="B1779"/>
  <c r="B1778"/>
  <c r="B1777"/>
  <c r="B1776"/>
  <c r="B1775"/>
  <c r="B1774"/>
  <c r="B1773"/>
  <c r="B1772"/>
  <c r="B1771"/>
  <c r="B1770"/>
  <c r="B1769"/>
  <c r="B1768"/>
  <c r="B1767"/>
  <c r="B1766"/>
  <c r="B1765"/>
  <c r="B1764"/>
  <c r="B1763"/>
  <c r="B1762"/>
  <c r="B1761"/>
  <c r="B1760"/>
  <c r="B1759"/>
  <c r="B1758"/>
  <c r="B1757"/>
  <c r="B1756"/>
  <c r="B1755"/>
  <c r="B1754"/>
  <c r="B1753"/>
  <c r="B1752"/>
  <c r="B1751"/>
  <c r="B1750"/>
  <c r="B1749"/>
  <c r="B1748"/>
  <c r="B1747"/>
  <c r="B1746"/>
  <c r="B1745"/>
  <c r="B1744"/>
  <c r="B1743"/>
  <c r="B1742"/>
  <c r="B1741"/>
  <c r="B1740"/>
  <c r="B1739"/>
  <c r="B1738"/>
  <c r="B1737"/>
  <c r="B1736"/>
  <c r="B1735"/>
  <c r="B1734"/>
  <c r="B1733"/>
  <c r="B1732"/>
  <c r="B1731"/>
  <c r="B1730"/>
  <c r="B1729"/>
  <c r="B1728"/>
  <c r="B1727"/>
  <c r="B1726"/>
  <c r="B1725"/>
  <c r="B1724"/>
  <c r="B1723"/>
  <c r="B1722"/>
  <c r="B1721"/>
  <c r="B1720"/>
  <c r="B1719"/>
  <c r="B1718"/>
  <c r="B1717"/>
  <c r="B1716"/>
  <c r="B1715"/>
  <c r="B1714"/>
  <c r="B1713"/>
  <c r="B1712"/>
  <c r="B1711"/>
  <c r="B1710"/>
  <c r="B1709"/>
  <c r="B1708"/>
  <c r="B1707"/>
  <c r="B1706"/>
  <c r="B1705"/>
  <c r="B1704"/>
  <c r="B1703"/>
  <c r="B1702"/>
  <c r="B1701"/>
  <c r="B1700"/>
  <c r="B1699"/>
  <c r="B1698"/>
  <c r="B1697"/>
  <c r="B1696"/>
  <c r="B1695"/>
  <c r="B1694"/>
  <c r="B1693"/>
  <c r="B1692"/>
  <c r="B1691"/>
  <c r="B1690"/>
  <c r="B1689"/>
  <c r="B1688"/>
  <c r="B1687"/>
  <c r="B1686"/>
  <c r="B1685"/>
  <c r="B1684"/>
  <c r="B1683"/>
  <c r="B1682"/>
  <c r="B1681"/>
  <c r="B1680"/>
  <c r="B1679"/>
  <c r="B1678"/>
  <c r="B1677"/>
  <c r="B1676"/>
  <c r="B1675"/>
  <c r="B1674"/>
  <c r="B1673"/>
  <c r="B1672"/>
  <c r="B1671"/>
  <c r="B1670"/>
  <c r="B1669"/>
  <c r="B1668"/>
  <c r="B1667"/>
  <c r="B1666"/>
  <c r="B1665"/>
  <c r="B1664"/>
  <c r="B1663"/>
  <c r="B1662"/>
  <c r="B1661"/>
  <c r="B1660"/>
  <c r="B1659"/>
  <c r="B1658"/>
  <c r="B1657"/>
  <c r="B1656"/>
  <c r="B1655"/>
  <c r="B1654"/>
  <c r="B1653"/>
  <c r="B1652"/>
  <c r="B1651"/>
  <c r="B1650"/>
  <c r="B1649"/>
  <c r="B1648"/>
  <c r="B1647"/>
  <c r="B1646"/>
  <c r="B1645"/>
  <c r="B1644"/>
  <c r="B1643"/>
  <c r="B1642"/>
  <c r="B1641"/>
  <c r="B1640"/>
  <c r="B1639"/>
  <c r="B1638"/>
  <c r="B1637"/>
  <c r="B1636"/>
  <c r="B1635"/>
  <c r="B1634"/>
  <c r="B1633"/>
  <c r="B1632"/>
  <c r="B1631"/>
  <c r="B1630"/>
  <c r="B1629"/>
  <c r="B2548"/>
  <c r="B2491"/>
  <c r="B2490"/>
  <c r="B2476"/>
  <c r="B2461"/>
  <c r="B2447"/>
  <c r="B2432"/>
  <c r="B2409"/>
  <c r="B2406"/>
  <c r="B2407"/>
  <c r="B2408"/>
  <c r="B2405"/>
  <c r="B2404"/>
  <c r="B2372"/>
  <c r="B1862"/>
  <c r="B1628"/>
  <c r="AM107" i="13"/>
  <c r="AJ107"/>
  <c r="AG107"/>
  <c r="AF107"/>
  <c r="AE106"/>
  <c r="AB106"/>
  <c r="Y106"/>
  <c r="V106"/>
  <c r="S106"/>
  <c r="P106"/>
  <c r="M106"/>
  <c r="J106"/>
  <c r="G106"/>
  <c r="D106"/>
  <c r="AE105"/>
  <c r="AB105"/>
  <c r="Y105"/>
  <c r="V105"/>
  <c r="S105"/>
  <c r="P105"/>
  <c r="M105"/>
  <c r="J105"/>
  <c r="AF105" s="1"/>
  <c r="AI105" s="1"/>
  <c r="AE104"/>
  <c r="AB104"/>
  <c r="Y104"/>
  <c r="V104"/>
  <c r="S104"/>
  <c r="P104"/>
  <c r="M104"/>
  <c r="J104"/>
  <c r="G104"/>
  <c r="D104"/>
  <c r="AE103"/>
  <c r="AB103"/>
  <c r="Y103"/>
  <c r="V103"/>
  <c r="S103"/>
  <c r="P103"/>
  <c r="M103"/>
  <c r="J103"/>
  <c r="AF103" s="1"/>
  <c r="AI103" s="1"/>
  <c r="G103"/>
  <c r="AE102"/>
  <c r="AB102"/>
  <c r="Y102"/>
  <c r="V102"/>
  <c r="S102"/>
  <c r="P102"/>
  <c r="M102"/>
  <c r="J102"/>
  <c r="G102"/>
  <c r="D102"/>
  <c r="AE101"/>
  <c r="AB101"/>
  <c r="Y101"/>
  <c r="V101"/>
  <c r="S101"/>
  <c r="P101"/>
  <c r="M101"/>
  <c r="J101"/>
  <c r="G101"/>
  <c r="D101"/>
  <c r="AE100"/>
  <c r="AB100"/>
  <c r="Y100"/>
  <c r="V100"/>
  <c r="AF100" s="1"/>
  <c r="AI100" s="1"/>
  <c r="AE99"/>
  <c r="AB99"/>
  <c r="AE98"/>
  <c r="AB98"/>
  <c r="Y98"/>
  <c r="V98"/>
  <c r="AF98" s="1"/>
  <c r="AI98" s="1"/>
  <c r="AE97"/>
  <c r="AB97"/>
  <c r="Y97"/>
  <c r="V97"/>
  <c r="S97"/>
  <c r="P97"/>
  <c r="M97"/>
  <c r="J97"/>
  <c r="G97"/>
  <c r="D97"/>
  <c r="AE96"/>
  <c r="AB96"/>
  <c r="Y96"/>
  <c r="V96"/>
  <c r="S96"/>
  <c r="P96"/>
  <c r="M96"/>
  <c r="J96"/>
  <c r="AF96" s="1"/>
  <c r="AI96" s="1"/>
  <c r="AE95"/>
  <c r="AB95"/>
  <c r="Y95"/>
  <c r="V95"/>
  <c r="S95"/>
  <c r="P95"/>
  <c r="M95"/>
  <c r="J95"/>
  <c r="G95"/>
  <c r="AE94"/>
  <c r="AB94"/>
  <c r="Y94"/>
  <c r="V94"/>
  <c r="S94"/>
  <c r="P94"/>
  <c r="M94"/>
  <c r="AE93"/>
  <c r="AB93"/>
  <c r="Y93"/>
  <c r="V93"/>
  <c r="S93"/>
  <c r="P93"/>
  <c r="M93"/>
  <c r="J93"/>
  <c r="G93"/>
  <c r="AF93" s="1"/>
  <c r="AE92"/>
  <c r="AB92"/>
  <c r="Y92"/>
  <c r="V92"/>
  <c r="S92"/>
  <c r="P92"/>
  <c r="M92"/>
  <c r="J92"/>
  <c r="G92"/>
  <c r="D92"/>
  <c r="AE91"/>
  <c r="AB91"/>
  <c r="Y91"/>
  <c r="V91"/>
  <c r="S91"/>
  <c r="P91"/>
  <c r="M91"/>
  <c r="J91"/>
  <c r="G91"/>
  <c r="D91"/>
  <c r="AE90"/>
  <c r="AB90"/>
  <c r="Y90"/>
  <c r="V90"/>
  <c r="S90"/>
  <c r="P90"/>
  <c r="M90"/>
  <c r="AE89"/>
  <c r="AB89"/>
  <c r="Y89"/>
  <c r="V89"/>
  <c r="S89"/>
  <c r="P89"/>
  <c r="M89"/>
  <c r="J89"/>
  <c r="G89"/>
  <c r="D89"/>
  <c r="AE88"/>
  <c r="AB88"/>
  <c r="Y88"/>
  <c r="V88"/>
  <c r="S88"/>
  <c r="P88"/>
  <c r="M88"/>
  <c r="J88"/>
  <c r="G88"/>
  <c r="D88"/>
  <c r="AF88" s="1"/>
  <c r="AI88" s="1"/>
  <c r="AE87"/>
  <c r="AB87"/>
  <c r="Y87"/>
  <c r="V87"/>
  <c r="S87"/>
  <c r="P87"/>
  <c r="M87"/>
  <c r="J87"/>
  <c r="G87"/>
  <c r="D87"/>
  <c r="AE86"/>
  <c r="AB86"/>
  <c r="Y86"/>
  <c r="V86"/>
  <c r="S86"/>
  <c r="P86"/>
  <c r="M86"/>
  <c r="J86"/>
  <c r="G86"/>
  <c r="D86"/>
  <c r="AE85"/>
  <c r="AF85" s="1"/>
  <c r="AE84"/>
  <c r="AB84"/>
  <c r="Y84"/>
  <c r="V84"/>
  <c r="S84"/>
  <c r="P84"/>
  <c r="M84"/>
  <c r="J84"/>
  <c r="G84"/>
  <c r="D84"/>
  <c r="AE83"/>
  <c r="AB83"/>
  <c r="S83"/>
  <c r="P83"/>
  <c r="M83"/>
  <c r="J83"/>
  <c r="AE82"/>
  <c r="AB82"/>
  <c r="Y82"/>
  <c r="V82"/>
  <c r="S82"/>
  <c r="M82"/>
  <c r="J82"/>
  <c r="G82"/>
  <c r="D82"/>
  <c r="AF82" s="1"/>
  <c r="AE81"/>
  <c r="AB81"/>
  <c r="Y81"/>
  <c r="V81"/>
  <c r="S81"/>
  <c r="P81"/>
  <c r="M81"/>
  <c r="J81"/>
  <c r="G81"/>
  <c r="D81"/>
  <c r="AE80"/>
  <c r="AB80"/>
  <c r="Y80"/>
  <c r="V80"/>
  <c r="S80"/>
  <c r="P80"/>
  <c r="M80"/>
  <c r="J80"/>
  <c r="G80"/>
  <c r="D80"/>
  <c r="AE79"/>
  <c r="AB79"/>
  <c r="Y79"/>
  <c r="V79"/>
  <c r="AE78"/>
  <c r="AB78"/>
  <c r="Y78"/>
  <c r="V78"/>
  <c r="S78"/>
  <c r="P78"/>
  <c r="M78"/>
  <c r="J78"/>
  <c r="AF78" s="1"/>
  <c r="AI78" s="1"/>
  <c r="AE77"/>
  <c r="AB77"/>
  <c r="Y77"/>
  <c r="V77"/>
  <c r="S77"/>
  <c r="P77"/>
  <c r="M77"/>
  <c r="J77"/>
  <c r="G77"/>
  <c r="AE76"/>
  <c r="AB76"/>
  <c r="Y76"/>
  <c r="V76"/>
  <c r="S76"/>
  <c r="AF76" s="1"/>
  <c r="AE75"/>
  <c r="AB75"/>
  <c r="Y75"/>
  <c r="V75"/>
  <c r="S75"/>
  <c r="P75"/>
  <c r="M75"/>
  <c r="AF75" s="1"/>
  <c r="AE74"/>
  <c r="AB74"/>
  <c r="Y74"/>
  <c r="V74"/>
  <c r="S74"/>
  <c r="P74"/>
  <c r="M74"/>
  <c r="J74"/>
  <c r="G74"/>
  <c r="D74"/>
  <c r="AE73"/>
  <c r="AB73"/>
  <c r="Y73"/>
  <c r="V73"/>
  <c r="S73"/>
  <c r="P73"/>
  <c r="M73"/>
  <c r="J73"/>
  <c r="G73"/>
  <c r="D73"/>
  <c r="AE72"/>
  <c r="AB72"/>
  <c r="Y72"/>
  <c r="V72"/>
  <c r="S72"/>
  <c r="P72"/>
  <c r="M72"/>
  <c r="J72"/>
  <c r="G72"/>
  <c r="D72"/>
  <c r="AI179" i="25" l="1"/>
  <c r="AI197"/>
  <c r="AI199"/>
  <c r="AI205"/>
  <c r="AI207"/>
  <c r="AF214"/>
  <c r="AI168"/>
  <c r="AI172"/>
  <c r="AI176"/>
  <c r="AI183"/>
  <c r="AI185"/>
  <c r="AI189"/>
  <c r="AI193"/>
  <c r="AI196"/>
  <c r="AI204"/>
  <c r="AI186"/>
  <c r="AI190"/>
  <c r="AI194"/>
  <c r="AI200"/>
  <c r="AI208"/>
  <c r="AI212"/>
  <c r="AI166"/>
  <c r="AI170"/>
  <c r="AI187"/>
  <c r="AI191"/>
  <c r="AI201"/>
  <c r="AI209"/>
  <c r="AI211"/>
  <c r="AI213"/>
  <c r="AI167"/>
  <c r="AI171"/>
  <c r="AI175"/>
  <c r="AI195"/>
  <c r="AI6"/>
  <c r="AI7"/>
  <c r="AI14"/>
  <c r="AI22"/>
  <c r="AI35"/>
  <c r="AI42"/>
  <c r="AI50"/>
  <c r="AI54"/>
  <c r="AI66"/>
  <c r="AI73"/>
  <c r="AI77"/>
  <c r="AI84"/>
  <c r="AI88"/>
  <c r="AI91"/>
  <c r="AI95"/>
  <c r="AI98"/>
  <c r="AI107"/>
  <c r="AI113"/>
  <c r="AI117"/>
  <c r="AI141"/>
  <c r="AI153"/>
  <c r="AI160"/>
  <c r="AI11"/>
  <c r="AI163" s="1"/>
  <c r="AI15"/>
  <c r="AI18"/>
  <c r="AI19"/>
  <c r="AI23"/>
  <c r="AI26"/>
  <c r="AI27"/>
  <c r="AI30"/>
  <c r="AI36"/>
  <c r="AI45"/>
  <c r="AI48"/>
  <c r="AI51"/>
  <c r="AI55"/>
  <c r="AI58"/>
  <c r="AI63"/>
  <c r="AI67"/>
  <c r="AI74"/>
  <c r="AI78"/>
  <c r="AI81"/>
  <c r="AI85"/>
  <c r="AI89"/>
  <c r="AI92"/>
  <c r="AI99"/>
  <c r="AI101"/>
  <c r="AI104"/>
  <c r="AI108"/>
  <c r="AI111"/>
  <c r="AI114"/>
  <c r="AI118"/>
  <c r="AI123"/>
  <c r="AI125"/>
  <c r="AI129"/>
  <c r="AI131"/>
  <c r="AI135"/>
  <c r="AI142"/>
  <c r="AI145"/>
  <c r="AI149"/>
  <c r="AI154"/>
  <c r="AI157"/>
  <c r="AI161"/>
  <c r="AI34"/>
  <c r="AI38"/>
  <c r="AI44"/>
  <c r="AI49"/>
  <c r="AI60"/>
  <c r="AI62"/>
  <c r="AI72"/>
  <c r="AI76"/>
  <c r="AI80"/>
  <c r="AI90"/>
  <c r="AI94"/>
  <c r="AI106"/>
  <c r="AI110"/>
  <c r="AI112"/>
  <c r="AI116"/>
  <c r="AI128"/>
  <c r="AF72" i="13"/>
  <c r="AF89"/>
  <c r="AF73"/>
  <c r="AI73" s="1"/>
  <c r="AF77"/>
  <c r="AF80"/>
  <c r="AI80" s="1"/>
  <c r="AF83"/>
  <c r="AI83" s="1"/>
  <c r="AF86"/>
  <c r="AI86" s="1"/>
  <c r="AF90"/>
  <c r="AF91"/>
  <c r="AI91" s="1"/>
  <c r="AF94"/>
  <c r="AF95"/>
  <c r="AI95" s="1"/>
  <c r="AF102"/>
  <c r="AI102" s="1"/>
  <c r="AF104"/>
  <c r="AI72"/>
  <c r="AF74"/>
  <c r="AI74" s="1"/>
  <c r="AF79"/>
  <c r="AF81"/>
  <c r="AF84"/>
  <c r="AF87"/>
  <c r="AI89"/>
  <c r="AF92"/>
  <c r="AF97"/>
  <c r="AF99"/>
  <c r="AF101"/>
  <c r="AF106"/>
  <c r="AI106" s="1"/>
  <c r="AI75"/>
  <c r="AI77"/>
  <c r="AI81"/>
  <c r="AI84"/>
  <c r="AI87"/>
  <c r="AI92"/>
  <c r="AI97"/>
  <c r="AI99"/>
  <c r="AI101"/>
  <c r="AI104"/>
  <c r="AI76"/>
  <c r="AI79"/>
  <c r="AI82"/>
  <c r="AI85"/>
  <c r="AI90"/>
  <c r="AI93"/>
  <c r="AI94"/>
  <c r="AM14" i="23"/>
  <c r="AM23"/>
  <c r="AM32"/>
  <c r="AM46"/>
  <c r="AM64"/>
  <c r="AM85"/>
  <c r="AM101"/>
  <c r="AJ101"/>
  <c r="AG101"/>
  <c r="AH98" s="1"/>
  <c r="AE100"/>
  <c r="AB100"/>
  <c r="Y100"/>
  <c r="V100"/>
  <c r="S100"/>
  <c r="P100"/>
  <c r="M100"/>
  <c r="J100"/>
  <c r="AF100" s="1"/>
  <c r="G100"/>
  <c r="D100"/>
  <c r="AH99"/>
  <c r="AE99"/>
  <c r="AB99"/>
  <c r="Y99"/>
  <c r="V99"/>
  <c r="S99"/>
  <c r="P99"/>
  <c r="AF99" s="1"/>
  <c r="AE98"/>
  <c r="AB98"/>
  <c r="Y98"/>
  <c r="V98"/>
  <c r="S98"/>
  <c r="P98"/>
  <c r="M98"/>
  <c r="J98"/>
  <c r="G98"/>
  <c r="D98"/>
  <c r="AF98" s="1"/>
  <c r="AE97"/>
  <c r="AB97"/>
  <c r="Y97"/>
  <c r="V97"/>
  <c r="S97"/>
  <c r="P97"/>
  <c r="M97"/>
  <c r="J97"/>
  <c r="G97"/>
  <c r="AF97" s="1"/>
  <c r="D97"/>
  <c r="AH96"/>
  <c r="V96"/>
  <c r="S96"/>
  <c r="P96"/>
  <c r="M96"/>
  <c r="AF96" s="1"/>
  <c r="J96"/>
  <c r="G96"/>
  <c r="D96"/>
  <c r="AE95"/>
  <c r="AB95"/>
  <c r="Y95"/>
  <c r="V95"/>
  <c r="S95"/>
  <c r="P95"/>
  <c r="M95"/>
  <c r="J95"/>
  <c r="G95"/>
  <c r="D95"/>
  <c r="AF95" s="1"/>
  <c r="AE94"/>
  <c r="AB94"/>
  <c r="Y94"/>
  <c r="V94"/>
  <c r="S94"/>
  <c r="P94"/>
  <c r="M94"/>
  <c r="J94"/>
  <c r="G94"/>
  <c r="AF94" s="1"/>
  <c r="D94"/>
  <c r="AH93"/>
  <c r="AE93"/>
  <c r="AB93"/>
  <c r="Y93"/>
  <c r="V93"/>
  <c r="S93"/>
  <c r="P93"/>
  <c r="M93"/>
  <c r="J93"/>
  <c r="AF93" s="1"/>
  <c r="G93"/>
  <c r="D93"/>
  <c r="AH92"/>
  <c r="AI92" s="1"/>
  <c r="AE92"/>
  <c r="AB92"/>
  <c r="Y92"/>
  <c r="V92"/>
  <c r="S92"/>
  <c r="P92"/>
  <c r="M92"/>
  <c r="J92"/>
  <c r="G92"/>
  <c r="D92"/>
  <c r="AF92" s="1"/>
  <c r="AE91"/>
  <c r="AB91"/>
  <c r="Y91"/>
  <c r="V91"/>
  <c r="S91"/>
  <c r="P91"/>
  <c r="M91"/>
  <c r="J91"/>
  <c r="G91"/>
  <c r="D91"/>
  <c r="AF91" s="1"/>
  <c r="AE90"/>
  <c r="AB90"/>
  <c r="Y90"/>
  <c r="V90"/>
  <c r="S90"/>
  <c r="P90"/>
  <c r="M90"/>
  <c r="J90"/>
  <c r="G90"/>
  <c r="AF90" s="1"/>
  <c r="D90"/>
  <c r="AH89"/>
  <c r="AE89"/>
  <c r="AB89"/>
  <c r="Y89"/>
  <c r="V89"/>
  <c r="S89"/>
  <c r="P89"/>
  <c r="M89"/>
  <c r="J89"/>
  <c r="AF89" s="1"/>
  <c r="G89"/>
  <c r="D89"/>
  <c r="AH88"/>
  <c r="AE88"/>
  <c r="AB88"/>
  <c r="Y88"/>
  <c r="V88"/>
  <c r="S88"/>
  <c r="P88"/>
  <c r="M88"/>
  <c r="J88"/>
  <c r="G88"/>
  <c r="D88"/>
  <c r="AF88" s="1"/>
  <c r="AJ85"/>
  <c r="AG85"/>
  <c r="AH84"/>
  <c r="AE84"/>
  <c r="AB84"/>
  <c r="Y84"/>
  <c r="V84"/>
  <c r="S84"/>
  <c r="P84"/>
  <c r="M84"/>
  <c r="J84"/>
  <c r="G84"/>
  <c r="D84"/>
  <c r="AF84" s="1"/>
  <c r="AI84" s="1"/>
  <c r="AH83"/>
  <c r="AE83"/>
  <c r="AB83"/>
  <c r="Y83"/>
  <c r="V83"/>
  <c r="S83"/>
  <c r="AF83" s="1"/>
  <c r="AI83" s="1"/>
  <c r="AH82"/>
  <c r="AE82"/>
  <c r="AB82"/>
  <c r="Y82"/>
  <c r="V82"/>
  <c r="S82"/>
  <c r="AF82" s="1"/>
  <c r="AI82" s="1"/>
  <c r="AH81"/>
  <c r="AE81"/>
  <c r="AB81"/>
  <c r="Y81"/>
  <c r="V81"/>
  <c r="S81"/>
  <c r="AF81" s="1"/>
  <c r="AI81" s="1"/>
  <c r="P81"/>
  <c r="AH80"/>
  <c r="AI80" s="1"/>
  <c r="AF80"/>
  <c r="AE80"/>
  <c r="AB80"/>
  <c r="AH79"/>
  <c r="AI79" s="1"/>
  <c r="AE79"/>
  <c r="AB79"/>
  <c r="Y79"/>
  <c r="V79"/>
  <c r="S79"/>
  <c r="P79"/>
  <c r="M79"/>
  <c r="J79"/>
  <c r="G79"/>
  <c r="D79"/>
  <c r="AF79" s="1"/>
  <c r="AH78"/>
  <c r="AE78"/>
  <c r="AB78"/>
  <c r="Y78"/>
  <c r="AF78" s="1"/>
  <c r="AI78" s="1"/>
  <c r="AH77"/>
  <c r="AE77"/>
  <c r="AB77"/>
  <c r="Y77"/>
  <c r="V77"/>
  <c r="S77"/>
  <c r="P77"/>
  <c r="M77"/>
  <c r="J77"/>
  <c r="AF77" s="1"/>
  <c r="G77"/>
  <c r="D77"/>
  <c r="AH76"/>
  <c r="AE76"/>
  <c r="AB76"/>
  <c r="Y76"/>
  <c r="V76"/>
  <c r="S76"/>
  <c r="P76"/>
  <c r="J76"/>
  <c r="G76"/>
  <c r="AF76" s="1"/>
  <c r="D76"/>
  <c r="AH75"/>
  <c r="AI75" s="1"/>
  <c r="AF75"/>
  <c r="AE75"/>
  <c r="AH74"/>
  <c r="AI74" s="1"/>
  <c r="AE74"/>
  <c r="AB74"/>
  <c r="AF74" s="1"/>
  <c r="AH73"/>
  <c r="AE73"/>
  <c r="AB73"/>
  <c r="Y73"/>
  <c r="V73"/>
  <c r="S73"/>
  <c r="P73"/>
  <c r="M73"/>
  <c r="J73"/>
  <c r="G73"/>
  <c r="D73"/>
  <c r="AF73" s="1"/>
  <c r="AI73" s="1"/>
  <c r="AH72"/>
  <c r="AE72"/>
  <c r="AB72"/>
  <c r="Y72"/>
  <c r="V72"/>
  <c r="S72"/>
  <c r="P72"/>
  <c r="M72"/>
  <c r="J72"/>
  <c r="G72"/>
  <c r="AF72" s="1"/>
  <c r="AI72" s="1"/>
  <c r="D72"/>
  <c r="AH71"/>
  <c r="AE71"/>
  <c r="AB71"/>
  <c r="Y71"/>
  <c r="V71"/>
  <c r="AF71" s="1"/>
  <c r="S71"/>
  <c r="P71"/>
  <c r="AH70"/>
  <c r="AE70"/>
  <c r="AB70"/>
  <c r="Y70"/>
  <c r="V70"/>
  <c r="AF70" s="1"/>
  <c r="S70"/>
  <c r="AH69"/>
  <c r="AE69"/>
  <c r="AB69"/>
  <c r="Y69"/>
  <c r="V69"/>
  <c r="S69"/>
  <c r="P69"/>
  <c r="M69"/>
  <c r="J69"/>
  <c r="AF69" s="1"/>
  <c r="G69"/>
  <c r="AH68"/>
  <c r="AI68" s="1"/>
  <c r="AE68"/>
  <c r="AB68"/>
  <c r="Y68"/>
  <c r="V68"/>
  <c r="S68"/>
  <c r="P68"/>
  <c r="M68"/>
  <c r="J68"/>
  <c r="G68"/>
  <c r="D68"/>
  <c r="AF68" s="1"/>
  <c r="AH67"/>
  <c r="AE67"/>
  <c r="AB67"/>
  <c r="Y67"/>
  <c r="V67"/>
  <c r="S67"/>
  <c r="P67"/>
  <c r="M67"/>
  <c r="J67"/>
  <c r="G67"/>
  <c r="D67"/>
  <c r="AF67" s="1"/>
  <c r="AJ64"/>
  <c r="AG64"/>
  <c r="AH62" s="1"/>
  <c r="M63"/>
  <c r="J63"/>
  <c r="G63"/>
  <c r="D63"/>
  <c r="AF63" s="1"/>
  <c r="AE62"/>
  <c r="AB62"/>
  <c r="Y62"/>
  <c r="V62"/>
  <c r="S62"/>
  <c r="P62"/>
  <c r="M62"/>
  <c r="J62"/>
  <c r="G62"/>
  <c r="D62"/>
  <c r="AF62" s="1"/>
  <c r="AE61"/>
  <c r="AB61"/>
  <c r="Y61"/>
  <c r="V61"/>
  <c r="S61"/>
  <c r="P61"/>
  <c r="M61"/>
  <c r="J61"/>
  <c r="G61"/>
  <c r="AF61" s="1"/>
  <c r="D61"/>
  <c r="AH60"/>
  <c r="AE60"/>
  <c r="AB60"/>
  <c r="Y60"/>
  <c r="V60"/>
  <c r="S60"/>
  <c r="P60"/>
  <c r="M60"/>
  <c r="J60"/>
  <c r="AF60" s="1"/>
  <c r="G60"/>
  <c r="D60"/>
  <c r="AH59"/>
  <c r="AE59"/>
  <c r="AB59"/>
  <c r="Y59"/>
  <c r="V59"/>
  <c r="S59"/>
  <c r="P59"/>
  <c r="M59"/>
  <c r="J59"/>
  <c r="G59"/>
  <c r="D59"/>
  <c r="AF59" s="1"/>
  <c r="AE58"/>
  <c r="AB58"/>
  <c r="Y58"/>
  <c r="V58"/>
  <c r="S58"/>
  <c r="P58"/>
  <c r="M58"/>
  <c r="J58"/>
  <c r="G58"/>
  <c r="D58"/>
  <c r="AF58" s="1"/>
  <c r="AE57"/>
  <c r="AB57"/>
  <c r="Y57"/>
  <c r="V57"/>
  <c r="S57"/>
  <c r="P57"/>
  <c r="J57"/>
  <c r="G57"/>
  <c r="D57"/>
  <c r="AF57" s="1"/>
  <c r="AE56"/>
  <c r="AB56"/>
  <c r="Y56"/>
  <c r="V56"/>
  <c r="S56"/>
  <c r="P56"/>
  <c r="M56"/>
  <c r="J56"/>
  <c r="G56"/>
  <c r="AF56" s="1"/>
  <c r="D56"/>
  <c r="AH55"/>
  <c r="AE55"/>
  <c r="AB55"/>
  <c r="Y55"/>
  <c r="V55"/>
  <c r="S55"/>
  <c r="P55"/>
  <c r="M55"/>
  <c r="J55"/>
  <c r="AF55" s="1"/>
  <c r="G55"/>
  <c r="D55"/>
  <c r="AH54"/>
  <c r="AE54"/>
  <c r="AB54"/>
  <c r="Y54"/>
  <c r="V54"/>
  <c r="S54"/>
  <c r="P54"/>
  <c r="M54"/>
  <c r="J54"/>
  <c r="G54"/>
  <c r="D54"/>
  <c r="AF54" s="1"/>
  <c r="AH53"/>
  <c r="AE53"/>
  <c r="AB53"/>
  <c r="Y53"/>
  <c r="V53"/>
  <c r="P53"/>
  <c r="M53"/>
  <c r="J53"/>
  <c r="G53"/>
  <c r="D53"/>
  <c r="AF53" s="1"/>
  <c r="AI53" s="1"/>
  <c r="AH52"/>
  <c r="AE52"/>
  <c r="AB52"/>
  <c r="Y52"/>
  <c r="V52"/>
  <c r="S52"/>
  <c r="P52"/>
  <c r="M52"/>
  <c r="J52"/>
  <c r="G52"/>
  <c r="D52"/>
  <c r="AF52" s="1"/>
  <c r="AI52" s="1"/>
  <c r="AE51"/>
  <c r="AB51"/>
  <c r="Y51"/>
  <c r="V51"/>
  <c r="S51"/>
  <c r="P51"/>
  <c r="M51"/>
  <c r="J51"/>
  <c r="G51"/>
  <c r="AF51" s="1"/>
  <c r="D51"/>
  <c r="AH50"/>
  <c r="AE50"/>
  <c r="AB50"/>
  <c r="Y50"/>
  <c r="V50"/>
  <c r="S50"/>
  <c r="P50"/>
  <c r="M50"/>
  <c r="J50"/>
  <c r="AF50" s="1"/>
  <c r="G50"/>
  <c r="D50"/>
  <c r="AH49"/>
  <c r="AE49"/>
  <c r="AB49"/>
  <c r="Y49"/>
  <c r="V49"/>
  <c r="S49"/>
  <c r="P49"/>
  <c r="M49"/>
  <c r="J49"/>
  <c r="G49"/>
  <c r="D49"/>
  <c r="AF49" s="1"/>
  <c r="AF64" s="1"/>
  <c r="AJ46"/>
  <c r="AG46"/>
  <c r="AH45"/>
  <c r="G45"/>
  <c r="D45"/>
  <c r="AF45" s="1"/>
  <c r="AI45" s="1"/>
  <c r="AH44"/>
  <c r="AE44"/>
  <c r="AF44" s="1"/>
  <c r="AI44" s="1"/>
  <c r="AB44"/>
  <c r="AH43"/>
  <c r="AE43"/>
  <c r="AB43"/>
  <c r="Y43"/>
  <c r="V43"/>
  <c r="S43"/>
  <c r="P43"/>
  <c r="M43"/>
  <c r="J43"/>
  <c r="AF43" s="1"/>
  <c r="G43"/>
  <c r="D43"/>
  <c r="AH42"/>
  <c r="AI42" s="1"/>
  <c r="AE42"/>
  <c r="AB42"/>
  <c r="Y42"/>
  <c r="V42"/>
  <c r="S42"/>
  <c r="P42"/>
  <c r="M42"/>
  <c r="J42"/>
  <c r="G42"/>
  <c r="D42"/>
  <c r="AF42" s="1"/>
  <c r="AH41"/>
  <c r="AE41"/>
  <c r="AB41"/>
  <c r="Y41"/>
  <c r="V41"/>
  <c r="S41"/>
  <c r="P41"/>
  <c r="M41"/>
  <c r="AF41" s="1"/>
  <c r="AI41" s="1"/>
  <c r="AH40"/>
  <c r="AE40"/>
  <c r="AB40"/>
  <c r="Y40"/>
  <c r="V40"/>
  <c r="S40"/>
  <c r="P40"/>
  <c r="M40"/>
  <c r="J40"/>
  <c r="AF40" s="1"/>
  <c r="G40"/>
  <c r="D40"/>
  <c r="AH39"/>
  <c r="AE39"/>
  <c r="AB39"/>
  <c r="Y39"/>
  <c r="V39"/>
  <c r="S39"/>
  <c r="P39"/>
  <c r="M39"/>
  <c r="J39"/>
  <c r="G39"/>
  <c r="D39"/>
  <c r="AF39" s="1"/>
  <c r="AH38"/>
  <c r="AB38"/>
  <c r="Y38"/>
  <c r="V38"/>
  <c r="S38"/>
  <c r="P38"/>
  <c r="M38"/>
  <c r="J38"/>
  <c r="G38"/>
  <c r="D38"/>
  <c r="AF38" s="1"/>
  <c r="AI38" s="1"/>
  <c r="AH37"/>
  <c r="AE37"/>
  <c r="AB37"/>
  <c r="Y37"/>
  <c r="V37"/>
  <c r="S37"/>
  <c r="P37"/>
  <c r="M37"/>
  <c r="J37"/>
  <c r="G37"/>
  <c r="D37"/>
  <c r="AF37" s="1"/>
  <c r="AI37" s="1"/>
  <c r="AH36"/>
  <c r="AE36"/>
  <c r="AB36"/>
  <c r="Y36"/>
  <c r="V36"/>
  <c r="S36"/>
  <c r="P36"/>
  <c r="M36"/>
  <c r="J36"/>
  <c r="G36"/>
  <c r="AF36" s="1"/>
  <c r="AI36" s="1"/>
  <c r="D36"/>
  <c r="AH35"/>
  <c r="AE35"/>
  <c r="AB35"/>
  <c r="Y35"/>
  <c r="V35"/>
  <c r="S35"/>
  <c r="P35"/>
  <c r="M35"/>
  <c r="J35"/>
  <c r="AF35" s="1"/>
  <c r="G35"/>
  <c r="D35"/>
  <c r="AJ32"/>
  <c r="AG32"/>
  <c r="AH29" s="1"/>
  <c r="AH31"/>
  <c r="AE31"/>
  <c r="AB31"/>
  <c r="Y31"/>
  <c r="V31"/>
  <c r="AF31" s="1"/>
  <c r="AH30"/>
  <c r="AE30"/>
  <c r="AB30"/>
  <c r="Y30"/>
  <c r="V30"/>
  <c r="S30"/>
  <c r="P30"/>
  <c r="M30"/>
  <c r="J30"/>
  <c r="AF30" s="1"/>
  <c r="AE29"/>
  <c r="AB29"/>
  <c r="Y29"/>
  <c r="V29"/>
  <c r="S29"/>
  <c r="AF29" s="1"/>
  <c r="P29"/>
  <c r="M29"/>
  <c r="AH28"/>
  <c r="AI28" s="1"/>
  <c r="AE28"/>
  <c r="AB28"/>
  <c r="Y28"/>
  <c r="V28"/>
  <c r="S28"/>
  <c r="P28"/>
  <c r="M28"/>
  <c r="J28"/>
  <c r="G28"/>
  <c r="D28"/>
  <c r="AF28" s="1"/>
  <c r="AH27"/>
  <c r="AE27"/>
  <c r="AB27"/>
  <c r="Y27"/>
  <c r="V27"/>
  <c r="S27"/>
  <c r="P27"/>
  <c r="AF27" s="1"/>
  <c r="AI27" s="1"/>
  <c r="AE26"/>
  <c r="AB26"/>
  <c r="Y26"/>
  <c r="V26"/>
  <c r="S26"/>
  <c r="AF26" s="1"/>
  <c r="P26"/>
  <c r="AJ23"/>
  <c r="AG23"/>
  <c r="AH20" s="1"/>
  <c r="AE22"/>
  <c r="AB22"/>
  <c r="Y22"/>
  <c r="V22"/>
  <c r="S22"/>
  <c r="P22"/>
  <c r="M22"/>
  <c r="J22"/>
  <c r="AF22" s="1"/>
  <c r="G22"/>
  <c r="D22"/>
  <c r="AH21"/>
  <c r="AI21" s="1"/>
  <c r="AE21"/>
  <c r="AB21"/>
  <c r="Y21"/>
  <c r="V21"/>
  <c r="S21"/>
  <c r="P21"/>
  <c r="M21"/>
  <c r="J21"/>
  <c r="G21"/>
  <c r="D21"/>
  <c r="AF21" s="1"/>
  <c r="AE20"/>
  <c r="AB20"/>
  <c r="Y20"/>
  <c r="V20"/>
  <c r="S20"/>
  <c r="P20"/>
  <c r="M20"/>
  <c r="J20"/>
  <c r="G20"/>
  <c r="D20"/>
  <c r="AF20" s="1"/>
  <c r="AE19"/>
  <c r="AB19"/>
  <c r="Y19"/>
  <c r="V19"/>
  <c r="S19"/>
  <c r="P19"/>
  <c r="M19"/>
  <c r="J19"/>
  <c r="G19"/>
  <c r="AF19" s="1"/>
  <c r="D19"/>
  <c r="AE18"/>
  <c r="AB18"/>
  <c r="Y18"/>
  <c r="V18"/>
  <c r="S18"/>
  <c r="P18"/>
  <c r="M18"/>
  <c r="J18"/>
  <c r="AF18" s="1"/>
  <c r="G18"/>
  <c r="D18"/>
  <c r="AH17"/>
  <c r="AI17" s="1"/>
  <c r="AE17"/>
  <c r="AB17"/>
  <c r="Y17"/>
  <c r="V17"/>
  <c r="S17"/>
  <c r="P17"/>
  <c r="M17"/>
  <c r="J17"/>
  <c r="G17"/>
  <c r="D17"/>
  <c r="AF17" s="1"/>
  <c r="AJ14"/>
  <c r="AG14"/>
  <c r="AH13"/>
  <c r="AB13"/>
  <c r="Y13"/>
  <c r="V13"/>
  <c r="S13"/>
  <c r="P13"/>
  <c r="M13"/>
  <c r="J13"/>
  <c r="G13"/>
  <c r="D13"/>
  <c r="AF13" s="1"/>
  <c r="AI13" s="1"/>
  <c r="AH12"/>
  <c r="AE12"/>
  <c r="AB12"/>
  <c r="Y12"/>
  <c r="V12"/>
  <c r="S12"/>
  <c r="P12"/>
  <c r="AF12" s="1"/>
  <c r="AI12" s="1"/>
  <c r="AH11"/>
  <c r="AE11"/>
  <c r="AB11"/>
  <c r="Y11"/>
  <c r="V11"/>
  <c r="S11"/>
  <c r="P11"/>
  <c r="M11"/>
  <c r="J11"/>
  <c r="G11"/>
  <c r="AF11" s="1"/>
  <c r="AI11" s="1"/>
  <c r="D11"/>
  <c r="AH10"/>
  <c r="AE10"/>
  <c r="AB10"/>
  <c r="Y10"/>
  <c r="V10"/>
  <c r="S10"/>
  <c r="P10"/>
  <c r="M10"/>
  <c r="J10"/>
  <c r="AF10" s="1"/>
  <c r="G10"/>
  <c r="D10"/>
  <c r="AH9"/>
  <c r="AI9" s="1"/>
  <c r="AE9"/>
  <c r="AB9"/>
  <c r="Y9"/>
  <c r="V9"/>
  <c r="S9"/>
  <c r="P9"/>
  <c r="M9"/>
  <c r="J9"/>
  <c r="G9"/>
  <c r="D9"/>
  <c r="AF9" s="1"/>
  <c r="AH8"/>
  <c r="AE8"/>
  <c r="AB8"/>
  <c r="Y8"/>
  <c r="V8"/>
  <c r="S8"/>
  <c r="P8"/>
  <c r="M8"/>
  <c r="J8"/>
  <c r="G8"/>
  <c r="D8"/>
  <c r="AF8" s="1"/>
  <c r="AI8" s="1"/>
  <c r="AH7"/>
  <c r="AE7"/>
  <c r="AB7"/>
  <c r="Y7"/>
  <c r="V7"/>
  <c r="S7"/>
  <c r="P7"/>
  <c r="M7"/>
  <c r="J7"/>
  <c r="G7"/>
  <c r="AF7" s="1"/>
  <c r="AI7" s="1"/>
  <c r="D7"/>
  <c r="AH6"/>
  <c r="AE6"/>
  <c r="AB6"/>
  <c r="Y6"/>
  <c r="V6"/>
  <c r="S6"/>
  <c r="P6"/>
  <c r="M6"/>
  <c r="J6"/>
  <c r="AF6" s="1"/>
  <c r="G6"/>
  <c r="D6"/>
  <c r="AH5"/>
  <c r="AI5" s="1"/>
  <c r="AE5"/>
  <c r="AB5"/>
  <c r="Y5"/>
  <c r="V5"/>
  <c r="S5"/>
  <c r="P5"/>
  <c r="M5"/>
  <c r="J5"/>
  <c r="G5"/>
  <c r="D5"/>
  <c r="AF5" s="1"/>
  <c r="AH4"/>
  <c r="AE4"/>
  <c r="AB4"/>
  <c r="Y4"/>
  <c r="V4"/>
  <c r="S4"/>
  <c r="P4"/>
  <c r="M4"/>
  <c r="J4"/>
  <c r="G4"/>
  <c r="D4"/>
  <c r="AF4" s="1"/>
  <c r="AM129" i="22"/>
  <c r="AM57"/>
  <c r="AJ129"/>
  <c r="AG129"/>
  <c r="AH128" s="1"/>
  <c r="AE128"/>
  <c r="AB128"/>
  <c r="Y128"/>
  <c r="V128"/>
  <c r="S128"/>
  <c r="P128"/>
  <c r="M128"/>
  <c r="J128"/>
  <c r="G128"/>
  <c r="AF128" s="1"/>
  <c r="D128"/>
  <c r="AH127"/>
  <c r="AE127"/>
  <c r="AB127"/>
  <c r="Y127"/>
  <c r="V127"/>
  <c r="S127"/>
  <c r="P127"/>
  <c r="M127"/>
  <c r="J127"/>
  <c r="AF127" s="1"/>
  <c r="AH126"/>
  <c r="AB126"/>
  <c r="Y126"/>
  <c r="P126"/>
  <c r="J126"/>
  <c r="AF126" s="1"/>
  <c r="G126"/>
  <c r="D126"/>
  <c r="AH125"/>
  <c r="AE125"/>
  <c r="AB125"/>
  <c r="Y125"/>
  <c r="V125"/>
  <c r="S125"/>
  <c r="P125"/>
  <c r="M125"/>
  <c r="J125"/>
  <c r="AF125" s="1"/>
  <c r="G125"/>
  <c r="D125"/>
  <c r="AH124"/>
  <c r="Y124"/>
  <c r="V124"/>
  <c r="S124"/>
  <c r="P124"/>
  <c r="M124"/>
  <c r="J124"/>
  <c r="G124"/>
  <c r="D124"/>
  <c r="AF124" s="1"/>
  <c r="AI124" s="1"/>
  <c r="AH123"/>
  <c r="AE123"/>
  <c r="AB123"/>
  <c r="Y123"/>
  <c r="V123"/>
  <c r="S123"/>
  <c r="P123"/>
  <c r="M123"/>
  <c r="J123"/>
  <c r="AF123" s="1"/>
  <c r="G123"/>
  <c r="D123"/>
  <c r="AH122"/>
  <c r="AE122"/>
  <c r="AB122"/>
  <c r="Y122"/>
  <c r="V122"/>
  <c r="S122"/>
  <c r="P122"/>
  <c r="M122"/>
  <c r="J122"/>
  <c r="G122"/>
  <c r="D122"/>
  <c r="AF122" s="1"/>
  <c r="AI122" s="1"/>
  <c r="AE121"/>
  <c r="AB121"/>
  <c r="Y121"/>
  <c r="V121"/>
  <c r="S121"/>
  <c r="P121"/>
  <c r="M121"/>
  <c r="J121"/>
  <c r="G121"/>
  <c r="D121"/>
  <c r="AF121" s="1"/>
  <c r="AH120"/>
  <c r="AE120"/>
  <c r="AB120"/>
  <c r="Y120"/>
  <c r="V120"/>
  <c r="S120"/>
  <c r="P120"/>
  <c r="M120"/>
  <c r="J120"/>
  <c r="AF120" s="1"/>
  <c r="G120"/>
  <c r="D120"/>
  <c r="AH119"/>
  <c r="AE119"/>
  <c r="AB119"/>
  <c r="Y119"/>
  <c r="V119"/>
  <c r="S119"/>
  <c r="P119"/>
  <c r="M119"/>
  <c r="J119"/>
  <c r="AF119" s="1"/>
  <c r="G119"/>
  <c r="D119"/>
  <c r="AH118"/>
  <c r="AE118"/>
  <c r="AB118"/>
  <c r="Y118"/>
  <c r="V118"/>
  <c r="S118"/>
  <c r="P118"/>
  <c r="M118"/>
  <c r="J118"/>
  <c r="G118"/>
  <c r="D118"/>
  <c r="AF118" s="1"/>
  <c r="AI118" s="1"/>
  <c r="AE117"/>
  <c r="AB117"/>
  <c r="Y117"/>
  <c r="V117"/>
  <c r="S117"/>
  <c r="P117"/>
  <c r="M117"/>
  <c r="J117"/>
  <c r="G117"/>
  <c r="D117"/>
  <c r="AF117" s="1"/>
  <c r="AH116"/>
  <c r="AE116"/>
  <c r="AB116"/>
  <c r="Y116"/>
  <c r="V116"/>
  <c r="AF116" s="1"/>
  <c r="S116"/>
  <c r="P116"/>
  <c r="G116"/>
  <c r="AH115"/>
  <c r="AE115"/>
  <c r="AB115"/>
  <c r="Y115"/>
  <c r="V115"/>
  <c r="S115"/>
  <c r="P115"/>
  <c r="M115"/>
  <c r="J115"/>
  <c r="G115"/>
  <c r="D115"/>
  <c r="AF115" s="1"/>
  <c r="AI115" s="1"/>
  <c r="AE114"/>
  <c r="AB114"/>
  <c r="Y114"/>
  <c r="V114"/>
  <c r="S114"/>
  <c r="P114"/>
  <c r="M114"/>
  <c r="J114"/>
  <c r="G114"/>
  <c r="D114"/>
  <c r="AF114" s="1"/>
  <c r="AH113"/>
  <c r="AE113"/>
  <c r="AB113"/>
  <c r="Y113"/>
  <c r="V113"/>
  <c r="S113"/>
  <c r="P113"/>
  <c r="M113"/>
  <c r="J113"/>
  <c r="AF113" s="1"/>
  <c r="G113"/>
  <c r="AH112"/>
  <c r="AE112"/>
  <c r="AB112"/>
  <c r="Y112"/>
  <c r="V112"/>
  <c r="AF112" s="1"/>
  <c r="S112"/>
  <c r="P112"/>
  <c r="M112"/>
  <c r="AH111"/>
  <c r="AE111"/>
  <c r="AB111"/>
  <c r="Y111"/>
  <c r="V111"/>
  <c r="S111"/>
  <c r="P111"/>
  <c r="M111"/>
  <c r="J111"/>
  <c r="G111"/>
  <c r="D111"/>
  <c r="AF111" s="1"/>
  <c r="AI111" s="1"/>
  <c r="AE110"/>
  <c r="AB110"/>
  <c r="Y110"/>
  <c r="V110"/>
  <c r="S110"/>
  <c r="P110"/>
  <c r="AF110" s="1"/>
  <c r="M110"/>
  <c r="AH109"/>
  <c r="AE109"/>
  <c r="AB109"/>
  <c r="Y109"/>
  <c r="V109"/>
  <c r="S109"/>
  <c r="P109"/>
  <c r="M109"/>
  <c r="J109"/>
  <c r="AF109" s="1"/>
  <c r="G109"/>
  <c r="D109"/>
  <c r="AH108"/>
  <c r="AE108"/>
  <c r="AB108"/>
  <c r="Y108"/>
  <c r="V108"/>
  <c r="S108"/>
  <c r="P108"/>
  <c r="M108"/>
  <c r="D108"/>
  <c r="AF108" s="1"/>
  <c r="AI108" s="1"/>
  <c r="AH107"/>
  <c r="AE107"/>
  <c r="AB107"/>
  <c r="Y107"/>
  <c r="V107"/>
  <c r="S107"/>
  <c r="P107"/>
  <c r="M107"/>
  <c r="J107"/>
  <c r="AF107" s="1"/>
  <c r="G107"/>
  <c r="D107"/>
  <c r="AH106"/>
  <c r="AE106"/>
  <c r="AB106"/>
  <c r="Y106"/>
  <c r="V106"/>
  <c r="S106"/>
  <c r="P106"/>
  <c r="M106"/>
  <c r="J106"/>
  <c r="G106"/>
  <c r="D106"/>
  <c r="AF106" s="1"/>
  <c r="AI106" s="1"/>
  <c r="S105"/>
  <c r="P105"/>
  <c r="M105"/>
  <c r="J105"/>
  <c r="G105"/>
  <c r="AF105" s="1"/>
  <c r="AH104"/>
  <c r="AE104"/>
  <c r="AB104"/>
  <c r="AF104" s="1"/>
  <c r="AI104" s="1"/>
  <c r="Y104"/>
  <c r="AH103"/>
  <c r="AE103"/>
  <c r="AB103"/>
  <c r="Y103"/>
  <c r="V103"/>
  <c r="AF103" s="1"/>
  <c r="S103"/>
  <c r="AH102"/>
  <c r="AE102"/>
  <c r="AB102"/>
  <c r="Y102"/>
  <c r="V102"/>
  <c r="S102"/>
  <c r="P102"/>
  <c r="M102"/>
  <c r="J102"/>
  <c r="AF102" s="1"/>
  <c r="G102"/>
  <c r="D102"/>
  <c r="AH101"/>
  <c r="AE101"/>
  <c r="AB101"/>
  <c r="Y101"/>
  <c r="V101"/>
  <c r="S101"/>
  <c r="P101"/>
  <c r="M101"/>
  <c r="J101"/>
  <c r="G101"/>
  <c r="D101"/>
  <c r="AF101" s="1"/>
  <c r="AI101" s="1"/>
  <c r="AH100"/>
  <c r="AE100"/>
  <c r="AB100"/>
  <c r="Y100"/>
  <c r="V100"/>
  <c r="S100"/>
  <c r="P100"/>
  <c r="M100"/>
  <c r="J100"/>
  <c r="G100"/>
  <c r="D100"/>
  <c r="AF100" s="1"/>
  <c r="AI100" s="1"/>
  <c r="AH99"/>
  <c r="AI99" s="1"/>
  <c r="AF99"/>
  <c r="AE99"/>
  <c r="AB99"/>
  <c r="AH98"/>
  <c r="AE98"/>
  <c r="AB98"/>
  <c r="Y98"/>
  <c r="V98"/>
  <c r="S98"/>
  <c r="P98"/>
  <c r="M98"/>
  <c r="J98"/>
  <c r="AF98" s="1"/>
  <c r="G98"/>
  <c r="D98"/>
  <c r="AH97"/>
  <c r="AE97"/>
  <c r="AB97"/>
  <c r="Y97"/>
  <c r="V97"/>
  <c r="S97"/>
  <c r="P97"/>
  <c r="M97"/>
  <c r="J97"/>
  <c r="G97"/>
  <c r="D97"/>
  <c r="AF97" s="1"/>
  <c r="AI97" s="1"/>
  <c r="AH96"/>
  <c r="AE96"/>
  <c r="AF96" s="1"/>
  <c r="AI96" s="1"/>
  <c r="AH95"/>
  <c r="AE95"/>
  <c r="AB95"/>
  <c r="Y95"/>
  <c r="V95"/>
  <c r="S95"/>
  <c r="P95"/>
  <c r="M95"/>
  <c r="J95"/>
  <c r="G95"/>
  <c r="D95"/>
  <c r="AF95" s="1"/>
  <c r="AI95" s="1"/>
  <c r="AH94"/>
  <c r="AE94"/>
  <c r="AB94"/>
  <c r="Y94"/>
  <c r="V94"/>
  <c r="S94"/>
  <c r="P94"/>
  <c r="M94"/>
  <c r="J94"/>
  <c r="AF94" s="1"/>
  <c r="G94"/>
  <c r="AH93"/>
  <c r="AE93"/>
  <c r="AB93"/>
  <c r="Y93"/>
  <c r="V93"/>
  <c r="S93"/>
  <c r="P93"/>
  <c r="M93"/>
  <c r="J93"/>
  <c r="AF93" s="1"/>
  <c r="G93"/>
  <c r="D93"/>
  <c r="AH92"/>
  <c r="AE92"/>
  <c r="AB92"/>
  <c r="Y92"/>
  <c r="V92"/>
  <c r="S92"/>
  <c r="P92"/>
  <c r="M92"/>
  <c r="J92"/>
  <c r="AF92" s="1"/>
  <c r="G92"/>
  <c r="AH91"/>
  <c r="AE91"/>
  <c r="AB91"/>
  <c r="Y91"/>
  <c r="V91"/>
  <c r="S91"/>
  <c r="P91"/>
  <c r="M91"/>
  <c r="J91"/>
  <c r="AF91" s="1"/>
  <c r="G91"/>
  <c r="D91"/>
  <c r="AH90"/>
  <c r="AE90"/>
  <c r="AB90"/>
  <c r="Y90"/>
  <c r="V90"/>
  <c r="S90"/>
  <c r="P90"/>
  <c r="M90"/>
  <c r="J90"/>
  <c r="G90"/>
  <c r="D90"/>
  <c r="AF90" s="1"/>
  <c r="AI90" s="1"/>
  <c r="AH89"/>
  <c r="AE89"/>
  <c r="AB89"/>
  <c r="Y89"/>
  <c r="V89"/>
  <c r="AF89" s="1"/>
  <c r="AI89" s="1"/>
  <c r="AH88"/>
  <c r="AE88"/>
  <c r="Y88"/>
  <c r="V88"/>
  <c r="S88"/>
  <c r="P88"/>
  <c r="M88"/>
  <c r="J88"/>
  <c r="G88"/>
  <c r="D88"/>
  <c r="AF88" s="1"/>
  <c r="AI88" s="1"/>
  <c r="AH87"/>
  <c r="AE87"/>
  <c r="AB87"/>
  <c r="Y87"/>
  <c r="V87"/>
  <c r="S87"/>
  <c r="P87"/>
  <c r="M87"/>
  <c r="J87"/>
  <c r="G87"/>
  <c r="D87"/>
  <c r="AF87" s="1"/>
  <c r="AI87" s="1"/>
  <c r="AH86"/>
  <c r="AE86"/>
  <c r="AB86"/>
  <c r="Y86"/>
  <c r="V86"/>
  <c r="S86"/>
  <c r="P86"/>
  <c r="M86"/>
  <c r="J86"/>
  <c r="AF86" s="1"/>
  <c r="AI86" s="1"/>
  <c r="AH85"/>
  <c r="AE85"/>
  <c r="AB85"/>
  <c r="Y85"/>
  <c r="V85"/>
  <c r="S85"/>
  <c r="P85"/>
  <c r="M85"/>
  <c r="J85"/>
  <c r="G85"/>
  <c r="D85"/>
  <c r="AF85" s="1"/>
  <c r="AI85" s="1"/>
  <c r="AH84"/>
  <c r="AE84"/>
  <c r="AB84"/>
  <c r="Y84"/>
  <c r="V84"/>
  <c r="S84"/>
  <c r="P84"/>
  <c r="M84"/>
  <c r="J84"/>
  <c r="G84"/>
  <c r="D84"/>
  <c r="AF84" s="1"/>
  <c r="AI84" s="1"/>
  <c r="AH83"/>
  <c r="AE83"/>
  <c r="AB83"/>
  <c r="Y83"/>
  <c r="V83"/>
  <c r="S83"/>
  <c r="P83"/>
  <c r="M83"/>
  <c r="J83"/>
  <c r="AF83" s="1"/>
  <c r="G83"/>
  <c r="D83"/>
  <c r="AH82"/>
  <c r="AI82" s="1"/>
  <c r="AE82"/>
  <c r="AB82"/>
  <c r="Y82"/>
  <c r="V82"/>
  <c r="S82"/>
  <c r="P82"/>
  <c r="M82"/>
  <c r="J82"/>
  <c r="G82"/>
  <c r="D82"/>
  <c r="AF82" s="1"/>
  <c r="AH81"/>
  <c r="AE81"/>
  <c r="AB81"/>
  <c r="Y81"/>
  <c r="V81"/>
  <c r="S81"/>
  <c r="P81"/>
  <c r="M81"/>
  <c r="J81"/>
  <c r="G81"/>
  <c r="D81"/>
  <c r="AF81" s="1"/>
  <c r="AI81" s="1"/>
  <c r="AH80"/>
  <c r="AE80"/>
  <c r="AB80"/>
  <c r="Y80"/>
  <c r="V80"/>
  <c r="S80"/>
  <c r="P80"/>
  <c r="M80"/>
  <c r="J80"/>
  <c r="G80"/>
  <c r="D80"/>
  <c r="AF80" s="1"/>
  <c r="AI80" s="1"/>
  <c r="AH79"/>
  <c r="AE79"/>
  <c r="AB79"/>
  <c r="Y79"/>
  <c r="V79"/>
  <c r="S79"/>
  <c r="P79"/>
  <c r="M79"/>
  <c r="J79"/>
  <c r="AF79" s="1"/>
  <c r="G79"/>
  <c r="AH78"/>
  <c r="AE78"/>
  <c r="AB78"/>
  <c r="Y78"/>
  <c r="V78"/>
  <c r="S78"/>
  <c r="P78"/>
  <c r="M78"/>
  <c r="J78"/>
  <c r="AF78" s="1"/>
  <c r="G78"/>
  <c r="D78"/>
  <c r="AH77"/>
  <c r="AE77"/>
  <c r="AB77"/>
  <c r="Y77"/>
  <c r="V77"/>
  <c r="S77"/>
  <c r="P77"/>
  <c r="M77"/>
  <c r="J77"/>
  <c r="AF77" s="1"/>
  <c r="AH76"/>
  <c r="AE76"/>
  <c r="AB76"/>
  <c r="Y76"/>
  <c r="V76"/>
  <c r="S76"/>
  <c r="P76"/>
  <c r="M76"/>
  <c r="J76"/>
  <c r="AF76" s="1"/>
  <c r="G76"/>
  <c r="AH75"/>
  <c r="AE75"/>
  <c r="AB75"/>
  <c r="Y75"/>
  <c r="V75"/>
  <c r="S75"/>
  <c r="P75"/>
  <c r="M75"/>
  <c r="J75"/>
  <c r="AF75" s="1"/>
  <c r="G75"/>
  <c r="D75"/>
  <c r="AH74"/>
  <c r="AI74" s="1"/>
  <c r="AE74"/>
  <c r="AB74"/>
  <c r="Y74"/>
  <c r="V74"/>
  <c r="S74"/>
  <c r="P74"/>
  <c r="M74"/>
  <c r="AF74" s="1"/>
  <c r="AH73"/>
  <c r="AE73"/>
  <c r="AB73"/>
  <c r="Y73"/>
  <c r="V73"/>
  <c r="S73"/>
  <c r="P73"/>
  <c r="M73"/>
  <c r="J73"/>
  <c r="D73"/>
  <c r="AF73" s="1"/>
  <c r="AI73" s="1"/>
  <c r="AH72"/>
  <c r="AE72"/>
  <c r="AB72"/>
  <c r="Y72"/>
  <c r="V72"/>
  <c r="S72"/>
  <c r="P72"/>
  <c r="M72"/>
  <c r="J72"/>
  <c r="G72"/>
  <c r="D72"/>
  <c r="AF72" s="1"/>
  <c r="AI72" s="1"/>
  <c r="AH71"/>
  <c r="AE71"/>
  <c r="AB71"/>
  <c r="Y71"/>
  <c r="V71"/>
  <c r="S71"/>
  <c r="P71"/>
  <c r="M71"/>
  <c r="J71"/>
  <c r="AF71" s="1"/>
  <c r="G71"/>
  <c r="D71"/>
  <c r="AH70"/>
  <c r="AI70" s="1"/>
  <c r="AE70"/>
  <c r="AB70"/>
  <c r="Y70"/>
  <c r="V70"/>
  <c r="S70"/>
  <c r="P70"/>
  <c r="M70"/>
  <c r="J70"/>
  <c r="G70"/>
  <c r="D70"/>
  <c r="AF70" s="1"/>
  <c r="AH69"/>
  <c r="AE69"/>
  <c r="AB69"/>
  <c r="Y69"/>
  <c r="V69"/>
  <c r="S69"/>
  <c r="P69"/>
  <c r="M69"/>
  <c r="J69"/>
  <c r="G69"/>
  <c r="D69"/>
  <c r="AF69" s="1"/>
  <c r="AI69" s="1"/>
  <c r="AH68"/>
  <c r="AE68"/>
  <c r="AB68"/>
  <c r="Y68"/>
  <c r="V68"/>
  <c r="S68"/>
  <c r="P68"/>
  <c r="M68"/>
  <c r="J68"/>
  <c r="G68"/>
  <c r="D68"/>
  <c r="AF68" s="1"/>
  <c r="AI68" s="1"/>
  <c r="AH67"/>
  <c r="AE67"/>
  <c r="AB67"/>
  <c r="Y67"/>
  <c r="V67"/>
  <c r="S67"/>
  <c r="P67"/>
  <c r="M67"/>
  <c r="J67"/>
  <c r="AF67" s="1"/>
  <c r="G67"/>
  <c r="D67"/>
  <c r="AH66"/>
  <c r="AI66" s="1"/>
  <c r="AE66"/>
  <c r="AB66"/>
  <c r="Y66"/>
  <c r="V66"/>
  <c r="S66"/>
  <c r="P66"/>
  <c r="M66"/>
  <c r="J66"/>
  <c r="G66"/>
  <c r="D66"/>
  <c r="AF66" s="1"/>
  <c r="AH65"/>
  <c r="AE65"/>
  <c r="AB65"/>
  <c r="Y65"/>
  <c r="V65"/>
  <c r="S65"/>
  <c r="P65"/>
  <c r="M65"/>
  <c r="J65"/>
  <c r="G65"/>
  <c r="D65"/>
  <c r="AF65" s="1"/>
  <c r="AI65" s="1"/>
  <c r="AH64"/>
  <c r="AE64"/>
  <c r="AB64"/>
  <c r="Y64"/>
  <c r="V64"/>
  <c r="S64"/>
  <c r="P64"/>
  <c r="M64"/>
  <c r="J64"/>
  <c r="G64"/>
  <c r="D64"/>
  <c r="AF64" s="1"/>
  <c r="AI64" s="1"/>
  <c r="AH63"/>
  <c r="AE63"/>
  <c r="AB63"/>
  <c r="Y63"/>
  <c r="V63"/>
  <c r="S63"/>
  <c r="P63"/>
  <c r="M63"/>
  <c r="J63"/>
  <c r="AF63" s="1"/>
  <c r="G63"/>
  <c r="D63"/>
  <c r="AH62"/>
  <c r="AI62" s="1"/>
  <c r="AE62"/>
  <c r="AB62"/>
  <c r="Y62"/>
  <c r="V62"/>
  <c r="S62"/>
  <c r="P62"/>
  <c r="M62"/>
  <c r="J62"/>
  <c r="G62"/>
  <c r="D62"/>
  <c r="AF62" s="1"/>
  <c r="AH61"/>
  <c r="AE61"/>
  <c r="AB61"/>
  <c r="Y61"/>
  <c r="V61"/>
  <c r="S61"/>
  <c r="P61"/>
  <c r="M61"/>
  <c r="J61"/>
  <c r="G61"/>
  <c r="D61"/>
  <c r="AF61" s="1"/>
  <c r="AI61" s="1"/>
  <c r="AH60"/>
  <c r="AE60"/>
  <c r="AB60"/>
  <c r="Y60"/>
  <c r="V60"/>
  <c r="S60"/>
  <c r="P60"/>
  <c r="M60"/>
  <c r="J60"/>
  <c r="G60"/>
  <c r="D60"/>
  <c r="AF60" s="1"/>
  <c r="AJ57"/>
  <c r="AG57"/>
  <c r="AH52" s="1"/>
  <c r="AE56"/>
  <c r="AB56"/>
  <c r="Y56"/>
  <c r="V56"/>
  <c r="S56"/>
  <c r="P56"/>
  <c r="M56"/>
  <c r="J56"/>
  <c r="AF56" s="1"/>
  <c r="G56"/>
  <c r="D56"/>
  <c r="AH55"/>
  <c r="AE55"/>
  <c r="AB55"/>
  <c r="Y55"/>
  <c r="V55"/>
  <c r="AF55" s="1"/>
  <c r="AE54"/>
  <c r="AB54"/>
  <c r="Y54"/>
  <c r="V54"/>
  <c r="S54"/>
  <c r="P54"/>
  <c r="M54"/>
  <c r="J54"/>
  <c r="AF54" s="1"/>
  <c r="G54"/>
  <c r="D54"/>
  <c r="AH53"/>
  <c r="AE53"/>
  <c r="AB53"/>
  <c r="Y53"/>
  <c r="V53"/>
  <c r="S53"/>
  <c r="P53"/>
  <c r="M53"/>
  <c r="J53"/>
  <c r="AF53" s="1"/>
  <c r="G53"/>
  <c r="D53"/>
  <c r="AE52"/>
  <c r="AB52"/>
  <c r="Y52"/>
  <c r="V52"/>
  <c r="S52"/>
  <c r="P52"/>
  <c r="M52"/>
  <c r="J52"/>
  <c r="G52"/>
  <c r="D52"/>
  <c r="AF52" s="1"/>
  <c r="AE51"/>
  <c r="AB51"/>
  <c r="Y51"/>
  <c r="V51"/>
  <c r="S51"/>
  <c r="P51"/>
  <c r="M51"/>
  <c r="J51"/>
  <c r="G51"/>
  <c r="D51"/>
  <c r="AF51" s="1"/>
  <c r="AE50"/>
  <c r="AB50"/>
  <c r="Y50"/>
  <c r="V50"/>
  <c r="S50"/>
  <c r="P50"/>
  <c r="M50"/>
  <c r="J50"/>
  <c r="AF50" s="1"/>
  <c r="G50"/>
  <c r="D50"/>
  <c r="AH49"/>
  <c r="AE49"/>
  <c r="AB49"/>
  <c r="Y49"/>
  <c r="V49"/>
  <c r="S49"/>
  <c r="P49"/>
  <c r="M49"/>
  <c r="J49"/>
  <c r="AF49" s="1"/>
  <c r="G49"/>
  <c r="D49"/>
  <c r="AE48"/>
  <c r="AB48"/>
  <c r="Y48"/>
  <c r="V48"/>
  <c r="S48"/>
  <c r="P48"/>
  <c r="M48"/>
  <c r="J48"/>
  <c r="G48"/>
  <c r="D48"/>
  <c r="AF48" s="1"/>
  <c r="AE47"/>
  <c r="AB47"/>
  <c r="Y47"/>
  <c r="V47"/>
  <c r="S47"/>
  <c r="P47"/>
  <c r="M47"/>
  <c r="J47"/>
  <c r="G47"/>
  <c r="AF47" s="1"/>
  <c r="AE46"/>
  <c r="AB46"/>
  <c r="Y46"/>
  <c r="V46"/>
  <c r="S46"/>
  <c r="P46"/>
  <c r="M46"/>
  <c r="J46"/>
  <c r="G46"/>
  <c r="D46"/>
  <c r="AF46" s="1"/>
  <c r="AH45"/>
  <c r="AE45"/>
  <c r="AB45"/>
  <c r="Y45"/>
  <c r="V45"/>
  <c r="S45"/>
  <c r="P45"/>
  <c r="M45"/>
  <c r="J45"/>
  <c r="AF45" s="1"/>
  <c r="G45"/>
  <c r="D45"/>
  <c r="AH44"/>
  <c r="AE44"/>
  <c r="AB44"/>
  <c r="Y44"/>
  <c r="V44"/>
  <c r="AF44" s="1"/>
  <c r="S44"/>
  <c r="AH43"/>
  <c r="AE43"/>
  <c r="AB43"/>
  <c r="Y43"/>
  <c r="V43"/>
  <c r="S43"/>
  <c r="P43"/>
  <c r="M43"/>
  <c r="J43"/>
  <c r="AF43" s="1"/>
  <c r="G43"/>
  <c r="D43"/>
  <c r="AH42"/>
  <c r="AE42"/>
  <c r="AB42"/>
  <c r="Y42"/>
  <c r="V42"/>
  <c r="S42"/>
  <c r="P42"/>
  <c r="M42"/>
  <c r="J42"/>
  <c r="G42"/>
  <c r="D42"/>
  <c r="AF42" s="1"/>
  <c r="AI42" s="1"/>
  <c r="AE41"/>
  <c r="AB41"/>
  <c r="Y41"/>
  <c r="V41"/>
  <c r="S41"/>
  <c r="P41"/>
  <c r="M41"/>
  <c r="J41"/>
  <c r="G41"/>
  <c r="D41"/>
  <c r="AF41" s="1"/>
  <c r="AH40"/>
  <c r="AE40"/>
  <c r="AB40"/>
  <c r="Y40"/>
  <c r="V40"/>
  <c r="S40"/>
  <c r="P40"/>
  <c r="M40"/>
  <c r="J40"/>
  <c r="AF40" s="1"/>
  <c r="G40"/>
  <c r="D40"/>
  <c r="AH39"/>
  <c r="AE39"/>
  <c r="AB39"/>
  <c r="Y39"/>
  <c r="V39"/>
  <c r="S39"/>
  <c r="P39"/>
  <c r="M39"/>
  <c r="J39"/>
  <c r="AF39" s="1"/>
  <c r="G39"/>
  <c r="D39"/>
  <c r="AH38"/>
  <c r="AE38"/>
  <c r="AB38"/>
  <c r="Y38"/>
  <c r="V38"/>
  <c r="S38"/>
  <c r="P38"/>
  <c r="M38"/>
  <c r="J38"/>
  <c r="G38"/>
  <c r="D38"/>
  <c r="AF38" s="1"/>
  <c r="AI38" s="1"/>
  <c r="AE37"/>
  <c r="AB37"/>
  <c r="Y37"/>
  <c r="V37"/>
  <c r="S37"/>
  <c r="P37"/>
  <c r="M37"/>
  <c r="J37"/>
  <c r="G37"/>
  <c r="D37"/>
  <c r="AF37" s="1"/>
  <c r="AH36"/>
  <c r="AE36"/>
  <c r="AB36"/>
  <c r="Y36"/>
  <c r="V36"/>
  <c r="AF36" s="1"/>
  <c r="S36"/>
  <c r="P36"/>
  <c r="AH35"/>
  <c r="AE35"/>
  <c r="AB35"/>
  <c r="Y35"/>
  <c r="V35"/>
  <c r="AF35" s="1"/>
  <c r="S35"/>
  <c r="AH34"/>
  <c r="AE34"/>
  <c r="AB34"/>
  <c r="Y34"/>
  <c r="V34"/>
  <c r="S34"/>
  <c r="P34"/>
  <c r="M34"/>
  <c r="J34"/>
  <c r="AF34" s="1"/>
  <c r="G34"/>
  <c r="D34"/>
  <c r="AH33"/>
  <c r="AE33"/>
  <c r="AB33"/>
  <c r="Y33"/>
  <c r="V33"/>
  <c r="S33"/>
  <c r="P33"/>
  <c r="M33"/>
  <c r="J33"/>
  <c r="G33"/>
  <c r="D33"/>
  <c r="AF33" s="1"/>
  <c r="AI33" s="1"/>
  <c r="AE32"/>
  <c r="AB32"/>
  <c r="Y32"/>
  <c r="V32"/>
  <c r="S32"/>
  <c r="P32"/>
  <c r="M32"/>
  <c r="J32"/>
  <c r="G32"/>
  <c r="D32"/>
  <c r="AF32" s="1"/>
  <c r="AH31"/>
  <c r="AE31"/>
  <c r="AB31"/>
  <c r="Y31"/>
  <c r="V31"/>
  <c r="S31"/>
  <c r="P31"/>
  <c r="M31"/>
  <c r="J31"/>
  <c r="AF31" s="1"/>
  <c r="G31"/>
  <c r="D31"/>
  <c r="AH30"/>
  <c r="AE30"/>
  <c r="AB30"/>
  <c r="Y30"/>
  <c r="V30"/>
  <c r="S30"/>
  <c r="P30"/>
  <c r="M30"/>
  <c r="J30"/>
  <c r="AF30" s="1"/>
  <c r="G30"/>
  <c r="D30"/>
  <c r="AH29"/>
  <c r="AE29"/>
  <c r="AB29"/>
  <c r="Y29"/>
  <c r="V29"/>
  <c r="S29"/>
  <c r="P29"/>
  <c r="M29"/>
  <c r="J29"/>
  <c r="G29"/>
  <c r="D29"/>
  <c r="AF29" s="1"/>
  <c r="AI29" s="1"/>
  <c r="AE28"/>
  <c r="AB28"/>
  <c r="Y28"/>
  <c r="V28"/>
  <c r="S28"/>
  <c r="P28"/>
  <c r="M28"/>
  <c r="J28"/>
  <c r="G28"/>
  <c r="D28"/>
  <c r="AF28" s="1"/>
  <c r="AH27"/>
  <c r="AE27"/>
  <c r="AB27"/>
  <c r="Y27"/>
  <c r="V27"/>
  <c r="S27"/>
  <c r="P27"/>
  <c r="M27"/>
  <c r="J27"/>
  <c r="AF27" s="1"/>
  <c r="G27"/>
  <c r="AH26"/>
  <c r="AE26"/>
  <c r="AB26"/>
  <c r="Y26"/>
  <c r="V26"/>
  <c r="S26"/>
  <c r="P26"/>
  <c r="M26"/>
  <c r="J26"/>
  <c r="AF26" s="1"/>
  <c r="G26"/>
  <c r="D26"/>
  <c r="AH25"/>
  <c r="AE25"/>
  <c r="AB25"/>
  <c r="Y25"/>
  <c r="V25"/>
  <c r="S25"/>
  <c r="P25"/>
  <c r="M25"/>
  <c r="J25"/>
  <c r="AF25" s="1"/>
  <c r="G25"/>
  <c r="D25"/>
  <c r="AH24"/>
  <c r="AE24"/>
  <c r="AB24"/>
  <c r="Y24"/>
  <c r="V24"/>
  <c r="S24"/>
  <c r="P24"/>
  <c r="M24"/>
  <c r="J24"/>
  <c r="G24"/>
  <c r="D24"/>
  <c r="AF24" s="1"/>
  <c r="AI24" s="1"/>
  <c r="AE23"/>
  <c r="AB23"/>
  <c r="Y23"/>
  <c r="V23"/>
  <c r="S23"/>
  <c r="P23"/>
  <c r="M23"/>
  <c r="J23"/>
  <c r="G23"/>
  <c r="D23"/>
  <c r="AF23" s="1"/>
  <c r="AH22"/>
  <c r="AE22"/>
  <c r="AB22"/>
  <c r="Y22"/>
  <c r="V22"/>
  <c r="S22"/>
  <c r="P22"/>
  <c r="M22"/>
  <c r="J22"/>
  <c r="AF22" s="1"/>
  <c r="G22"/>
  <c r="D22"/>
  <c r="AH21"/>
  <c r="AE21"/>
  <c r="AB21"/>
  <c r="Y21"/>
  <c r="V21"/>
  <c r="S21"/>
  <c r="P21"/>
  <c r="M21"/>
  <c r="J21"/>
  <c r="AF21" s="1"/>
  <c r="G21"/>
  <c r="AH20"/>
  <c r="AE20"/>
  <c r="AB20"/>
  <c r="Y20"/>
  <c r="V20"/>
  <c r="S20"/>
  <c r="P20"/>
  <c r="M20"/>
  <c r="J20"/>
  <c r="AF20" s="1"/>
  <c r="G20"/>
  <c r="D20"/>
  <c r="AH19"/>
  <c r="AE19"/>
  <c r="AB19"/>
  <c r="Y19"/>
  <c r="V19"/>
  <c r="S19"/>
  <c r="P19"/>
  <c r="M19"/>
  <c r="J19"/>
  <c r="G19"/>
  <c r="D19"/>
  <c r="AF19" s="1"/>
  <c r="AI19" s="1"/>
  <c r="AH18"/>
  <c r="AE18"/>
  <c r="AB18"/>
  <c r="Y18"/>
  <c r="V18"/>
  <c r="S18"/>
  <c r="P18"/>
  <c r="M18"/>
  <c r="J18"/>
  <c r="G18"/>
  <c r="D18"/>
  <c r="AF18" s="1"/>
  <c r="AI18" s="1"/>
  <c r="AH17"/>
  <c r="AE17"/>
  <c r="AB17"/>
  <c r="Y17"/>
  <c r="V17"/>
  <c r="S17"/>
  <c r="P17"/>
  <c r="M17"/>
  <c r="J17"/>
  <c r="AF17" s="1"/>
  <c r="G17"/>
  <c r="D17"/>
  <c r="AH16"/>
  <c r="AE16"/>
  <c r="AB16"/>
  <c r="Y16"/>
  <c r="V16"/>
  <c r="S16"/>
  <c r="P16"/>
  <c r="M16"/>
  <c r="J16"/>
  <c r="AF16" s="1"/>
  <c r="G16"/>
  <c r="AH15"/>
  <c r="AE15"/>
  <c r="AB15"/>
  <c r="Y15"/>
  <c r="V15"/>
  <c r="S15"/>
  <c r="P15"/>
  <c r="M15"/>
  <c r="J15"/>
  <c r="AF15" s="1"/>
  <c r="G15"/>
  <c r="D15"/>
  <c r="AH14"/>
  <c r="AE14"/>
  <c r="AB14"/>
  <c r="Y14"/>
  <c r="V14"/>
  <c r="S14"/>
  <c r="P14"/>
  <c r="M14"/>
  <c r="J14"/>
  <c r="G14"/>
  <c r="D14"/>
  <c r="AF14" s="1"/>
  <c r="AI14" s="1"/>
  <c r="AH13"/>
  <c r="AE13"/>
  <c r="AB13"/>
  <c r="Y13"/>
  <c r="V13"/>
  <c r="S13"/>
  <c r="P13"/>
  <c r="M13"/>
  <c r="J13"/>
  <c r="G13"/>
  <c r="AF13" s="1"/>
  <c r="AI13" s="1"/>
  <c r="AH12"/>
  <c r="AE12"/>
  <c r="AB12"/>
  <c r="Y12"/>
  <c r="V12"/>
  <c r="S12"/>
  <c r="P12"/>
  <c r="M12"/>
  <c r="J12"/>
  <c r="G12"/>
  <c r="D12"/>
  <c r="AF12" s="1"/>
  <c r="AI12" s="1"/>
  <c r="AH11"/>
  <c r="AE11"/>
  <c r="AB11"/>
  <c r="Y11"/>
  <c r="V11"/>
  <c r="S11"/>
  <c r="P11"/>
  <c r="M11"/>
  <c r="J11"/>
  <c r="AF11" s="1"/>
  <c r="G11"/>
  <c r="D11"/>
  <c r="AH10"/>
  <c r="AE10"/>
  <c r="AB10"/>
  <c r="Y10"/>
  <c r="V10"/>
  <c r="AF10" s="1"/>
  <c r="AH9"/>
  <c r="AE9"/>
  <c r="AB9"/>
  <c r="Y9"/>
  <c r="V9"/>
  <c r="S9"/>
  <c r="P9"/>
  <c r="M9"/>
  <c r="J9"/>
  <c r="AF9" s="1"/>
  <c r="G9"/>
  <c r="D9"/>
  <c r="AH8"/>
  <c r="AE8"/>
  <c r="AB8"/>
  <c r="Y8"/>
  <c r="V8"/>
  <c r="S8"/>
  <c r="P8"/>
  <c r="M8"/>
  <c r="J8"/>
  <c r="AF8" s="1"/>
  <c r="G8"/>
  <c r="D8"/>
  <c r="AH7"/>
  <c r="AE7"/>
  <c r="AB7"/>
  <c r="Y7"/>
  <c r="AF7" s="1"/>
  <c r="AI7" s="1"/>
  <c r="AH6"/>
  <c r="AE6"/>
  <c r="AB6"/>
  <c r="Y6"/>
  <c r="V6"/>
  <c r="S6"/>
  <c r="P6"/>
  <c r="M6"/>
  <c r="J6"/>
  <c r="AF6" s="1"/>
  <c r="G6"/>
  <c r="D6"/>
  <c r="AH5"/>
  <c r="AE5"/>
  <c r="AB5"/>
  <c r="Y5"/>
  <c r="V5"/>
  <c r="S5"/>
  <c r="P5"/>
  <c r="M5"/>
  <c r="J5"/>
  <c r="AF5" s="1"/>
  <c r="G5"/>
  <c r="D5"/>
  <c r="AH4"/>
  <c r="AE4"/>
  <c r="AB4"/>
  <c r="Y4"/>
  <c r="V4"/>
  <c r="S4"/>
  <c r="P4"/>
  <c r="M4"/>
  <c r="J4"/>
  <c r="G4"/>
  <c r="D4"/>
  <c r="AF4" s="1"/>
  <c r="AM37" i="21"/>
  <c r="AM74"/>
  <c r="AM168"/>
  <c r="AJ168"/>
  <c r="AG168"/>
  <c r="AH167" s="1"/>
  <c r="AE167"/>
  <c r="AB167"/>
  <c r="Y167"/>
  <c r="V167"/>
  <c r="S167"/>
  <c r="P167"/>
  <c r="M167"/>
  <c r="J167"/>
  <c r="G167"/>
  <c r="D167"/>
  <c r="AF167" s="1"/>
  <c r="AI167" s="1"/>
  <c r="AH166"/>
  <c r="AB166"/>
  <c r="Y166"/>
  <c r="V166"/>
  <c r="S166"/>
  <c r="P166"/>
  <c r="M166"/>
  <c r="J166"/>
  <c r="G166"/>
  <c r="D166"/>
  <c r="AF166" s="1"/>
  <c r="AI166" s="1"/>
  <c r="AH165"/>
  <c r="AE165"/>
  <c r="AB165"/>
  <c r="Y165"/>
  <c r="V165"/>
  <c r="S165"/>
  <c r="P165"/>
  <c r="M165"/>
  <c r="AF165" s="1"/>
  <c r="AI165" s="1"/>
  <c r="AH164"/>
  <c r="AE164"/>
  <c r="AB164"/>
  <c r="Y164"/>
  <c r="V164"/>
  <c r="S164"/>
  <c r="P164"/>
  <c r="M164"/>
  <c r="J164"/>
  <c r="G164"/>
  <c r="D164"/>
  <c r="AF164" s="1"/>
  <c r="AI164" s="1"/>
  <c r="AE163"/>
  <c r="AB163"/>
  <c r="Y163"/>
  <c r="V163"/>
  <c r="AF163" s="1"/>
  <c r="S163"/>
  <c r="AE162"/>
  <c r="AB162"/>
  <c r="Y162"/>
  <c r="V162"/>
  <c r="S162"/>
  <c r="P162"/>
  <c r="M162"/>
  <c r="J162"/>
  <c r="G162"/>
  <c r="D162"/>
  <c r="AF162" s="1"/>
  <c r="AH161"/>
  <c r="AE161"/>
  <c r="AB161"/>
  <c r="Y161"/>
  <c r="V161"/>
  <c r="S161"/>
  <c r="P161"/>
  <c r="M161"/>
  <c r="J161"/>
  <c r="AF161" s="1"/>
  <c r="AI161" s="1"/>
  <c r="AH160"/>
  <c r="AE160"/>
  <c r="AB160"/>
  <c r="Y160"/>
  <c r="V160"/>
  <c r="AF160" s="1"/>
  <c r="AI160" s="1"/>
  <c r="S160"/>
  <c r="AH159"/>
  <c r="Y159"/>
  <c r="V159"/>
  <c r="S159"/>
  <c r="P159"/>
  <c r="M159"/>
  <c r="J159"/>
  <c r="G159"/>
  <c r="D159"/>
  <c r="AF159" s="1"/>
  <c r="AI159" s="1"/>
  <c r="AH158"/>
  <c r="AE158"/>
  <c r="AB158"/>
  <c r="Y158"/>
  <c r="V158"/>
  <c r="S158"/>
  <c r="P158"/>
  <c r="M158"/>
  <c r="J158"/>
  <c r="G158"/>
  <c r="D158"/>
  <c r="AF158" s="1"/>
  <c r="AI158" s="1"/>
  <c r="AH157"/>
  <c r="AE157"/>
  <c r="AB157"/>
  <c r="Y157"/>
  <c r="V157"/>
  <c r="S157"/>
  <c r="P157"/>
  <c r="AF157" s="1"/>
  <c r="AI157" s="1"/>
  <c r="AH156"/>
  <c r="AE156"/>
  <c r="AB156"/>
  <c r="Y156"/>
  <c r="V156"/>
  <c r="S156"/>
  <c r="P156"/>
  <c r="M156"/>
  <c r="J156"/>
  <c r="G156"/>
  <c r="AF156" s="1"/>
  <c r="AI156" s="1"/>
  <c r="AH155"/>
  <c r="AE155"/>
  <c r="AB155"/>
  <c r="Y155"/>
  <c r="V155"/>
  <c r="S155"/>
  <c r="P155"/>
  <c r="M155"/>
  <c r="J155"/>
  <c r="G155"/>
  <c r="D155"/>
  <c r="AF155" s="1"/>
  <c r="AI155" s="1"/>
  <c r="AH154"/>
  <c r="AE154"/>
  <c r="AB154"/>
  <c r="Y154"/>
  <c r="V154"/>
  <c r="S154"/>
  <c r="P154"/>
  <c r="M154"/>
  <c r="J154"/>
  <c r="AF154" s="1"/>
  <c r="AI154" s="1"/>
  <c r="G154"/>
  <c r="D154"/>
  <c r="AH153"/>
  <c r="AE153"/>
  <c r="AB153"/>
  <c r="Y153"/>
  <c r="V153"/>
  <c r="S153"/>
  <c r="AF153" s="1"/>
  <c r="AI153" s="1"/>
  <c r="AH152"/>
  <c r="AE152"/>
  <c r="AB152"/>
  <c r="Y152"/>
  <c r="V152"/>
  <c r="S152"/>
  <c r="P152"/>
  <c r="M152"/>
  <c r="J152"/>
  <c r="G152"/>
  <c r="D152"/>
  <c r="AF152" s="1"/>
  <c r="AI152" s="1"/>
  <c r="AH151"/>
  <c r="AE151"/>
  <c r="AB151"/>
  <c r="Y151"/>
  <c r="V151"/>
  <c r="S151"/>
  <c r="P151"/>
  <c r="M151"/>
  <c r="J151"/>
  <c r="G151"/>
  <c r="D151"/>
  <c r="AF151" s="1"/>
  <c r="AI151" s="1"/>
  <c r="AH150"/>
  <c r="AE150"/>
  <c r="AB150"/>
  <c r="Y150"/>
  <c r="V150"/>
  <c r="S150"/>
  <c r="P150"/>
  <c r="M150"/>
  <c r="AF150" s="1"/>
  <c r="AI150" s="1"/>
  <c r="AH149"/>
  <c r="AE149"/>
  <c r="AB149"/>
  <c r="Y149"/>
  <c r="V149"/>
  <c r="S149"/>
  <c r="AF149" s="1"/>
  <c r="AI149" s="1"/>
  <c r="P149"/>
  <c r="AH148"/>
  <c r="AE148"/>
  <c r="AB148"/>
  <c r="Y148"/>
  <c r="V148"/>
  <c r="S148"/>
  <c r="P148"/>
  <c r="M148"/>
  <c r="J148"/>
  <c r="G148"/>
  <c r="D148"/>
  <c r="AF148" s="1"/>
  <c r="AI148" s="1"/>
  <c r="AH147"/>
  <c r="AB147"/>
  <c r="Y147"/>
  <c r="V147"/>
  <c r="S147"/>
  <c r="P147"/>
  <c r="M147"/>
  <c r="J147"/>
  <c r="G147"/>
  <c r="D147"/>
  <c r="AF147" s="1"/>
  <c r="AI147" s="1"/>
  <c r="AH146"/>
  <c r="AE146"/>
  <c r="AB146"/>
  <c r="Y146"/>
  <c r="V146"/>
  <c r="S146"/>
  <c r="P146"/>
  <c r="M146"/>
  <c r="J146"/>
  <c r="G146"/>
  <c r="D146"/>
  <c r="AF146" s="1"/>
  <c r="AI146" s="1"/>
  <c r="AH145"/>
  <c r="AE145"/>
  <c r="AB145"/>
  <c r="Y145"/>
  <c r="V145"/>
  <c r="S145"/>
  <c r="P145"/>
  <c r="M145"/>
  <c r="J145"/>
  <c r="AF145" s="1"/>
  <c r="AI145" s="1"/>
  <c r="G145"/>
  <c r="D145"/>
  <c r="AH144"/>
  <c r="AE144"/>
  <c r="AB144"/>
  <c r="Y144"/>
  <c r="AF144" s="1"/>
  <c r="AI144" s="1"/>
  <c r="AH143"/>
  <c r="AE143"/>
  <c r="AB143"/>
  <c r="Y143"/>
  <c r="V143"/>
  <c r="S143"/>
  <c r="P143"/>
  <c r="M143"/>
  <c r="J143"/>
  <c r="AF143" s="1"/>
  <c r="AI143" s="1"/>
  <c r="AH142"/>
  <c r="AE142"/>
  <c r="AB142"/>
  <c r="Y142"/>
  <c r="V142"/>
  <c r="S142"/>
  <c r="P142"/>
  <c r="M142"/>
  <c r="J142"/>
  <c r="G142"/>
  <c r="D142"/>
  <c r="AF142" s="1"/>
  <c r="AI142" s="1"/>
  <c r="AH141"/>
  <c r="AE141"/>
  <c r="AB141"/>
  <c r="Y141"/>
  <c r="V141"/>
  <c r="S141"/>
  <c r="P141"/>
  <c r="M141"/>
  <c r="J141"/>
  <c r="G141"/>
  <c r="AF141" s="1"/>
  <c r="AI141" s="1"/>
  <c r="D141"/>
  <c r="AH140"/>
  <c r="AF140"/>
  <c r="AI140" s="1"/>
  <c r="AE140"/>
  <c r="AB140"/>
  <c r="AH139"/>
  <c r="AE139"/>
  <c r="AB139"/>
  <c r="Y139"/>
  <c r="V139"/>
  <c r="S139"/>
  <c r="P139"/>
  <c r="M139"/>
  <c r="J139"/>
  <c r="G139"/>
  <c r="D139"/>
  <c r="AF139" s="1"/>
  <c r="AI139" s="1"/>
  <c r="AH138"/>
  <c r="AE138"/>
  <c r="AB138"/>
  <c r="Y138"/>
  <c r="V138"/>
  <c r="S138"/>
  <c r="P138"/>
  <c r="M138"/>
  <c r="J138"/>
  <c r="G138"/>
  <c r="D138"/>
  <c r="AF138" s="1"/>
  <c r="AI138" s="1"/>
  <c r="AH137"/>
  <c r="AE137"/>
  <c r="AB137"/>
  <c r="Y137"/>
  <c r="V137"/>
  <c r="S137"/>
  <c r="P137"/>
  <c r="M137"/>
  <c r="J137"/>
  <c r="G137"/>
  <c r="AF137" s="1"/>
  <c r="AI137" s="1"/>
  <c r="D137"/>
  <c r="AH136"/>
  <c r="AE136"/>
  <c r="AB136"/>
  <c r="Y136"/>
  <c r="V136"/>
  <c r="AF136" s="1"/>
  <c r="AI136" s="1"/>
  <c r="S136"/>
  <c r="AH135"/>
  <c r="AE135"/>
  <c r="AB135"/>
  <c r="Y135"/>
  <c r="V135"/>
  <c r="S135"/>
  <c r="P135"/>
  <c r="M135"/>
  <c r="J135"/>
  <c r="AF135" s="1"/>
  <c r="AI135" s="1"/>
  <c r="G135"/>
  <c r="D135"/>
  <c r="AH134"/>
  <c r="AE134"/>
  <c r="AB134"/>
  <c r="Y134"/>
  <c r="V134"/>
  <c r="S134"/>
  <c r="P134"/>
  <c r="M134"/>
  <c r="J134"/>
  <c r="G134"/>
  <c r="D134"/>
  <c r="AF134" s="1"/>
  <c r="AI134" s="1"/>
  <c r="AH133"/>
  <c r="AE133"/>
  <c r="AB133"/>
  <c r="Y133"/>
  <c r="V133"/>
  <c r="S133"/>
  <c r="P133"/>
  <c r="M133"/>
  <c r="J133"/>
  <c r="AF133" s="1"/>
  <c r="AI133" s="1"/>
  <c r="G133"/>
  <c r="AH132"/>
  <c r="AE132"/>
  <c r="AB132"/>
  <c r="Y132"/>
  <c r="V132"/>
  <c r="S132"/>
  <c r="P132"/>
  <c r="AF132" s="1"/>
  <c r="AI132" s="1"/>
  <c r="M132"/>
  <c r="AH131"/>
  <c r="AF131"/>
  <c r="AI131" s="1"/>
  <c r="AE131"/>
  <c r="AB131"/>
  <c r="Y131"/>
  <c r="AH130"/>
  <c r="AE130"/>
  <c r="AB130"/>
  <c r="Y130"/>
  <c r="V130"/>
  <c r="S130"/>
  <c r="P130"/>
  <c r="M130"/>
  <c r="J130"/>
  <c r="G130"/>
  <c r="D130"/>
  <c r="AF130" s="1"/>
  <c r="AI130" s="1"/>
  <c r="AH129"/>
  <c r="AE129"/>
  <c r="AB129"/>
  <c r="Y129"/>
  <c r="V129"/>
  <c r="S129"/>
  <c r="P129"/>
  <c r="M129"/>
  <c r="J129"/>
  <c r="G129"/>
  <c r="AF129" s="1"/>
  <c r="AI129" s="1"/>
  <c r="AH128"/>
  <c r="AE128"/>
  <c r="AB128"/>
  <c r="Y128"/>
  <c r="V128"/>
  <c r="S128"/>
  <c r="AF128" s="1"/>
  <c r="AI128" s="1"/>
  <c r="AH127"/>
  <c r="AE127"/>
  <c r="AB127"/>
  <c r="Y127"/>
  <c r="V127"/>
  <c r="S127"/>
  <c r="P127"/>
  <c r="M127"/>
  <c r="AF127" s="1"/>
  <c r="AI127" s="1"/>
  <c r="AH126"/>
  <c r="AB126"/>
  <c r="Y126"/>
  <c r="V126"/>
  <c r="S126"/>
  <c r="P126"/>
  <c r="M126"/>
  <c r="J126"/>
  <c r="G126"/>
  <c r="D126"/>
  <c r="AF126" s="1"/>
  <c r="AI126" s="1"/>
  <c r="AH125"/>
  <c r="AE125"/>
  <c r="AB125"/>
  <c r="Y125"/>
  <c r="V125"/>
  <c r="S125"/>
  <c r="P125"/>
  <c r="M125"/>
  <c r="J125"/>
  <c r="G125"/>
  <c r="D125"/>
  <c r="AF125" s="1"/>
  <c r="AI125" s="1"/>
  <c r="AH124"/>
  <c r="AE124"/>
  <c r="AB124"/>
  <c r="Y124"/>
  <c r="V124"/>
  <c r="S124"/>
  <c r="P124"/>
  <c r="M124"/>
  <c r="J124"/>
  <c r="G124"/>
  <c r="D124"/>
  <c r="AF124" s="1"/>
  <c r="AI124" s="1"/>
  <c r="AH123"/>
  <c r="AE123"/>
  <c r="AB123"/>
  <c r="Y123"/>
  <c r="V123"/>
  <c r="S123"/>
  <c r="P123"/>
  <c r="M123"/>
  <c r="J123"/>
  <c r="G123"/>
  <c r="AF123" s="1"/>
  <c r="AI123" s="1"/>
  <c r="D123"/>
  <c r="AH122"/>
  <c r="AE122"/>
  <c r="AB122"/>
  <c r="Y122"/>
  <c r="V122"/>
  <c r="S122"/>
  <c r="P122"/>
  <c r="M122"/>
  <c r="J122"/>
  <c r="AF122" s="1"/>
  <c r="AI122" s="1"/>
  <c r="G122"/>
  <c r="D122"/>
  <c r="AH121"/>
  <c r="AE121"/>
  <c r="AB121"/>
  <c r="Y121"/>
  <c r="V121"/>
  <c r="AF121" s="1"/>
  <c r="AI121" s="1"/>
  <c r="AH120"/>
  <c r="AE120"/>
  <c r="AB120"/>
  <c r="Y120"/>
  <c r="V120"/>
  <c r="S120"/>
  <c r="P120"/>
  <c r="M120"/>
  <c r="J120"/>
  <c r="AF120" s="1"/>
  <c r="AI120" s="1"/>
  <c r="G120"/>
  <c r="D120"/>
  <c r="AH119"/>
  <c r="AE119"/>
  <c r="AB119"/>
  <c r="Y119"/>
  <c r="V119"/>
  <c r="S119"/>
  <c r="P119"/>
  <c r="M119"/>
  <c r="J119"/>
  <c r="G119"/>
  <c r="D119"/>
  <c r="AF119" s="1"/>
  <c r="AI119" s="1"/>
  <c r="AH118"/>
  <c r="AE118"/>
  <c r="AB118"/>
  <c r="Y118"/>
  <c r="V118"/>
  <c r="S118"/>
  <c r="P118"/>
  <c r="M118"/>
  <c r="J118"/>
  <c r="G118"/>
  <c r="D118"/>
  <c r="AF118" s="1"/>
  <c r="AI118" s="1"/>
  <c r="AH117"/>
  <c r="AE117"/>
  <c r="AB117"/>
  <c r="Y117"/>
  <c r="V117"/>
  <c r="S117"/>
  <c r="AF117" s="1"/>
  <c r="AI117" s="1"/>
  <c r="AH116"/>
  <c r="AE116"/>
  <c r="AB116"/>
  <c r="Y116"/>
  <c r="V116"/>
  <c r="S116"/>
  <c r="P116"/>
  <c r="M116"/>
  <c r="J116"/>
  <c r="G116"/>
  <c r="AF116" s="1"/>
  <c r="AI116" s="1"/>
  <c r="D116"/>
  <c r="AH115"/>
  <c r="AE115"/>
  <c r="AB115"/>
  <c r="Y115"/>
  <c r="V115"/>
  <c r="S115"/>
  <c r="P115"/>
  <c r="M115"/>
  <c r="J115"/>
  <c r="AF115" s="1"/>
  <c r="AI115" s="1"/>
  <c r="G115"/>
  <c r="D115"/>
  <c r="AH114"/>
  <c r="AE114"/>
  <c r="AB114"/>
  <c r="Y114"/>
  <c r="V114"/>
  <c r="S114"/>
  <c r="P114"/>
  <c r="M114"/>
  <c r="J114"/>
  <c r="G114"/>
  <c r="D114"/>
  <c r="AF114" s="1"/>
  <c r="AI114" s="1"/>
  <c r="AH113"/>
  <c r="AE113"/>
  <c r="AB113"/>
  <c r="Y113"/>
  <c r="V113"/>
  <c r="S113"/>
  <c r="P113"/>
  <c r="AF113" s="1"/>
  <c r="AI113" s="1"/>
  <c r="M113"/>
  <c r="AH112"/>
  <c r="AE112"/>
  <c r="AB112"/>
  <c r="Y112"/>
  <c r="V112"/>
  <c r="S112"/>
  <c r="P112"/>
  <c r="M112"/>
  <c r="J112"/>
  <c r="AF112" s="1"/>
  <c r="AI112" s="1"/>
  <c r="G112"/>
  <c r="D112"/>
  <c r="AH111"/>
  <c r="AE111"/>
  <c r="AB111"/>
  <c r="Y111"/>
  <c r="V111"/>
  <c r="S111"/>
  <c r="P111"/>
  <c r="AF111" s="1"/>
  <c r="AI111" s="1"/>
  <c r="AH110"/>
  <c r="AE110"/>
  <c r="AB110"/>
  <c r="Y110"/>
  <c r="V110"/>
  <c r="S110"/>
  <c r="P110"/>
  <c r="M110"/>
  <c r="J110"/>
  <c r="G110"/>
  <c r="D110"/>
  <c r="AF110" s="1"/>
  <c r="AI110" s="1"/>
  <c r="AH109"/>
  <c r="AE109"/>
  <c r="AB109"/>
  <c r="Y109"/>
  <c r="V109"/>
  <c r="S109"/>
  <c r="P109"/>
  <c r="M109"/>
  <c r="J109"/>
  <c r="G109"/>
  <c r="D109"/>
  <c r="AF109" s="1"/>
  <c r="AI109" s="1"/>
  <c r="AH108"/>
  <c r="AE108"/>
  <c r="AB108"/>
  <c r="Y108"/>
  <c r="V108"/>
  <c r="AF108" s="1"/>
  <c r="AI108" s="1"/>
  <c r="S108"/>
  <c r="P108"/>
  <c r="M108"/>
  <c r="AH107"/>
  <c r="AE107"/>
  <c r="AB107"/>
  <c r="Y107"/>
  <c r="V107"/>
  <c r="S107"/>
  <c r="P107"/>
  <c r="M107"/>
  <c r="J107"/>
  <c r="G107"/>
  <c r="D107"/>
  <c r="AF107" s="1"/>
  <c r="AI107" s="1"/>
  <c r="AH106"/>
  <c r="AE106"/>
  <c r="AB106"/>
  <c r="Y106"/>
  <c r="V106"/>
  <c r="S106"/>
  <c r="P106"/>
  <c r="M106"/>
  <c r="J106"/>
  <c r="G106"/>
  <c r="AF106" s="1"/>
  <c r="AI106" s="1"/>
  <c r="D106"/>
  <c r="AH105"/>
  <c r="AE105"/>
  <c r="AB105"/>
  <c r="Y105"/>
  <c r="V105"/>
  <c r="S105"/>
  <c r="P105"/>
  <c r="M105"/>
  <c r="J105"/>
  <c r="AF105" s="1"/>
  <c r="AI105" s="1"/>
  <c r="G105"/>
  <c r="D105"/>
  <c r="AH104"/>
  <c r="AE104"/>
  <c r="AB104"/>
  <c r="Y104"/>
  <c r="V104"/>
  <c r="S104"/>
  <c r="P104"/>
  <c r="M104"/>
  <c r="J104"/>
  <c r="G104"/>
  <c r="D104"/>
  <c r="AF104" s="1"/>
  <c r="AI104" s="1"/>
  <c r="AH103"/>
  <c r="AE103"/>
  <c r="AB103"/>
  <c r="Y103"/>
  <c r="V103"/>
  <c r="S103"/>
  <c r="P103"/>
  <c r="M103"/>
  <c r="J103"/>
  <c r="G103"/>
  <c r="D103"/>
  <c r="AF103" s="1"/>
  <c r="AI103" s="1"/>
  <c r="AH102"/>
  <c r="AE102"/>
  <c r="AB102"/>
  <c r="Y102"/>
  <c r="V102"/>
  <c r="S102"/>
  <c r="P102"/>
  <c r="M102"/>
  <c r="J102"/>
  <c r="G102"/>
  <c r="AF102" s="1"/>
  <c r="AI102" s="1"/>
  <c r="D102"/>
  <c r="AH101"/>
  <c r="AE101"/>
  <c r="AB101"/>
  <c r="Y101"/>
  <c r="V101"/>
  <c r="S101"/>
  <c r="P101"/>
  <c r="M101"/>
  <c r="J101"/>
  <c r="AF101" s="1"/>
  <c r="AI101" s="1"/>
  <c r="G101"/>
  <c r="D101"/>
  <c r="AH100"/>
  <c r="AE100"/>
  <c r="AB100"/>
  <c r="AF100" s="1"/>
  <c r="AI100" s="1"/>
  <c r="AH99"/>
  <c r="AE99"/>
  <c r="AB99"/>
  <c r="Y99"/>
  <c r="V99"/>
  <c r="S99"/>
  <c r="P99"/>
  <c r="AF99" s="1"/>
  <c r="AI99" s="1"/>
  <c r="M99"/>
  <c r="AH98"/>
  <c r="AE98"/>
  <c r="AB98"/>
  <c r="Y98"/>
  <c r="V98"/>
  <c r="S98"/>
  <c r="P98"/>
  <c r="M98"/>
  <c r="J98"/>
  <c r="AF98" s="1"/>
  <c r="AI98" s="1"/>
  <c r="G98"/>
  <c r="D98"/>
  <c r="AH97"/>
  <c r="AE97"/>
  <c r="AB97"/>
  <c r="Y97"/>
  <c r="V97"/>
  <c r="S97"/>
  <c r="P97"/>
  <c r="M97"/>
  <c r="J97"/>
  <c r="G97"/>
  <c r="D97"/>
  <c r="AF97" s="1"/>
  <c r="AI97" s="1"/>
  <c r="AH96"/>
  <c r="AE96"/>
  <c r="AB96"/>
  <c r="AF96" s="1"/>
  <c r="AI96" s="1"/>
  <c r="AH95"/>
  <c r="AE95"/>
  <c r="AB95"/>
  <c r="Y95"/>
  <c r="V95"/>
  <c r="S95"/>
  <c r="P95"/>
  <c r="M95"/>
  <c r="AF95" s="1"/>
  <c r="AI95" s="1"/>
  <c r="AH94"/>
  <c r="AE94"/>
  <c r="AB94"/>
  <c r="Y94"/>
  <c r="V94"/>
  <c r="S94"/>
  <c r="P94"/>
  <c r="M94"/>
  <c r="J94"/>
  <c r="G94"/>
  <c r="D94"/>
  <c r="AF94" s="1"/>
  <c r="AI94" s="1"/>
  <c r="AH93"/>
  <c r="AE93"/>
  <c r="AB93"/>
  <c r="Y93"/>
  <c r="V93"/>
  <c r="S93"/>
  <c r="P93"/>
  <c r="M93"/>
  <c r="J93"/>
  <c r="AF93" s="1"/>
  <c r="AI93" s="1"/>
  <c r="AH92"/>
  <c r="AE92"/>
  <c r="AB92"/>
  <c r="Y92"/>
  <c r="V92"/>
  <c r="S92"/>
  <c r="P92"/>
  <c r="M92"/>
  <c r="J92"/>
  <c r="G92"/>
  <c r="D92"/>
  <c r="AF92" s="1"/>
  <c r="AI92" s="1"/>
  <c r="AH91"/>
  <c r="AE91"/>
  <c r="AB91"/>
  <c r="Y91"/>
  <c r="V91"/>
  <c r="S91"/>
  <c r="P91"/>
  <c r="M91"/>
  <c r="J91"/>
  <c r="G91"/>
  <c r="D91"/>
  <c r="AF91" s="1"/>
  <c r="AI91" s="1"/>
  <c r="AH90"/>
  <c r="AE90"/>
  <c r="AB90"/>
  <c r="Y90"/>
  <c r="V90"/>
  <c r="S90"/>
  <c r="P90"/>
  <c r="M90"/>
  <c r="J90"/>
  <c r="G90"/>
  <c r="D90"/>
  <c r="AF90" s="1"/>
  <c r="AI90" s="1"/>
  <c r="AH89"/>
  <c r="AE89"/>
  <c r="AB89"/>
  <c r="Y89"/>
  <c r="V89"/>
  <c r="S89"/>
  <c r="P89"/>
  <c r="M89"/>
  <c r="J89"/>
  <c r="AF89" s="1"/>
  <c r="AI89" s="1"/>
  <c r="G89"/>
  <c r="D89"/>
  <c r="AH88"/>
  <c r="AE88"/>
  <c r="AB88"/>
  <c r="Y88"/>
  <c r="V88"/>
  <c r="S88"/>
  <c r="P88"/>
  <c r="M88"/>
  <c r="J88"/>
  <c r="G88"/>
  <c r="AF88" s="1"/>
  <c r="AI88" s="1"/>
  <c r="AH87"/>
  <c r="AE87"/>
  <c r="Y87"/>
  <c r="V87"/>
  <c r="S87"/>
  <c r="P87"/>
  <c r="M87"/>
  <c r="J87"/>
  <c r="G87"/>
  <c r="D87"/>
  <c r="AF87" s="1"/>
  <c r="AI87" s="1"/>
  <c r="AH86"/>
  <c r="AE86"/>
  <c r="AB86"/>
  <c r="Y86"/>
  <c r="V86"/>
  <c r="S86"/>
  <c r="P86"/>
  <c r="M86"/>
  <c r="J86"/>
  <c r="G86"/>
  <c r="AF86" s="1"/>
  <c r="AI86" s="1"/>
  <c r="D86"/>
  <c r="AH85"/>
  <c r="AE85"/>
  <c r="AB85"/>
  <c r="Y85"/>
  <c r="V85"/>
  <c r="S85"/>
  <c r="P85"/>
  <c r="M85"/>
  <c r="J85"/>
  <c r="G85"/>
  <c r="D85"/>
  <c r="AF85" s="1"/>
  <c r="AI85" s="1"/>
  <c r="AH84"/>
  <c r="AE84"/>
  <c r="AB84"/>
  <c r="Y84"/>
  <c r="V84"/>
  <c r="S84"/>
  <c r="P84"/>
  <c r="M84"/>
  <c r="J84"/>
  <c r="G84"/>
  <c r="D84"/>
  <c r="AF84" s="1"/>
  <c r="AI84" s="1"/>
  <c r="AH83"/>
  <c r="AE83"/>
  <c r="AB83"/>
  <c r="Y83"/>
  <c r="V83"/>
  <c r="S83"/>
  <c r="P83"/>
  <c r="M83"/>
  <c r="J83"/>
  <c r="AF83" s="1"/>
  <c r="AI83" s="1"/>
  <c r="G83"/>
  <c r="D83"/>
  <c r="AH82"/>
  <c r="AE82"/>
  <c r="AF82" s="1"/>
  <c r="AI82" s="1"/>
  <c r="AB82"/>
  <c r="AH81"/>
  <c r="AE81"/>
  <c r="AB81"/>
  <c r="Y81"/>
  <c r="V81"/>
  <c r="S81"/>
  <c r="P81"/>
  <c r="AF81" s="1"/>
  <c r="AI81" s="1"/>
  <c r="M81"/>
  <c r="AH80"/>
  <c r="AE80"/>
  <c r="AB80"/>
  <c r="Y80"/>
  <c r="V80"/>
  <c r="S80"/>
  <c r="P80"/>
  <c r="M80"/>
  <c r="J80"/>
  <c r="AF80" s="1"/>
  <c r="AI80" s="1"/>
  <c r="G80"/>
  <c r="D80"/>
  <c r="AH79"/>
  <c r="AE79"/>
  <c r="AB79"/>
  <c r="Y79"/>
  <c r="V79"/>
  <c r="S79"/>
  <c r="P79"/>
  <c r="M79"/>
  <c r="J79"/>
  <c r="G79"/>
  <c r="AF79" s="1"/>
  <c r="AI79" s="1"/>
  <c r="D79"/>
  <c r="AH78"/>
  <c r="AE78"/>
  <c r="AB78"/>
  <c r="Y78"/>
  <c r="V78"/>
  <c r="S78"/>
  <c r="P78"/>
  <c r="M78"/>
  <c r="J78"/>
  <c r="G78"/>
  <c r="D78"/>
  <c r="AF78" s="1"/>
  <c r="AI78" s="1"/>
  <c r="AH77"/>
  <c r="AE77"/>
  <c r="AB77"/>
  <c r="Y77"/>
  <c r="V77"/>
  <c r="S77"/>
  <c r="AF77" s="1"/>
  <c r="AJ74"/>
  <c r="AG74"/>
  <c r="AH73"/>
  <c r="AB73"/>
  <c r="Y73"/>
  <c r="V73"/>
  <c r="S73"/>
  <c r="P73"/>
  <c r="M73"/>
  <c r="J73"/>
  <c r="D73"/>
  <c r="AF73" s="1"/>
  <c r="AH72"/>
  <c r="AE72"/>
  <c r="AB72"/>
  <c r="Y72"/>
  <c r="V72"/>
  <c r="S72"/>
  <c r="P72"/>
  <c r="M72"/>
  <c r="J72"/>
  <c r="G72"/>
  <c r="D72"/>
  <c r="AF72" s="1"/>
  <c r="AI72" s="1"/>
  <c r="AH71"/>
  <c r="AE71"/>
  <c r="AB71"/>
  <c r="Y71"/>
  <c r="V71"/>
  <c r="S71"/>
  <c r="P71"/>
  <c r="M71"/>
  <c r="J71"/>
  <c r="G71"/>
  <c r="AF71" s="1"/>
  <c r="AH70"/>
  <c r="AE70"/>
  <c r="AB70"/>
  <c r="Y70"/>
  <c r="V70"/>
  <c r="S70"/>
  <c r="P70"/>
  <c r="M70"/>
  <c r="J70"/>
  <c r="AF70" s="1"/>
  <c r="AH69"/>
  <c r="AE69"/>
  <c r="AB69"/>
  <c r="AF69" s="1"/>
  <c r="AI69" s="1"/>
  <c r="AH68"/>
  <c r="AE68"/>
  <c r="AB68"/>
  <c r="Y68"/>
  <c r="V68"/>
  <c r="S68"/>
  <c r="P68"/>
  <c r="M68"/>
  <c r="J68"/>
  <c r="G68"/>
  <c r="AF68" s="1"/>
  <c r="D68"/>
  <c r="AH67"/>
  <c r="AE67"/>
  <c r="AB67"/>
  <c r="Y67"/>
  <c r="V67"/>
  <c r="S67"/>
  <c r="P67"/>
  <c r="M67"/>
  <c r="J67"/>
  <c r="AF67" s="1"/>
  <c r="AI67" s="1"/>
  <c r="G67"/>
  <c r="D67"/>
  <c r="AH66"/>
  <c r="AE66"/>
  <c r="AB66"/>
  <c r="Y66"/>
  <c r="V66"/>
  <c r="S66"/>
  <c r="P66"/>
  <c r="M66"/>
  <c r="J66"/>
  <c r="G66"/>
  <c r="AF66" s="1"/>
  <c r="AH65"/>
  <c r="AE65"/>
  <c r="AB65"/>
  <c r="Y65"/>
  <c r="V65"/>
  <c r="AF65" s="1"/>
  <c r="AH64"/>
  <c r="AE64"/>
  <c r="AB64"/>
  <c r="Y64"/>
  <c r="V64"/>
  <c r="P64"/>
  <c r="M64"/>
  <c r="J64"/>
  <c r="G64"/>
  <c r="AF64" s="1"/>
  <c r="AI64" s="1"/>
  <c r="D64"/>
  <c r="AH63"/>
  <c r="AE63"/>
  <c r="AB63"/>
  <c r="Y63"/>
  <c r="V63"/>
  <c r="S63"/>
  <c r="P63"/>
  <c r="M63"/>
  <c r="J63"/>
  <c r="AF63" s="1"/>
  <c r="AI63" s="1"/>
  <c r="G63"/>
  <c r="D63"/>
  <c r="AH62"/>
  <c r="AI62" s="1"/>
  <c r="AE62"/>
  <c r="AB62"/>
  <c r="Y62"/>
  <c r="V62"/>
  <c r="S62"/>
  <c r="P62"/>
  <c r="M62"/>
  <c r="J62"/>
  <c r="G62"/>
  <c r="D62"/>
  <c r="AF62" s="1"/>
  <c r="AH61"/>
  <c r="AE61"/>
  <c r="AB61"/>
  <c r="Y61"/>
  <c r="V61"/>
  <c r="S61"/>
  <c r="P61"/>
  <c r="M61"/>
  <c r="J61"/>
  <c r="G61"/>
  <c r="D61"/>
  <c r="AF61" s="1"/>
  <c r="AI61" s="1"/>
  <c r="AH60"/>
  <c r="AE60"/>
  <c r="AB60"/>
  <c r="Y60"/>
  <c r="V60"/>
  <c r="S60"/>
  <c r="M60"/>
  <c r="J60"/>
  <c r="G60"/>
  <c r="D60"/>
  <c r="AF60" s="1"/>
  <c r="AH59"/>
  <c r="AE59"/>
  <c r="AB59"/>
  <c r="Y59"/>
  <c r="V59"/>
  <c r="P59"/>
  <c r="M59"/>
  <c r="J59"/>
  <c r="G59"/>
  <c r="AF59" s="1"/>
  <c r="AH58"/>
  <c r="AE58"/>
  <c r="AB58"/>
  <c r="Y58"/>
  <c r="V58"/>
  <c r="S58"/>
  <c r="P58"/>
  <c r="M58"/>
  <c r="J58"/>
  <c r="AF58" s="1"/>
  <c r="AI58" s="1"/>
  <c r="G58"/>
  <c r="AH57"/>
  <c r="AE57"/>
  <c r="AB57"/>
  <c r="Y57"/>
  <c r="V57"/>
  <c r="S57"/>
  <c r="P57"/>
  <c r="M57"/>
  <c r="J57"/>
  <c r="G57"/>
  <c r="D57"/>
  <c r="AF57" s="1"/>
  <c r="AI57" s="1"/>
  <c r="AH56"/>
  <c r="AE56"/>
  <c r="AB56"/>
  <c r="Y56"/>
  <c r="V56"/>
  <c r="S56"/>
  <c r="P56"/>
  <c r="M56"/>
  <c r="J56"/>
  <c r="G56"/>
  <c r="AF56" s="1"/>
  <c r="D56"/>
  <c r="AH55"/>
  <c r="AE55"/>
  <c r="AB55"/>
  <c r="Y55"/>
  <c r="V55"/>
  <c r="AF55" s="1"/>
  <c r="AI55" s="1"/>
  <c r="AH54"/>
  <c r="AE54"/>
  <c r="AB54"/>
  <c r="Y54"/>
  <c r="V54"/>
  <c r="S54"/>
  <c r="P54"/>
  <c r="M54"/>
  <c r="J54"/>
  <c r="G54"/>
  <c r="AF54" s="1"/>
  <c r="D54"/>
  <c r="AH53"/>
  <c r="AE53"/>
  <c r="AB53"/>
  <c r="Y53"/>
  <c r="V53"/>
  <c r="S53"/>
  <c r="P53"/>
  <c r="M53"/>
  <c r="J53"/>
  <c r="AF53" s="1"/>
  <c r="AI53" s="1"/>
  <c r="G53"/>
  <c r="D53"/>
  <c r="AH52"/>
  <c r="AI52" s="1"/>
  <c r="AE52"/>
  <c r="AB52"/>
  <c r="Y52"/>
  <c r="V52"/>
  <c r="S52"/>
  <c r="P52"/>
  <c r="M52"/>
  <c r="J52"/>
  <c r="G52"/>
  <c r="D52"/>
  <c r="AF52" s="1"/>
  <c r="AH51"/>
  <c r="AE51"/>
  <c r="AB51"/>
  <c r="Y51"/>
  <c r="V51"/>
  <c r="S51"/>
  <c r="P51"/>
  <c r="M51"/>
  <c r="J51"/>
  <c r="G51"/>
  <c r="D51"/>
  <c r="AF51" s="1"/>
  <c r="AI51" s="1"/>
  <c r="AH50"/>
  <c r="AE50"/>
  <c r="AB50"/>
  <c r="Y50"/>
  <c r="V50"/>
  <c r="AF50" s="1"/>
  <c r="AH49"/>
  <c r="AE49"/>
  <c r="AB49"/>
  <c r="AF49" s="1"/>
  <c r="AI49" s="1"/>
  <c r="Y49"/>
  <c r="AH48"/>
  <c r="AE48"/>
  <c r="AB48"/>
  <c r="Y48"/>
  <c r="V48"/>
  <c r="S48"/>
  <c r="M48"/>
  <c r="J48"/>
  <c r="G48"/>
  <c r="AF48" s="1"/>
  <c r="AI48" s="1"/>
  <c r="D48"/>
  <c r="AH47"/>
  <c r="AE47"/>
  <c r="AB47"/>
  <c r="Y47"/>
  <c r="V47"/>
  <c r="S47"/>
  <c r="P47"/>
  <c r="J47"/>
  <c r="G47"/>
  <c r="AF47" s="1"/>
  <c r="AI47" s="1"/>
  <c r="D47"/>
  <c r="AH46"/>
  <c r="AE46"/>
  <c r="AB46"/>
  <c r="Y46"/>
  <c r="V46"/>
  <c r="S46"/>
  <c r="P46"/>
  <c r="M46"/>
  <c r="J46"/>
  <c r="AF46" s="1"/>
  <c r="AI46" s="1"/>
  <c r="G46"/>
  <c r="D46"/>
  <c r="AH45"/>
  <c r="AE45"/>
  <c r="AB45"/>
  <c r="Y45"/>
  <c r="V45"/>
  <c r="S45"/>
  <c r="P45"/>
  <c r="M45"/>
  <c r="J45"/>
  <c r="G45"/>
  <c r="AF45" s="1"/>
  <c r="AH44"/>
  <c r="AE44"/>
  <c r="AB44"/>
  <c r="Y44"/>
  <c r="V44"/>
  <c r="S44"/>
  <c r="P44"/>
  <c r="M44"/>
  <c r="J44"/>
  <c r="D44"/>
  <c r="AF44" s="1"/>
  <c r="AH43"/>
  <c r="AE43"/>
  <c r="AB43"/>
  <c r="Y43"/>
  <c r="V43"/>
  <c r="S43"/>
  <c r="P43"/>
  <c r="J43"/>
  <c r="G43"/>
  <c r="D43"/>
  <c r="AF43" s="1"/>
  <c r="AH42"/>
  <c r="AE42"/>
  <c r="AB42"/>
  <c r="Y42"/>
  <c r="V42"/>
  <c r="S42"/>
  <c r="P42"/>
  <c r="M42"/>
  <c r="J42"/>
  <c r="G42"/>
  <c r="D42"/>
  <c r="AF42" s="1"/>
  <c r="AH41"/>
  <c r="AE41"/>
  <c r="AB41"/>
  <c r="Y41"/>
  <c r="V41"/>
  <c r="S41"/>
  <c r="P41"/>
  <c r="M41"/>
  <c r="J41"/>
  <c r="AF41" s="1"/>
  <c r="AI41" s="1"/>
  <c r="G41"/>
  <c r="AH40"/>
  <c r="AE40"/>
  <c r="AB40"/>
  <c r="Y40"/>
  <c r="V40"/>
  <c r="S40"/>
  <c r="P40"/>
  <c r="M40"/>
  <c r="J40"/>
  <c r="G40"/>
  <c r="D40"/>
  <c r="AF40" s="1"/>
  <c r="AJ37"/>
  <c r="AG37"/>
  <c r="AH36"/>
  <c r="AE36"/>
  <c r="AB36"/>
  <c r="Y36"/>
  <c r="V36"/>
  <c r="S36"/>
  <c r="P36"/>
  <c r="M36"/>
  <c r="J36"/>
  <c r="G36"/>
  <c r="D36"/>
  <c r="AF36" s="1"/>
  <c r="AH35"/>
  <c r="AE35"/>
  <c r="AB35"/>
  <c r="Y35"/>
  <c r="V35"/>
  <c r="AF35" s="1"/>
  <c r="AI35" s="1"/>
  <c r="S35"/>
  <c r="P35"/>
  <c r="M35"/>
  <c r="AH34"/>
  <c r="AE34"/>
  <c r="AB34"/>
  <c r="Y34"/>
  <c r="V34"/>
  <c r="S34"/>
  <c r="P34"/>
  <c r="M34"/>
  <c r="J34"/>
  <c r="G34"/>
  <c r="D34"/>
  <c r="AF34" s="1"/>
  <c r="AI34" s="1"/>
  <c r="AH33"/>
  <c r="Y33"/>
  <c r="V33"/>
  <c r="S33"/>
  <c r="P33"/>
  <c r="M33"/>
  <c r="J33"/>
  <c r="G33"/>
  <c r="D33"/>
  <c r="AF33" s="1"/>
  <c r="AH32"/>
  <c r="AE32"/>
  <c r="AB32"/>
  <c r="Y32"/>
  <c r="V32"/>
  <c r="S32"/>
  <c r="P32"/>
  <c r="M32"/>
  <c r="J32"/>
  <c r="G32"/>
  <c r="D32"/>
  <c r="AF32" s="1"/>
  <c r="AI32" s="1"/>
  <c r="AH31"/>
  <c r="AE31"/>
  <c r="AB31"/>
  <c r="Y31"/>
  <c r="V31"/>
  <c r="AF31" s="1"/>
  <c r="AH30"/>
  <c r="AE30"/>
  <c r="AB30"/>
  <c r="AF30" s="1"/>
  <c r="AI30" s="1"/>
  <c r="AH29"/>
  <c r="AE29"/>
  <c r="AB29"/>
  <c r="Y29"/>
  <c r="V29"/>
  <c r="S29"/>
  <c r="P29"/>
  <c r="M29"/>
  <c r="J29"/>
  <c r="G29"/>
  <c r="AF29" s="1"/>
  <c r="D29"/>
  <c r="AH28"/>
  <c r="AE28"/>
  <c r="AB28"/>
  <c r="Y28"/>
  <c r="V28"/>
  <c r="AF28" s="1"/>
  <c r="AI28" s="1"/>
  <c r="S28"/>
  <c r="P28"/>
  <c r="AH27"/>
  <c r="AE27"/>
  <c r="AB27"/>
  <c r="Y27"/>
  <c r="V27"/>
  <c r="S27"/>
  <c r="P27"/>
  <c r="M27"/>
  <c r="J27"/>
  <c r="G27"/>
  <c r="D27"/>
  <c r="AF27" s="1"/>
  <c r="AH26"/>
  <c r="AE26"/>
  <c r="AB26"/>
  <c r="Y26"/>
  <c r="V26"/>
  <c r="S26"/>
  <c r="P26"/>
  <c r="M26"/>
  <c r="J26"/>
  <c r="G26"/>
  <c r="D26"/>
  <c r="AF26" s="1"/>
  <c r="AI26" s="1"/>
  <c r="AH25"/>
  <c r="AE25"/>
  <c r="AB25"/>
  <c r="Y25"/>
  <c r="V25"/>
  <c r="S25"/>
  <c r="P25"/>
  <c r="M25"/>
  <c r="J25"/>
  <c r="AF25" s="1"/>
  <c r="AH24"/>
  <c r="AE24"/>
  <c r="AB24"/>
  <c r="Y24"/>
  <c r="V24"/>
  <c r="S24"/>
  <c r="P24"/>
  <c r="M24"/>
  <c r="J24"/>
  <c r="AF24" s="1"/>
  <c r="AI24" s="1"/>
  <c r="AH23"/>
  <c r="AE23"/>
  <c r="AB23"/>
  <c r="Y23"/>
  <c r="V23"/>
  <c r="S23"/>
  <c r="P23"/>
  <c r="M23"/>
  <c r="J23"/>
  <c r="G23"/>
  <c r="D23"/>
  <c r="AF23" s="1"/>
  <c r="AH22"/>
  <c r="AE22"/>
  <c r="AB22"/>
  <c r="Y22"/>
  <c r="V22"/>
  <c r="S22"/>
  <c r="P22"/>
  <c r="M22"/>
  <c r="J22"/>
  <c r="AF22" s="1"/>
  <c r="AI22" s="1"/>
  <c r="AH21"/>
  <c r="AE21"/>
  <c r="AB21"/>
  <c r="Y21"/>
  <c r="V21"/>
  <c r="S21"/>
  <c r="P21"/>
  <c r="M21"/>
  <c r="J21"/>
  <c r="G21"/>
  <c r="D21"/>
  <c r="AF21" s="1"/>
  <c r="AH20"/>
  <c r="AE20"/>
  <c r="AB20"/>
  <c r="Y20"/>
  <c r="V20"/>
  <c r="S20"/>
  <c r="P20"/>
  <c r="M20"/>
  <c r="J20"/>
  <c r="G20"/>
  <c r="D20"/>
  <c r="AF20" s="1"/>
  <c r="AI20" s="1"/>
  <c r="AH19"/>
  <c r="AE19"/>
  <c r="AB19"/>
  <c r="Y19"/>
  <c r="V19"/>
  <c r="S19"/>
  <c r="P19"/>
  <c r="M19"/>
  <c r="J19"/>
  <c r="G19"/>
  <c r="AF19" s="1"/>
  <c r="D19"/>
  <c r="AH18"/>
  <c r="AE18"/>
  <c r="AB18"/>
  <c r="Y18"/>
  <c r="V18"/>
  <c r="S18"/>
  <c r="P18"/>
  <c r="M18"/>
  <c r="J18"/>
  <c r="AF18" s="1"/>
  <c r="AI18" s="1"/>
  <c r="G18"/>
  <c r="D18"/>
  <c r="AH17"/>
  <c r="AE17"/>
  <c r="AB17"/>
  <c r="Y17"/>
  <c r="V17"/>
  <c r="S17"/>
  <c r="P17"/>
  <c r="M17"/>
  <c r="J17"/>
  <c r="G17"/>
  <c r="D17"/>
  <c r="AF17" s="1"/>
  <c r="AH16"/>
  <c r="AE16"/>
  <c r="AB16"/>
  <c r="Y16"/>
  <c r="V16"/>
  <c r="S16"/>
  <c r="P16"/>
  <c r="M16"/>
  <c r="J16"/>
  <c r="G16"/>
  <c r="D16"/>
  <c r="AF16" s="1"/>
  <c r="AI16" s="1"/>
  <c r="AH15"/>
  <c r="AE15"/>
  <c r="AB15"/>
  <c r="Y15"/>
  <c r="V15"/>
  <c r="S15"/>
  <c r="P15"/>
  <c r="M15"/>
  <c r="J15"/>
  <c r="G15"/>
  <c r="AF15" s="1"/>
  <c r="D15"/>
  <c r="AH14"/>
  <c r="AE14"/>
  <c r="AB14"/>
  <c r="Y14"/>
  <c r="V14"/>
  <c r="S14"/>
  <c r="P14"/>
  <c r="M14"/>
  <c r="J14"/>
  <c r="AF14" s="1"/>
  <c r="AI14" s="1"/>
  <c r="G14"/>
  <c r="D14"/>
  <c r="AH13"/>
  <c r="AE13"/>
  <c r="AB13"/>
  <c r="Y13"/>
  <c r="V13"/>
  <c r="S13"/>
  <c r="P13"/>
  <c r="M13"/>
  <c r="J13"/>
  <c r="G13"/>
  <c r="D13"/>
  <c r="AF13" s="1"/>
  <c r="AH12"/>
  <c r="AE12"/>
  <c r="AB12"/>
  <c r="Y12"/>
  <c r="V12"/>
  <c r="S12"/>
  <c r="P12"/>
  <c r="M12"/>
  <c r="J12"/>
  <c r="G12"/>
  <c r="D12"/>
  <c r="AF12" s="1"/>
  <c r="AI12" s="1"/>
  <c r="AH11"/>
  <c r="AE11"/>
  <c r="AB11"/>
  <c r="Y11"/>
  <c r="V11"/>
  <c r="S11"/>
  <c r="P11"/>
  <c r="M11"/>
  <c r="J11"/>
  <c r="G11"/>
  <c r="AF11" s="1"/>
  <c r="D11"/>
  <c r="AH10"/>
  <c r="AE10"/>
  <c r="AB10"/>
  <c r="Y10"/>
  <c r="V10"/>
  <c r="S10"/>
  <c r="P10"/>
  <c r="M10"/>
  <c r="J10"/>
  <c r="AF10" s="1"/>
  <c r="AI10" s="1"/>
  <c r="G10"/>
  <c r="D10"/>
  <c r="AH9"/>
  <c r="AE9"/>
  <c r="AB9"/>
  <c r="Y9"/>
  <c r="V9"/>
  <c r="S9"/>
  <c r="P9"/>
  <c r="M9"/>
  <c r="J9"/>
  <c r="G9"/>
  <c r="D9"/>
  <c r="AF9" s="1"/>
  <c r="AH8"/>
  <c r="AE8"/>
  <c r="AB8"/>
  <c r="Y8"/>
  <c r="V8"/>
  <c r="AF8" s="1"/>
  <c r="AI8" s="1"/>
  <c r="S8"/>
  <c r="AH7"/>
  <c r="AE7"/>
  <c r="AB7"/>
  <c r="Y7"/>
  <c r="V7"/>
  <c r="S7"/>
  <c r="P7"/>
  <c r="M7"/>
  <c r="J7"/>
  <c r="G7"/>
  <c r="D7"/>
  <c r="AF7" s="1"/>
  <c r="AI7" s="1"/>
  <c r="AH6"/>
  <c r="AE6"/>
  <c r="AB6"/>
  <c r="Y6"/>
  <c r="AF6" s="1"/>
  <c r="AH5"/>
  <c r="AE5"/>
  <c r="AB5"/>
  <c r="Y5"/>
  <c r="V5"/>
  <c r="S5"/>
  <c r="P5"/>
  <c r="M5"/>
  <c r="J5"/>
  <c r="G5"/>
  <c r="D5"/>
  <c r="AF5" s="1"/>
  <c r="AH4"/>
  <c r="AE4"/>
  <c r="AB4"/>
  <c r="Y4"/>
  <c r="V4"/>
  <c r="S4"/>
  <c r="P4"/>
  <c r="M4"/>
  <c r="J4"/>
  <c r="G4"/>
  <c r="D4"/>
  <c r="AF4" s="1"/>
  <c r="AM170" i="20"/>
  <c r="AJ170"/>
  <c r="AG170"/>
  <c r="AF170"/>
  <c r="AH169"/>
  <c r="AE169"/>
  <c r="AB169"/>
  <c r="Y169"/>
  <c r="V169"/>
  <c r="S169"/>
  <c r="P169"/>
  <c r="M169"/>
  <c r="J169"/>
  <c r="G169"/>
  <c r="D169"/>
  <c r="AF169" s="1"/>
  <c r="AH168"/>
  <c r="AI168" s="1"/>
  <c r="AE168"/>
  <c r="AB168"/>
  <c r="Y168"/>
  <c r="V168"/>
  <c r="S168"/>
  <c r="P168"/>
  <c r="M168"/>
  <c r="J168"/>
  <c r="G168"/>
  <c r="AF168" s="1"/>
  <c r="D168"/>
  <c r="AH167"/>
  <c r="AE167"/>
  <c r="AB167"/>
  <c r="Y167"/>
  <c r="V167"/>
  <c r="S167"/>
  <c r="P167"/>
  <c r="M167"/>
  <c r="J167"/>
  <c r="G167"/>
  <c r="D167"/>
  <c r="AF167" s="1"/>
  <c r="AH166"/>
  <c r="D166"/>
  <c r="AF166" s="1"/>
  <c r="AH165"/>
  <c r="AI165" s="1"/>
  <c r="AE165"/>
  <c r="AF165" s="1"/>
  <c r="AH164"/>
  <c r="AE164"/>
  <c r="AB164"/>
  <c r="Y164"/>
  <c r="V164"/>
  <c r="S164"/>
  <c r="P164"/>
  <c r="M164"/>
  <c r="J164"/>
  <c r="G164"/>
  <c r="D164"/>
  <c r="AF164" s="1"/>
  <c r="AH163"/>
  <c r="AE163"/>
  <c r="AB163"/>
  <c r="Y163"/>
  <c r="V163"/>
  <c r="S163"/>
  <c r="P163"/>
  <c r="M163"/>
  <c r="J163"/>
  <c r="G163"/>
  <c r="D163"/>
  <c r="AF163" s="1"/>
  <c r="AH162"/>
  <c r="AI162" s="1"/>
  <c r="AE162"/>
  <c r="AB162"/>
  <c r="Y162"/>
  <c r="V162"/>
  <c r="S162"/>
  <c r="P162"/>
  <c r="M162"/>
  <c r="J162"/>
  <c r="G162"/>
  <c r="AF162" s="1"/>
  <c r="D162"/>
  <c r="AH161"/>
  <c r="AE161"/>
  <c r="AB161"/>
  <c r="Y161"/>
  <c r="V161"/>
  <c r="S161"/>
  <c r="P161"/>
  <c r="M161"/>
  <c r="J161"/>
  <c r="G161"/>
  <c r="D161"/>
  <c r="AF161" s="1"/>
  <c r="AI161" s="1"/>
  <c r="AH160"/>
  <c r="AE160"/>
  <c r="AB160"/>
  <c r="Y160"/>
  <c r="V160"/>
  <c r="S160"/>
  <c r="P160"/>
  <c r="M160"/>
  <c r="J160"/>
  <c r="G160"/>
  <c r="D160"/>
  <c r="AF160" s="1"/>
  <c r="AH159"/>
  <c r="AE159"/>
  <c r="AB159"/>
  <c r="Y159"/>
  <c r="V159"/>
  <c r="S159"/>
  <c r="P159"/>
  <c r="M159"/>
  <c r="J159"/>
  <c r="G159"/>
  <c r="D159"/>
  <c r="AF159" s="1"/>
  <c r="AH158"/>
  <c r="AI158" s="1"/>
  <c r="AE158"/>
  <c r="AB158"/>
  <c r="Y158"/>
  <c r="V158"/>
  <c r="S158"/>
  <c r="P158"/>
  <c r="M158"/>
  <c r="J158"/>
  <c r="G158"/>
  <c r="AF158" s="1"/>
  <c r="D158"/>
  <c r="AH157"/>
  <c r="AE157"/>
  <c r="AB157"/>
  <c r="Y157"/>
  <c r="V157"/>
  <c r="S157"/>
  <c r="P157"/>
  <c r="M157"/>
  <c r="J157"/>
  <c r="G157"/>
  <c r="D157"/>
  <c r="AF157" s="1"/>
  <c r="AI157" s="1"/>
  <c r="AH156"/>
  <c r="AE156"/>
  <c r="AB156"/>
  <c r="Y156"/>
  <c r="V156"/>
  <c r="S156"/>
  <c r="P156"/>
  <c r="M156"/>
  <c r="J156"/>
  <c r="G156"/>
  <c r="D156"/>
  <c r="AF156" s="1"/>
  <c r="AH155"/>
  <c r="AE155"/>
  <c r="AB155"/>
  <c r="Y155"/>
  <c r="V155"/>
  <c r="S155"/>
  <c r="P155"/>
  <c r="M155"/>
  <c r="J155"/>
  <c r="G155"/>
  <c r="D155"/>
  <c r="AF155" s="1"/>
  <c r="AH154"/>
  <c r="AI154" s="1"/>
  <c r="AE154"/>
  <c r="AB154"/>
  <c r="Y154"/>
  <c r="V154"/>
  <c r="S154"/>
  <c r="P154"/>
  <c r="M154"/>
  <c r="J154"/>
  <c r="G154"/>
  <c r="AF154" s="1"/>
  <c r="D154"/>
  <c r="AH153"/>
  <c r="AE153"/>
  <c r="AB153"/>
  <c r="Y153"/>
  <c r="V153"/>
  <c r="S153"/>
  <c r="P153"/>
  <c r="M153"/>
  <c r="J153"/>
  <c r="G153"/>
  <c r="D153"/>
  <c r="AF153" s="1"/>
  <c r="AI153" s="1"/>
  <c r="AH152"/>
  <c r="AE152"/>
  <c r="AB152"/>
  <c r="Y152"/>
  <c r="V152"/>
  <c r="S152"/>
  <c r="P152"/>
  <c r="M152"/>
  <c r="J152"/>
  <c r="G152"/>
  <c r="D152"/>
  <c r="AF152" s="1"/>
  <c r="AH151"/>
  <c r="AE151"/>
  <c r="AB151"/>
  <c r="Y151"/>
  <c r="V151"/>
  <c r="S151"/>
  <c r="P151"/>
  <c r="M151"/>
  <c r="J151"/>
  <c r="G151"/>
  <c r="D151"/>
  <c r="AF151" s="1"/>
  <c r="AH150"/>
  <c r="AI150" s="1"/>
  <c r="AE150"/>
  <c r="AB150"/>
  <c r="Y150"/>
  <c r="V150"/>
  <c r="S150"/>
  <c r="AF150" s="1"/>
  <c r="AH149"/>
  <c r="AB149"/>
  <c r="Y149"/>
  <c r="V149"/>
  <c r="S149"/>
  <c r="P149"/>
  <c r="M149"/>
  <c r="J149"/>
  <c r="G149"/>
  <c r="D149"/>
  <c r="AF149" s="1"/>
  <c r="AH148"/>
  <c r="AI148" s="1"/>
  <c r="AE148"/>
  <c r="AB148"/>
  <c r="Y148"/>
  <c r="V148"/>
  <c r="S148"/>
  <c r="P148"/>
  <c r="M148"/>
  <c r="J148"/>
  <c r="G148"/>
  <c r="AF148" s="1"/>
  <c r="D148"/>
  <c r="AH147"/>
  <c r="AE147"/>
  <c r="AB147"/>
  <c r="Y147"/>
  <c r="V147"/>
  <c r="S147"/>
  <c r="P147"/>
  <c r="M147"/>
  <c r="J147"/>
  <c r="G147"/>
  <c r="D147"/>
  <c r="AF147" s="1"/>
  <c r="AI147" s="1"/>
  <c r="AH146"/>
  <c r="AE146"/>
  <c r="AB146"/>
  <c r="Y146"/>
  <c r="V146"/>
  <c r="S146"/>
  <c r="P146"/>
  <c r="M146"/>
  <c r="J146"/>
  <c r="G146"/>
  <c r="D146"/>
  <c r="AF146" s="1"/>
  <c r="AH145"/>
  <c r="AE145"/>
  <c r="AB145"/>
  <c r="Y145"/>
  <c r="V145"/>
  <c r="S145"/>
  <c r="P145"/>
  <c r="M145"/>
  <c r="J145"/>
  <c r="G145"/>
  <c r="D145"/>
  <c r="AF145" s="1"/>
  <c r="AH144"/>
  <c r="AI144" s="1"/>
  <c r="AE144"/>
  <c r="AB144"/>
  <c r="Y144"/>
  <c r="V144"/>
  <c r="S144"/>
  <c r="P144"/>
  <c r="M144"/>
  <c r="J144"/>
  <c r="G144"/>
  <c r="AF144" s="1"/>
  <c r="D144"/>
  <c r="AH143"/>
  <c r="AE143"/>
  <c r="AB143"/>
  <c r="Y143"/>
  <c r="V143"/>
  <c r="S143"/>
  <c r="P143"/>
  <c r="M143"/>
  <c r="J143"/>
  <c r="G143"/>
  <c r="D143"/>
  <c r="AF143" s="1"/>
  <c r="AI143" s="1"/>
  <c r="AH142"/>
  <c r="AE142"/>
  <c r="AB142"/>
  <c r="Y142"/>
  <c r="V142"/>
  <c r="S142"/>
  <c r="P142"/>
  <c r="M142"/>
  <c r="J142"/>
  <c r="G142"/>
  <c r="D142"/>
  <c r="AF142" s="1"/>
  <c r="AH141"/>
  <c r="AE141"/>
  <c r="AB141"/>
  <c r="Y141"/>
  <c r="V141"/>
  <c r="S141"/>
  <c r="P141"/>
  <c r="M141"/>
  <c r="J141"/>
  <c r="G141"/>
  <c r="D141"/>
  <c r="AF141" s="1"/>
  <c r="AH140"/>
  <c r="AI140" s="1"/>
  <c r="AE140"/>
  <c r="AB140"/>
  <c r="Y140"/>
  <c r="V140"/>
  <c r="S140"/>
  <c r="P140"/>
  <c r="M140"/>
  <c r="J140"/>
  <c r="G140"/>
  <c r="AF140" s="1"/>
  <c r="D140"/>
  <c r="AH139"/>
  <c r="AE139"/>
  <c r="AB139"/>
  <c r="Y139"/>
  <c r="V139"/>
  <c r="S139"/>
  <c r="P139"/>
  <c r="M139"/>
  <c r="J139"/>
  <c r="AF139" s="1"/>
  <c r="AI139" s="1"/>
  <c r="AH138"/>
  <c r="AI138" s="1"/>
  <c r="AE138"/>
  <c r="AB138"/>
  <c r="Y138"/>
  <c r="V138"/>
  <c r="S138"/>
  <c r="P138"/>
  <c r="M138"/>
  <c r="J138"/>
  <c r="G138"/>
  <c r="AF138" s="1"/>
  <c r="D138"/>
  <c r="AH137"/>
  <c r="AE137"/>
  <c r="AB137"/>
  <c r="Y137"/>
  <c r="V137"/>
  <c r="S137"/>
  <c r="P137"/>
  <c r="M137"/>
  <c r="J137"/>
  <c r="G137"/>
  <c r="D137"/>
  <c r="AF137" s="1"/>
  <c r="AH136"/>
  <c r="AE136"/>
  <c r="AB136"/>
  <c r="Y136"/>
  <c r="V136"/>
  <c r="S136"/>
  <c r="P136"/>
  <c r="M136"/>
  <c r="J136"/>
  <c r="AF136" s="1"/>
  <c r="AH135"/>
  <c r="AE135"/>
  <c r="AB135"/>
  <c r="Y135"/>
  <c r="V135"/>
  <c r="S135"/>
  <c r="M135"/>
  <c r="J135"/>
  <c r="G135"/>
  <c r="AF135" s="1"/>
  <c r="AI135" s="1"/>
  <c r="D135"/>
  <c r="AH134"/>
  <c r="AE134"/>
  <c r="AB134"/>
  <c r="Y134"/>
  <c r="V134"/>
  <c r="S134"/>
  <c r="P134"/>
  <c r="M134"/>
  <c r="J134"/>
  <c r="G134"/>
  <c r="D134"/>
  <c r="AF134" s="1"/>
  <c r="AH133"/>
  <c r="AI133" s="1"/>
  <c r="AE133"/>
  <c r="AB133"/>
  <c r="Y133"/>
  <c r="V133"/>
  <c r="S133"/>
  <c r="P133"/>
  <c r="M133"/>
  <c r="J133"/>
  <c r="G133"/>
  <c r="D133"/>
  <c r="AF133" s="1"/>
  <c r="AH132"/>
  <c r="AE132"/>
  <c r="AB132"/>
  <c r="Y132"/>
  <c r="V132"/>
  <c r="S132"/>
  <c r="P132"/>
  <c r="M132"/>
  <c r="J132"/>
  <c r="G132"/>
  <c r="D132"/>
  <c r="AF132" s="1"/>
  <c r="AH131"/>
  <c r="AE131"/>
  <c r="AB131"/>
  <c r="Y131"/>
  <c r="V131"/>
  <c r="S131"/>
  <c r="AF131" s="1"/>
  <c r="P131"/>
  <c r="AH130"/>
  <c r="AF130"/>
  <c r="AI130" s="1"/>
  <c r="AE130"/>
  <c r="AH129"/>
  <c r="Y129"/>
  <c r="V129"/>
  <c r="S129"/>
  <c r="P129"/>
  <c r="M129"/>
  <c r="J129"/>
  <c r="G129"/>
  <c r="D129"/>
  <c r="AF129" s="1"/>
  <c r="AH128"/>
  <c r="V128"/>
  <c r="S128"/>
  <c r="P128"/>
  <c r="AF128" s="1"/>
  <c r="AH127"/>
  <c r="AI127" s="1"/>
  <c r="AB127"/>
  <c r="Y127"/>
  <c r="V127"/>
  <c r="S127"/>
  <c r="P127"/>
  <c r="M127"/>
  <c r="J127"/>
  <c r="G127"/>
  <c r="D127"/>
  <c r="AF127" s="1"/>
  <c r="AH126"/>
  <c r="AI126" s="1"/>
  <c r="AE126"/>
  <c r="AB126"/>
  <c r="Y126"/>
  <c r="V126"/>
  <c r="S126"/>
  <c r="P126"/>
  <c r="M126"/>
  <c r="J126"/>
  <c r="G126"/>
  <c r="D126"/>
  <c r="AF126" s="1"/>
  <c r="AH125"/>
  <c r="AE125"/>
  <c r="AB125"/>
  <c r="Y125"/>
  <c r="V125"/>
  <c r="P125"/>
  <c r="G125"/>
  <c r="AF125" s="1"/>
  <c r="AI125" s="1"/>
  <c r="D125"/>
  <c r="AH124"/>
  <c r="AE124"/>
  <c r="AB124"/>
  <c r="Y124"/>
  <c r="V124"/>
  <c r="S124"/>
  <c r="P124"/>
  <c r="M124"/>
  <c r="J124"/>
  <c r="G124"/>
  <c r="D124"/>
  <c r="AF124" s="1"/>
  <c r="AI124" s="1"/>
  <c r="AH123"/>
  <c r="AE123"/>
  <c r="AB123"/>
  <c r="Y123"/>
  <c r="V123"/>
  <c r="S123"/>
  <c r="P123"/>
  <c r="M123"/>
  <c r="J123"/>
  <c r="G123"/>
  <c r="D123"/>
  <c r="AF123" s="1"/>
  <c r="AH122"/>
  <c r="AE122"/>
  <c r="AB122"/>
  <c r="Y122"/>
  <c r="V122"/>
  <c r="S122"/>
  <c r="P122"/>
  <c r="M122"/>
  <c r="J122"/>
  <c r="G122"/>
  <c r="D122"/>
  <c r="AF122" s="1"/>
  <c r="AH121"/>
  <c r="AE121"/>
  <c r="AB121"/>
  <c r="Y121"/>
  <c r="V121"/>
  <c r="S121"/>
  <c r="P121"/>
  <c r="M121"/>
  <c r="J121"/>
  <c r="G121"/>
  <c r="AF121" s="1"/>
  <c r="D121"/>
  <c r="AH120"/>
  <c r="AE120"/>
  <c r="AB120"/>
  <c r="Y120"/>
  <c r="V120"/>
  <c r="S120"/>
  <c r="P120"/>
  <c r="M120"/>
  <c r="J120"/>
  <c r="G120"/>
  <c r="D120"/>
  <c r="AF120" s="1"/>
  <c r="AI120" s="1"/>
  <c r="AH119"/>
  <c r="AE119"/>
  <c r="AB119"/>
  <c r="Y119"/>
  <c r="V119"/>
  <c r="S119"/>
  <c r="P119"/>
  <c r="M119"/>
  <c r="J119"/>
  <c r="G119"/>
  <c r="D119"/>
  <c r="AF119" s="1"/>
  <c r="AH118"/>
  <c r="AF118"/>
  <c r="AE118"/>
  <c r="AB118"/>
  <c r="Y118"/>
  <c r="AH117"/>
  <c r="AE117"/>
  <c r="AB117"/>
  <c r="Y117"/>
  <c r="V117"/>
  <c r="S117"/>
  <c r="P117"/>
  <c r="M117"/>
  <c r="J117"/>
  <c r="G117"/>
  <c r="D117"/>
  <c r="AF117" s="1"/>
  <c r="AH116"/>
  <c r="AI116" s="1"/>
  <c r="AE116"/>
  <c r="AB116"/>
  <c r="Y116"/>
  <c r="V116"/>
  <c r="S116"/>
  <c r="P116"/>
  <c r="M116"/>
  <c r="J116"/>
  <c r="G116"/>
  <c r="D116"/>
  <c r="AF116" s="1"/>
  <c r="AH115"/>
  <c r="AE115"/>
  <c r="AB115"/>
  <c r="Y115"/>
  <c r="V115"/>
  <c r="S115"/>
  <c r="P115"/>
  <c r="M115"/>
  <c r="J115"/>
  <c r="G115"/>
  <c r="D115"/>
  <c r="AF115" s="1"/>
  <c r="AI115" s="1"/>
  <c r="AH114"/>
  <c r="AE114"/>
  <c r="AB114"/>
  <c r="Y114"/>
  <c r="V114"/>
  <c r="S114"/>
  <c r="P114"/>
  <c r="M114"/>
  <c r="J114"/>
  <c r="G114"/>
  <c r="AF114" s="1"/>
  <c r="D114"/>
  <c r="AH113"/>
  <c r="AE113"/>
  <c r="AB113"/>
  <c r="Y113"/>
  <c r="V113"/>
  <c r="S113"/>
  <c r="P113"/>
  <c r="M113"/>
  <c r="J113"/>
  <c r="G113"/>
  <c r="D113"/>
  <c r="AF113" s="1"/>
  <c r="AH112"/>
  <c r="AI112" s="1"/>
  <c r="AE112"/>
  <c r="AB112"/>
  <c r="Y112"/>
  <c r="V112"/>
  <c r="S112"/>
  <c r="P112"/>
  <c r="AF112" s="1"/>
  <c r="AH111"/>
  <c r="AE111"/>
  <c r="AB111"/>
  <c r="Y111"/>
  <c r="V111"/>
  <c r="S111"/>
  <c r="P111"/>
  <c r="M111"/>
  <c r="J111"/>
  <c r="G111"/>
  <c r="D111"/>
  <c r="AF111" s="1"/>
  <c r="AI111" s="1"/>
  <c r="AH110"/>
  <c r="AE110"/>
  <c r="AB110"/>
  <c r="Y110"/>
  <c r="V110"/>
  <c r="S110"/>
  <c r="P110"/>
  <c r="M110"/>
  <c r="J110"/>
  <c r="G110"/>
  <c r="AF110" s="1"/>
  <c r="D110"/>
  <c r="AH109"/>
  <c r="AE109"/>
  <c r="AB109"/>
  <c r="Y109"/>
  <c r="V109"/>
  <c r="S109"/>
  <c r="P109"/>
  <c r="M109"/>
  <c r="J109"/>
  <c r="G109"/>
  <c r="D109"/>
  <c r="AF109" s="1"/>
  <c r="AH108"/>
  <c r="AI108" s="1"/>
  <c r="AE108"/>
  <c r="AB108"/>
  <c r="Y108"/>
  <c r="V108"/>
  <c r="S108"/>
  <c r="P108"/>
  <c r="M108"/>
  <c r="J108"/>
  <c r="G108"/>
  <c r="D108"/>
  <c r="AF108" s="1"/>
  <c r="AH107"/>
  <c r="AE107"/>
  <c r="AB107"/>
  <c r="Y107"/>
  <c r="V107"/>
  <c r="S107"/>
  <c r="P107"/>
  <c r="M107"/>
  <c r="J107"/>
  <c r="G107"/>
  <c r="D107"/>
  <c r="AF107" s="1"/>
  <c r="AI107" s="1"/>
  <c r="AH106"/>
  <c r="AE106"/>
  <c r="AB106"/>
  <c r="Y106"/>
  <c r="V106"/>
  <c r="S106"/>
  <c r="P106"/>
  <c r="M106"/>
  <c r="J106"/>
  <c r="G106"/>
  <c r="AF106" s="1"/>
  <c r="D106"/>
  <c r="AH105"/>
  <c r="AE105"/>
  <c r="AB105"/>
  <c r="Y105"/>
  <c r="V105"/>
  <c r="S105"/>
  <c r="P105"/>
  <c r="M105"/>
  <c r="J105"/>
  <c r="G105"/>
  <c r="D105"/>
  <c r="AF105" s="1"/>
  <c r="AH104"/>
  <c r="AI104" s="1"/>
  <c r="AE104"/>
  <c r="AB104"/>
  <c r="Y104"/>
  <c r="V104"/>
  <c r="S104"/>
  <c r="P104"/>
  <c r="M104"/>
  <c r="J104"/>
  <c r="G104"/>
  <c r="D104"/>
  <c r="AF104" s="1"/>
  <c r="AH103"/>
  <c r="AE103"/>
  <c r="AB103"/>
  <c r="Y103"/>
  <c r="V103"/>
  <c r="S103"/>
  <c r="P103"/>
  <c r="M103"/>
  <c r="J103"/>
  <c r="AF103" s="1"/>
  <c r="AI103" s="1"/>
  <c r="AH102"/>
  <c r="AI102" s="1"/>
  <c r="AE102"/>
  <c r="AB102"/>
  <c r="Y102"/>
  <c r="V102"/>
  <c r="G102"/>
  <c r="AF102" s="1"/>
  <c r="AH101"/>
  <c r="AE101"/>
  <c r="AB101"/>
  <c r="Y101"/>
  <c r="V101"/>
  <c r="S101"/>
  <c r="P101"/>
  <c r="M101"/>
  <c r="AF101" s="1"/>
  <c r="AH100"/>
  <c r="AE100"/>
  <c r="AB100"/>
  <c r="Y100"/>
  <c r="V100"/>
  <c r="S100"/>
  <c r="M100"/>
  <c r="J100"/>
  <c r="G100"/>
  <c r="D100"/>
  <c r="AF100" s="1"/>
  <c r="AH99"/>
  <c r="AE99"/>
  <c r="AB99"/>
  <c r="Y99"/>
  <c r="V99"/>
  <c r="S99"/>
  <c r="P99"/>
  <c r="M99"/>
  <c r="J99"/>
  <c r="G99"/>
  <c r="AF99" s="1"/>
  <c r="AH98"/>
  <c r="AE98"/>
  <c r="AB98"/>
  <c r="Y98"/>
  <c r="V98"/>
  <c r="S98"/>
  <c r="AF98" s="1"/>
  <c r="P98"/>
  <c r="AH97"/>
  <c r="AE97"/>
  <c r="AB97"/>
  <c r="Y97"/>
  <c r="V97"/>
  <c r="S97"/>
  <c r="P97"/>
  <c r="M97"/>
  <c r="J97"/>
  <c r="G97"/>
  <c r="D97"/>
  <c r="AF97" s="1"/>
  <c r="AI97" s="1"/>
  <c r="AH96"/>
  <c r="AE96"/>
  <c r="AB96"/>
  <c r="Y96"/>
  <c r="V96"/>
  <c r="AF96" s="1"/>
  <c r="AH95"/>
  <c r="AE95"/>
  <c r="AB95"/>
  <c r="Y95"/>
  <c r="V95"/>
  <c r="S95"/>
  <c r="P95"/>
  <c r="G95"/>
  <c r="D95"/>
  <c r="AF95" s="1"/>
  <c r="AH94"/>
  <c r="AE94"/>
  <c r="AB94"/>
  <c r="Y94"/>
  <c r="V94"/>
  <c r="S94"/>
  <c r="P94"/>
  <c r="M94"/>
  <c r="J94"/>
  <c r="G94"/>
  <c r="AF94" s="1"/>
  <c r="D94"/>
  <c r="AH93"/>
  <c r="AE93"/>
  <c r="AB93"/>
  <c r="Y93"/>
  <c r="V93"/>
  <c r="S93"/>
  <c r="P93"/>
  <c r="M93"/>
  <c r="AF93" s="1"/>
  <c r="AH92"/>
  <c r="AE92"/>
  <c r="AB92"/>
  <c r="Y92"/>
  <c r="V92"/>
  <c r="S92"/>
  <c r="P92"/>
  <c r="M92"/>
  <c r="J92"/>
  <c r="G92"/>
  <c r="D92"/>
  <c r="AF92" s="1"/>
  <c r="AH91"/>
  <c r="AE91"/>
  <c r="AB91"/>
  <c r="Y91"/>
  <c r="V91"/>
  <c r="S91"/>
  <c r="P91"/>
  <c r="M91"/>
  <c r="J91"/>
  <c r="G91"/>
  <c r="AF91" s="1"/>
  <c r="D91"/>
  <c r="AH90"/>
  <c r="AE90"/>
  <c r="AB90"/>
  <c r="Y90"/>
  <c r="V90"/>
  <c r="S90"/>
  <c r="P90"/>
  <c r="G90"/>
  <c r="D90"/>
  <c r="AF90" s="1"/>
  <c r="AH89"/>
  <c r="AE89"/>
  <c r="AB89"/>
  <c r="Y89"/>
  <c r="V89"/>
  <c r="S89"/>
  <c r="P89"/>
  <c r="M89"/>
  <c r="J89"/>
  <c r="G89"/>
  <c r="AF89" s="1"/>
  <c r="D89"/>
  <c r="AH88"/>
  <c r="AE88"/>
  <c r="AB88"/>
  <c r="Y88"/>
  <c r="V88"/>
  <c r="S88"/>
  <c r="P88"/>
  <c r="M88"/>
  <c r="J88"/>
  <c r="AF88" s="1"/>
  <c r="AH87"/>
  <c r="P87"/>
  <c r="M87"/>
  <c r="J87"/>
  <c r="G87"/>
  <c r="AF87" s="1"/>
  <c r="D87"/>
  <c r="AH86"/>
  <c r="AI86" s="1"/>
  <c r="AF86"/>
  <c r="AE86"/>
  <c r="AB86"/>
  <c r="AH85"/>
  <c r="AE85"/>
  <c r="AB85"/>
  <c r="Y85"/>
  <c r="V85"/>
  <c r="S85"/>
  <c r="P85"/>
  <c r="M85"/>
  <c r="J85"/>
  <c r="AF85" s="1"/>
  <c r="G85"/>
  <c r="D85"/>
  <c r="AH84"/>
  <c r="AE84"/>
  <c r="AB84"/>
  <c r="Y84"/>
  <c r="V84"/>
  <c r="S84"/>
  <c r="P84"/>
  <c r="M84"/>
  <c r="J84"/>
  <c r="G84"/>
  <c r="D84"/>
  <c r="AF84" s="1"/>
  <c r="AI84" s="1"/>
  <c r="AH83"/>
  <c r="AE83"/>
  <c r="AB83"/>
  <c r="Y83"/>
  <c r="V83"/>
  <c r="S83"/>
  <c r="P83"/>
  <c r="M83"/>
  <c r="J83"/>
  <c r="G83"/>
  <c r="D83"/>
  <c r="AF83" s="1"/>
  <c r="AH82"/>
  <c r="AE82"/>
  <c r="AB82"/>
  <c r="Y82"/>
  <c r="V82"/>
  <c r="S82"/>
  <c r="P82"/>
  <c r="M82"/>
  <c r="J82"/>
  <c r="AF82" s="1"/>
  <c r="G82"/>
  <c r="D82"/>
  <c r="AH81"/>
  <c r="AE81"/>
  <c r="AB81"/>
  <c r="Y81"/>
  <c r="V81"/>
  <c r="S81"/>
  <c r="P81"/>
  <c r="M81"/>
  <c r="J81"/>
  <c r="AF81" s="1"/>
  <c r="G81"/>
  <c r="D81"/>
  <c r="AH80"/>
  <c r="AE80"/>
  <c r="AB80"/>
  <c r="Y80"/>
  <c r="AF80" s="1"/>
  <c r="AI80" s="1"/>
  <c r="AH79"/>
  <c r="AE79"/>
  <c r="AB79"/>
  <c r="Y79"/>
  <c r="V79"/>
  <c r="S79"/>
  <c r="P79"/>
  <c r="M79"/>
  <c r="J79"/>
  <c r="AF79" s="1"/>
  <c r="G79"/>
  <c r="D79"/>
  <c r="AH78"/>
  <c r="AE78"/>
  <c r="AB78"/>
  <c r="Y78"/>
  <c r="V78"/>
  <c r="S78"/>
  <c r="P78"/>
  <c r="M78"/>
  <c r="J78"/>
  <c r="AF78" s="1"/>
  <c r="G78"/>
  <c r="D78"/>
  <c r="AH77"/>
  <c r="AE77"/>
  <c r="AB77"/>
  <c r="Y77"/>
  <c r="V77"/>
  <c r="S77"/>
  <c r="P77"/>
  <c r="M77"/>
  <c r="J77"/>
  <c r="G77"/>
  <c r="D77"/>
  <c r="AF77" s="1"/>
  <c r="AI77" s="1"/>
  <c r="AH76"/>
  <c r="AE76"/>
  <c r="AB76"/>
  <c r="Y76"/>
  <c r="V76"/>
  <c r="S76"/>
  <c r="P76"/>
  <c r="M76"/>
  <c r="J76"/>
  <c r="G76"/>
  <c r="D76"/>
  <c r="AF76" s="1"/>
  <c r="AI76" s="1"/>
  <c r="AH75"/>
  <c r="AE75"/>
  <c r="AB75"/>
  <c r="Y75"/>
  <c r="V75"/>
  <c r="AF75" s="1"/>
  <c r="S75"/>
  <c r="P75"/>
  <c r="M75"/>
  <c r="AH74"/>
  <c r="AE74"/>
  <c r="AB74"/>
  <c r="Y74"/>
  <c r="V74"/>
  <c r="S74"/>
  <c r="P74"/>
  <c r="M74"/>
  <c r="J74"/>
  <c r="G74"/>
  <c r="D74"/>
  <c r="AF74" s="1"/>
  <c r="AH73"/>
  <c r="AE73"/>
  <c r="AB73"/>
  <c r="Y73"/>
  <c r="V73"/>
  <c r="S73"/>
  <c r="P73"/>
  <c r="M73"/>
  <c r="J73"/>
  <c r="G73"/>
  <c r="D73"/>
  <c r="AF73" s="1"/>
  <c r="AH72"/>
  <c r="AE72"/>
  <c r="AB72"/>
  <c r="Y72"/>
  <c r="V72"/>
  <c r="S72"/>
  <c r="P72"/>
  <c r="M72"/>
  <c r="J72"/>
  <c r="AF72" s="1"/>
  <c r="G72"/>
  <c r="D72"/>
  <c r="AH71"/>
  <c r="AE71"/>
  <c r="AB71"/>
  <c r="Y71"/>
  <c r="V71"/>
  <c r="S71"/>
  <c r="P71"/>
  <c r="M71"/>
  <c r="J71"/>
  <c r="AF71" s="1"/>
  <c r="G71"/>
  <c r="D71"/>
  <c r="AH70"/>
  <c r="AE70"/>
  <c r="AB70"/>
  <c r="Y70"/>
  <c r="AF70" s="1"/>
  <c r="AI70" s="1"/>
  <c r="AH69"/>
  <c r="AE69"/>
  <c r="AB69"/>
  <c r="Y69"/>
  <c r="V69"/>
  <c r="S69"/>
  <c r="P69"/>
  <c r="M69"/>
  <c r="J69"/>
  <c r="AF69" s="1"/>
  <c r="G69"/>
  <c r="D69"/>
  <c r="AH68"/>
  <c r="AE68"/>
  <c r="AB68"/>
  <c r="Y68"/>
  <c r="V68"/>
  <c r="S68"/>
  <c r="P68"/>
  <c r="M68"/>
  <c r="J68"/>
  <c r="AF68" s="1"/>
  <c r="G68"/>
  <c r="D68"/>
  <c r="AH67"/>
  <c r="AE67"/>
  <c r="AB67"/>
  <c r="Y67"/>
  <c r="V67"/>
  <c r="S67"/>
  <c r="P67"/>
  <c r="M67"/>
  <c r="J67"/>
  <c r="G67"/>
  <c r="D67"/>
  <c r="AF67" s="1"/>
  <c r="AI67" s="1"/>
  <c r="AH66"/>
  <c r="AE66"/>
  <c r="AB66"/>
  <c r="Y66"/>
  <c r="V66"/>
  <c r="S66"/>
  <c r="P66"/>
  <c r="M66"/>
  <c r="J66"/>
  <c r="G66"/>
  <c r="D66"/>
  <c r="AF66" s="1"/>
  <c r="AI66" s="1"/>
  <c r="AH65"/>
  <c r="AE65"/>
  <c r="AB65"/>
  <c r="Y65"/>
  <c r="V65"/>
  <c r="S65"/>
  <c r="P65"/>
  <c r="M65"/>
  <c r="J65"/>
  <c r="AF65" s="1"/>
  <c r="G65"/>
  <c r="D65"/>
  <c r="AH64"/>
  <c r="AE64"/>
  <c r="AB64"/>
  <c r="Y64"/>
  <c r="V64"/>
  <c r="S64"/>
  <c r="P64"/>
  <c r="M64"/>
  <c r="J64"/>
  <c r="AF64" s="1"/>
  <c r="G64"/>
  <c r="D64"/>
  <c r="AH63"/>
  <c r="AE63"/>
  <c r="AB63"/>
  <c r="Y63"/>
  <c r="V63"/>
  <c r="S63"/>
  <c r="P63"/>
  <c r="M63"/>
  <c r="J63"/>
  <c r="G63"/>
  <c r="AF63" s="1"/>
  <c r="AI63" s="1"/>
  <c r="AH62"/>
  <c r="AE62"/>
  <c r="AB62"/>
  <c r="Y62"/>
  <c r="V62"/>
  <c r="S62"/>
  <c r="P62"/>
  <c r="M62"/>
  <c r="J62"/>
  <c r="G62"/>
  <c r="D62"/>
  <c r="AF62" s="1"/>
  <c r="AH61"/>
  <c r="AE61"/>
  <c r="AB61"/>
  <c r="Y61"/>
  <c r="V61"/>
  <c r="S61"/>
  <c r="P61"/>
  <c r="AF61" s="1"/>
  <c r="M61"/>
  <c r="AH60"/>
  <c r="AE60"/>
  <c r="AB60"/>
  <c r="Y60"/>
  <c r="V60"/>
  <c r="AF60" s="1"/>
  <c r="AH59"/>
  <c r="AE59"/>
  <c r="AB59"/>
  <c r="Y59"/>
  <c r="V59"/>
  <c r="S59"/>
  <c r="P59"/>
  <c r="M59"/>
  <c r="J59"/>
  <c r="AF59" s="1"/>
  <c r="G59"/>
  <c r="D59"/>
  <c r="AH58"/>
  <c r="AE58"/>
  <c r="AB58"/>
  <c r="Y58"/>
  <c r="V58"/>
  <c r="S58"/>
  <c r="P58"/>
  <c r="M58"/>
  <c r="J58"/>
  <c r="AF58" s="1"/>
  <c r="G58"/>
  <c r="D58"/>
  <c r="AH57"/>
  <c r="AE57"/>
  <c r="AB57"/>
  <c r="Y57"/>
  <c r="V57"/>
  <c r="S57"/>
  <c r="P57"/>
  <c r="M57"/>
  <c r="J57"/>
  <c r="G57"/>
  <c r="D57"/>
  <c r="AF57" s="1"/>
  <c r="AI57" s="1"/>
  <c r="AH56"/>
  <c r="AE56"/>
  <c r="AB56"/>
  <c r="Y56"/>
  <c r="V56"/>
  <c r="AF56" s="1"/>
  <c r="AI56" s="1"/>
  <c r="AH55"/>
  <c r="AE55"/>
  <c r="AB55"/>
  <c r="Y55"/>
  <c r="V55"/>
  <c r="S55"/>
  <c r="P55"/>
  <c r="M55"/>
  <c r="J55"/>
  <c r="G55"/>
  <c r="D55"/>
  <c r="AF55" s="1"/>
  <c r="AI55" s="1"/>
  <c r="AH54"/>
  <c r="AE54"/>
  <c r="AB54"/>
  <c r="Y54"/>
  <c r="V54"/>
  <c r="S54"/>
  <c r="P54"/>
  <c r="M54"/>
  <c r="J54"/>
  <c r="G54"/>
  <c r="D54"/>
  <c r="AF54" s="1"/>
  <c r="AI54" s="1"/>
  <c r="AH53"/>
  <c r="AE53"/>
  <c r="AB53"/>
  <c r="Y53"/>
  <c r="V53"/>
  <c r="S53"/>
  <c r="P53"/>
  <c r="M53"/>
  <c r="J53"/>
  <c r="AF53" s="1"/>
  <c r="G53"/>
  <c r="D53"/>
  <c r="AH52"/>
  <c r="AE52"/>
  <c r="AB52"/>
  <c r="Y52"/>
  <c r="V52"/>
  <c r="S52"/>
  <c r="P52"/>
  <c r="M52"/>
  <c r="J52"/>
  <c r="AF52" s="1"/>
  <c r="G52"/>
  <c r="D52"/>
  <c r="AH51"/>
  <c r="AE51"/>
  <c r="AB51"/>
  <c r="Y51"/>
  <c r="V51"/>
  <c r="S51"/>
  <c r="P51"/>
  <c r="M51"/>
  <c r="AF51" s="1"/>
  <c r="AI51" s="1"/>
  <c r="AH50"/>
  <c r="AE50"/>
  <c r="AB50"/>
  <c r="Y50"/>
  <c r="V50"/>
  <c r="S50"/>
  <c r="P50"/>
  <c r="M50"/>
  <c r="J50"/>
  <c r="AF50" s="1"/>
  <c r="G50"/>
  <c r="D50"/>
  <c r="AH49"/>
  <c r="AE49"/>
  <c r="AB49"/>
  <c r="Y49"/>
  <c r="V49"/>
  <c r="S49"/>
  <c r="P49"/>
  <c r="M49"/>
  <c r="J49"/>
  <c r="AF49" s="1"/>
  <c r="G49"/>
  <c r="D49"/>
  <c r="AH48"/>
  <c r="AE48"/>
  <c r="AB48"/>
  <c r="Y48"/>
  <c r="V48"/>
  <c r="S48"/>
  <c r="P48"/>
  <c r="M48"/>
  <c r="J48"/>
  <c r="G48"/>
  <c r="D48"/>
  <c r="AF48" s="1"/>
  <c r="AH47"/>
  <c r="AE47"/>
  <c r="AB47"/>
  <c r="Y47"/>
  <c r="V47"/>
  <c r="S47"/>
  <c r="P47"/>
  <c r="M47"/>
  <c r="J47"/>
  <c r="G47"/>
  <c r="D47"/>
  <c r="AF47" s="1"/>
  <c r="AH46"/>
  <c r="AE46"/>
  <c r="AB46"/>
  <c r="Y46"/>
  <c r="V46"/>
  <c r="S46"/>
  <c r="P46"/>
  <c r="M46"/>
  <c r="J46"/>
  <c r="AF46" s="1"/>
  <c r="G46"/>
  <c r="D46"/>
  <c r="AH45"/>
  <c r="AE45"/>
  <c r="AB45"/>
  <c r="Y45"/>
  <c r="V45"/>
  <c r="S45"/>
  <c r="P45"/>
  <c r="M45"/>
  <c r="J45"/>
  <c r="AF45" s="1"/>
  <c r="G45"/>
  <c r="D45"/>
  <c r="AH44"/>
  <c r="AE44"/>
  <c r="AB44"/>
  <c r="Y44"/>
  <c r="V44"/>
  <c r="AF44" s="1"/>
  <c r="AI44" s="1"/>
  <c r="AH43"/>
  <c r="AE43"/>
  <c r="AB43"/>
  <c r="Y43"/>
  <c r="V43"/>
  <c r="S43"/>
  <c r="P43"/>
  <c r="M43"/>
  <c r="J43"/>
  <c r="AF43" s="1"/>
  <c r="G43"/>
  <c r="D43"/>
  <c r="AH42"/>
  <c r="AE42"/>
  <c r="AF42" s="1"/>
  <c r="AI42" s="1"/>
  <c r="AH41"/>
  <c r="AE41"/>
  <c r="AB41"/>
  <c r="Y41"/>
  <c r="V41"/>
  <c r="S41"/>
  <c r="P41"/>
  <c r="M41"/>
  <c r="J41"/>
  <c r="G41"/>
  <c r="D41"/>
  <c r="AF41" s="1"/>
  <c r="AI41" s="1"/>
  <c r="AH40"/>
  <c r="AE40"/>
  <c r="AB40"/>
  <c r="Y40"/>
  <c r="S40"/>
  <c r="P40"/>
  <c r="M40"/>
  <c r="J40"/>
  <c r="G40"/>
  <c r="D40"/>
  <c r="AF40" s="1"/>
  <c r="AH39"/>
  <c r="AE39"/>
  <c r="AB39"/>
  <c r="Y39"/>
  <c r="V39"/>
  <c r="S39"/>
  <c r="P39"/>
  <c r="M39"/>
  <c r="J39"/>
  <c r="G39"/>
  <c r="D39"/>
  <c r="AF39" s="1"/>
  <c r="AH38"/>
  <c r="AE38"/>
  <c r="AB38"/>
  <c r="Y38"/>
  <c r="V38"/>
  <c r="S38"/>
  <c r="P38"/>
  <c r="M38"/>
  <c r="J38"/>
  <c r="AF38" s="1"/>
  <c r="G38"/>
  <c r="D38"/>
  <c r="AH37"/>
  <c r="AE37"/>
  <c r="AB37"/>
  <c r="Y37"/>
  <c r="V37"/>
  <c r="S37"/>
  <c r="P37"/>
  <c r="M37"/>
  <c r="J37"/>
  <c r="AF37" s="1"/>
  <c r="G37"/>
  <c r="AH36"/>
  <c r="AE36"/>
  <c r="AB36"/>
  <c r="Y36"/>
  <c r="V36"/>
  <c r="S36"/>
  <c r="P36"/>
  <c r="M36"/>
  <c r="J36"/>
  <c r="AF36" s="1"/>
  <c r="G36"/>
  <c r="D36"/>
  <c r="AH35"/>
  <c r="AE35"/>
  <c r="AB35"/>
  <c r="Y35"/>
  <c r="V35"/>
  <c r="S35"/>
  <c r="P35"/>
  <c r="M35"/>
  <c r="J35"/>
  <c r="G35"/>
  <c r="D35"/>
  <c r="AF35" s="1"/>
  <c r="AI35" s="1"/>
  <c r="AH34"/>
  <c r="AE34"/>
  <c r="AB34"/>
  <c r="Y34"/>
  <c r="V34"/>
  <c r="S34"/>
  <c r="P34"/>
  <c r="M34"/>
  <c r="J34"/>
  <c r="G34"/>
  <c r="D34"/>
  <c r="AF34" s="1"/>
  <c r="AI34" s="1"/>
  <c r="AH33"/>
  <c r="AE33"/>
  <c r="AB33"/>
  <c r="Y33"/>
  <c r="V33"/>
  <c r="AF33" s="1"/>
  <c r="S33"/>
  <c r="AH32"/>
  <c r="AE32"/>
  <c r="AB32"/>
  <c r="Y32"/>
  <c r="V32"/>
  <c r="AF32" s="1"/>
  <c r="AH31"/>
  <c r="AE31"/>
  <c r="AB31"/>
  <c r="Y31"/>
  <c r="V31"/>
  <c r="S31"/>
  <c r="P31"/>
  <c r="M31"/>
  <c r="J31"/>
  <c r="G31"/>
  <c r="AF31" s="1"/>
  <c r="AH30"/>
  <c r="AE30"/>
  <c r="AB30"/>
  <c r="Y30"/>
  <c r="V30"/>
  <c r="S30"/>
  <c r="P30"/>
  <c r="M30"/>
  <c r="J30"/>
  <c r="G30"/>
  <c r="D30"/>
  <c r="AF30" s="1"/>
  <c r="AI30" s="1"/>
  <c r="AH29"/>
  <c r="AB29"/>
  <c r="Y29"/>
  <c r="V29"/>
  <c r="S29"/>
  <c r="P29"/>
  <c r="M29"/>
  <c r="J29"/>
  <c r="G29"/>
  <c r="AF29" s="1"/>
  <c r="D29"/>
  <c r="AH28"/>
  <c r="AE28"/>
  <c r="AB28"/>
  <c r="Y28"/>
  <c r="V28"/>
  <c r="S28"/>
  <c r="P28"/>
  <c r="M28"/>
  <c r="J28"/>
  <c r="AF28" s="1"/>
  <c r="G28"/>
  <c r="D28"/>
  <c r="AH27"/>
  <c r="AI27" s="1"/>
  <c r="AF27"/>
  <c r="AE27"/>
  <c r="AH26"/>
  <c r="AE26"/>
  <c r="AB26"/>
  <c r="Y26"/>
  <c r="V26"/>
  <c r="S26"/>
  <c r="P26"/>
  <c r="M26"/>
  <c r="J26"/>
  <c r="AF26" s="1"/>
  <c r="G26"/>
  <c r="D26"/>
  <c r="AH25"/>
  <c r="AE25"/>
  <c r="AB25"/>
  <c r="Y25"/>
  <c r="V25"/>
  <c r="S25"/>
  <c r="P25"/>
  <c r="M25"/>
  <c r="J25"/>
  <c r="G25"/>
  <c r="D25"/>
  <c r="AF25" s="1"/>
  <c r="AH24"/>
  <c r="AE24"/>
  <c r="AB24"/>
  <c r="Y24"/>
  <c r="V24"/>
  <c r="S24"/>
  <c r="P24"/>
  <c r="M24"/>
  <c r="J24"/>
  <c r="G24"/>
  <c r="D24"/>
  <c r="AF24" s="1"/>
  <c r="AI24" s="1"/>
  <c r="AH23"/>
  <c r="AE23"/>
  <c r="AB23"/>
  <c r="Y23"/>
  <c r="V23"/>
  <c r="S23"/>
  <c r="P23"/>
  <c r="M23"/>
  <c r="J23"/>
  <c r="AF23" s="1"/>
  <c r="G23"/>
  <c r="D23"/>
  <c r="AH22"/>
  <c r="AE22"/>
  <c r="AB22"/>
  <c r="Y22"/>
  <c r="V22"/>
  <c r="S22"/>
  <c r="P22"/>
  <c r="M22"/>
  <c r="J22"/>
  <c r="AF22" s="1"/>
  <c r="G22"/>
  <c r="D22"/>
  <c r="AH21"/>
  <c r="AE21"/>
  <c r="AB21"/>
  <c r="Y21"/>
  <c r="V21"/>
  <c r="S21"/>
  <c r="P21"/>
  <c r="M21"/>
  <c r="J21"/>
  <c r="G21"/>
  <c r="D21"/>
  <c r="AF21" s="1"/>
  <c r="AH20"/>
  <c r="AE20"/>
  <c r="AB20"/>
  <c r="Y20"/>
  <c r="V20"/>
  <c r="S20"/>
  <c r="P20"/>
  <c r="M20"/>
  <c r="J20"/>
  <c r="G20"/>
  <c r="D20"/>
  <c r="AF20" s="1"/>
  <c r="AI20" s="1"/>
  <c r="AH19"/>
  <c r="AE19"/>
  <c r="AB19"/>
  <c r="Y19"/>
  <c r="V19"/>
  <c r="S19"/>
  <c r="P19"/>
  <c r="M19"/>
  <c r="J19"/>
  <c r="AF19" s="1"/>
  <c r="G19"/>
  <c r="D19"/>
  <c r="AH18"/>
  <c r="AE18"/>
  <c r="AB18"/>
  <c r="Y18"/>
  <c r="V18"/>
  <c r="S18"/>
  <c r="P18"/>
  <c r="M18"/>
  <c r="J18"/>
  <c r="AF18" s="1"/>
  <c r="AH17"/>
  <c r="AE17"/>
  <c r="AB17"/>
  <c r="Y17"/>
  <c r="V17"/>
  <c r="S17"/>
  <c r="P17"/>
  <c r="M17"/>
  <c r="J17"/>
  <c r="AF17" s="1"/>
  <c r="G17"/>
  <c r="D17"/>
  <c r="AH16"/>
  <c r="AE16"/>
  <c r="AB16"/>
  <c r="Y16"/>
  <c r="V16"/>
  <c r="S16"/>
  <c r="P16"/>
  <c r="M16"/>
  <c r="J16"/>
  <c r="AF16" s="1"/>
  <c r="G16"/>
  <c r="D16"/>
  <c r="AH15"/>
  <c r="AB15"/>
  <c r="Y15"/>
  <c r="V15"/>
  <c r="S15"/>
  <c r="P15"/>
  <c r="M15"/>
  <c r="J15"/>
  <c r="G15"/>
  <c r="D15"/>
  <c r="AF15" s="1"/>
  <c r="AH14"/>
  <c r="AE14"/>
  <c r="AB14"/>
  <c r="Y14"/>
  <c r="V14"/>
  <c r="S14"/>
  <c r="P14"/>
  <c r="M14"/>
  <c r="J14"/>
  <c r="G14"/>
  <c r="D14"/>
  <c r="AF14" s="1"/>
  <c r="AI14" s="1"/>
  <c r="AH13"/>
  <c r="AE13"/>
  <c r="AB13"/>
  <c r="Y13"/>
  <c r="V13"/>
  <c r="S13"/>
  <c r="P13"/>
  <c r="AF13" s="1"/>
  <c r="AH12"/>
  <c r="AE12"/>
  <c r="AB12"/>
  <c r="Y12"/>
  <c r="V12"/>
  <c r="S12"/>
  <c r="P12"/>
  <c r="M12"/>
  <c r="J12"/>
  <c r="AF12" s="1"/>
  <c r="G12"/>
  <c r="D12"/>
  <c r="AH11"/>
  <c r="AE11"/>
  <c r="AB11"/>
  <c r="Y11"/>
  <c r="V11"/>
  <c r="S11"/>
  <c r="P11"/>
  <c r="M11"/>
  <c r="J11"/>
  <c r="AF11" s="1"/>
  <c r="G11"/>
  <c r="D11"/>
  <c r="AH10"/>
  <c r="AE10"/>
  <c r="AB10"/>
  <c r="Y10"/>
  <c r="V10"/>
  <c r="S10"/>
  <c r="P10"/>
  <c r="M10"/>
  <c r="J10"/>
  <c r="G10"/>
  <c r="D10"/>
  <c r="AF10" s="1"/>
  <c r="AI10" s="1"/>
  <c r="AH9"/>
  <c r="AE9"/>
  <c r="AB9"/>
  <c r="Y9"/>
  <c r="V9"/>
  <c r="S9"/>
  <c r="P9"/>
  <c r="M9"/>
  <c r="J9"/>
  <c r="G9"/>
  <c r="D9"/>
  <c r="AF9" s="1"/>
  <c r="AI9" s="1"/>
  <c r="AH8"/>
  <c r="AE8"/>
  <c r="AB8"/>
  <c r="Y8"/>
  <c r="V8"/>
  <c r="S8"/>
  <c r="P8"/>
  <c r="M8"/>
  <c r="J8"/>
  <c r="AF8" s="1"/>
  <c r="G8"/>
  <c r="D8"/>
  <c r="AH7"/>
  <c r="AE7"/>
  <c r="AB7"/>
  <c r="Y7"/>
  <c r="V7"/>
  <c r="S7"/>
  <c r="P7"/>
  <c r="M7"/>
  <c r="J7"/>
  <c r="AF7" s="1"/>
  <c r="G7"/>
  <c r="D7"/>
  <c r="AH6"/>
  <c r="AE6"/>
  <c r="AB6"/>
  <c r="Y6"/>
  <c r="V6"/>
  <c r="S6"/>
  <c r="P6"/>
  <c r="M6"/>
  <c r="J6"/>
  <c r="G6"/>
  <c r="D6"/>
  <c r="AF6" s="1"/>
  <c r="AI6" s="1"/>
  <c r="AH5"/>
  <c r="AE5"/>
  <c r="AB5"/>
  <c r="Y5"/>
  <c r="V5"/>
  <c r="S5"/>
  <c r="P5"/>
  <c r="M5"/>
  <c r="J5"/>
  <c r="G5"/>
  <c r="D5"/>
  <c r="AF5" s="1"/>
  <c r="AI5" s="1"/>
  <c r="AH4"/>
  <c r="AE4"/>
  <c r="AB4"/>
  <c r="Y4"/>
  <c r="V4"/>
  <c r="S4"/>
  <c r="P4"/>
  <c r="M4"/>
  <c r="J4"/>
  <c r="AF4" s="1"/>
  <c r="G4"/>
  <c r="D4"/>
  <c r="AI196" i="12"/>
  <c r="AI195"/>
  <c r="AI194"/>
  <c r="AI193"/>
  <c r="AI192"/>
  <c r="AI191"/>
  <c r="AI190"/>
  <c r="AI189"/>
  <c r="AI188"/>
  <c r="AI187"/>
  <c r="AI186"/>
  <c r="AI185"/>
  <c r="AI184"/>
  <c r="AI183"/>
  <c r="AI182"/>
  <c r="AI181"/>
  <c r="AI180"/>
  <c r="AI179"/>
  <c r="AI178"/>
  <c r="AI177"/>
  <c r="AI176"/>
  <c r="AI175"/>
  <c r="AI174"/>
  <c r="AI173"/>
  <c r="AI172"/>
  <c r="AI171"/>
  <c r="AI170"/>
  <c r="AI169"/>
  <c r="AI168"/>
  <c r="AI167"/>
  <c r="AI166"/>
  <c r="AI165"/>
  <c r="AI164"/>
  <c r="AI163"/>
  <c r="AI162"/>
  <c r="AI161"/>
  <c r="AI160"/>
  <c r="AI159"/>
  <c r="AI158"/>
  <c r="AI157"/>
  <c r="AI156"/>
  <c r="AI155"/>
  <c r="AI154"/>
  <c r="AI153"/>
  <c r="AI152"/>
  <c r="AI151"/>
  <c r="AI150"/>
  <c r="AI149"/>
  <c r="AI148"/>
  <c r="AI147"/>
  <c r="AI146"/>
  <c r="AI145"/>
  <c r="AI144"/>
  <c r="AI143"/>
  <c r="AI142"/>
  <c r="AI141"/>
  <c r="AI140"/>
  <c r="AI139"/>
  <c r="AI138"/>
  <c r="AI137"/>
  <c r="AI136"/>
  <c r="AI135"/>
  <c r="AI134"/>
  <c r="AI133"/>
  <c r="AI132"/>
  <c r="AI131"/>
  <c r="AI130"/>
  <c r="AI129"/>
  <c r="AI128"/>
  <c r="AI127"/>
  <c r="AI126"/>
  <c r="AI125"/>
  <c r="AI124"/>
  <c r="AI123"/>
  <c r="AI122"/>
  <c r="AI121"/>
  <c r="AI120"/>
  <c r="AI119"/>
  <c r="AI118"/>
  <c r="AI117"/>
  <c r="AI116"/>
  <c r="AI114"/>
  <c r="AI113"/>
  <c r="AI112"/>
  <c r="AI111"/>
  <c r="AI110"/>
  <c r="AI109"/>
  <c r="AI108"/>
  <c r="AI107"/>
  <c r="AI106"/>
  <c r="AI105"/>
  <c r="AI104"/>
  <c r="AI103"/>
  <c r="AI102"/>
  <c r="AI101"/>
  <c r="AI100"/>
  <c r="AI99"/>
  <c r="AI98"/>
  <c r="AI97"/>
  <c r="AI96"/>
  <c r="AI95"/>
  <c r="AI94"/>
  <c r="AI93"/>
  <c r="AI92"/>
  <c r="AI91"/>
  <c r="AI90"/>
  <c r="AI89"/>
  <c r="AI88"/>
  <c r="AI87"/>
  <c r="AI86"/>
  <c r="AI85"/>
  <c r="AI84"/>
  <c r="AI83"/>
  <c r="AI82"/>
  <c r="AI81"/>
  <c r="AI80"/>
  <c r="AI79"/>
  <c r="AI78"/>
  <c r="AI77"/>
  <c r="AI76"/>
  <c r="AI75"/>
  <c r="AI74"/>
  <c r="AI73"/>
  <c r="AI72"/>
  <c r="AI71"/>
  <c r="AI70"/>
  <c r="AI69"/>
  <c r="AI68"/>
  <c r="AI67"/>
  <c r="AI66"/>
  <c r="AI65"/>
  <c r="AI64"/>
  <c r="AI63"/>
  <c r="AI62"/>
  <c r="AI61"/>
  <c r="AI60"/>
  <c r="AI59"/>
  <c r="AI58"/>
  <c r="AI57"/>
  <c r="AI56"/>
  <c r="AI55"/>
  <c r="AI54"/>
  <c r="AI53"/>
  <c r="AI52"/>
  <c r="AI51"/>
  <c r="AI50"/>
  <c r="AI49"/>
  <c r="AI48"/>
  <c r="AI47"/>
  <c r="AI46"/>
  <c r="AI45"/>
  <c r="AI44"/>
  <c r="AI43"/>
  <c r="AI42"/>
  <c r="AI41"/>
  <c r="AI40"/>
  <c r="AI39"/>
  <c r="AI38"/>
  <c r="AI37"/>
  <c r="AI36"/>
  <c r="AI35"/>
  <c r="AI34"/>
  <c r="AI33"/>
  <c r="AI32"/>
  <c r="AI31"/>
  <c r="AI30"/>
  <c r="AI29"/>
  <c r="AI28"/>
  <c r="AI27"/>
  <c r="AI26"/>
  <c r="AI25"/>
  <c r="AI24"/>
  <c r="AI23"/>
  <c r="AI22"/>
  <c r="AI21"/>
  <c r="AI20"/>
  <c r="AI19"/>
  <c r="AI18"/>
  <c r="AI17"/>
  <c r="AI16"/>
  <c r="AI15"/>
  <c r="AI14"/>
  <c r="AI13"/>
  <c r="AI12"/>
  <c r="AI11"/>
  <c r="AI10"/>
  <c r="AI9"/>
  <c r="AI8"/>
  <c r="AI7"/>
  <c r="AI6"/>
  <c r="AI5"/>
  <c r="AI4"/>
  <c r="AH205"/>
  <c r="AH204"/>
  <c r="AH203"/>
  <c r="AH202"/>
  <c r="AH201"/>
  <c r="AH200"/>
  <c r="AH199"/>
  <c r="AH198"/>
  <c r="AH197"/>
  <c r="AH196"/>
  <c r="AH195"/>
  <c r="AH194"/>
  <c r="AH193"/>
  <c r="AH192"/>
  <c r="AH191"/>
  <c r="AH190"/>
  <c r="AH189"/>
  <c r="AH188"/>
  <c r="AH187"/>
  <c r="AH186"/>
  <c r="AH185"/>
  <c r="AH184"/>
  <c r="AH183"/>
  <c r="AH182"/>
  <c r="AH181"/>
  <c r="AH180"/>
  <c r="AH179"/>
  <c r="AH178"/>
  <c r="AH177"/>
  <c r="AH176"/>
  <c r="AH175"/>
  <c r="AH174"/>
  <c r="AH173"/>
  <c r="AH172"/>
  <c r="AH171"/>
  <c r="AH170"/>
  <c r="AH169"/>
  <c r="AH168"/>
  <c r="AH167"/>
  <c r="AH166"/>
  <c r="AH165"/>
  <c r="AH164"/>
  <c r="AH163"/>
  <c r="AH162"/>
  <c r="AH161"/>
  <c r="AH160"/>
  <c r="AH159"/>
  <c r="AH158"/>
  <c r="AH157"/>
  <c r="AH156"/>
  <c r="AH155"/>
  <c r="AH154"/>
  <c r="AH153"/>
  <c r="AH152"/>
  <c r="AH151"/>
  <c r="AH150"/>
  <c r="AH149"/>
  <c r="AH148"/>
  <c r="AH147"/>
  <c r="AH146"/>
  <c r="AH145"/>
  <c r="AH144"/>
  <c r="AH143"/>
  <c r="AH142"/>
  <c r="AH141"/>
  <c r="AH140"/>
  <c r="AH139"/>
  <c r="AH138"/>
  <c r="AH137"/>
  <c r="AH136"/>
  <c r="AH135"/>
  <c r="AH134"/>
  <c r="AH133"/>
  <c r="AH132"/>
  <c r="AH131"/>
  <c r="AH130"/>
  <c r="AH129"/>
  <c r="AH128"/>
  <c r="AH127"/>
  <c r="AH126"/>
  <c r="AH125"/>
  <c r="AH124"/>
  <c r="AH123"/>
  <c r="AH122"/>
  <c r="AH121"/>
  <c r="AH120"/>
  <c r="AH119"/>
  <c r="AH118"/>
  <c r="AH117"/>
  <c r="AH116"/>
  <c r="AH115"/>
  <c r="AH114"/>
  <c r="AH113"/>
  <c r="AH112"/>
  <c r="AH111"/>
  <c r="AH110"/>
  <c r="AH109"/>
  <c r="AH108"/>
  <c r="AH107"/>
  <c r="AH106"/>
  <c r="AH105"/>
  <c r="AH104"/>
  <c r="AH103"/>
  <c r="AH102"/>
  <c r="AH101"/>
  <c r="AH100"/>
  <c r="AH99"/>
  <c r="AH98"/>
  <c r="AH97"/>
  <c r="AH96"/>
  <c r="AH95"/>
  <c r="AH94"/>
  <c r="AH93"/>
  <c r="AH92"/>
  <c r="AH91"/>
  <c r="AH90"/>
  <c r="AH89"/>
  <c r="AH88"/>
  <c r="AH87"/>
  <c r="AH86"/>
  <c r="AH85"/>
  <c r="AH84"/>
  <c r="AH83"/>
  <c r="AH82"/>
  <c r="AH81"/>
  <c r="AH80"/>
  <c r="AH79"/>
  <c r="AH78"/>
  <c r="AH77"/>
  <c r="AH76"/>
  <c r="AH75"/>
  <c r="AH74"/>
  <c r="AH73"/>
  <c r="AH72"/>
  <c r="AH71"/>
  <c r="AH70"/>
  <c r="AH69"/>
  <c r="AH68"/>
  <c r="AH67"/>
  <c r="AH66"/>
  <c r="AH65"/>
  <c r="AH64"/>
  <c r="AH63"/>
  <c r="AH62"/>
  <c r="AH61"/>
  <c r="AH60"/>
  <c r="AH59"/>
  <c r="AH58"/>
  <c r="AH57"/>
  <c r="AH56"/>
  <c r="AH55"/>
  <c r="AH54"/>
  <c r="AH53"/>
  <c r="AH52"/>
  <c r="AH51"/>
  <c r="AH50"/>
  <c r="AH49"/>
  <c r="AH48"/>
  <c r="AH47"/>
  <c r="AH46"/>
  <c r="AH45"/>
  <c r="AH44"/>
  <c r="AH43"/>
  <c r="AH42"/>
  <c r="AH41"/>
  <c r="AH40"/>
  <c r="AH39"/>
  <c r="AH38"/>
  <c r="AH37"/>
  <c r="AH36"/>
  <c r="AH35"/>
  <c r="AH34"/>
  <c r="AH33"/>
  <c r="AH32"/>
  <c r="AH31"/>
  <c r="AH30"/>
  <c r="AH29"/>
  <c r="AH28"/>
  <c r="AH27"/>
  <c r="AH26"/>
  <c r="AH25"/>
  <c r="AH24"/>
  <c r="AH23"/>
  <c r="AH22"/>
  <c r="AH21"/>
  <c r="AH20"/>
  <c r="AH19"/>
  <c r="AH18"/>
  <c r="AH17"/>
  <c r="AH16"/>
  <c r="AH15"/>
  <c r="AH14"/>
  <c r="AH13"/>
  <c r="AH12"/>
  <c r="AH11"/>
  <c r="AH9"/>
  <c r="AH8"/>
  <c r="AH7"/>
  <c r="AH6"/>
  <c r="AH5"/>
  <c r="AH4"/>
  <c r="AH10"/>
  <c r="AJ405"/>
  <c r="AG405"/>
  <c r="AE196"/>
  <c r="AB196"/>
  <c r="Y196"/>
  <c r="V196"/>
  <c r="S196"/>
  <c r="P196"/>
  <c r="M196"/>
  <c r="AF196" s="1"/>
  <c r="J196"/>
  <c r="AE195"/>
  <c r="AB195"/>
  <c r="Y195"/>
  <c r="V195"/>
  <c r="S195"/>
  <c r="P195"/>
  <c r="M195"/>
  <c r="AF195" s="1"/>
  <c r="AE194"/>
  <c r="AB194"/>
  <c r="Y194"/>
  <c r="V194"/>
  <c r="S194"/>
  <c r="P194"/>
  <c r="M194"/>
  <c r="J194"/>
  <c r="G194"/>
  <c r="D194"/>
  <c r="AE193"/>
  <c r="AB193"/>
  <c r="Y193"/>
  <c r="V193"/>
  <c r="S193"/>
  <c r="P193"/>
  <c r="M193"/>
  <c r="J193"/>
  <c r="G193"/>
  <c r="D193"/>
  <c r="AF193" s="1"/>
  <c r="AE192"/>
  <c r="AB192"/>
  <c r="Y192"/>
  <c r="V192"/>
  <c r="AF192" s="1"/>
  <c r="S192"/>
  <c r="AE191"/>
  <c r="AB191"/>
  <c r="Y191"/>
  <c r="V191"/>
  <c r="S191"/>
  <c r="P191"/>
  <c r="AE190"/>
  <c r="AB190"/>
  <c r="Y190"/>
  <c r="V190"/>
  <c r="S190"/>
  <c r="P190"/>
  <c r="AE189"/>
  <c r="AB189"/>
  <c r="Y189"/>
  <c r="V189"/>
  <c r="S189"/>
  <c r="P189"/>
  <c r="M189"/>
  <c r="J189"/>
  <c r="G189"/>
  <c r="D189"/>
  <c r="AE188"/>
  <c r="AB188"/>
  <c r="Y188"/>
  <c r="V188"/>
  <c r="S188"/>
  <c r="AF188" s="1"/>
  <c r="P188"/>
  <c r="M188"/>
  <c r="J188"/>
  <c r="AE187"/>
  <c r="AB187"/>
  <c r="Y187"/>
  <c r="V187"/>
  <c r="S187"/>
  <c r="P187"/>
  <c r="AE186"/>
  <c r="AB186"/>
  <c r="Y186"/>
  <c r="V186"/>
  <c r="S186"/>
  <c r="P186"/>
  <c r="M186"/>
  <c r="J186"/>
  <c r="G186"/>
  <c r="D186"/>
  <c r="AE185"/>
  <c r="AB185"/>
  <c r="Y185"/>
  <c r="V185"/>
  <c r="S185"/>
  <c r="P185"/>
  <c r="M185"/>
  <c r="J185"/>
  <c r="G185"/>
  <c r="AF185" s="1"/>
  <c r="AE184"/>
  <c r="AB184"/>
  <c r="Y184"/>
  <c r="V184"/>
  <c r="AF184" s="1"/>
  <c r="S184"/>
  <c r="P184"/>
  <c r="M184"/>
  <c r="J184"/>
  <c r="G184"/>
  <c r="D184"/>
  <c r="AE183"/>
  <c r="AB183"/>
  <c r="Y183"/>
  <c r="V183"/>
  <c r="S183"/>
  <c r="P183"/>
  <c r="M183"/>
  <c r="J183"/>
  <c r="G183"/>
  <c r="AE182"/>
  <c r="AB182"/>
  <c r="Y182"/>
  <c r="V182"/>
  <c r="S182"/>
  <c r="P182"/>
  <c r="M182"/>
  <c r="J182"/>
  <c r="G182"/>
  <c r="D182"/>
  <c r="AE181"/>
  <c r="AB181"/>
  <c r="Y181"/>
  <c r="V181"/>
  <c r="S181"/>
  <c r="P181"/>
  <c r="M181"/>
  <c r="J181"/>
  <c r="G181"/>
  <c r="D181"/>
  <c r="AE180"/>
  <c r="AB180"/>
  <c r="Y180"/>
  <c r="V180"/>
  <c r="S180"/>
  <c r="P180"/>
  <c r="M180"/>
  <c r="J180"/>
  <c r="G180"/>
  <c r="AF180" s="1"/>
  <c r="D180"/>
  <c r="AE179"/>
  <c r="AB179"/>
  <c r="Y179"/>
  <c r="V179"/>
  <c r="S179"/>
  <c r="P179"/>
  <c r="M179"/>
  <c r="J179"/>
  <c r="G179"/>
  <c r="D179"/>
  <c r="AE178"/>
  <c r="AB178"/>
  <c r="Y178"/>
  <c r="V178"/>
  <c r="S178"/>
  <c r="P178"/>
  <c r="M178"/>
  <c r="J178"/>
  <c r="G178"/>
  <c r="D178"/>
  <c r="AE177"/>
  <c r="AB177"/>
  <c r="Y177"/>
  <c r="V177"/>
  <c r="S177"/>
  <c r="P177"/>
  <c r="M177"/>
  <c r="J177"/>
  <c r="G177"/>
  <c r="D177"/>
  <c r="AE176"/>
  <c r="AB176"/>
  <c r="Y176"/>
  <c r="V176"/>
  <c r="S176"/>
  <c r="P176"/>
  <c r="M176"/>
  <c r="J176"/>
  <c r="G176"/>
  <c r="AF176" s="1"/>
  <c r="D176"/>
  <c r="AE175"/>
  <c r="AB175"/>
  <c r="Y175"/>
  <c r="V175"/>
  <c r="S175"/>
  <c r="P175"/>
  <c r="M175"/>
  <c r="J175"/>
  <c r="G175"/>
  <c r="D175"/>
  <c r="AE174"/>
  <c r="AB174"/>
  <c r="Y174"/>
  <c r="V174"/>
  <c r="AE173"/>
  <c r="AB173"/>
  <c r="Y173"/>
  <c r="V173"/>
  <c r="S173"/>
  <c r="P173"/>
  <c r="M173"/>
  <c r="J173"/>
  <c r="G173"/>
  <c r="D173"/>
  <c r="AE172"/>
  <c r="AB172"/>
  <c r="Y172"/>
  <c r="V172"/>
  <c r="S172"/>
  <c r="D172"/>
  <c r="AE171"/>
  <c r="AB171"/>
  <c r="Y171"/>
  <c r="V171"/>
  <c r="S171"/>
  <c r="P171"/>
  <c r="M171"/>
  <c r="J171"/>
  <c r="G171"/>
  <c r="D171"/>
  <c r="AE170"/>
  <c r="AB170"/>
  <c r="Y170"/>
  <c r="V170"/>
  <c r="S170"/>
  <c r="P170"/>
  <c r="M170"/>
  <c r="J170"/>
  <c r="G170"/>
  <c r="D170"/>
  <c r="AE169"/>
  <c r="AB169"/>
  <c r="Y169"/>
  <c r="V169"/>
  <c r="S169"/>
  <c r="AF169" s="1"/>
  <c r="AE168"/>
  <c r="AB168"/>
  <c r="Y168"/>
  <c r="V168"/>
  <c r="AF168" s="1"/>
  <c r="S168"/>
  <c r="P168"/>
  <c r="M168"/>
  <c r="J168"/>
  <c r="G168"/>
  <c r="D168"/>
  <c r="AE167"/>
  <c r="AB167"/>
  <c r="Y167"/>
  <c r="V167"/>
  <c r="S167"/>
  <c r="P167"/>
  <c r="M167"/>
  <c r="J167"/>
  <c r="G167"/>
  <c r="D167"/>
  <c r="AE166"/>
  <c r="AB166"/>
  <c r="Y166"/>
  <c r="V166"/>
  <c r="S166"/>
  <c r="P166"/>
  <c r="M166"/>
  <c r="J166"/>
  <c r="G166"/>
  <c r="D166"/>
  <c r="AE165"/>
  <c r="AB165"/>
  <c r="Y165"/>
  <c r="V165"/>
  <c r="AE164"/>
  <c r="AB164"/>
  <c r="Y164"/>
  <c r="V164"/>
  <c r="S164"/>
  <c r="P164"/>
  <c r="M164"/>
  <c r="J164"/>
  <c r="G164"/>
  <c r="D164"/>
  <c r="AF164" s="1"/>
  <c r="AE163"/>
  <c r="AB163"/>
  <c r="Y163"/>
  <c r="V163"/>
  <c r="S163"/>
  <c r="P163"/>
  <c r="M163"/>
  <c r="J163"/>
  <c r="G163"/>
  <c r="D163"/>
  <c r="AE162"/>
  <c r="AB162"/>
  <c r="Y162"/>
  <c r="V162"/>
  <c r="S162"/>
  <c r="P162"/>
  <c r="M162"/>
  <c r="J162"/>
  <c r="G162"/>
  <c r="D162"/>
  <c r="AE161"/>
  <c r="AB161"/>
  <c r="Y161"/>
  <c r="V161"/>
  <c r="S161"/>
  <c r="P161"/>
  <c r="M161"/>
  <c r="J161"/>
  <c r="G161"/>
  <c r="D161"/>
  <c r="AE160"/>
  <c r="AB160"/>
  <c r="Y160"/>
  <c r="V160"/>
  <c r="S160"/>
  <c r="P160"/>
  <c r="M160"/>
  <c r="J160"/>
  <c r="G160"/>
  <c r="D160"/>
  <c r="AF160" s="1"/>
  <c r="AE159"/>
  <c r="AB159"/>
  <c r="Y159"/>
  <c r="V159"/>
  <c r="S159"/>
  <c r="P159"/>
  <c r="M159"/>
  <c r="J159"/>
  <c r="AE158"/>
  <c r="AB158"/>
  <c r="Y158"/>
  <c r="V158"/>
  <c r="S158"/>
  <c r="P158"/>
  <c r="M158"/>
  <c r="J158"/>
  <c r="G158"/>
  <c r="D158"/>
  <c r="AE157"/>
  <c r="AB157"/>
  <c r="Y157"/>
  <c r="V157"/>
  <c r="S157"/>
  <c r="P157"/>
  <c r="M157"/>
  <c r="J157"/>
  <c r="G157"/>
  <c r="D157"/>
  <c r="AF157" s="1"/>
  <c r="AE156"/>
  <c r="AB156"/>
  <c r="Y156"/>
  <c r="V156"/>
  <c r="AF156" s="1"/>
  <c r="S156"/>
  <c r="P156"/>
  <c r="M156"/>
  <c r="J156"/>
  <c r="G156"/>
  <c r="D156"/>
  <c r="AE155"/>
  <c r="AB155"/>
  <c r="Y155"/>
  <c r="V155"/>
  <c r="S155"/>
  <c r="AE154"/>
  <c r="AB154"/>
  <c r="Y154"/>
  <c r="V154"/>
  <c r="S154"/>
  <c r="P154"/>
  <c r="M154"/>
  <c r="J154"/>
  <c r="G154"/>
  <c r="D154"/>
  <c r="AE153"/>
  <c r="AB153"/>
  <c r="Y153"/>
  <c r="V153"/>
  <c r="S153"/>
  <c r="P153"/>
  <c r="M153"/>
  <c r="J153"/>
  <c r="G153"/>
  <c r="D153"/>
  <c r="AE152"/>
  <c r="AB152"/>
  <c r="Y152"/>
  <c r="V152"/>
  <c r="S152"/>
  <c r="P152"/>
  <c r="M152"/>
  <c r="J152"/>
  <c r="G152"/>
  <c r="AF152" s="1"/>
  <c r="D152"/>
  <c r="AE151"/>
  <c r="AB151"/>
  <c r="AF151" s="1"/>
  <c r="AE150"/>
  <c r="AB150"/>
  <c r="Y150"/>
  <c r="V150"/>
  <c r="S150"/>
  <c r="P150"/>
  <c r="M150"/>
  <c r="J150"/>
  <c r="G150"/>
  <c r="D150"/>
  <c r="AE149"/>
  <c r="AB149"/>
  <c r="Y149"/>
  <c r="V149"/>
  <c r="S149"/>
  <c r="P149"/>
  <c r="M149"/>
  <c r="J149"/>
  <c r="G149"/>
  <c r="D149"/>
  <c r="AE148"/>
  <c r="AF148" s="1"/>
  <c r="AB148"/>
  <c r="Y148"/>
  <c r="AE147"/>
  <c r="AB147"/>
  <c r="Y147"/>
  <c r="V147"/>
  <c r="S147"/>
  <c r="P147"/>
  <c r="M147"/>
  <c r="J147"/>
  <c r="G147"/>
  <c r="D147"/>
  <c r="AE146"/>
  <c r="AB146"/>
  <c r="Y146"/>
  <c r="V146"/>
  <c r="S146"/>
  <c r="P146"/>
  <c r="M146"/>
  <c r="J146"/>
  <c r="AE145"/>
  <c r="AB145"/>
  <c r="Y145"/>
  <c r="V145"/>
  <c r="S145"/>
  <c r="P145"/>
  <c r="M145"/>
  <c r="J145"/>
  <c r="G145"/>
  <c r="AE144"/>
  <c r="AB144"/>
  <c r="Y144"/>
  <c r="V144"/>
  <c r="S144"/>
  <c r="P144"/>
  <c r="M144"/>
  <c r="J144"/>
  <c r="G144"/>
  <c r="D144"/>
  <c r="AE143"/>
  <c r="AB143"/>
  <c r="Y143"/>
  <c r="V143"/>
  <c r="S143"/>
  <c r="P143"/>
  <c r="M143"/>
  <c r="J143"/>
  <c r="G143"/>
  <c r="D143"/>
  <c r="AE142"/>
  <c r="AB142"/>
  <c r="Y142"/>
  <c r="V142"/>
  <c r="S142"/>
  <c r="P142"/>
  <c r="M142"/>
  <c r="J142"/>
  <c r="G142"/>
  <c r="D142"/>
  <c r="AE141"/>
  <c r="AB141"/>
  <c r="Y141"/>
  <c r="V141"/>
  <c r="S141"/>
  <c r="P141"/>
  <c r="M141"/>
  <c r="J141"/>
  <c r="G141"/>
  <c r="D141"/>
  <c r="AE140"/>
  <c r="AB140"/>
  <c r="Y140"/>
  <c r="V140"/>
  <c r="S140"/>
  <c r="P140"/>
  <c r="M140"/>
  <c r="J140"/>
  <c r="G140"/>
  <c r="D140"/>
  <c r="AE139"/>
  <c r="AB139"/>
  <c r="Y139"/>
  <c r="V139"/>
  <c r="S139"/>
  <c r="P139"/>
  <c r="M139"/>
  <c r="J139"/>
  <c r="G139"/>
  <c r="D139"/>
  <c r="AE138"/>
  <c r="AB138"/>
  <c r="Y138"/>
  <c r="V138"/>
  <c r="S138"/>
  <c r="P138"/>
  <c r="M138"/>
  <c r="J138"/>
  <c r="G138"/>
  <c r="D138"/>
  <c r="AE137"/>
  <c r="AB137"/>
  <c r="Y137"/>
  <c r="V137"/>
  <c r="S137"/>
  <c r="P137"/>
  <c r="M137"/>
  <c r="J137"/>
  <c r="G137"/>
  <c r="D137"/>
  <c r="AE136"/>
  <c r="AB136"/>
  <c r="Y136"/>
  <c r="V136"/>
  <c r="S136"/>
  <c r="P136"/>
  <c r="M136"/>
  <c r="J136"/>
  <c r="G136"/>
  <c r="D136"/>
  <c r="AE135"/>
  <c r="AB135"/>
  <c r="Y135"/>
  <c r="V135"/>
  <c r="S135"/>
  <c r="P135"/>
  <c r="M135"/>
  <c r="J135"/>
  <c r="G135"/>
  <c r="D135"/>
  <c r="AE134"/>
  <c r="AB134"/>
  <c r="Y134"/>
  <c r="V134"/>
  <c r="S134"/>
  <c r="P134"/>
  <c r="M134"/>
  <c r="J134"/>
  <c r="G134"/>
  <c r="D134"/>
  <c r="AE133"/>
  <c r="AB133"/>
  <c r="Y133"/>
  <c r="V133"/>
  <c r="S133"/>
  <c r="P133"/>
  <c r="M133"/>
  <c r="J133"/>
  <c r="G133"/>
  <c r="D133"/>
  <c r="AE132"/>
  <c r="AB132"/>
  <c r="Y132"/>
  <c r="V132"/>
  <c r="S132"/>
  <c r="P132"/>
  <c r="M132"/>
  <c r="J132"/>
  <c r="G132"/>
  <c r="D132"/>
  <c r="AE131"/>
  <c r="AB131"/>
  <c r="Y131"/>
  <c r="V131"/>
  <c r="S131"/>
  <c r="P131"/>
  <c r="M131"/>
  <c r="J131"/>
  <c r="G131"/>
  <c r="AE130"/>
  <c r="AB130"/>
  <c r="Y130"/>
  <c r="V130"/>
  <c r="S130"/>
  <c r="AE129"/>
  <c r="AB129"/>
  <c r="Y129"/>
  <c r="V129"/>
  <c r="S129"/>
  <c r="P129"/>
  <c r="M129"/>
  <c r="J129"/>
  <c r="G129"/>
  <c r="D129"/>
  <c r="AE128"/>
  <c r="AB128"/>
  <c r="Y128"/>
  <c r="V128"/>
  <c r="S128"/>
  <c r="P128"/>
  <c r="M128"/>
  <c r="J128"/>
  <c r="G128"/>
  <c r="AF128" s="1"/>
  <c r="D128"/>
  <c r="AE127"/>
  <c r="AB127"/>
  <c r="Y127"/>
  <c r="V127"/>
  <c r="S127"/>
  <c r="P127"/>
  <c r="M127"/>
  <c r="J127"/>
  <c r="G127"/>
  <c r="AE126"/>
  <c r="AB126"/>
  <c r="Y126"/>
  <c r="V126"/>
  <c r="S126"/>
  <c r="P126"/>
  <c r="M126"/>
  <c r="J126"/>
  <c r="G126"/>
  <c r="D126"/>
  <c r="AE125"/>
  <c r="AB125"/>
  <c r="Y125"/>
  <c r="V125"/>
  <c r="S125"/>
  <c r="P125"/>
  <c r="M125"/>
  <c r="J125"/>
  <c r="G125"/>
  <c r="AF125" s="1"/>
  <c r="D125"/>
  <c r="AE124"/>
  <c r="AB124"/>
  <c r="Y124"/>
  <c r="V124"/>
  <c r="S124"/>
  <c r="P124"/>
  <c r="AF124" s="1"/>
  <c r="AE123"/>
  <c r="AB123"/>
  <c r="Y123"/>
  <c r="V123"/>
  <c r="S123"/>
  <c r="P123"/>
  <c r="M123"/>
  <c r="J123"/>
  <c r="G123"/>
  <c r="D123"/>
  <c r="AE122"/>
  <c r="AB122"/>
  <c r="Y122"/>
  <c r="V122"/>
  <c r="S122"/>
  <c r="P122"/>
  <c r="M122"/>
  <c r="J122"/>
  <c r="G122"/>
  <c r="D122"/>
  <c r="AE121"/>
  <c r="AB121"/>
  <c r="Y121"/>
  <c r="V121"/>
  <c r="S121"/>
  <c r="P121"/>
  <c r="M121"/>
  <c r="J121"/>
  <c r="G121"/>
  <c r="AF121" s="1"/>
  <c r="D121"/>
  <c r="AE120"/>
  <c r="AB120"/>
  <c r="Y120"/>
  <c r="V120"/>
  <c r="S120"/>
  <c r="P120"/>
  <c r="M120"/>
  <c r="J120"/>
  <c r="AE119"/>
  <c r="AB119"/>
  <c r="Y119"/>
  <c r="V119"/>
  <c r="S119"/>
  <c r="P119"/>
  <c r="M119"/>
  <c r="J119"/>
  <c r="G119"/>
  <c r="D119"/>
  <c r="AE118"/>
  <c r="AB118"/>
  <c r="Y118"/>
  <c r="V118"/>
  <c r="S118"/>
  <c r="P118"/>
  <c r="M118"/>
  <c r="J118"/>
  <c r="G118"/>
  <c r="D118"/>
  <c r="AE117"/>
  <c r="AB117"/>
  <c r="Y117"/>
  <c r="V117"/>
  <c r="S117"/>
  <c r="P117"/>
  <c r="M117"/>
  <c r="AF117" s="1"/>
  <c r="J117"/>
  <c r="AE116"/>
  <c r="AB116"/>
  <c r="Y116"/>
  <c r="V116"/>
  <c r="S116"/>
  <c r="P116"/>
  <c r="M116"/>
  <c r="J116"/>
  <c r="G116"/>
  <c r="AB115"/>
  <c r="Y115"/>
  <c r="V115"/>
  <c r="S115"/>
  <c r="D115"/>
  <c r="AE114"/>
  <c r="AB114"/>
  <c r="Y114"/>
  <c r="V114"/>
  <c r="S114"/>
  <c r="P114"/>
  <c r="M114"/>
  <c r="J114"/>
  <c r="G114"/>
  <c r="D114"/>
  <c r="AE113"/>
  <c r="AB113"/>
  <c r="Y113"/>
  <c r="V113"/>
  <c r="S113"/>
  <c r="P113"/>
  <c r="M113"/>
  <c r="J113"/>
  <c r="G113"/>
  <c r="D113"/>
  <c r="AF113" s="1"/>
  <c r="AE112"/>
  <c r="AB112"/>
  <c r="Y112"/>
  <c r="V112"/>
  <c r="S112"/>
  <c r="AE111"/>
  <c r="AB111"/>
  <c r="Y111"/>
  <c r="V111"/>
  <c r="S111"/>
  <c r="P111"/>
  <c r="M111"/>
  <c r="J111"/>
  <c r="G111"/>
  <c r="D111"/>
  <c r="AE110"/>
  <c r="AB110"/>
  <c r="Y110"/>
  <c r="V110"/>
  <c r="S110"/>
  <c r="P110"/>
  <c r="M110"/>
  <c r="J110"/>
  <c r="G110"/>
  <c r="D110"/>
  <c r="AE109"/>
  <c r="AB109"/>
  <c r="Y109"/>
  <c r="V109"/>
  <c r="S109"/>
  <c r="P109"/>
  <c r="M109"/>
  <c r="J109"/>
  <c r="G109"/>
  <c r="D109"/>
  <c r="AE108"/>
  <c r="AB108"/>
  <c r="Y108"/>
  <c r="V108"/>
  <c r="S108"/>
  <c r="P108"/>
  <c r="M108"/>
  <c r="D108"/>
  <c r="AF108" s="1"/>
  <c r="AE107"/>
  <c r="AB107"/>
  <c r="G107"/>
  <c r="D107"/>
  <c r="AF107" s="1"/>
  <c r="AE106"/>
  <c r="AB106"/>
  <c r="Y106"/>
  <c r="V106"/>
  <c r="S106"/>
  <c r="P106"/>
  <c r="M106"/>
  <c r="J106"/>
  <c r="G106"/>
  <c r="D106"/>
  <c r="AE105"/>
  <c r="AB105"/>
  <c r="Y105"/>
  <c r="V105"/>
  <c r="S105"/>
  <c r="M105"/>
  <c r="J105"/>
  <c r="G105"/>
  <c r="D105"/>
  <c r="AE104"/>
  <c r="AB104"/>
  <c r="Y104"/>
  <c r="V104"/>
  <c r="S104"/>
  <c r="P104"/>
  <c r="M104"/>
  <c r="J104"/>
  <c r="G104"/>
  <c r="AF104" s="1"/>
  <c r="D104"/>
  <c r="AE103"/>
  <c r="AB103"/>
  <c r="Y103"/>
  <c r="V103"/>
  <c r="S103"/>
  <c r="P103"/>
  <c r="M103"/>
  <c r="J103"/>
  <c r="G103"/>
  <c r="D103"/>
  <c r="AE102"/>
  <c r="AB102"/>
  <c r="Y102"/>
  <c r="V102"/>
  <c r="S102"/>
  <c r="P102"/>
  <c r="M102"/>
  <c r="J102"/>
  <c r="G102"/>
  <c r="D102"/>
  <c r="AE101"/>
  <c r="AB101"/>
  <c r="Y101"/>
  <c r="V101"/>
  <c r="S101"/>
  <c r="P101"/>
  <c r="M101"/>
  <c r="AF101" s="1"/>
  <c r="J101"/>
  <c r="G101"/>
  <c r="D101"/>
  <c r="AE100"/>
  <c r="AB100"/>
  <c r="Y100"/>
  <c r="V100"/>
  <c r="S100"/>
  <c r="P100"/>
  <c r="M100"/>
  <c r="J100"/>
  <c r="G100"/>
  <c r="AF100" s="1"/>
  <c r="D100"/>
  <c r="AE99"/>
  <c r="AB99"/>
  <c r="Y99"/>
  <c r="V99"/>
  <c r="S99"/>
  <c r="P99"/>
  <c r="M99"/>
  <c r="J99"/>
  <c r="G99"/>
  <c r="D99"/>
  <c r="AE98"/>
  <c r="AB98"/>
  <c r="Y98"/>
  <c r="V98"/>
  <c r="S98"/>
  <c r="P98"/>
  <c r="M98"/>
  <c r="AE97"/>
  <c r="AB97"/>
  <c r="Y97"/>
  <c r="V97"/>
  <c r="S97"/>
  <c r="P97"/>
  <c r="M97"/>
  <c r="J97"/>
  <c r="G97"/>
  <c r="D97"/>
  <c r="AF97" s="1"/>
  <c r="AE96"/>
  <c r="AB96"/>
  <c r="Y96"/>
  <c r="V96"/>
  <c r="S96"/>
  <c r="P96"/>
  <c r="M96"/>
  <c r="J96"/>
  <c r="G96"/>
  <c r="D96"/>
  <c r="AE95"/>
  <c r="AB95"/>
  <c r="Y95"/>
  <c r="V95"/>
  <c r="S95"/>
  <c r="P95"/>
  <c r="M95"/>
  <c r="J95"/>
  <c r="G95"/>
  <c r="D95"/>
  <c r="AE94"/>
  <c r="AB94"/>
  <c r="Y94"/>
  <c r="V94"/>
  <c r="S94"/>
  <c r="P94"/>
  <c r="M94"/>
  <c r="J94"/>
  <c r="G94"/>
  <c r="D94"/>
  <c r="AE93"/>
  <c r="AB93"/>
  <c r="Y93"/>
  <c r="V93"/>
  <c r="S93"/>
  <c r="P93"/>
  <c r="M93"/>
  <c r="J93"/>
  <c r="G93"/>
  <c r="D93"/>
  <c r="AF93" s="1"/>
  <c r="AE92"/>
  <c r="AB92"/>
  <c r="Y92"/>
  <c r="V92"/>
  <c r="S92"/>
  <c r="P92"/>
  <c r="M92"/>
  <c r="J92"/>
  <c r="G92"/>
  <c r="D92"/>
  <c r="AE91"/>
  <c r="AB91"/>
  <c r="Y91"/>
  <c r="V91"/>
  <c r="S91"/>
  <c r="P91"/>
  <c r="M91"/>
  <c r="J91"/>
  <c r="AE90"/>
  <c r="AB90"/>
  <c r="Y90"/>
  <c r="V90"/>
  <c r="S90"/>
  <c r="P90"/>
  <c r="M90"/>
  <c r="J90"/>
  <c r="G90"/>
  <c r="D90"/>
  <c r="AE89"/>
  <c r="AB89"/>
  <c r="Y89"/>
  <c r="V89"/>
  <c r="S89"/>
  <c r="P89"/>
  <c r="M89"/>
  <c r="J89"/>
  <c r="G89"/>
  <c r="D89"/>
  <c r="AE88"/>
  <c r="AB88"/>
  <c r="Y88"/>
  <c r="V88"/>
  <c r="S88"/>
  <c r="P88"/>
  <c r="AF88" s="1"/>
  <c r="AE87"/>
  <c r="AB87"/>
  <c r="Y87"/>
  <c r="V87"/>
  <c r="S87"/>
  <c r="P87"/>
  <c r="M87"/>
  <c r="J87"/>
  <c r="G87"/>
  <c r="D87"/>
  <c r="AE86"/>
  <c r="AB86"/>
  <c r="Y86"/>
  <c r="V86"/>
  <c r="S86"/>
  <c r="P86"/>
  <c r="M86"/>
  <c r="J86"/>
  <c r="G86"/>
  <c r="D86"/>
  <c r="AE85"/>
  <c r="AB85"/>
  <c r="Y85"/>
  <c r="V85"/>
  <c r="S85"/>
  <c r="P85"/>
  <c r="M85"/>
  <c r="J85"/>
  <c r="G85"/>
  <c r="D85"/>
  <c r="AE84"/>
  <c r="AB84"/>
  <c r="Y84"/>
  <c r="V84"/>
  <c r="S84"/>
  <c r="P84"/>
  <c r="M84"/>
  <c r="J84"/>
  <c r="AE83"/>
  <c r="AB83"/>
  <c r="Y83"/>
  <c r="V83"/>
  <c r="S83"/>
  <c r="P83"/>
  <c r="M83"/>
  <c r="J83"/>
  <c r="G83"/>
  <c r="D83"/>
  <c r="AE82"/>
  <c r="AB82"/>
  <c r="Y82"/>
  <c r="V82"/>
  <c r="S82"/>
  <c r="P82"/>
  <c r="M82"/>
  <c r="J82"/>
  <c r="G82"/>
  <c r="D82"/>
  <c r="AE81"/>
  <c r="AB81"/>
  <c r="Y81"/>
  <c r="V81"/>
  <c r="S81"/>
  <c r="P81"/>
  <c r="M81"/>
  <c r="J81"/>
  <c r="G81"/>
  <c r="D81"/>
  <c r="AF81" s="1"/>
  <c r="AE80"/>
  <c r="AB80"/>
  <c r="Y80"/>
  <c r="V80"/>
  <c r="S80"/>
  <c r="P80"/>
  <c r="M80"/>
  <c r="J80"/>
  <c r="G80"/>
  <c r="D80"/>
  <c r="AE79"/>
  <c r="AB79"/>
  <c r="Y79"/>
  <c r="V79"/>
  <c r="S79"/>
  <c r="P79"/>
  <c r="M79"/>
  <c r="J79"/>
  <c r="G79"/>
  <c r="D79"/>
  <c r="AE78"/>
  <c r="AB78"/>
  <c r="Y78"/>
  <c r="V78"/>
  <c r="S78"/>
  <c r="P78"/>
  <c r="M78"/>
  <c r="J78"/>
  <c r="G78"/>
  <c r="D78"/>
  <c r="AE77"/>
  <c r="AB77"/>
  <c r="Y77"/>
  <c r="V77"/>
  <c r="S77"/>
  <c r="P77"/>
  <c r="M77"/>
  <c r="J77"/>
  <c r="G77"/>
  <c r="D77"/>
  <c r="AF77" s="1"/>
  <c r="AE76"/>
  <c r="AB76"/>
  <c r="Y76"/>
  <c r="V76"/>
  <c r="S76"/>
  <c r="P76"/>
  <c r="M76"/>
  <c r="J76"/>
  <c r="G76"/>
  <c r="D76"/>
  <c r="AE75"/>
  <c r="AB75"/>
  <c r="Y75"/>
  <c r="V75"/>
  <c r="S75"/>
  <c r="P75"/>
  <c r="M75"/>
  <c r="J75"/>
  <c r="G75"/>
  <c r="D75"/>
  <c r="AE74"/>
  <c r="AB74"/>
  <c r="Y74"/>
  <c r="V74"/>
  <c r="S74"/>
  <c r="P74"/>
  <c r="M74"/>
  <c r="J74"/>
  <c r="G74"/>
  <c r="D74"/>
  <c r="AE73"/>
  <c r="AB73"/>
  <c r="Y73"/>
  <c r="V73"/>
  <c r="S73"/>
  <c r="P73"/>
  <c r="M73"/>
  <c r="J73"/>
  <c r="G73"/>
  <c r="D73"/>
  <c r="AF73" s="1"/>
  <c r="AE72"/>
  <c r="AB72"/>
  <c r="Y72"/>
  <c r="V72"/>
  <c r="AF72" s="1"/>
  <c r="S72"/>
  <c r="AE71"/>
  <c r="AB71"/>
  <c r="Y71"/>
  <c r="AE70"/>
  <c r="AB70"/>
  <c r="Y70"/>
  <c r="V70"/>
  <c r="S70"/>
  <c r="P70"/>
  <c r="M70"/>
  <c r="J70"/>
  <c r="G70"/>
  <c r="AE69"/>
  <c r="AB69"/>
  <c r="Y69"/>
  <c r="V69"/>
  <c r="S69"/>
  <c r="P69"/>
  <c r="M69"/>
  <c r="AF69" s="1"/>
  <c r="J69"/>
  <c r="G69"/>
  <c r="D69"/>
  <c r="AE68"/>
  <c r="AB68"/>
  <c r="Y68"/>
  <c r="V68"/>
  <c r="S68"/>
  <c r="P68"/>
  <c r="M68"/>
  <c r="J68"/>
  <c r="G68"/>
  <c r="AF68" s="1"/>
  <c r="D68"/>
  <c r="AE67"/>
  <c r="AB67"/>
  <c r="Y67"/>
  <c r="V67"/>
  <c r="S67"/>
  <c r="P67"/>
  <c r="M67"/>
  <c r="J67"/>
  <c r="G67"/>
  <c r="D67"/>
  <c r="AE66"/>
  <c r="AB66"/>
  <c r="Y66"/>
  <c r="V66"/>
  <c r="S66"/>
  <c r="P66"/>
  <c r="M66"/>
  <c r="J66"/>
  <c r="G66"/>
  <c r="D66"/>
  <c r="AE65"/>
  <c r="AB65"/>
  <c r="Y65"/>
  <c r="V65"/>
  <c r="S65"/>
  <c r="P65"/>
  <c r="M65"/>
  <c r="J65"/>
  <c r="G65"/>
  <c r="AE64"/>
  <c r="AB64"/>
  <c r="Y64"/>
  <c r="V64"/>
  <c r="S64"/>
  <c r="P64"/>
  <c r="M64"/>
  <c r="J64"/>
  <c r="G64"/>
  <c r="D64"/>
  <c r="AF64" s="1"/>
  <c r="AE63"/>
  <c r="AB63"/>
  <c r="Y63"/>
  <c r="V63"/>
  <c r="S63"/>
  <c r="P63"/>
  <c r="M63"/>
  <c r="J63"/>
  <c r="G63"/>
  <c r="D63"/>
  <c r="AE62"/>
  <c r="AB62"/>
  <c r="Y62"/>
  <c r="V62"/>
  <c r="S62"/>
  <c r="P62"/>
  <c r="M62"/>
  <c r="J62"/>
  <c r="G62"/>
  <c r="D62"/>
  <c r="AE61"/>
  <c r="AB61"/>
  <c r="Y61"/>
  <c r="V61"/>
  <c r="S61"/>
  <c r="P61"/>
  <c r="M61"/>
  <c r="J61"/>
  <c r="G61"/>
  <c r="D61"/>
  <c r="AE60"/>
  <c r="AB60"/>
  <c r="Y60"/>
  <c r="V60"/>
  <c r="S60"/>
  <c r="P60"/>
  <c r="M60"/>
  <c r="J60"/>
  <c r="G60"/>
  <c r="D60"/>
  <c r="AF60" s="1"/>
  <c r="AE59"/>
  <c r="AB59"/>
  <c r="Y59"/>
  <c r="V59"/>
  <c r="S59"/>
  <c r="P59"/>
  <c r="M59"/>
  <c r="J59"/>
  <c r="G59"/>
  <c r="D59"/>
  <c r="AE58"/>
  <c r="AB58"/>
  <c r="Y58"/>
  <c r="V58"/>
  <c r="S58"/>
  <c r="P58"/>
  <c r="M58"/>
  <c r="J58"/>
  <c r="G58"/>
  <c r="D58"/>
  <c r="AE57"/>
  <c r="AB57"/>
  <c r="Y57"/>
  <c r="V57"/>
  <c r="S57"/>
  <c r="P57"/>
  <c r="M57"/>
  <c r="J57"/>
  <c r="G57"/>
  <c r="D57"/>
  <c r="AE56"/>
  <c r="AB56"/>
  <c r="AF56" s="1"/>
  <c r="P56"/>
  <c r="AE55"/>
  <c r="AB55"/>
  <c r="Y55"/>
  <c r="V55"/>
  <c r="S55"/>
  <c r="P55"/>
  <c r="M55"/>
  <c r="J55"/>
  <c r="G55"/>
  <c r="D55"/>
  <c r="AE54"/>
  <c r="AB54"/>
  <c r="Y54"/>
  <c r="V54"/>
  <c r="S54"/>
  <c r="P54"/>
  <c r="M54"/>
  <c r="J54"/>
  <c r="G54"/>
  <c r="D54"/>
  <c r="AE53"/>
  <c r="AB53"/>
  <c r="Y53"/>
  <c r="V53"/>
  <c r="S53"/>
  <c r="P53"/>
  <c r="M53"/>
  <c r="J53"/>
  <c r="G53"/>
  <c r="D53"/>
  <c r="AE52"/>
  <c r="AB52"/>
  <c r="Y52"/>
  <c r="V52"/>
  <c r="S52"/>
  <c r="P52"/>
  <c r="M52"/>
  <c r="J52"/>
  <c r="G52"/>
  <c r="AF52" s="1"/>
  <c r="D52"/>
  <c r="AE51"/>
  <c r="AB51"/>
  <c r="Y51"/>
  <c r="V51"/>
  <c r="S51"/>
  <c r="P51"/>
  <c r="M51"/>
  <c r="J51"/>
  <c r="G51"/>
  <c r="D51"/>
  <c r="AE50"/>
  <c r="AF50" s="1"/>
  <c r="AE49"/>
  <c r="AB49"/>
  <c r="Y49"/>
  <c r="V49"/>
  <c r="S49"/>
  <c r="P49"/>
  <c r="M49"/>
  <c r="J49"/>
  <c r="G49"/>
  <c r="D49"/>
  <c r="AE48"/>
  <c r="AB48"/>
  <c r="Y48"/>
  <c r="V48"/>
  <c r="S48"/>
  <c r="P48"/>
  <c r="M48"/>
  <c r="J48"/>
  <c r="G48"/>
  <c r="D48"/>
  <c r="AF48" s="1"/>
  <c r="AE47"/>
  <c r="AB47"/>
  <c r="Y47"/>
  <c r="V47"/>
  <c r="S47"/>
  <c r="P47"/>
  <c r="M47"/>
  <c r="J47"/>
  <c r="G47"/>
  <c r="AE46"/>
  <c r="AB46"/>
  <c r="Y46"/>
  <c r="AF46" s="1"/>
  <c r="AE45"/>
  <c r="AB45"/>
  <c r="Y45"/>
  <c r="V45"/>
  <c r="S45"/>
  <c r="P45"/>
  <c r="M45"/>
  <c r="J45"/>
  <c r="G45"/>
  <c r="D45"/>
  <c r="AE44"/>
  <c r="AB44"/>
  <c r="Y44"/>
  <c r="V44"/>
  <c r="S44"/>
  <c r="P44"/>
  <c r="M44"/>
  <c r="J44"/>
  <c r="G44"/>
  <c r="D44"/>
  <c r="AE43"/>
  <c r="AB43"/>
  <c r="Y43"/>
  <c r="V43"/>
  <c r="S43"/>
  <c r="P43"/>
  <c r="M43"/>
  <c r="J43"/>
  <c r="G43"/>
  <c r="D43"/>
  <c r="AE42"/>
  <c r="AB42"/>
  <c r="Y42"/>
  <c r="V42"/>
  <c r="S42"/>
  <c r="P42"/>
  <c r="M42"/>
  <c r="J42"/>
  <c r="G42"/>
  <c r="D42"/>
  <c r="AE41"/>
  <c r="AB41"/>
  <c r="Y41"/>
  <c r="V41"/>
  <c r="S41"/>
  <c r="P41"/>
  <c r="M41"/>
  <c r="J41"/>
  <c r="G41"/>
  <c r="D41"/>
  <c r="AE40"/>
  <c r="AB40"/>
  <c r="Y40"/>
  <c r="V40"/>
  <c r="S40"/>
  <c r="P40"/>
  <c r="M40"/>
  <c r="J40"/>
  <c r="G40"/>
  <c r="D40"/>
  <c r="AF40" s="1"/>
  <c r="AE39"/>
  <c r="AB39"/>
  <c r="Y39"/>
  <c r="V39"/>
  <c r="S39"/>
  <c r="P39"/>
  <c r="M39"/>
  <c r="AE38"/>
  <c r="AB38"/>
  <c r="Y38"/>
  <c r="V38"/>
  <c r="S38"/>
  <c r="P38"/>
  <c r="M38"/>
  <c r="J38"/>
  <c r="G38"/>
  <c r="D38"/>
  <c r="AE37"/>
  <c r="AB37"/>
  <c r="Y37"/>
  <c r="V37"/>
  <c r="S37"/>
  <c r="P37"/>
  <c r="M37"/>
  <c r="AF37" s="1"/>
  <c r="J37"/>
  <c r="G37"/>
  <c r="D37"/>
  <c r="AE36"/>
  <c r="AB36"/>
  <c r="Y36"/>
  <c r="V36"/>
  <c r="S36"/>
  <c r="P36"/>
  <c r="M36"/>
  <c r="J36"/>
  <c r="G36"/>
  <c r="AF36" s="1"/>
  <c r="D36"/>
  <c r="AE35"/>
  <c r="AB35"/>
  <c r="Y35"/>
  <c r="V35"/>
  <c r="S35"/>
  <c r="P35"/>
  <c r="M35"/>
  <c r="J35"/>
  <c r="G35"/>
  <c r="D35"/>
  <c r="AE34"/>
  <c r="AB34"/>
  <c r="Y34"/>
  <c r="V34"/>
  <c r="AE33"/>
  <c r="AB33"/>
  <c r="Y33"/>
  <c r="V33"/>
  <c r="S33"/>
  <c r="P33"/>
  <c r="M33"/>
  <c r="J33"/>
  <c r="G33"/>
  <c r="D33"/>
  <c r="AE32"/>
  <c r="AB32"/>
  <c r="Y32"/>
  <c r="V32"/>
  <c r="S32"/>
  <c r="P32"/>
  <c r="M32"/>
  <c r="J32"/>
  <c r="G32"/>
  <c r="D32"/>
  <c r="AF32" s="1"/>
  <c r="AE31"/>
  <c r="AB31"/>
  <c r="Y31"/>
  <c r="V31"/>
  <c r="S31"/>
  <c r="P31"/>
  <c r="M31"/>
  <c r="J31"/>
  <c r="G31"/>
  <c r="D31"/>
  <c r="AE30"/>
  <c r="AB30"/>
  <c r="Y30"/>
  <c r="V30"/>
  <c r="S30"/>
  <c r="P30"/>
  <c r="M30"/>
  <c r="J30"/>
  <c r="G30"/>
  <c r="D30"/>
  <c r="AE29"/>
  <c r="AB29"/>
  <c r="Y29"/>
  <c r="V29"/>
  <c r="S29"/>
  <c r="P29"/>
  <c r="M29"/>
  <c r="J29"/>
  <c r="G29"/>
  <c r="D29"/>
  <c r="AE28"/>
  <c r="AB28"/>
  <c r="Y28"/>
  <c r="V28"/>
  <c r="S28"/>
  <c r="P28"/>
  <c r="M28"/>
  <c r="J28"/>
  <c r="G28"/>
  <c r="D28"/>
  <c r="AF28" s="1"/>
  <c r="AE27"/>
  <c r="AB27"/>
  <c r="Y27"/>
  <c r="V27"/>
  <c r="AF27" s="1"/>
  <c r="S27"/>
  <c r="P27"/>
  <c r="AE26"/>
  <c r="AB26"/>
  <c r="Y26"/>
  <c r="V26"/>
  <c r="S26"/>
  <c r="AE25"/>
  <c r="AB25"/>
  <c r="Y25"/>
  <c r="V25"/>
  <c r="S25"/>
  <c r="P25"/>
  <c r="M25"/>
  <c r="J25"/>
  <c r="G25"/>
  <c r="D25"/>
  <c r="AE24"/>
  <c r="AB24"/>
  <c r="Y24"/>
  <c r="AF24" s="1"/>
  <c r="AE23"/>
  <c r="AB23"/>
  <c r="Y23"/>
  <c r="V23"/>
  <c r="S23"/>
  <c r="P23"/>
  <c r="M23"/>
  <c r="J23"/>
  <c r="G23"/>
  <c r="D23"/>
  <c r="AE22"/>
  <c r="AB22"/>
  <c r="Y22"/>
  <c r="V22"/>
  <c r="S22"/>
  <c r="P22"/>
  <c r="M22"/>
  <c r="J22"/>
  <c r="G22"/>
  <c r="AF22" s="1"/>
  <c r="D22"/>
  <c r="AE21"/>
  <c r="AB21"/>
  <c r="Y21"/>
  <c r="V21"/>
  <c r="S21"/>
  <c r="P21"/>
  <c r="M21"/>
  <c r="J21"/>
  <c r="G21"/>
  <c r="D21"/>
  <c r="AE20"/>
  <c r="AB20"/>
  <c r="Y20"/>
  <c r="V20"/>
  <c r="S20"/>
  <c r="P20"/>
  <c r="M20"/>
  <c r="J20"/>
  <c r="G20"/>
  <c r="D20"/>
  <c r="AE19"/>
  <c r="AB19"/>
  <c r="Y19"/>
  <c r="V19"/>
  <c r="S19"/>
  <c r="P19"/>
  <c r="M19"/>
  <c r="J19"/>
  <c r="G19"/>
  <c r="D19"/>
  <c r="AE18"/>
  <c r="AB18"/>
  <c r="Y18"/>
  <c r="V18"/>
  <c r="S18"/>
  <c r="P18"/>
  <c r="M18"/>
  <c r="J18"/>
  <c r="G18"/>
  <c r="AF18" s="1"/>
  <c r="D18"/>
  <c r="AE17"/>
  <c r="AB17"/>
  <c r="AF17" s="1"/>
  <c r="AE16"/>
  <c r="AB16"/>
  <c r="Y16"/>
  <c r="V16"/>
  <c r="S16"/>
  <c r="P16"/>
  <c r="M16"/>
  <c r="J16"/>
  <c r="G16"/>
  <c r="D16"/>
  <c r="AE15"/>
  <c r="AB15"/>
  <c r="Y15"/>
  <c r="V15"/>
  <c r="S15"/>
  <c r="P15"/>
  <c r="M15"/>
  <c r="AF15" s="1"/>
  <c r="J15"/>
  <c r="G15"/>
  <c r="D15"/>
  <c r="AE14"/>
  <c r="AB14"/>
  <c r="Y14"/>
  <c r="V14"/>
  <c r="S14"/>
  <c r="P14"/>
  <c r="M14"/>
  <c r="J14"/>
  <c r="G14"/>
  <c r="AF14" s="1"/>
  <c r="D14"/>
  <c r="AE13"/>
  <c r="AB13"/>
  <c r="Y13"/>
  <c r="V13"/>
  <c r="S13"/>
  <c r="P13"/>
  <c r="AE12"/>
  <c r="AB12"/>
  <c r="Y12"/>
  <c r="V12"/>
  <c r="S12"/>
  <c r="P12"/>
  <c r="M12"/>
  <c r="J12"/>
  <c r="G12"/>
  <c r="D12"/>
  <c r="AE11"/>
  <c r="AB11"/>
  <c r="Y11"/>
  <c r="V11"/>
  <c r="S11"/>
  <c r="P11"/>
  <c r="M11"/>
  <c r="AF11" s="1"/>
  <c r="J11"/>
  <c r="G11"/>
  <c r="D11"/>
  <c r="AE10"/>
  <c r="AB10"/>
  <c r="Y10"/>
  <c r="V10"/>
  <c r="S10"/>
  <c r="P10"/>
  <c r="M10"/>
  <c r="J10"/>
  <c r="G10"/>
  <c r="AF10" s="1"/>
  <c r="D10"/>
  <c r="AE9"/>
  <c r="AB9"/>
  <c r="Y9"/>
  <c r="V9"/>
  <c r="S9"/>
  <c r="P9"/>
  <c r="M9"/>
  <c r="J9"/>
  <c r="G9"/>
  <c r="D9"/>
  <c r="AE8"/>
  <c r="AB8"/>
  <c r="Y8"/>
  <c r="V8"/>
  <c r="S8"/>
  <c r="AF8" s="1"/>
  <c r="AE7"/>
  <c r="AB7"/>
  <c r="Y7"/>
  <c r="AF7" s="1"/>
  <c r="AE6"/>
  <c r="AB6"/>
  <c r="Y6"/>
  <c r="V6"/>
  <c r="S6"/>
  <c r="P6"/>
  <c r="M6"/>
  <c r="J6"/>
  <c r="G6"/>
  <c r="D6"/>
  <c r="AE5"/>
  <c r="AB5"/>
  <c r="Y5"/>
  <c r="V5"/>
  <c r="S5"/>
  <c r="P5"/>
  <c r="M5"/>
  <c r="J5"/>
  <c r="G5"/>
  <c r="D5"/>
  <c r="AF5" s="1"/>
  <c r="AE4"/>
  <c r="AB4"/>
  <c r="Y4"/>
  <c r="V4"/>
  <c r="S4"/>
  <c r="P4"/>
  <c r="M4"/>
  <c r="J4"/>
  <c r="G4"/>
  <c r="D4"/>
  <c r="AM176" i="19"/>
  <c r="AM140"/>
  <c r="AM106"/>
  <c r="AJ176"/>
  <c r="AG176"/>
  <c r="AH175" s="1"/>
  <c r="AE175"/>
  <c r="AB175"/>
  <c r="Y175"/>
  <c r="V175"/>
  <c r="S175"/>
  <c r="P175"/>
  <c r="M175"/>
  <c r="J175"/>
  <c r="G175"/>
  <c r="D175"/>
  <c r="AF175" s="1"/>
  <c r="AH174"/>
  <c r="AE174"/>
  <c r="AB174"/>
  <c r="Y174"/>
  <c r="V174"/>
  <c r="S174"/>
  <c r="P174"/>
  <c r="M174"/>
  <c r="J174"/>
  <c r="G174"/>
  <c r="AF174" s="1"/>
  <c r="D174"/>
  <c r="AH173"/>
  <c r="AE173"/>
  <c r="AB173"/>
  <c r="Y173"/>
  <c r="V173"/>
  <c r="S173"/>
  <c r="P173"/>
  <c r="M173"/>
  <c r="J173"/>
  <c r="G173"/>
  <c r="D173"/>
  <c r="AF173" s="1"/>
  <c r="AI173" s="1"/>
  <c r="AH172"/>
  <c r="AI172" s="1"/>
  <c r="AE172"/>
  <c r="AB172"/>
  <c r="Y172"/>
  <c r="V172"/>
  <c r="S172"/>
  <c r="P172"/>
  <c r="M172"/>
  <c r="J172"/>
  <c r="G172"/>
  <c r="D172"/>
  <c r="AF172" s="1"/>
  <c r="AH171"/>
  <c r="AE171"/>
  <c r="AB171"/>
  <c r="Y171"/>
  <c r="V171"/>
  <c r="S171"/>
  <c r="P171"/>
  <c r="M171"/>
  <c r="J171"/>
  <c r="AF171" s="1"/>
  <c r="AI171" s="1"/>
  <c r="G171"/>
  <c r="D171"/>
  <c r="AH170"/>
  <c r="AE170"/>
  <c r="AB170"/>
  <c r="Y170"/>
  <c r="S170"/>
  <c r="P170"/>
  <c r="M170"/>
  <c r="G170"/>
  <c r="D170"/>
  <c r="AF170" s="1"/>
  <c r="AH169"/>
  <c r="AE169"/>
  <c r="AB169"/>
  <c r="Y169"/>
  <c r="V169"/>
  <c r="S169"/>
  <c r="P169"/>
  <c r="M169"/>
  <c r="J169"/>
  <c r="AF169" s="1"/>
  <c r="AI169" s="1"/>
  <c r="G169"/>
  <c r="D169"/>
  <c r="AH168"/>
  <c r="AE168"/>
  <c r="AB168"/>
  <c r="Y168"/>
  <c r="V168"/>
  <c r="S168"/>
  <c r="P168"/>
  <c r="M168"/>
  <c r="J168"/>
  <c r="G168"/>
  <c r="AF168" s="1"/>
  <c r="D168"/>
  <c r="AH167"/>
  <c r="AE167"/>
  <c r="AB167"/>
  <c r="Y167"/>
  <c r="V167"/>
  <c r="S167"/>
  <c r="P167"/>
  <c r="M167"/>
  <c r="J167"/>
  <c r="G167"/>
  <c r="D167"/>
  <c r="AF167" s="1"/>
  <c r="AI167" s="1"/>
  <c r="AH166"/>
  <c r="AI166" s="1"/>
  <c r="AE166"/>
  <c r="AB166"/>
  <c r="Y166"/>
  <c r="V166"/>
  <c r="S166"/>
  <c r="P166"/>
  <c r="M166"/>
  <c r="J166"/>
  <c r="G166"/>
  <c r="D166"/>
  <c r="AF166" s="1"/>
  <c r="AH165"/>
  <c r="AE165"/>
  <c r="AB165"/>
  <c r="Y165"/>
  <c r="V165"/>
  <c r="S165"/>
  <c r="P165"/>
  <c r="G165"/>
  <c r="D165"/>
  <c r="AF165" s="1"/>
  <c r="AI165" s="1"/>
  <c r="AH164"/>
  <c r="AI164" s="1"/>
  <c r="AE164"/>
  <c r="AB164"/>
  <c r="Y164"/>
  <c r="V164"/>
  <c r="S164"/>
  <c r="P164"/>
  <c r="M164"/>
  <c r="J164"/>
  <c r="G164"/>
  <c r="D164"/>
  <c r="AF164" s="1"/>
  <c r="AH163"/>
  <c r="AE163"/>
  <c r="AB163"/>
  <c r="Y163"/>
  <c r="V163"/>
  <c r="S163"/>
  <c r="P163"/>
  <c r="M163"/>
  <c r="J163"/>
  <c r="AF163" s="1"/>
  <c r="AI163" s="1"/>
  <c r="G163"/>
  <c r="D163"/>
  <c r="AH162"/>
  <c r="AE162"/>
  <c r="AB162"/>
  <c r="Y162"/>
  <c r="V162"/>
  <c r="S162"/>
  <c r="P162"/>
  <c r="M162"/>
  <c r="J162"/>
  <c r="G162"/>
  <c r="AF162" s="1"/>
  <c r="D162"/>
  <c r="AH161"/>
  <c r="AE161"/>
  <c r="AB161"/>
  <c r="Y161"/>
  <c r="V161"/>
  <c r="S161"/>
  <c r="P161"/>
  <c r="M161"/>
  <c r="J161"/>
  <c r="G161"/>
  <c r="D161"/>
  <c r="AF161" s="1"/>
  <c r="AI161" s="1"/>
  <c r="AH160"/>
  <c r="AI160" s="1"/>
  <c r="AE160"/>
  <c r="AB160"/>
  <c r="Y160"/>
  <c r="V160"/>
  <c r="S160"/>
  <c r="P160"/>
  <c r="M160"/>
  <c r="J160"/>
  <c r="G160"/>
  <c r="D160"/>
  <c r="AF160" s="1"/>
  <c r="AH159"/>
  <c r="AE159"/>
  <c r="AB159"/>
  <c r="Y159"/>
  <c r="V159"/>
  <c r="P159"/>
  <c r="M159"/>
  <c r="J159"/>
  <c r="G159"/>
  <c r="AF159" s="1"/>
  <c r="AI159" s="1"/>
  <c r="D159"/>
  <c r="AH158"/>
  <c r="AE158"/>
  <c r="AB158"/>
  <c r="Y158"/>
  <c r="V158"/>
  <c r="S158"/>
  <c r="P158"/>
  <c r="M158"/>
  <c r="J158"/>
  <c r="AF158" s="1"/>
  <c r="AI158" s="1"/>
  <c r="G158"/>
  <c r="D158"/>
  <c r="AH157"/>
  <c r="AE157"/>
  <c r="AB157"/>
  <c r="Y157"/>
  <c r="V157"/>
  <c r="S157"/>
  <c r="P157"/>
  <c r="M157"/>
  <c r="AF157" s="1"/>
  <c r="AH156"/>
  <c r="AI156" s="1"/>
  <c r="AE156"/>
  <c r="AB156"/>
  <c r="Y156"/>
  <c r="V156"/>
  <c r="S156"/>
  <c r="P156"/>
  <c r="M156"/>
  <c r="J156"/>
  <c r="G156"/>
  <c r="D156"/>
  <c r="AF156" s="1"/>
  <c r="AH155"/>
  <c r="AE155"/>
  <c r="AB155"/>
  <c r="Y155"/>
  <c r="V155"/>
  <c r="S155"/>
  <c r="P155"/>
  <c r="M155"/>
  <c r="J155"/>
  <c r="AF155" s="1"/>
  <c r="AI155" s="1"/>
  <c r="G155"/>
  <c r="D155"/>
  <c r="AH154"/>
  <c r="AE154"/>
  <c r="AB154"/>
  <c r="Y154"/>
  <c r="V154"/>
  <c r="S154"/>
  <c r="P154"/>
  <c r="M154"/>
  <c r="J154"/>
  <c r="G154"/>
  <c r="AF154" s="1"/>
  <c r="D154"/>
  <c r="AH153"/>
  <c r="AE153"/>
  <c r="AB153"/>
  <c r="Y153"/>
  <c r="V153"/>
  <c r="S153"/>
  <c r="P153"/>
  <c r="M153"/>
  <c r="J153"/>
  <c r="G153"/>
  <c r="D153"/>
  <c r="AF153" s="1"/>
  <c r="AI153" s="1"/>
  <c r="AH152"/>
  <c r="AE152"/>
  <c r="AB152"/>
  <c r="Y152"/>
  <c r="V152"/>
  <c r="S152"/>
  <c r="M152"/>
  <c r="J152"/>
  <c r="G152"/>
  <c r="D152"/>
  <c r="AF152" s="1"/>
  <c r="AH151"/>
  <c r="AE151"/>
  <c r="AB151"/>
  <c r="Y151"/>
  <c r="V151"/>
  <c r="S151"/>
  <c r="P151"/>
  <c r="M151"/>
  <c r="J151"/>
  <c r="G151"/>
  <c r="D151"/>
  <c r="AF151" s="1"/>
  <c r="AH150"/>
  <c r="AE150"/>
  <c r="AB150"/>
  <c r="Y150"/>
  <c r="V150"/>
  <c r="S150"/>
  <c r="P150"/>
  <c r="M150"/>
  <c r="J150"/>
  <c r="AF150" s="1"/>
  <c r="AI150" s="1"/>
  <c r="G150"/>
  <c r="D150"/>
  <c r="AH149"/>
  <c r="AE149"/>
  <c r="AB149"/>
  <c r="Y149"/>
  <c r="V149"/>
  <c r="S149"/>
  <c r="P149"/>
  <c r="M149"/>
  <c r="J149"/>
  <c r="G149"/>
  <c r="AF149" s="1"/>
  <c r="D149"/>
  <c r="AH148"/>
  <c r="AE148"/>
  <c r="AB148"/>
  <c r="AF148" s="1"/>
  <c r="AI148" s="1"/>
  <c r="AH147"/>
  <c r="AE147"/>
  <c r="AB147"/>
  <c r="Y147"/>
  <c r="V147"/>
  <c r="S147"/>
  <c r="P147"/>
  <c r="M147"/>
  <c r="J147"/>
  <c r="G147"/>
  <c r="D147"/>
  <c r="AF147" s="1"/>
  <c r="AH146"/>
  <c r="AE146"/>
  <c r="AB146"/>
  <c r="Y146"/>
  <c r="V146"/>
  <c r="S146"/>
  <c r="P146"/>
  <c r="M146"/>
  <c r="J146"/>
  <c r="AF146" s="1"/>
  <c r="AI146" s="1"/>
  <c r="G146"/>
  <c r="D146"/>
  <c r="AH145"/>
  <c r="AE145"/>
  <c r="AB145"/>
  <c r="Y145"/>
  <c r="V145"/>
  <c r="S145"/>
  <c r="P145"/>
  <c r="M145"/>
  <c r="J145"/>
  <c r="G145"/>
  <c r="AF145" s="1"/>
  <c r="D145"/>
  <c r="AH144"/>
  <c r="AE144"/>
  <c r="AB144"/>
  <c r="Y144"/>
  <c r="V144"/>
  <c r="S144"/>
  <c r="P144"/>
  <c r="M144"/>
  <c r="J144"/>
  <c r="G144"/>
  <c r="D144"/>
  <c r="AF144" s="1"/>
  <c r="AI144" s="1"/>
  <c r="AH143"/>
  <c r="AE143"/>
  <c r="AB143"/>
  <c r="Y143"/>
  <c r="V143"/>
  <c r="S143"/>
  <c r="P143"/>
  <c r="M143"/>
  <c r="J143"/>
  <c r="G143"/>
  <c r="D143"/>
  <c r="AF143" s="1"/>
  <c r="AJ140"/>
  <c r="AG140"/>
  <c r="AH137" s="1"/>
  <c r="AE139"/>
  <c r="AB139"/>
  <c r="Y139"/>
  <c r="V139"/>
  <c r="S139"/>
  <c r="P139"/>
  <c r="M139"/>
  <c r="J139"/>
  <c r="AF139" s="1"/>
  <c r="G139"/>
  <c r="D139"/>
  <c r="AH138"/>
  <c r="AE138"/>
  <c r="AB138"/>
  <c r="Y138"/>
  <c r="V138"/>
  <c r="S138"/>
  <c r="P138"/>
  <c r="M138"/>
  <c r="J138"/>
  <c r="G138"/>
  <c r="D138"/>
  <c r="AF138" s="1"/>
  <c r="AE137"/>
  <c r="AB137"/>
  <c r="Y137"/>
  <c r="V137"/>
  <c r="S137"/>
  <c r="P137"/>
  <c r="AF137" s="1"/>
  <c r="M137"/>
  <c r="AF136"/>
  <c r="AE136"/>
  <c r="AE135"/>
  <c r="AB135"/>
  <c r="Y135"/>
  <c r="V135"/>
  <c r="S135"/>
  <c r="P135"/>
  <c r="M135"/>
  <c r="J135"/>
  <c r="AF135" s="1"/>
  <c r="G135"/>
  <c r="D135"/>
  <c r="AH134"/>
  <c r="AI134" s="1"/>
  <c r="P134"/>
  <c r="M134"/>
  <c r="J134"/>
  <c r="G134"/>
  <c r="D134"/>
  <c r="AF134" s="1"/>
  <c r="AH133"/>
  <c r="AI133" s="1"/>
  <c r="AE133"/>
  <c r="AB133"/>
  <c r="Y133"/>
  <c r="V133"/>
  <c r="S133"/>
  <c r="P133"/>
  <c r="M133"/>
  <c r="J133"/>
  <c r="G133"/>
  <c r="AF133" s="1"/>
  <c r="D133"/>
  <c r="AE132"/>
  <c r="AB132"/>
  <c r="Y132"/>
  <c r="V132"/>
  <c r="S132"/>
  <c r="P132"/>
  <c r="M132"/>
  <c r="J132"/>
  <c r="G132"/>
  <c r="D132"/>
  <c r="AF132" s="1"/>
  <c r="AH131"/>
  <c r="AE131"/>
  <c r="AB131"/>
  <c r="Y131"/>
  <c r="V131"/>
  <c r="S131"/>
  <c r="P131"/>
  <c r="M131"/>
  <c r="J131"/>
  <c r="G131"/>
  <c r="D131"/>
  <c r="AF131" s="1"/>
  <c r="AH130"/>
  <c r="AF130"/>
  <c r="AI130" s="1"/>
  <c r="AE130"/>
  <c r="AB130"/>
  <c r="Y130"/>
  <c r="AH129"/>
  <c r="AE129"/>
  <c r="AB129"/>
  <c r="Y129"/>
  <c r="V129"/>
  <c r="S129"/>
  <c r="P129"/>
  <c r="M129"/>
  <c r="J129"/>
  <c r="AF129" s="1"/>
  <c r="AI129" s="1"/>
  <c r="G129"/>
  <c r="AH128"/>
  <c r="AE128"/>
  <c r="AB128"/>
  <c r="Y128"/>
  <c r="V128"/>
  <c r="S128"/>
  <c r="P128"/>
  <c r="M128"/>
  <c r="J128"/>
  <c r="AF128" s="1"/>
  <c r="AI128" s="1"/>
  <c r="G128"/>
  <c r="AH127"/>
  <c r="AE127"/>
  <c r="AB127"/>
  <c r="Y127"/>
  <c r="V127"/>
  <c r="S127"/>
  <c r="P127"/>
  <c r="M127"/>
  <c r="J127"/>
  <c r="G127"/>
  <c r="D127"/>
  <c r="AF127" s="1"/>
  <c r="AI127" s="1"/>
  <c r="AH126"/>
  <c r="AE126"/>
  <c r="AB126"/>
  <c r="Y126"/>
  <c r="V126"/>
  <c r="S126"/>
  <c r="P126"/>
  <c r="M126"/>
  <c r="J126"/>
  <c r="G126"/>
  <c r="D126"/>
  <c r="AF126" s="1"/>
  <c r="AH125"/>
  <c r="AE125"/>
  <c r="AB125"/>
  <c r="Y125"/>
  <c r="V125"/>
  <c r="S125"/>
  <c r="P125"/>
  <c r="M125"/>
  <c r="J125"/>
  <c r="AF125" s="1"/>
  <c r="AI125" s="1"/>
  <c r="G125"/>
  <c r="D125"/>
  <c r="AH124"/>
  <c r="AE124"/>
  <c r="AB124"/>
  <c r="Y124"/>
  <c r="V124"/>
  <c r="S124"/>
  <c r="P124"/>
  <c r="M124"/>
  <c r="J124"/>
  <c r="G124"/>
  <c r="D124"/>
  <c r="AF124" s="1"/>
  <c r="AH123"/>
  <c r="AE123"/>
  <c r="V123"/>
  <c r="AF123" s="1"/>
  <c r="AI123" s="1"/>
  <c r="AH122"/>
  <c r="AE122"/>
  <c r="AB122"/>
  <c r="Y122"/>
  <c r="V122"/>
  <c r="S122"/>
  <c r="P122"/>
  <c r="M122"/>
  <c r="J122"/>
  <c r="G122"/>
  <c r="D122"/>
  <c r="AF122" s="1"/>
  <c r="AH121"/>
  <c r="AE121"/>
  <c r="AB121"/>
  <c r="Y121"/>
  <c r="V121"/>
  <c r="S121"/>
  <c r="P121"/>
  <c r="M121"/>
  <c r="J121"/>
  <c r="AF121" s="1"/>
  <c r="AI121" s="1"/>
  <c r="G121"/>
  <c r="D121"/>
  <c r="AH120"/>
  <c r="AE120"/>
  <c r="AB120"/>
  <c r="Y120"/>
  <c r="V120"/>
  <c r="S120"/>
  <c r="P120"/>
  <c r="M120"/>
  <c r="J120"/>
  <c r="G120"/>
  <c r="D120"/>
  <c r="AF120" s="1"/>
  <c r="AH119"/>
  <c r="AE119"/>
  <c r="AB119"/>
  <c r="AF119" s="1"/>
  <c r="AI119" s="1"/>
  <c r="AH118"/>
  <c r="AI118" s="1"/>
  <c r="AE118"/>
  <c r="AB118"/>
  <c r="Y118"/>
  <c r="V118"/>
  <c r="S118"/>
  <c r="P118"/>
  <c r="M118"/>
  <c r="J118"/>
  <c r="G118"/>
  <c r="AF118" s="1"/>
  <c r="AH117"/>
  <c r="AE117"/>
  <c r="AB117"/>
  <c r="Y117"/>
  <c r="V117"/>
  <c r="S117"/>
  <c r="P117"/>
  <c r="M117"/>
  <c r="J117"/>
  <c r="G117"/>
  <c r="D117"/>
  <c r="AF117" s="1"/>
  <c r="AH116"/>
  <c r="AE116"/>
  <c r="AB116"/>
  <c r="Y116"/>
  <c r="V116"/>
  <c r="S116"/>
  <c r="P116"/>
  <c r="M116"/>
  <c r="J116"/>
  <c r="AF116" s="1"/>
  <c r="AI116" s="1"/>
  <c r="G116"/>
  <c r="AH115"/>
  <c r="AE115"/>
  <c r="AB115"/>
  <c r="Y115"/>
  <c r="V115"/>
  <c r="AF115" s="1"/>
  <c r="AI115" s="1"/>
  <c r="S115"/>
  <c r="P115"/>
  <c r="AH114"/>
  <c r="AE114"/>
  <c r="AB114"/>
  <c r="Y114"/>
  <c r="V114"/>
  <c r="S114"/>
  <c r="P114"/>
  <c r="M114"/>
  <c r="G114"/>
  <c r="AF114" s="1"/>
  <c r="AH113"/>
  <c r="AE113"/>
  <c r="AB113"/>
  <c r="Y113"/>
  <c r="V113"/>
  <c r="S113"/>
  <c r="P113"/>
  <c r="M113"/>
  <c r="J113"/>
  <c r="AF113" s="1"/>
  <c r="AI113" s="1"/>
  <c r="AH112"/>
  <c r="AI112" s="1"/>
  <c r="AE112"/>
  <c r="AB112"/>
  <c r="Y112"/>
  <c r="V112"/>
  <c r="S112"/>
  <c r="AF112" s="1"/>
  <c r="AH111"/>
  <c r="AE111"/>
  <c r="AB111"/>
  <c r="Y111"/>
  <c r="V111"/>
  <c r="S111"/>
  <c r="P111"/>
  <c r="M111"/>
  <c r="J111"/>
  <c r="G111"/>
  <c r="AF111" s="1"/>
  <c r="D111"/>
  <c r="AH110"/>
  <c r="AE110"/>
  <c r="AB110"/>
  <c r="Y110"/>
  <c r="V110"/>
  <c r="S110"/>
  <c r="P110"/>
  <c r="M110"/>
  <c r="J110"/>
  <c r="AF110" s="1"/>
  <c r="AI110" s="1"/>
  <c r="G110"/>
  <c r="D110"/>
  <c r="AH109"/>
  <c r="AE109"/>
  <c r="AB109"/>
  <c r="Y109"/>
  <c r="V109"/>
  <c r="S109"/>
  <c r="P109"/>
  <c r="M109"/>
  <c r="J109"/>
  <c r="G109"/>
  <c r="D109"/>
  <c r="AF109" s="1"/>
  <c r="AJ106"/>
  <c r="AG106"/>
  <c r="AH105" s="1"/>
  <c r="AB105"/>
  <c r="Y105"/>
  <c r="V105"/>
  <c r="S105"/>
  <c r="P105"/>
  <c r="M105"/>
  <c r="AF105" s="1"/>
  <c r="J105"/>
  <c r="AE104"/>
  <c r="AB104"/>
  <c r="Y104"/>
  <c r="V104"/>
  <c r="S104"/>
  <c r="P104"/>
  <c r="M104"/>
  <c r="J104"/>
  <c r="AF104" s="1"/>
  <c r="G104"/>
  <c r="D104"/>
  <c r="AH103"/>
  <c r="AE103"/>
  <c r="AB103"/>
  <c r="Y103"/>
  <c r="V103"/>
  <c r="S103"/>
  <c r="P103"/>
  <c r="M103"/>
  <c r="J103"/>
  <c r="G103"/>
  <c r="D103"/>
  <c r="AF103" s="1"/>
  <c r="AE102"/>
  <c r="AB102"/>
  <c r="Y102"/>
  <c r="V102"/>
  <c r="S102"/>
  <c r="P102"/>
  <c r="M102"/>
  <c r="J102"/>
  <c r="G102"/>
  <c r="D102"/>
  <c r="AF102" s="1"/>
  <c r="AH101"/>
  <c r="AI101" s="1"/>
  <c r="AE101"/>
  <c r="AB101"/>
  <c r="Y101"/>
  <c r="V101"/>
  <c r="S101"/>
  <c r="P101"/>
  <c r="M101"/>
  <c r="J101"/>
  <c r="G101"/>
  <c r="D101"/>
  <c r="AF101" s="1"/>
  <c r="AE100"/>
  <c r="AB100"/>
  <c r="Y100"/>
  <c r="V100"/>
  <c r="S100"/>
  <c r="P100"/>
  <c r="M100"/>
  <c r="J100"/>
  <c r="AF100" s="1"/>
  <c r="G100"/>
  <c r="D100"/>
  <c r="AH99"/>
  <c r="AE99"/>
  <c r="AB99"/>
  <c r="Y99"/>
  <c r="V99"/>
  <c r="S99"/>
  <c r="P99"/>
  <c r="M99"/>
  <c r="J99"/>
  <c r="G99"/>
  <c r="D99"/>
  <c r="AF99" s="1"/>
  <c r="AE98"/>
  <c r="AB98"/>
  <c r="Y98"/>
  <c r="V98"/>
  <c r="S98"/>
  <c r="P98"/>
  <c r="M98"/>
  <c r="J98"/>
  <c r="G98"/>
  <c r="D98"/>
  <c r="AF98" s="1"/>
  <c r="AH97"/>
  <c r="AE97"/>
  <c r="AB97"/>
  <c r="Y97"/>
  <c r="V97"/>
  <c r="S97"/>
  <c r="P97"/>
  <c r="M97"/>
  <c r="J97"/>
  <c r="G97"/>
  <c r="D97"/>
  <c r="AF97" s="1"/>
  <c r="AE96"/>
  <c r="AB96"/>
  <c r="Y96"/>
  <c r="V96"/>
  <c r="S96"/>
  <c r="P96"/>
  <c r="M96"/>
  <c r="J96"/>
  <c r="AF96" s="1"/>
  <c r="G96"/>
  <c r="D96"/>
  <c r="AH95"/>
  <c r="AE95"/>
  <c r="AB95"/>
  <c r="Y95"/>
  <c r="V95"/>
  <c r="S95"/>
  <c r="P95"/>
  <c r="M95"/>
  <c r="J95"/>
  <c r="G95"/>
  <c r="D95"/>
  <c r="AF95" s="1"/>
  <c r="AE94"/>
  <c r="AB94"/>
  <c r="Y94"/>
  <c r="V94"/>
  <c r="S94"/>
  <c r="P94"/>
  <c r="M94"/>
  <c r="J94"/>
  <c r="G94"/>
  <c r="D94"/>
  <c r="AF94" s="1"/>
  <c r="AH93"/>
  <c r="AI93" s="1"/>
  <c r="AE93"/>
  <c r="AB93"/>
  <c r="Y93"/>
  <c r="V93"/>
  <c r="S93"/>
  <c r="AF93" s="1"/>
  <c r="P93"/>
  <c r="AH92"/>
  <c r="AE92"/>
  <c r="AB92"/>
  <c r="Y92"/>
  <c r="V92"/>
  <c r="S92"/>
  <c r="P92"/>
  <c r="M92"/>
  <c r="J92"/>
  <c r="AF92" s="1"/>
  <c r="AI92" s="1"/>
  <c r="G92"/>
  <c r="AH91"/>
  <c r="AE91"/>
  <c r="AB91"/>
  <c r="Y91"/>
  <c r="V91"/>
  <c r="AF91" s="1"/>
  <c r="AI91" s="1"/>
  <c r="S91"/>
  <c r="AH90"/>
  <c r="AE90"/>
  <c r="AB90"/>
  <c r="Y90"/>
  <c r="V90"/>
  <c r="S90"/>
  <c r="P90"/>
  <c r="M90"/>
  <c r="J90"/>
  <c r="AF90" s="1"/>
  <c r="AI90" s="1"/>
  <c r="G90"/>
  <c r="D90"/>
  <c r="AH89"/>
  <c r="AE89"/>
  <c r="AB89"/>
  <c r="Y89"/>
  <c r="V89"/>
  <c r="S89"/>
  <c r="P89"/>
  <c r="M89"/>
  <c r="J89"/>
  <c r="G89"/>
  <c r="D89"/>
  <c r="AF89" s="1"/>
  <c r="AH88"/>
  <c r="AE88"/>
  <c r="AB88"/>
  <c r="Y88"/>
  <c r="V88"/>
  <c r="AF88" s="1"/>
  <c r="AI88" s="1"/>
  <c r="S88"/>
  <c r="AH87"/>
  <c r="AE87"/>
  <c r="AB87"/>
  <c r="Y87"/>
  <c r="V87"/>
  <c r="S87"/>
  <c r="M87"/>
  <c r="J87"/>
  <c r="G87"/>
  <c r="AF87" s="1"/>
  <c r="AI87" s="1"/>
  <c r="D87"/>
  <c r="AH86"/>
  <c r="AE86"/>
  <c r="AB86"/>
  <c r="Y86"/>
  <c r="V86"/>
  <c r="S86"/>
  <c r="P86"/>
  <c r="M86"/>
  <c r="J86"/>
  <c r="G86"/>
  <c r="D86"/>
  <c r="AF86" s="1"/>
  <c r="AI86" s="1"/>
  <c r="AH85"/>
  <c r="AE85"/>
  <c r="AB85"/>
  <c r="Y85"/>
  <c r="V85"/>
  <c r="S85"/>
  <c r="P85"/>
  <c r="M85"/>
  <c r="J85"/>
  <c r="G85"/>
  <c r="AF85" s="1"/>
  <c r="D85"/>
  <c r="AH84"/>
  <c r="AE84"/>
  <c r="AB84"/>
  <c r="Y84"/>
  <c r="V84"/>
  <c r="S84"/>
  <c r="P84"/>
  <c r="M84"/>
  <c r="J84"/>
  <c r="AF84" s="1"/>
  <c r="AI84" s="1"/>
  <c r="G84"/>
  <c r="D84"/>
  <c r="AH83"/>
  <c r="AE83"/>
  <c r="AB83"/>
  <c r="Y83"/>
  <c r="V83"/>
  <c r="S83"/>
  <c r="P83"/>
  <c r="M83"/>
  <c r="J83"/>
  <c r="G83"/>
  <c r="D83"/>
  <c r="AF83" s="1"/>
  <c r="AH82"/>
  <c r="AE82"/>
  <c r="AB82"/>
  <c r="Y82"/>
  <c r="V82"/>
  <c r="S82"/>
  <c r="P82"/>
  <c r="M82"/>
  <c r="J82"/>
  <c r="G82"/>
  <c r="D82"/>
  <c r="AF82" s="1"/>
  <c r="AI82" s="1"/>
  <c r="AH81"/>
  <c r="AI81" s="1"/>
  <c r="AE81"/>
  <c r="AB81"/>
  <c r="Y81"/>
  <c r="V81"/>
  <c r="S81"/>
  <c r="P81"/>
  <c r="M81"/>
  <c r="J81"/>
  <c r="G81"/>
  <c r="D81"/>
  <c r="AF81" s="1"/>
  <c r="AH80"/>
  <c r="AE80"/>
  <c r="AB80"/>
  <c r="Y80"/>
  <c r="V80"/>
  <c r="S80"/>
  <c r="P80"/>
  <c r="M80"/>
  <c r="J80"/>
  <c r="G80"/>
  <c r="D80"/>
  <c r="AF80" s="1"/>
  <c r="AI80" s="1"/>
  <c r="AH79"/>
  <c r="AE79"/>
  <c r="AB79"/>
  <c r="Y79"/>
  <c r="V79"/>
  <c r="S79"/>
  <c r="P79"/>
  <c r="M79"/>
  <c r="J79"/>
  <c r="G79"/>
  <c r="D79"/>
  <c r="AF79" s="1"/>
  <c r="AH78"/>
  <c r="AE78"/>
  <c r="AB78"/>
  <c r="Y78"/>
  <c r="V78"/>
  <c r="S78"/>
  <c r="P78"/>
  <c r="M78"/>
  <c r="J78"/>
  <c r="G78"/>
  <c r="D78"/>
  <c r="AF78" s="1"/>
  <c r="AI78" s="1"/>
  <c r="AH77"/>
  <c r="AI77" s="1"/>
  <c r="AE77"/>
  <c r="AB77"/>
  <c r="Y77"/>
  <c r="V77"/>
  <c r="S77"/>
  <c r="P77"/>
  <c r="M77"/>
  <c r="J77"/>
  <c r="G77"/>
  <c r="D77"/>
  <c r="AF77" s="1"/>
  <c r="AH76"/>
  <c r="AE76"/>
  <c r="AB76"/>
  <c r="Y76"/>
  <c r="V76"/>
  <c r="S76"/>
  <c r="P76"/>
  <c r="M76"/>
  <c r="J76"/>
  <c r="G76"/>
  <c r="D76"/>
  <c r="AF76" s="1"/>
  <c r="AI76" s="1"/>
  <c r="AH75"/>
  <c r="AE75"/>
  <c r="AB75"/>
  <c r="Y75"/>
  <c r="V75"/>
  <c r="P75"/>
  <c r="M75"/>
  <c r="J75"/>
  <c r="G75"/>
  <c r="D75"/>
  <c r="AF75" s="1"/>
  <c r="AH74"/>
  <c r="AI74" s="1"/>
  <c r="AE74"/>
  <c r="AB74"/>
  <c r="Y74"/>
  <c r="V74"/>
  <c r="S74"/>
  <c r="P74"/>
  <c r="M74"/>
  <c r="J74"/>
  <c r="G74"/>
  <c r="D74"/>
  <c r="AF74" s="1"/>
  <c r="AH73"/>
  <c r="AB73"/>
  <c r="Y73"/>
  <c r="V73"/>
  <c r="S73"/>
  <c r="P73"/>
  <c r="M73"/>
  <c r="J73"/>
  <c r="G73"/>
  <c r="AF73" s="1"/>
  <c r="AI73" s="1"/>
  <c r="D73"/>
  <c r="AH72"/>
  <c r="AE72"/>
  <c r="AB72"/>
  <c r="Y72"/>
  <c r="V72"/>
  <c r="S72"/>
  <c r="P72"/>
  <c r="M72"/>
  <c r="J72"/>
  <c r="G72"/>
  <c r="D72"/>
  <c r="AF72" s="1"/>
  <c r="AI72" s="1"/>
  <c r="AH71"/>
  <c r="AE71"/>
  <c r="AB71"/>
  <c r="Y71"/>
  <c r="V71"/>
  <c r="S71"/>
  <c r="P71"/>
  <c r="M71"/>
  <c r="J71"/>
  <c r="G71"/>
  <c r="AF71" s="1"/>
  <c r="AH70"/>
  <c r="AE70"/>
  <c r="AB70"/>
  <c r="Y70"/>
  <c r="V70"/>
  <c r="S70"/>
  <c r="P70"/>
  <c r="M70"/>
  <c r="J70"/>
  <c r="G70"/>
  <c r="D70"/>
  <c r="AF70" s="1"/>
  <c r="AH69"/>
  <c r="AE69"/>
  <c r="AB69"/>
  <c r="Y69"/>
  <c r="V69"/>
  <c r="S69"/>
  <c r="P69"/>
  <c r="M69"/>
  <c r="J69"/>
  <c r="AF69" s="1"/>
  <c r="AI69" s="1"/>
  <c r="G69"/>
  <c r="AH68"/>
  <c r="AE68"/>
  <c r="AB68"/>
  <c r="Y68"/>
  <c r="V68"/>
  <c r="S68"/>
  <c r="P68"/>
  <c r="M68"/>
  <c r="J68"/>
  <c r="G68"/>
  <c r="D68"/>
  <c r="AF68" s="1"/>
  <c r="AI68" s="1"/>
  <c r="AH67"/>
  <c r="AE67"/>
  <c r="AB67"/>
  <c r="Y67"/>
  <c r="V67"/>
  <c r="S67"/>
  <c r="P67"/>
  <c r="M67"/>
  <c r="J67"/>
  <c r="AF67" s="1"/>
  <c r="AH66"/>
  <c r="AE66"/>
  <c r="AB66"/>
  <c r="Y66"/>
  <c r="V66"/>
  <c r="S66"/>
  <c r="P66"/>
  <c r="M66"/>
  <c r="J66"/>
  <c r="AF66" s="1"/>
  <c r="AI66" s="1"/>
  <c r="G66"/>
  <c r="D66"/>
  <c r="AH65"/>
  <c r="AE65"/>
  <c r="AB65"/>
  <c r="Y65"/>
  <c r="V65"/>
  <c r="S65"/>
  <c r="P65"/>
  <c r="M65"/>
  <c r="J65"/>
  <c r="G65"/>
  <c r="D65"/>
  <c r="AF65" s="1"/>
  <c r="AH64"/>
  <c r="AE64"/>
  <c r="AB64"/>
  <c r="Y64"/>
  <c r="V64"/>
  <c r="S64"/>
  <c r="P64"/>
  <c r="M64"/>
  <c r="J64"/>
  <c r="G64"/>
  <c r="D64"/>
  <c r="AF64" s="1"/>
  <c r="AI64" s="1"/>
  <c r="AH63"/>
  <c r="AI63" s="1"/>
  <c r="AE63"/>
  <c r="AB63"/>
  <c r="Y63"/>
  <c r="V63"/>
  <c r="S63"/>
  <c r="P63"/>
  <c r="M63"/>
  <c r="J63"/>
  <c r="G63"/>
  <c r="D63"/>
  <c r="AF63" s="1"/>
  <c r="AH62"/>
  <c r="AE62"/>
  <c r="AB62"/>
  <c r="Y62"/>
  <c r="V62"/>
  <c r="S62"/>
  <c r="P62"/>
  <c r="M62"/>
  <c r="J62"/>
  <c r="AF62" s="1"/>
  <c r="AI62" s="1"/>
  <c r="G62"/>
  <c r="D62"/>
  <c r="AH61"/>
  <c r="AB61"/>
  <c r="Y61"/>
  <c r="V61"/>
  <c r="S61"/>
  <c r="P61"/>
  <c r="M61"/>
  <c r="J61"/>
  <c r="G61"/>
  <c r="D61"/>
  <c r="AF61" s="1"/>
  <c r="AH60"/>
  <c r="AI60" s="1"/>
  <c r="AE60"/>
  <c r="AB60"/>
  <c r="Y60"/>
  <c r="V60"/>
  <c r="S60"/>
  <c r="P60"/>
  <c r="M60"/>
  <c r="J60"/>
  <c r="G60"/>
  <c r="D60"/>
  <c r="AF60" s="1"/>
  <c r="AH59"/>
  <c r="AE59"/>
  <c r="AB59"/>
  <c r="AF59" s="1"/>
  <c r="AI59" s="1"/>
  <c r="Y59"/>
  <c r="AH58"/>
  <c r="AE58"/>
  <c r="AB58"/>
  <c r="Y58"/>
  <c r="V58"/>
  <c r="S58"/>
  <c r="P58"/>
  <c r="M58"/>
  <c r="J58"/>
  <c r="AF58" s="1"/>
  <c r="AI58" s="1"/>
  <c r="G58"/>
  <c r="D58"/>
  <c r="AH57"/>
  <c r="AE57"/>
  <c r="AB57"/>
  <c r="Y57"/>
  <c r="V57"/>
  <c r="S57"/>
  <c r="P57"/>
  <c r="M57"/>
  <c r="J57"/>
  <c r="G57"/>
  <c r="D57"/>
  <c r="AF57" s="1"/>
  <c r="AH56"/>
  <c r="AE56"/>
  <c r="AB56"/>
  <c r="Y56"/>
  <c r="V56"/>
  <c r="S56"/>
  <c r="P56"/>
  <c r="M56"/>
  <c r="J56"/>
  <c r="G56"/>
  <c r="D56"/>
  <c r="AF56" s="1"/>
  <c r="AI56" s="1"/>
  <c r="AH55"/>
  <c r="AI55" s="1"/>
  <c r="AE55"/>
  <c r="AB55"/>
  <c r="Y55"/>
  <c r="V55"/>
  <c r="S55"/>
  <c r="P55"/>
  <c r="M55"/>
  <c r="J55"/>
  <c r="G55"/>
  <c r="D55"/>
  <c r="AF55" s="1"/>
  <c r="AH54"/>
  <c r="AE54"/>
  <c r="AB54"/>
  <c r="Y54"/>
  <c r="V54"/>
  <c r="S54"/>
  <c r="P54"/>
  <c r="M54"/>
  <c r="J54"/>
  <c r="AF54" s="1"/>
  <c r="AI54" s="1"/>
  <c r="G54"/>
  <c r="D54"/>
  <c r="AH53"/>
  <c r="AE53"/>
  <c r="AB53"/>
  <c r="Y53"/>
  <c r="V53"/>
  <c r="S53"/>
  <c r="P53"/>
  <c r="M53"/>
  <c r="J53"/>
  <c r="G53"/>
  <c r="D53"/>
  <c r="AF53" s="1"/>
  <c r="AH52"/>
  <c r="AE52"/>
  <c r="AB52"/>
  <c r="Y52"/>
  <c r="V52"/>
  <c r="S52"/>
  <c r="P52"/>
  <c r="M52"/>
  <c r="J52"/>
  <c r="G52"/>
  <c r="D52"/>
  <c r="AF52" s="1"/>
  <c r="AI52" s="1"/>
  <c r="AH51"/>
  <c r="AI51" s="1"/>
  <c r="AE51"/>
  <c r="AB51"/>
  <c r="Y51"/>
  <c r="V51"/>
  <c r="S51"/>
  <c r="P51"/>
  <c r="M51"/>
  <c r="J51"/>
  <c r="G51"/>
  <c r="D51"/>
  <c r="AF51" s="1"/>
  <c r="AH50"/>
  <c r="AE50"/>
  <c r="AB50"/>
  <c r="Y50"/>
  <c r="V50"/>
  <c r="AF50" s="1"/>
  <c r="AI50" s="1"/>
  <c r="S50"/>
  <c r="P50"/>
  <c r="AH49"/>
  <c r="AE49"/>
  <c r="AB49"/>
  <c r="Y49"/>
  <c r="V49"/>
  <c r="S49"/>
  <c r="P49"/>
  <c r="M49"/>
  <c r="J49"/>
  <c r="G49"/>
  <c r="D49"/>
  <c r="AF49" s="1"/>
  <c r="AH48"/>
  <c r="AE48"/>
  <c r="AB48"/>
  <c r="Y48"/>
  <c r="V48"/>
  <c r="S48"/>
  <c r="P48"/>
  <c r="M48"/>
  <c r="J48"/>
  <c r="G48"/>
  <c r="D48"/>
  <c r="AF48" s="1"/>
  <c r="AI48" s="1"/>
  <c r="AH47"/>
  <c r="AI47" s="1"/>
  <c r="AE47"/>
  <c r="AB47"/>
  <c r="Y47"/>
  <c r="V47"/>
  <c r="S47"/>
  <c r="P47"/>
  <c r="M47"/>
  <c r="J47"/>
  <c r="G47"/>
  <c r="D47"/>
  <c r="AF47" s="1"/>
  <c r="AH46"/>
  <c r="AE46"/>
  <c r="AB46"/>
  <c r="Y46"/>
  <c r="V46"/>
  <c r="S46"/>
  <c r="P46"/>
  <c r="M46"/>
  <c r="J46"/>
  <c r="AF46" s="1"/>
  <c r="AI46" s="1"/>
  <c r="G46"/>
  <c r="D46"/>
  <c r="AH45"/>
  <c r="AE45"/>
  <c r="AB45"/>
  <c r="Y45"/>
  <c r="V45"/>
  <c r="S45"/>
  <c r="P45"/>
  <c r="M45"/>
  <c r="J45"/>
  <c r="G45"/>
  <c r="D45"/>
  <c r="AF45" s="1"/>
  <c r="AH44"/>
  <c r="AE44"/>
  <c r="AB44"/>
  <c r="Y44"/>
  <c r="V44"/>
  <c r="S44"/>
  <c r="P44"/>
  <c r="M44"/>
  <c r="J44"/>
  <c r="G44"/>
  <c r="D44"/>
  <c r="AF44" s="1"/>
  <c r="AI44" s="1"/>
  <c r="AH43"/>
  <c r="AI43" s="1"/>
  <c r="AE43"/>
  <c r="AB43"/>
  <c r="Y43"/>
  <c r="V43"/>
  <c r="S43"/>
  <c r="P43"/>
  <c r="M43"/>
  <c r="J43"/>
  <c r="G43"/>
  <c r="D43"/>
  <c r="AF43" s="1"/>
  <c r="AH42"/>
  <c r="AE42"/>
  <c r="AB42"/>
  <c r="Y42"/>
  <c r="V42"/>
  <c r="S42"/>
  <c r="P42"/>
  <c r="M42"/>
  <c r="J42"/>
  <c r="AF42" s="1"/>
  <c r="AI42" s="1"/>
  <c r="G42"/>
  <c r="D42"/>
  <c r="AH41"/>
  <c r="AE41"/>
  <c r="AB41"/>
  <c r="Y41"/>
  <c r="V41"/>
  <c r="S41"/>
  <c r="P41"/>
  <c r="M41"/>
  <c r="J41"/>
  <c r="G41"/>
  <c r="D41"/>
  <c r="AF41" s="1"/>
  <c r="AH40"/>
  <c r="AE40"/>
  <c r="AB40"/>
  <c r="Y40"/>
  <c r="V40"/>
  <c r="S40"/>
  <c r="P40"/>
  <c r="M40"/>
  <c r="J40"/>
  <c r="G40"/>
  <c r="D40"/>
  <c r="AF40" s="1"/>
  <c r="AI40" s="1"/>
  <c r="AH39"/>
  <c r="AI39" s="1"/>
  <c r="AE39"/>
  <c r="AB39"/>
  <c r="Y39"/>
  <c r="V39"/>
  <c r="S39"/>
  <c r="P39"/>
  <c r="M39"/>
  <c r="J39"/>
  <c r="G39"/>
  <c r="D39"/>
  <c r="AF39" s="1"/>
  <c r="AH38"/>
  <c r="AE38"/>
  <c r="AB38"/>
  <c r="Y38"/>
  <c r="V38"/>
  <c r="S38"/>
  <c r="P38"/>
  <c r="M38"/>
  <c r="J38"/>
  <c r="AF38" s="1"/>
  <c r="AI38" s="1"/>
  <c r="G38"/>
  <c r="D38"/>
  <c r="AH37"/>
  <c r="AE37"/>
  <c r="AB37"/>
  <c r="Y37"/>
  <c r="V37"/>
  <c r="S37"/>
  <c r="P37"/>
  <c r="M37"/>
  <c r="J37"/>
  <c r="G37"/>
  <c r="D37"/>
  <c r="AF37" s="1"/>
  <c r="AH36"/>
  <c r="AE36"/>
  <c r="AB36"/>
  <c r="Y36"/>
  <c r="V36"/>
  <c r="S36"/>
  <c r="P36"/>
  <c r="M36"/>
  <c r="J36"/>
  <c r="G36"/>
  <c r="D36"/>
  <c r="AF36" s="1"/>
  <c r="AI36" s="1"/>
  <c r="AH35"/>
  <c r="AI35" s="1"/>
  <c r="AE35"/>
  <c r="AB35"/>
  <c r="Y35"/>
  <c r="V35"/>
  <c r="S35"/>
  <c r="P35"/>
  <c r="M35"/>
  <c r="J35"/>
  <c r="G35"/>
  <c r="D35"/>
  <c r="AF35" s="1"/>
  <c r="AH34"/>
  <c r="AE34"/>
  <c r="AB34"/>
  <c r="Y34"/>
  <c r="V34"/>
  <c r="S34"/>
  <c r="P34"/>
  <c r="M34"/>
  <c r="J34"/>
  <c r="AF34" s="1"/>
  <c r="AI34" s="1"/>
  <c r="G34"/>
  <c r="D34"/>
  <c r="AH33"/>
  <c r="AE33"/>
  <c r="AB33"/>
  <c r="Y33"/>
  <c r="V33"/>
  <c r="S33"/>
  <c r="P33"/>
  <c r="M33"/>
  <c r="J33"/>
  <c r="G33"/>
  <c r="D33"/>
  <c r="AF33" s="1"/>
  <c r="AH32"/>
  <c r="AE32"/>
  <c r="AB32"/>
  <c r="Y32"/>
  <c r="V32"/>
  <c r="S32"/>
  <c r="P32"/>
  <c r="M32"/>
  <c r="J32"/>
  <c r="AF32" s="1"/>
  <c r="AI32" s="1"/>
  <c r="G32"/>
  <c r="AH31"/>
  <c r="AE31"/>
  <c r="AB31"/>
  <c r="Y31"/>
  <c r="V31"/>
  <c r="S31"/>
  <c r="P31"/>
  <c r="M31"/>
  <c r="J31"/>
  <c r="G31"/>
  <c r="D31"/>
  <c r="AF31" s="1"/>
  <c r="AI31" s="1"/>
  <c r="AH30"/>
  <c r="AE30"/>
  <c r="AB30"/>
  <c r="Y30"/>
  <c r="V30"/>
  <c r="S30"/>
  <c r="P30"/>
  <c r="M30"/>
  <c r="J30"/>
  <c r="G30"/>
  <c r="D30"/>
  <c r="AF30" s="1"/>
  <c r="AH29"/>
  <c r="AE29"/>
  <c r="AB29"/>
  <c r="Y29"/>
  <c r="V29"/>
  <c r="S29"/>
  <c r="P29"/>
  <c r="M29"/>
  <c r="J29"/>
  <c r="G29"/>
  <c r="D29"/>
  <c r="AF29" s="1"/>
  <c r="AI29" s="1"/>
  <c r="AH28"/>
  <c r="AI28" s="1"/>
  <c r="AE28"/>
  <c r="AB28"/>
  <c r="Y28"/>
  <c r="V28"/>
  <c r="S28"/>
  <c r="P28"/>
  <c r="M28"/>
  <c r="J28"/>
  <c r="G28"/>
  <c r="D28"/>
  <c r="AF28" s="1"/>
  <c r="AH27"/>
  <c r="AE27"/>
  <c r="AB27"/>
  <c r="Y27"/>
  <c r="V27"/>
  <c r="S27"/>
  <c r="P27"/>
  <c r="M27"/>
  <c r="J27"/>
  <c r="G27"/>
  <c r="D27"/>
  <c r="AF27" s="1"/>
  <c r="AI27" s="1"/>
  <c r="AH26"/>
  <c r="AE26"/>
  <c r="AB26"/>
  <c r="Y26"/>
  <c r="V26"/>
  <c r="S26"/>
  <c r="P26"/>
  <c r="M26"/>
  <c r="J26"/>
  <c r="G26"/>
  <c r="D26"/>
  <c r="AF26" s="1"/>
  <c r="AH25"/>
  <c r="AE25"/>
  <c r="AB25"/>
  <c r="Y25"/>
  <c r="V25"/>
  <c r="S25"/>
  <c r="P25"/>
  <c r="M25"/>
  <c r="J25"/>
  <c r="G25"/>
  <c r="D25"/>
  <c r="AF25" s="1"/>
  <c r="AI25" s="1"/>
  <c r="AH24"/>
  <c r="AI24" s="1"/>
  <c r="AE24"/>
  <c r="AB24"/>
  <c r="Y24"/>
  <c r="V24"/>
  <c r="S24"/>
  <c r="P24"/>
  <c r="M24"/>
  <c r="J24"/>
  <c r="G24"/>
  <c r="D24"/>
  <c r="AF24" s="1"/>
  <c r="AH23"/>
  <c r="AE23"/>
  <c r="AB23"/>
  <c r="Y23"/>
  <c r="V23"/>
  <c r="S23"/>
  <c r="P23"/>
  <c r="M23"/>
  <c r="J23"/>
  <c r="AF23" s="1"/>
  <c r="AI23" s="1"/>
  <c r="AH22"/>
  <c r="AI22" s="1"/>
  <c r="AE22"/>
  <c r="AB22"/>
  <c r="Y22"/>
  <c r="V22"/>
  <c r="S22"/>
  <c r="P22"/>
  <c r="M22"/>
  <c r="J22"/>
  <c r="G22"/>
  <c r="D22"/>
  <c r="AF22" s="1"/>
  <c r="AH21"/>
  <c r="AE21"/>
  <c r="AB21"/>
  <c r="Y21"/>
  <c r="V21"/>
  <c r="S21"/>
  <c r="P21"/>
  <c r="M21"/>
  <c r="J21"/>
  <c r="G21"/>
  <c r="D21"/>
  <c r="AF21" s="1"/>
  <c r="AI21" s="1"/>
  <c r="AH20"/>
  <c r="AE20"/>
  <c r="AB20"/>
  <c r="Y20"/>
  <c r="V20"/>
  <c r="S20"/>
  <c r="P20"/>
  <c r="M20"/>
  <c r="J20"/>
  <c r="G20"/>
  <c r="D20"/>
  <c r="AF20" s="1"/>
  <c r="AH19"/>
  <c r="AE19"/>
  <c r="AB19"/>
  <c r="Y19"/>
  <c r="V19"/>
  <c r="S19"/>
  <c r="P19"/>
  <c r="AF19" s="1"/>
  <c r="AI19" s="1"/>
  <c r="AH18"/>
  <c r="AI18" s="1"/>
  <c r="AE18"/>
  <c r="AB18"/>
  <c r="Y18"/>
  <c r="V18"/>
  <c r="S18"/>
  <c r="P18"/>
  <c r="M18"/>
  <c r="J18"/>
  <c r="G18"/>
  <c r="D18"/>
  <c r="AF18" s="1"/>
  <c r="AH17"/>
  <c r="AE17"/>
  <c r="AB17"/>
  <c r="Y17"/>
  <c r="V17"/>
  <c r="S17"/>
  <c r="P17"/>
  <c r="M17"/>
  <c r="J17"/>
  <c r="G17"/>
  <c r="D17"/>
  <c r="AF17" s="1"/>
  <c r="AI17" s="1"/>
  <c r="AH16"/>
  <c r="AE16"/>
  <c r="AB16"/>
  <c r="Y16"/>
  <c r="V16"/>
  <c r="S16"/>
  <c r="P16"/>
  <c r="M16"/>
  <c r="J16"/>
  <c r="G16"/>
  <c r="D16"/>
  <c r="AF16" s="1"/>
  <c r="AH15"/>
  <c r="AE15"/>
  <c r="AB15"/>
  <c r="Y15"/>
  <c r="V15"/>
  <c r="S15"/>
  <c r="P15"/>
  <c r="M15"/>
  <c r="J15"/>
  <c r="G15"/>
  <c r="D15"/>
  <c r="AF15" s="1"/>
  <c r="AI15" s="1"/>
  <c r="AH14"/>
  <c r="AI14" s="1"/>
  <c r="AE14"/>
  <c r="AB14"/>
  <c r="Y14"/>
  <c r="V14"/>
  <c r="S14"/>
  <c r="P14"/>
  <c r="M14"/>
  <c r="J14"/>
  <c r="G14"/>
  <c r="D14"/>
  <c r="AF14" s="1"/>
  <c r="AH13"/>
  <c r="AE13"/>
  <c r="AB13"/>
  <c r="Y13"/>
  <c r="V13"/>
  <c r="S13"/>
  <c r="P13"/>
  <c r="M13"/>
  <c r="J13"/>
  <c r="G13"/>
  <c r="D13"/>
  <c r="AF13" s="1"/>
  <c r="AI13" s="1"/>
  <c r="AH12"/>
  <c r="AE12"/>
  <c r="AB12"/>
  <c r="Y12"/>
  <c r="V12"/>
  <c r="S12"/>
  <c r="P12"/>
  <c r="M12"/>
  <c r="J12"/>
  <c r="G12"/>
  <c r="D12"/>
  <c r="AF12" s="1"/>
  <c r="AH11"/>
  <c r="AE11"/>
  <c r="AB11"/>
  <c r="Y11"/>
  <c r="V11"/>
  <c r="S11"/>
  <c r="P11"/>
  <c r="M11"/>
  <c r="J11"/>
  <c r="G11"/>
  <c r="D11"/>
  <c r="AF11" s="1"/>
  <c r="AI11" s="1"/>
  <c r="AH10"/>
  <c r="AI10" s="1"/>
  <c r="AE10"/>
  <c r="AB10"/>
  <c r="Y10"/>
  <c r="V10"/>
  <c r="S10"/>
  <c r="P10"/>
  <c r="M10"/>
  <c r="J10"/>
  <c r="G10"/>
  <c r="D10"/>
  <c r="AF10" s="1"/>
  <c r="AH9"/>
  <c r="AE9"/>
  <c r="AB9"/>
  <c r="Y9"/>
  <c r="V9"/>
  <c r="S9"/>
  <c r="P9"/>
  <c r="M9"/>
  <c r="J9"/>
  <c r="G9"/>
  <c r="D9"/>
  <c r="AF9" s="1"/>
  <c r="AI9" s="1"/>
  <c r="AH8"/>
  <c r="AE8"/>
  <c r="AB8"/>
  <c r="Y8"/>
  <c r="V8"/>
  <c r="S8"/>
  <c r="P8"/>
  <c r="M8"/>
  <c r="J8"/>
  <c r="G8"/>
  <c r="D8"/>
  <c r="AF8" s="1"/>
  <c r="AH7"/>
  <c r="AE7"/>
  <c r="AB7"/>
  <c r="Y7"/>
  <c r="V7"/>
  <c r="S7"/>
  <c r="P7"/>
  <c r="M7"/>
  <c r="J7"/>
  <c r="G7"/>
  <c r="D7"/>
  <c r="AF7" s="1"/>
  <c r="AI7" s="1"/>
  <c r="AH6"/>
  <c r="AI6" s="1"/>
  <c r="AE6"/>
  <c r="AB6"/>
  <c r="Y6"/>
  <c r="V6"/>
  <c r="S6"/>
  <c r="P6"/>
  <c r="M6"/>
  <c r="J6"/>
  <c r="G6"/>
  <c r="D6"/>
  <c r="AF6" s="1"/>
  <c r="AH5"/>
  <c r="AE5"/>
  <c r="AB5"/>
  <c r="Y5"/>
  <c r="V5"/>
  <c r="S5"/>
  <c r="P5"/>
  <c r="M5"/>
  <c r="J5"/>
  <c r="G5"/>
  <c r="D5"/>
  <c r="AF5" s="1"/>
  <c r="AI5" s="1"/>
  <c r="AH4"/>
  <c r="AE4"/>
  <c r="AB4"/>
  <c r="Y4"/>
  <c r="V4"/>
  <c r="S4"/>
  <c r="P4"/>
  <c r="M4"/>
  <c r="J4"/>
  <c r="G4"/>
  <c r="D4"/>
  <c r="AF4" s="1"/>
  <c r="AM222" i="18"/>
  <c r="AM165"/>
  <c r="AM124"/>
  <c r="AM82"/>
  <c r="AM54"/>
  <c r="AM31"/>
  <c r="AM15"/>
  <c r="AJ222"/>
  <c r="AG222"/>
  <c r="AH217" s="1"/>
  <c r="V221"/>
  <c r="S221"/>
  <c r="P221"/>
  <c r="M221"/>
  <c r="AF221" s="1"/>
  <c r="J221"/>
  <c r="G221"/>
  <c r="AH220"/>
  <c r="AB220"/>
  <c r="Y220"/>
  <c r="V220"/>
  <c r="S220"/>
  <c r="P220"/>
  <c r="M220"/>
  <c r="J220"/>
  <c r="G220"/>
  <c r="D220"/>
  <c r="AF220" s="1"/>
  <c r="AH219"/>
  <c r="AE219"/>
  <c r="AB219"/>
  <c r="Y219"/>
  <c r="V219"/>
  <c r="S219"/>
  <c r="P219"/>
  <c r="M219"/>
  <c r="J219"/>
  <c r="G219"/>
  <c r="AF219" s="1"/>
  <c r="AH218"/>
  <c r="AE218"/>
  <c r="AB218"/>
  <c r="Y218"/>
  <c r="V218"/>
  <c r="S218"/>
  <c r="P218"/>
  <c r="M218"/>
  <c r="J218"/>
  <c r="G218"/>
  <c r="D218"/>
  <c r="AF218" s="1"/>
  <c r="AE217"/>
  <c r="AB217"/>
  <c r="Y217"/>
  <c r="V217"/>
  <c r="S217"/>
  <c r="P217"/>
  <c r="M217"/>
  <c r="J217"/>
  <c r="G217"/>
  <c r="D217"/>
  <c r="AF217" s="1"/>
  <c r="AH216"/>
  <c r="AE216"/>
  <c r="AB216"/>
  <c r="Y216"/>
  <c r="V216"/>
  <c r="S216"/>
  <c r="P216"/>
  <c r="M216"/>
  <c r="J216"/>
  <c r="G216"/>
  <c r="AF216" s="1"/>
  <c r="D216"/>
  <c r="AH215"/>
  <c r="AE215"/>
  <c r="AB215"/>
  <c r="Y215"/>
  <c r="V215"/>
  <c r="S215"/>
  <c r="P215"/>
  <c r="M215"/>
  <c r="J215"/>
  <c r="AF215" s="1"/>
  <c r="AI215" s="1"/>
  <c r="G215"/>
  <c r="D215"/>
  <c r="AH214"/>
  <c r="AI214" s="1"/>
  <c r="AE214"/>
  <c r="AB214"/>
  <c r="Y214"/>
  <c r="V214"/>
  <c r="S214"/>
  <c r="P214"/>
  <c r="M214"/>
  <c r="J214"/>
  <c r="G214"/>
  <c r="D214"/>
  <c r="AF214" s="1"/>
  <c r="AH213"/>
  <c r="AE213"/>
  <c r="AB213"/>
  <c r="Y213"/>
  <c r="V213"/>
  <c r="S213"/>
  <c r="P213"/>
  <c r="AF213" s="1"/>
  <c r="AI213" s="1"/>
  <c r="M213"/>
  <c r="AH212"/>
  <c r="AE212"/>
  <c r="AB212"/>
  <c r="Y212"/>
  <c r="V212"/>
  <c r="S212"/>
  <c r="P212"/>
  <c r="M212"/>
  <c r="J212"/>
  <c r="AF212" s="1"/>
  <c r="AI212" s="1"/>
  <c r="G212"/>
  <c r="D212"/>
  <c r="AH211"/>
  <c r="AE211"/>
  <c r="AB211"/>
  <c r="Y211"/>
  <c r="V211"/>
  <c r="S211"/>
  <c r="P211"/>
  <c r="M211"/>
  <c r="J211"/>
  <c r="G211"/>
  <c r="D211"/>
  <c r="AF211" s="1"/>
  <c r="AH210"/>
  <c r="V210"/>
  <c r="S210"/>
  <c r="P210"/>
  <c r="M210"/>
  <c r="J210"/>
  <c r="G210"/>
  <c r="AF210" s="1"/>
  <c r="AI210" s="1"/>
  <c r="D210"/>
  <c r="AH209"/>
  <c r="AE209"/>
  <c r="AB209"/>
  <c r="Y209"/>
  <c r="V209"/>
  <c r="S209"/>
  <c r="P209"/>
  <c r="M209"/>
  <c r="J209"/>
  <c r="AF209" s="1"/>
  <c r="AI209" s="1"/>
  <c r="AH208"/>
  <c r="AE208"/>
  <c r="AB208"/>
  <c r="Y208"/>
  <c r="V208"/>
  <c r="S208"/>
  <c r="P208"/>
  <c r="M208"/>
  <c r="J208"/>
  <c r="G208"/>
  <c r="AF208" s="1"/>
  <c r="D208"/>
  <c r="AH207"/>
  <c r="AE207"/>
  <c r="AB207"/>
  <c r="Y207"/>
  <c r="V207"/>
  <c r="S207"/>
  <c r="P207"/>
  <c r="M207"/>
  <c r="J207"/>
  <c r="AF207" s="1"/>
  <c r="AI207" s="1"/>
  <c r="G207"/>
  <c r="D207"/>
  <c r="AH206"/>
  <c r="AE206"/>
  <c r="AB206"/>
  <c r="Y206"/>
  <c r="V206"/>
  <c r="AF206" s="1"/>
  <c r="AH205"/>
  <c r="AE205"/>
  <c r="AB205"/>
  <c r="Y205"/>
  <c r="V205"/>
  <c r="S205"/>
  <c r="P205"/>
  <c r="M205"/>
  <c r="J205"/>
  <c r="AF205" s="1"/>
  <c r="AI205" s="1"/>
  <c r="G205"/>
  <c r="D205"/>
  <c r="AH204"/>
  <c r="AI204" s="1"/>
  <c r="AE204"/>
  <c r="AB204"/>
  <c r="Y204"/>
  <c r="V204"/>
  <c r="S204"/>
  <c r="AF204" s="1"/>
  <c r="AH203"/>
  <c r="AE203"/>
  <c r="AB203"/>
  <c r="Y203"/>
  <c r="V203"/>
  <c r="S203"/>
  <c r="P203"/>
  <c r="M203"/>
  <c r="J203"/>
  <c r="G203"/>
  <c r="D203"/>
  <c r="AF203" s="1"/>
  <c r="AH202"/>
  <c r="AE202"/>
  <c r="AB202"/>
  <c r="Y202"/>
  <c r="V202"/>
  <c r="S202"/>
  <c r="P202"/>
  <c r="M202"/>
  <c r="J202"/>
  <c r="G202"/>
  <c r="D202"/>
  <c r="AF202" s="1"/>
  <c r="AI202" s="1"/>
  <c r="AH201"/>
  <c r="AI201" s="1"/>
  <c r="AE201"/>
  <c r="AB201"/>
  <c r="Y201"/>
  <c r="V201"/>
  <c r="S201"/>
  <c r="P201"/>
  <c r="M201"/>
  <c r="J201"/>
  <c r="G201"/>
  <c r="AF201" s="1"/>
  <c r="D201"/>
  <c r="AH200"/>
  <c r="AE200"/>
  <c r="AB200"/>
  <c r="Y200"/>
  <c r="V200"/>
  <c r="S200"/>
  <c r="P200"/>
  <c r="M200"/>
  <c r="J200"/>
  <c r="AF200" s="1"/>
  <c r="AI200" s="1"/>
  <c r="G200"/>
  <c r="D200"/>
  <c r="AH199"/>
  <c r="AE199"/>
  <c r="AB199"/>
  <c r="Y199"/>
  <c r="V199"/>
  <c r="S199"/>
  <c r="P199"/>
  <c r="M199"/>
  <c r="AF199" s="1"/>
  <c r="AH198"/>
  <c r="S198"/>
  <c r="P198"/>
  <c r="M198"/>
  <c r="J198"/>
  <c r="G198"/>
  <c r="AF198" s="1"/>
  <c r="AH197"/>
  <c r="AE197"/>
  <c r="AB197"/>
  <c r="Y197"/>
  <c r="V197"/>
  <c r="S197"/>
  <c r="P197"/>
  <c r="M197"/>
  <c r="J197"/>
  <c r="G197"/>
  <c r="AF197" s="1"/>
  <c r="D197"/>
  <c r="AH196"/>
  <c r="AE196"/>
  <c r="AB196"/>
  <c r="Y196"/>
  <c r="V196"/>
  <c r="S196"/>
  <c r="P196"/>
  <c r="M196"/>
  <c r="J196"/>
  <c r="AF196" s="1"/>
  <c r="AI196" s="1"/>
  <c r="G196"/>
  <c r="D196"/>
  <c r="AH195"/>
  <c r="AE195"/>
  <c r="AB195"/>
  <c r="Y195"/>
  <c r="V195"/>
  <c r="S195"/>
  <c r="P195"/>
  <c r="M195"/>
  <c r="J195"/>
  <c r="G195"/>
  <c r="D195"/>
  <c r="AF195" s="1"/>
  <c r="AH194"/>
  <c r="AE194"/>
  <c r="AB194"/>
  <c r="Y194"/>
  <c r="V194"/>
  <c r="S194"/>
  <c r="P194"/>
  <c r="M194"/>
  <c r="J194"/>
  <c r="G194"/>
  <c r="D194"/>
  <c r="AF194" s="1"/>
  <c r="AI194" s="1"/>
  <c r="AH193"/>
  <c r="AE193"/>
  <c r="AB193"/>
  <c r="Y193"/>
  <c r="V193"/>
  <c r="S193"/>
  <c r="P193"/>
  <c r="M193"/>
  <c r="J193"/>
  <c r="G193"/>
  <c r="AF193" s="1"/>
  <c r="D193"/>
  <c r="AH192"/>
  <c r="AE192"/>
  <c r="AB192"/>
  <c r="Y192"/>
  <c r="V192"/>
  <c r="AF192" s="1"/>
  <c r="AI192" s="1"/>
  <c r="S192"/>
  <c r="P192"/>
  <c r="AH191"/>
  <c r="AE191"/>
  <c r="AB191"/>
  <c r="Y191"/>
  <c r="V191"/>
  <c r="S191"/>
  <c r="P191"/>
  <c r="M191"/>
  <c r="J191"/>
  <c r="G191"/>
  <c r="D191"/>
  <c r="AF191" s="1"/>
  <c r="AH190"/>
  <c r="AE190"/>
  <c r="AB190"/>
  <c r="Y190"/>
  <c r="V190"/>
  <c r="S190"/>
  <c r="P190"/>
  <c r="M190"/>
  <c r="J190"/>
  <c r="G190"/>
  <c r="D190"/>
  <c r="AF190" s="1"/>
  <c r="AI190" s="1"/>
  <c r="AH189"/>
  <c r="AI189" s="1"/>
  <c r="AE189"/>
  <c r="AB189"/>
  <c r="Y189"/>
  <c r="V189"/>
  <c r="S189"/>
  <c r="P189"/>
  <c r="M189"/>
  <c r="J189"/>
  <c r="G189"/>
  <c r="AF189" s="1"/>
  <c r="D189"/>
  <c r="AH188"/>
  <c r="AE188"/>
  <c r="AB188"/>
  <c r="Y188"/>
  <c r="V188"/>
  <c r="S188"/>
  <c r="P188"/>
  <c r="M188"/>
  <c r="J188"/>
  <c r="AF188" s="1"/>
  <c r="AI188" s="1"/>
  <c r="G188"/>
  <c r="D188"/>
  <c r="AH187"/>
  <c r="AE187"/>
  <c r="AB187"/>
  <c r="Y187"/>
  <c r="AF187" s="1"/>
  <c r="AH186"/>
  <c r="AE186"/>
  <c r="AB186"/>
  <c r="Y186"/>
  <c r="V186"/>
  <c r="S186"/>
  <c r="P186"/>
  <c r="M186"/>
  <c r="J186"/>
  <c r="G186"/>
  <c r="AF186" s="1"/>
  <c r="D186"/>
  <c r="AH185"/>
  <c r="AE185"/>
  <c r="AB185"/>
  <c r="Y185"/>
  <c r="V185"/>
  <c r="S185"/>
  <c r="P185"/>
  <c r="M185"/>
  <c r="J185"/>
  <c r="AF185" s="1"/>
  <c r="AI185" s="1"/>
  <c r="G185"/>
  <c r="D185"/>
  <c r="AH184"/>
  <c r="AI184" s="1"/>
  <c r="AE184"/>
  <c r="AB184"/>
  <c r="Y184"/>
  <c r="V184"/>
  <c r="S184"/>
  <c r="P184"/>
  <c r="M184"/>
  <c r="J184"/>
  <c r="G184"/>
  <c r="D184"/>
  <c r="AF184" s="1"/>
  <c r="AH183"/>
  <c r="AE183"/>
  <c r="AB183"/>
  <c r="Y183"/>
  <c r="V183"/>
  <c r="S183"/>
  <c r="P183"/>
  <c r="M183"/>
  <c r="J183"/>
  <c r="G183"/>
  <c r="D183"/>
  <c r="AF183" s="1"/>
  <c r="AI183" s="1"/>
  <c r="AH182"/>
  <c r="AE182"/>
  <c r="AB182"/>
  <c r="Y182"/>
  <c r="V182"/>
  <c r="S182"/>
  <c r="P182"/>
  <c r="M182"/>
  <c r="J182"/>
  <c r="G182"/>
  <c r="AF182" s="1"/>
  <c r="D182"/>
  <c r="AH181"/>
  <c r="AE181"/>
  <c r="AB181"/>
  <c r="Y181"/>
  <c r="V181"/>
  <c r="S181"/>
  <c r="P181"/>
  <c r="M181"/>
  <c r="J181"/>
  <c r="AF181" s="1"/>
  <c r="AI181" s="1"/>
  <c r="G181"/>
  <c r="D181"/>
  <c r="AH180"/>
  <c r="AI180" s="1"/>
  <c r="AE180"/>
  <c r="AB180"/>
  <c r="Y180"/>
  <c r="V180"/>
  <c r="S180"/>
  <c r="P180"/>
  <c r="M180"/>
  <c r="J180"/>
  <c r="G180"/>
  <c r="D180"/>
  <c r="AF180" s="1"/>
  <c r="AH179"/>
  <c r="AE179"/>
  <c r="AB179"/>
  <c r="Y179"/>
  <c r="V179"/>
  <c r="S179"/>
  <c r="P179"/>
  <c r="M179"/>
  <c r="J179"/>
  <c r="G179"/>
  <c r="D179"/>
  <c r="AF179" s="1"/>
  <c r="AI179" s="1"/>
  <c r="AH178"/>
  <c r="AE178"/>
  <c r="AB178"/>
  <c r="Y178"/>
  <c r="V178"/>
  <c r="S178"/>
  <c r="P178"/>
  <c r="M178"/>
  <c r="J178"/>
  <c r="G178"/>
  <c r="AF178" s="1"/>
  <c r="D178"/>
  <c r="AH177"/>
  <c r="AE177"/>
  <c r="AB177"/>
  <c r="Y177"/>
  <c r="V177"/>
  <c r="S177"/>
  <c r="P177"/>
  <c r="M177"/>
  <c r="J177"/>
  <c r="AF177" s="1"/>
  <c r="AI177" s="1"/>
  <c r="G177"/>
  <c r="D177"/>
  <c r="AH176"/>
  <c r="AI176" s="1"/>
  <c r="AE176"/>
  <c r="AB176"/>
  <c r="Y176"/>
  <c r="V176"/>
  <c r="S176"/>
  <c r="P176"/>
  <c r="M176"/>
  <c r="J176"/>
  <c r="G176"/>
  <c r="D176"/>
  <c r="AF176" s="1"/>
  <c r="AH175"/>
  <c r="AE175"/>
  <c r="AB175"/>
  <c r="Y175"/>
  <c r="V175"/>
  <c r="S175"/>
  <c r="P175"/>
  <c r="M175"/>
  <c r="J175"/>
  <c r="G175"/>
  <c r="D175"/>
  <c r="AF175" s="1"/>
  <c r="AI175" s="1"/>
  <c r="AH174"/>
  <c r="AE174"/>
  <c r="AB174"/>
  <c r="Y174"/>
  <c r="V174"/>
  <c r="S174"/>
  <c r="P174"/>
  <c r="M174"/>
  <c r="J174"/>
  <c r="G174"/>
  <c r="AF174" s="1"/>
  <c r="D174"/>
  <c r="AH173"/>
  <c r="AE173"/>
  <c r="AB173"/>
  <c r="Y173"/>
  <c r="V173"/>
  <c r="S173"/>
  <c r="P173"/>
  <c r="M173"/>
  <c r="J173"/>
  <c r="AF173" s="1"/>
  <c r="AI173" s="1"/>
  <c r="G173"/>
  <c r="D173"/>
  <c r="AH172"/>
  <c r="AI172" s="1"/>
  <c r="AE172"/>
  <c r="AB172"/>
  <c r="Y172"/>
  <c r="V172"/>
  <c r="S172"/>
  <c r="P172"/>
  <c r="M172"/>
  <c r="J172"/>
  <c r="G172"/>
  <c r="D172"/>
  <c r="AF172" s="1"/>
  <c r="AH171"/>
  <c r="AE171"/>
  <c r="AB171"/>
  <c r="Y171"/>
  <c r="V171"/>
  <c r="S171"/>
  <c r="P171"/>
  <c r="M171"/>
  <c r="J171"/>
  <c r="G171"/>
  <c r="D171"/>
  <c r="AF171" s="1"/>
  <c r="AI171" s="1"/>
  <c r="AH170"/>
  <c r="AE170"/>
  <c r="AB170"/>
  <c r="Y170"/>
  <c r="V170"/>
  <c r="S170"/>
  <c r="P170"/>
  <c r="M170"/>
  <c r="J170"/>
  <c r="G170"/>
  <c r="AF170" s="1"/>
  <c r="D170"/>
  <c r="AH169"/>
  <c r="AE169"/>
  <c r="AB169"/>
  <c r="Y169"/>
  <c r="V169"/>
  <c r="S169"/>
  <c r="P169"/>
  <c r="M169"/>
  <c r="J169"/>
  <c r="AF169" s="1"/>
  <c r="AI169" s="1"/>
  <c r="G169"/>
  <c r="D169"/>
  <c r="AH168"/>
  <c r="AI168" s="1"/>
  <c r="AE168"/>
  <c r="AB168"/>
  <c r="Y168"/>
  <c r="V168"/>
  <c r="S168"/>
  <c r="P168"/>
  <c r="M168"/>
  <c r="J168"/>
  <c r="G168"/>
  <c r="D168"/>
  <c r="AF168" s="1"/>
  <c r="AJ165"/>
  <c r="AG165"/>
  <c r="AH164" s="1"/>
  <c r="AI164" s="1"/>
  <c r="AE164"/>
  <c r="AB164"/>
  <c r="Y164"/>
  <c r="V164"/>
  <c r="S164"/>
  <c r="P164"/>
  <c r="M164"/>
  <c r="J164"/>
  <c r="G164"/>
  <c r="D164"/>
  <c r="AF164" s="1"/>
  <c r="AH163"/>
  <c r="AI163" s="1"/>
  <c r="AE163"/>
  <c r="AB163"/>
  <c r="Y163"/>
  <c r="V163"/>
  <c r="S163"/>
  <c r="P163"/>
  <c r="M163"/>
  <c r="J163"/>
  <c r="G163"/>
  <c r="AF163" s="1"/>
  <c r="D163"/>
  <c r="AE162"/>
  <c r="AB162"/>
  <c r="Y162"/>
  <c r="V162"/>
  <c r="S162"/>
  <c r="P162"/>
  <c r="M162"/>
  <c r="J162"/>
  <c r="AF162" s="1"/>
  <c r="G162"/>
  <c r="D162"/>
  <c r="AH161"/>
  <c r="AI161" s="1"/>
  <c r="AE161"/>
  <c r="AB161"/>
  <c r="AF161" s="1"/>
  <c r="AE160"/>
  <c r="AB160"/>
  <c r="Y160"/>
  <c r="V160"/>
  <c r="S160"/>
  <c r="P160"/>
  <c r="M160"/>
  <c r="J160"/>
  <c r="G160"/>
  <c r="D160"/>
  <c r="AF160" s="1"/>
  <c r="AH159"/>
  <c r="AI159" s="1"/>
  <c r="AE159"/>
  <c r="AB159"/>
  <c r="Y159"/>
  <c r="V159"/>
  <c r="S159"/>
  <c r="P159"/>
  <c r="M159"/>
  <c r="J159"/>
  <c r="G159"/>
  <c r="AF159" s="1"/>
  <c r="D159"/>
  <c r="AH158"/>
  <c r="AE158"/>
  <c r="AB158"/>
  <c r="Y158"/>
  <c r="V158"/>
  <c r="S158"/>
  <c r="P158"/>
  <c r="M158"/>
  <c r="J158"/>
  <c r="AF158" s="1"/>
  <c r="AI158" s="1"/>
  <c r="G158"/>
  <c r="D158"/>
  <c r="AH157"/>
  <c r="AE157"/>
  <c r="AB157"/>
  <c r="Y157"/>
  <c r="V157"/>
  <c r="S157"/>
  <c r="P157"/>
  <c r="M157"/>
  <c r="J157"/>
  <c r="G157"/>
  <c r="D157"/>
  <c r="AF157" s="1"/>
  <c r="AE156"/>
  <c r="AB156"/>
  <c r="Y156"/>
  <c r="V156"/>
  <c r="S156"/>
  <c r="P156"/>
  <c r="M156"/>
  <c r="J156"/>
  <c r="G156"/>
  <c r="D156"/>
  <c r="AF156" s="1"/>
  <c r="AH155"/>
  <c r="AE155"/>
  <c r="AB155"/>
  <c r="Y155"/>
  <c r="V155"/>
  <c r="AF155" s="1"/>
  <c r="AH154"/>
  <c r="AE154"/>
  <c r="AB154"/>
  <c r="Y154"/>
  <c r="V154"/>
  <c r="S154"/>
  <c r="P154"/>
  <c r="M154"/>
  <c r="J154"/>
  <c r="AF154" s="1"/>
  <c r="AI154" s="1"/>
  <c r="G154"/>
  <c r="AH153"/>
  <c r="AE153"/>
  <c r="AB153"/>
  <c r="Y153"/>
  <c r="V153"/>
  <c r="S153"/>
  <c r="P153"/>
  <c r="M153"/>
  <c r="J153"/>
  <c r="G153"/>
  <c r="D153"/>
  <c r="AF153" s="1"/>
  <c r="AI153" s="1"/>
  <c r="AH152"/>
  <c r="AB152"/>
  <c r="Y152"/>
  <c r="V152"/>
  <c r="S152"/>
  <c r="P152"/>
  <c r="M152"/>
  <c r="J152"/>
  <c r="G152"/>
  <c r="D152"/>
  <c r="AF152" s="1"/>
  <c r="AH151"/>
  <c r="AE151"/>
  <c r="AB151"/>
  <c r="Y151"/>
  <c r="V151"/>
  <c r="S151"/>
  <c r="P151"/>
  <c r="M151"/>
  <c r="AF151" s="1"/>
  <c r="AH150"/>
  <c r="AE150"/>
  <c r="AB150"/>
  <c r="Y150"/>
  <c r="V150"/>
  <c r="S150"/>
  <c r="P150"/>
  <c r="M150"/>
  <c r="J150"/>
  <c r="G150"/>
  <c r="AF150" s="1"/>
  <c r="AH149"/>
  <c r="AE149"/>
  <c r="AB149"/>
  <c r="Y149"/>
  <c r="V149"/>
  <c r="S149"/>
  <c r="P149"/>
  <c r="M149"/>
  <c r="J149"/>
  <c r="G149"/>
  <c r="D149"/>
  <c r="AF149" s="1"/>
  <c r="AH148"/>
  <c r="AE148"/>
  <c r="AB148"/>
  <c r="Y148"/>
  <c r="V148"/>
  <c r="S148"/>
  <c r="P148"/>
  <c r="M148"/>
  <c r="J148"/>
  <c r="G148"/>
  <c r="D148"/>
  <c r="AF148" s="1"/>
  <c r="AI148" s="1"/>
  <c r="AH147"/>
  <c r="AE147"/>
  <c r="AB147"/>
  <c r="Y147"/>
  <c r="V147"/>
  <c r="S147"/>
  <c r="P147"/>
  <c r="M147"/>
  <c r="J147"/>
  <c r="G147"/>
  <c r="AF147" s="1"/>
  <c r="D147"/>
  <c r="AH146"/>
  <c r="AF146"/>
  <c r="AI146" s="1"/>
  <c r="AE146"/>
  <c r="AH145"/>
  <c r="AE145"/>
  <c r="AB145"/>
  <c r="Y145"/>
  <c r="V145"/>
  <c r="S145"/>
  <c r="P145"/>
  <c r="M145"/>
  <c r="J145"/>
  <c r="AF145" s="1"/>
  <c r="AI145" s="1"/>
  <c r="G145"/>
  <c r="D145"/>
  <c r="AH144"/>
  <c r="AI144" s="1"/>
  <c r="AE144"/>
  <c r="AB144"/>
  <c r="Y144"/>
  <c r="V144"/>
  <c r="S144"/>
  <c r="P144"/>
  <c r="M144"/>
  <c r="J144"/>
  <c r="G144"/>
  <c r="D144"/>
  <c r="AF144" s="1"/>
  <c r="AH143"/>
  <c r="AE143"/>
  <c r="AB143"/>
  <c r="Y143"/>
  <c r="V143"/>
  <c r="S143"/>
  <c r="M143"/>
  <c r="J143"/>
  <c r="G143"/>
  <c r="AF143" s="1"/>
  <c r="AI143" s="1"/>
  <c r="D143"/>
  <c r="AH142"/>
  <c r="AE142"/>
  <c r="AB142"/>
  <c r="Y142"/>
  <c r="V142"/>
  <c r="S142"/>
  <c r="P142"/>
  <c r="M142"/>
  <c r="J142"/>
  <c r="AF142" s="1"/>
  <c r="AI142" s="1"/>
  <c r="G142"/>
  <c r="AH141"/>
  <c r="AE141"/>
  <c r="AB141"/>
  <c r="Y141"/>
  <c r="V141"/>
  <c r="S141"/>
  <c r="P141"/>
  <c r="M141"/>
  <c r="J141"/>
  <c r="G141"/>
  <c r="D141"/>
  <c r="AF141" s="1"/>
  <c r="AI141" s="1"/>
  <c r="AH140"/>
  <c r="AI140" s="1"/>
  <c r="AE140"/>
  <c r="AB140"/>
  <c r="Y140"/>
  <c r="V140"/>
  <c r="S140"/>
  <c r="P140"/>
  <c r="M140"/>
  <c r="J140"/>
  <c r="G140"/>
  <c r="AF140" s="1"/>
  <c r="D140"/>
  <c r="AH139"/>
  <c r="AE139"/>
  <c r="AB139"/>
  <c r="Y139"/>
  <c r="V139"/>
  <c r="S139"/>
  <c r="P139"/>
  <c r="M139"/>
  <c r="J139"/>
  <c r="G139"/>
  <c r="D139"/>
  <c r="AF139" s="1"/>
  <c r="AI139" s="1"/>
  <c r="AH138"/>
  <c r="AI138" s="1"/>
  <c r="AE138"/>
  <c r="AB138"/>
  <c r="Y138"/>
  <c r="V138"/>
  <c r="S138"/>
  <c r="P138"/>
  <c r="M138"/>
  <c r="J138"/>
  <c r="G138"/>
  <c r="D138"/>
  <c r="AF138" s="1"/>
  <c r="AH137"/>
  <c r="AE137"/>
  <c r="AB137"/>
  <c r="Y137"/>
  <c r="V137"/>
  <c r="S137"/>
  <c r="P137"/>
  <c r="M137"/>
  <c r="J137"/>
  <c r="G137"/>
  <c r="D137"/>
  <c r="AF137" s="1"/>
  <c r="AI137" s="1"/>
  <c r="AH136"/>
  <c r="AE136"/>
  <c r="AB136"/>
  <c r="Y136"/>
  <c r="V136"/>
  <c r="AF136" s="1"/>
  <c r="AH135"/>
  <c r="AE135"/>
  <c r="AB135"/>
  <c r="Y135"/>
  <c r="V135"/>
  <c r="S135"/>
  <c r="P135"/>
  <c r="M135"/>
  <c r="J135"/>
  <c r="G135"/>
  <c r="D135"/>
  <c r="AF135" s="1"/>
  <c r="AI135" s="1"/>
  <c r="AH134"/>
  <c r="AI134" s="1"/>
  <c r="AE134"/>
  <c r="AB134"/>
  <c r="Y134"/>
  <c r="V134"/>
  <c r="S134"/>
  <c r="P134"/>
  <c r="M134"/>
  <c r="J134"/>
  <c r="G134"/>
  <c r="AF134" s="1"/>
  <c r="D134"/>
  <c r="AH133"/>
  <c r="AE133"/>
  <c r="AB133"/>
  <c r="Y133"/>
  <c r="V133"/>
  <c r="S133"/>
  <c r="P133"/>
  <c r="M133"/>
  <c r="J133"/>
  <c r="AF133" s="1"/>
  <c r="AI133" s="1"/>
  <c r="G133"/>
  <c r="AH132"/>
  <c r="AE132"/>
  <c r="AB132"/>
  <c r="Y132"/>
  <c r="V132"/>
  <c r="S132"/>
  <c r="P132"/>
  <c r="M132"/>
  <c r="J132"/>
  <c r="AF132" s="1"/>
  <c r="AI132" s="1"/>
  <c r="G132"/>
  <c r="D132"/>
  <c r="AH131"/>
  <c r="AE131"/>
  <c r="AB131"/>
  <c r="Y131"/>
  <c r="V131"/>
  <c r="S131"/>
  <c r="P131"/>
  <c r="M131"/>
  <c r="J131"/>
  <c r="G131"/>
  <c r="D131"/>
  <c r="AF131" s="1"/>
  <c r="AH130"/>
  <c r="AE130"/>
  <c r="AB130"/>
  <c r="Y130"/>
  <c r="V130"/>
  <c r="AF130" s="1"/>
  <c r="AI130" s="1"/>
  <c r="AH129"/>
  <c r="AE129"/>
  <c r="AB129"/>
  <c r="Y129"/>
  <c r="V129"/>
  <c r="S129"/>
  <c r="P129"/>
  <c r="M129"/>
  <c r="J129"/>
  <c r="G129"/>
  <c r="D129"/>
  <c r="AF129" s="1"/>
  <c r="AH128"/>
  <c r="AE128"/>
  <c r="AB128"/>
  <c r="Y128"/>
  <c r="V128"/>
  <c r="S128"/>
  <c r="P128"/>
  <c r="M128"/>
  <c r="J128"/>
  <c r="G128"/>
  <c r="D128"/>
  <c r="AF128" s="1"/>
  <c r="AI128" s="1"/>
  <c r="AH127"/>
  <c r="AI127" s="1"/>
  <c r="AE127"/>
  <c r="AB127"/>
  <c r="Y127"/>
  <c r="V127"/>
  <c r="S127"/>
  <c r="P127"/>
  <c r="M127"/>
  <c r="J127"/>
  <c r="G127"/>
  <c r="AF127" s="1"/>
  <c r="D127"/>
  <c r="AJ124"/>
  <c r="AG124"/>
  <c r="AH121" s="1"/>
  <c r="AI121" s="1"/>
  <c r="AE123"/>
  <c r="AB123"/>
  <c r="Y123"/>
  <c r="V123"/>
  <c r="S123"/>
  <c r="P123"/>
  <c r="M123"/>
  <c r="J123"/>
  <c r="G123"/>
  <c r="D123"/>
  <c r="AF123" s="1"/>
  <c r="AH122"/>
  <c r="AI122" s="1"/>
  <c r="AE122"/>
  <c r="AB122"/>
  <c r="Y122"/>
  <c r="V122"/>
  <c r="S122"/>
  <c r="P122"/>
  <c r="M122"/>
  <c r="J122"/>
  <c r="G122"/>
  <c r="D122"/>
  <c r="AF122" s="1"/>
  <c r="AB121"/>
  <c r="Y121"/>
  <c r="V121"/>
  <c r="S121"/>
  <c r="P121"/>
  <c r="M121"/>
  <c r="J121"/>
  <c r="G121"/>
  <c r="AF121" s="1"/>
  <c r="D121"/>
  <c r="AE120"/>
  <c r="AB120"/>
  <c r="Y120"/>
  <c r="V120"/>
  <c r="S120"/>
  <c r="P120"/>
  <c r="M120"/>
  <c r="J120"/>
  <c r="G120"/>
  <c r="D120"/>
  <c r="AF120" s="1"/>
  <c r="AH119"/>
  <c r="AE119"/>
  <c r="AB119"/>
  <c r="Y119"/>
  <c r="V119"/>
  <c r="S119"/>
  <c r="P119"/>
  <c r="M119"/>
  <c r="J119"/>
  <c r="G119"/>
  <c r="AF119" s="1"/>
  <c r="D119"/>
  <c r="AE118"/>
  <c r="AB118"/>
  <c r="Y118"/>
  <c r="V118"/>
  <c r="S118"/>
  <c r="P118"/>
  <c r="M118"/>
  <c r="J118"/>
  <c r="G118"/>
  <c r="D118"/>
  <c r="AF118" s="1"/>
  <c r="AH117"/>
  <c r="AE117"/>
  <c r="AB117"/>
  <c r="Y117"/>
  <c r="V117"/>
  <c r="S117"/>
  <c r="P117"/>
  <c r="M117"/>
  <c r="J117"/>
  <c r="G117"/>
  <c r="D117"/>
  <c r="AF117" s="1"/>
  <c r="AE116"/>
  <c r="AB116"/>
  <c r="Y116"/>
  <c r="V116"/>
  <c r="S116"/>
  <c r="P116"/>
  <c r="M116"/>
  <c r="J116"/>
  <c r="G116"/>
  <c r="D116"/>
  <c r="AF116" s="1"/>
  <c r="AH115"/>
  <c r="AE115"/>
  <c r="AB115"/>
  <c r="Y115"/>
  <c r="V115"/>
  <c r="S115"/>
  <c r="P115"/>
  <c r="M115"/>
  <c r="J115"/>
  <c r="G115"/>
  <c r="AF115" s="1"/>
  <c r="D115"/>
  <c r="AH114"/>
  <c r="AE114"/>
  <c r="AB114"/>
  <c r="Y114"/>
  <c r="V114"/>
  <c r="S114"/>
  <c r="P114"/>
  <c r="M114"/>
  <c r="J114"/>
  <c r="AF114" s="1"/>
  <c r="AI114" s="1"/>
  <c r="G114"/>
  <c r="AH113"/>
  <c r="AE113"/>
  <c r="AB113"/>
  <c r="Y113"/>
  <c r="V113"/>
  <c r="S113"/>
  <c r="P113"/>
  <c r="M113"/>
  <c r="J113"/>
  <c r="G113"/>
  <c r="D113"/>
  <c r="AF113" s="1"/>
  <c r="AI113" s="1"/>
  <c r="AH112"/>
  <c r="AE112"/>
  <c r="AB112"/>
  <c r="Y112"/>
  <c r="V112"/>
  <c r="S112"/>
  <c r="P112"/>
  <c r="M112"/>
  <c r="AF112" s="1"/>
  <c r="AH111"/>
  <c r="AE111"/>
  <c r="AB111"/>
  <c r="Y111"/>
  <c r="V111"/>
  <c r="S111"/>
  <c r="P111"/>
  <c r="M111"/>
  <c r="J111"/>
  <c r="G111"/>
  <c r="AF111" s="1"/>
  <c r="D111"/>
  <c r="AH110"/>
  <c r="AE110"/>
  <c r="AB110"/>
  <c r="Y110"/>
  <c r="V110"/>
  <c r="S110"/>
  <c r="P110"/>
  <c r="M110"/>
  <c r="J110"/>
  <c r="G110"/>
  <c r="D110"/>
  <c r="AF110" s="1"/>
  <c r="AI110" s="1"/>
  <c r="AH109"/>
  <c r="AE109"/>
  <c r="AB109"/>
  <c r="Y109"/>
  <c r="V109"/>
  <c r="S109"/>
  <c r="P109"/>
  <c r="M109"/>
  <c r="J109"/>
  <c r="G109"/>
  <c r="D109"/>
  <c r="AF109" s="1"/>
  <c r="AH108"/>
  <c r="AE108"/>
  <c r="AB108"/>
  <c r="Y108"/>
  <c r="V108"/>
  <c r="S108"/>
  <c r="P108"/>
  <c r="M108"/>
  <c r="J108"/>
  <c r="G108"/>
  <c r="D108"/>
  <c r="AF108" s="1"/>
  <c r="AI108" s="1"/>
  <c r="AH107"/>
  <c r="AE107"/>
  <c r="AB107"/>
  <c r="Y107"/>
  <c r="V107"/>
  <c r="S107"/>
  <c r="P107"/>
  <c r="M107"/>
  <c r="J107"/>
  <c r="G107"/>
  <c r="AF107" s="1"/>
  <c r="D107"/>
  <c r="AH106"/>
  <c r="AE106"/>
  <c r="AB106"/>
  <c r="Y106"/>
  <c r="V106"/>
  <c r="S106"/>
  <c r="P106"/>
  <c r="M106"/>
  <c r="J106"/>
  <c r="G106"/>
  <c r="D106"/>
  <c r="AF106" s="1"/>
  <c r="AI106" s="1"/>
  <c r="AH105"/>
  <c r="AE105"/>
  <c r="AB105"/>
  <c r="Y105"/>
  <c r="V105"/>
  <c r="S105"/>
  <c r="P105"/>
  <c r="M105"/>
  <c r="J105"/>
  <c r="G105"/>
  <c r="D105"/>
  <c r="AF105" s="1"/>
  <c r="AH104"/>
  <c r="AE104"/>
  <c r="AB104"/>
  <c r="Y104"/>
  <c r="V104"/>
  <c r="S104"/>
  <c r="P104"/>
  <c r="M104"/>
  <c r="J104"/>
  <c r="G104"/>
  <c r="D104"/>
  <c r="AF104" s="1"/>
  <c r="AI104" s="1"/>
  <c r="AH103"/>
  <c r="AE103"/>
  <c r="AB103"/>
  <c r="Y103"/>
  <c r="V103"/>
  <c r="S103"/>
  <c r="AF103" s="1"/>
  <c r="P103"/>
  <c r="AH102"/>
  <c r="AE102"/>
  <c r="AB102"/>
  <c r="Y102"/>
  <c r="V102"/>
  <c r="S102"/>
  <c r="P102"/>
  <c r="M102"/>
  <c r="J102"/>
  <c r="G102"/>
  <c r="D102"/>
  <c r="AF102" s="1"/>
  <c r="AI102" s="1"/>
  <c r="AH101"/>
  <c r="AE101"/>
  <c r="AB101"/>
  <c r="AF101" s="1"/>
  <c r="AH100"/>
  <c r="AE100"/>
  <c r="AB100"/>
  <c r="Y100"/>
  <c r="V100"/>
  <c r="AF100" s="1"/>
  <c r="AI100" s="1"/>
  <c r="S100"/>
  <c r="AH99"/>
  <c r="AE99"/>
  <c r="AB99"/>
  <c r="Y99"/>
  <c r="V99"/>
  <c r="S99"/>
  <c r="P99"/>
  <c r="M99"/>
  <c r="J99"/>
  <c r="G99"/>
  <c r="D99"/>
  <c r="AF99" s="1"/>
  <c r="AI99" s="1"/>
  <c r="AH98"/>
  <c r="AE98"/>
  <c r="AB98"/>
  <c r="Y98"/>
  <c r="V98"/>
  <c r="S98"/>
  <c r="P98"/>
  <c r="M98"/>
  <c r="J98"/>
  <c r="G98"/>
  <c r="AF98" s="1"/>
  <c r="D98"/>
  <c r="AH97"/>
  <c r="AE97"/>
  <c r="AB97"/>
  <c r="Y97"/>
  <c r="V97"/>
  <c r="S97"/>
  <c r="P97"/>
  <c r="M97"/>
  <c r="J97"/>
  <c r="G97"/>
  <c r="D97"/>
  <c r="AF97" s="1"/>
  <c r="AI97" s="1"/>
  <c r="AH96"/>
  <c r="AE96"/>
  <c r="AB96"/>
  <c r="Y96"/>
  <c r="V96"/>
  <c r="AF96" s="1"/>
  <c r="AH95"/>
  <c r="AB95"/>
  <c r="Y95"/>
  <c r="V95"/>
  <c r="S95"/>
  <c r="P95"/>
  <c r="M95"/>
  <c r="J95"/>
  <c r="G95"/>
  <c r="AF95" s="1"/>
  <c r="AI95" s="1"/>
  <c r="D95"/>
  <c r="AH94"/>
  <c r="AE94"/>
  <c r="AB94"/>
  <c r="Y94"/>
  <c r="V94"/>
  <c r="S94"/>
  <c r="P94"/>
  <c r="M94"/>
  <c r="J94"/>
  <c r="G94"/>
  <c r="D94"/>
  <c r="AF94" s="1"/>
  <c r="AI94" s="1"/>
  <c r="AH93"/>
  <c r="AE93"/>
  <c r="AB93"/>
  <c r="Y93"/>
  <c r="V93"/>
  <c r="S93"/>
  <c r="P93"/>
  <c r="M93"/>
  <c r="J93"/>
  <c r="G93"/>
  <c r="D93"/>
  <c r="AF93" s="1"/>
  <c r="AH92"/>
  <c r="AE92"/>
  <c r="AB92"/>
  <c r="Y92"/>
  <c r="V92"/>
  <c r="S92"/>
  <c r="P92"/>
  <c r="M92"/>
  <c r="J92"/>
  <c r="G92"/>
  <c r="D92"/>
  <c r="AF92" s="1"/>
  <c r="AI92" s="1"/>
  <c r="AH91"/>
  <c r="AE91"/>
  <c r="AB91"/>
  <c r="Y91"/>
  <c r="V91"/>
  <c r="S91"/>
  <c r="P91"/>
  <c r="M91"/>
  <c r="J91"/>
  <c r="G91"/>
  <c r="AF91" s="1"/>
  <c r="D91"/>
  <c r="AH90"/>
  <c r="AE90"/>
  <c r="AB90"/>
  <c r="Y90"/>
  <c r="V90"/>
  <c r="S90"/>
  <c r="P90"/>
  <c r="M90"/>
  <c r="J90"/>
  <c r="G90"/>
  <c r="D90"/>
  <c r="AF90" s="1"/>
  <c r="AI90" s="1"/>
  <c r="AH89"/>
  <c r="AE89"/>
  <c r="AB89"/>
  <c r="Y89"/>
  <c r="V89"/>
  <c r="S89"/>
  <c r="P89"/>
  <c r="M89"/>
  <c r="J89"/>
  <c r="G89"/>
  <c r="D89"/>
  <c r="AF89" s="1"/>
  <c r="AH88"/>
  <c r="AE88"/>
  <c r="AB88"/>
  <c r="Y88"/>
  <c r="V88"/>
  <c r="S88"/>
  <c r="P88"/>
  <c r="M88"/>
  <c r="J88"/>
  <c r="G88"/>
  <c r="D88"/>
  <c r="AF88" s="1"/>
  <c r="AI88" s="1"/>
  <c r="AH87"/>
  <c r="AE87"/>
  <c r="AB87"/>
  <c r="Y87"/>
  <c r="V87"/>
  <c r="S87"/>
  <c r="P87"/>
  <c r="M87"/>
  <c r="J87"/>
  <c r="G87"/>
  <c r="AF87" s="1"/>
  <c r="D87"/>
  <c r="AH86"/>
  <c r="AE86"/>
  <c r="AB86"/>
  <c r="Y86"/>
  <c r="V86"/>
  <c r="S86"/>
  <c r="P86"/>
  <c r="M86"/>
  <c r="J86"/>
  <c r="G86"/>
  <c r="D86"/>
  <c r="AF86" s="1"/>
  <c r="AI86" s="1"/>
  <c r="AH85"/>
  <c r="AE85"/>
  <c r="AB85"/>
  <c r="Y85"/>
  <c r="V85"/>
  <c r="S85"/>
  <c r="P85"/>
  <c r="M85"/>
  <c r="J85"/>
  <c r="G85"/>
  <c r="D85"/>
  <c r="AF85" s="1"/>
  <c r="AJ82"/>
  <c r="AG82"/>
  <c r="AH81" s="1"/>
  <c r="AE81"/>
  <c r="AB81"/>
  <c r="Y81"/>
  <c r="V81"/>
  <c r="S81"/>
  <c r="P81"/>
  <c r="M81"/>
  <c r="J81"/>
  <c r="G81"/>
  <c r="D81"/>
  <c r="AF81" s="1"/>
  <c r="AH80"/>
  <c r="AI80" s="1"/>
  <c r="AE80"/>
  <c r="AB80"/>
  <c r="Y80"/>
  <c r="V80"/>
  <c r="S80"/>
  <c r="P80"/>
  <c r="M80"/>
  <c r="J80"/>
  <c r="G80"/>
  <c r="AF80" s="1"/>
  <c r="AH79"/>
  <c r="AI79" s="1"/>
  <c r="AE79"/>
  <c r="AB79"/>
  <c r="Y79"/>
  <c r="V79"/>
  <c r="S79"/>
  <c r="AF79" s="1"/>
  <c r="AH78"/>
  <c r="AI78" s="1"/>
  <c r="AE78"/>
  <c r="AB78"/>
  <c r="Y78"/>
  <c r="V78"/>
  <c r="S78"/>
  <c r="P78"/>
  <c r="M78"/>
  <c r="J78"/>
  <c r="G78"/>
  <c r="AF78" s="1"/>
  <c r="D78"/>
  <c r="AE77"/>
  <c r="AB77"/>
  <c r="Y77"/>
  <c r="V77"/>
  <c r="AF77" s="1"/>
  <c r="AH76"/>
  <c r="AE76"/>
  <c r="AB76"/>
  <c r="Y76"/>
  <c r="V76"/>
  <c r="S76"/>
  <c r="P76"/>
  <c r="M76"/>
  <c r="AF76" s="1"/>
  <c r="AH75"/>
  <c r="AI75" s="1"/>
  <c r="AE75"/>
  <c r="AB75"/>
  <c r="Y75"/>
  <c r="V75"/>
  <c r="S75"/>
  <c r="P75"/>
  <c r="M75"/>
  <c r="J75"/>
  <c r="G75"/>
  <c r="D75"/>
  <c r="AF75" s="1"/>
  <c r="AE74"/>
  <c r="AB74"/>
  <c r="Y74"/>
  <c r="V74"/>
  <c r="S74"/>
  <c r="P74"/>
  <c r="M74"/>
  <c r="J74"/>
  <c r="AF74" s="1"/>
  <c r="G74"/>
  <c r="AE73"/>
  <c r="AB73"/>
  <c r="Y73"/>
  <c r="V73"/>
  <c r="S73"/>
  <c r="P73"/>
  <c r="M73"/>
  <c r="J73"/>
  <c r="G73"/>
  <c r="D73"/>
  <c r="AF73" s="1"/>
  <c r="AH72"/>
  <c r="AE72"/>
  <c r="AB72"/>
  <c r="Y72"/>
  <c r="V72"/>
  <c r="S72"/>
  <c r="P72"/>
  <c r="M72"/>
  <c r="J72"/>
  <c r="G72"/>
  <c r="AF72" s="1"/>
  <c r="D72"/>
  <c r="AE71"/>
  <c r="AB71"/>
  <c r="Y71"/>
  <c r="V71"/>
  <c r="S71"/>
  <c r="P71"/>
  <c r="M71"/>
  <c r="J71"/>
  <c r="G71"/>
  <c r="D71"/>
  <c r="AF71" s="1"/>
  <c r="AH70"/>
  <c r="AI70" s="1"/>
  <c r="AE70"/>
  <c r="AB70"/>
  <c r="Y70"/>
  <c r="V70"/>
  <c r="S70"/>
  <c r="P70"/>
  <c r="M70"/>
  <c r="AF70" s="1"/>
  <c r="AH69"/>
  <c r="AI69" s="1"/>
  <c r="AE69"/>
  <c r="AB69"/>
  <c r="Y69"/>
  <c r="V69"/>
  <c r="S69"/>
  <c r="P69"/>
  <c r="M69"/>
  <c r="J69"/>
  <c r="G69"/>
  <c r="AF69" s="1"/>
  <c r="D69"/>
  <c r="AH68"/>
  <c r="AE68"/>
  <c r="AB68"/>
  <c r="Y68"/>
  <c r="V68"/>
  <c r="S68"/>
  <c r="P68"/>
  <c r="M68"/>
  <c r="J68"/>
  <c r="G68"/>
  <c r="D68"/>
  <c r="AF68" s="1"/>
  <c r="AI68" s="1"/>
  <c r="AH67"/>
  <c r="AI67" s="1"/>
  <c r="AE67"/>
  <c r="AB67"/>
  <c r="Y67"/>
  <c r="V67"/>
  <c r="S67"/>
  <c r="P67"/>
  <c r="M67"/>
  <c r="J67"/>
  <c r="G67"/>
  <c r="D67"/>
  <c r="AF67" s="1"/>
  <c r="AH66"/>
  <c r="AE66"/>
  <c r="AB66"/>
  <c r="Y66"/>
  <c r="V66"/>
  <c r="S66"/>
  <c r="P66"/>
  <c r="M66"/>
  <c r="J66"/>
  <c r="G66"/>
  <c r="D66"/>
  <c r="AF66" s="1"/>
  <c r="AI66" s="1"/>
  <c r="AH65"/>
  <c r="AI65" s="1"/>
  <c r="AE65"/>
  <c r="AB65"/>
  <c r="Y65"/>
  <c r="V65"/>
  <c r="S65"/>
  <c r="P65"/>
  <c r="M65"/>
  <c r="J65"/>
  <c r="G65"/>
  <c r="AF65" s="1"/>
  <c r="AH64"/>
  <c r="AI64" s="1"/>
  <c r="AE64"/>
  <c r="AB64"/>
  <c r="Y64"/>
  <c r="V64"/>
  <c r="S64"/>
  <c r="P64"/>
  <c r="M64"/>
  <c r="J64"/>
  <c r="G64"/>
  <c r="AF64" s="1"/>
  <c r="D64"/>
  <c r="AH63"/>
  <c r="AE63"/>
  <c r="AB63"/>
  <c r="Y63"/>
  <c r="V63"/>
  <c r="S63"/>
  <c r="P63"/>
  <c r="M63"/>
  <c r="J63"/>
  <c r="G63"/>
  <c r="D63"/>
  <c r="AF63" s="1"/>
  <c r="AI63" s="1"/>
  <c r="AH62"/>
  <c r="AE62"/>
  <c r="AB62"/>
  <c r="Y62"/>
  <c r="V62"/>
  <c r="S62"/>
  <c r="P62"/>
  <c r="M62"/>
  <c r="J62"/>
  <c r="G62"/>
  <c r="D62"/>
  <c r="AF62" s="1"/>
  <c r="AH61"/>
  <c r="AE61"/>
  <c r="AB61"/>
  <c r="Y61"/>
  <c r="V61"/>
  <c r="S61"/>
  <c r="P61"/>
  <c r="M61"/>
  <c r="J61"/>
  <c r="G61"/>
  <c r="D61"/>
  <c r="AF61" s="1"/>
  <c r="AI61" s="1"/>
  <c r="AH60"/>
  <c r="AI60" s="1"/>
  <c r="AE60"/>
  <c r="AB60"/>
  <c r="Y60"/>
  <c r="V60"/>
  <c r="S60"/>
  <c r="P60"/>
  <c r="M60"/>
  <c r="J60"/>
  <c r="G60"/>
  <c r="AF60" s="1"/>
  <c r="D60"/>
  <c r="AH59"/>
  <c r="AE59"/>
  <c r="AB59"/>
  <c r="Y59"/>
  <c r="V59"/>
  <c r="S59"/>
  <c r="P59"/>
  <c r="M59"/>
  <c r="J59"/>
  <c r="G59"/>
  <c r="D59"/>
  <c r="AF59" s="1"/>
  <c r="AI59" s="1"/>
  <c r="AH58"/>
  <c r="AE58"/>
  <c r="AB58"/>
  <c r="Y58"/>
  <c r="V58"/>
  <c r="S58"/>
  <c r="P58"/>
  <c r="M58"/>
  <c r="J58"/>
  <c r="G58"/>
  <c r="D58"/>
  <c r="AF58" s="1"/>
  <c r="AH57"/>
  <c r="AE57"/>
  <c r="AB57"/>
  <c r="Y57"/>
  <c r="V57"/>
  <c r="S57"/>
  <c r="P57"/>
  <c r="M57"/>
  <c r="J57"/>
  <c r="G57"/>
  <c r="D57"/>
  <c r="AF57" s="1"/>
  <c r="AJ54"/>
  <c r="AG54"/>
  <c r="AH52" s="1"/>
  <c r="AH53"/>
  <c r="AE53"/>
  <c r="AB53"/>
  <c r="Y53"/>
  <c r="V53"/>
  <c r="AF53" s="1"/>
  <c r="AE52"/>
  <c r="AB52"/>
  <c r="Y52"/>
  <c r="V52"/>
  <c r="S52"/>
  <c r="P52"/>
  <c r="M52"/>
  <c r="J52"/>
  <c r="G52"/>
  <c r="D52"/>
  <c r="AF52" s="1"/>
  <c r="AH51"/>
  <c r="AE51"/>
  <c r="AB51"/>
  <c r="P51"/>
  <c r="M51"/>
  <c r="AF51" s="1"/>
  <c r="AE50"/>
  <c r="AB50"/>
  <c r="Y50"/>
  <c r="V50"/>
  <c r="S50"/>
  <c r="P50"/>
  <c r="M50"/>
  <c r="J50"/>
  <c r="AF50" s="1"/>
  <c r="G50"/>
  <c r="AH49"/>
  <c r="AE49"/>
  <c r="AB49"/>
  <c r="Y49"/>
  <c r="V49"/>
  <c r="S49"/>
  <c r="P49"/>
  <c r="M49"/>
  <c r="J49"/>
  <c r="AF49" s="1"/>
  <c r="AI49" s="1"/>
  <c r="G49"/>
  <c r="D49"/>
  <c r="AH48"/>
  <c r="AI48" s="1"/>
  <c r="AE48"/>
  <c r="AF48" s="1"/>
  <c r="AB48"/>
  <c r="AH47"/>
  <c r="P47"/>
  <c r="M47"/>
  <c r="J47"/>
  <c r="G47"/>
  <c r="AF47" s="1"/>
  <c r="AI47" s="1"/>
  <c r="D47"/>
  <c r="AH46"/>
  <c r="AE46"/>
  <c r="AB46"/>
  <c r="Y46"/>
  <c r="V46"/>
  <c r="S46"/>
  <c r="P46"/>
  <c r="M46"/>
  <c r="J46"/>
  <c r="G46"/>
  <c r="D46"/>
  <c r="AF46" s="1"/>
  <c r="AI46" s="1"/>
  <c r="AH45"/>
  <c r="AE45"/>
  <c r="AB45"/>
  <c r="Y45"/>
  <c r="V45"/>
  <c r="S45"/>
  <c r="P45"/>
  <c r="M45"/>
  <c r="J45"/>
  <c r="G45"/>
  <c r="D45"/>
  <c r="AF45" s="1"/>
  <c r="AH44"/>
  <c r="AE44"/>
  <c r="AB44"/>
  <c r="Y44"/>
  <c r="V44"/>
  <c r="AF44" s="1"/>
  <c r="AI44" s="1"/>
  <c r="S44"/>
  <c r="P44"/>
  <c r="M44"/>
  <c r="AH43"/>
  <c r="AE43"/>
  <c r="AB43"/>
  <c r="Y43"/>
  <c r="V43"/>
  <c r="S43"/>
  <c r="P43"/>
  <c r="M43"/>
  <c r="J43"/>
  <c r="G43"/>
  <c r="D43"/>
  <c r="AF43" s="1"/>
  <c r="AI43" s="1"/>
  <c r="AH42"/>
  <c r="AI42" s="1"/>
  <c r="AE42"/>
  <c r="AB42"/>
  <c r="Y42"/>
  <c r="V42"/>
  <c r="S42"/>
  <c r="P42"/>
  <c r="M42"/>
  <c r="J42"/>
  <c r="G42"/>
  <c r="D42"/>
  <c r="AF42" s="1"/>
  <c r="AH41"/>
  <c r="AE41"/>
  <c r="AB41"/>
  <c r="Y41"/>
  <c r="V41"/>
  <c r="S41"/>
  <c r="P41"/>
  <c r="M41"/>
  <c r="J41"/>
  <c r="G41"/>
  <c r="D41"/>
  <c r="AF41" s="1"/>
  <c r="AI41" s="1"/>
  <c r="AH40"/>
  <c r="AI40" s="1"/>
  <c r="AE40"/>
  <c r="AB40"/>
  <c r="Y40"/>
  <c r="V40"/>
  <c r="S40"/>
  <c r="P40"/>
  <c r="M40"/>
  <c r="J40"/>
  <c r="G40"/>
  <c r="AF40" s="1"/>
  <c r="D40"/>
  <c r="AH39"/>
  <c r="AE39"/>
  <c r="AB39"/>
  <c r="Y39"/>
  <c r="V39"/>
  <c r="S39"/>
  <c r="P39"/>
  <c r="M39"/>
  <c r="J39"/>
  <c r="G39"/>
  <c r="D39"/>
  <c r="AF39" s="1"/>
  <c r="AI39" s="1"/>
  <c r="AH38"/>
  <c r="AI38" s="1"/>
  <c r="AE38"/>
  <c r="AB38"/>
  <c r="Y38"/>
  <c r="V38"/>
  <c r="S38"/>
  <c r="P38"/>
  <c r="M38"/>
  <c r="J38"/>
  <c r="D38"/>
  <c r="AF38" s="1"/>
  <c r="AH37"/>
  <c r="AE37"/>
  <c r="AB37"/>
  <c r="Y37"/>
  <c r="V37"/>
  <c r="S37"/>
  <c r="P37"/>
  <c r="M37"/>
  <c r="J37"/>
  <c r="G37"/>
  <c r="D37"/>
  <c r="AF37" s="1"/>
  <c r="AH36"/>
  <c r="AE36"/>
  <c r="AB36"/>
  <c r="Y36"/>
  <c r="V36"/>
  <c r="S36"/>
  <c r="P36"/>
  <c r="M36"/>
  <c r="J36"/>
  <c r="G36"/>
  <c r="D36"/>
  <c r="AF36" s="1"/>
  <c r="AI36" s="1"/>
  <c r="AH35"/>
  <c r="AI35" s="1"/>
  <c r="AE35"/>
  <c r="AB35"/>
  <c r="Y35"/>
  <c r="V35"/>
  <c r="S35"/>
  <c r="P35"/>
  <c r="M35"/>
  <c r="J35"/>
  <c r="G35"/>
  <c r="AF35" s="1"/>
  <c r="D35"/>
  <c r="AH34"/>
  <c r="AE34"/>
  <c r="AB34"/>
  <c r="Y34"/>
  <c r="V34"/>
  <c r="S34"/>
  <c r="P34"/>
  <c r="M34"/>
  <c r="J34"/>
  <c r="G34"/>
  <c r="D34"/>
  <c r="AF34" s="1"/>
  <c r="AJ31"/>
  <c r="AG31"/>
  <c r="AH30"/>
  <c r="AI30" s="1"/>
  <c r="AE30"/>
  <c r="AB30"/>
  <c r="Y30"/>
  <c r="V30"/>
  <c r="S30"/>
  <c r="P30"/>
  <c r="M30"/>
  <c r="J30"/>
  <c r="G30"/>
  <c r="D30"/>
  <c r="AF30" s="1"/>
  <c r="AH29"/>
  <c r="AE29"/>
  <c r="AB29"/>
  <c r="Y29"/>
  <c r="V29"/>
  <c r="S29"/>
  <c r="P29"/>
  <c r="M29"/>
  <c r="J29"/>
  <c r="G29"/>
  <c r="D29"/>
  <c r="AF29" s="1"/>
  <c r="AI29" s="1"/>
  <c r="AH28"/>
  <c r="AE28"/>
  <c r="AB28"/>
  <c r="Y28"/>
  <c r="V28"/>
  <c r="S28"/>
  <c r="P28"/>
  <c r="M28"/>
  <c r="J28"/>
  <c r="G28"/>
  <c r="AF28" s="1"/>
  <c r="D28"/>
  <c r="AH27"/>
  <c r="AE27"/>
  <c r="AB27"/>
  <c r="Y27"/>
  <c r="V27"/>
  <c r="S27"/>
  <c r="P27"/>
  <c r="M27"/>
  <c r="J27"/>
  <c r="G27"/>
  <c r="D27"/>
  <c r="AF27" s="1"/>
  <c r="AI27" s="1"/>
  <c r="AH26"/>
  <c r="AI26" s="1"/>
  <c r="AE26"/>
  <c r="AB26"/>
  <c r="Y26"/>
  <c r="V26"/>
  <c r="S26"/>
  <c r="P26"/>
  <c r="M26"/>
  <c r="J26"/>
  <c r="G26"/>
  <c r="D26"/>
  <c r="AF26" s="1"/>
  <c r="AH25"/>
  <c r="AE25"/>
  <c r="AB25"/>
  <c r="Y25"/>
  <c r="V25"/>
  <c r="S25"/>
  <c r="P25"/>
  <c r="M25"/>
  <c r="J25"/>
  <c r="G25"/>
  <c r="D25"/>
  <c r="AF25" s="1"/>
  <c r="AI25" s="1"/>
  <c r="AH24"/>
  <c r="AE24"/>
  <c r="AB24"/>
  <c r="Y24"/>
  <c r="V24"/>
  <c r="S24"/>
  <c r="P24"/>
  <c r="M24"/>
  <c r="J24"/>
  <c r="G24"/>
  <c r="D24"/>
  <c r="AF24" s="1"/>
  <c r="AH23"/>
  <c r="AE23"/>
  <c r="AB23"/>
  <c r="Y23"/>
  <c r="V23"/>
  <c r="S23"/>
  <c r="P23"/>
  <c r="M23"/>
  <c r="J23"/>
  <c r="G23"/>
  <c r="D23"/>
  <c r="AF23" s="1"/>
  <c r="AI23" s="1"/>
  <c r="AH22"/>
  <c r="AI22" s="1"/>
  <c r="AE22"/>
  <c r="AB22"/>
  <c r="Y22"/>
  <c r="V22"/>
  <c r="S22"/>
  <c r="P22"/>
  <c r="M22"/>
  <c r="AF22" s="1"/>
  <c r="AH21"/>
  <c r="AI21" s="1"/>
  <c r="AE21"/>
  <c r="AB21"/>
  <c r="Y21"/>
  <c r="V21"/>
  <c r="S21"/>
  <c r="P21"/>
  <c r="M21"/>
  <c r="J21"/>
  <c r="G21"/>
  <c r="D21"/>
  <c r="AF21" s="1"/>
  <c r="AH20"/>
  <c r="AE20"/>
  <c r="AB20"/>
  <c r="Y20"/>
  <c r="V20"/>
  <c r="S20"/>
  <c r="P20"/>
  <c r="M20"/>
  <c r="J20"/>
  <c r="G20"/>
  <c r="D20"/>
  <c r="AF20" s="1"/>
  <c r="AI20" s="1"/>
  <c r="AH19"/>
  <c r="AE19"/>
  <c r="AB19"/>
  <c r="Y19"/>
  <c r="V19"/>
  <c r="S19"/>
  <c r="P19"/>
  <c r="M19"/>
  <c r="J19"/>
  <c r="G19"/>
  <c r="D19"/>
  <c r="AF19" s="1"/>
  <c r="AH18"/>
  <c r="AE18"/>
  <c r="AB18"/>
  <c r="Y18"/>
  <c r="V18"/>
  <c r="S18"/>
  <c r="P18"/>
  <c r="M18"/>
  <c r="J18"/>
  <c r="G18"/>
  <c r="D18"/>
  <c r="AF18" s="1"/>
  <c r="AJ15"/>
  <c r="AG15"/>
  <c r="AH14"/>
  <c r="AE14"/>
  <c r="AB14"/>
  <c r="Y14"/>
  <c r="V14"/>
  <c r="S14"/>
  <c r="P14"/>
  <c r="M14"/>
  <c r="J14"/>
  <c r="G14"/>
  <c r="D14"/>
  <c r="AF14" s="1"/>
  <c r="AH13"/>
  <c r="AE13"/>
  <c r="AB13"/>
  <c r="Y13"/>
  <c r="V13"/>
  <c r="S13"/>
  <c r="P13"/>
  <c r="M13"/>
  <c r="J13"/>
  <c r="G13"/>
  <c r="D13"/>
  <c r="AF13" s="1"/>
  <c r="AI13" s="1"/>
  <c r="AH12"/>
  <c r="AI12" s="1"/>
  <c r="AE12"/>
  <c r="AB12"/>
  <c r="Y12"/>
  <c r="V12"/>
  <c r="S12"/>
  <c r="P12"/>
  <c r="M12"/>
  <c r="J12"/>
  <c r="G12"/>
  <c r="D12"/>
  <c r="AF12" s="1"/>
  <c r="AH11"/>
  <c r="AE11"/>
  <c r="AB11"/>
  <c r="Y11"/>
  <c r="V11"/>
  <c r="S11"/>
  <c r="P11"/>
  <c r="M11"/>
  <c r="J11"/>
  <c r="G11"/>
  <c r="D11"/>
  <c r="AF11" s="1"/>
  <c r="AI11" s="1"/>
  <c r="AH10"/>
  <c r="AE10"/>
  <c r="AB10"/>
  <c r="Y10"/>
  <c r="V10"/>
  <c r="S10"/>
  <c r="P10"/>
  <c r="M10"/>
  <c r="J10"/>
  <c r="G10"/>
  <c r="D10"/>
  <c r="AF10" s="1"/>
  <c r="AH9"/>
  <c r="AE9"/>
  <c r="AB9"/>
  <c r="Y9"/>
  <c r="V9"/>
  <c r="S9"/>
  <c r="P9"/>
  <c r="M9"/>
  <c r="J9"/>
  <c r="G9"/>
  <c r="D9"/>
  <c r="AF9" s="1"/>
  <c r="AI9" s="1"/>
  <c r="AH8"/>
  <c r="AI8" s="1"/>
  <c r="AE8"/>
  <c r="AB8"/>
  <c r="Y8"/>
  <c r="V8"/>
  <c r="S8"/>
  <c r="P8"/>
  <c r="M8"/>
  <c r="AF8" s="1"/>
  <c r="AH7"/>
  <c r="AI7" s="1"/>
  <c r="AE7"/>
  <c r="AB7"/>
  <c r="Y7"/>
  <c r="V7"/>
  <c r="S7"/>
  <c r="P7"/>
  <c r="M7"/>
  <c r="J7"/>
  <c r="G7"/>
  <c r="D7"/>
  <c r="AF7" s="1"/>
  <c r="AH6"/>
  <c r="AE6"/>
  <c r="AB6"/>
  <c r="Y6"/>
  <c r="V6"/>
  <c r="S6"/>
  <c r="P6"/>
  <c r="M6"/>
  <c r="J6"/>
  <c r="G6"/>
  <c r="D6"/>
  <c r="AF6" s="1"/>
  <c r="AI6" s="1"/>
  <c r="AH5"/>
  <c r="AE5"/>
  <c r="AB5"/>
  <c r="Y5"/>
  <c r="V5"/>
  <c r="S5"/>
  <c r="P5"/>
  <c r="M5"/>
  <c r="J5"/>
  <c r="G5"/>
  <c r="D5"/>
  <c r="AF5" s="1"/>
  <c r="AH4"/>
  <c r="AE4"/>
  <c r="AB4"/>
  <c r="Y4"/>
  <c r="V4"/>
  <c r="S4"/>
  <c r="P4"/>
  <c r="M4"/>
  <c r="J4"/>
  <c r="G4"/>
  <c r="D4"/>
  <c r="AF4" s="1"/>
  <c r="B1613" i="16"/>
  <c r="AM144" i="17"/>
  <c r="AM140"/>
  <c r="AM136"/>
  <c r="AM132"/>
  <c r="AM128"/>
  <c r="AM124"/>
  <c r="AM119"/>
  <c r="AM114"/>
  <c r="AM108"/>
  <c r="AF97"/>
  <c r="AM101" s="1"/>
  <c r="AM94"/>
  <c r="AM86"/>
  <c r="AM78"/>
  <c r="AM69"/>
  <c r="AM61"/>
  <c r="AM52"/>
  <c r="AM45"/>
  <c r="AM38"/>
  <c r="AM15"/>
  <c r="AH143"/>
  <c r="AE143"/>
  <c r="AB143"/>
  <c r="Y143"/>
  <c r="V143"/>
  <c r="S143"/>
  <c r="P143"/>
  <c r="M143"/>
  <c r="J143"/>
  <c r="G143"/>
  <c r="D143"/>
  <c r="AF143" s="1"/>
  <c r="AJ140"/>
  <c r="AG140"/>
  <c r="AH139"/>
  <c r="AE139"/>
  <c r="AB139"/>
  <c r="Y139"/>
  <c r="AF139" s="1"/>
  <c r="AJ136"/>
  <c r="AG136"/>
  <c r="AH135"/>
  <c r="AE135"/>
  <c r="AB135"/>
  <c r="Y135"/>
  <c r="V135"/>
  <c r="AF135" s="1"/>
  <c r="AF136" s="1"/>
  <c r="AJ132"/>
  <c r="AG132"/>
  <c r="AH131" s="1"/>
  <c r="AI131" s="1"/>
  <c r="AI132" s="1"/>
  <c r="AF131"/>
  <c r="AF132" s="1"/>
  <c r="AE131"/>
  <c r="AB131"/>
  <c r="Y131"/>
  <c r="AJ128"/>
  <c r="AG128"/>
  <c r="AH127" s="1"/>
  <c r="AE127"/>
  <c r="AB127"/>
  <c r="Y127"/>
  <c r="V127"/>
  <c r="S127"/>
  <c r="M127"/>
  <c r="J127"/>
  <c r="G127"/>
  <c r="AF127" s="1"/>
  <c r="AF128" s="1"/>
  <c r="D127"/>
  <c r="AJ124"/>
  <c r="AG124"/>
  <c r="AH123" s="1"/>
  <c r="AI123" s="1"/>
  <c r="AE123"/>
  <c r="AB123"/>
  <c r="Y123"/>
  <c r="V123"/>
  <c r="S123"/>
  <c r="P123"/>
  <c r="M123"/>
  <c r="J123"/>
  <c r="G123"/>
  <c r="D123"/>
  <c r="AF123" s="1"/>
  <c r="AH122"/>
  <c r="AI122" s="1"/>
  <c r="AE122"/>
  <c r="AB122"/>
  <c r="Y122"/>
  <c r="V122"/>
  <c r="S122"/>
  <c r="P122"/>
  <c r="M122"/>
  <c r="J122"/>
  <c r="G122"/>
  <c r="D122"/>
  <c r="AF122" s="1"/>
  <c r="AF124" s="1"/>
  <c r="AJ119"/>
  <c r="AG119"/>
  <c r="AH118" s="1"/>
  <c r="AE118"/>
  <c r="AB118"/>
  <c r="Y118"/>
  <c r="V118"/>
  <c r="AF118" s="1"/>
  <c r="S118"/>
  <c r="AF117"/>
  <c r="AE117"/>
  <c r="V117"/>
  <c r="S117"/>
  <c r="AJ114"/>
  <c r="AG114"/>
  <c r="AH111" s="1"/>
  <c r="AE113"/>
  <c r="AB113"/>
  <c r="Y113"/>
  <c r="V113"/>
  <c r="S113"/>
  <c r="P113"/>
  <c r="M113"/>
  <c r="J113"/>
  <c r="G113"/>
  <c r="D113"/>
  <c r="AF113" s="1"/>
  <c r="AH112"/>
  <c r="AE112"/>
  <c r="AB112"/>
  <c r="Y112"/>
  <c r="V112"/>
  <c r="S112"/>
  <c r="P112"/>
  <c r="M112"/>
  <c r="J112"/>
  <c r="G112"/>
  <c r="D112"/>
  <c r="AF112" s="1"/>
  <c r="AE111"/>
  <c r="AB111"/>
  <c r="Y111"/>
  <c r="V111"/>
  <c r="S111"/>
  <c r="P111"/>
  <c r="M111"/>
  <c r="J111"/>
  <c r="AF111" s="1"/>
  <c r="AF114" s="1"/>
  <c r="G111"/>
  <c r="D111"/>
  <c r="AJ108"/>
  <c r="AG108"/>
  <c r="AH107"/>
  <c r="AI107" s="1"/>
  <c r="AE107"/>
  <c r="AB107"/>
  <c r="Y107"/>
  <c r="V107"/>
  <c r="S107"/>
  <c r="P107"/>
  <c r="M107"/>
  <c r="J107"/>
  <c r="G107"/>
  <c r="D107"/>
  <c r="AF107" s="1"/>
  <c r="AH106"/>
  <c r="AE106"/>
  <c r="AB106"/>
  <c r="Y106"/>
  <c r="V106"/>
  <c r="S106"/>
  <c r="P106"/>
  <c r="M106"/>
  <c r="J106"/>
  <c r="G106"/>
  <c r="D106"/>
  <c r="AF106" s="1"/>
  <c r="AI106" s="1"/>
  <c r="AH105"/>
  <c r="AE105"/>
  <c r="AB105"/>
  <c r="Y105"/>
  <c r="V105"/>
  <c r="S105"/>
  <c r="P105"/>
  <c r="M105"/>
  <c r="J105"/>
  <c r="G105"/>
  <c r="D105"/>
  <c r="AF105" s="1"/>
  <c r="AH104"/>
  <c r="AE104"/>
  <c r="AB104"/>
  <c r="Y104"/>
  <c r="V104"/>
  <c r="S104"/>
  <c r="P104"/>
  <c r="M104"/>
  <c r="J104"/>
  <c r="G104"/>
  <c r="D104"/>
  <c r="AF104" s="1"/>
  <c r="AJ101"/>
  <c r="AG101"/>
  <c r="AH100"/>
  <c r="AE100"/>
  <c r="AB100"/>
  <c r="Y100"/>
  <c r="AF100" s="1"/>
  <c r="AH99"/>
  <c r="AE99"/>
  <c r="AB99"/>
  <c r="Y99"/>
  <c r="V99"/>
  <c r="S99"/>
  <c r="P99"/>
  <c r="M99"/>
  <c r="J99"/>
  <c r="G99"/>
  <c r="D99"/>
  <c r="AF99" s="1"/>
  <c r="AH98"/>
  <c r="AE98"/>
  <c r="AB98"/>
  <c r="Y98"/>
  <c r="V98"/>
  <c r="S98"/>
  <c r="P98"/>
  <c r="M98"/>
  <c r="J98"/>
  <c r="AF98" s="1"/>
  <c r="AI98" s="1"/>
  <c r="AH97"/>
  <c r="AB97"/>
  <c r="Y97"/>
  <c r="V97"/>
  <c r="S97"/>
  <c r="P97"/>
  <c r="M97"/>
  <c r="J97"/>
  <c r="G97"/>
  <c r="D97"/>
  <c r="AF101" s="1"/>
  <c r="AJ94"/>
  <c r="AG94"/>
  <c r="AH93"/>
  <c r="AE93"/>
  <c r="AB93"/>
  <c r="Y93"/>
  <c r="V93"/>
  <c r="S93"/>
  <c r="P93"/>
  <c r="M93"/>
  <c r="J93"/>
  <c r="G93"/>
  <c r="D93"/>
  <c r="AF93" s="1"/>
  <c r="AH92"/>
  <c r="AB92"/>
  <c r="Y92"/>
  <c r="V92"/>
  <c r="S92"/>
  <c r="P92"/>
  <c r="M92"/>
  <c r="J92"/>
  <c r="G92"/>
  <c r="AF92" s="1"/>
  <c r="AI92" s="1"/>
  <c r="D92"/>
  <c r="AH91"/>
  <c r="AF91"/>
  <c r="AI91" s="1"/>
  <c r="AE91"/>
  <c r="AB91"/>
  <c r="AH90"/>
  <c r="AI90" s="1"/>
  <c r="AE90"/>
  <c r="AB90"/>
  <c r="Y90"/>
  <c r="V90"/>
  <c r="S90"/>
  <c r="P90"/>
  <c r="M90"/>
  <c r="J90"/>
  <c r="G90"/>
  <c r="D90"/>
  <c r="AF90" s="1"/>
  <c r="AH89"/>
  <c r="AE89"/>
  <c r="AB89"/>
  <c r="Y89"/>
  <c r="V89"/>
  <c r="S89"/>
  <c r="P89"/>
  <c r="M89"/>
  <c r="J89"/>
  <c r="G89"/>
  <c r="D89"/>
  <c r="AF89" s="1"/>
  <c r="AJ86"/>
  <c r="AG86"/>
  <c r="AH85"/>
  <c r="AE85"/>
  <c r="AB85"/>
  <c r="Y85"/>
  <c r="V85"/>
  <c r="S85"/>
  <c r="M85"/>
  <c r="AF85" s="1"/>
  <c r="AI85" s="1"/>
  <c r="AH84"/>
  <c r="AE84"/>
  <c r="AB84"/>
  <c r="Y84"/>
  <c r="V84"/>
  <c r="S84"/>
  <c r="P84"/>
  <c r="M84"/>
  <c r="J84"/>
  <c r="AF84" s="1"/>
  <c r="AI84" s="1"/>
  <c r="AH83"/>
  <c r="AE83"/>
  <c r="AB83"/>
  <c r="Y83"/>
  <c r="V83"/>
  <c r="S83"/>
  <c r="P83"/>
  <c r="M83"/>
  <c r="J83"/>
  <c r="G83"/>
  <c r="D83"/>
  <c r="AF83" s="1"/>
  <c r="AI83" s="1"/>
  <c r="AH82"/>
  <c r="AE82"/>
  <c r="AB82"/>
  <c r="Y82"/>
  <c r="V82"/>
  <c r="S82"/>
  <c r="P82"/>
  <c r="M82"/>
  <c r="J82"/>
  <c r="G82"/>
  <c r="D82"/>
  <c r="AF82" s="1"/>
  <c r="AI82" s="1"/>
  <c r="AH81"/>
  <c r="AB81"/>
  <c r="Y81"/>
  <c r="V81"/>
  <c r="S81"/>
  <c r="P81"/>
  <c r="M81"/>
  <c r="J81"/>
  <c r="G81"/>
  <c r="D81"/>
  <c r="AF81" s="1"/>
  <c r="AJ78"/>
  <c r="AG78"/>
  <c r="AH77"/>
  <c r="AE77"/>
  <c r="AB77"/>
  <c r="Y77"/>
  <c r="V77"/>
  <c r="S77"/>
  <c r="P77"/>
  <c r="M77"/>
  <c r="J77"/>
  <c r="G77"/>
  <c r="D77"/>
  <c r="AF77" s="1"/>
  <c r="AI77" s="1"/>
  <c r="AH76"/>
  <c r="P76"/>
  <c r="M76"/>
  <c r="J76"/>
  <c r="G76"/>
  <c r="D76"/>
  <c r="AF76" s="1"/>
  <c r="AI76" s="1"/>
  <c r="AH75"/>
  <c r="AE75"/>
  <c r="AB75"/>
  <c r="Y75"/>
  <c r="V75"/>
  <c r="AF75" s="1"/>
  <c r="AI75" s="1"/>
  <c r="AH74"/>
  <c r="AE74"/>
  <c r="AB74"/>
  <c r="Y74"/>
  <c r="V74"/>
  <c r="S74"/>
  <c r="P74"/>
  <c r="M74"/>
  <c r="J74"/>
  <c r="G74"/>
  <c r="D74"/>
  <c r="AF74" s="1"/>
  <c r="AI74" s="1"/>
  <c r="AH73"/>
  <c r="AE73"/>
  <c r="AB73"/>
  <c r="Y73"/>
  <c r="V73"/>
  <c r="S73"/>
  <c r="P73"/>
  <c r="M73"/>
  <c r="J73"/>
  <c r="G73"/>
  <c r="AF73" s="1"/>
  <c r="AI73" s="1"/>
  <c r="D73"/>
  <c r="AH72"/>
  <c r="AE72"/>
  <c r="AB72"/>
  <c r="Y72"/>
  <c r="V72"/>
  <c r="S72"/>
  <c r="P72"/>
  <c r="M72"/>
  <c r="J72"/>
  <c r="AF72" s="1"/>
  <c r="G72"/>
  <c r="D72"/>
  <c r="AJ69"/>
  <c r="AG69"/>
  <c r="AH68"/>
  <c r="AE68"/>
  <c r="AB68"/>
  <c r="Y68"/>
  <c r="V68"/>
  <c r="AF68" s="1"/>
  <c r="AI68" s="1"/>
  <c r="AH67"/>
  <c r="AF67"/>
  <c r="AI67" s="1"/>
  <c r="AE67"/>
  <c r="AB67"/>
  <c r="AH66"/>
  <c r="AE66"/>
  <c r="AB66"/>
  <c r="Y66"/>
  <c r="V66"/>
  <c r="S66"/>
  <c r="P66"/>
  <c r="M66"/>
  <c r="J66"/>
  <c r="G66"/>
  <c r="D66"/>
  <c r="AF66" s="1"/>
  <c r="AI66" s="1"/>
  <c r="AH65"/>
  <c r="AE65"/>
  <c r="AB65"/>
  <c r="Y65"/>
  <c r="V65"/>
  <c r="S65"/>
  <c r="P65"/>
  <c r="M65"/>
  <c r="J65"/>
  <c r="AF65" s="1"/>
  <c r="AI65" s="1"/>
  <c r="AH64"/>
  <c r="AE64"/>
  <c r="AB64"/>
  <c r="Y64"/>
  <c r="V64"/>
  <c r="S64"/>
  <c r="P64"/>
  <c r="M64"/>
  <c r="J64"/>
  <c r="G64"/>
  <c r="D64"/>
  <c r="AF64" s="1"/>
  <c r="AJ61"/>
  <c r="AG61"/>
  <c r="AH60"/>
  <c r="AE60"/>
  <c r="AB60"/>
  <c r="Y60"/>
  <c r="V60"/>
  <c r="S60"/>
  <c r="P60"/>
  <c r="M60"/>
  <c r="J60"/>
  <c r="G60"/>
  <c r="D60"/>
  <c r="AF60" s="1"/>
  <c r="AI60" s="1"/>
  <c r="AH59"/>
  <c r="AE59"/>
  <c r="AB59"/>
  <c r="Y59"/>
  <c r="V59"/>
  <c r="S59"/>
  <c r="P59"/>
  <c r="M59"/>
  <c r="J59"/>
  <c r="G59"/>
  <c r="D59"/>
  <c r="AF59" s="1"/>
  <c r="AI59" s="1"/>
  <c r="AH58"/>
  <c r="AE58"/>
  <c r="AB58"/>
  <c r="Y58"/>
  <c r="V58"/>
  <c r="S58"/>
  <c r="P58"/>
  <c r="M58"/>
  <c r="J58"/>
  <c r="AF58" s="1"/>
  <c r="AI58" s="1"/>
  <c r="G58"/>
  <c r="D58"/>
  <c r="AH57"/>
  <c r="AE57"/>
  <c r="AB57"/>
  <c r="Y57"/>
  <c r="V57"/>
  <c r="S57"/>
  <c r="P57"/>
  <c r="M57"/>
  <c r="J57"/>
  <c r="G57"/>
  <c r="D57"/>
  <c r="AF57" s="1"/>
  <c r="AI57" s="1"/>
  <c r="AH56"/>
  <c r="AE56"/>
  <c r="AB56"/>
  <c r="Y56"/>
  <c r="V56"/>
  <c r="S56"/>
  <c r="P56"/>
  <c r="M56"/>
  <c r="J56"/>
  <c r="G56"/>
  <c r="D56"/>
  <c r="AF56" s="1"/>
  <c r="AI56" s="1"/>
  <c r="AH55"/>
  <c r="AE55"/>
  <c r="AB55"/>
  <c r="Y55"/>
  <c r="V55"/>
  <c r="S55"/>
  <c r="P55"/>
  <c r="M55"/>
  <c r="J55"/>
  <c r="G55"/>
  <c r="D55"/>
  <c r="AF55" s="1"/>
  <c r="AJ52"/>
  <c r="AG52"/>
  <c r="AH51" s="1"/>
  <c r="AE51"/>
  <c r="AB51"/>
  <c r="Y51"/>
  <c r="V51"/>
  <c r="S51"/>
  <c r="P51"/>
  <c r="M51"/>
  <c r="J51"/>
  <c r="AF51" s="1"/>
  <c r="G51"/>
  <c r="D51"/>
  <c r="AH50"/>
  <c r="AE50"/>
  <c r="AB50"/>
  <c r="Y50"/>
  <c r="V50"/>
  <c r="S50"/>
  <c r="P50"/>
  <c r="AF50" s="1"/>
  <c r="AE49"/>
  <c r="AB49"/>
  <c r="Y49"/>
  <c r="V49"/>
  <c r="S49"/>
  <c r="P49"/>
  <c r="M49"/>
  <c r="J49"/>
  <c r="G49"/>
  <c r="D49"/>
  <c r="AF49" s="1"/>
  <c r="AE48"/>
  <c r="AB48"/>
  <c r="Y48"/>
  <c r="V48"/>
  <c r="S48"/>
  <c r="P48"/>
  <c r="M48"/>
  <c r="J48"/>
  <c r="G48"/>
  <c r="D48"/>
  <c r="AF48" s="1"/>
  <c r="AF52" s="1"/>
  <c r="AJ45"/>
  <c r="AG45"/>
  <c r="AH44" s="1"/>
  <c r="AE44"/>
  <c r="AB44"/>
  <c r="Y44"/>
  <c r="V44"/>
  <c r="S44"/>
  <c r="P44"/>
  <c r="M44"/>
  <c r="J44"/>
  <c r="AF44" s="1"/>
  <c r="AI44" s="1"/>
  <c r="G44"/>
  <c r="AE43"/>
  <c r="AB43"/>
  <c r="Y43"/>
  <c r="V43"/>
  <c r="S43"/>
  <c r="P43"/>
  <c r="M43"/>
  <c r="J43"/>
  <c r="AF43" s="1"/>
  <c r="G43"/>
  <c r="D43"/>
  <c r="AH42"/>
  <c r="AE42"/>
  <c r="AB42"/>
  <c r="Y42"/>
  <c r="V42"/>
  <c r="S42"/>
  <c r="P42"/>
  <c r="M42"/>
  <c r="J42"/>
  <c r="G42"/>
  <c r="D42"/>
  <c r="AF42" s="1"/>
  <c r="AI42" s="1"/>
  <c r="AE41"/>
  <c r="AB41"/>
  <c r="Y41"/>
  <c r="V41"/>
  <c r="S41"/>
  <c r="P41"/>
  <c r="M41"/>
  <c r="J41"/>
  <c r="G41"/>
  <c r="D41"/>
  <c r="AF41" s="1"/>
  <c r="AJ38"/>
  <c r="AG38"/>
  <c r="AH37"/>
  <c r="AE37"/>
  <c r="AB37"/>
  <c r="Y37"/>
  <c r="V37"/>
  <c r="S37"/>
  <c r="P37"/>
  <c r="M37"/>
  <c r="J37"/>
  <c r="G37"/>
  <c r="D37"/>
  <c r="AF37" s="1"/>
  <c r="AI37" s="1"/>
  <c r="AH36"/>
  <c r="AE36"/>
  <c r="AB36"/>
  <c r="Y36"/>
  <c r="V36"/>
  <c r="S36"/>
  <c r="P36"/>
  <c r="M36"/>
  <c r="J36"/>
  <c r="AF36" s="1"/>
  <c r="AI36" s="1"/>
  <c r="G36"/>
  <c r="D36"/>
  <c r="AH35"/>
  <c r="AE35"/>
  <c r="AB35"/>
  <c r="Y35"/>
  <c r="V35"/>
  <c r="S35"/>
  <c r="P35"/>
  <c r="M35"/>
  <c r="J35"/>
  <c r="G35"/>
  <c r="AF35" s="1"/>
  <c r="AI35" s="1"/>
  <c r="AH34"/>
  <c r="AE34"/>
  <c r="AB34"/>
  <c r="Y34"/>
  <c r="V34"/>
  <c r="S34"/>
  <c r="P34"/>
  <c r="M34"/>
  <c r="J34"/>
  <c r="G34"/>
  <c r="D34"/>
  <c r="AF34" s="1"/>
  <c r="AI34" s="1"/>
  <c r="AH33"/>
  <c r="AE33"/>
  <c r="AB33"/>
  <c r="Y33"/>
  <c r="V33"/>
  <c r="S33"/>
  <c r="P33"/>
  <c r="M33"/>
  <c r="J33"/>
  <c r="G33"/>
  <c r="D33"/>
  <c r="AF33" s="1"/>
  <c r="AI33" s="1"/>
  <c r="AH32"/>
  <c r="AE32"/>
  <c r="AB32"/>
  <c r="Y32"/>
  <c r="V32"/>
  <c r="S32"/>
  <c r="P32"/>
  <c r="M32"/>
  <c r="J32"/>
  <c r="G32"/>
  <c r="D32"/>
  <c r="AF32" s="1"/>
  <c r="AJ29"/>
  <c r="AG29"/>
  <c r="AH28" s="1"/>
  <c r="P28"/>
  <c r="M28"/>
  <c r="J28"/>
  <c r="G28"/>
  <c r="D28"/>
  <c r="AE27"/>
  <c r="AB27"/>
  <c r="Y27"/>
  <c r="V27"/>
  <c r="S27"/>
  <c r="P27"/>
  <c r="M27"/>
  <c r="J27"/>
  <c r="G27"/>
  <c r="D27"/>
  <c r="AF27" s="1"/>
  <c r="V26"/>
  <c r="S26"/>
  <c r="P26"/>
  <c r="M26"/>
  <c r="J26"/>
  <c r="G26"/>
  <c r="D26"/>
  <c r="AF26" s="1"/>
  <c r="AE25"/>
  <c r="AB25"/>
  <c r="Y25"/>
  <c r="V25"/>
  <c r="S25"/>
  <c r="P25"/>
  <c r="M25"/>
  <c r="J25"/>
  <c r="AF25" s="1"/>
  <c r="G25"/>
  <c r="D25"/>
  <c r="AE24"/>
  <c r="AB24"/>
  <c r="Y24"/>
  <c r="V24"/>
  <c r="S24"/>
  <c r="P24"/>
  <c r="M24"/>
  <c r="J24"/>
  <c r="G24"/>
  <c r="D24"/>
  <c r="AF24" s="1"/>
  <c r="AE23"/>
  <c r="AB23"/>
  <c r="Y23"/>
  <c r="V23"/>
  <c r="S23"/>
  <c r="P23"/>
  <c r="M23"/>
  <c r="J23"/>
  <c r="G23"/>
  <c r="D23"/>
  <c r="AF23" s="1"/>
  <c r="AE22"/>
  <c r="AB22"/>
  <c r="Y22"/>
  <c r="V22"/>
  <c r="S22"/>
  <c r="P22"/>
  <c r="M22"/>
  <c r="J22"/>
  <c r="G22"/>
  <c r="D22"/>
  <c r="AF22" s="1"/>
  <c r="AE21"/>
  <c r="AB21"/>
  <c r="Y21"/>
  <c r="V21"/>
  <c r="S21"/>
  <c r="P21"/>
  <c r="M21"/>
  <c r="J21"/>
  <c r="AF21" s="1"/>
  <c r="G21"/>
  <c r="D21"/>
  <c r="AE20"/>
  <c r="AB20"/>
  <c r="Y20"/>
  <c r="V20"/>
  <c r="S20"/>
  <c r="P20"/>
  <c r="M20"/>
  <c r="J20"/>
  <c r="G20"/>
  <c r="D20"/>
  <c r="AF20" s="1"/>
  <c r="AE19"/>
  <c r="AB19"/>
  <c r="Y19"/>
  <c r="V19"/>
  <c r="S19"/>
  <c r="P19"/>
  <c r="M19"/>
  <c r="J19"/>
  <c r="G19"/>
  <c r="D19"/>
  <c r="AF19" s="1"/>
  <c r="AE18"/>
  <c r="AB18"/>
  <c r="Y18"/>
  <c r="V18"/>
  <c r="S18"/>
  <c r="P18"/>
  <c r="M18"/>
  <c r="J18"/>
  <c r="G18"/>
  <c r="D18"/>
  <c r="AF18" s="1"/>
  <c r="AJ15"/>
  <c r="AG15"/>
  <c r="AH14" s="1"/>
  <c r="AE14"/>
  <c r="AB14"/>
  <c r="Y14"/>
  <c r="V14"/>
  <c r="S14"/>
  <c r="P14"/>
  <c r="M14"/>
  <c r="J14"/>
  <c r="AF14" s="1"/>
  <c r="G14"/>
  <c r="D14"/>
  <c r="AH13"/>
  <c r="AE13"/>
  <c r="AB13"/>
  <c r="Y13"/>
  <c r="V13"/>
  <c r="S13"/>
  <c r="P13"/>
  <c r="M13"/>
  <c r="J13"/>
  <c r="G13"/>
  <c r="D13"/>
  <c r="AF13" s="1"/>
  <c r="AE12"/>
  <c r="AB12"/>
  <c r="Y12"/>
  <c r="V12"/>
  <c r="S12"/>
  <c r="P12"/>
  <c r="M12"/>
  <c r="J12"/>
  <c r="G12"/>
  <c r="D12"/>
  <c r="AF12" s="1"/>
  <c r="AE11"/>
  <c r="AB11"/>
  <c r="Y11"/>
  <c r="V11"/>
  <c r="S11"/>
  <c r="P11"/>
  <c r="M11"/>
  <c r="J11"/>
  <c r="G11"/>
  <c r="D11"/>
  <c r="AF11" s="1"/>
  <c r="AE10"/>
  <c r="AB10"/>
  <c r="Y10"/>
  <c r="V10"/>
  <c r="S10"/>
  <c r="P10"/>
  <c r="M10"/>
  <c r="J10"/>
  <c r="AF10" s="1"/>
  <c r="G10"/>
  <c r="D10"/>
  <c r="AH9"/>
  <c r="AI9" s="1"/>
  <c r="AE9"/>
  <c r="AB9"/>
  <c r="Y9"/>
  <c r="V9"/>
  <c r="S9"/>
  <c r="P9"/>
  <c r="M9"/>
  <c r="J9"/>
  <c r="G9"/>
  <c r="D9"/>
  <c r="AF9" s="1"/>
  <c r="AE8"/>
  <c r="AB8"/>
  <c r="Y8"/>
  <c r="V8"/>
  <c r="S8"/>
  <c r="P8"/>
  <c r="M8"/>
  <c r="J8"/>
  <c r="G8"/>
  <c r="D8"/>
  <c r="AF8" s="1"/>
  <c r="AE7"/>
  <c r="AB7"/>
  <c r="Y7"/>
  <c r="V7"/>
  <c r="S7"/>
  <c r="P7"/>
  <c r="M7"/>
  <c r="J7"/>
  <c r="G7"/>
  <c r="D7"/>
  <c r="AF7" s="1"/>
  <c r="AB6"/>
  <c r="Y6"/>
  <c r="V6"/>
  <c r="S6"/>
  <c r="P6"/>
  <c r="M6"/>
  <c r="J6"/>
  <c r="G6"/>
  <c r="AF6" s="1"/>
  <c r="AE5"/>
  <c r="AB5"/>
  <c r="Y5"/>
  <c r="V5"/>
  <c r="S5"/>
  <c r="P5"/>
  <c r="M5"/>
  <c r="J5"/>
  <c r="G5"/>
  <c r="D5"/>
  <c r="AF5" s="1"/>
  <c r="AE4"/>
  <c r="AB4"/>
  <c r="Y4"/>
  <c r="V4"/>
  <c r="S4"/>
  <c r="P4"/>
  <c r="M4"/>
  <c r="J4"/>
  <c r="AF4" s="1"/>
  <c r="AF15" s="1"/>
  <c r="G4"/>
  <c r="D4"/>
  <c r="AJ234" i="11"/>
  <c r="AG234"/>
  <c r="AH232" s="1"/>
  <c r="AF119"/>
  <c r="AE119"/>
  <c r="AE118"/>
  <c r="AB118"/>
  <c r="AE117"/>
  <c r="AB117"/>
  <c r="Y117"/>
  <c r="V117"/>
  <c r="AF117" s="1"/>
  <c r="AE116"/>
  <c r="AB116"/>
  <c r="Y116"/>
  <c r="V116"/>
  <c r="S116"/>
  <c r="AE115"/>
  <c r="AB115"/>
  <c r="Y115"/>
  <c r="V115"/>
  <c r="S115"/>
  <c r="P115"/>
  <c r="M115"/>
  <c r="J115"/>
  <c r="G115"/>
  <c r="D115"/>
  <c r="AE114"/>
  <c r="AB114"/>
  <c r="Y114"/>
  <c r="V114"/>
  <c r="S114"/>
  <c r="P114"/>
  <c r="M114"/>
  <c r="J114"/>
  <c r="G114"/>
  <c r="D114"/>
  <c r="AE113"/>
  <c r="AB113"/>
  <c r="Y113"/>
  <c r="V113"/>
  <c r="S113"/>
  <c r="P113"/>
  <c r="M113"/>
  <c r="J113"/>
  <c r="G113"/>
  <c r="D113"/>
  <c r="AE112"/>
  <c r="AB112"/>
  <c r="Y112"/>
  <c r="V112"/>
  <c r="S112"/>
  <c r="P112"/>
  <c r="M112"/>
  <c r="J112"/>
  <c r="G112"/>
  <c r="D112"/>
  <c r="AE111"/>
  <c r="AB111"/>
  <c r="Y111"/>
  <c r="V111"/>
  <c r="AE110"/>
  <c r="AB110"/>
  <c r="Y110"/>
  <c r="V110"/>
  <c r="S110"/>
  <c r="P110"/>
  <c r="M110"/>
  <c r="J110"/>
  <c r="G110"/>
  <c r="D110"/>
  <c r="AE109"/>
  <c r="AB109"/>
  <c r="Y109"/>
  <c r="V109"/>
  <c r="S109"/>
  <c r="P109"/>
  <c r="M109"/>
  <c r="AE108"/>
  <c r="AB108"/>
  <c r="Y108"/>
  <c r="V108"/>
  <c r="S108"/>
  <c r="P108"/>
  <c r="M108"/>
  <c r="J108"/>
  <c r="G108"/>
  <c r="D108"/>
  <c r="AE107"/>
  <c r="AF107" s="1"/>
  <c r="AE106"/>
  <c r="AB106"/>
  <c r="Y106"/>
  <c r="V106"/>
  <c r="S106"/>
  <c r="P106"/>
  <c r="AE105"/>
  <c r="AB105"/>
  <c r="Y105"/>
  <c r="V105"/>
  <c r="S105"/>
  <c r="AE104"/>
  <c r="AB104"/>
  <c r="Y104"/>
  <c r="V104"/>
  <c r="S104"/>
  <c r="P104"/>
  <c r="M104"/>
  <c r="J104"/>
  <c r="G104"/>
  <c r="AE103"/>
  <c r="AB103"/>
  <c r="Y103"/>
  <c r="V103"/>
  <c r="S103"/>
  <c r="P103"/>
  <c r="M103"/>
  <c r="J103"/>
  <c r="G103"/>
  <c r="D103"/>
  <c r="AE102"/>
  <c r="AB102"/>
  <c r="Y102"/>
  <c r="V102"/>
  <c r="S102"/>
  <c r="P102"/>
  <c r="M102"/>
  <c r="J102"/>
  <c r="G102"/>
  <c r="D102"/>
  <c r="AE101"/>
  <c r="AF101" s="1"/>
  <c r="AE100"/>
  <c r="AB100"/>
  <c r="Y100"/>
  <c r="V100"/>
  <c r="S100"/>
  <c r="P100"/>
  <c r="M100"/>
  <c r="J100"/>
  <c r="G100"/>
  <c r="AE99"/>
  <c r="AB99"/>
  <c r="Y99"/>
  <c r="V99"/>
  <c r="S99"/>
  <c r="P99"/>
  <c r="M99"/>
  <c r="J99"/>
  <c r="G99"/>
  <c r="D99"/>
  <c r="AE98"/>
  <c r="AB98"/>
  <c r="Y98"/>
  <c r="V98"/>
  <c r="S98"/>
  <c r="P98"/>
  <c r="M98"/>
  <c r="J98"/>
  <c r="G98"/>
  <c r="D98"/>
  <c r="AE97"/>
  <c r="AB97"/>
  <c r="Y97"/>
  <c r="V97"/>
  <c r="S97"/>
  <c r="P97"/>
  <c r="M97"/>
  <c r="J97"/>
  <c r="G97"/>
  <c r="D97"/>
  <c r="AE96"/>
  <c r="AB96"/>
  <c r="Y96"/>
  <c r="AE95"/>
  <c r="AB95"/>
  <c r="Y95"/>
  <c r="V95"/>
  <c r="S95"/>
  <c r="P95"/>
  <c r="M95"/>
  <c r="J95"/>
  <c r="G95"/>
  <c r="D95"/>
  <c r="AE94"/>
  <c r="AB94"/>
  <c r="Y94"/>
  <c r="V94"/>
  <c r="S94"/>
  <c r="P94"/>
  <c r="M94"/>
  <c r="J94"/>
  <c r="G94"/>
  <c r="D94"/>
  <c r="AE93"/>
  <c r="AB93"/>
  <c r="Y93"/>
  <c r="V93"/>
  <c r="S93"/>
  <c r="P93"/>
  <c r="M93"/>
  <c r="J93"/>
  <c r="G93"/>
  <c r="D93"/>
  <c r="AE92"/>
  <c r="AB92"/>
  <c r="Y92"/>
  <c r="AE91"/>
  <c r="AB91"/>
  <c r="Y91"/>
  <c r="V91"/>
  <c r="S91"/>
  <c r="P91"/>
  <c r="M91"/>
  <c r="J91"/>
  <c r="G91"/>
  <c r="D91"/>
  <c r="AE90"/>
  <c r="AB90"/>
  <c r="Y90"/>
  <c r="AE89"/>
  <c r="AB89"/>
  <c r="Y89"/>
  <c r="V89"/>
  <c r="S89"/>
  <c r="P89"/>
  <c r="M89"/>
  <c r="J89"/>
  <c r="G89"/>
  <c r="D89"/>
  <c r="AE88"/>
  <c r="AB88"/>
  <c r="Y88"/>
  <c r="V88"/>
  <c r="S88"/>
  <c r="P88"/>
  <c r="M88"/>
  <c r="J88"/>
  <c r="G88"/>
  <c r="D88"/>
  <c r="AE87"/>
  <c r="AB87"/>
  <c r="Y87"/>
  <c r="V87"/>
  <c r="S87"/>
  <c r="P87"/>
  <c r="M87"/>
  <c r="J87"/>
  <c r="G87"/>
  <c r="D87"/>
  <c r="AE86"/>
  <c r="AB86"/>
  <c r="Y86"/>
  <c r="AE85"/>
  <c r="AB85"/>
  <c r="Y85"/>
  <c r="V85"/>
  <c r="S85"/>
  <c r="AE84"/>
  <c r="AB84"/>
  <c r="Y84"/>
  <c r="V84"/>
  <c r="S84"/>
  <c r="P84"/>
  <c r="M84"/>
  <c r="J84"/>
  <c r="G84"/>
  <c r="D84"/>
  <c r="AE83"/>
  <c r="AB83"/>
  <c r="Y83"/>
  <c r="V83"/>
  <c r="S83"/>
  <c r="J83"/>
  <c r="G83"/>
  <c r="D83"/>
  <c r="AE82"/>
  <c r="AB82"/>
  <c r="Y82"/>
  <c r="V82"/>
  <c r="S82"/>
  <c r="P82"/>
  <c r="M82"/>
  <c r="J82"/>
  <c r="G82"/>
  <c r="AE81"/>
  <c r="AB81"/>
  <c r="Y81"/>
  <c r="V81"/>
  <c r="S81"/>
  <c r="P81"/>
  <c r="M81"/>
  <c r="AE80"/>
  <c r="AB80"/>
  <c r="Y80"/>
  <c r="AE79"/>
  <c r="AB79"/>
  <c r="Y79"/>
  <c r="V79"/>
  <c r="AE78"/>
  <c r="AB78"/>
  <c r="AF78" s="1"/>
  <c r="AE77"/>
  <c r="AB77"/>
  <c r="Y77"/>
  <c r="V77"/>
  <c r="S77"/>
  <c r="P77"/>
  <c r="M77"/>
  <c r="J77"/>
  <c r="G77"/>
  <c r="D77"/>
  <c r="AE76"/>
  <c r="AB76"/>
  <c r="Y76"/>
  <c r="V76"/>
  <c r="S76"/>
  <c r="P76"/>
  <c r="AE75"/>
  <c r="AB75"/>
  <c r="AE74"/>
  <c r="AB74"/>
  <c r="Y74"/>
  <c r="V74"/>
  <c r="S74"/>
  <c r="P74"/>
  <c r="M74"/>
  <c r="J74"/>
  <c r="G74"/>
  <c r="D74"/>
  <c r="AE73"/>
  <c r="AB73"/>
  <c r="Y73"/>
  <c r="AE72"/>
  <c r="AB72"/>
  <c r="Y72"/>
  <c r="V72"/>
  <c r="S72"/>
  <c r="P72"/>
  <c r="M72"/>
  <c r="AE71"/>
  <c r="AB71"/>
  <c r="Y71"/>
  <c r="V71"/>
  <c r="S71"/>
  <c r="P71"/>
  <c r="M71"/>
  <c r="J71"/>
  <c r="G71"/>
  <c r="AE70"/>
  <c r="AB70"/>
  <c r="AE69"/>
  <c r="AB69"/>
  <c r="Y69"/>
  <c r="V69"/>
  <c r="S69"/>
  <c r="P69"/>
  <c r="M69"/>
  <c r="AE68"/>
  <c r="AB68"/>
  <c r="Y68"/>
  <c r="V68"/>
  <c r="S68"/>
  <c r="P68"/>
  <c r="M68"/>
  <c r="J68"/>
  <c r="G68"/>
  <c r="D68"/>
  <c r="AE67"/>
  <c r="AB67"/>
  <c r="Y67"/>
  <c r="V67"/>
  <c r="S67"/>
  <c r="AE66"/>
  <c r="AB66"/>
  <c r="Y66"/>
  <c r="V66"/>
  <c r="S66"/>
  <c r="P66"/>
  <c r="M66"/>
  <c r="J66"/>
  <c r="G66"/>
  <c r="D66"/>
  <c r="AE65"/>
  <c r="AB65"/>
  <c r="Y65"/>
  <c r="V65"/>
  <c r="AE64"/>
  <c r="AB64"/>
  <c r="Y64"/>
  <c r="V64"/>
  <c r="S64"/>
  <c r="P64"/>
  <c r="M64"/>
  <c r="J64"/>
  <c r="G64"/>
  <c r="D64"/>
  <c r="AE63"/>
  <c r="AB63"/>
  <c r="Y63"/>
  <c r="V63"/>
  <c r="S63"/>
  <c r="P63"/>
  <c r="M63"/>
  <c r="J63"/>
  <c r="AE62"/>
  <c r="AB62"/>
  <c r="Y62"/>
  <c r="V62"/>
  <c r="S62"/>
  <c r="AE61"/>
  <c r="AB61"/>
  <c r="Y61"/>
  <c r="V61"/>
  <c r="S61"/>
  <c r="P61"/>
  <c r="AE60"/>
  <c r="AB60"/>
  <c r="Y60"/>
  <c r="V60"/>
  <c r="S60"/>
  <c r="P60"/>
  <c r="M60"/>
  <c r="J60"/>
  <c r="AE59"/>
  <c r="AB59"/>
  <c r="Y59"/>
  <c r="V59"/>
  <c r="AE58"/>
  <c r="AB58"/>
  <c r="Y58"/>
  <c r="V58"/>
  <c r="S58"/>
  <c r="P58"/>
  <c r="M58"/>
  <c r="AE57"/>
  <c r="AB57"/>
  <c r="Y57"/>
  <c r="V57"/>
  <c r="S57"/>
  <c r="P57"/>
  <c r="M57"/>
  <c r="J57"/>
  <c r="G57"/>
  <c r="AE56"/>
  <c r="AB56"/>
  <c r="Y56"/>
  <c r="V56"/>
  <c r="S56"/>
  <c r="P56"/>
  <c r="M56"/>
  <c r="J56"/>
  <c r="G56"/>
  <c r="D56"/>
  <c r="AE55"/>
  <c r="AB55"/>
  <c r="Y55"/>
  <c r="V55"/>
  <c r="S55"/>
  <c r="P55"/>
  <c r="M55"/>
  <c r="J55"/>
  <c r="G55"/>
  <c r="D55"/>
  <c r="AE54"/>
  <c r="AB54"/>
  <c r="Y54"/>
  <c r="V54"/>
  <c r="S54"/>
  <c r="P54"/>
  <c r="M54"/>
  <c r="J54"/>
  <c r="G54"/>
  <c r="D54"/>
  <c r="AE53"/>
  <c r="AB53"/>
  <c r="Y53"/>
  <c r="V53"/>
  <c r="S53"/>
  <c r="P53"/>
  <c r="M53"/>
  <c r="J53"/>
  <c r="G53"/>
  <c r="D53"/>
  <c r="AE52"/>
  <c r="AB52"/>
  <c r="Y52"/>
  <c r="AE51"/>
  <c r="AB51"/>
  <c r="Y51"/>
  <c r="V51"/>
  <c r="S51"/>
  <c r="P51"/>
  <c r="M51"/>
  <c r="J51"/>
  <c r="G51"/>
  <c r="D51"/>
  <c r="AE50"/>
  <c r="AB50"/>
  <c r="AE49"/>
  <c r="AB49"/>
  <c r="Y49"/>
  <c r="V49"/>
  <c r="S49"/>
  <c r="P49"/>
  <c r="M49"/>
  <c r="J49"/>
  <c r="AE48"/>
  <c r="AB48"/>
  <c r="Y48"/>
  <c r="V48"/>
  <c r="S48"/>
  <c r="P48"/>
  <c r="M48"/>
  <c r="J48"/>
  <c r="G48"/>
  <c r="D48"/>
  <c r="AE47"/>
  <c r="AB47"/>
  <c r="Y47"/>
  <c r="V47"/>
  <c r="S47"/>
  <c r="P47"/>
  <c r="M47"/>
  <c r="J47"/>
  <c r="G47"/>
  <c r="D47"/>
  <c r="AE46"/>
  <c r="AB46"/>
  <c r="Y46"/>
  <c r="V46"/>
  <c r="S46"/>
  <c r="P46"/>
  <c r="M46"/>
  <c r="J46"/>
  <c r="G46"/>
  <c r="D46"/>
  <c r="AE45"/>
  <c r="AB45"/>
  <c r="Y45"/>
  <c r="V45"/>
  <c r="S45"/>
  <c r="P45"/>
  <c r="M45"/>
  <c r="AE44"/>
  <c r="AB44"/>
  <c r="Y44"/>
  <c r="V44"/>
  <c r="S44"/>
  <c r="P44"/>
  <c r="M44"/>
  <c r="J44"/>
  <c r="G44"/>
  <c r="D44"/>
  <c r="AE43"/>
  <c r="AB43"/>
  <c r="Y43"/>
  <c r="AE42"/>
  <c r="AB42"/>
  <c r="Y42"/>
  <c r="V42"/>
  <c r="S42"/>
  <c r="P42"/>
  <c r="M42"/>
  <c r="J42"/>
  <c r="G42"/>
  <c r="D42"/>
  <c r="AE41"/>
  <c r="AB41"/>
  <c r="Y41"/>
  <c r="V41"/>
  <c r="S41"/>
  <c r="P41"/>
  <c r="M41"/>
  <c r="AE40"/>
  <c r="AB40"/>
  <c r="Y40"/>
  <c r="V40"/>
  <c r="S40"/>
  <c r="P40"/>
  <c r="AE39"/>
  <c r="AB39"/>
  <c r="Y39"/>
  <c r="AE38"/>
  <c r="AB38"/>
  <c r="Y38"/>
  <c r="V38"/>
  <c r="S38"/>
  <c r="P38"/>
  <c r="M38"/>
  <c r="J38"/>
  <c r="G38"/>
  <c r="D38"/>
  <c r="AE37"/>
  <c r="AB37"/>
  <c r="Y37"/>
  <c r="V37"/>
  <c r="S37"/>
  <c r="P37"/>
  <c r="M37"/>
  <c r="J37"/>
  <c r="G37"/>
  <c r="D37"/>
  <c r="AE36"/>
  <c r="AB36"/>
  <c r="Y36"/>
  <c r="V36"/>
  <c r="S36"/>
  <c r="P36"/>
  <c r="M36"/>
  <c r="J36"/>
  <c r="G36"/>
  <c r="D36"/>
  <c r="AE35"/>
  <c r="AB35"/>
  <c r="Y35"/>
  <c r="V35"/>
  <c r="AE34"/>
  <c r="AB34"/>
  <c r="Y34"/>
  <c r="V34"/>
  <c r="S34"/>
  <c r="P34"/>
  <c r="M34"/>
  <c r="J34"/>
  <c r="G34"/>
  <c r="D34"/>
  <c r="AE33"/>
  <c r="AB33"/>
  <c r="Y33"/>
  <c r="V33"/>
  <c r="S33"/>
  <c r="P33"/>
  <c r="M33"/>
  <c r="J33"/>
  <c r="G33"/>
  <c r="D33"/>
  <c r="AE32"/>
  <c r="AB32"/>
  <c r="Y32"/>
  <c r="V32"/>
  <c r="S32"/>
  <c r="P32"/>
  <c r="M32"/>
  <c r="J32"/>
  <c r="G32"/>
  <c r="D32"/>
  <c r="AE31"/>
  <c r="AB31"/>
  <c r="Y31"/>
  <c r="V31"/>
  <c r="S31"/>
  <c r="P31"/>
  <c r="AE30"/>
  <c r="AB30"/>
  <c r="Y30"/>
  <c r="V30"/>
  <c r="S30"/>
  <c r="P30"/>
  <c r="M30"/>
  <c r="J30"/>
  <c r="G30"/>
  <c r="D30"/>
  <c r="AE29"/>
  <c r="AB29"/>
  <c r="Y29"/>
  <c r="V29"/>
  <c r="S29"/>
  <c r="P29"/>
  <c r="M29"/>
  <c r="J29"/>
  <c r="G29"/>
  <c r="D29"/>
  <c r="AE28"/>
  <c r="AB28"/>
  <c r="Y28"/>
  <c r="V28"/>
  <c r="S28"/>
  <c r="AE27"/>
  <c r="AB27"/>
  <c r="Y27"/>
  <c r="V27"/>
  <c r="S27"/>
  <c r="P27"/>
  <c r="M27"/>
  <c r="J27"/>
  <c r="G27"/>
  <c r="D27"/>
  <c r="AE26"/>
  <c r="AB26"/>
  <c r="Y26"/>
  <c r="V26"/>
  <c r="S26"/>
  <c r="P26"/>
  <c r="M26"/>
  <c r="J26"/>
  <c r="G26"/>
  <c r="D26"/>
  <c r="AE25"/>
  <c r="AB25"/>
  <c r="Y25"/>
  <c r="V25"/>
  <c r="S25"/>
  <c r="P25"/>
  <c r="M25"/>
  <c r="J25"/>
  <c r="G25"/>
  <c r="D25"/>
  <c r="AE24"/>
  <c r="AB24"/>
  <c r="Y24"/>
  <c r="V24"/>
  <c r="S24"/>
  <c r="P24"/>
  <c r="M24"/>
  <c r="J24"/>
  <c r="G24"/>
  <c r="D24"/>
  <c r="AE23"/>
  <c r="AB23"/>
  <c r="Y23"/>
  <c r="V23"/>
  <c r="S23"/>
  <c r="P23"/>
  <c r="M23"/>
  <c r="J23"/>
  <c r="AE22"/>
  <c r="AB22"/>
  <c r="Y22"/>
  <c r="V22"/>
  <c r="S22"/>
  <c r="P22"/>
  <c r="M22"/>
  <c r="J22"/>
  <c r="G22"/>
  <c r="D22"/>
  <c r="AE21"/>
  <c r="AB21"/>
  <c r="Y21"/>
  <c r="V21"/>
  <c r="S21"/>
  <c r="P21"/>
  <c r="M21"/>
  <c r="J21"/>
  <c r="G21"/>
  <c r="D21"/>
  <c r="AE20"/>
  <c r="AB20"/>
  <c r="Y20"/>
  <c r="V20"/>
  <c r="S20"/>
  <c r="P20"/>
  <c r="M20"/>
  <c r="J20"/>
  <c r="G20"/>
  <c r="D20"/>
  <c r="AE19"/>
  <c r="AB19"/>
  <c r="Y19"/>
  <c r="V19"/>
  <c r="S19"/>
  <c r="P19"/>
  <c r="M19"/>
  <c r="J19"/>
  <c r="G19"/>
  <c r="D19"/>
  <c r="AE18"/>
  <c r="AB18"/>
  <c r="Y18"/>
  <c r="V18"/>
  <c r="S18"/>
  <c r="P18"/>
  <c r="M18"/>
  <c r="J18"/>
  <c r="G18"/>
  <c r="D18"/>
  <c r="AE17"/>
  <c r="AF17" s="1"/>
  <c r="AE16"/>
  <c r="AB16"/>
  <c r="Y16"/>
  <c r="V16"/>
  <c r="AE15"/>
  <c r="AB15"/>
  <c r="Y15"/>
  <c r="V15"/>
  <c r="S15"/>
  <c r="P15"/>
  <c r="M15"/>
  <c r="J15"/>
  <c r="G15"/>
  <c r="AE14"/>
  <c r="AB14"/>
  <c r="Y14"/>
  <c r="V14"/>
  <c r="S14"/>
  <c r="AE13"/>
  <c r="AB13"/>
  <c r="Y13"/>
  <c r="V13"/>
  <c r="S13"/>
  <c r="P13"/>
  <c r="M13"/>
  <c r="J13"/>
  <c r="G13"/>
  <c r="D13"/>
  <c r="AE12"/>
  <c r="AB12"/>
  <c r="Y12"/>
  <c r="V12"/>
  <c r="S12"/>
  <c r="AE11"/>
  <c r="AB11"/>
  <c r="Y11"/>
  <c r="V11"/>
  <c r="S11"/>
  <c r="P11"/>
  <c r="M11"/>
  <c r="J11"/>
  <c r="G11"/>
  <c r="D11"/>
  <c r="AE10"/>
  <c r="AB10"/>
  <c r="Y10"/>
  <c r="V10"/>
  <c r="S10"/>
  <c r="P10"/>
  <c r="M10"/>
  <c r="J10"/>
  <c r="G10"/>
  <c r="D10"/>
  <c r="AE9"/>
  <c r="AB9"/>
  <c r="Y9"/>
  <c r="V9"/>
  <c r="S9"/>
  <c r="P9"/>
  <c r="M9"/>
  <c r="J9"/>
  <c r="G9"/>
  <c r="D9"/>
  <c r="AE8"/>
  <c r="AB8"/>
  <c r="Y8"/>
  <c r="V8"/>
  <c r="S8"/>
  <c r="P8"/>
  <c r="M8"/>
  <c r="J8"/>
  <c r="G8"/>
  <c r="D8"/>
  <c r="AE7"/>
  <c r="AB7"/>
  <c r="Y7"/>
  <c r="V7"/>
  <c r="S7"/>
  <c r="P7"/>
  <c r="M7"/>
  <c r="J7"/>
  <c r="G7"/>
  <c r="D7"/>
  <c r="AE6"/>
  <c r="AB6"/>
  <c r="Y6"/>
  <c r="V6"/>
  <c r="S6"/>
  <c r="P6"/>
  <c r="M6"/>
  <c r="J6"/>
  <c r="G6"/>
  <c r="D6"/>
  <c r="AE5"/>
  <c r="AB5"/>
  <c r="Y5"/>
  <c r="V5"/>
  <c r="S5"/>
  <c r="P5"/>
  <c r="M5"/>
  <c r="J5"/>
  <c r="G5"/>
  <c r="D5"/>
  <c r="AE4"/>
  <c r="AB4"/>
  <c r="Y4"/>
  <c r="V4"/>
  <c r="S4"/>
  <c r="P4"/>
  <c r="M4"/>
  <c r="J4"/>
  <c r="G4"/>
  <c r="D4"/>
  <c r="G76" i="2"/>
  <c r="AH71" i="13"/>
  <c r="AH29" i="5"/>
  <c r="AH25"/>
  <c r="AH21"/>
  <c r="AH17"/>
  <c r="AH13"/>
  <c r="AH9"/>
  <c r="AH5"/>
  <c r="AJ279"/>
  <c r="AG279"/>
  <c r="AH401" i="12"/>
  <c r="AH117" i="10"/>
  <c r="AH113"/>
  <c r="AH109"/>
  <c r="AH105"/>
  <c r="AH101"/>
  <c r="AH97"/>
  <c r="AH93"/>
  <c r="AH89"/>
  <c r="AH85"/>
  <c r="AH81"/>
  <c r="AH77"/>
  <c r="AH73"/>
  <c r="AH69"/>
  <c r="AH65"/>
  <c r="AH61"/>
  <c r="AH57"/>
  <c r="AH53"/>
  <c r="AH49"/>
  <c r="AH45"/>
  <c r="AH41"/>
  <c r="AH37"/>
  <c r="AH33"/>
  <c r="AH29"/>
  <c r="AH25"/>
  <c r="AH21"/>
  <c r="AH17"/>
  <c r="AH13"/>
  <c r="AH9"/>
  <c r="AH5"/>
  <c r="AJ127"/>
  <c r="AG127"/>
  <c r="AH125" s="1"/>
  <c r="AJ345" i="11"/>
  <c r="AG345"/>
  <c r="AH343" s="1"/>
  <c r="AJ381"/>
  <c r="AG381"/>
  <c r="AH377" s="1"/>
  <c r="AJ212" i="10"/>
  <c r="AH209"/>
  <c r="AH205"/>
  <c r="AH201"/>
  <c r="AH197"/>
  <c r="AH193"/>
  <c r="AH189"/>
  <c r="AH185"/>
  <c r="AH181"/>
  <c r="AH177"/>
  <c r="AH173"/>
  <c r="AG212"/>
  <c r="AH210" s="1"/>
  <c r="AH167"/>
  <c r="AH163"/>
  <c r="AH159"/>
  <c r="AH155"/>
  <c r="AH151"/>
  <c r="AH147"/>
  <c r="AH143"/>
  <c r="AH139"/>
  <c r="AH135"/>
  <c r="AH131"/>
  <c r="AJ168"/>
  <c r="AG168"/>
  <c r="AH164" s="1"/>
  <c r="AH240" i="8"/>
  <c r="AH239"/>
  <c r="AH236"/>
  <c r="AH235"/>
  <c r="AH232"/>
  <c r="AH231"/>
  <c r="AH228"/>
  <c r="AH227"/>
  <c r="AH224"/>
  <c r="AH223"/>
  <c r="AH220"/>
  <c r="AH219"/>
  <c r="AH216"/>
  <c r="AH215"/>
  <c r="AH212"/>
  <c r="AH211"/>
  <c r="AH208"/>
  <c r="AH207"/>
  <c r="AH204"/>
  <c r="AH203"/>
  <c r="AH200"/>
  <c r="AJ241"/>
  <c r="AG241"/>
  <c r="AH237" s="1"/>
  <c r="AJ197"/>
  <c r="AH196"/>
  <c r="AH192"/>
  <c r="AH188"/>
  <c r="AH184"/>
  <c r="AH180"/>
  <c r="AH176"/>
  <c r="AG197"/>
  <c r="AH193" s="1"/>
  <c r="AJ161" i="4"/>
  <c r="AG161"/>
  <c r="AH158" s="1"/>
  <c r="AG192"/>
  <c r="AH188" s="1"/>
  <c r="AE181"/>
  <c r="AB181"/>
  <c r="Y181"/>
  <c r="AJ192"/>
  <c r="AJ140" i="3"/>
  <c r="AH139"/>
  <c r="AH138"/>
  <c r="AH135"/>
  <c r="AH134"/>
  <c r="AH131"/>
  <c r="AH130"/>
  <c r="AH127"/>
  <c r="AH126"/>
  <c r="AH123"/>
  <c r="AH122"/>
  <c r="AH119"/>
  <c r="AH118"/>
  <c r="AH115"/>
  <c r="AH114"/>
  <c r="AH111"/>
  <c r="AH110"/>
  <c r="AH107"/>
  <c r="AH106"/>
  <c r="AG140"/>
  <c r="AH136" s="1"/>
  <c r="AJ211" i="2"/>
  <c r="AG211"/>
  <c r="AH208" s="1"/>
  <c r="AH89"/>
  <c r="AJ137"/>
  <c r="AG137"/>
  <c r="AH135" s="1"/>
  <c r="AH81"/>
  <c r="AH75"/>
  <c r="AH66"/>
  <c r="AJ86"/>
  <c r="AG86"/>
  <c r="AH84" s="1"/>
  <c r="AH51"/>
  <c r="AJ63"/>
  <c r="AG63"/>
  <c r="AH61" s="1"/>
  <c r="AJ44"/>
  <c r="AG44"/>
  <c r="AH42" s="1"/>
  <c r="AE40"/>
  <c r="AE39"/>
  <c r="AB39"/>
  <c r="Y39"/>
  <c r="V39"/>
  <c r="S39"/>
  <c r="P39"/>
  <c r="M39"/>
  <c r="G39"/>
  <c r="D39"/>
  <c r="AJ20"/>
  <c r="AG20"/>
  <c r="AH18" s="1"/>
  <c r="AE14"/>
  <c r="AB14"/>
  <c r="Y14"/>
  <c r="V14"/>
  <c r="S14"/>
  <c r="P14"/>
  <c r="AH56" i="14"/>
  <c r="AH52"/>
  <c r="AJ59"/>
  <c r="AG59"/>
  <c r="AH57" s="1"/>
  <c r="AJ68"/>
  <c r="AG68"/>
  <c r="AH64" s="1"/>
  <c r="AJ26"/>
  <c r="AG26"/>
  <c r="AH22" s="1"/>
  <c r="AJ38"/>
  <c r="AG38"/>
  <c r="AH35" s="1"/>
  <c r="AH106" i="8"/>
  <c r="AH101"/>
  <c r="AJ171"/>
  <c r="AG171"/>
  <c r="AH169" s="1"/>
  <c r="AJ98"/>
  <c r="AG98"/>
  <c r="AH97" s="1"/>
  <c r="AJ103" i="3"/>
  <c r="AG103"/>
  <c r="AH99" s="1"/>
  <c r="AJ302" i="5"/>
  <c r="AG302"/>
  <c r="AH301" s="1"/>
  <c r="AH7" i="14"/>
  <c r="AJ13"/>
  <c r="AG13"/>
  <c r="AH10" s="1"/>
  <c r="AJ48"/>
  <c r="AG48"/>
  <c r="AH45" s="1"/>
  <c r="AJ29" i="2"/>
  <c r="AG29"/>
  <c r="AH26" s="1"/>
  <c r="AJ439" i="12"/>
  <c r="AG439"/>
  <c r="AH435" s="1"/>
  <c r="AH175" i="3"/>
  <c r="AH174"/>
  <c r="AH172"/>
  <c r="AH171"/>
  <c r="AH170"/>
  <c r="AH168"/>
  <c r="AH167"/>
  <c r="AH166"/>
  <c r="AH164"/>
  <c r="AH163"/>
  <c r="AH162"/>
  <c r="AH160"/>
  <c r="AH159"/>
  <c r="AH158"/>
  <c r="AH156"/>
  <c r="AH155"/>
  <c r="AH154"/>
  <c r="AH152"/>
  <c r="AH151"/>
  <c r="AH150"/>
  <c r="AH148"/>
  <c r="AH147"/>
  <c r="AH146"/>
  <c r="AH144"/>
  <c r="AH143"/>
  <c r="AJ176"/>
  <c r="AG176"/>
  <c r="AH173" s="1"/>
  <c r="AH194"/>
  <c r="AH192"/>
  <c r="AH191"/>
  <c r="AH190"/>
  <c r="AH188"/>
  <c r="AH187"/>
  <c r="AH186"/>
  <c r="AH184"/>
  <c r="AH183"/>
  <c r="AH182"/>
  <c r="AH180"/>
  <c r="AH179"/>
  <c r="AJ195"/>
  <c r="AG195"/>
  <c r="AH193" s="1"/>
  <c r="AE137" i="11"/>
  <c r="AB137"/>
  <c r="Y137"/>
  <c r="V137"/>
  <c r="S137"/>
  <c r="P137"/>
  <c r="M137"/>
  <c r="S208" i="10"/>
  <c r="V208"/>
  <c r="Y208"/>
  <c r="AB208"/>
  <c r="AE208"/>
  <c r="AF208"/>
  <c r="P190"/>
  <c r="S190"/>
  <c r="V190"/>
  <c r="Y190"/>
  <c r="AB190"/>
  <c r="AE190"/>
  <c r="AE138" i="11"/>
  <c r="AB138"/>
  <c r="Y138"/>
  <c r="V138"/>
  <c r="S138"/>
  <c r="P138"/>
  <c r="M138"/>
  <c r="J138"/>
  <c r="G138"/>
  <c r="D138"/>
  <c r="AE147"/>
  <c r="AB147"/>
  <c r="Y147"/>
  <c r="V147"/>
  <c r="S147"/>
  <c r="P147"/>
  <c r="M147"/>
  <c r="J147"/>
  <c r="G147"/>
  <c r="D147"/>
  <c r="D216" i="8"/>
  <c r="G216"/>
  <c r="J216"/>
  <c r="M216"/>
  <c r="P216"/>
  <c r="V216"/>
  <c r="Y216"/>
  <c r="AB216"/>
  <c r="AE34" i="14"/>
  <c r="AB34"/>
  <c r="Y34"/>
  <c r="V34"/>
  <c r="S34"/>
  <c r="P34"/>
  <c r="M34"/>
  <c r="J34"/>
  <c r="D358" i="11"/>
  <c r="G358"/>
  <c r="J358"/>
  <c r="M358"/>
  <c r="P358"/>
  <c r="Y358"/>
  <c r="G357"/>
  <c r="J357"/>
  <c r="M357"/>
  <c r="P357"/>
  <c r="S357"/>
  <c r="V357"/>
  <c r="Y357"/>
  <c r="AE22" i="14"/>
  <c r="AB22"/>
  <c r="Y22"/>
  <c r="V22"/>
  <c r="S22"/>
  <c r="P22"/>
  <c r="M22"/>
  <c r="J22"/>
  <c r="G22"/>
  <c r="D22"/>
  <c r="G359" i="11"/>
  <c r="J359"/>
  <c r="M359"/>
  <c r="P359"/>
  <c r="S359"/>
  <c r="V359"/>
  <c r="Y359"/>
  <c r="AB359"/>
  <c r="AE359"/>
  <c r="D368"/>
  <c r="G368"/>
  <c r="J368"/>
  <c r="M368"/>
  <c r="P368"/>
  <c r="S368"/>
  <c r="V368"/>
  <c r="Y368"/>
  <c r="AB368"/>
  <c r="AE368"/>
  <c r="AE13" i="8"/>
  <c r="AB13"/>
  <c r="Y13"/>
  <c r="V13"/>
  <c r="S13"/>
  <c r="P13"/>
  <c r="M13"/>
  <c r="J13"/>
  <c r="G13"/>
  <c r="D13"/>
  <c r="AE266" i="12"/>
  <c r="AB266"/>
  <c r="Y266"/>
  <c r="V266"/>
  <c r="S266"/>
  <c r="P266"/>
  <c r="M266"/>
  <c r="J266"/>
  <c r="G266"/>
  <c r="D266"/>
  <c r="D265"/>
  <c r="G265"/>
  <c r="J265"/>
  <c r="M265"/>
  <c r="P265"/>
  <c r="S265"/>
  <c r="V265"/>
  <c r="Y265"/>
  <c r="AB265"/>
  <c r="AE265"/>
  <c r="D267"/>
  <c r="G267"/>
  <c r="J267"/>
  <c r="M267"/>
  <c r="P267"/>
  <c r="S267"/>
  <c r="V267"/>
  <c r="Y267"/>
  <c r="AB267"/>
  <c r="AE267"/>
  <c r="V264"/>
  <c r="Y264"/>
  <c r="AB264"/>
  <c r="AE264"/>
  <c r="AE19" i="13"/>
  <c r="AB19"/>
  <c r="Y19"/>
  <c r="V19"/>
  <c r="S19"/>
  <c r="P19"/>
  <c r="M19"/>
  <c r="J19"/>
  <c r="G19"/>
  <c r="D19"/>
  <c r="AE18"/>
  <c r="AB18"/>
  <c r="Y18"/>
  <c r="V18"/>
  <c r="S18"/>
  <c r="P18"/>
  <c r="M18"/>
  <c r="J18"/>
  <c r="G18"/>
  <c r="D18"/>
  <c r="D262" i="12"/>
  <c r="G262"/>
  <c r="J262"/>
  <c r="M262"/>
  <c r="P262"/>
  <c r="S262"/>
  <c r="V262"/>
  <c r="Y262"/>
  <c r="AB262"/>
  <c r="AE262"/>
  <c r="M201" i="10"/>
  <c r="AF201" s="1"/>
  <c r="AI201" s="1"/>
  <c r="B1326" i="16" s="1"/>
  <c r="P201" i="10"/>
  <c r="S201"/>
  <c r="V201"/>
  <c r="Y201"/>
  <c r="AB201"/>
  <c r="AE201"/>
  <c r="AE122" i="4"/>
  <c r="AB122"/>
  <c r="Y122"/>
  <c r="V122"/>
  <c r="S122"/>
  <c r="D18"/>
  <c r="G18"/>
  <c r="J18"/>
  <c r="M18"/>
  <c r="P18"/>
  <c r="S18"/>
  <c r="V18"/>
  <c r="Y18"/>
  <c r="AB18"/>
  <c r="AE18"/>
  <c r="D242" i="12"/>
  <c r="G242"/>
  <c r="J242"/>
  <c r="M242"/>
  <c r="P242"/>
  <c r="S242"/>
  <c r="V242"/>
  <c r="Y242"/>
  <c r="AB242"/>
  <c r="AE242"/>
  <c r="M35" i="14"/>
  <c r="P35"/>
  <c r="S35"/>
  <c r="V35"/>
  <c r="Y35"/>
  <c r="AB35"/>
  <c r="AE35"/>
  <c r="AB378" i="11"/>
  <c r="AF378" s="1"/>
  <c r="AE378"/>
  <c r="AE67" i="14"/>
  <c r="AE66"/>
  <c r="AE65"/>
  <c r="AE64"/>
  <c r="AE63"/>
  <c r="AF63" s="1"/>
  <c r="AE62"/>
  <c r="AB67"/>
  <c r="AB66"/>
  <c r="AB65"/>
  <c r="AB64"/>
  <c r="AB62"/>
  <c r="Y67"/>
  <c r="Y66"/>
  <c r="Y65"/>
  <c r="Y64"/>
  <c r="Y62"/>
  <c r="V67"/>
  <c r="V66"/>
  <c r="V65"/>
  <c r="V64"/>
  <c r="V62"/>
  <c r="S67"/>
  <c r="S66"/>
  <c r="S65"/>
  <c r="S62"/>
  <c r="P67"/>
  <c r="P66"/>
  <c r="P65"/>
  <c r="P62"/>
  <c r="M67"/>
  <c r="M66"/>
  <c r="M65"/>
  <c r="M62"/>
  <c r="J67"/>
  <c r="J66"/>
  <c r="J65"/>
  <c r="J62"/>
  <c r="G67"/>
  <c r="G66"/>
  <c r="G65"/>
  <c r="G62"/>
  <c r="D67"/>
  <c r="D66"/>
  <c r="D65"/>
  <c r="D62"/>
  <c r="AE58"/>
  <c r="AE57"/>
  <c r="AE56"/>
  <c r="AE55"/>
  <c r="AE54"/>
  <c r="AE53"/>
  <c r="AE52"/>
  <c r="AE51"/>
  <c r="AB58"/>
  <c r="AB57"/>
  <c r="AB56"/>
  <c r="AB55"/>
  <c r="AB54"/>
  <c r="AB53"/>
  <c r="AB52"/>
  <c r="AB51"/>
  <c r="Y58"/>
  <c r="Y57"/>
  <c r="Y56"/>
  <c r="Y55"/>
  <c r="Y54"/>
  <c r="Y53"/>
  <c r="Y52"/>
  <c r="Y51"/>
  <c r="V58"/>
  <c r="V57"/>
  <c r="V56"/>
  <c r="V55"/>
  <c r="V54"/>
  <c r="V53"/>
  <c r="V52"/>
  <c r="V51"/>
  <c r="S58"/>
  <c r="S57"/>
  <c r="S56"/>
  <c r="S55"/>
  <c r="S54"/>
  <c r="S53"/>
  <c r="S52"/>
  <c r="S51"/>
  <c r="P58"/>
  <c r="P57"/>
  <c r="P56"/>
  <c r="P55"/>
  <c r="P54"/>
  <c r="P53"/>
  <c r="P52"/>
  <c r="P51"/>
  <c r="M58"/>
  <c r="M57"/>
  <c r="M56"/>
  <c r="M55"/>
  <c r="M54"/>
  <c r="M53"/>
  <c r="M52"/>
  <c r="M51"/>
  <c r="J58"/>
  <c r="J57"/>
  <c r="J56"/>
  <c r="J55"/>
  <c r="J54"/>
  <c r="AF54" s="1"/>
  <c r="J53"/>
  <c r="J52"/>
  <c r="J51"/>
  <c r="G58"/>
  <c r="G57"/>
  <c r="G56"/>
  <c r="G55"/>
  <c r="G53"/>
  <c r="G52"/>
  <c r="G51"/>
  <c r="D58"/>
  <c r="D57"/>
  <c r="D56"/>
  <c r="D55"/>
  <c r="D53"/>
  <c r="D52"/>
  <c r="D51"/>
  <c r="AE47"/>
  <c r="AE46"/>
  <c r="AE45"/>
  <c r="AE44"/>
  <c r="AE43"/>
  <c r="AE42"/>
  <c r="AE41"/>
  <c r="AB47"/>
  <c r="AB46"/>
  <c r="AB45"/>
  <c r="AB44"/>
  <c r="AB43"/>
  <c r="AB42"/>
  <c r="AB41"/>
  <c r="Y47"/>
  <c r="Y46"/>
  <c r="Y45"/>
  <c r="Y44"/>
  <c r="Y43"/>
  <c r="Y42"/>
  <c r="Y41"/>
  <c r="V47"/>
  <c r="V46"/>
  <c r="V45"/>
  <c r="V43"/>
  <c r="V42"/>
  <c r="V41"/>
  <c r="S47"/>
  <c r="S46"/>
  <c r="S45"/>
  <c r="S43"/>
  <c r="S42"/>
  <c r="S41"/>
  <c r="P47"/>
  <c r="P46"/>
  <c r="P45"/>
  <c r="P43"/>
  <c r="P42"/>
  <c r="P41"/>
  <c r="M47"/>
  <c r="M46"/>
  <c r="M45"/>
  <c r="M43"/>
  <c r="M42"/>
  <c r="M41"/>
  <c r="J47"/>
  <c r="J46"/>
  <c r="J45"/>
  <c r="J43"/>
  <c r="J42"/>
  <c r="J41"/>
  <c r="G47"/>
  <c r="G46"/>
  <c r="G45"/>
  <c r="G43"/>
  <c r="G42"/>
  <c r="G41"/>
  <c r="D47"/>
  <c r="D46"/>
  <c r="D45"/>
  <c r="D43"/>
  <c r="D42"/>
  <c r="D41"/>
  <c r="AE37"/>
  <c r="AE36"/>
  <c r="AE32"/>
  <c r="AE31"/>
  <c r="AE30"/>
  <c r="AE29"/>
  <c r="AB37"/>
  <c r="AB36"/>
  <c r="AB32"/>
  <c r="AB31"/>
  <c r="AB30"/>
  <c r="AB29"/>
  <c r="Y37"/>
  <c r="Y36"/>
  <c r="Y33"/>
  <c r="Y32"/>
  <c r="Y31"/>
  <c r="Y30"/>
  <c r="Y29"/>
  <c r="V37"/>
  <c r="V36"/>
  <c r="V33"/>
  <c r="V32"/>
  <c r="V31"/>
  <c r="V30"/>
  <c r="V29"/>
  <c r="S37"/>
  <c r="S36"/>
  <c r="S33"/>
  <c r="S32"/>
  <c r="S31"/>
  <c r="S30"/>
  <c r="S29"/>
  <c r="P37"/>
  <c r="P36"/>
  <c r="P33"/>
  <c r="P32"/>
  <c r="P31"/>
  <c r="P30"/>
  <c r="P29"/>
  <c r="M37"/>
  <c r="M36"/>
  <c r="M33"/>
  <c r="M32"/>
  <c r="M31"/>
  <c r="M30"/>
  <c r="M29"/>
  <c r="J37"/>
  <c r="J36"/>
  <c r="J33"/>
  <c r="J32"/>
  <c r="J31"/>
  <c r="J30"/>
  <c r="J29"/>
  <c r="G37"/>
  <c r="G36"/>
  <c r="G33"/>
  <c r="G32"/>
  <c r="G30"/>
  <c r="G29"/>
  <c r="D37"/>
  <c r="D36"/>
  <c r="D33"/>
  <c r="D32"/>
  <c r="D30"/>
  <c r="D29"/>
  <c r="AE25"/>
  <c r="AE24"/>
  <c r="AE23"/>
  <c r="AE21"/>
  <c r="AE20"/>
  <c r="AE19"/>
  <c r="AE18"/>
  <c r="AE17"/>
  <c r="AE16"/>
  <c r="AB25"/>
  <c r="AB24"/>
  <c r="AB23"/>
  <c r="AB21"/>
  <c r="AB20"/>
  <c r="AB19"/>
  <c r="AB18"/>
  <c r="AB17"/>
  <c r="AB16"/>
  <c r="Y25"/>
  <c r="Y24"/>
  <c r="Y23"/>
  <c r="Y21"/>
  <c r="Y20"/>
  <c r="Y19"/>
  <c r="Y18"/>
  <c r="Y17"/>
  <c r="Y16"/>
  <c r="V25"/>
  <c r="V24"/>
  <c r="V21"/>
  <c r="V20"/>
  <c r="V19"/>
  <c r="V18"/>
  <c r="V17"/>
  <c r="V16"/>
  <c r="S25"/>
  <c r="S24"/>
  <c r="S21"/>
  <c r="S20"/>
  <c r="S19"/>
  <c r="S18"/>
  <c r="S17"/>
  <c r="S16"/>
  <c r="P25"/>
  <c r="P24"/>
  <c r="P21"/>
  <c r="P20"/>
  <c r="P19"/>
  <c r="P18"/>
  <c r="P17"/>
  <c r="P16"/>
  <c r="M25"/>
  <c r="M24"/>
  <c r="M21"/>
  <c r="M20"/>
  <c r="M19"/>
  <c r="M18"/>
  <c r="M17"/>
  <c r="M16"/>
  <c r="J25"/>
  <c r="J24"/>
  <c r="J21"/>
  <c r="J20"/>
  <c r="J19"/>
  <c r="J18"/>
  <c r="J17"/>
  <c r="J16"/>
  <c r="G25"/>
  <c r="G24"/>
  <c r="G21"/>
  <c r="G20"/>
  <c r="G19"/>
  <c r="G18"/>
  <c r="G17"/>
  <c r="G16"/>
  <c r="D25"/>
  <c r="D24"/>
  <c r="D21"/>
  <c r="D20"/>
  <c r="D19"/>
  <c r="D18"/>
  <c r="D17"/>
  <c r="AF17" s="1"/>
  <c r="D16"/>
  <c r="AE12"/>
  <c r="AE11"/>
  <c r="AE10"/>
  <c r="AE9"/>
  <c r="AE8"/>
  <c r="AE7"/>
  <c r="AE6"/>
  <c r="AE5"/>
  <c r="AE4"/>
  <c r="AB12"/>
  <c r="AB11"/>
  <c r="AB10"/>
  <c r="AB9"/>
  <c r="AB8"/>
  <c r="AB7"/>
  <c r="AB6"/>
  <c r="AB5"/>
  <c r="AB4"/>
  <c r="Y12"/>
  <c r="Y11"/>
  <c r="Y10"/>
  <c r="Y9"/>
  <c r="Y8"/>
  <c r="Y7"/>
  <c r="Y6"/>
  <c r="Y5"/>
  <c r="Y4"/>
  <c r="V12"/>
  <c r="V11"/>
  <c r="V10"/>
  <c r="V9"/>
  <c r="V8"/>
  <c r="V7"/>
  <c r="V6"/>
  <c r="V5"/>
  <c r="V4"/>
  <c r="S11"/>
  <c r="S10"/>
  <c r="S9"/>
  <c r="S8"/>
  <c r="S7"/>
  <c r="S6"/>
  <c r="S5"/>
  <c r="S4"/>
  <c r="P11"/>
  <c r="P10"/>
  <c r="P9"/>
  <c r="P8"/>
  <c r="P7"/>
  <c r="P6"/>
  <c r="P5"/>
  <c r="P4"/>
  <c r="M11"/>
  <c r="M10"/>
  <c r="M9"/>
  <c r="M8"/>
  <c r="M7"/>
  <c r="M5"/>
  <c r="M4"/>
  <c r="J11"/>
  <c r="J9"/>
  <c r="J8"/>
  <c r="J7"/>
  <c r="J6"/>
  <c r="J5"/>
  <c r="J4"/>
  <c r="G11"/>
  <c r="G9"/>
  <c r="G8"/>
  <c r="G7"/>
  <c r="G6"/>
  <c r="G5"/>
  <c r="G4"/>
  <c r="D11"/>
  <c r="D9"/>
  <c r="D8"/>
  <c r="D7"/>
  <c r="D6"/>
  <c r="D4"/>
  <c r="AE71" i="13"/>
  <c r="AE70"/>
  <c r="AF70" s="1"/>
  <c r="AE69"/>
  <c r="AE68"/>
  <c r="AE67"/>
  <c r="AE66"/>
  <c r="AE65"/>
  <c r="AE64"/>
  <c r="AE62"/>
  <c r="AE61"/>
  <c r="AE60"/>
  <c r="AE59"/>
  <c r="AE58"/>
  <c r="AE57"/>
  <c r="AE55"/>
  <c r="AE54"/>
  <c r="AE53"/>
  <c r="AE52"/>
  <c r="AE51"/>
  <c r="AE50"/>
  <c r="AE49"/>
  <c r="AE48"/>
  <c r="AE47"/>
  <c r="AE46"/>
  <c r="AE45"/>
  <c r="AE44"/>
  <c r="AE43"/>
  <c r="AE42"/>
  <c r="AE41"/>
  <c r="AE40"/>
  <c r="AE39"/>
  <c r="AE38"/>
  <c r="AE37"/>
  <c r="AE36"/>
  <c r="AE35"/>
  <c r="AE34"/>
  <c r="AE33"/>
  <c r="AE32"/>
  <c r="AE31"/>
  <c r="AE30"/>
  <c r="AE29"/>
  <c r="AE28"/>
  <c r="AE27"/>
  <c r="AE26"/>
  <c r="AE25"/>
  <c r="AE24"/>
  <c r="AE23"/>
  <c r="AE21"/>
  <c r="AE20"/>
  <c r="AE16"/>
  <c r="AE15"/>
  <c r="AE14"/>
  <c r="AE13"/>
  <c r="AE12"/>
  <c r="AE11"/>
  <c r="AE10"/>
  <c r="AE9"/>
  <c r="AE8"/>
  <c r="AE7"/>
  <c r="AE6"/>
  <c r="AE5"/>
  <c r="AE4"/>
  <c r="AB71"/>
  <c r="AB69"/>
  <c r="AB68"/>
  <c r="AB67"/>
  <c r="AB66"/>
  <c r="AB65"/>
  <c r="AB64"/>
  <c r="AB63"/>
  <c r="AF63" s="1"/>
  <c r="AB62"/>
  <c r="AB61"/>
  <c r="AB60"/>
  <c r="AB59"/>
  <c r="AB58"/>
  <c r="AB57"/>
  <c r="AB56"/>
  <c r="AB55"/>
  <c r="AB54"/>
  <c r="AB53"/>
  <c r="AB52"/>
  <c r="AB51"/>
  <c r="AB50"/>
  <c r="AB49"/>
  <c r="AB48"/>
  <c r="AB47"/>
  <c r="AB46"/>
  <c r="AB45"/>
  <c r="AB44"/>
  <c r="AB43"/>
  <c r="AB42"/>
  <c r="AB41"/>
  <c r="AB40"/>
  <c r="AB39"/>
  <c r="AB38"/>
  <c r="AB37"/>
  <c r="AB36"/>
  <c r="AB35"/>
  <c r="AB34"/>
  <c r="AB33"/>
  <c r="AB32"/>
  <c r="AB31"/>
  <c r="AB30"/>
  <c r="AB29"/>
  <c r="AB28"/>
  <c r="AB27"/>
  <c r="AB26"/>
  <c r="AB25"/>
  <c r="AB24"/>
  <c r="AB23"/>
  <c r="AB21"/>
  <c r="AB20"/>
  <c r="AB17"/>
  <c r="AB16"/>
  <c r="AB15"/>
  <c r="AB14"/>
  <c r="AB13"/>
  <c r="AB12"/>
  <c r="AB11"/>
  <c r="AB10"/>
  <c r="AB9"/>
  <c r="AB8"/>
  <c r="AB7"/>
  <c r="AB6"/>
  <c r="AB5"/>
  <c r="AB4"/>
  <c r="Y71"/>
  <c r="Y69"/>
  <c r="Y68"/>
  <c r="Y67"/>
  <c r="Y66"/>
  <c r="Y65"/>
  <c r="Y64"/>
  <c r="Y62"/>
  <c r="Y61"/>
  <c r="Y59"/>
  <c r="Y58"/>
  <c r="Y57"/>
  <c r="Y56"/>
  <c r="Y55"/>
  <c r="Y54"/>
  <c r="Y53"/>
  <c r="Y52"/>
  <c r="Y51"/>
  <c r="Y50"/>
  <c r="Y49"/>
  <c r="Y48"/>
  <c r="Y47"/>
  <c r="Y46"/>
  <c r="Y45"/>
  <c r="Y44"/>
  <c r="Y43"/>
  <c r="Y42"/>
  <c r="Y41"/>
  <c r="Y40"/>
  <c r="Y39"/>
  <c r="Y38"/>
  <c r="Y37"/>
  <c r="Y36"/>
  <c r="Y35"/>
  <c r="Y34"/>
  <c r="Y33"/>
  <c r="Y32"/>
  <c r="Y31"/>
  <c r="Y30"/>
  <c r="Y28"/>
  <c r="Y27"/>
  <c r="Y26"/>
  <c r="Y25"/>
  <c r="Y24"/>
  <c r="Y23"/>
  <c r="Y22"/>
  <c r="Y21"/>
  <c r="Y20"/>
  <c r="Y17"/>
  <c r="Y16"/>
  <c r="Y15"/>
  <c r="Y14"/>
  <c r="Y13"/>
  <c r="Y12"/>
  <c r="Y11"/>
  <c r="Y10"/>
  <c r="Y9"/>
  <c r="Y8"/>
  <c r="Y7"/>
  <c r="Y6"/>
  <c r="Y4"/>
  <c r="V71"/>
  <c r="V69"/>
  <c r="V68"/>
  <c r="V67"/>
  <c r="V66"/>
  <c r="V64"/>
  <c r="V62"/>
  <c r="V61"/>
  <c r="V59"/>
  <c r="V58"/>
  <c r="V57"/>
  <c r="V56"/>
  <c r="V55"/>
  <c r="V54"/>
  <c r="V53"/>
  <c r="V52"/>
  <c r="V51"/>
  <c r="V50"/>
  <c r="V49"/>
  <c r="V48"/>
  <c r="V47"/>
  <c r="V46"/>
  <c r="V45"/>
  <c r="V44"/>
  <c r="V43"/>
  <c r="V42"/>
  <c r="V41"/>
  <c r="V40"/>
  <c r="V39"/>
  <c r="V38"/>
  <c r="V37"/>
  <c r="V36"/>
  <c r="V35"/>
  <c r="V34"/>
  <c r="V33"/>
  <c r="V32"/>
  <c r="V31"/>
  <c r="V30"/>
  <c r="V28"/>
  <c r="V27"/>
  <c r="V26"/>
  <c r="V25"/>
  <c r="V24"/>
  <c r="V23"/>
  <c r="V22"/>
  <c r="V21"/>
  <c r="V20"/>
  <c r="V17"/>
  <c r="V16"/>
  <c r="V15"/>
  <c r="V14"/>
  <c r="V13"/>
  <c r="V12"/>
  <c r="V11"/>
  <c r="V10"/>
  <c r="V9"/>
  <c r="V8"/>
  <c r="V7"/>
  <c r="V6"/>
  <c r="V4"/>
  <c r="S71"/>
  <c r="S69"/>
  <c r="S68"/>
  <c r="S66"/>
  <c r="S64"/>
  <c r="S62"/>
  <c r="S58"/>
  <c r="S57"/>
  <c r="S56"/>
  <c r="S55"/>
  <c r="S54"/>
  <c r="S53"/>
  <c r="S52"/>
  <c r="S51"/>
  <c r="S50"/>
  <c r="S49"/>
  <c r="S47"/>
  <c r="S46"/>
  <c r="S45"/>
  <c r="S44"/>
  <c r="S43"/>
  <c r="S42"/>
  <c r="S41"/>
  <c r="S40"/>
  <c r="S39"/>
  <c r="S38"/>
  <c r="S37"/>
  <c r="S36"/>
  <c r="S35"/>
  <c r="S34"/>
  <c r="S33"/>
  <c r="S32"/>
  <c r="S31"/>
  <c r="S30"/>
  <c r="S28"/>
  <c r="S27"/>
  <c r="S26"/>
  <c r="S24"/>
  <c r="S23"/>
  <c r="S22"/>
  <c r="S21"/>
  <c r="S20"/>
  <c r="S17"/>
  <c r="S16"/>
  <c r="S15"/>
  <c r="S14"/>
  <c r="S13"/>
  <c r="S12"/>
  <c r="S11"/>
  <c r="S10"/>
  <c r="S9"/>
  <c r="S8"/>
  <c r="S6"/>
  <c r="S4"/>
  <c r="P71"/>
  <c r="P69"/>
  <c r="P68"/>
  <c r="P66"/>
  <c r="P64"/>
  <c r="P62"/>
  <c r="P58"/>
  <c r="P57"/>
  <c r="P56"/>
  <c r="P55"/>
  <c r="P54"/>
  <c r="P53"/>
  <c r="P52"/>
  <c r="P51"/>
  <c r="P50"/>
  <c r="P49"/>
  <c r="P47"/>
  <c r="P46"/>
  <c r="P45"/>
  <c r="P43"/>
  <c r="P42"/>
  <c r="P41"/>
  <c r="P40"/>
  <c r="P39"/>
  <c r="P38"/>
  <c r="P37"/>
  <c r="P36"/>
  <c r="P35"/>
  <c r="P34"/>
  <c r="P33"/>
  <c r="P32"/>
  <c r="P31"/>
  <c r="P30"/>
  <c r="P28"/>
  <c r="P27"/>
  <c r="P26"/>
  <c r="P24"/>
  <c r="P23"/>
  <c r="P22"/>
  <c r="P21"/>
  <c r="P20"/>
  <c r="P17"/>
  <c r="P16"/>
  <c r="P15"/>
  <c r="P14"/>
  <c r="P13"/>
  <c r="P12"/>
  <c r="P11"/>
  <c r="P10"/>
  <c r="P9"/>
  <c r="P8"/>
  <c r="P6"/>
  <c r="P4"/>
  <c r="M71"/>
  <c r="M69"/>
  <c r="M68"/>
  <c r="M66"/>
  <c r="M64"/>
  <c r="M58"/>
  <c r="M57"/>
  <c r="M56"/>
  <c r="M55"/>
  <c r="M54"/>
  <c r="M53"/>
  <c r="M52"/>
  <c r="M51"/>
  <c r="M50"/>
  <c r="M49"/>
  <c r="M47"/>
  <c r="M46"/>
  <c r="M42"/>
  <c r="M41"/>
  <c r="M40"/>
  <c r="M39"/>
  <c r="M38"/>
  <c r="M37"/>
  <c r="M36"/>
  <c r="M35"/>
  <c r="M34"/>
  <c r="M33"/>
  <c r="M32"/>
  <c r="M31"/>
  <c r="M30"/>
  <c r="M28"/>
  <c r="M27"/>
  <c r="M26"/>
  <c r="M24"/>
  <c r="M23"/>
  <c r="M22"/>
  <c r="M21"/>
  <c r="M20"/>
  <c r="M17"/>
  <c r="M15"/>
  <c r="M13"/>
  <c r="M12"/>
  <c r="M11"/>
  <c r="M10"/>
  <c r="M9"/>
  <c r="M8"/>
  <c r="M6"/>
  <c r="M4"/>
  <c r="J71"/>
  <c r="J69"/>
  <c r="J68"/>
  <c r="J66"/>
  <c r="J64"/>
  <c r="J58"/>
  <c r="J57"/>
  <c r="J56"/>
  <c r="J55"/>
  <c r="J54"/>
  <c r="J53"/>
  <c r="J52"/>
  <c r="J51"/>
  <c r="J50"/>
  <c r="J49"/>
  <c r="J47"/>
  <c r="J42"/>
  <c r="J41"/>
  <c r="J40"/>
  <c r="J39"/>
  <c r="J38"/>
  <c r="J37"/>
  <c r="J36"/>
  <c r="J33"/>
  <c r="J32"/>
  <c r="J31"/>
  <c r="J30"/>
  <c r="J28"/>
  <c r="J27"/>
  <c r="J26"/>
  <c r="J24"/>
  <c r="J23"/>
  <c r="J22"/>
  <c r="J21"/>
  <c r="J20"/>
  <c r="J17"/>
  <c r="J15"/>
  <c r="J13"/>
  <c r="J12"/>
  <c r="J11"/>
  <c r="J10"/>
  <c r="J9"/>
  <c r="J8"/>
  <c r="J6"/>
  <c r="J4"/>
  <c r="G71"/>
  <c r="G69"/>
  <c r="G68"/>
  <c r="G66"/>
  <c r="G64"/>
  <c r="G58"/>
  <c r="G57"/>
  <c r="G56"/>
  <c r="G55"/>
  <c r="G54"/>
  <c r="G53"/>
  <c r="G52"/>
  <c r="G51"/>
  <c r="G50"/>
  <c r="G49"/>
  <c r="G47"/>
  <c r="G42"/>
  <c r="G41"/>
  <c r="G40"/>
  <c r="G39"/>
  <c r="G37"/>
  <c r="G36"/>
  <c r="G35"/>
  <c r="G33"/>
  <c r="G32"/>
  <c r="G31"/>
  <c r="G30"/>
  <c r="G28"/>
  <c r="G27"/>
  <c r="G26"/>
  <c r="G24"/>
  <c r="G23"/>
  <c r="G22"/>
  <c r="G21"/>
  <c r="G20"/>
  <c r="G17"/>
  <c r="G13"/>
  <c r="G12"/>
  <c r="G11"/>
  <c r="G10"/>
  <c r="G9"/>
  <c r="G8"/>
  <c r="G6"/>
  <c r="G4"/>
  <c r="D71"/>
  <c r="D69"/>
  <c r="D68"/>
  <c r="D66"/>
  <c r="D64"/>
  <c r="D58"/>
  <c r="D56"/>
  <c r="D55"/>
  <c r="D54"/>
  <c r="D53"/>
  <c r="D52"/>
  <c r="D51"/>
  <c r="D50"/>
  <c r="D49"/>
  <c r="D47"/>
  <c r="D43"/>
  <c r="D42"/>
  <c r="D41"/>
  <c r="D40"/>
  <c r="D39"/>
  <c r="D36"/>
  <c r="D35"/>
  <c r="D33"/>
  <c r="D32"/>
  <c r="D31"/>
  <c r="D30"/>
  <c r="D27"/>
  <c r="D24"/>
  <c r="D23"/>
  <c r="D22"/>
  <c r="D21"/>
  <c r="D20"/>
  <c r="D17"/>
  <c r="D13"/>
  <c r="D12"/>
  <c r="D11"/>
  <c r="D10"/>
  <c r="D9"/>
  <c r="D8"/>
  <c r="D6"/>
  <c r="D4"/>
  <c r="AE194" i="3"/>
  <c r="AE193"/>
  <c r="AE192"/>
  <c r="AE190"/>
  <c r="AE189"/>
  <c r="AE188"/>
  <c r="AE187"/>
  <c r="AE186"/>
  <c r="AE185"/>
  <c r="AE184"/>
  <c r="AE183"/>
  <c r="AE182"/>
  <c r="AE181"/>
  <c r="AE180"/>
  <c r="AE179"/>
  <c r="AB194"/>
  <c r="AB193"/>
  <c r="AB192"/>
  <c r="AB190"/>
  <c r="AB189"/>
  <c r="AB188"/>
  <c r="AB187"/>
  <c r="AB186"/>
  <c r="AB185"/>
  <c r="AB184"/>
  <c r="AB183"/>
  <c r="AB182"/>
  <c r="AB181"/>
  <c r="AB180"/>
  <c r="AB179"/>
  <c r="Y194"/>
  <c r="Y193"/>
  <c r="Y192"/>
  <c r="Y190"/>
  <c r="Y189"/>
  <c r="Y188"/>
  <c r="Y187"/>
  <c r="Y186"/>
  <c r="Y185"/>
  <c r="Y184"/>
  <c r="Y183"/>
  <c r="Y182"/>
  <c r="Y181"/>
  <c r="Y180"/>
  <c r="Y179"/>
  <c r="V194"/>
  <c r="V193"/>
  <c r="V192"/>
  <c r="V190"/>
  <c r="V189"/>
  <c r="V188"/>
  <c r="V187"/>
  <c r="V186"/>
  <c r="V185"/>
  <c r="V184"/>
  <c r="V183"/>
  <c r="V182"/>
  <c r="V181"/>
  <c r="V180"/>
  <c r="V179"/>
  <c r="S194"/>
  <c r="S193"/>
  <c r="S192"/>
  <c r="S191"/>
  <c r="S190"/>
  <c r="S189"/>
  <c r="S188"/>
  <c r="S187"/>
  <c r="S185"/>
  <c r="S184"/>
  <c r="S183"/>
  <c r="S182"/>
  <c r="S181"/>
  <c r="S180"/>
  <c r="S179"/>
  <c r="P194"/>
  <c r="P193"/>
  <c r="P192"/>
  <c r="P191"/>
  <c r="P190"/>
  <c r="P189"/>
  <c r="P188"/>
  <c r="P187"/>
  <c r="P186"/>
  <c r="P185"/>
  <c r="P184"/>
  <c r="P183"/>
  <c r="P182"/>
  <c r="P181"/>
  <c r="P180"/>
  <c r="P179"/>
  <c r="M194"/>
  <c r="M193"/>
  <c r="M192"/>
  <c r="M191"/>
  <c r="M190"/>
  <c r="M189"/>
  <c r="M188"/>
  <c r="M187"/>
  <c r="M186"/>
  <c r="M185"/>
  <c r="M184"/>
  <c r="M183"/>
  <c r="M182"/>
  <c r="M181"/>
  <c r="M180"/>
  <c r="M179"/>
  <c r="J194"/>
  <c r="J193"/>
  <c r="J192"/>
  <c r="J190"/>
  <c r="J189"/>
  <c r="J188"/>
  <c r="J187"/>
  <c r="J186"/>
  <c r="J185"/>
  <c r="J184"/>
  <c r="J183"/>
  <c r="J182"/>
  <c r="J181"/>
  <c r="J180"/>
  <c r="J179"/>
  <c r="G194"/>
  <c r="G193"/>
  <c r="G192"/>
  <c r="G191"/>
  <c r="G190"/>
  <c r="G189"/>
  <c r="G188"/>
  <c r="G187"/>
  <c r="G186"/>
  <c r="G185"/>
  <c r="G184"/>
  <c r="G183"/>
  <c r="G182"/>
  <c r="G180"/>
  <c r="G179"/>
  <c r="D194"/>
  <c r="AF194" s="1"/>
  <c r="AI194" s="1"/>
  <c r="B395" i="16" s="1"/>
  <c r="D193" i="3"/>
  <c r="D192"/>
  <c r="AF192" s="1"/>
  <c r="AI192" s="1"/>
  <c r="B399" i="16" s="1"/>
  <c r="D191" i="3"/>
  <c r="AF191" s="1"/>
  <c r="AI191" s="1"/>
  <c r="B388" i="16" s="1"/>
  <c r="D190" i="3"/>
  <c r="AF190" s="1"/>
  <c r="AI190" s="1"/>
  <c r="B397" i="16" s="1"/>
  <c r="D189" i="3"/>
  <c r="AF189" s="1"/>
  <c r="D188"/>
  <c r="AF188" s="1"/>
  <c r="AI188" s="1"/>
  <c r="B393" i="16" s="1"/>
  <c r="D187" i="3"/>
  <c r="AF187" s="1"/>
  <c r="AI187" s="1"/>
  <c r="B392" i="16" s="1"/>
  <c r="D186" i="3"/>
  <c r="AF186" s="1"/>
  <c r="AI186" s="1"/>
  <c r="B398" i="16" s="1"/>
  <c r="D185" i="3"/>
  <c r="AF185" s="1"/>
  <c r="D184"/>
  <c r="AF184" s="1"/>
  <c r="AI184" s="1"/>
  <c r="B400" i="16" s="1"/>
  <c r="D183" i="3"/>
  <c r="AF183" s="1"/>
  <c r="AI183" s="1"/>
  <c r="B391" i="16" s="1"/>
  <c r="D182" i="3"/>
  <c r="AF182" s="1"/>
  <c r="AI182" s="1"/>
  <c r="B401" i="16" s="1"/>
  <c r="D181" i="3"/>
  <c r="AF181" s="1"/>
  <c r="D180"/>
  <c r="AF180" s="1"/>
  <c r="AI180" s="1"/>
  <c r="B403" i="16" s="1"/>
  <c r="D179" i="3"/>
  <c r="AF179" s="1"/>
  <c r="AE301" i="5"/>
  <c r="AE300"/>
  <c r="AE299"/>
  <c r="AE298"/>
  <c r="AE297"/>
  <c r="AE296"/>
  <c r="AE295"/>
  <c r="AE294"/>
  <c r="AE293"/>
  <c r="AE292"/>
  <c r="AE291"/>
  <c r="AE290"/>
  <c r="AE289"/>
  <c r="AE288"/>
  <c r="AE287"/>
  <c r="AE286"/>
  <c r="AE285"/>
  <c r="AE284"/>
  <c r="AE283"/>
  <c r="AE282"/>
  <c r="AB301"/>
  <c r="AB300"/>
  <c r="AB299"/>
  <c r="AB298"/>
  <c r="AB297"/>
  <c r="AB296"/>
  <c r="AB295"/>
  <c r="AB294"/>
  <c r="AB293"/>
  <c r="AB292"/>
  <c r="AB291"/>
  <c r="AB290"/>
  <c r="AB289"/>
  <c r="AB288"/>
  <c r="AB287"/>
  <c r="AB286"/>
  <c r="AB285"/>
  <c r="AB284"/>
  <c r="AB283"/>
  <c r="AB282"/>
  <c r="Y301"/>
  <c r="Y300"/>
  <c r="Y299"/>
  <c r="Y298"/>
  <c r="Y297"/>
  <c r="Y296"/>
  <c r="Y295"/>
  <c r="Y294"/>
  <c r="Y293"/>
  <c r="Y292"/>
  <c r="Y291"/>
  <c r="Y290"/>
  <c r="Y289"/>
  <c r="Y288"/>
  <c r="Y287"/>
  <c r="Y286"/>
  <c r="Y285"/>
  <c r="Y284"/>
  <c r="Y283"/>
  <c r="Y282"/>
  <c r="V301"/>
  <c r="V300"/>
  <c r="V299"/>
  <c r="V298"/>
  <c r="V297"/>
  <c r="V296"/>
  <c r="V295"/>
  <c r="V294"/>
  <c r="V293"/>
  <c r="V292"/>
  <c r="V291"/>
  <c r="V290"/>
  <c r="V289"/>
  <c r="V288"/>
  <c r="V287"/>
  <c r="V286"/>
  <c r="V285"/>
  <c r="V284"/>
  <c r="V283"/>
  <c r="V282"/>
  <c r="S301"/>
  <c r="AF301" s="1"/>
  <c r="AI301" s="1"/>
  <c r="B887" i="16" s="1"/>
  <c r="S300" i="5"/>
  <c r="S299"/>
  <c r="S298"/>
  <c r="S297"/>
  <c r="S296"/>
  <c r="S295"/>
  <c r="S294"/>
  <c r="S293"/>
  <c r="S292"/>
  <c r="S291"/>
  <c r="S290"/>
  <c r="S289"/>
  <c r="S288"/>
  <c r="S287"/>
  <c r="S286"/>
  <c r="S285"/>
  <c r="S284"/>
  <c r="S283"/>
  <c r="S282"/>
  <c r="P300"/>
  <c r="P299"/>
  <c r="P298"/>
  <c r="P297"/>
  <c r="P296"/>
  <c r="P295"/>
  <c r="P294"/>
  <c r="P293"/>
  <c r="P292"/>
  <c r="P291"/>
  <c r="P290"/>
  <c r="P289"/>
  <c r="P288"/>
  <c r="P287"/>
  <c r="P286"/>
  <c r="P285"/>
  <c r="P284"/>
  <c r="P283"/>
  <c r="P282"/>
  <c r="M300"/>
  <c r="M299"/>
  <c r="AF299" s="1"/>
  <c r="M298"/>
  <c r="M296"/>
  <c r="M295"/>
  <c r="M294"/>
  <c r="M293"/>
  <c r="M292"/>
  <c r="M291"/>
  <c r="M290"/>
  <c r="M289"/>
  <c r="M288"/>
  <c r="M287"/>
  <c r="M286"/>
  <c r="M285"/>
  <c r="M284"/>
  <c r="M283"/>
  <c r="M282"/>
  <c r="J300"/>
  <c r="J298"/>
  <c r="J297"/>
  <c r="J296"/>
  <c r="J295"/>
  <c r="J294"/>
  <c r="J293"/>
  <c r="J292"/>
  <c r="J291"/>
  <c r="J290"/>
  <c r="J289"/>
  <c r="J288"/>
  <c r="J287"/>
  <c r="J286"/>
  <c r="J285"/>
  <c r="J284"/>
  <c r="J283"/>
  <c r="J282"/>
  <c r="G300"/>
  <c r="G298"/>
  <c r="G297"/>
  <c r="G296"/>
  <c r="G295"/>
  <c r="G294"/>
  <c r="G293"/>
  <c r="G292"/>
  <c r="G291"/>
  <c r="G290"/>
  <c r="G289"/>
  <c r="G288"/>
  <c r="G287"/>
  <c r="G286"/>
  <c r="G285"/>
  <c r="G284"/>
  <c r="G283"/>
  <c r="G282"/>
  <c r="D300"/>
  <c r="D298"/>
  <c r="AF298" s="1"/>
  <c r="D297"/>
  <c r="AF297" s="1"/>
  <c r="D296"/>
  <c r="AF296" s="1"/>
  <c r="D295"/>
  <c r="D294"/>
  <c r="AF294" s="1"/>
  <c r="D293"/>
  <c r="AF293" s="1"/>
  <c r="D292"/>
  <c r="AF292" s="1"/>
  <c r="D291"/>
  <c r="D290"/>
  <c r="AF290" s="1"/>
  <c r="D289"/>
  <c r="AF289" s="1"/>
  <c r="D288"/>
  <c r="AF288" s="1"/>
  <c r="D287"/>
  <c r="AF287" s="1"/>
  <c r="D286"/>
  <c r="AF286" s="1"/>
  <c r="D285"/>
  <c r="AF285" s="1"/>
  <c r="D284"/>
  <c r="AF284" s="1"/>
  <c r="D283"/>
  <c r="AF283" s="1"/>
  <c r="D282"/>
  <c r="AF282" s="1"/>
  <c r="AE437" i="12"/>
  <c r="AE436"/>
  <c r="AE435"/>
  <c r="AE434"/>
  <c r="AE433"/>
  <c r="AE432"/>
  <c r="AE431"/>
  <c r="AE430"/>
  <c r="AE429"/>
  <c r="AE428"/>
  <c r="AE427"/>
  <c r="AE426"/>
  <c r="AE425"/>
  <c r="AE424"/>
  <c r="AE423"/>
  <c r="AE422"/>
  <c r="AE421"/>
  <c r="AE420"/>
  <c r="AE419"/>
  <c r="AE418"/>
  <c r="AE417"/>
  <c r="AE416"/>
  <c r="AE415"/>
  <c r="AE414"/>
  <c r="AE413"/>
  <c r="AE412"/>
  <c r="AE411"/>
  <c r="AE410"/>
  <c r="AE409"/>
  <c r="AE408"/>
  <c r="AB437"/>
  <c r="AB436"/>
  <c r="AB435"/>
  <c r="AB434"/>
  <c r="AB433"/>
  <c r="AB432"/>
  <c r="AB431"/>
  <c r="AB430"/>
  <c r="AB429"/>
  <c r="AB428"/>
  <c r="AB427"/>
  <c r="AB426"/>
  <c r="AB425"/>
  <c r="AB424"/>
  <c r="AB423"/>
  <c r="AB422"/>
  <c r="AB421"/>
  <c r="AB420"/>
  <c r="AB419"/>
  <c r="AB418"/>
  <c r="AB417"/>
  <c r="AB416"/>
  <c r="AB415"/>
  <c r="AB414"/>
  <c r="AB413"/>
  <c r="AB412"/>
  <c r="AB411"/>
  <c r="AB410"/>
  <c r="AB409"/>
  <c r="AB408"/>
  <c r="Y438"/>
  <c r="Y437"/>
  <c r="Y436"/>
  <c r="Y435"/>
  <c r="Y434"/>
  <c r="Y433"/>
  <c r="Y432"/>
  <c r="Y431"/>
  <c r="Y430"/>
  <c r="Y429"/>
  <c r="Y428"/>
  <c r="Y427"/>
  <c r="Y425"/>
  <c r="Y424"/>
  <c r="Y423"/>
  <c r="Y422"/>
  <c r="Y421"/>
  <c r="Y420"/>
  <c r="Y419"/>
  <c r="Y418"/>
  <c r="Y417"/>
  <c r="Y416"/>
  <c r="Y415"/>
  <c r="Y414"/>
  <c r="Y413"/>
  <c r="Y412"/>
  <c r="Y411"/>
  <c r="Y410"/>
  <c r="Y409"/>
  <c r="Y408"/>
  <c r="V438"/>
  <c r="V437"/>
  <c r="V436"/>
  <c r="V434"/>
  <c r="V433"/>
  <c r="V432"/>
  <c r="V431"/>
  <c r="V430"/>
  <c r="V429"/>
  <c r="V428"/>
  <c r="V427"/>
  <c r="V425"/>
  <c r="V424"/>
  <c r="V423"/>
  <c r="V422"/>
  <c r="V421"/>
  <c r="V420"/>
  <c r="V419"/>
  <c r="V418"/>
  <c r="V417"/>
  <c r="V416"/>
  <c r="V415"/>
  <c r="V414"/>
  <c r="V413"/>
  <c r="V412"/>
  <c r="V411"/>
  <c r="V410"/>
  <c r="V409"/>
  <c r="V408"/>
  <c r="S437"/>
  <c r="S436"/>
  <c r="S434"/>
  <c r="S433"/>
  <c r="S432"/>
  <c r="S431"/>
  <c r="S430"/>
  <c r="S429"/>
  <c r="S428"/>
  <c r="S427"/>
  <c r="S425"/>
  <c r="S424"/>
  <c r="S423"/>
  <c r="S422"/>
  <c r="S421"/>
  <c r="S420"/>
  <c r="S419"/>
  <c r="S418"/>
  <c r="S416"/>
  <c r="S415"/>
  <c r="S414"/>
  <c r="S413"/>
  <c r="S412"/>
  <c r="S411"/>
  <c r="S410"/>
  <c r="S409"/>
  <c r="S408"/>
  <c r="P437"/>
  <c r="P436"/>
  <c r="P434"/>
  <c r="P433"/>
  <c r="P432"/>
  <c r="P431"/>
  <c r="P430"/>
  <c r="P429"/>
  <c r="P428"/>
  <c r="P427"/>
  <c r="P425"/>
  <c r="P424"/>
  <c r="P423"/>
  <c r="P421"/>
  <c r="P420"/>
  <c r="P419"/>
  <c r="P418"/>
  <c r="P416"/>
  <c r="P415"/>
  <c r="P414"/>
  <c r="P413"/>
  <c r="P412"/>
  <c r="P411"/>
  <c r="P410"/>
  <c r="P409"/>
  <c r="P408"/>
  <c r="M437"/>
  <c r="M436"/>
  <c r="M434"/>
  <c r="M433"/>
  <c r="M431"/>
  <c r="M430"/>
  <c r="M429"/>
  <c r="M428"/>
  <c r="M427"/>
  <c r="M425"/>
  <c r="M424"/>
  <c r="M423"/>
  <c r="M421"/>
  <c r="M420"/>
  <c r="M419"/>
  <c r="M418"/>
  <c r="M416"/>
  <c r="M415"/>
  <c r="M414"/>
  <c r="M413"/>
  <c r="M412"/>
  <c r="M411"/>
  <c r="M410"/>
  <c r="M409"/>
  <c r="M408"/>
  <c r="J437"/>
  <c r="J436"/>
  <c r="J433"/>
  <c r="J431"/>
  <c r="J430"/>
  <c r="J429"/>
  <c r="J428"/>
  <c r="J427"/>
  <c r="J425"/>
  <c r="J424"/>
  <c r="J423"/>
  <c r="J421"/>
  <c r="J420"/>
  <c r="J419"/>
  <c r="J416"/>
  <c r="J415"/>
  <c r="J414"/>
  <c r="J413"/>
  <c r="J412"/>
  <c r="J411"/>
  <c r="J410"/>
  <c r="J409"/>
  <c r="J408"/>
  <c r="G437"/>
  <c r="G436"/>
  <c r="G433"/>
  <c r="G431"/>
  <c r="G430"/>
  <c r="G429"/>
  <c r="G428"/>
  <c r="G427"/>
  <c r="G425"/>
  <c r="G424"/>
  <c r="G423"/>
  <c r="G420"/>
  <c r="G419"/>
  <c r="G416"/>
  <c r="G415"/>
  <c r="G414"/>
  <c r="G413"/>
  <c r="G412"/>
  <c r="G411"/>
  <c r="G410"/>
  <c r="G409"/>
  <c r="G408"/>
  <c r="D437"/>
  <c r="D436"/>
  <c r="D433"/>
  <c r="D431"/>
  <c r="D430"/>
  <c r="D429"/>
  <c r="D428"/>
  <c r="D427"/>
  <c r="D426"/>
  <c r="D425"/>
  <c r="D424"/>
  <c r="D423"/>
  <c r="D420"/>
  <c r="D419"/>
  <c r="D416"/>
  <c r="D415"/>
  <c r="D414"/>
  <c r="D413"/>
  <c r="D412"/>
  <c r="D411"/>
  <c r="D410"/>
  <c r="D409"/>
  <c r="D408"/>
  <c r="AB352" i="11"/>
  <c r="AE380"/>
  <c r="AE379"/>
  <c r="AE377"/>
  <c r="AF377" s="1"/>
  <c r="AI377" s="1"/>
  <c r="B1464" i="16" s="1"/>
  <c r="AE376" i="11"/>
  <c r="AE375"/>
  <c r="AE374"/>
  <c r="AE373"/>
  <c r="AE372"/>
  <c r="AE371"/>
  <c r="AE370"/>
  <c r="AE369"/>
  <c r="AE367"/>
  <c r="AE366"/>
  <c r="AE365"/>
  <c r="AE364"/>
  <c r="AE363"/>
  <c r="AE362"/>
  <c r="AE361"/>
  <c r="AE360"/>
  <c r="AE356"/>
  <c r="AE355"/>
  <c r="AE354"/>
  <c r="AE353"/>
  <c r="AE352"/>
  <c r="AE351"/>
  <c r="AF351" s="1"/>
  <c r="AE350"/>
  <c r="AE349"/>
  <c r="AE348"/>
  <c r="AF348" s="1"/>
  <c r="AB380"/>
  <c r="AB379"/>
  <c r="AB376"/>
  <c r="AB375"/>
  <c r="AB374"/>
  <c r="AB373"/>
  <c r="AB372"/>
  <c r="AF372" s="1"/>
  <c r="AB371"/>
  <c r="AB370"/>
  <c r="AB369"/>
  <c r="AB367"/>
  <c r="AB366"/>
  <c r="AF366" s="1"/>
  <c r="AB365"/>
  <c r="AB364"/>
  <c r="AB363"/>
  <c r="AB362"/>
  <c r="AB361"/>
  <c r="AB360"/>
  <c r="AB356"/>
  <c r="AB355"/>
  <c r="AB354"/>
  <c r="AB353"/>
  <c r="AB350"/>
  <c r="AB349"/>
  <c r="Y380"/>
  <c r="Y376"/>
  <c r="Y375"/>
  <c r="Y374"/>
  <c r="AF374" s="1"/>
  <c r="Y373"/>
  <c r="Y371"/>
  <c r="Y370"/>
  <c r="Y369"/>
  <c r="Y367"/>
  <c r="Y365"/>
  <c r="Y364"/>
  <c r="Y363"/>
  <c r="Y362"/>
  <c r="Y361"/>
  <c r="Y360"/>
  <c r="Y356"/>
  <c r="Y355"/>
  <c r="Y354"/>
  <c r="Y353"/>
  <c r="Y352"/>
  <c r="Y350"/>
  <c r="Y349"/>
  <c r="V380"/>
  <c r="V376"/>
  <c r="V373"/>
  <c r="V371"/>
  <c r="V370"/>
  <c r="V369"/>
  <c r="V367"/>
  <c r="V365"/>
  <c r="V364"/>
  <c r="V363"/>
  <c r="V362"/>
  <c r="V361"/>
  <c r="V360"/>
  <c r="V356"/>
  <c r="V355"/>
  <c r="V354"/>
  <c r="V353"/>
  <c r="V352"/>
  <c r="V350"/>
  <c r="V349"/>
  <c r="S380"/>
  <c r="S376"/>
  <c r="S373"/>
  <c r="S370"/>
  <c r="S369"/>
  <c r="S367"/>
  <c r="S365"/>
  <c r="S364"/>
  <c r="S363"/>
  <c r="S360"/>
  <c r="S356"/>
  <c r="S355"/>
  <c r="S354"/>
  <c r="S353"/>
  <c r="S352"/>
  <c r="S350"/>
  <c r="S349"/>
  <c r="P380"/>
  <c r="P375"/>
  <c r="P373"/>
  <c r="P370"/>
  <c r="P367"/>
  <c r="P365"/>
  <c r="P364"/>
  <c r="P363"/>
  <c r="P360"/>
  <c r="P356"/>
  <c r="P355"/>
  <c r="P354"/>
  <c r="P353"/>
  <c r="P352"/>
  <c r="P350"/>
  <c r="P349"/>
  <c r="M380"/>
  <c r="M375"/>
  <c r="M373"/>
  <c r="M370"/>
  <c r="M367"/>
  <c r="M365"/>
  <c r="M364"/>
  <c r="M363"/>
  <c r="M360"/>
  <c r="M356"/>
  <c r="M355"/>
  <c r="M354"/>
  <c r="M353"/>
  <c r="M352"/>
  <c r="M350"/>
  <c r="M349"/>
  <c r="J375"/>
  <c r="J373"/>
  <c r="J370"/>
  <c r="J367"/>
  <c r="J365"/>
  <c r="J364"/>
  <c r="J363"/>
  <c r="J360"/>
  <c r="J356"/>
  <c r="J355"/>
  <c r="J354"/>
  <c r="J353"/>
  <c r="J352"/>
  <c r="J350"/>
  <c r="J349"/>
  <c r="G375"/>
  <c r="G370"/>
  <c r="G367"/>
  <c r="G363"/>
  <c r="G360"/>
  <c r="G356"/>
  <c r="G355"/>
  <c r="G354"/>
  <c r="G353"/>
  <c r="G352"/>
  <c r="G350"/>
  <c r="G349"/>
  <c r="D375"/>
  <c r="D370"/>
  <c r="D364"/>
  <c r="D363"/>
  <c r="D360"/>
  <c r="D356"/>
  <c r="D354"/>
  <c r="D353"/>
  <c r="D352"/>
  <c r="D349"/>
  <c r="AE211" i="10"/>
  <c r="AE210"/>
  <c r="AE209"/>
  <c r="AE207"/>
  <c r="AE206"/>
  <c r="AE205"/>
  <c r="AE204"/>
  <c r="AE203"/>
  <c r="AE202"/>
  <c r="AE200"/>
  <c r="AE199"/>
  <c r="AE198"/>
  <c r="AE197"/>
  <c r="AE196"/>
  <c r="AE195"/>
  <c r="AE194"/>
  <c r="AE193"/>
  <c r="AE192"/>
  <c r="AE191"/>
  <c r="AE189"/>
  <c r="AE188"/>
  <c r="AE187"/>
  <c r="AE186"/>
  <c r="AE185"/>
  <c r="AE184"/>
  <c r="AE183"/>
  <c r="AE182"/>
  <c r="AE181"/>
  <c r="AE180"/>
  <c r="AE179"/>
  <c r="AE178"/>
  <c r="AE177"/>
  <c r="AE176"/>
  <c r="AE175"/>
  <c r="AE174"/>
  <c r="AE173"/>
  <c r="AE172"/>
  <c r="AE171"/>
  <c r="AB211"/>
  <c r="AB210"/>
  <c r="AB209"/>
  <c r="AB207"/>
  <c r="AB206"/>
  <c r="AB205"/>
  <c r="AB204"/>
  <c r="AB203"/>
  <c r="AB202"/>
  <c r="AB200"/>
  <c r="AB199"/>
  <c r="AB198"/>
  <c r="AB197"/>
  <c r="AB196"/>
  <c r="AB195"/>
  <c r="AB194"/>
  <c r="AB193"/>
  <c r="AB192"/>
  <c r="AB191"/>
  <c r="AB189"/>
  <c r="AB188"/>
  <c r="AB187"/>
  <c r="AB186"/>
  <c r="AB185"/>
  <c r="AB184"/>
  <c r="AB183"/>
  <c r="AB182"/>
  <c r="AB181"/>
  <c r="AB180"/>
  <c r="AB179"/>
  <c r="AB178"/>
  <c r="AB177"/>
  <c r="AB176"/>
  <c r="AB175"/>
  <c r="AB174"/>
  <c r="AB173"/>
  <c r="AB172"/>
  <c r="AB171"/>
  <c r="Y211"/>
  <c r="Y210"/>
  <c r="Y209"/>
  <c r="Y207"/>
  <c r="Y206"/>
  <c r="Y205"/>
  <c r="Y204"/>
  <c r="Y203"/>
  <c r="Y202"/>
  <c r="Y200"/>
  <c r="Y199"/>
  <c r="Y198"/>
  <c r="Y197"/>
  <c r="Y196"/>
  <c r="Y195"/>
  <c r="Y194"/>
  <c r="Y193"/>
  <c r="Y192"/>
  <c r="Y191"/>
  <c r="Y189"/>
  <c r="Y188"/>
  <c r="Y187"/>
  <c r="Y186"/>
  <c r="Y185"/>
  <c r="Y184"/>
  <c r="Y183"/>
  <c r="Y182"/>
  <c r="Y181"/>
  <c r="Y180"/>
  <c r="Y179"/>
  <c r="Y178"/>
  <c r="Y177"/>
  <c r="Y176"/>
  <c r="Y175"/>
  <c r="Y174"/>
  <c r="Y173"/>
  <c r="Y172"/>
  <c r="Y171"/>
  <c r="V211"/>
  <c r="V210"/>
  <c r="V209"/>
  <c r="V207"/>
  <c r="V206"/>
  <c r="V205"/>
  <c r="V204"/>
  <c r="V203"/>
  <c r="V202"/>
  <c r="V200"/>
  <c r="V199"/>
  <c r="V198"/>
  <c r="V197"/>
  <c r="V196"/>
  <c r="V195"/>
  <c r="V194"/>
  <c r="V193"/>
  <c r="V192"/>
  <c r="V191"/>
  <c r="V189"/>
  <c r="V188"/>
  <c r="V187"/>
  <c r="V186"/>
  <c r="V185"/>
  <c r="V184"/>
  <c r="V183"/>
  <c r="V182"/>
  <c r="V181"/>
  <c r="V180"/>
  <c r="V179"/>
  <c r="V178"/>
  <c r="V177"/>
  <c r="V176"/>
  <c r="V175"/>
  <c r="V174"/>
  <c r="V173"/>
  <c r="V172"/>
  <c r="V171"/>
  <c r="S211"/>
  <c r="S210"/>
  <c r="S209"/>
  <c r="S207"/>
  <c r="S206"/>
  <c r="S204"/>
  <c r="S203"/>
  <c r="S200"/>
  <c r="S199"/>
  <c r="S198"/>
  <c r="S197"/>
  <c r="S196"/>
  <c r="S195"/>
  <c r="S194"/>
  <c r="S193"/>
  <c r="S192"/>
  <c r="S191"/>
  <c r="S189"/>
  <c r="S188"/>
  <c r="S187"/>
  <c r="S186"/>
  <c r="S185"/>
  <c r="S184"/>
  <c r="AF184" s="1"/>
  <c r="S183"/>
  <c r="S182"/>
  <c r="S181"/>
  <c r="S180"/>
  <c r="S179"/>
  <c r="S178"/>
  <c r="S177"/>
  <c r="S175"/>
  <c r="S174"/>
  <c r="S173"/>
  <c r="S172"/>
  <c r="S171"/>
  <c r="P211"/>
  <c r="P210"/>
  <c r="P209"/>
  <c r="P207"/>
  <c r="P206"/>
  <c r="P205"/>
  <c r="P204"/>
  <c r="P203"/>
  <c r="P202"/>
  <c r="P200"/>
  <c r="P199"/>
  <c r="P198"/>
  <c r="P197"/>
  <c r="P196"/>
  <c r="P195"/>
  <c r="P194"/>
  <c r="P193"/>
  <c r="P192"/>
  <c r="P191"/>
  <c r="P189"/>
  <c r="P188"/>
  <c r="P187"/>
  <c r="P186"/>
  <c r="P185"/>
  <c r="P183"/>
  <c r="P182"/>
  <c r="P181"/>
  <c r="P180"/>
  <c r="P179"/>
  <c r="P178"/>
  <c r="P177"/>
  <c r="P176"/>
  <c r="P175"/>
  <c r="P174"/>
  <c r="P173"/>
  <c r="P172"/>
  <c r="P171"/>
  <c r="M211"/>
  <c r="M210"/>
  <c r="M209"/>
  <c r="M207"/>
  <c r="M206"/>
  <c r="M205"/>
  <c r="M204"/>
  <c r="M203"/>
  <c r="M202"/>
  <c r="M200"/>
  <c r="M199"/>
  <c r="M198"/>
  <c r="M197"/>
  <c r="M196"/>
  <c r="M195"/>
  <c r="M194"/>
  <c r="M193"/>
  <c r="M192"/>
  <c r="M191"/>
  <c r="M189"/>
  <c r="M188"/>
  <c r="M187"/>
  <c r="M186"/>
  <c r="M185"/>
  <c r="M183"/>
  <c r="M182"/>
  <c r="M181"/>
  <c r="M180"/>
  <c r="M179"/>
  <c r="M178"/>
  <c r="M177"/>
  <c r="M176"/>
  <c r="M175"/>
  <c r="M174"/>
  <c r="M173"/>
  <c r="M172"/>
  <c r="M171"/>
  <c r="J211"/>
  <c r="J210"/>
  <c r="J209"/>
  <c r="J207"/>
  <c r="J206"/>
  <c r="J205"/>
  <c r="J204"/>
  <c r="J203"/>
  <c r="J202"/>
  <c r="J200"/>
  <c r="J199"/>
  <c r="J198"/>
  <c r="J197"/>
  <c r="J196"/>
  <c r="J195"/>
  <c r="J194"/>
  <c r="J193"/>
  <c r="J192"/>
  <c r="J191"/>
  <c r="J189"/>
  <c r="J188"/>
  <c r="J186"/>
  <c r="J185"/>
  <c r="J183"/>
  <c r="J182"/>
  <c r="J181"/>
  <c r="J180"/>
  <c r="J179"/>
  <c r="J178"/>
  <c r="J177"/>
  <c r="J176"/>
  <c r="J175"/>
  <c r="J174"/>
  <c r="J173"/>
  <c r="J172"/>
  <c r="J171"/>
  <c r="G211"/>
  <c r="G210"/>
  <c r="G209"/>
  <c r="G207"/>
  <c r="G206"/>
  <c r="G204"/>
  <c r="G202"/>
  <c r="G200"/>
  <c r="G199"/>
  <c r="G198"/>
  <c r="G197"/>
  <c r="G196"/>
  <c r="G195"/>
  <c r="G194"/>
  <c r="G193"/>
  <c r="G192"/>
  <c r="G191"/>
  <c r="G189"/>
  <c r="G188"/>
  <c r="G186"/>
  <c r="G185"/>
  <c r="G183"/>
  <c r="G182"/>
  <c r="G181"/>
  <c r="G180"/>
  <c r="G179"/>
  <c r="G178"/>
  <c r="G177"/>
  <c r="G176"/>
  <c r="G175"/>
  <c r="G174"/>
  <c r="G173"/>
  <c r="G172"/>
  <c r="G171"/>
  <c r="D211"/>
  <c r="D210"/>
  <c r="D207"/>
  <c r="D206"/>
  <c r="D204"/>
  <c r="D202"/>
  <c r="D200"/>
  <c r="D198"/>
  <c r="AF198" s="1"/>
  <c r="D197"/>
  <c r="D196"/>
  <c r="D195"/>
  <c r="D194"/>
  <c r="AF194" s="1"/>
  <c r="D193"/>
  <c r="D192"/>
  <c r="D191"/>
  <c r="D189"/>
  <c r="AF189" s="1"/>
  <c r="AI189" s="1"/>
  <c r="B1332" i="16" s="1"/>
  <c r="D188" i="10"/>
  <c r="D185"/>
  <c r="D183"/>
  <c r="D182"/>
  <c r="AF182" s="1"/>
  <c r="D181"/>
  <c r="D180"/>
  <c r="D179"/>
  <c r="D178"/>
  <c r="AF178" s="1"/>
  <c r="D177"/>
  <c r="D176"/>
  <c r="D175"/>
  <c r="D174"/>
  <c r="AF174" s="1"/>
  <c r="D173"/>
  <c r="D172"/>
  <c r="D171"/>
  <c r="AE240" i="8"/>
  <c r="AE238"/>
  <c r="AE237"/>
  <c r="AE236"/>
  <c r="AE235"/>
  <c r="AF235" s="1"/>
  <c r="AI235" s="1"/>
  <c r="B1109" i="16" s="1"/>
  <c r="AE234" i="8"/>
  <c r="AE233"/>
  <c r="AE232"/>
  <c r="AE231"/>
  <c r="AE230"/>
  <c r="AE229"/>
  <c r="AE228"/>
  <c r="AE227"/>
  <c r="AE226"/>
  <c r="AE225"/>
  <c r="AE224"/>
  <c r="AE223"/>
  <c r="AE222"/>
  <c r="AE220"/>
  <c r="AE219"/>
  <c r="AE218"/>
  <c r="AE217"/>
  <c r="AE215"/>
  <c r="AE214"/>
  <c r="AE213"/>
  <c r="AE212"/>
  <c r="AE211"/>
  <c r="AE210"/>
  <c r="AE209"/>
  <c r="AE208"/>
  <c r="AE207"/>
  <c r="AE206"/>
  <c r="AE205"/>
  <c r="AE204"/>
  <c r="AE202"/>
  <c r="AE201"/>
  <c r="AE200"/>
  <c r="AB240"/>
  <c r="AB238"/>
  <c r="AB237"/>
  <c r="AB236"/>
  <c r="AB234"/>
  <c r="AB233"/>
  <c r="AB232"/>
  <c r="AB231"/>
  <c r="AB230"/>
  <c r="AF230" s="1"/>
  <c r="AB229"/>
  <c r="AB228"/>
  <c r="AB227"/>
  <c r="AB226"/>
  <c r="AB225"/>
  <c r="AB224"/>
  <c r="AB223"/>
  <c r="AB222"/>
  <c r="AB220"/>
  <c r="AB219"/>
  <c r="AB218"/>
  <c r="AB217"/>
  <c r="AB215"/>
  <c r="AB214"/>
  <c r="AB213"/>
  <c r="AB212"/>
  <c r="AB211"/>
  <c r="AB210"/>
  <c r="AB209"/>
  <c r="AB208"/>
  <c r="AB207"/>
  <c r="AB206"/>
  <c r="AB205"/>
  <c r="AB204"/>
  <c r="AB203"/>
  <c r="AB202"/>
  <c r="AB201"/>
  <c r="AB200"/>
  <c r="Y240"/>
  <c r="Y239"/>
  <c r="Y238"/>
  <c r="Y237"/>
  <c r="Y236"/>
  <c r="Y234"/>
  <c r="Y233"/>
  <c r="Y232"/>
  <c r="Y231"/>
  <c r="Y229"/>
  <c r="Y228"/>
  <c r="Y227"/>
  <c r="Y226"/>
  <c r="Y225"/>
  <c r="Y224"/>
  <c r="Y223"/>
  <c r="Y222"/>
  <c r="Y221"/>
  <c r="Y220"/>
  <c r="Y219"/>
  <c r="Y218"/>
  <c r="Y217"/>
  <c r="Y215"/>
  <c r="Y214"/>
  <c r="Y213"/>
  <c r="Y212"/>
  <c r="Y211"/>
  <c r="Y210"/>
  <c r="Y209"/>
  <c r="Y208"/>
  <c r="Y207"/>
  <c r="Y206"/>
  <c r="Y205"/>
  <c r="Y204"/>
  <c r="Y203"/>
  <c r="Y202"/>
  <c r="Y201"/>
  <c r="Y200"/>
  <c r="V240"/>
  <c r="V239"/>
  <c r="V238"/>
  <c r="V237"/>
  <c r="V236"/>
  <c r="V234"/>
  <c r="V233"/>
  <c r="V232"/>
  <c r="V231"/>
  <c r="V229"/>
  <c r="V228"/>
  <c r="V227"/>
  <c r="V226"/>
  <c r="V225"/>
  <c r="V224"/>
  <c r="V223"/>
  <c r="V222"/>
  <c r="V221"/>
  <c r="V220"/>
  <c r="V219"/>
  <c r="V218"/>
  <c r="V217"/>
  <c r="V215"/>
  <c r="V214"/>
  <c r="V213"/>
  <c r="V212"/>
  <c r="V211"/>
  <c r="V210"/>
  <c r="V209"/>
  <c r="V208"/>
  <c r="V207"/>
  <c r="V206"/>
  <c r="V205"/>
  <c r="V204"/>
  <c r="V203"/>
  <c r="V202"/>
  <c r="V201"/>
  <c r="V200"/>
  <c r="S240"/>
  <c r="S239"/>
  <c r="S238"/>
  <c r="S237"/>
  <c r="S236"/>
  <c r="S234"/>
  <c r="S233"/>
  <c r="S232"/>
  <c r="S231"/>
  <c r="S229"/>
  <c r="S228"/>
  <c r="S227"/>
  <c r="S226"/>
  <c r="S225"/>
  <c r="S224"/>
  <c r="S223"/>
  <c r="S222"/>
  <c r="S221"/>
  <c r="S220"/>
  <c r="S219"/>
  <c r="S218"/>
  <c r="S217"/>
  <c r="S215"/>
  <c r="S214"/>
  <c r="S213"/>
  <c r="S212"/>
  <c r="S211"/>
  <c r="S210"/>
  <c r="S209"/>
  <c r="S208"/>
  <c r="S207"/>
  <c r="S206"/>
  <c r="S205"/>
  <c r="S204"/>
  <c r="S203"/>
  <c r="S202"/>
  <c r="S201"/>
  <c r="S200"/>
  <c r="P240"/>
  <c r="P239"/>
  <c r="P238"/>
  <c r="P237"/>
  <c r="AF237" s="1"/>
  <c r="AI237" s="1"/>
  <c r="B1111" i="16" s="1"/>
  <c r="P236" i="8"/>
  <c r="P234"/>
  <c r="P233"/>
  <c r="P232"/>
  <c r="P231"/>
  <c r="P229"/>
  <c r="P228"/>
  <c r="P227"/>
  <c r="P226"/>
  <c r="P225"/>
  <c r="P224"/>
  <c r="P223"/>
  <c r="P222"/>
  <c r="P221"/>
  <c r="P220"/>
  <c r="P219"/>
  <c r="P218"/>
  <c r="P217"/>
  <c r="P215"/>
  <c r="P214"/>
  <c r="P213"/>
  <c r="P212"/>
  <c r="P211"/>
  <c r="P210"/>
  <c r="P209"/>
  <c r="P208"/>
  <c r="P207"/>
  <c r="P206"/>
  <c r="P205"/>
  <c r="P204"/>
  <c r="P203"/>
  <c r="P202"/>
  <c r="P201"/>
  <c r="P200"/>
  <c r="M240"/>
  <c r="M239"/>
  <c r="M238"/>
  <c r="M236"/>
  <c r="M234"/>
  <c r="M233"/>
  <c r="M232"/>
  <c r="M231"/>
  <c r="M229"/>
  <c r="M228"/>
  <c r="M227"/>
  <c r="M226"/>
  <c r="M225"/>
  <c r="M224"/>
  <c r="M222"/>
  <c r="M221"/>
  <c r="M220"/>
  <c r="M219"/>
  <c r="M218"/>
  <c r="M217"/>
  <c r="M215"/>
  <c r="M214"/>
  <c r="M213"/>
  <c r="M212"/>
  <c r="M211"/>
  <c r="M210"/>
  <c r="M209"/>
  <c r="M208"/>
  <c r="M207"/>
  <c r="M206"/>
  <c r="M205"/>
  <c r="M204"/>
  <c r="M203"/>
  <c r="M202"/>
  <c r="M201"/>
  <c r="M200"/>
  <c r="J240"/>
  <c r="J239"/>
  <c r="J238"/>
  <c r="J236"/>
  <c r="J234"/>
  <c r="J233"/>
  <c r="J232"/>
  <c r="J231"/>
  <c r="J229"/>
  <c r="J228"/>
  <c r="J227"/>
  <c r="J226"/>
  <c r="J225"/>
  <c r="J224"/>
  <c r="J222"/>
  <c r="J221"/>
  <c r="J220"/>
  <c r="J219"/>
  <c r="J218"/>
  <c r="J217"/>
  <c r="J215"/>
  <c r="J214"/>
  <c r="J213"/>
  <c r="J212"/>
  <c r="J211"/>
  <c r="J210"/>
  <c r="J209"/>
  <c r="J208"/>
  <c r="J207"/>
  <c r="J206"/>
  <c r="J205"/>
  <c r="J204"/>
  <c r="J203"/>
  <c r="J202"/>
  <c r="J201"/>
  <c r="J200"/>
  <c r="G240"/>
  <c r="G239"/>
  <c r="G238"/>
  <c r="G236"/>
  <c r="G234"/>
  <c r="G233"/>
  <c r="G231"/>
  <c r="G229"/>
  <c r="G228"/>
  <c r="G227"/>
  <c r="G226"/>
  <c r="G225"/>
  <c r="G224"/>
  <c r="G222"/>
  <c r="G221"/>
  <c r="G220"/>
  <c r="G219"/>
  <c r="G218"/>
  <c r="G217"/>
  <c r="G215"/>
  <c r="G214"/>
  <c r="G213"/>
  <c r="G212"/>
  <c r="G211"/>
  <c r="G210"/>
  <c r="G209"/>
  <c r="G208"/>
  <c r="G207"/>
  <c r="G206"/>
  <c r="G205"/>
  <c r="G204"/>
  <c r="G203"/>
  <c r="G202"/>
  <c r="G201"/>
  <c r="G200"/>
  <c r="D240"/>
  <c r="D239"/>
  <c r="D238"/>
  <c r="D236"/>
  <c r="D234"/>
  <c r="D233"/>
  <c r="D231"/>
  <c r="D229"/>
  <c r="D228"/>
  <c r="D227"/>
  <c r="D226"/>
  <c r="D225"/>
  <c r="D224"/>
  <c r="D221"/>
  <c r="D220"/>
  <c r="D219"/>
  <c r="D218"/>
  <c r="D217"/>
  <c r="D215"/>
  <c r="D214"/>
  <c r="D213"/>
  <c r="D212"/>
  <c r="D211"/>
  <c r="D210"/>
  <c r="D208"/>
  <c r="D207"/>
  <c r="D206"/>
  <c r="AF206" s="1"/>
  <c r="D205"/>
  <c r="D204"/>
  <c r="D203"/>
  <c r="D202"/>
  <c r="AF202" s="1"/>
  <c r="D201"/>
  <c r="D200"/>
  <c r="Y343" i="11"/>
  <c r="Y342"/>
  <c r="Y341"/>
  <c r="Y340"/>
  <c r="Y339"/>
  <c r="Y338"/>
  <c r="Y337"/>
  <c r="Y336"/>
  <c r="Y335"/>
  <c r="Y333"/>
  <c r="Y332"/>
  <c r="Y331"/>
  <c r="Y330"/>
  <c r="Y329"/>
  <c r="Y328"/>
  <c r="Y327"/>
  <c r="Y326"/>
  <c r="Y325"/>
  <c r="Y324"/>
  <c r="Y323"/>
  <c r="Y322"/>
  <c r="Y321"/>
  <c r="Y320"/>
  <c r="Y319"/>
  <c r="Y318"/>
  <c r="Y317"/>
  <c r="Y316"/>
  <c r="Y315"/>
  <c r="Y314"/>
  <c r="Y313"/>
  <c r="Y312"/>
  <c r="Y311"/>
  <c r="Y310"/>
  <c r="Y309"/>
  <c r="Y308"/>
  <c r="Y307"/>
  <c r="Y306"/>
  <c r="Y305"/>
  <c r="Y304"/>
  <c r="Y303"/>
  <c r="Y302"/>
  <c r="Y301"/>
  <c r="Y300"/>
  <c r="Y299"/>
  <c r="Y298"/>
  <c r="Y297"/>
  <c r="Y296"/>
  <c r="Y295"/>
  <c r="Y294"/>
  <c r="Y292"/>
  <c r="Y291"/>
  <c r="Y290"/>
  <c r="Y289"/>
  <c r="Y288"/>
  <c r="Y287"/>
  <c r="Y286"/>
  <c r="Y285"/>
  <c r="Y284"/>
  <c r="Y283"/>
  <c r="Y282"/>
  <c r="Y281"/>
  <c r="Y280"/>
  <c r="Y279"/>
  <c r="Y278"/>
  <c r="Y277"/>
  <c r="Y276"/>
  <c r="Y275"/>
  <c r="Y274"/>
  <c r="Y273"/>
  <c r="Y272"/>
  <c r="Y271"/>
  <c r="Y270"/>
  <c r="Y269"/>
  <c r="Y268"/>
  <c r="Y267"/>
  <c r="Y266"/>
  <c r="Y265"/>
  <c r="Y264"/>
  <c r="Y263"/>
  <c r="Y262"/>
  <c r="Y261"/>
  <c r="Y260"/>
  <c r="Y259"/>
  <c r="Y258"/>
  <c r="Y257"/>
  <c r="Y256"/>
  <c r="Y255"/>
  <c r="Y254"/>
  <c r="Y253"/>
  <c r="Y252"/>
  <c r="Y251"/>
  <c r="Y250"/>
  <c r="Y249"/>
  <c r="Y248"/>
  <c r="Y247"/>
  <c r="Y246"/>
  <c r="Y245"/>
  <c r="Y244"/>
  <c r="Y243"/>
  <c r="Y242"/>
  <c r="Y241"/>
  <c r="Y240"/>
  <c r="Y239"/>
  <c r="Y238"/>
  <c r="Y237"/>
  <c r="AB343"/>
  <c r="AB342"/>
  <c r="AB341"/>
  <c r="AB340"/>
  <c r="AB339"/>
  <c r="AB338"/>
  <c r="AB337"/>
  <c r="AB336"/>
  <c r="AB335"/>
  <c r="AB334"/>
  <c r="AB333"/>
  <c r="AB332"/>
  <c r="AB331"/>
  <c r="AB330"/>
  <c r="AB329"/>
  <c r="AB328"/>
  <c r="AB327"/>
  <c r="AB326"/>
  <c r="AB325"/>
  <c r="AB324"/>
  <c r="AB323"/>
  <c r="AB322"/>
  <c r="AB321"/>
  <c r="AB320"/>
  <c r="AB319"/>
  <c r="AB318"/>
  <c r="AB317"/>
  <c r="AB316"/>
  <c r="AB315"/>
  <c r="AB314"/>
  <c r="AB313"/>
  <c r="AB312"/>
  <c r="AB311"/>
  <c r="AB310"/>
  <c r="AB309"/>
  <c r="AB308"/>
  <c r="AB307"/>
  <c r="AB306"/>
  <c r="AB305"/>
  <c r="AB304"/>
  <c r="AB303"/>
  <c r="AB302"/>
  <c r="AB301"/>
  <c r="AB300"/>
  <c r="AB299"/>
  <c r="AB298"/>
  <c r="AB297"/>
  <c r="AB296"/>
  <c r="AB295"/>
  <c r="AB294"/>
  <c r="AB292"/>
  <c r="AB291"/>
  <c r="AB290"/>
  <c r="AB289"/>
  <c r="AB288"/>
  <c r="AB287"/>
  <c r="AB286"/>
  <c r="AB285"/>
  <c r="AB284"/>
  <c r="AB283"/>
  <c r="AB282"/>
  <c r="AB281"/>
  <c r="AB280"/>
  <c r="AB279"/>
  <c r="AB278"/>
  <c r="AB277"/>
  <c r="AB276"/>
  <c r="AB275"/>
  <c r="AB274"/>
  <c r="AB273"/>
  <c r="AB272"/>
  <c r="AB271"/>
  <c r="AB270"/>
  <c r="AB269"/>
  <c r="AB268"/>
  <c r="AB267"/>
  <c r="AB266"/>
  <c r="AB265"/>
  <c r="AB264"/>
  <c r="AB263"/>
  <c r="AB262"/>
  <c r="AB261"/>
  <c r="AB260"/>
  <c r="AB259"/>
  <c r="AB258"/>
  <c r="AB257"/>
  <c r="AB256"/>
  <c r="AB255"/>
  <c r="AB254"/>
  <c r="AB253"/>
  <c r="AB252"/>
  <c r="AB251"/>
  <c r="AB250"/>
  <c r="AB249"/>
  <c r="AB248"/>
  <c r="AB247"/>
  <c r="AB246"/>
  <c r="AB245"/>
  <c r="AB244"/>
  <c r="AB243"/>
  <c r="AB242"/>
  <c r="AB241"/>
  <c r="AB240"/>
  <c r="AB239"/>
  <c r="AB238"/>
  <c r="AB237"/>
  <c r="AE343"/>
  <c r="AE342"/>
  <c r="AE341"/>
  <c r="AE340"/>
  <c r="AE339"/>
  <c r="AE338"/>
  <c r="AE337"/>
  <c r="AE336"/>
  <c r="AE335"/>
  <c r="AE334"/>
  <c r="AE333"/>
  <c r="AE332"/>
  <c r="AE331"/>
  <c r="AE330"/>
  <c r="AE329"/>
  <c r="AE328"/>
  <c r="AE327"/>
  <c r="AE326"/>
  <c r="AE324"/>
  <c r="AE323"/>
  <c r="AE322"/>
  <c r="AE321"/>
  <c r="AE320"/>
  <c r="AE319"/>
  <c r="AE318"/>
  <c r="AE317"/>
  <c r="AE316"/>
  <c r="AE315"/>
  <c r="AE314"/>
  <c r="AE313"/>
  <c r="AE312"/>
  <c r="AE311"/>
  <c r="AE310"/>
  <c r="AE309"/>
  <c r="AE308"/>
  <c r="AE307"/>
  <c r="AE306"/>
  <c r="AE305"/>
  <c r="AE304"/>
  <c r="AE303"/>
  <c r="AE302"/>
  <c r="AE301"/>
  <c r="AE300"/>
  <c r="AE299"/>
  <c r="AE298"/>
  <c r="AE297"/>
  <c r="AE296"/>
  <c r="AE295"/>
  <c r="AE294"/>
  <c r="AE292"/>
  <c r="AE291"/>
  <c r="AE290"/>
  <c r="AE289"/>
  <c r="AE288"/>
  <c r="AE287"/>
  <c r="AE286"/>
  <c r="AE285"/>
  <c r="AE284"/>
  <c r="AE283"/>
  <c r="AE282"/>
  <c r="AE281"/>
  <c r="AE280"/>
  <c r="AE279"/>
  <c r="AE278"/>
  <c r="AE277"/>
  <c r="AE276"/>
  <c r="AE275"/>
  <c r="AE274"/>
  <c r="AE273"/>
  <c r="AE272"/>
  <c r="AE271"/>
  <c r="AE270"/>
  <c r="AE269"/>
  <c r="AE268"/>
  <c r="AE267"/>
  <c r="AE266"/>
  <c r="AE265"/>
  <c r="AE264"/>
  <c r="AE263"/>
  <c r="AE262"/>
  <c r="AE261"/>
  <c r="AE260"/>
  <c r="AE259"/>
  <c r="AE258"/>
  <c r="AE257"/>
  <c r="AE256"/>
  <c r="AE255"/>
  <c r="AE254"/>
  <c r="AE253"/>
  <c r="AE252"/>
  <c r="AE250"/>
  <c r="AE249"/>
  <c r="AE248"/>
  <c r="AE247"/>
  <c r="AE246"/>
  <c r="AE245"/>
  <c r="AE244"/>
  <c r="AE243"/>
  <c r="AE242"/>
  <c r="AE241"/>
  <c r="AE240"/>
  <c r="AE239"/>
  <c r="AE238"/>
  <c r="AE237"/>
  <c r="V343"/>
  <c r="V342"/>
  <c r="V341"/>
  <c r="V340"/>
  <c r="V339"/>
  <c r="V338"/>
  <c r="V337"/>
  <c r="V336"/>
  <c r="V335"/>
  <c r="V333"/>
  <c r="V332"/>
  <c r="V331"/>
  <c r="V330"/>
  <c r="V329"/>
  <c r="V328"/>
  <c r="V327"/>
  <c r="V326"/>
  <c r="V325"/>
  <c r="V324"/>
  <c r="V323"/>
  <c r="V322"/>
  <c r="V321"/>
  <c r="V320"/>
  <c r="V319"/>
  <c r="V318"/>
  <c r="V317"/>
  <c r="V316"/>
  <c r="V315"/>
  <c r="V314"/>
  <c r="V312"/>
  <c r="V311"/>
  <c r="V310"/>
  <c r="V309"/>
  <c r="V308"/>
  <c r="V307"/>
  <c r="V306"/>
  <c r="V305"/>
  <c r="V304"/>
  <c r="V303"/>
  <c r="V302"/>
  <c r="V301"/>
  <c r="V300"/>
  <c r="V299"/>
  <c r="V298"/>
  <c r="V297"/>
  <c r="V296"/>
  <c r="V295"/>
  <c r="V294"/>
  <c r="V292"/>
  <c r="V291"/>
  <c r="V290"/>
  <c r="V289"/>
  <c r="V288"/>
  <c r="V287"/>
  <c r="V286"/>
  <c r="V285"/>
  <c r="V284"/>
  <c r="V283"/>
  <c r="V282"/>
  <c r="V281"/>
  <c r="V280"/>
  <c r="V279"/>
  <c r="V278"/>
  <c r="V277"/>
  <c r="V276"/>
  <c r="V275"/>
  <c r="V274"/>
  <c r="V273"/>
  <c r="V272"/>
  <c r="V271"/>
  <c r="V270"/>
  <c r="V269"/>
  <c r="V268"/>
  <c r="V267"/>
  <c r="V266"/>
  <c r="V265"/>
  <c r="V264"/>
  <c r="V263"/>
  <c r="V262"/>
  <c r="V261"/>
  <c r="V260"/>
  <c r="V259"/>
  <c r="V258"/>
  <c r="V257"/>
  <c r="V256"/>
  <c r="V255"/>
  <c r="V254"/>
  <c r="V253"/>
  <c r="V252"/>
  <c r="V251"/>
  <c r="V250"/>
  <c r="V249"/>
  <c r="V248"/>
  <c r="V247"/>
  <c r="V246"/>
  <c r="V245"/>
  <c r="V244"/>
  <c r="V243"/>
  <c r="V242"/>
  <c r="V241"/>
  <c r="V240"/>
  <c r="V239"/>
  <c r="V238"/>
  <c r="S343"/>
  <c r="S342"/>
  <c r="S341"/>
  <c r="S340"/>
  <c r="S339"/>
  <c r="S338"/>
  <c r="S337"/>
  <c r="S336"/>
  <c r="S335"/>
  <c r="S333"/>
  <c r="S332"/>
  <c r="S331"/>
  <c r="S330"/>
  <c r="S329"/>
  <c r="S328"/>
  <c r="S327"/>
  <c r="S326"/>
  <c r="S325"/>
  <c r="S324"/>
  <c r="S323"/>
  <c r="S322"/>
  <c r="S321"/>
  <c r="S320"/>
  <c r="S319"/>
  <c r="S318"/>
  <c r="S317"/>
  <c r="S316"/>
  <c r="S315"/>
  <c r="S314"/>
  <c r="S312"/>
  <c r="S311"/>
  <c r="S310"/>
  <c r="S309"/>
  <c r="S308"/>
  <c r="S307"/>
  <c r="S306"/>
  <c r="S305"/>
  <c r="S304"/>
  <c r="S303"/>
  <c r="S302"/>
  <c r="S301"/>
  <c r="S300"/>
  <c r="S299"/>
  <c r="S298"/>
  <c r="S297"/>
  <c r="S296"/>
  <c r="S295"/>
  <c r="S294"/>
  <c r="S291"/>
  <c r="S290"/>
  <c r="S289"/>
  <c r="S288"/>
  <c r="S287"/>
  <c r="S286"/>
  <c r="S285"/>
  <c r="S283"/>
  <c r="S282"/>
  <c r="S281"/>
  <c r="S280"/>
  <c r="S279"/>
  <c r="S278"/>
  <c r="S277"/>
  <c r="S276"/>
  <c r="S275"/>
  <c r="S274"/>
  <c r="S273"/>
  <c r="S272"/>
  <c r="S271"/>
  <c r="S270"/>
  <c r="S269"/>
  <c r="S268"/>
  <c r="S267"/>
  <c r="S266"/>
  <c r="S265"/>
  <c r="S264"/>
  <c r="S263"/>
  <c r="S262"/>
  <c r="S261"/>
  <c r="S260"/>
  <c r="S259"/>
  <c r="S258"/>
  <c r="S257"/>
  <c r="S256"/>
  <c r="S255"/>
  <c r="S254"/>
  <c r="S253"/>
  <c r="S252"/>
  <c r="S251"/>
  <c r="S250"/>
  <c r="S249"/>
  <c r="S248"/>
  <c r="S247"/>
  <c r="S246"/>
  <c r="S245"/>
  <c r="S244"/>
  <c r="S243"/>
  <c r="S241"/>
  <c r="S240"/>
  <c r="S239"/>
  <c r="S238"/>
  <c r="P344"/>
  <c r="AF344" s="1"/>
  <c r="P343"/>
  <c r="P342"/>
  <c r="P341"/>
  <c r="P340"/>
  <c r="P339"/>
  <c r="P338"/>
  <c r="P337"/>
  <c r="P336"/>
  <c r="P335"/>
  <c r="P333"/>
  <c r="P332"/>
  <c r="P331"/>
  <c r="P330"/>
  <c r="P329"/>
  <c r="P328"/>
  <c r="P327"/>
  <c r="P326"/>
  <c r="P325"/>
  <c r="P324"/>
  <c r="P323"/>
  <c r="P322"/>
  <c r="P321"/>
  <c r="P320"/>
  <c r="P319"/>
  <c r="P318"/>
  <c r="P317"/>
  <c r="P316"/>
  <c r="P315"/>
  <c r="P314"/>
  <c r="P312"/>
  <c r="P311"/>
  <c r="P310"/>
  <c r="P309"/>
  <c r="P308"/>
  <c r="P307"/>
  <c r="P306"/>
  <c r="P305"/>
  <c r="P304"/>
  <c r="P303"/>
  <c r="P302"/>
  <c r="P301"/>
  <c r="P300"/>
  <c r="P299"/>
  <c r="P298"/>
  <c r="P297"/>
  <c r="P296"/>
  <c r="P295"/>
  <c r="P294"/>
  <c r="P293"/>
  <c r="P292"/>
  <c r="P291"/>
  <c r="P290"/>
  <c r="P289"/>
  <c r="P288"/>
  <c r="P287"/>
  <c r="P286"/>
  <c r="P285"/>
  <c r="P284"/>
  <c r="P283"/>
  <c r="P282"/>
  <c r="P281"/>
  <c r="P280"/>
  <c r="P279"/>
  <c r="P278"/>
  <c r="P277"/>
  <c r="P276"/>
  <c r="P275"/>
  <c r="P274"/>
  <c r="P273"/>
  <c r="P272"/>
  <c r="P271"/>
  <c r="P270"/>
  <c r="P269"/>
  <c r="P268"/>
  <c r="P267"/>
  <c r="P266"/>
  <c r="P265"/>
  <c r="P264"/>
  <c r="P262"/>
  <c r="P261"/>
  <c r="P260"/>
  <c r="P259"/>
  <c r="P258"/>
  <c r="P257"/>
  <c r="P256"/>
  <c r="P255"/>
  <c r="P254"/>
  <c r="P253"/>
  <c r="P252"/>
  <c r="P251"/>
  <c r="P250"/>
  <c r="P249"/>
  <c r="P247"/>
  <c r="P246"/>
  <c r="P245"/>
  <c r="P244"/>
  <c r="P243"/>
  <c r="P241"/>
  <c r="P240"/>
  <c r="P239"/>
  <c r="P238"/>
  <c r="M343"/>
  <c r="M341"/>
  <c r="M340"/>
  <c r="M339"/>
  <c r="M338"/>
  <c r="M337"/>
  <c r="M336"/>
  <c r="M335"/>
  <c r="M333"/>
  <c r="M332"/>
  <c r="M331"/>
  <c r="M330"/>
  <c r="M329"/>
  <c r="M328"/>
  <c r="M327"/>
  <c r="M326"/>
  <c r="M325"/>
  <c r="M324"/>
  <c r="M323"/>
  <c r="M322"/>
  <c r="M321"/>
  <c r="M320"/>
  <c r="M319"/>
  <c r="M318"/>
  <c r="M317"/>
  <c r="M316"/>
  <c r="M315"/>
  <c r="M314"/>
  <c r="M312"/>
  <c r="M311"/>
  <c r="M310"/>
  <c r="M309"/>
  <c r="M308"/>
  <c r="M307"/>
  <c r="M306"/>
  <c r="M305"/>
  <c r="M304"/>
  <c r="M303"/>
  <c r="M302"/>
  <c r="M301"/>
  <c r="M300"/>
  <c r="M299"/>
  <c r="M298"/>
  <c r="M297"/>
  <c r="M296"/>
  <c r="M295"/>
  <c r="M294"/>
  <c r="M293"/>
  <c r="M292"/>
  <c r="M291"/>
  <c r="M290"/>
  <c r="M289"/>
  <c r="M288"/>
  <c r="M287"/>
  <c r="M286"/>
  <c r="M285"/>
  <c r="M284"/>
  <c r="M283"/>
  <c r="M282"/>
  <c r="M281"/>
  <c r="M280"/>
  <c r="M279"/>
  <c r="M278"/>
  <c r="M277"/>
  <c r="M276"/>
  <c r="M275"/>
  <c r="M274"/>
  <c r="M273"/>
  <c r="M272"/>
  <c r="M271"/>
  <c r="M270"/>
  <c r="M269"/>
  <c r="M268"/>
  <c r="M267"/>
  <c r="M266"/>
  <c r="M265"/>
  <c r="M264"/>
  <c r="M263"/>
  <c r="M262"/>
  <c r="M261"/>
  <c r="M260"/>
  <c r="M259"/>
  <c r="M258"/>
  <c r="M257"/>
  <c r="M256"/>
  <c r="M255"/>
  <c r="M254"/>
  <c r="M253"/>
  <c r="M252"/>
  <c r="M251"/>
  <c r="M250"/>
  <c r="M249"/>
  <c r="M248"/>
  <c r="M247"/>
  <c r="M246"/>
  <c r="M245"/>
  <c r="M244"/>
  <c r="M243"/>
  <c r="M241"/>
  <c r="M240"/>
  <c r="M239"/>
  <c r="M238"/>
  <c r="M237"/>
  <c r="J343"/>
  <c r="J341"/>
  <c r="J340"/>
  <c r="J339"/>
  <c r="J338"/>
  <c r="J337"/>
  <c r="J336"/>
  <c r="J335"/>
  <c r="J333"/>
  <c r="J332"/>
  <c r="J331"/>
  <c r="J330"/>
  <c r="J329"/>
  <c r="J327"/>
  <c r="J326"/>
  <c r="J325"/>
  <c r="J324"/>
  <c r="J323"/>
  <c r="J322"/>
  <c r="J321"/>
  <c r="J320"/>
  <c r="J319"/>
  <c r="J318"/>
  <c r="J317"/>
  <c r="J316"/>
  <c r="J315"/>
  <c r="J314"/>
  <c r="J312"/>
  <c r="J311"/>
  <c r="J310"/>
  <c r="J309"/>
  <c r="J308"/>
  <c r="J307"/>
  <c r="J306"/>
  <c r="J305"/>
  <c r="J303"/>
  <c r="J301"/>
  <c r="J300"/>
  <c r="J299"/>
  <c r="J298"/>
  <c r="J297"/>
  <c r="J296"/>
  <c r="J295"/>
  <c r="J294"/>
  <c r="J293"/>
  <c r="J292"/>
  <c r="J291"/>
  <c r="J290"/>
  <c r="J289"/>
  <c r="J288"/>
  <c r="J287"/>
  <c r="J286"/>
  <c r="J285"/>
  <c r="J284"/>
  <c r="J283"/>
  <c r="J282"/>
  <c r="J281"/>
  <c r="J280"/>
  <c r="J279"/>
  <c r="J278"/>
  <c r="J277"/>
  <c r="J276"/>
  <c r="J275"/>
  <c r="J274"/>
  <c r="J273"/>
  <c r="J272"/>
  <c r="J271"/>
  <c r="J270"/>
  <c r="J269"/>
  <c r="J268"/>
  <c r="J267"/>
  <c r="J266"/>
  <c r="J265"/>
  <c r="J264"/>
  <c r="J263"/>
  <c r="J262"/>
  <c r="J261"/>
  <c r="J260"/>
  <c r="J259"/>
  <c r="J258"/>
  <c r="J257"/>
  <c r="J256"/>
  <c r="J255"/>
  <c r="J254"/>
  <c r="J253"/>
  <c r="J252"/>
  <c r="J251"/>
  <c r="J250"/>
  <c r="J249"/>
  <c r="J248"/>
  <c r="J247"/>
  <c r="J246"/>
  <c r="J245"/>
  <c r="J244"/>
  <c r="J243"/>
  <c r="J241"/>
  <c r="J240"/>
  <c r="J239"/>
  <c r="J238"/>
  <c r="G343"/>
  <c r="G341"/>
  <c r="G340"/>
  <c r="G339"/>
  <c r="G338"/>
  <c r="G337"/>
  <c r="G336"/>
  <c r="G335"/>
  <c r="G333"/>
  <c r="G332"/>
  <c r="G331"/>
  <c r="G330"/>
  <c r="G329"/>
  <c r="G327"/>
  <c r="G326"/>
  <c r="G325"/>
  <c r="G324"/>
  <c r="G323"/>
  <c r="G322"/>
  <c r="G321"/>
  <c r="G320"/>
  <c r="G319"/>
  <c r="G318"/>
  <c r="G317"/>
  <c r="G316"/>
  <c r="G315"/>
  <c r="G314"/>
  <c r="G312"/>
  <c r="G311"/>
  <c r="G310"/>
  <c r="G309"/>
  <c r="G308"/>
  <c r="G307"/>
  <c r="G306"/>
  <c r="G305"/>
  <c r="G303"/>
  <c r="G301"/>
  <c r="G300"/>
  <c r="G299"/>
  <c r="G298"/>
  <c r="G297"/>
  <c r="G296"/>
  <c r="G295"/>
  <c r="G293"/>
  <c r="G292"/>
  <c r="G291"/>
  <c r="G290"/>
  <c r="G289"/>
  <c r="G288"/>
  <c r="G287"/>
  <c r="G286"/>
  <c r="G285"/>
  <c r="G284"/>
  <c r="G283"/>
  <c r="G282"/>
  <c r="G281"/>
  <c r="G280"/>
  <c r="G279"/>
  <c r="G278"/>
  <c r="G277"/>
  <c r="G276"/>
  <c r="G275"/>
  <c r="G274"/>
  <c r="G273"/>
  <c r="G272"/>
  <c r="G271"/>
  <c r="G270"/>
  <c r="G269"/>
  <c r="G268"/>
  <c r="G267"/>
  <c r="G266"/>
  <c r="G265"/>
  <c r="G264"/>
  <c r="G263"/>
  <c r="G262"/>
  <c r="G261"/>
  <c r="G260"/>
  <c r="G259"/>
  <c r="G258"/>
  <c r="G257"/>
  <c r="G256"/>
  <c r="G255"/>
  <c r="G254"/>
  <c r="G253"/>
  <c r="G252"/>
  <c r="G251"/>
  <c r="G250"/>
  <c r="G249"/>
  <c r="G248"/>
  <c r="G247"/>
  <c r="G246"/>
  <c r="G245"/>
  <c r="G244"/>
  <c r="G243"/>
  <c r="G241"/>
  <c r="G240"/>
  <c r="G239"/>
  <c r="G238"/>
  <c r="D343"/>
  <c r="D341"/>
  <c r="D340"/>
  <c r="D339"/>
  <c r="D338"/>
  <c r="D337"/>
  <c r="D336"/>
  <c r="D335"/>
  <c r="D333"/>
  <c r="D332"/>
  <c r="D331"/>
  <c r="D330"/>
  <c r="D329"/>
  <c r="D327"/>
  <c r="D326"/>
  <c r="D325"/>
  <c r="D324"/>
  <c r="D323"/>
  <c r="D322"/>
  <c r="D321"/>
  <c r="D320"/>
  <c r="D319"/>
  <c r="D318"/>
  <c r="D317"/>
  <c r="D316"/>
  <c r="D315"/>
  <c r="D314"/>
  <c r="D312"/>
  <c r="D311"/>
  <c r="D310"/>
  <c r="D309"/>
  <c r="D308"/>
  <c r="D307"/>
  <c r="D306"/>
  <c r="D305"/>
  <c r="D303"/>
  <c r="D301"/>
  <c r="D299"/>
  <c r="D298"/>
  <c r="D297"/>
  <c r="D296"/>
  <c r="D295"/>
  <c r="D293"/>
  <c r="D292"/>
  <c r="D291"/>
  <c r="D290"/>
  <c r="D289"/>
  <c r="D288"/>
  <c r="D286"/>
  <c r="D285"/>
  <c r="D284"/>
  <c r="D283"/>
  <c r="D282"/>
  <c r="D281"/>
  <c r="D280"/>
  <c r="D278"/>
  <c r="D277"/>
  <c r="D276"/>
  <c r="D275"/>
  <c r="D274"/>
  <c r="D273"/>
  <c r="D272"/>
  <c r="D271"/>
  <c r="D270"/>
  <c r="D269"/>
  <c r="D268"/>
  <c r="D267"/>
  <c r="D265"/>
  <c r="D264"/>
  <c r="D263"/>
  <c r="D262"/>
  <c r="D261"/>
  <c r="D260"/>
  <c r="D259"/>
  <c r="D258"/>
  <c r="D257"/>
  <c r="D256"/>
  <c r="D255"/>
  <c r="D253"/>
  <c r="D252"/>
  <c r="D251"/>
  <c r="D250"/>
  <c r="D249"/>
  <c r="D248"/>
  <c r="D247"/>
  <c r="D246"/>
  <c r="D245"/>
  <c r="D244"/>
  <c r="D243"/>
  <c r="D241"/>
  <c r="D240"/>
  <c r="D239"/>
  <c r="D238"/>
  <c r="AE404" i="12"/>
  <c r="AE403"/>
  <c r="AE402"/>
  <c r="AE401"/>
  <c r="AE400"/>
  <c r="AE399"/>
  <c r="AE398"/>
  <c r="AE397"/>
  <c r="AE396"/>
  <c r="AE395"/>
  <c r="AE394"/>
  <c r="AE393"/>
  <c r="AE392"/>
  <c r="AE391"/>
  <c r="AE390"/>
  <c r="AE389"/>
  <c r="AE388"/>
  <c r="AE387"/>
  <c r="AE386"/>
  <c r="AE385"/>
  <c r="AE384"/>
  <c r="AE383"/>
  <c r="AE382"/>
  <c r="AE381"/>
  <c r="AE380"/>
  <c r="AE379"/>
  <c r="AE378"/>
  <c r="AE377"/>
  <c r="AE376"/>
  <c r="AE375"/>
  <c r="AE374"/>
  <c r="AE373"/>
  <c r="AE372"/>
  <c r="AE371"/>
  <c r="AE370"/>
  <c r="AE369"/>
  <c r="AE368"/>
  <c r="AE367"/>
  <c r="AE366"/>
  <c r="AE365"/>
  <c r="AE364"/>
  <c r="AE363"/>
  <c r="AE362"/>
  <c r="AE361"/>
  <c r="AE360"/>
  <c r="AE359"/>
  <c r="AE358"/>
  <c r="AE357"/>
  <c r="AE356"/>
  <c r="AE355"/>
  <c r="AE354"/>
  <c r="AE353"/>
  <c r="AE351"/>
  <c r="AE350"/>
  <c r="AE349"/>
  <c r="AE348"/>
  <c r="AE347"/>
  <c r="AE346"/>
  <c r="AE345"/>
  <c r="AE344"/>
  <c r="AE343"/>
  <c r="AE342"/>
  <c r="AE341"/>
  <c r="AE340"/>
  <c r="AE339"/>
  <c r="AE338"/>
  <c r="AE337"/>
  <c r="AE336"/>
  <c r="AE335"/>
  <c r="AE334"/>
  <c r="AE333"/>
  <c r="AE332"/>
  <c r="AE331"/>
  <c r="AE330"/>
  <c r="AE329"/>
  <c r="AE328"/>
  <c r="AE327"/>
  <c r="AE326"/>
  <c r="AE325"/>
  <c r="AE324"/>
  <c r="AE323"/>
  <c r="AE322"/>
  <c r="AE321"/>
  <c r="AE320"/>
  <c r="AE319"/>
  <c r="AE318"/>
  <c r="AE317"/>
  <c r="AE316"/>
  <c r="AE315"/>
  <c r="AE314"/>
  <c r="AE313"/>
  <c r="AE312"/>
  <c r="AE311"/>
  <c r="AE310"/>
  <c r="AE309"/>
  <c r="AE308"/>
  <c r="AE307"/>
  <c r="AE306"/>
  <c r="AE305"/>
  <c r="AE304"/>
  <c r="AE303"/>
  <c r="AE302"/>
  <c r="AE301"/>
  <c r="AE300"/>
  <c r="AE299"/>
  <c r="AE298"/>
  <c r="AE297"/>
  <c r="AE296"/>
  <c r="AE295"/>
  <c r="AE294"/>
  <c r="AE293"/>
  <c r="AE292"/>
  <c r="AE291"/>
  <c r="AE290"/>
  <c r="AE289"/>
  <c r="AE288"/>
  <c r="AE287"/>
  <c r="AE286"/>
  <c r="AE285"/>
  <c r="AE284"/>
  <c r="AE283"/>
  <c r="AE282"/>
  <c r="AE281"/>
  <c r="AE280"/>
  <c r="AE279"/>
  <c r="AE278"/>
  <c r="AE277"/>
  <c r="AE276"/>
  <c r="AE275"/>
  <c r="AE274"/>
  <c r="AE273"/>
  <c r="AE272"/>
  <c r="AE271"/>
  <c r="AE270"/>
  <c r="AE269"/>
  <c r="AE268"/>
  <c r="AE263"/>
  <c r="AE261"/>
  <c r="AE260"/>
  <c r="AE259"/>
  <c r="AE258"/>
  <c r="AE257"/>
  <c r="AE256"/>
  <c r="AE255"/>
  <c r="AE254"/>
  <c r="AE253"/>
  <c r="AE252"/>
  <c r="AE251"/>
  <c r="AE250"/>
  <c r="AE248"/>
  <c r="AE247"/>
  <c r="AE246"/>
  <c r="AE245"/>
  <c r="AE244"/>
  <c r="AE243"/>
  <c r="AE241"/>
  <c r="AE240"/>
  <c r="AE239"/>
  <c r="AE238"/>
  <c r="AE237"/>
  <c r="AE236"/>
  <c r="AE235"/>
  <c r="AE234"/>
  <c r="AE233"/>
  <c r="AE232"/>
  <c r="AE231"/>
  <c r="AE230"/>
  <c r="AE229"/>
  <c r="AE228"/>
  <c r="AE227"/>
  <c r="AE226"/>
  <c r="AE225"/>
  <c r="AE224"/>
  <c r="AE223"/>
  <c r="AE222"/>
  <c r="AE221"/>
  <c r="AE220"/>
  <c r="AE219"/>
  <c r="AE218"/>
  <c r="AE217"/>
  <c r="AE216"/>
  <c r="AE215"/>
  <c r="AE214"/>
  <c r="AE213"/>
  <c r="AE212"/>
  <c r="AE211"/>
  <c r="AE210"/>
  <c r="AE209"/>
  <c r="AE208"/>
  <c r="AE207"/>
  <c r="AE206"/>
  <c r="AE205"/>
  <c r="AE204"/>
  <c r="AE203"/>
  <c r="AE202"/>
  <c r="AE201"/>
  <c r="AE200"/>
  <c r="AE199"/>
  <c r="AE198"/>
  <c r="AE197"/>
  <c r="AB404"/>
  <c r="AB403"/>
  <c r="AB402"/>
  <c r="AB401"/>
  <c r="AB400"/>
  <c r="AB399"/>
  <c r="AB398"/>
  <c r="AB397"/>
  <c r="AB396"/>
  <c r="AB395"/>
  <c r="AB394"/>
  <c r="AB393"/>
  <c r="AB392"/>
  <c r="AB391"/>
  <c r="AB390"/>
  <c r="AB389"/>
  <c r="AB388"/>
  <c r="AB387"/>
  <c r="AB386"/>
  <c r="AB384"/>
  <c r="AB383"/>
  <c r="AB382"/>
  <c r="AB381"/>
  <c r="AB380"/>
  <c r="AB379"/>
  <c r="AB378"/>
  <c r="AB377"/>
  <c r="AB376"/>
  <c r="AB375"/>
  <c r="AB374"/>
  <c r="AB373"/>
  <c r="AB372"/>
  <c r="AB371"/>
  <c r="AB370"/>
  <c r="AB369"/>
  <c r="AB368"/>
  <c r="AB367"/>
  <c r="AB366"/>
  <c r="AB365"/>
  <c r="AB364"/>
  <c r="AB363"/>
  <c r="AB362"/>
  <c r="AB361"/>
  <c r="AB360"/>
  <c r="AB359"/>
  <c r="AB358"/>
  <c r="AB357"/>
  <c r="AB356"/>
  <c r="AB355"/>
  <c r="AB354"/>
  <c r="AB353"/>
  <c r="AB352"/>
  <c r="AF352" s="1"/>
  <c r="AB351"/>
  <c r="AB350"/>
  <c r="AB349"/>
  <c r="AB348"/>
  <c r="AB347"/>
  <c r="AB346"/>
  <c r="AB345"/>
  <c r="AB344"/>
  <c r="AB343"/>
  <c r="AB342"/>
  <c r="AB341"/>
  <c r="AB340"/>
  <c r="AB339"/>
  <c r="AB338"/>
  <c r="AB337"/>
  <c r="AB336"/>
  <c r="AB335"/>
  <c r="AB334"/>
  <c r="AB333"/>
  <c r="AB332"/>
  <c r="AB331"/>
  <c r="AB330"/>
  <c r="AB329"/>
  <c r="AB328"/>
  <c r="AB327"/>
  <c r="AB326"/>
  <c r="AB325"/>
  <c r="AB324"/>
  <c r="AB323"/>
  <c r="AB322"/>
  <c r="AF322" s="1"/>
  <c r="AB321"/>
  <c r="AB320"/>
  <c r="AB319"/>
  <c r="AB318"/>
  <c r="AB317"/>
  <c r="AB316"/>
  <c r="AB315"/>
  <c r="AB314"/>
  <c r="AB313"/>
  <c r="AB312"/>
  <c r="AB311"/>
  <c r="AB310"/>
  <c r="AB309"/>
  <c r="AB308"/>
  <c r="AB307"/>
  <c r="AB306"/>
  <c r="AB305"/>
  <c r="AB304"/>
  <c r="AB303"/>
  <c r="AB302"/>
  <c r="AB301"/>
  <c r="AB300"/>
  <c r="AB299"/>
  <c r="AB298"/>
  <c r="AB297"/>
  <c r="AB296"/>
  <c r="AB295"/>
  <c r="AB294"/>
  <c r="AB293"/>
  <c r="AB292"/>
  <c r="AB291"/>
  <c r="AB290"/>
  <c r="AB288"/>
  <c r="AB287"/>
  <c r="AB286"/>
  <c r="AB285"/>
  <c r="AB284"/>
  <c r="AB283"/>
  <c r="AB282"/>
  <c r="AB281"/>
  <c r="AB280"/>
  <c r="AB279"/>
  <c r="AB278"/>
  <c r="AB277"/>
  <c r="AB276"/>
  <c r="AB275"/>
  <c r="AB274"/>
  <c r="AB273"/>
  <c r="AB272"/>
  <c r="AB271"/>
  <c r="AB270"/>
  <c r="AB269"/>
  <c r="AB268"/>
  <c r="AB263"/>
  <c r="AB261"/>
  <c r="AB260"/>
  <c r="AB259"/>
  <c r="AB258"/>
  <c r="AB257"/>
  <c r="AB256"/>
  <c r="AB255"/>
  <c r="AB254"/>
  <c r="AB253"/>
  <c r="AB252"/>
  <c r="AB251"/>
  <c r="AB250"/>
  <c r="AB249"/>
  <c r="AB248"/>
  <c r="AB247"/>
  <c r="AB246"/>
  <c r="AB245"/>
  <c r="AB244"/>
  <c r="AB243"/>
  <c r="AB241"/>
  <c r="AB240"/>
  <c r="AB239"/>
  <c r="AB238"/>
  <c r="AB237"/>
  <c r="AB236"/>
  <c r="AB235"/>
  <c r="AB234"/>
  <c r="AB233"/>
  <c r="AB232"/>
  <c r="AB231"/>
  <c r="AB230"/>
  <c r="AB229"/>
  <c r="AB228"/>
  <c r="AB227"/>
  <c r="AB226"/>
  <c r="AB225"/>
  <c r="AB224"/>
  <c r="AB223"/>
  <c r="AB222"/>
  <c r="AB221"/>
  <c r="AB220"/>
  <c r="AB219"/>
  <c r="AB218"/>
  <c r="AB217"/>
  <c r="AB216"/>
  <c r="AB215"/>
  <c r="AB214"/>
  <c r="AB213"/>
  <c r="AB212"/>
  <c r="AB211"/>
  <c r="AB210"/>
  <c r="AB209"/>
  <c r="AB208"/>
  <c r="AB207"/>
  <c r="AB206"/>
  <c r="AB205"/>
  <c r="AB204"/>
  <c r="AB203"/>
  <c r="AB202"/>
  <c r="AB201"/>
  <c r="AB200"/>
  <c r="AB199"/>
  <c r="AB198"/>
  <c r="AB197"/>
  <c r="Y404"/>
  <c r="Y403"/>
  <c r="Y402"/>
  <c r="Y401"/>
  <c r="Y400"/>
  <c r="Y399"/>
  <c r="Y398"/>
  <c r="Y397"/>
  <c r="Y396"/>
  <c r="Y395"/>
  <c r="Y394"/>
  <c r="Y393"/>
  <c r="Y392"/>
  <c r="Y391"/>
  <c r="Y390"/>
  <c r="Y389"/>
  <c r="Y388"/>
  <c r="Y387"/>
  <c r="Y386"/>
  <c r="Y384"/>
  <c r="Y383"/>
  <c r="Y382"/>
  <c r="Y381"/>
  <c r="Y380"/>
  <c r="Y379"/>
  <c r="Y378"/>
  <c r="Y377"/>
  <c r="Y376"/>
  <c r="Y375"/>
  <c r="Y374"/>
  <c r="Y373"/>
  <c r="Y372"/>
  <c r="Y371"/>
  <c r="Y370"/>
  <c r="Y369"/>
  <c r="Y368"/>
  <c r="Y367"/>
  <c r="Y366"/>
  <c r="Y365"/>
  <c r="Y364"/>
  <c r="Y363"/>
  <c r="Y362"/>
  <c r="Y361"/>
  <c r="Y360"/>
  <c r="Y359"/>
  <c r="Y358"/>
  <c r="Y357"/>
  <c r="Y356"/>
  <c r="Y355"/>
  <c r="Y354"/>
  <c r="Y353"/>
  <c r="Y351"/>
  <c r="Y350"/>
  <c r="Y349"/>
  <c r="Y348"/>
  <c r="Y347"/>
  <c r="Y346"/>
  <c r="Y345"/>
  <c r="Y344"/>
  <c r="Y343"/>
  <c r="Y342"/>
  <c r="Y341"/>
  <c r="Y340"/>
  <c r="Y339"/>
  <c r="Y338"/>
  <c r="Y337"/>
  <c r="Y336"/>
  <c r="Y335"/>
  <c r="Y334"/>
  <c r="Y333"/>
  <c r="Y332"/>
  <c r="Y331"/>
  <c r="Y330"/>
  <c r="Y329"/>
  <c r="Y328"/>
  <c r="Y327"/>
  <c r="Y326"/>
  <c r="Y325"/>
  <c r="Y324"/>
  <c r="Y323"/>
  <c r="Y321"/>
  <c r="Y320"/>
  <c r="Y319"/>
  <c r="Y318"/>
  <c r="Y317"/>
  <c r="Y316"/>
  <c r="Y315"/>
  <c r="Y314"/>
  <c r="Y313"/>
  <c r="Y312"/>
  <c r="Y311"/>
  <c r="Y310"/>
  <c r="Y309"/>
  <c r="Y308"/>
  <c r="Y307"/>
  <c r="Y306"/>
  <c r="Y305"/>
  <c r="Y304"/>
  <c r="Y303"/>
  <c r="Y302"/>
  <c r="Y301"/>
  <c r="Y300"/>
  <c r="Y299"/>
  <c r="Y298"/>
  <c r="Y297"/>
  <c r="Y296"/>
  <c r="Y295"/>
  <c r="Y294"/>
  <c r="Y293"/>
  <c r="Y292"/>
  <c r="Y291"/>
  <c r="Y290"/>
  <c r="Y288"/>
  <c r="Y287"/>
  <c r="Y286"/>
  <c r="Y285"/>
  <c r="Y284"/>
  <c r="Y283"/>
  <c r="Y282"/>
  <c r="Y281"/>
  <c r="Y280"/>
  <c r="Y279"/>
  <c r="Y278"/>
  <c r="Y277"/>
  <c r="Y276"/>
  <c r="Y275"/>
  <c r="Y274"/>
  <c r="Y273"/>
  <c r="Y272"/>
  <c r="Y271"/>
  <c r="Y270"/>
  <c r="Y269"/>
  <c r="Y268"/>
  <c r="Y263"/>
  <c r="Y261"/>
  <c r="Y260"/>
  <c r="Y259"/>
  <c r="Y258"/>
  <c r="Y257"/>
  <c r="Y256"/>
  <c r="Y255"/>
  <c r="Y254"/>
  <c r="Y253"/>
  <c r="Y252"/>
  <c r="Y251"/>
  <c r="Y250"/>
  <c r="Y249"/>
  <c r="Y248"/>
  <c r="Y247"/>
  <c r="Y246"/>
  <c r="Y245"/>
  <c r="Y244"/>
  <c r="Y243"/>
  <c r="Y241"/>
  <c r="Y240"/>
  <c r="Y239"/>
  <c r="Y238"/>
  <c r="Y237"/>
  <c r="Y236"/>
  <c r="Y235"/>
  <c r="Y234"/>
  <c r="Y233"/>
  <c r="Y232"/>
  <c r="Y231"/>
  <c r="Y230"/>
  <c r="Y229"/>
  <c r="Y228"/>
  <c r="Y227"/>
  <c r="Y226"/>
  <c r="Y225"/>
  <c r="Y224"/>
  <c r="Y223"/>
  <c r="Y222"/>
  <c r="Y221"/>
  <c r="Y220"/>
  <c r="Y219"/>
  <c r="Y218"/>
  <c r="Y217"/>
  <c r="Y216"/>
  <c r="Y215"/>
  <c r="Y214"/>
  <c r="Y213"/>
  <c r="Y212"/>
  <c r="Y211"/>
  <c r="Y210"/>
  <c r="Y209"/>
  <c r="Y208"/>
  <c r="Y207"/>
  <c r="Y206"/>
  <c r="Y205"/>
  <c r="Y204"/>
  <c r="Y203"/>
  <c r="Y202"/>
  <c r="Y201"/>
  <c r="Y200"/>
  <c r="Y199"/>
  <c r="Y198"/>
  <c r="Y197"/>
  <c r="V404"/>
  <c r="V403"/>
  <c r="V402"/>
  <c r="V401"/>
  <c r="V400"/>
  <c r="V399"/>
  <c r="V398"/>
  <c r="V397"/>
  <c r="V396"/>
  <c r="V395"/>
  <c r="V394"/>
  <c r="V393"/>
  <c r="V392"/>
  <c r="V391"/>
  <c r="V390"/>
  <c r="V389"/>
  <c r="V388"/>
  <c r="V387"/>
  <c r="V386"/>
  <c r="V385"/>
  <c r="V384"/>
  <c r="V383"/>
  <c r="V382"/>
  <c r="V381"/>
  <c r="AF381" s="1"/>
  <c r="V380"/>
  <c r="V379"/>
  <c r="V378"/>
  <c r="V377"/>
  <c r="V376"/>
  <c r="V375"/>
  <c r="V374"/>
  <c r="V373"/>
  <c r="V372"/>
  <c r="V371"/>
  <c r="V370"/>
  <c r="V369"/>
  <c r="V368"/>
  <c r="V367"/>
  <c r="V366"/>
  <c r="V365"/>
  <c r="V364"/>
  <c r="V363"/>
  <c r="V362"/>
  <c r="V361"/>
  <c r="V360"/>
  <c r="V359"/>
  <c r="V358"/>
  <c r="V357"/>
  <c r="V356"/>
  <c r="V355"/>
  <c r="V354"/>
  <c r="V353"/>
  <c r="V351"/>
  <c r="V350"/>
  <c r="V349"/>
  <c r="V348"/>
  <c r="V347"/>
  <c r="V346"/>
  <c r="V345"/>
  <c r="V344"/>
  <c r="V343"/>
  <c r="V342"/>
  <c r="V341"/>
  <c r="V340"/>
  <c r="V339"/>
  <c r="V338"/>
  <c r="V337"/>
  <c r="V336"/>
  <c r="V335"/>
  <c r="V334"/>
  <c r="V333"/>
  <c r="V332"/>
  <c r="V331"/>
  <c r="V330"/>
  <c r="V329"/>
  <c r="V328"/>
  <c r="V327"/>
  <c r="V326"/>
  <c r="V325"/>
  <c r="V324"/>
  <c r="V323"/>
  <c r="V321"/>
  <c r="V320"/>
  <c r="V319"/>
  <c r="V318"/>
  <c r="V317"/>
  <c r="V316"/>
  <c r="V315"/>
  <c r="V314"/>
  <c r="V313"/>
  <c r="V312"/>
  <c r="V311"/>
  <c r="V310"/>
  <c r="V309"/>
  <c r="V308"/>
  <c r="V307"/>
  <c r="V306"/>
  <c r="V305"/>
  <c r="V304"/>
  <c r="V303"/>
  <c r="V302"/>
  <c r="V301"/>
  <c r="V300"/>
  <c r="V299"/>
  <c r="V298"/>
  <c r="V297"/>
  <c r="V296"/>
  <c r="V295"/>
  <c r="V294"/>
  <c r="V293"/>
  <c r="V292"/>
  <c r="V291"/>
  <c r="V290"/>
  <c r="V289"/>
  <c r="V288"/>
  <c r="V287"/>
  <c r="V286"/>
  <c r="V285"/>
  <c r="V284"/>
  <c r="V283"/>
  <c r="V282"/>
  <c r="V281"/>
  <c r="V280"/>
  <c r="V279"/>
  <c r="V278"/>
  <c r="V277"/>
  <c r="V276"/>
  <c r="V275"/>
  <c r="V274"/>
  <c r="V273"/>
  <c r="V272"/>
  <c r="V271"/>
  <c r="V270"/>
  <c r="V269"/>
  <c r="V268"/>
  <c r="V263"/>
  <c r="V261"/>
  <c r="V260"/>
  <c r="V259"/>
  <c r="V258"/>
  <c r="V257"/>
  <c r="V256"/>
  <c r="V255"/>
  <c r="V254"/>
  <c r="V253"/>
  <c r="V252"/>
  <c r="V251"/>
  <c r="V250"/>
  <c r="V249"/>
  <c r="V248"/>
  <c r="V247"/>
  <c r="V246"/>
  <c r="V245"/>
  <c r="V244"/>
  <c r="V243"/>
  <c r="V241"/>
  <c r="V240"/>
  <c r="V239"/>
  <c r="V238"/>
  <c r="V237"/>
  <c r="V236"/>
  <c r="V235"/>
  <c r="V234"/>
  <c r="V233"/>
  <c r="V232"/>
  <c r="V231"/>
  <c r="V230"/>
  <c r="V229"/>
  <c r="V228"/>
  <c r="V227"/>
  <c r="V226"/>
  <c r="V225"/>
  <c r="V224"/>
  <c r="V223"/>
  <c r="V222"/>
  <c r="V221"/>
  <c r="V220"/>
  <c r="V219"/>
  <c r="V218"/>
  <c r="V217"/>
  <c r="V216"/>
  <c r="V215"/>
  <c r="V214"/>
  <c r="V213"/>
  <c r="V212"/>
  <c r="V211"/>
  <c r="V210"/>
  <c r="V209"/>
  <c r="V208"/>
  <c r="V207"/>
  <c r="V206"/>
  <c r="V205"/>
  <c r="V204"/>
  <c r="V203"/>
  <c r="V202"/>
  <c r="V201"/>
  <c r="V200"/>
  <c r="V199"/>
  <c r="V198"/>
  <c r="V197"/>
  <c r="S404"/>
  <c r="S403"/>
  <c r="S402"/>
  <c r="S401"/>
  <c r="S400"/>
  <c r="S399"/>
  <c r="S398"/>
  <c r="S397"/>
  <c r="S396"/>
  <c r="S395"/>
  <c r="S394"/>
  <c r="S393"/>
  <c r="S392"/>
  <c r="S391"/>
  <c r="S390"/>
  <c r="S389"/>
  <c r="S388"/>
  <c r="S387"/>
  <c r="S386"/>
  <c r="S385"/>
  <c r="S384"/>
  <c r="S383"/>
  <c r="S382"/>
  <c r="S380"/>
  <c r="S379"/>
  <c r="S378"/>
  <c r="S377"/>
  <c r="S376"/>
  <c r="S375"/>
  <c r="S374"/>
  <c r="S373"/>
  <c r="S372"/>
  <c r="S371"/>
  <c r="S370"/>
  <c r="S369"/>
  <c r="S368"/>
  <c r="S367"/>
  <c r="S366"/>
  <c r="S365"/>
  <c r="S364"/>
  <c r="S363"/>
  <c r="S362"/>
  <c r="S361"/>
  <c r="S359"/>
  <c r="S358"/>
  <c r="S357"/>
  <c r="S356"/>
  <c r="S355"/>
  <c r="S354"/>
  <c r="S353"/>
  <c r="S351"/>
  <c r="S350"/>
  <c r="S349"/>
  <c r="S348"/>
  <c r="S347"/>
  <c r="S346"/>
  <c r="S345"/>
  <c r="S344"/>
  <c r="S343"/>
  <c r="S342"/>
  <c r="S341"/>
  <c r="S340"/>
  <c r="S339"/>
  <c r="S338"/>
  <c r="S337"/>
  <c r="S336"/>
  <c r="S335"/>
  <c r="S334"/>
  <c r="S333"/>
  <c r="S332"/>
  <c r="S331"/>
  <c r="S330"/>
  <c r="S329"/>
  <c r="S328"/>
  <c r="S327"/>
  <c r="S326"/>
  <c r="S325"/>
  <c r="S324"/>
  <c r="S323"/>
  <c r="S321"/>
  <c r="S320"/>
  <c r="S319"/>
  <c r="S318"/>
  <c r="S317"/>
  <c r="S316"/>
  <c r="S315"/>
  <c r="S314"/>
  <c r="S313"/>
  <c r="S312"/>
  <c r="S311"/>
  <c r="S310"/>
  <c r="S309"/>
  <c r="S308"/>
  <c r="S307"/>
  <c r="S306"/>
  <c r="S305"/>
  <c r="S304"/>
  <c r="S303"/>
  <c r="S302"/>
  <c r="S301"/>
  <c r="S300"/>
  <c r="S299"/>
  <c r="S298"/>
  <c r="S296"/>
  <c r="S295"/>
  <c r="S294"/>
  <c r="S293"/>
  <c r="S292"/>
  <c r="S291"/>
  <c r="S290"/>
  <c r="S289"/>
  <c r="S288"/>
  <c r="S287"/>
  <c r="S286"/>
  <c r="S285"/>
  <c r="S284"/>
  <c r="S283"/>
  <c r="S282"/>
  <c r="S281"/>
  <c r="S280"/>
  <c r="S279"/>
  <c r="S278"/>
  <c r="S277"/>
  <c r="S276"/>
  <c r="S275"/>
  <c r="S274"/>
  <c r="S273"/>
  <c r="S272"/>
  <c r="S271"/>
  <c r="S270"/>
  <c r="S269"/>
  <c r="S268"/>
  <c r="S263"/>
  <c r="S261"/>
  <c r="S260"/>
  <c r="S259"/>
  <c r="S258"/>
  <c r="S257"/>
  <c r="S256"/>
  <c r="S255"/>
  <c r="S254"/>
  <c r="S253"/>
  <c r="S252"/>
  <c r="S251"/>
  <c r="S250"/>
  <c r="S248"/>
  <c r="S247"/>
  <c r="S246"/>
  <c r="S245"/>
  <c r="S243"/>
  <c r="S241"/>
  <c r="S240"/>
  <c r="S239"/>
  <c r="S238"/>
  <c r="S237"/>
  <c r="S236"/>
  <c r="S235"/>
  <c r="S234"/>
  <c r="S233"/>
  <c r="S232"/>
  <c r="S231"/>
  <c r="S230"/>
  <c r="S229"/>
  <c r="S228"/>
  <c r="S227"/>
  <c r="S226"/>
  <c r="S225"/>
  <c r="S224"/>
  <c r="S223"/>
  <c r="S222"/>
  <c r="S221"/>
  <c r="S220"/>
  <c r="S219"/>
  <c r="S218"/>
  <c r="S217"/>
  <c r="S216"/>
  <c r="S215"/>
  <c r="S214"/>
  <c r="S213"/>
  <c r="S212"/>
  <c r="S211"/>
  <c r="S210"/>
  <c r="S209"/>
  <c r="S208"/>
  <c r="S207"/>
  <c r="S206"/>
  <c r="S205"/>
  <c r="S204"/>
  <c r="S203"/>
  <c r="S202"/>
  <c r="S201"/>
  <c r="S200"/>
  <c r="S199"/>
  <c r="S198"/>
  <c r="S197"/>
  <c r="P404"/>
  <c r="P403"/>
  <c r="P402"/>
  <c r="P401"/>
  <c r="P400"/>
  <c r="P399"/>
  <c r="P398"/>
  <c r="P397"/>
  <c r="P396"/>
  <c r="P395"/>
  <c r="P394"/>
  <c r="P393"/>
  <c r="P392"/>
  <c r="P391"/>
  <c r="P390"/>
  <c r="P389"/>
  <c r="P388"/>
  <c r="P387"/>
  <c r="P386"/>
  <c r="P385"/>
  <c r="P384"/>
  <c r="P383"/>
  <c r="P382"/>
  <c r="P380"/>
  <c r="P379"/>
  <c r="P377"/>
  <c r="P376"/>
  <c r="P375"/>
  <c r="P374"/>
  <c r="P373"/>
  <c r="P371"/>
  <c r="P370"/>
  <c r="P369"/>
  <c r="P368"/>
  <c r="P366"/>
  <c r="P365"/>
  <c r="P364"/>
  <c r="P363"/>
  <c r="P362"/>
  <c r="P361"/>
  <c r="P360"/>
  <c r="P359"/>
  <c r="P358"/>
  <c r="P357"/>
  <c r="P356"/>
  <c r="P355"/>
  <c r="P354"/>
  <c r="P353"/>
  <c r="P351"/>
  <c r="P350"/>
  <c r="P349"/>
  <c r="P347"/>
  <c r="P346"/>
  <c r="P345"/>
  <c r="P344"/>
  <c r="P343"/>
  <c r="P342"/>
  <c r="P341"/>
  <c r="P340"/>
  <c r="P339"/>
  <c r="P338"/>
  <c r="P337"/>
  <c r="P335"/>
  <c r="P334"/>
  <c r="P333"/>
  <c r="P332"/>
  <c r="P331"/>
  <c r="P330"/>
  <c r="P329"/>
  <c r="P328"/>
  <c r="P327"/>
  <c r="P326"/>
  <c r="P325"/>
  <c r="P324"/>
  <c r="P323"/>
  <c r="P321"/>
  <c r="P320"/>
  <c r="P319"/>
  <c r="P318"/>
  <c r="P317"/>
  <c r="P316"/>
  <c r="P315"/>
  <c r="P314"/>
  <c r="P313"/>
  <c r="P312"/>
  <c r="P311"/>
  <c r="P310"/>
  <c r="P308"/>
  <c r="P307"/>
  <c r="P306"/>
  <c r="P305"/>
  <c r="P304"/>
  <c r="P303"/>
  <c r="P302"/>
  <c r="P301"/>
  <c r="P300"/>
  <c r="P298"/>
  <c r="P296"/>
  <c r="P294"/>
  <c r="P293"/>
  <c r="P292"/>
  <c r="P291"/>
  <c r="P290"/>
  <c r="P289"/>
  <c r="P288"/>
  <c r="P287"/>
  <c r="P286"/>
  <c r="P285"/>
  <c r="P284"/>
  <c r="P283"/>
  <c r="P282"/>
  <c r="P281"/>
  <c r="P280"/>
  <c r="P279"/>
  <c r="P278"/>
  <c r="P277"/>
  <c r="P276"/>
  <c r="P275"/>
  <c r="P274"/>
  <c r="P272"/>
  <c r="P271"/>
  <c r="P270"/>
  <c r="P269"/>
  <c r="P268"/>
  <c r="P263"/>
  <c r="P261"/>
  <c r="P260"/>
  <c r="P259"/>
  <c r="P258"/>
  <c r="P257"/>
  <c r="P256"/>
  <c r="P255"/>
  <c r="P254"/>
  <c r="P253"/>
  <c r="P252"/>
  <c r="P251"/>
  <c r="P250"/>
  <c r="P248"/>
  <c r="P247"/>
  <c r="P246"/>
  <c r="P245"/>
  <c r="P241"/>
  <c r="P240"/>
  <c r="P238"/>
  <c r="P237"/>
  <c r="P234"/>
  <c r="P233"/>
  <c r="P232"/>
  <c r="P231"/>
  <c r="P230"/>
  <c r="P229"/>
  <c r="P226"/>
  <c r="P225"/>
  <c r="P224"/>
  <c r="P223"/>
  <c r="P222"/>
  <c r="P221"/>
  <c r="P220"/>
  <c r="P219"/>
  <c r="P218"/>
  <c r="P217"/>
  <c r="P216"/>
  <c r="P214"/>
  <c r="P213"/>
  <c r="P212"/>
  <c r="P211"/>
  <c r="P210"/>
  <c r="P209"/>
  <c r="P208"/>
  <c r="P207"/>
  <c r="P206"/>
  <c r="P205"/>
  <c r="P204"/>
  <c r="P203"/>
  <c r="P201"/>
  <c r="P200"/>
  <c r="P199"/>
  <c r="P198"/>
  <c r="P197"/>
  <c r="M404"/>
  <c r="M403"/>
  <c r="M402"/>
  <c r="M401"/>
  <c r="M400"/>
  <c r="M399"/>
  <c r="M398"/>
  <c r="M397"/>
  <c r="M395"/>
  <c r="M394"/>
  <c r="M393"/>
  <c r="M392"/>
  <c r="M391"/>
  <c r="M390"/>
  <c r="M389"/>
  <c r="M388"/>
  <c r="M387"/>
  <c r="M386"/>
  <c r="M385"/>
  <c r="M384"/>
  <c r="M383"/>
  <c r="M382"/>
  <c r="M380"/>
  <c r="M379"/>
  <c r="M377"/>
  <c r="M376"/>
  <c r="M374"/>
  <c r="M373"/>
  <c r="M371"/>
  <c r="M370"/>
  <c r="M369"/>
  <c r="M368"/>
  <c r="M366"/>
  <c r="M365"/>
  <c r="M364"/>
  <c r="M363"/>
  <c r="M362"/>
  <c r="M361"/>
  <c r="M360"/>
  <c r="M359"/>
  <c r="M358"/>
  <c r="M357"/>
  <c r="M356"/>
  <c r="M355"/>
  <c r="M354"/>
  <c r="M353"/>
  <c r="M351"/>
  <c r="M350"/>
  <c r="M349"/>
  <c r="M347"/>
  <c r="M346"/>
  <c r="M345"/>
  <c r="M344"/>
  <c r="M342"/>
  <c r="M341"/>
  <c r="M340"/>
  <c r="M339"/>
  <c r="M338"/>
  <c r="M337"/>
  <c r="M336"/>
  <c r="M335"/>
  <c r="M333"/>
  <c r="M332"/>
  <c r="M331"/>
  <c r="M330"/>
  <c r="M329"/>
  <c r="M328"/>
  <c r="M327"/>
  <c r="M326"/>
  <c r="M325"/>
  <c r="M324"/>
  <c r="M323"/>
  <c r="M321"/>
  <c r="M320"/>
  <c r="M319"/>
  <c r="M318"/>
  <c r="M317"/>
  <c r="M316"/>
  <c r="M315"/>
  <c r="M314"/>
  <c r="M313"/>
  <c r="M312"/>
  <c r="M311"/>
  <c r="M310"/>
  <c r="M308"/>
  <c r="M307"/>
  <c r="M306"/>
  <c r="M305"/>
  <c r="M304"/>
  <c r="M303"/>
  <c r="M302"/>
  <c r="M301"/>
  <c r="M300"/>
  <c r="M298"/>
  <c r="M296"/>
  <c r="M294"/>
  <c r="M293"/>
  <c r="M292"/>
  <c r="M291"/>
  <c r="M290"/>
  <c r="M289"/>
  <c r="M288"/>
  <c r="M287"/>
  <c r="M286"/>
  <c r="M285"/>
  <c r="M284"/>
  <c r="M283"/>
  <c r="M282"/>
  <c r="M281"/>
  <c r="M280"/>
  <c r="M279"/>
  <c r="M278"/>
  <c r="M277"/>
  <c r="M276"/>
  <c r="M275"/>
  <c r="M274"/>
  <c r="M272"/>
  <c r="M271"/>
  <c r="M270"/>
  <c r="M269"/>
  <c r="M268"/>
  <c r="M263"/>
  <c r="M261"/>
  <c r="M260"/>
  <c r="M259"/>
  <c r="M258"/>
  <c r="M257"/>
  <c r="M256"/>
  <c r="M255"/>
  <c r="M254"/>
  <c r="M253"/>
  <c r="M252"/>
  <c r="M251"/>
  <c r="M250"/>
  <c r="M248"/>
  <c r="M247"/>
  <c r="M246"/>
  <c r="M245"/>
  <c r="M241"/>
  <c r="M240"/>
  <c r="M238"/>
  <c r="M237"/>
  <c r="M234"/>
  <c r="M233"/>
  <c r="M232"/>
  <c r="M231"/>
  <c r="M230"/>
  <c r="M229"/>
  <c r="M226"/>
  <c r="M225"/>
  <c r="M224"/>
  <c r="M223"/>
  <c r="M222"/>
  <c r="M221"/>
  <c r="M220"/>
  <c r="M219"/>
  <c r="M218"/>
  <c r="M217"/>
  <c r="M216"/>
  <c r="M214"/>
  <c r="M213"/>
  <c r="M212"/>
  <c r="M211"/>
  <c r="M210"/>
  <c r="M209"/>
  <c r="M208"/>
  <c r="M207"/>
  <c r="M206"/>
  <c r="M205"/>
  <c r="M204"/>
  <c r="M203"/>
  <c r="M201"/>
  <c r="M200"/>
  <c r="M199"/>
  <c r="M198"/>
  <c r="M197"/>
  <c r="J404"/>
  <c r="J403"/>
  <c r="J402"/>
  <c r="J401"/>
  <c r="J399"/>
  <c r="J398"/>
  <c r="J397"/>
  <c r="J395"/>
  <c r="J394"/>
  <c r="J393"/>
  <c r="J392"/>
  <c r="J391"/>
  <c r="J390"/>
  <c r="J387"/>
  <c r="J386"/>
  <c r="J385"/>
  <c r="J384"/>
  <c r="J383"/>
  <c r="J382"/>
  <c r="J379"/>
  <c r="J377"/>
  <c r="J376"/>
  <c r="J374"/>
  <c r="J373"/>
  <c r="J371"/>
  <c r="J370"/>
  <c r="J369"/>
  <c r="J368"/>
  <c r="J366"/>
  <c r="J365"/>
  <c r="J364"/>
  <c r="J363"/>
  <c r="J362"/>
  <c r="J361"/>
  <c r="J360"/>
  <c r="J359"/>
  <c r="J358"/>
  <c r="J357"/>
  <c r="J356"/>
  <c r="J355"/>
  <c r="J354"/>
  <c r="J353"/>
  <c r="J351"/>
  <c r="J350"/>
  <c r="J349"/>
  <c r="J347"/>
  <c r="J346"/>
  <c r="J345"/>
  <c r="J344"/>
  <c r="J342"/>
  <c r="J341"/>
  <c r="J340"/>
  <c r="J339"/>
  <c r="J338"/>
  <c r="J337"/>
  <c r="J336"/>
  <c r="J335"/>
  <c r="J333"/>
  <c r="J332"/>
  <c r="J331"/>
  <c r="J330"/>
  <c r="J329"/>
  <c r="J328"/>
  <c r="J327"/>
  <c r="J326"/>
  <c r="J325"/>
  <c r="J324"/>
  <c r="J323"/>
  <c r="J321"/>
  <c r="J320"/>
  <c r="J319"/>
  <c r="J318"/>
  <c r="J317"/>
  <c r="J316"/>
  <c r="J315"/>
  <c r="J314"/>
  <c r="J313"/>
  <c r="J312"/>
  <c r="J311"/>
  <c r="J310"/>
  <c r="J308"/>
  <c r="J307"/>
  <c r="J306"/>
  <c r="J305"/>
  <c r="J304"/>
  <c r="J303"/>
  <c r="J302"/>
  <c r="J301"/>
  <c r="J300"/>
  <c r="J296"/>
  <c r="J294"/>
  <c r="J293"/>
  <c r="J292"/>
  <c r="J291"/>
  <c r="J290"/>
  <c r="J288"/>
  <c r="J287"/>
  <c r="J286"/>
  <c r="J285"/>
  <c r="J284"/>
  <c r="J283"/>
  <c r="J282"/>
  <c r="J281"/>
  <c r="J280"/>
  <c r="J279"/>
  <c r="J278"/>
  <c r="J277"/>
  <c r="J276"/>
  <c r="J275"/>
  <c r="J274"/>
  <c r="J272"/>
  <c r="J271"/>
  <c r="J270"/>
  <c r="J269"/>
  <c r="J268"/>
  <c r="J263"/>
  <c r="J261"/>
  <c r="J260"/>
  <c r="J259"/>
  <c r="J258"/>
  <c r="J257"/>
  <c r="J256"/>
  <c r="J255"/>
  <c r="J254"/>
  <c r="J253"/>
  <c r="J252"/>
  <c r="J251"/>
  <c r="J250"/>
  <c r="J248"/>
  <c r="J247"/>
  <c r="J246"/>
  <c r="J245"/>
  <c r="J241"/>
  <c r="J240"/>
  <c r="J238"/>
  <c r="J237"/>
  <c r="J234"/>
  <c r="J233"/>
  <c r="J232"/>
  <c r="J231"/>
  <c r="J230"/>
  <c r="J229"/>
  <c r="J226"/>
  <c r="J225"/>
  <c r="J224"/>
  <c r="J223"/>
  <c r="J222"/>
  <c r="J221"/>
  <c r="J220"/>
  <c r="J219"/>
  <c r="J218"/>
  <c r="J217"/>
  <c r="J216"/>
  <c r="J214"/>
  <c r="J213"/>
  <c r="J212"/>
  <c r="J211"/>
  <c r="J210"/>
  <c r="J209"/>
  <c r="J208"/>
  <c r="J207"/>
  <c r="J205"/>
  <c r="J204"/>
  <c r="J203"/>
  <c r="J201"/>
  <c r="J200"/>
  <c r="J199"/>
  <c r="J198"/>
  <c r="J197"/>
  <c r="G404"/>
  <c r="G403"/>
  <c r="G402"/>
  <c r="G401"/>
  <c r="G400"/>
  <c r="G399"/>
  <c r="G398"/>
  <c r="G397"/>
  <c r="G395"/>
  <c r="G394"/>
  <c r="G393"/>
  <c r="G392"/>
  <c r="G391"/>
  <c r="G390"/>
  <c r="G386"/>
  <c r="G385"/>
  <c r="G384"/>
  <c r="G383"/>
  <c r="G382"/>
  <c r="G379"/>
  <c r="G377"/>
  <c r="G376"/>
  <c r="G373"/>
  <c r="G371"/>
  <c r="G370"/>
  <c r="G369"/>
  <c r="G368"/>
  <c r="G366"/>
  <c r="G365"/>
  <c r="G364"/>
  <c r="G363"/>
  <c r="G362"/>
  <c r="G361"/>
  <c r="G360"/>
  <c r="G358"/>
  <c r="G356"/>
  <c r="G355"/>
  <c r="G354"/>
  <c r="G353"/>
  <c r="G351"/>
  <c r="G350"/>
  <c r="G349"/>
  <c r="G347"/>
  <c r="G346"/>
  <c r="G345"/>
  <c r="G344"/>
  <c r="G342"/>
  <c r="G341"/>
  <c r="G340"/>
  <c r="G339"/>
  <c r="G338"/>
  <c r="G337"/>
  <c r="G335"/>
  <c r="G333"/>
  <c r="G332"/>
  <c r="G331"/>
  <c r="G330"/>
  <c r="G329"/>
  <c r="G328"/>
  <c r="G327"/>
  <c r="G326"/>
  <c r="G325"/>
  <c r="G324"/>
  <c r="G323"/>
  <c r="G321"/>
  <c r="G320"/>
  <c r="G319"/>
  <c r="G317"/>
  <c r="G316"/>
  <c r="G314"/>
  <c r="G313"/>
  <c r="G312"/>
  <c r="G311"/>
  <c r="G310"/>
  <c r="G308"/>
  <c r="G307"/>
  <c r="G306"/>
  <c r="G305"/>
  <c r="G304"/>
  <c r="G303"/>
  <c r="G302"/>
  <c r="G301"/>
  <c r="G300"/>
  <c r="G296"/>
  <c r="G293"/>
  <c r="G292"/>
  <c r="G290"/>
  <c r="G287"/>
  <c r="G286"/>
  <c r="G285"/>
  <c r="G284"/>
  <c r="G283"/>
  <c r="G281"/>
  <c r="G280"/>
  <c r="G279"/>
  <c r="G278"/>
  <c r="G277"/>
  <c r="G276"/>
  <c r="G275"/>
  <c r="G274"/>
  <c r="G272"/>
  <c r="G270"/>
  <c r="G269"/>
  <c r="G263"/>
  <c r="G261"/>
  <c r="G260"/>
  <c r="G259"/>
  <c r="G258"/>
  <c r="G257"/>
  <c r="G256"/>
  <c r="G255"/>
  <c r="G254"/>
  <c r="G252"/>
  <c r="G251"/>
  <c r="G250"/>
  <c r="G248"/>
  <c r="G247"/>
  <c r="G246"/>
  <c r="G245"/>
  <c r="G241"/>
  <c r="G240"/>
  <c r="G238"/>
  <c r="G237"/>
  <c r="G232"/>
  <c r="G231"/>
  <c r="G229"/>
  <c r="G227"/>
  <c r="G226"/>
  <c r="G225"/>
  <c r="G224"/>
  <c r="G223"/>
  <c r="G222"/>
  <c r="G221"/>
  <c r="G220"/>
  <c r="G219"/>
  <c r="G218"/>
  <c r="G217"/>
  <c r="G216"/>
  <c r="G214"/>
  <c r="G213"/>
  <c r="G212"/>
  <c r="G211"/>
  <c r="G210"/>
  <c r="G209"/>
  <c r="G208"/>
  <c r="G207"/>
  <c r="G205"/>
  <c r="G204"/>
  <c r="G203"/>
  <c r="G201"/>
  <c r="G200"/>
  <c r="G199"/>
  <c r="G198"/>
  <c r="G197"/>
  <c r="D404"/>
  <c r="D403"/>
  <c r="D402"/>
  <c r="D401"/>
  <c r="D400"/>
  <c r="D399"/>
  <c r="D397"/>
  <c r="D395"/>
  <c r="D394"/>
  <c r="D393"/>
  <c r="D392"/>
  <c r="D391"/>
  <c r="D390"/>
  <c r="D389"/>
  <c r="AF389" s="1"/>
  <c r="D386"/>
  <c r="D385"/>
  <c r="D384"/>
  <c r="D383"/>
  <c r="D382"/>
  <c r="D379"/>
  <c r="D377"/>
  <c r="D376"/>
  <c r="D373"/>
  <c r="D371"/>
  <c r="D370"/>
  <c r="D369"/>
  <c r="D368"/>
  <c r="D366"/>
  <c r="D365"/>
  <c r="D364"/>
  <c r="D363"/>
  <c r="D361"/>
  <c r="D358"/>
  <c r="D356"/>
  <c r="AF356" s="1"/>
  <c r="D355"/>
  <c r="D354"/>
  <c r="D353"/>
  <c r="D351"/>
  <c r="AF351" s="1"/>
  <c r="D350"/>
  <c r="D349"/>
  <c r="D347"/>
  <c r="D346"/>
  <c r="AF346" s="1"/>
  <c r="D345"/>
  <c r="D344"/>
  <c r="D343"/>
  <c r="D342"/>
  <c r="D341"/>
  <c r="D340"/>
  <c r="D339"/>
  <c r="D337"/>
  <c r="AF337" s="1"/>
  <c r="D335"/>
  <c r="D333"/>
  <c r="D332"/>
  <c r="D331"/>
  <c r="D330"/>
  <c r="D329"/>
  <c r="D328"/>
  <c r="D327"/>
  <c r="D326"/>
  <c r="D325"/>
  <c r="D324"/>
  <c r="D323"/>
  <c r="D321"/>
  <c r="D320"/>
  <c r="D319"/>
  <c r="D317"/>
  <c r="AF317" s="1"/>
  <c r="D316"/>
  <c r="D314"/>
  <c r="D313"/>
  <c r="D312"/>
  <c r="AF312" s="1"/>
  <c r="D311"/>
  <c r="D310"/>
  <c r="D308"/>
  <c r="D307"/>
  <c r="AF307" s="1"/>
  <c r="D306"/>
  <c r="D305"/>
  <c r="D304"/>
  <c r="D303"/>
  <c r="AF303" s="1"/>
  <c r="D302"/>
  <c r="D301"/>
  <c r="D300"/>
  <c r="D296"/>
  <c r="AF296" s="1"/>
  <c r="D293"/>
  <c r="D292"/>
  <c r="D290"/>
  <c r="D287"/>
  <c r="AF287" s="1"/>
  <c r="D286"/>
  <c r="D285"/>
  <c r="D284"/>
  <c r="D283"/>
  <c r="AF283" s="1"/>
  <c r="D281"/>
  <c r="D279"/>
  <c r="D277"/>
  <c r="D276"/>
  <c r="D275"/>
  <c r="D274"/>
  <c r="D272"/>
  <c r="D270"/>
  <c r="D269"/>
  <c r="D263"/>
  <c r="D261"/>
  <c r="D260"/>
  <c r="D259"/>
  <c r="D258"/>
  <c r="D257"/>
  <c r="D256"/>
  <c r="AF256" s="1"/>
  <c r="D255"/>
  <c r="D254"/>
  <c r="D253"/>
  <c r="D252"/>
  <c r="D251"/>
  <c r="D250"/>
  <c r="D248"/>
  <c r="D247"/>
  <c r="D246"/>
  <c r="D245"/>
  <c r="D241"/>
  <c r="D240"/>
  <c r="D237"/>
  <c r="D232"/>
  <c r="D231"/>
  <c r="D229"/>
  <c r="AF229" s="1"/>
  <c r="D227"/>
  <c r="D226"/>
  <c r="D225"/>
  <c r="D223"/>
  <c r="D222"/>
  <c r="D221"/>
  <c r="D219"/>
  <c r="D217"/>
  <c r="D216"/>
  <c r="D214"/>
  <c r="D213"/>
  <c r="D212"/>
  <c r="D211"/>
  <c r="D210"/>
  <c r="D209"/>
  <c r="D208"/>
  <c r="D207"/>
  <c r="D205"/>
  <c r="D204"/>
  <c r="D203"/>
  <c r="D201"/>
  <c r="D200"/>
  <c r="D199"/>
  <c r="D198"/>
  <c r="AF198" s="1"/>
  <c r="D197"/>
  <c r="G204" i="11"/>
  <c r="AE233"/>
  <c r="AE232"/>
  <c r="AE231"/>
  <c r="AE230"/>
  <c r="AE229"/>
  <c r="AE228"/>
  <c r="AE227"/>
  <c r="AE226"/>
  <c r="AE225"/>
  <c r="AE224"/>
  <c r="AE223"/>
  <c r="AE222"/>
  <c r="AE221"/>
  <c r="AE220"/>
  <c r="AE219"/>
  <c r="AE218"/>
  <c r="AE217"/>
  <c r="AE216"/>
  <c r="AE215"/>
  <c r="AE214"/>
  <c r="AE213"/>
  <c r="AE212"/>
  <c r="AE211"/>
  <c r="AE210"/>
  <c r="AE209"/>
  <c r="AE208"/>
  <c r="AE207"/>
  <c r="AE206"/>
  <c r="AE205"/>
  <c r="AE204"/>
  <c r="AE203"/>
  <c r="AE202"/>
  <c r="AE201"/>
  <c r="AE200"/>
  <c r="AE199"/>
  <c r="AE198"/>
  <c r="AE197"/>
  <c r="AE196"/>
  <c r="AE195"/>
  <c r="AE194"/>
  <c r="AE192"/>
  <c r="AE191"/>
  <c r="AE190"/>
  <c r="AE189"/>
  <c r="AE188"/>
  <c r="AE187"/>
  <c r="AE186"/>
  <c r="AE185"/>
  <c r="AE184"/>
  <c r="AE183"/>
  <c r="AE182"/>
  <c r="AE181"/>
  <c r="AE179"/>
  <c r="AE177"/>
  <c r="AE176"/>
  <c r="AE175"/>
  <c r="AE174"/>
  <c r="AE173"/>
  <c r="AE172"/>
  <c r="AE171"/>
  <c r="AE170"/>
  <c r="AE169"/>
  <c r="AE168"/>
  <c r="AE167"/>
  <c r="AE166"/>
  <c r="AE165"/>
  <c r="AE164"/>
  <c r="AE163"/>
  <c r="AE162"/>
  <c r="AE161"/>
  <c r="AE160"/>
  <c r="AE159"/>
  <c r="AE158"/>
  <c r="AE157"/>
  <c r="AE156"/>
  <c r="AE155"/>
  <c r="AE154"/>
  <c r="AE153"/>
  <c r="AE152"/>
  <c r="AE151"/>
  <c r="AE150"/>
  <c r="AE149"/>
  <c r="AE148"/>
  <c r="AE146"/>
  <c r="AE145"/>
  <c r="AE144"/>
  <c r="AE143"/>
  <c r="AE140"/>
  <c r="AE139"/>
  <c r="AE136"/>
  <c r="AE135"/>
  <c r="AE134"/>
  <c r="AE133"/>
  <c r="AE132"/>
  <c r="AE131"/>
  <c r="AE130"/>
  <c r="AE129"/>
  <c r="AE128"/>
  <c r="AE127"/>
  <c r="AE126"/>
  <c r="AE125"/>
  <c r="AE124"/>
  <c r="AE123"/>
  <c r="AE122"/>
  <c r="AE121"/>
  <c r="AE120"/>
  <c r="AB233"/>
  <c r="AB232"/>
  <c r="AB231"/>
  <c r="AB230"/>
  <c r="AB229"/>
  <c r="AB228"/>
  <c r="AB227"/>
  <c r="AB226"/>
  <c r="AB225"/>
  <c r="AB224"/>
  <c r="AB223"/>
  <c r="AB222"/>
  <c r="AB221"/>
  <c r="AB220"/>
  <c r="AB219"/>
  <c r="AB218"/>
  <c r="AB217"/>
  <c r="AB216"/>
  <c r="AB215"/>
  <c r="AB214"/>
  <c r="AB213"/>
  <c r="AB212"/>
  <c r="AB211"/>
  <c r="AB210"/>
  <c r="AB209"/>
  <c r="AB208"/>
  <c r="AB207"/>
  <c r="AB206"/>
  <c r="AB205"/>
  <c r="AB204"/>
  <c r="AB203"/>
  <c r="AB202"/>
  <c r="AB201"/>
  <c r="AB200"/>
  <c r="AB199"/>
  <c r="AB198"/>
  <c r="AB197"/>
  <c r="AB196"/>
  <c r="AB195"/>
  <c r="AB194"/>
  <c r="AB193"/>
  <c r="AB192"/>
  <c r="AB191"/>
  <c r="AB190"/>
  <c r="AB189"/>
  <c r="AB188"/>
  <c r="AB187"/>
  <c r="AB186"/>
  <c r="AB185"/>
  <c r="AB184"/>
  <c r="AB183"/>
  <c r="AB182"/>
  <c r="AB181"/>
  <c r="AB180"/>
  <c r="AB179"/>
  <c r="AB177"/>
  <c r="AB176"/>
  <c r="AB175"/>
  <c r="AB174"/>
  <c r="AB173"/>
  <c r="AB172"/>
  <c r="AB171"/>
  <c r="AB170"/>
  <c r="AB169"/>
  <c r="AB168"/>
  <c r="AB167"/>
  <c r="AB166"/>
  <c r="AB165"/>
  <c r="AB164"/>
  <c r="AB163"/>
  <c r="AB162"/>
  <c r="AB161"/>
  <c r="AB160"/>
  <c r="AB159"/>
  <c r="AB158"/>
  <c r="AB157"/>
  <c r="AB156"/>
  <c r="AB155"/>
  <c r="AB154"/>
  <c r="AB153"/>
  <c r="AB152"/>
  <c r="AB151"/>
  <c r="AB150"/>
  <c r="AB149"/>
  <c r="AB148"/>
  <c r="AB146"/>
  <c r="AB145"/>
  <c r="AB144"/>
  <c r="AB143"/>
  <c r="AB142"/>
  <c r="AB141"/>
  <c r="AB140"/>
  <c r="AB139"/>
  <c r="AB136"/>
  <c r="AB135"/>
  <c r="AB134"/>
  <c r="AB133"/>
  <c r="AB132"/>
  <c r="AB131"/>
  <c r="AB130"/>
  <c r="AB129"/>
  <c r="AB128"/>
  <c r="AB127"/>
  <c r="AB126"/>
  <c r="AB125"/>
  <c r="AB124"/>
  <c r="AB123"/>
  <c r="AB122"/>
  <c r="AB121"/>
  <c r="AB120"/>
  <c r="Y233"/>
  <c r="Y232"/>
  <c r="Y231"/>
  <c r="Y230"/>
  <c r="Y229"/>
  <c r="Y228"/>
  <c r="Y227"/>
  <c r="Y226"/>
  <c r="Y225"/>
  <c r="Y224"/>
  <c r="Y223"/>
  <c r="Y222"/>
  <c r="Y221"/>
  <c r="Y220"/>
  <c r="Y219"/>
  <c r="Y218"/>
  <c r="Y217"/>
  <c r="Y216"/>
  <c r="Y215"/>
  <c r="Y214"/>
  <c r="Y213"/>
  <c r="Y212"/>
  <c r="Y211"/>
  <c r="Y209"/>
  <c r="Y208"/>
  <c r="Y207"/>
  <c r="Y206"/>
  <c r="Y205"/>
  <c r="Y204"/>
  <c r="Y203"/>
  <c r="Y202"/>
  <c r="Y201"/>
  <c r="Y200"/>
  <c r="Y198"/>
  <c r="Y197"/>
  <c r="Y196"/>
  <c r="Y195"/>
  <c r="Y194"/>
  <c r="Y193"/>
  <c r="Y192"/>
  <c r="Y191"/>
  <c r="Y190"/>
  <c r="Y189"/>
  <c r="Y188"/>
  <c r="Y187"/>
  <c r="Y186"/>
  <c r="Y185"/>
  <c r="Y184"/>
  <c r="Y182"/>
  <c r="Y181"/>
  <c r="Y180"/>
  <c r="Y179"/>
  <c r="Y177"/>
  <c r="Y176"/>
  <c r="Y175"/>
  <c r="Y174"/>
  <c r="Y173"/>
  <c r="Y172"/>
  <c r="Y171"/>
  <c r="Y170"/>
  <c r="Y169"/>
  <c r="Y168"/>
  <c r="Y167"/>
  <c r="Y166"/>
  <c r="Y165"/>
  <c r="Y164"/>
  <c r="Y163"/>
  <c r="Y162"/>
  <c r="Y161"/>
  <c r="Y160"/>
  <c r="Y159"/>
  <c r="Y158"/>
  <c r="Y157"/>
  <c r="Y156"/>
  <c r="Y155"/>
  <c r="Y154"/>
  <c r="Y153"/>
  <c r="Y152"/>
  <c r="Y151"/>
  <c r="Y150"/>
  <c r="Y149"/>
  <c r="Y148"/>
  <c r="Y146"/>
  <c r="Y145"/>
  <c r="Y144"/>
  <c r="Y143"/>
  <c r="Y142"/>
  <c r="Y141"/>
  <c r="Y140"/>
  <c r="Y139"/>
  <c r="Y136"/>
  <c r="Y135"/>
  <c r="Y134"/>
  <c r="Y133"/>
  <c r="Y132"/>
  <c r="Y131"/>
  <c r="Y130"/>
  <c r="Y129"/>
  <c r="Y128"/>
  <c r="Y127"/>
  <c r="Y126"/>
  <c r="Y125"/>
  <c r="Y124"/>
  <c r="Y123"/>
  <c r="Y122"/>
  <c r="Y120"/>
  <c r="V233"/>
  <c r="V232"/>
  <c r="V231"/>
  <c r="V230"/>
  <c r="V229"/>
  <c r="V228"/>
  <c r="V227"/>
  <c r="V226"/>
  <c r="V225"/>
  <c r="V224"/>
  <c r="V223"/>
  <c r="V222"/>
  <c r="V221"/>
  <c r="V220"/>
  <c r="V219"/>
  <c r="V218"/>
  <c r="V217"/>
  <c r="V215"/>
  <c r="V214"/>
  <c r="V213"/>
  <c r="V212"/>
  <c r="V211"/>
  <c r="V209"/>
  <c r="V208"/>
  <c r="V207"/>
  <c r="V206"/>
  <c r="V205"/>
  <c r="V204"/>
  <c r="V203"/>
  <c r="V202"/>
  <c r="V201"/>
  <c r="V200"/>
  <c r="V198"/>
  <c r="V197"/>
  <c r="V196"/>
  <c r="V195"/>
  <c r="V194"/>
  <c r="V193"/>
  <c r="V192"/>
  <c r="V191"/>
  <c r="V190"/>
  <c r="V189"/>
  <c r="V188"/>
  <c r="V187"/>
  <c r="V186"/>
  <c r="V185"/>
  <c r="V184"/>
  <c r="V182"/>
  <c r="V181"/>
  <c r="V180"/>
  <c r="V179"/>
  <c r="V178"/>
  <c r="V177"/>
  <c r="V176"/>
  <c r="V175"/>
  <c r="V174"/>
  <c r="V173"/>
  <c r="V172"/>
  <c r="V171"/>
  <c r="V170"/>
  <c r="V169"/>
  <c r="V168"/>
  <c r="V167"/>
  <c r="V166"/>
  <c r="V165"/>
  <c r="V163"/>
  <c r="V162"/>
  <c r="V161"/>
  <c r="V160"/>
  <c r="V159"/>
  <c r="V158"/>
  <c r="V157"/>
  <c r="V156"/>
  <c r="V155"/>
  <c r="V154"/>
  <c r="V153"/>
  <c r="V152"/>
  <c r="V151"/>
  <c r="V150"/>
  <c r="V149"/>
  <c r="V148"/>
  <c r="V146"/>
  <c r="V145"/>
  <c r="V144"/>
  <c r="V143"/>
  <c r="V142"/>
  <c r="V141"/>
  <c r="V140"/>
  <c r="V139"/>
  <c r="V136"/>
  <c r="V135"/>
  <c r="V134"/>
  <c r="V133"/>
  <c r="V132"/>
  <c r="V131"/>
  <c r="V130"/>
  <c r="V129"/>
  <c r="V128"/>
  <c r="V127"/>
  <c r="V126"/>
  <c r="V125"/>
  <c r="V124"/>
  <c r="V123"/>
  <c r="V122"/>
  <c r="V120"/>
  <c r="S233"/>
  <c r="S232"/>
  <c r="S231"/>
  <c r="S230"/>
  <c r="S229"/>
  <c r="S228"/>
  <c r="S227"/>
  <c r="S226"/>
  <c r="S225"/>
  <c r="S224"/>
  <c r="S223"/>
  <c r="S222"/>
  <c r="S221"/>
  <c r="S220"/>
  <c r="S219"/>
  <c r="S218"/>
  <c r="S217"/>
  <c r="S216"/>
  <c r="S215"/>
  <c r="S214"/>
  <c r="S213"/>
  <c r="S212"/>
  <c r="S211"/>
  <c r="S209"/>
  <c r="S207"/>
  <c r="S206"/>
  <c r="S205"/>
  <c r="S204"/>
  <c r="S203"/>
  <c r="S202"/>
  <c r="S201"/>
  <c r="S200"/>
  <c r="S198"/>
  <c r="S197"/>
  <c r="S196"/>
  <c r="S195"/>
  <c r="S194"/>
  <c r="S193"/>
  <c r="S192"/>
  <c r="S191"/>
  <c r="S190"/>
  <c r="S189"/>
  <c r="S188"/>
  <c r="S187"/>
  <c r="S186"/>
  <c r="S184"/>
  <c r="S182"/>
  <c r="S181"/>
  <c r="S180"/>
  <c r="S179"/>
  <c r="S178"/>
  <c r="S177"/>
  <c r="S176"/>
  <c r="S175"/>
  <c r="S173"/>
  <c r="S172"/>
  <c r="S171"/>
  <c r="S170"/>
  <c r="S169"/>
  <c r="S168"/>
  <c r="S167"/>
  <c r="S166"/>
  <c r="S165"/>
  <c r="S164"/>
  <c r="S163"/>
  <c r="S162"/>
  <c r="S161"/>
  <c r="S160"/>
  <c r="S159"/>
  <c r="S158"/>
  <c r="S157"/>
  <c r="S156"/>
  <c r="S155"/>
  <c r="S154"/>
  <c r="S153"/>
  <c r="S152"/>
  <c r="S150"/>
  <c r="S149"/>
  <c r="S148"/>
  <c r="S146"/>
  <c r="S145"/>
  <c r="S143"/>
  <c r="S142"/>
  <c r="S141"/>
  <c r="S140"/>
  <c r="S139"/>
  <c r="S136"/>
  <c r="S135"/>
  <c r="S134"/>
  <c r="S133"/>
  <c r="S132"/>
  <c r="S131"/>
  <c r="S130"/>
  <c r="S129"/>
  <c r="S128"/>
  <c r="S127"/>
  <c r="S124"/>
  <c r="S123"/>
  <c r="S122"/>
  <c r="S120"/>
  <c r="P233"/>
  <c r="P232"/>
  <c r="P231"/>
  <c r="P230"/>
  <c r="P229"/>
  <c r="P228"/>
  <c r="P227"/>
  <c r="P226"/>
  <c r="P225"/>
  <c r="P224"/>
  <c r="P223"/>
  <c r="P222"/>
  <c r="P221"/>
  <c r="P220"/>
  <c r="P218"/>
  <c r="P217"/>
  <c r="P216"/>
  <c r="P215"/>
  <c r="P214"/>
  <c r="P213"/>
  <c r="P212"/>
  <c r="P211"/>
  <c r="P209"/>
  <c r="P207"/>
  <c r="P206"/>
  <c r="P205"/>
  <c r="P204"/>
  <c r="P203"/>
  <c r="P202"/>
  <c r="P201"/>
  <c r="P200"/>
  <c r="P198"/>
  <c r="P197"/>
  <c r="P196"/>
  <c r="P195"/>
  <c r="P194"/>
  <c r="P193"/>
  <c r="P192"/>
  <c r="P191"/>
  <c r="P190"/>
  <c r="P189"/>
  <c r="P187"/>
  <c r="P186"/>
  <c r="P184"/>
  <c r="P182"/>
  <c r="P181"/>
  <c r="P180"/>
  <c r="P179"/>
  <c r="P178"/>
  <c r="P177"/>
  <c r="P176"/>
  <c r="P175"/>
  <c r="P173"/>
  <c r="P172"/>
  <c r="P170"/>
  <c r="P169"/>
  <c r="P167"/>
  <c r="P166"/>
  <c r="P165"/>
  <c r="P164"/>
  <c r="P162"/>
  <c r="P161"/>
  <c r="P160"/>
  <c r="P159"/>
  <c r="P158"/>
  <c r="P157"/>
  <c r="P156"/>
  <c r="P155"/>
  <c r="P154"/>
  <c r="P153"/>
  <c r="P152"/>
  <c r="P150"/>
  <c r="P149"/>
  <c r="P146"/>
  <c r="P145"/>
  <c r="P142"/>
  <c r="P141"/>
  <c r="P140"/>
  <c r="P139"/>
  <c r="P136"/>
  <c r="P135"/>
  <c r="P134"/>
  <c r="P133"/>
  <c r="P132"/>
  <c r="P131"/>
  <c r="P130"/>
  <c r="P129"/>
  <c r="P128"/>
  <c r="P127"/>
  <c r="P124"/>
  <c r="P123"/>
  <c r="P122"/>
  <c r="P120"/>
  <c r="M233"/>
  <c r="M232"/>
  <c r="M231"/>
  <c r="M230"/>
  <c r="M229"/>
  <c r="M228"/>
  <c r="M227"/>
  <c r="M226"/>
  <c r="M225"/>
  <c r="M224"/>
  <c r="M223"/>
  <c r="M222"/>
  <c r="M221"/>
  <c r="M220"/>
  <c r="M218"/>
  <c r="M217"/>
  <c r="M216"/>
  <c r="M215"/>
  <c r="M214"/>
  <c r="M213"/>
  <c r="M212"/>
  <c r="M211"/>
  <c r="M209"/>
  <c r="M207"/>
  <c r="M206"/>
  <c r="M205"/>
  <c r="M204"/>
  <c r="M203"/>
  <c r="M202"/>
  <c r="M201"/>
  <c r="M200"/>
  <c r="M198"/>
  <c r="M197"/>
  <c r="M195"/>
  <c r="M194"/>
  <c r="M193"/>
  <c r="M192"/>
  <c r="M191"/>
  <c r="M190"/>
  <c r="M189"/>
  <c r="M187"/>
  <c r="M186"/>
  <c r="M182"/>
  <c r="M181"/>
  <c r="M180"/>
  <c r="M179"/>
  <c r="M178"/>
  <c r="M177"/>
  <c r="M176"/>
  <c r="M175"/>
  <c r="M174"/>
  <c r="M173"/>
  <c r="M172"/>
  <c r="M170"/>
  <c r="M169"/>
  <c r="M166"/>
  <c r="M165"/>
  <c r="M162"/>
  <c r="M161"/>
  <c r="M160"/>
  <c r="M159"/>
  <c r="M158"/>
  <c r="M157"/>
  <c r="M156"/>
  <c r="M155"/>
  <c r="M154"/>
  <c r="M153"/>
  <c r="M152"/>
  <c r="M150"/>
  <c r="M146"/>
  <c r="M145"/>
  <c r="M142"/>
  <c r="M141"/>
  <c r="M140"/>
  <c r="M139"/>
  <c r="M136"/>
  <c r="M135"/>
  <c r="M134"/>
  <c r="M133"/>
  <c r="M132"/>
  <c r="M131"/>
  <c r="M130"/>
  <c r="M129"/>
  <c r="M128"/>
  <c r="M127"/>
  <c r="M124"/>
  <c r="M123"/>
  <c r="M122"/>
  <c r="M120"/>
  <c r="J232"/>
  <c r="J231"/>
  <c r="J230"/>
  <c r="J229"/>
  <c r="J228"/>
  <c r="J227"/>
  <c r="J226"/>
  <c r="J225"/>
  <c r="J224"/>
  <c r="J223"/>
  <c r="J221"/>
  <c r="J220"/>
  <c r="J218"/>
  <c r="J217"/>
  <c r="J215"/>
  <c r="J214"/>
  <c r="J213"/>
  <c r="J212"/>
  <c r="J211"/>
  <c r="J209"/>
  <c r="J207"/>
  <c r="J206"/>
  <c r="J205"/>
  <c r="J204"/>
  <c r="J203"/>
  <c r="J202"/>
  <c r="J201"/>
  <c r="J200"/>
  <c r="J198"/>
  <c r="J197"/>
  <c r="J195"/>
  <c r="J194"/>
  <c r="J193"/>
  <c r="J192"/>
  <c r="J191"/>
  <c r="J190"/>
  <c r="J187"/>
  <c r="J182"/>
  <c r="J181"/>
  <c r="J180"/>
  <c r="J179"/>
  <c r="J178"/>
  <c r="J177"/>
  <c r="J176"/>
  <c r="J175"/>
  <c r="J174"/>
  <c r="J173"/>
  <c r="J172"/>
  <c r="J169"/>
  <c r="J165"/>
  <c r="J162"/>
  <c r="J161"/>
  <c r="J160"/>
  <c r="J159"/>
  <c r="J158"/>
  <c r="J156"/>
  <c r="J155"/>
  <c r="J154"/>
  <c r="J153"/>
  <c r="J152"/>
  <c r="J151"/>
  <c r="J150"/>
  <c r="J146"/>
  <c r="J145"/>
  <c r="J142"/>
  <c r="J141"/>
  <c r="J140"/>
  <c r="J136"/>
  <c r="J134"/>
  <c r="J132"/>
  <c r="J131"/>
  <c r="J130"/>
  <c r="J129"/>
  <c r="J127"/>
  <c r="J124"/>
  <c r="J123"/>
  <c r="J122"/>
  <c r="J120"/>
  <c r="G232"/>
  <c r="G231"/>
  <c r="G230"/>
  <c r="G229"/>
  <c r="G228"/>
  <c r="G227"/>
  <c r="G226"/>
  <c r="G225"/>
  <c r="G224"/>
  <c r="G223"/>
  <c r="G221"/>
  <c r="G220"/>
  <c r="G218"/>
  <c r="G217"/>
  <c r="G215"/>
  <c r="G214"/>
  <c r="G213"/>
  <c r="G212"/>
  <c r="G211"/>
  <c r="G209"/>
  <c r="G207"/>
  <c r="G206"/>
  <c r="G205"/>
  <c r="G203"/>
  <c r="G202"/>
  <c r="G201"/>
  <c r="G200"/>
  <c r="G198"/>
  <c r="G197"/>
  <c r="G195"/>
  <c r="G194"/>
  <c r="G193"/>
  <c r="G192"/>
  <c r="G191"/>
  <c r="G190"/>
  <c r="G187"/>
  <c r="G182"/>
  <c r="G181"/>
  <c r="G180"/>
  <c r="G179"/>
  <c r="G178"/>
  <c r="G177"/>
  <c r="G176"/>
  <c r="G175"/>
  <c r="G174"/>
  <c r="G173"/>
  <c r="G172"/>
  <c r="G169"/>
  <c r="G165"/>
  <c r="G162"/>
  <c r="G161"/>
  <c r="G160"/>
  <c r="G159"/>
  <c r="G158"/>
  <c r="G156"/>
  <c r="G155"/>
  <c r="G154"/>
  <c r="G153"/>
  <c r="G152"/>
  <c r="G151"/>
  <c r="G150"/>
  <c r="G149"/>
  <c r="G146"/>
  <c r="G145"/>
  <c r="G142"/>
  <c r="G141"/>
  <c r="G140"/>
  <c r="G134"/>
  <c r="G132"/>
  <c r="G131"/>
  <c r="G130"/>
  <c r="G129"/>
  <c r="G127"/>
  <c r="G124"/>
  <c r="G120"/>
  <c r="D232"/>
  <c r="D231"/>
  <c r="D230"/>
  <c r="D229"/>
  <c r="D228"/>
  <c r="D227"/>
  <c r="D226"/>
  <c r="D224"/>
  <c r="D223"/>
  <c r="D222"/>
  <c r="D221"/>
  <c r="D218"/>
  <c r="D217"/>
  <c r="D214"/>
  <c r="D211"/>
  <c r="D207"/>
  <c r="D205"/>
  <c r="D204"/>
  <c r="D202"/>
  <c r="D201"/>
  <c r="D200"/>
  <c r="D198"/>
  <c r="D197"/>
  <c r="D195"/>
  <c r="D194"/>
  <c r="D193"/>
  <c r="D192"/>
  <c r="D191"/>
  <c r="D190"/>
  <c r="D187"/>
  <c r="D182"/>
  <c r="D181"/>
  <c r="D180"/>
  <c r="D179"/>
  <c r="D178"/>
  <c r="D177"/>
  <c r="D176"/>
  <c r="D175"/>
  <c r="D169"/>
  <c r="D165"/>
  <c r="D162"/>
  <c r="D160"/>
  <c r="D159"/>
  <c r="D158"/>
  <c r="D156"/>
  <c r="D155"/>
  <c r="D154"/>
  <c r="D153"/>
  <c r="D152"/>
  <c r="D151"/>
  <c r="D150"/>
  <c r="D149"/>
  <c r="D146"/>
  <c r="D145"/>
  <c r="D142"/>
  <c r="D141"/>
  <c r="D140"/>
  <c r="D139"/>
  <c r="D136"/>
  <c r="D134"/>
  <c r="D132"/>
  <c r="D131"/>
  <c r="D127"/>
  <c r="D124"/>
  <c r="D120"/>
  <c r="P148" i="10"/>
  <c r="AE167"/>
  <c r="AE166"/>
  <c r="AE165"/>
  <c r="AE164"/>
  <c r="AE163"/>
  <c r="AF163" s="1"/>
  <c r="AI163" s="1"/>
  <c r="B1279" i="16" s="1"/>
  <c r="AE162" i="10"/>
  <c r="AE161"/>
  <c r="AE160"/>
  <c r="AE159"/>
  <c r="AE158"/>
  <c r="AE157"/>
  <c r="AE156"/>
  <c r="AE155"/>
  <c r="AE154"/>
  <c r="AE153"/>
  <c r="AE152"/>
  <c r="AE151"/>
  <c r="AE150"/>
  <c r="AF150" s="1"/>
  <c r="AE149"/>
  <c r="AF149" s="1"/>
  <c r="AE148"/>
  <c r="AE147"/>
  <c r="AE146"/>
  <c r="AE145"/>
  <c r="AE144"/>
  <c r="AE143"/>
  <c r="AE142"/>
  <c r="AE141"/>
  <c r="AE140"/>
  <c r="AE139"/>
  <c r="AE138"/>
  <c r="AE137"/>
  <c r="AE136"/>
  <c r="AE135"/>
  <c r="AE134"/>
  <c r="AE133"/>
  <c r="AE132"/>
  <c r="AE131"/>
  <c r="AE130"/>
  <c r="AB167"/>
  <c r="AB166"/>
  <c r="AB165"/>
  <c r="AB164"/>
  <c r="AB162"/>
  <c r="AB161"/>
  <c r="AB160"/>
  <c r="AB159"/>
  <c r="AB158"/>
  <c r="AB157"/>
  <c r="AB156"/>
  <c r="AB155"/>
  <c r="AB154"/>
  <c r="AB153"/>
  <c r="AB152"/>
  <c r="AB151"/>
  <c r="AB148"/>
  <c r="AB147"/>
  <c r="AB146"/>
  <c r="AB145"/>
  <c r="AB144"/>
  <c r="AB143"/>
  <c r="AB142"/>
  <c r="AB141"/>
  <c r="AF141" s="1"/>
  <c r="AB140"/>
  <c r="AB139"/>
  <c r="AB138"/>
  <c r="AB137"/>
  <c r="AB136"/>
  <c r="AB135"/>
  <c r="AB134"/>
  <c r="AB133"/>
  <c r="AB132"/>
  <c r="AB131"/>
  <c r="AB130"/>
  <c r="Y167"/>
  <c r="Y166"/>
  <c r="Y165"/>
  <c r="Y164"/>
  <c r="Y162"/>
  <c r="Y161"/>
  <c r="Y160"/>
  <c r="Y159"/>
  <c r="Y158"/>
  <c r="Y157"/>
  <c r="Y156"/>
  <c r="Y155"/>
  <c r="Y154"/>
  <c r="Y152"/>
  <c r="Y151"/>
  <c r="Y148"/>
  <c r="Y147"/>
  <c r="Y146"/>
  <c r="Y145"/>
  <c r="Y144"/>
  <c r="Y143"/>
  <c r="Y142"/>
  <c r="Y140"/>
  <c r="Y139"/>
  <c r="Y138"/>
  <c r="Y137"/>
  <c r="Y136"/>
  <c r="Y135"/>
  <c r="Y134"/>
  <c r="Y133"/>
  <c r="Y132"/>
  <c r="Y131"/>
  <c r="Y130"/>
  <c r="V167"/>
  <c r="V166"/>
  <c r="V165"/>
  <c r="V164"/>
  <c r="V162"/>
  <c r="V161"/>
  <c r="V159"/>
  <c r="V158"/>
  <c r="V157"/>
  <c r="V156"/>
  <c r="V155"/>
  <c r="V154"/>
  <c r="V152"/>
  <c r="V151"/>
  <c r="V148"/>
  <c r="V147"/>
  <c r="AF147" s="1"/>
  <c r="AI147" s="1"/>
  <c r="B1278" i="16" s="1"/>
  <c r="V146" i="10"/>
  <c r="V145"/>
  <c r="V144"/>
  <c r="V143"/>
  <c r="V142"/>
  <c r="V140"/>
  <c r="V139"/>
  <c r="V138"/>
  <c r="V137"/>
  <c r="V136"/>
  <c r="V135"/>
  <c r="V134"/>
  <c r="V133"/>
  <c r="V132"/>
  <c r="V131"/>
  <c r="V130"/>
  <c r="S167"/>
  <c r="S166"/>
  <c r="S165"/>
  <c r="S164"/>
  <c r="S162"/>
  <c r="S161"/>
  <c r="S159"/>
  <c r="S158"/>
  <c r="S157"/>
  <c r="S156"/>
  <c r="S155"/>
  <c r="S154"/>
  <c r="S152"/>
  <c r="S148"/>
  <c r="S146"/>
  <c r="S145"/>
  <c r="S143"/>
  <c r="S142"/>
  <c r="S140"/>
  <c r="S139"/>
  <c r="S138"/>
  <c r="S137"/>
  <c r="S136"/>
  <c r="S135"/>
  <c r="S134"/>
  <c r="S133"/>
  <c r="S132"/>
  <c r="S131"/>
  <c r="S130"/>
  <c r="P167"/>
  <c r="P166"/>
  <c r="P165"/>
  <c r="P164"/>
  <c r="P162"/>
  <c r="P161"/>
  <c r="P159"/>
  <c r="P158"/>
  <c r="P157"/>
  <c r="P156"/>
  <c r="P155"/>
  <c r="P154"/>
  <c r="P152"/>
  <c r="P146"/>
  <c r="P145"/>
  <c r="P143"/>
  <c r="P142"/>
  <c r="P140"/>
  <c r="P139"/>
  <c r="P138"/>
  <c r="P137"/>
  <c r="P136"/>
  <c r="P135"/>
  <c r="P134"/>
  <c r="P133"/>
  <c r="P132"/>
  <c r="P131"/>
  <c r="P130"/>
  <c r="M167"/>
  <c r="M166"/>
  <c r="M165"/>
  <c r="M164"/>
  <c r="M162"/>
  <c r="M161"/>
  <c r="M159"/>
  <c r="M158"/>
  <c r="M157"/>
  <c r="M156"/>
  <c r="M155"/>
  <c r="M154"/>
  <c r="M152"/>
  <c r="M148"/>
  <c r="M146"/>
  <c r="AF146" s="1"/>
  <c r="M145"/>
  <c r="M143"/>
  <c r="M142"/>
  <c r="M140"/>
  <c r="M139"/>
  <c r="M138"/>
  <c r="M137"/>
  <c r="M136"/>
  <c r="M135"/>
  <c r="M134"/>
  <c r="M133"/>
  <c r="M132"/>
  <c r="M131"/>
  <c r="M130"/>
  <c r="J167"/>
  <c r="J166"/>
  <c r="J165"/>
  <c r="J164"/>
  <c r="J162"/>
  <c r="J161"/>
  <c r="AF161" s="1"/>
  <c r="J159"/>
  <c r="J158"/>
  <c r="J157"/>
  <c r="J156"/>
  <c r="J155"/>
  <c r="J154"/>
  <c r="J152"/>
  <c r="J145"/>
  <c r="AF145" s="1"/>
  <c r="J140"/>
  <c r="J138"/>
  <c r="J137"/>
  <c r="J136"/>
  <c r="J135"/>
  <c r="J134"/>
  <c r="J133"/>
  <c r="J132"/>
  <c r="J131"/>
  <c r="J130"/>
  <c r="G167"/>
  <c r="G166"/>
  <c r="G165"/>
  <c r="G164"/>
  <c r="G162"/>
  <c r="G159"/>
  <c r="G158"/>
  <c r="G157"/>
  <c r="G156"/>
  <c r="G155"/>
  <c r="G154"/>
  <c r="G152"/>
  <c r="G140"/>
  <c r="G138"/>
  <c r="G137"/>
  <c r="G136"/>
  <c r="G135"/>
  <c r="G134"/>
  <c r="G133"/>
  <c r="G132"/>
  <c r="G131"/>
  <c r="G130"/>
  <c r="D167"/>
  <c r="D166"/>
  <c r="D165"/>
  <c r="D164"/>
  <c r="AF164" s="1"/>
  <c r="AI164" s="1"/>
  <c r="B1276" i="16" s="1"/>
  <c r="D162" i="10"/>
  <c r="AF162" s="1"/>
  <c r="D159"/>
  <c r="D158"/>
  <c r="D157"/>
  <c r="AF157" s="1"/>
  <c r="D156"/>
  <c r="D155"/>
  <c r="D154"/>
  <c r="D152"/>
  <c r="AF152" s="1"/>
  <c r="D140"/>
  <c r="D139"/>
  <c r="D138"/>
  <c r="D137"/>
  <c r="AF137" s="1"/>
  <c r="D136"/>
  <c r="D135"/>
  <c r="D134"/>
  <c r="D133"/>
  <c r="AF133" s="1"/>
  <c r="D132"/>
  <c r="D131"/>
  <c r="D130"/>
  <c r="AE126"/>
  <c r="AE124"/>
  <c r="AE122"/>
  <c r="AE121"/>
  <c r="AE119"/>
  <c r="AE118"/>
  <c r="AE117"/>
  <c r="AE116"/>
  <c r="AE115"/>
  <c r="AE114"/>
  <c r="AE113"/>
  <c r="AE111"/>
  <c r="AE110"/>
  <c r="AE109"/>
  <c r="AE108"/>
  <c r="AE107"/>
  <c r="AE106"/>
  <c r="AE105"/>
  <c r="AE104"/>
  <c r="AE103"/>
  <c r="AE102"/>
  <c r="AE101"/>
  <c r="AE100"/>
  <c r="AE99"/>
  <c r="AE98"/>
  <c r="AE97"/>
  <c r="AE96"/>
  <c r="AE95"/>
  <c r="AE94"/>
  <c r="AE93"/>
  <c r="AE92"/>
  <c r="AE91"/>
  <c r="AE90"/>
  <c r="AE89"/>
  <c r="AE88"/>
  <c r="AE87"/>
  <c r="AE86"/>
  <c r="AE85"/>
  <c r="AE84"/>
  <c r="AE83"/>
  <c r="AE82"/>
  <c r="AE81"/>
  <c r="AE80"/>
  <c r="AE78"/>
  <c r="AE77"/>
  <c r="AE76"/>
  <c r="AE75"/>
  <c r="AE74"/>
  <c r="AE73"/>
  <c r="AE72"/>
  <c r="AE71"/>
  <c r="AE70"/>
  <c r="AE69"/>
  <c r="AE68"/>
  <c r="AE67"/>
  <c r="AE66"/>
  <c r="AE65"/>
  <c r="AE64"/>
  <c r="AE63"/>
  <c r="AE62"/>
  <c r="AE61"/>
  <c r="AE60"/>
  <c r="AE59"/>
  <c r="AE58"/>
  <c r="AE57"/>
  <c r="AE56"/>
  <c r="AE55"/>
  <c r="AE54"/>
  <c r="AE53"/>
  <c r="AE52"/>
  <c r="AE51"/>
  <c r="AE50"/>
  <c r="AE49"/>
  <c r="AE48"/>
  <c r="AE47"/>
  <c r="AE46"/>
  <c r="AE45"/>
  <c r="AE44"/>
  <c r="AE43"/>
  <c r="AE42"/>
  <c r="AE41"/>
  <c r="AE40"/>
  <c r="AE39"/>
  <c r="AE38"/>
  <c r="AE37"/>
  <c r="AE36"/>
  <c r="AE35"/>
  <c r="AE34"/>
  <c r="AE33"/>
  <c r="AF33" s="1"/>
  <c r="AI33" s="1"/>
  <c r="B1148" i="16" s="1"/>
  <c r="AE32" i="10"/>
  <c r="AE31"/>
  <c r="AE30"/>
  <c r="AE29"/>
  <c r="AE28"/>
  <c r="AE27"/>
  <c r="AE26"/>
  <c r="AE25"/>
  <c r="AE24"/>
  <c r="AE23"/>
  <c r="AE22"/>
  <c r="AE21"/>
  <c r="AE20"/>
  <c r="AE19"/>
  <c r="AE18"/>
  <c r="AE17"/>
  <c r="AE16"/>
  <c r="AE15"/>
  <c r="AE14"/>
  <c r="AE13"/>
  <c r="AE12"/>
  <c r="AE11"/>
  <c r="AE10"/>
  <c r="AE9"/>
  <c r="AE8"/>
  <c r="AE7"/>
  <c r="AE6"/>
  <c r="AE5"/>
  <c r="AE4"/>
  <c r="AB126"/>
  <c r="AB124"/>
  <c r="AB122"/>
  <c r="AB121"/>
  <c r="AB119"/>
  <c r="AB118"/>
  <c r="AB117"/>
  <c r="AB116"/>
  <c r="AB115"/>
  <c r="AB114"/>
  <c r="AB113"/>
  <c r="AB112"/>
  <c r="AB111"/>
  <c r="AB110"/>
  <c r="AB109"/>
  <c r="AB108"/>
  <c r="AB107"/>
  <c r="AB106"/>
  <c r="AB105"/>
  <c r="AB104"/>
  <c r="AB103"/>
  <c r="AB102"/>
  <c r="AB101"/>
  <c r="AB100"/>
  <c r="AB99"/>
  <c r="AB98"/>
  <c r="AB96"/>
  <c r="AB95"/>
  <c r="AB94"/>
  <c r="AB93"/>
  <c r="AB92"/>
  <c r="AB91"/>
  <c r="AB90"/>
  <c r="AB89"/>
  <c r="AB88"/>
  <c r="AB87"/>
  <c r="AB86"/>
  <c r="AB85"/>
  <c r="AB84"/>
  <c r="AB83"/>
  <c r="AB82"/>
  <c r="AB81"/>
  <c r="AB80"/>
  <c r="AB79"/>
  <c r="AB78"/>
  <c r="AB77"/>
  <c r="AB76"/>
  <c r="AB75"/>
  <c r="AF75" s="1"/>
  <c r="AB74"/>
  <c r="AB73"/>
  <c r="AB72"/>
  <c r="AB71"/>
  <c r="AB70"/>
  <c r="AB69"/>
  <c r="AB68"/>
  <c r="AB67"/>
  <c r="AB66"/>
  <c r="AB65"/>
  <c r="AB64"/>
  <c r="AB63"/>
  <c r="AB62"/>
  <c r="AB61"/>
  <c r="AB60"/>
  <c r="AB59"/>
  <c r="AB58"/>
  <c r="AB57"/>
  <c r="AB56"/>
  <c r="AB55"/>
  <c r="AB54"/>
  <c r="AB53"/>
  <c r="AB52"/>
  <c r="AB51"/>
  <c r="AB50"/>
  <c r="AB49"/>
  <c r="AB48"/>
  <c r="AB47"/>
  <c r="AB46"/>
  <c r="AB45"/>
  <c r="AB44"/>
  <c r="AB43"/>
  <c r="AB42"/>
  <c r="AB41"/>
  <c r="AB40"/>
  <c r="AB39"/>
  <c r="AB38"/>
  <c r="AB37"/>
  <c r="AB36"/>
  <c r="AB35"/>
  <c r="AB34"/>
  <c r="AB32"/>
  <c r="AB31"/>
  <c r="AB30"/>
  <c r="AB29"/>
  <c r="AB28"/>
  <c r="AB27"/>
  <c r="AB26"/>
  <c r="AB25"/>
  <c r="AB24"/>
  <c r="AB23"/>
  <c r="AB22"/>
  <c r="AB21"/>
  <c r="AB20"/>
  <c r="AB19"/>
  <c r="AB18"/>
  <c r="AB17"/>
  <c r="AB16"/>
  <c r="AB15"/>
  <c r="AB14"/>
  <c r="AB13"/>
  <c r="AB12"/>
  <c r="AB11"/>
  <c r="AB10"/>
  <c r="AB9"/>
  <c r="AB8"/>
  <c r="AB7"/>
  <c r="AB6"/>
  <c r="AB5"/>
  <c r="AB4"/>
  <c r="Y126"/>
  <c r="Y124"/>
  <c r="Y123"/>
  <c r="Y122"/>
  <c r="Y121"/>
  <c r="Y119"/>
  <c r="Y118"/>
  <c r="Y117"/>
  <c r="Y116"/>
  <c r="Y115"/>
  <c r="Y114"/>
  <c r="Y113"/>
  <c r="Y112"/>
  <c r="Y111"/>
  <c r="Y110"/>
  <c r="Y109"/>
  <c r="Y108"/>
  <c r="Y107"/>
  <c r="Y106"/>
  <c r="Y105"/>
  <c r="Y104"/>
  <c r="Y103"/>
  <c r="Y102"/>
  <c r="Y101"/>
  <c r="Y100"/>
  <c r="Y99"/>
  <c r="Y98"/>
  <c r="Y97"/>
  <c r="Y96"/>
  <c r="Y95"/>
  <c r="Y94"/>
  <c r="Y93"/>
  <c r="Y92"/>
  <c r="Y91"/>
  <c r="Y90"/>
  <c r="Y89"/>
  <c r="Y88"/>
  <c r="Y87"/>
  <c r="Y86"/>
  <c r="Y85"/>
  <c r="Y84"/>
  <c r="Y83"/>
  <c r="Y82"/>
  <c r="Y81"/>
  <c r="Y80"/>
  <c r="Y79"/>
  <c r="Y78"/>
  <c r="Y77"/>
  <c r="Y76"/>
  <c r="Y74"/>
  <c r="Y73"/>
  <c r="Y72"/>
  <c r="Y71"/>
  <c r="Y70"/>
  <c r="Y69"/>
  <c r="Y68"/>
  <c r="Y67"/>
  <c r="Y66"/>
  <c r="Y65"/>
  <c r="Y64"/>
  <c r="Y63"/>
  <c r="AF63" s="1"/>
  <c r="Y62"/>
  <c r="Y61"/>
  <c r="Y60"/>
  <c r="Y59"/>
  <c r="Y58"/>
  <c r="Y57"/>
  <c r="Y56"/>
  <c r="Y55"/>
  <c r="Y54"/>
  <c r="Y53"/>
  <c r="Y52"/>
  <c r="Y51"/>
  <c r="Y50"/>
  <c r="Y49"/>
  <c r="Y48"/>
  <c r="Y47"/>
  <c r="Y46"/>
  <c r="Y45"/>
  <c r="Y44"/>
  <c r="Y43"/>
  <c r="Y42"/>
  <c r="Y41"/>
  <c r="Y40"/>
  <c r="Y39"/>
  <c r="Y38"/>
  <c r="Y37"/>
  <c r="Y36"/>
  <c r="Y35"/>
  <c r="Y34"/>
  <c r="Y32"/>
  <c r="Y31"/>
  <c r="Y30"/>
  <c r="Y29"/>
  <c r="Y28"/>
  <c r="Y27"/>
  <c r="Y26"/>
  <c r="Y25"/>
  <c r="Y24"/>
  <c r="Y23"/>
  <c r="Y22"/>
  <c r="Y21"/>
  <c r="Y20"/>
  <c r="Y19"/>
  <c r="Y18"/>
  <c r="Y17"/>
  <c r="Y16"/>
  <c r="Y15"/>
  <c r="Y14"/>
  <c r="Y13"/>
  <c r="Y12"/>
  <c r="Y11"/>
  <c r="Y10"/>
  <c r="Y9"/>
  <c r="Y7"/>
  <c r="Y6"/>
  <c r="Y5"/>
  <c r="Y4"/>
  <c r="V126"/>
  <c r="V124"/>
  <c r="V123"/>
  <c r="V122"/>
  <c r="V121"/>
  <c r="V120"/>
  <c r="V119"/>
  <c r="V118"/>
  <c r="V117"/>
  <c r="V116"/>
  <c r="V115"/>
  <c r="V114"/>
  <c r="V113"/>
  <c r="V112"/>
  <c r="V111"/>
  <c r="V110"/>
  <c r="V109"/>
  <c r="V108"/>
  <c r="V107"/>
  <c r="V106"/>
  <c r="V105"/>
  <c r="V104"/>
  <c r="V103"/>
  <c r="V102"/>
  <c r="V101"/>
  <c r="V100"/>
  <c r="V98"/>
  <c r="V97"/>
  <c r="V96"/>
  <c r="V95"/>
  <c r="V94"/>
  <c r="V93"/>
  <c r="V92"/>
  <c r="V91"/>
  <c r="V90"/>
  <c r="V89"/>
  <c r="V88"/>
  <c r="V87"/>
  <c r="V86"/>
  <c r="V85"/>
  <c r="V84"/>
  <c r="V83"/>
  <c r="V82"/>
  <c r="V81"/>
  <c r="V80"/>
  <c r="V79"/>
  <c r="V78"/>
  <c r="V77"/>
  <c r="V76"/>
  <c r="V74"/>
  <c r="V73"/>
  <c r="V72"/>
  <c r="V71"/>
  <c r="V70"/>
  <c r="V69"/>
  <c r="AF69" s="1"/>
  <c r="AI69" s="1"/>
  <c r="B1209" i="16" s="1"/>
  <c r="V68" i="10"/>
  <c r="V67"/>
  <c r="V66"/>
  <c r="V64"/>
  <c r="V62"/>
  <c r="V61"/>
  <c r="V60"/>
  <c r="V59"/>
  <c r="V58"/>
  <c r="V57"/>
  <c r="V56"/>
  <c r="V55"/>
  <c r="V54"/>
  <c r="V53"/>
  <c r="V52"/>
  <c r="V51"/>
  <c r="V50"/>
  <c r="V49"/>
  <c r="V48"/>
  <c r="V47"/>
  <c r="V46"/>
  <c r="V45"/>
  <c r="V44"/>
  <c r="V43"/>
  <c r="V42"/>
  <c r="V41"/>
  <c r="V40"/>
  <c r="V39"/>
  <c r="V38"/>
  <c r="V37"/>
  <c r="V36"/>
  <c r="V35"/>
  <c r="V34"/>
  <c r="V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7"/>
  <c r="V6"/>
  <c r="V5"/>
  <c r="V4"/>
  <c r="S126"/>
  <c r="S124"/>
  <c r="S123"/>
  <c r="S122"/>
  <c r="S121"/>
  <c r="S120"/>
  <c r="S119"/>
  <c r="S118"/>
  <c r="S117"/>
  <c r="S116"/>
  <c r="S115"/>
  <c r="S114"/>
  <c r="S113"/>
  <c r="S112"/>
  <c r="S111"/>
  <c r="S110"/>
  <c r="S109"/>
  <c r="S108"/>
  <c r="S107"/>
  <c r="S106"/>
  <c r="S105"/>
  <c r="S104"/>
  <c r="S103"/>
  <c r="S102"/>
  <c r="S101"/>
  <c r="S100"/>
  <c r="S99"/>
  <c r="S98"/>
  <c r="S97"/>
  <c r="S96"/>
  <c r="S95"/>
  <c r="S94"/>
  <c r="S93"/>
  <c r="S92"/>
  <c r="S91"/>
  <c r="S90"/>
  <c r="S89"/>
  <c r="S88"/>
  <c r="S87"/>
  <c r="S86"/>
  <c r="S85"/>
  <c r="S84"/>
  <c r="S83"/>
  <c r="S82"/>
  <c r="S81"/>
  <c r="S80"/>
  <c r="S79"/>
  <c r="S78"/>
  <c r="S77"/>
  <c r="S76"/>
  <c r="S74"/>
  <c r="S73"/>
  <c r="S72"/>
  <c r="S71"/>
  <c r="S70"/>
  <c r="S68"/>
  <c r="S67"/>
  <c r="S66"/>
  <c r="S64"/>
  <c r="S62"/>
  <c r="S61"/>
  <c r="S60"/>
  <c r="S59"/>
  <c r="S58"/>
  <c r="S57"/>
  <c r="S56"/>
  <c r="S55"/>
  <c r="S54"/>
  <c r="S53"/>
  <c r="S52"/>
  <c r="S51"/>
  <c r="S50"/>
  <c r="S49"/>
  <c r="S48"/>
  <c r="S47"/>
  <c r="S46"/>
  <c r="S45"/>
  <c r="S44"/>
  <c r="S43"/>
  <c r="S42"/>
  <c r="S41"/>
  <c r="S40"/>
  <c r="S39"/>
  <c r="S38"/>
  <c r="S36"/>
  <c r="S35"/>
  <c r="S34"/>
  <c r="S32"/>
  <c r="S31"/>
  <c r="S30"/>
  <c r="S29"/>
  <c r="S28"/>
  <c r="S27"/>
  <c r="S26"/>
  <c r="S25"/>
  <c r="S24"/>
  <c r="S23"/>
  <c r="S22"/>
  <c r="S21"/>
  <c r="S20"/>
  <c r="S19"/>
  <c r="S18"/>
  <c r="S17"/>
  <c r="S16"/>
  <c r="S15"/>
  <c r="S14"/>
  <c r="S13"/>
  <c r="S12"/>
  <c r="S11"/>
  <c r="S10"/>
  <c r="S9"/>
  <c r="S7"/>
  <c r="S6"/>
  <c r="S5"/>
  <c r="S4"/>
  <c r="P126"/>
  <c r="P125"/>
  <c r="P124"/>
  <c r="P123"/>
  <c r="P122"/>
  <c r="P121"/>
  <c r="P120"/>
  <c r="P119"/>
  <c r="P118"/>
  <c r="P116"/>
  <c r="P115"/>
  <c r="P114"/>
  <c r="P113"/>
  <c r="P112"/>
  <c r="P111"/>
  <c r="P110"/>
  <c r="P109"/>
  <c r="P108"/>
  <c r="P107"/>
  <c r="P105"/>
  <c r="P104"/>
  <c r="P103"/>
  <c r="P102"/>
  <c r="P101"/>
  <c r="P100"/>
  <c r="P99"/>
  <c r="P97"/>
  <c r="P96"/>
  <c r="P95"/>
  <c r="P94"/>
  <c r="P93"/>
  <c r="P92"/>
  <c r="AF92" s="1"/>
  <c r="P91"/>
  <c r="P90"/>
  <c r="P89"/>
  <c r="P88"/>
  <c r="P87"/>
  <c r="P86"/>
  <c r="P85"/>
  <c r="P84"/>
  <c r="P83"/>
  <c r="P82"/>
  <c r="P81"/>
  <c r="P80"/>
  <c r="P79"/>
  <c r="P78"/>
  <c r="P76"/>
  <c r="P74"/>
  <c r="P73"/>
  <c r="P72"/>
  <c r="P71"/>
  <c r="P70"/>
  <c r="P68"/>
  <c r="P67"/>
  <c r="P66"/>
  <c r="P64"/>
  <c r="P62"/>
  <c r="P61"/>
  <c r="P60"/>
  <c r="P59"/>
  <c r="P58"/>
  <c r="P57"/>
  <c r="P56"/>
  <c r="P55"/>
  <c r="P54"/>
  <c r="P53"/>
  <c r="P52"/>
  <c r="P51"/>
  <c r="P50"/>
  <c r="P49"/>
  <c r="P48"/>
  <c r="P47"/>
  <c r="P46"/>
  <c r="P45"/>
  <c r="P44"/>
  <c r="P43"/>
  <c r="P42"/>
  <c r="P41"/>
  <c r="P40"/>
  <c r="P39"/>
  <c r="P38"/>
  <c r="P36"/>
  <c r="P35"/>
  <c r="P34"/>
  <c r="P32"/>
  <c r="P31"/>
  <c r="P30"/>
  <c r="P29"/>
  <c r="P28"/>
  <c r="P27"/>
  <c r="P26"/>
  <c r="P25"/>
  <c r="P24"/>
  <c r="P23"/>
  <c r="P22"/>
  <c r="P21"/>
  <c r="P20"/>
  <c r="P18"/>
  <c r="P17"/>
  <c r="P16"/>
  <c r="P15"/>
  <c r="P14"/>
  <c r="P13"/>
  <c r="P12"/>
  <c r="P11"/>
  <c r="P10"/>
  <c r="P9"/>
  <c r="P7"/>
  <c r="P6"/>
  <c r="P5"/>
  <c r="P4"/>
  <c r="M126"/>
  <c r="AF126" s="1"/>
  <c r="M125"/>
  <c r="M124"/>
  <c r="M123"/>
  <c r="M122"/>
  <c r="M121"/>
  <c r="M120"/>
  <c r="M119"/>
  <c r="M118"/>
  <c r="M116"/>
  <c r="M115"/>
  <c r="M114"/>
  <c r="M113"/>
  <c r="M112"/>
  <c r="M111"/>
  <c r="M110"/>
  <c r="M109"/>
  <c r="M108"/>
  <c r="M107"/>
  <c r="M106"/>
  <c r="M105"/>
  <c r="M104"/>
  <c r="M103"/>
  <c r="M102"/>
  <c r="M101"/>
  <c r="M100"/>
  <c r="M99"/>
  <c r="M97"/>
  <c r="M96"/>
  <c r="M95"/>
  <c r="M94"/>
  <c r="M93"/>
  <c r="M91"/>
  <c r="M90"/>
  <c r="M89"/>
  <c r="M88"/>
  <c r="M87"/>
  <c r="M86"/>
  <c r="M85"/>
  <c r="M84"/>
  <c r="M83"/>
  <c r="M82"/>
  <c r="M81"/>
  <c r="M80"/>
  <c r="M79"/>
  <c r="M78"/>
  <c r="M76"/>
  <c r="M74"/>
  <c r="M73"/>
  <c r="M72"/>
  <c r="M71"/>
  <c r="M70"/>
  <c r="M68"/>
  <c r="M67"/>
  <c r="M66"/>
  <c r="M64"/>
  <c r="M62"/>
  <c r="M61"/>
  <c r="M60"/>
  <c r="M59"/>
  <c r="M58"/>
  <c r="M57"/>
  <c r="M56"/>
  <c r="M55"/>
  <c r="M54"/>
  <c r="M52"/>
  <c r="M51"/>
  <c r="M50"/>
  <c r="M49"/>
  <c r="M48"/>
  <c r="M47"/>
  <c r="M46"/>
  <c r="M44"/>
  <c r="M43"/>
  <c r="M42"/>
  <c r="M41"/>
  <c r="M40"/>
  <c r="M39"/>
  <c r="M38"/>
  <c r="M36"/>
  <c r="M35"/>
  <c r="M34"/>
  <c r="M32"/>
  <c r="M31"/>
  <c r="M30"/>
  <c r="M29"/>
  <c r="M28"/>
  <c r="M27"/>
  <c r="M26"/>
  <c r="M25"/>
  <c r="M24"/>
  <c r="M23"/>
  <c r="M22"/>
  <c r="M21"/>
  <c r="M20"/>
  <c r="M18"/>
  <c r="M17"/>
  <c r="AF17" s="1"/>
  <c r="AI17" s="1"/>
  <c r="B1208" i="16" s="1"/>
  <c r="M16" i="10"/>
  <c r="M15"/>
  <c r="M14"/>
  <c r="M13"/>
  <c r="M12"/>
  <c r="M11"/>
  <c r="M10"/>
  <c r="M9"/>
  <c r="M7"/>
  <c r="M6"/>
  <c r="M5"/>
  <c r="M4"/>
  <c r="J125"/>
  <c r="J124"/>
  <c r="J123"/>
  <c r="J122"/>
  <c r="J121"/>
  <c r="J119"/>
  <c r="J118"/>
  <c r="J116"/>
  <c r="J115"/>
  <c r="J114"/>
  <c r="J113"/>
  <c r="J112"/>
  <c r="J111"/>
  <c r="J110"/>
  <c r="J109"/>
  <c r="J108"/>
  <c r="J106"/>
  <c r="J105"/>
  <c r="J104"/>
  <c r="J103"/>
  <c r="J102"/>
  <c r="J101"/>
  <c r="J100"/>
  <c r="J99"/>
  <c r="J97"/>
  <c r="J96"/>
  <c r="J95"/>
  <c r="J94"/>
  <c r="J93"/>
  <c r="J91"/>
  <c r="J90"/>
  <c r="J89"/>
  <c r="J88"/>
  <c r="J87"/>
  <c r="J86"/>
  <c r="J85"/>
  <c r="J84"/>
  <c r="J83"/>
  <c r="J82"/>
  <c r="J81"/>
  <c r="J80"/>
  <c r="J79"/>
  <c r="J78"/>
  <c r="J76"/>
  <c r="J74"/>
  <c r="J73"/>
  <c r="J72"/>
  <c r="J71"/>
  <c r="J70"/>
  <c r="J68"/>
  <c r="J66"/>
  <c r="J62"/>
  <c r="AF62" s="1"/>
  <c r="J61"/>
  <c r="J60"/>
  <c r="J59"/>
  <c r="J58"/>
  <c r="J57"/>
  <c r="J56"/>
  <c r="J55"/>
  <c r="J54"/>
  <c r="J52"/>
  <c r="J51"/>
  <c r="J50"/>
  <c r="J48"/>
  <c r="J46"/>
  <c r="J45"/>
  <c r="J44"/>
  <c r="J43"/>
  <c r="AF43" s="1"/>
  <c r="J42"/>
  <c r="J41"/>
  <c r="J40"/>
  <c r="J39"/>
  <c r="J38"/>
  <c r="J36"/>
  <c r="J35"/>
  <c r="J34"/>
  <c r="J32"/>
  <c r="J31"/>
  <c r="J30"/>
  <c r="J29"/>
  <c r="J28"/>
  <c r="J27"/>
  <c r="J26"/>
  <c r="J25"/>
  <c r="J24"/>
  <c r="J23"/>
  <c r="J22"/>
  <c r="J21"/>
  <c r="J20"/>
  <c r="J18"/>
  <c r="J16"/>
  <c r="J15"/>
  <c r="J14"/>
  <c r="J13"/>
  <c r="J12"/>
  <c r="J11"/>
  <c r="J10"/>
  <c r="J9"/>
  <c r="J7"/>
  <c r="J6"/>
  <c r="J5"/>
  <c r="J4"/>
  <c r="G125"/>
  <c r="G124"/>
  <c r="G123"/>
  <c r="G122"/>
  <c r="G121"/>
  <c r="G119"/>
  <c r="G118"/>
  <c r="G116"/>
  <c r="G115"/>
  <c r="G114"/>
  <c r="G113"/>
  <c r="G112"/>
  <c r="G111"/>
  <c r="G110"/>
  <c r="G109"/>
  <c r="G108"/>
  <c r="G107"/>
  <c r="G106"/>
  <c r="G104"/>
  <c r="G103"/>
  <c r="G102"/>
  <c r="G101"/>
  <c r="AF101" s="1"/>
  <c r="AI101" s="1"/>
  <c r="B1194" i="16" s="1"/>
  <c r="G100" i="10"/>
  <c r="G99"/>
  <c r="G97"/>
  <c r="G96"/>
  <c r="G95"/>
  <c r="G94"/>
  <c r="G93"/>
  <c r="G91"/>
  <c r="AF91" s="1"/>
  <c r="G90"/>
  <c r="G89"/>
  <c r="G88"/>
  <c r="G87"/>
  <c r="G86"/>
  <c r="G85"/>
  <c r="G84"/>
  <c r="G83"/>
  <c r="G81"/>
  <c r="G80"/>
  <c r="G79"/>
  <c r="G78"/>
  <c r="G76"/>
  <c r="G74"/>
  <c r="G73"/>
  <c r="G72"/>
  <c r="G71"/>
  <c r="G70"/>
  <c r="G68"/>
  <c r="G66"/>
  <c r="G61"/>
  <c r="G60"/>
  <c r="G59"/>
  <c r="G58"/>
  <c r="AF58" s="1"/>
  <c r="G57"/>
  <c r="AF57" s="1"/>
  <c r="AI57" s="1"/>
  <c r="B1166" i="16" s="1"/>
  <c r="G56" i="10"/>
  <c r="G54"/>
  <c r="G52"/>
  <c r="G51"/>
  <c r="G49"/>
  <c r="G48"/>
  <c r="G46"/>
  <c r="G45"/>
  <c r="G44"/>
  <c r="G41"/>
  <c r="G40"/>
  <c r="G39"/>
  <c r="G38"/>
  <c r="G36"/>
  <c r="G35"/>
  <c r="G34"/>
  <c r="G32"/>
  <c r="G31"/>
  <c r="G30"/>
  <c r="G29"/>
  <c r="G28"/>
  <c r="G27"/>
  <c r="G26"/>
  <c r="G25"/>
  <c r="G24"/>
  <c r="G23"/>
  <c r="G22"/>
  <c r="G21"/>
  <c r="G20"/>
  <c r="G18"/>
  <c r="G16"/>
  <c r="G15"/>
  <c r="G14"/>
  <c r="G13"/>
  <c r="G12"/>
  <c r="G11"/>
  <c r="G10"/>
  <c r="G9"/>
  <c r="G7"/>
  <c r="G6"/>
  <c r="G5"/>
  <c r="G4"/>
  <c r="D124"/>
  <c r="AF124" s="1"/>
  <c r="D123"/>
  <c r="D121"/>
  <c r="D119"/>
  <c r="D118"/>
  <c r="AF118" s="1"/>
  <c r="D116"/>
  <c r="D114"/>
  <c r="D113"/>
  <c r="D112"/>
  <c r="AF112" s="1"/>
  <c r="D111"/>
  <c r="D110"/>
  <c r="D109"/>
  <c r="D108"/>
  <c r="AF108" s="1"/>
  <c r="D107"/>
  <c r="D106"/>
  <c r="D104"/>
  <c r="D103"/>
  <c r="AF103" s="1"/>
  <c r="D102"/>
  <c r="AF102" s="1"/>
  <c r="D100"/>
  <c r="D99"/>
  <c r="D97"/>
  <c r="AF97" s="1"/>
  <c r="AI97" s="1"/>
  <c r="B1226" i="16" s="1"/>
  <c r="D96" i="10"/>
  <c r="D95"/>
  <c r="D94"/>
  <c r="D93"/>
  <c r="AF93" s="1"/>
  <c r="AI93" s="1"/>
  <c r="B1231" i="16" s="1"/>
  <c r="D90" i="10"/>
  <c r="D89"/>
  <c r="D88"/>
  <c r="D87"/>
  <c r="AF87" s="1"/>
  <c r="D86"/>
  <c r="D85"/>
  <c r="D84"/>
  <c r="D83"/>
  <c r="AF83" s="1"/>
  <c r="D81"/>
  <c r="D80"/>
  <c r="D79"/>
  <c r="D78"/>
  <c r="AF78" s="1"/>
  <c r="D76"/>
  <c r="D74"/>
  <c r="D73"/>
  <c r="D72"/>
  <c r="AF72" s="1"/>
  <c r="D71"/>
  <c r="D70"/>
  <c r="D68"/>
  <c r="D67"/>
  <c r="AF67" s="1"/>
  <c r="D66"/>
  <c r="D61"/>
  <c r="D60"/>
  <c r="D59"/>
  <c r="AF59" s="1"/>
  <c r="D56"/>
  <c r="AF56" s="1"/>
  <c r="D54"/>
  <c r="D52"/>
  <c r="D51"/>
  <c r="AF51" s="1"/>
  <c r="D49"/>
  <c r="D48"/>
  <c r="D46"/>
  <c r="D45"/>
  <c r="AF45" s="1"/>
  <c r="AI45" s="1"/>
  <c r="B1242" i="16" s="1"/>
  <c r="D44" i="10"/>
  <c r="D41"/>
  <c r="D40"/>
  <c r="D39"/>
  <c r="AF39" s="1"/>
  <c r="D38"/>
  <c r="AF38" s="1"/>
  <c r="D36"/>
  <c r="D35"/>
  <c r="D34"/>
  <c r="AF34" s="1"/>
  <c r="D32"/>
  <c r="AF32" s="1"/>
  <c r="D31"/>
  <c r="D30"/>
  <c r="D29"/>
  <c r="AF29" s="1"/>
  <c r="AI29" s="1"/>
  <c r="B1222" i="16" s="1"/>
  <c r="D28" i="10"/>
  <c r="AF28" s="1"/>
  <c r="D27"/>
  <c r="D26"/>
  <c r="D25"/>
  <c r="AF25" s="1"/>
  <c r="AI25" s="1"/>
  <c r="B1245" i="16" s="1"/>
  <c r="D24" i="10"/>
  <c r="AF24" s="1"/>
  <c r="D23"/>
  <c r="D22"/>
  <c r="D21"/>
  <c r="AF21" s="1"/>
  <c r="AI21" s="1"/>
  <c r="B1227" i="16" s="1"/>
  <c r="D20" i="10"/>
  <c r="AF20" s="1"/>
  <c r="D18"/>
  <c r="D16"/>
  <c r="D15"/>
  <c r="AF15" s="1"/>
  <c r="D14"/>
  <c r="D13"/>
  <c r="D12"/>
  <c r="D11"/>
  <c r="AF11" s="1"/>
  <c r="D10"/>
  <c r="D9"/>
  <c r="D7"/>
  <c r="D6"/>
  <c r="AF6" s="1"/>
  <c r="D5"/>
  <c r="D4"/>
  <c r="AE196" i="8"/>
  <c r="AE194"/>
  <c r="AE192"/>
  <c r="AE191"/>
  <c r="AE190"/>
  <c r="AE189"/>
  <c r="AE188"/>
  <c r="AE187"/>
  <c r="AE186"/>
  <c r="AE185"/>
  <c r="AE184"/>
  <c r="AE183"/>
  <c r="AE182"/>
  <c r="AE181"/>
  <c r="AE180"/>
  <c r="AE179"/>
  <c r="AE178"/>
  <c r="AE177"/>
  <c r="AE176"/>
  <c r="AE175"/>
  <c r="AE174"/>
  <c r="AB196"/>
  <c r="AB194"/>
  <c r="AB192"/>
  <c r="AB191"/>
  <c r="AB190"/>
  <c r="AB189"/>
  <c r="AB188"/>
  <c r="AB187"/>
  <c r="AB186"/>
  <c r="AB185"/>
  <c r="AB184"/>
  <c r="AB183"/>
  <c r="AB182"/>
  <c r="AB181"/>
  <c r="AB180"/>
  <c r="AB179"/>
  <c r="AB178"/>
  <c r="AB177"/>
  <c r="AB176"/>
  <c r="AB175"/>
  <c r="AB174"/>
  <c r="Y196"/>
  <c r="Y193"/>
  <c r="Y192"/>
  <c r="Y191"/>
  <c r="Y189"/>
  <c r="Y188"/>
  <c r="Y187"/>
  <c r="Y186"/>
  <c r="Y185"/>
  <c r="Y184"/>
  <c r="Y183"/>
  <c r="Y182"/>
  <c r="Y181"/>
  <c r="Y180"/>
  <c r="Y179"/>
  <c r="Y178"/>
  <c r="Y177"/>
  <c r="Y176"/>
  <c r="Y175"/>
  <c r="Y174"/>
  <c r="V196"/>
  <c r="V193"/>
  <c r="V192"/>
  <c r="V191"/>
  <c r="V189"/>
  <c r="V188"/>
  <c r="V187"/>
  <c r="V186"/>
  <c r="AF186" s="1"/>
  <c r="V185"/>
  <c r="V184"/>
  <c r="V183"/>
  <c r="V182"/>
  <c r="V181"/>
  <c r="V180"/>
  <c r="V179"/>
  <c r="V178"/>
  <c r="V177"/>
  <c r="V176"/>
  <c r="V175"/>
  <c r="V174"/>
  <c r="S196"/>
  <c r="S193"/>
  <c r="S192"/>
  <c r="S191"/>
  <c r="S189"/>
  <c r="S188"/>
  <c r="S187"/>
  <c r="S185"/>
  <c r="S184"/>
  <c r="S183"/>
  <c r="S182"/>
  <c r="S181"/>
  <c r="S180"/>
  <c r="S179"/>
  <c r="S178"/>
  <c r="S177"/>
  <c r="S176"/>
  <c r="S175"/>
  <c r="S174"/>
  <c r="P196"/>
  <c r="P193"/>
  <c r="P192"/>
  <c r="P191"/>
  <c r="P189"/>
  <c r="P188"/>
  <c r="P187"/>
  <c r="P185"/>
  <c r="P184"/>
  <c r="P183"/>
  <c r="P182"/>
  <c r="P181"/>
  <c r="P180"/>
  <c r="P179"/>
  <c r="P178"/>
  <c r="P177"/>
  <c r="P176"/>
  <c r="P175"/>
  <c r="M196"/>
  <c r="M193"/>
  <c r="M192"/>
  <c r="M191"/>
  <c r="M189"/>
  <c r="M188"/>
  <c r="M187"/>
  <c r="M185"/>
  <c r="M184"/>
  <c r="M183"/>
  <c r="M182"/>
  <c r="M181"/>
  <c r="M180"/>
  <c r="M179"/>
  <c r="M178"/>
  <c r="M177"/>
  <c r="M176"/>
  <c r="M175"/>
  <c r="J196"/>
  <c r="J195"/>
  <c r="J193"/>
  <c r="J192"/>
  <c r="J191"/>
  <c r="J189"/>
  <c r="J188"/>
  <c r="J187"/>
  <c r="J184"/>
  <c r="J183"/>
  <c r="J182"/>
  <c r="J181"/>
  <c r="J180"/>
  <c r="J179"/>
  <c r="J178"/>
  <c r="J177"/>
  <c r="J176"/>
  <c r="J175"/>
  <c r="G196"/>
  <c r="G195"/>
  <c r="G193"/>
  <c r="G191"/>
  <c r="G189"/>
  <c r="G188"/>
  <c r="G187"/>
  <c r="G184"/>
  <c r="G183"/>
  <c r="G182"/>
  <c r="G181"/>
  <c r="G180"/>
  <c r="G179"/>
  <c r="G178"/>
  <c r="G177"/>
  <c r="G176"/>
  <c r="G175"/>
  <c r="D195"/>
  <c r="D193"/>
  <c r="D191"/>
  <c r="D189"/>
  <c r="D188"/>
  <c r="D187"/>
  <c r="D183"/>
  <c r="AF183" s="1"/>
  <c r="D182"/>
  <c r="D181"/>
  <c r="D180"/>
  <c r="D179"/>
  <c r="AF179" s="1"/>
  <c r="D178"/>
  <c r="D177"/>
  <c r="D176"/>
  <c r="D175"/>
  <c r="AF175" s="1"/>
  <c r="V104"/>
  <c r="AE170"/>
  <c r="AE169"/>
  <c r="AE168"/>
  <c r="AE167"/>
  <c r="AE166"/>
  <c r="AE165"/>
  <c r="AE164"/>
  <c r="AE163"/>
  <c r="AE162"/>
  <c r="AE160"/>
  <c r="AE159"/>
  <c r="AE158"/>
  <c r="AE157"/>
  <c r="AE156"/>
  <c r="AE155"/>
  <c r="AE154"/>
  <c r="AE153"/>
  <c r="AE152"/>
  <c r="AE151"/>
  <c r="AE150"/>
  <c r="AE149"/>
  <c r="AE148"/>
  <c r="AE147"/>
  <c r="AE145"/>
  <c r="AE144"/>
  <c r="AE143"/>
  <c r="AE141"/>
  <c r="AE140"/>
  <c r="AE139"/>
  <c r="AE138"/>
  <c r="AE137"/>
  <c r="AE136"/>
  <c r="AE135"/>
  <c r="AE134"/>
  <c r="AE133"/>
  <c r="AE132"/>
  <c r="AE131"/>
  <c r="AE130"/>
  <c r="AE129"/>
  <c r="AE128"/>
  <c r="AE127"/>
  <c r="AE126"/>
  <c r="AE125"/>
  <c r="AE124"/>
  <c r="AE123"/>
  <c r="AE122"/>
  <c r="AE121"/>
  <c r="AE120"/>
  <c r="AE119"/>
  <c r="AE118"/>
  <c r="AE117"/>
  <c r="AE116"/>
  <c r="AE115"/>
  <c r="AE114"/>
  <c r="AE113"/>
  <c r="AE112"/>
  <c r="AE111"/>
  <c r="AE110"/>
  <c r="AE109"/>
  <c r="AE108"/>
  <c r="AE107"/>
  <c r="AE106"/>
  <c r="AE105"/>
  <c r="AE104"/>
  <c r="AE102"/>
  <c r="AE101"/>
  <c r="AB170"/>
  <c r="AB169"/>
  <c r="AB168"/>
  <c r="AB167"/>
  <c r="AB166"/>
  <c r="AB165"/>
  <c r="AB164"/>
  <c r="AB163"/>
  <c r="AB162"/>
  <c r="AB161"/>
  <c r="AB160"/>
  <c r="AB159"/>
  <c r="AB158"/>
  <c r="AF158" s="1"/>
  <c r="AB157"/>
  <c r="AB156"/>
  <c r="AB155"/>
  <c r="AB154"/>
  <c r="AB153"/>
  <c r="AB152"/>
  <c r="AB151"/>
  <c r="AB150"/>
  <c r="AB149"/>
  <c r="AB148"/>
  <c r="AB147"/>
  <c r="AB145"/>
  <c r="AB144"/>
  <c r="AB143"/>
  <c r="AB142"/>
  <c r="AB141"/>
  <c r="AB140"/>
  <c r="AB139"/>
  <c r="AB138"/>
  <c r="AB137"/>
  <c r="AB136"/>
  <c r="AB135"/>
  <c r="AB134"/>
  <c r="AB133"/>
  <c r="AB132"/>
  <c r="AB131"/>
  <c r="AB130"/>
  <c r="AF130" s="1"/>
  <c r="AB129"/>
  <c r="AB128"/>
  <c r="AB127"/>
  <c r="AB126"/>
  <c r="AB125"/>
  <c r="AB124"/>
  <c r="AB123"/>
  <c r="AB122"/>
  <c r="AB121"/>
  <c r="AB120"/>
  <c r="AB119"/>
  <c r="AB118"/>
  <c r="AB117"/>
  <c r="AB116"/>
  <c r="AB115"/>
  <c r="AB114"/>
  <c r="AB113"/>
  <c r="AB112"/>
  <c r="AB111"/>
  <c r="AB110"/>
  <c r="AB109"/>
  <c r="AB108"/>
  <c r="AB107"/>
  <c r="AB106"/>
  <c r="AB105"/>
  <c r="AB104"/>
  <c r="AB103"/>
  <c r="AB102"/>
  <c r="AB101"/>
  <c r="Y170"/>
  <c r="Y169"/>
  <c r="Y168"/>
  <c r="Y167"/>
  <c r="Y166"/>
  <c r="Y165"/>
  <c r="Y164"/>
  <c r="Y163"/>
  <c r="Y162"/>
  <c r="Y161"/>
  <c r="Y160"/>
  <c r="Y159"/>
  <c r="Y157"/>
  <c r="Y156"/>
  <c r="Y155"/>
  <c r="Y154"/>
  <c r="Y153"/>
  <c r="Y152"/>
  <c r="Y151"/>
  <c r="Y150"/>
  <c r="Y149"/>
  <c r="Y148"/>
  <c r="Y147"/>
  <c r="Y146"/>
  <c r="Y145"/>
  <c r="Y144"/>
  <c r="Y143"/>
  <c r="Y142"/>
  <c r="Y141"/>
  <c r="Y140"/>
  <c r="Y139"/>
  <c r="Y138"/>
  <c r="Y137"/>
  <c r="Y136"/>
  <c r="Y135"/>
  <c r="Y134"/>
  <c r="Y133"/>
  <c r="Y132"/>
  <c r="Y131"/>
  <c r="Y129"/>
  <c r="Y128"/>
  <c r="Y127"/>
  <c r="Y126"/>
  <c r="Y125"/>
  <c r="Y124"/>
  <c r="Y123"/>
  <c r="Y122"/>
  <c r="Y121"/>
  <c r="AF121" s="1"/>
  <c r="Y120"/>
  <c r="Y119"/>
  <c r="Y118"/>
  <c r="Y117"/>
  <c r="Y116"/>
  <c r="Y115"/>
  <c r="Y114"/>
  <c r="Y113"/>
  <c r="Y112"/>
  <c r="Y111"/>
  <c r="Y110"/>
  <c r="Y109"/>
  <c r="Y108"/>
  <c r="Y107"/>
  <c r="Y106"/>
  <c r="Y105"/>
  <c r="Y104"/>
  <c r="Y103"/>
  <c r="Y102"/>
  <c r="Y101"/>
  <c r="V170"/>
  <c r="V169"/>
  <c r="V168"/>
  <c r="V167"/>
  <c r="V166"/>
  <c r="V165"/>
  <c r="V164"/>
  <c r="V163"/>
  <c r="V162"/>
  <c r="V161"/>
  <c r="V160"/>
  <c r="V159"/>
  <c r="V157"/>
  <c r="AF157" s="1"/>
  <c r="V156"/>
  <c r="V155"/>
  <c r="V154"/>
  <c r="V153"/>
  <c r="V152"/>
  <c r="V151"/>
  <c r="V150"/>
  <c r="V149"/>
  <c r="V148"/>
  <c r="V147"/>
  <c r="V146"/>
  <c r="V145"/>
  <c r="V144"/>
  <c r="V143"/>
  <c r="V142"/>
  <c r="V141"/>
  <c r="V140"/>
  <c r="V138"/>
  <c r="V137"/>
  <c r="V136"/>
  <c r="V135"/>
  <c r="V133"/>
  <c r="V132"/>
  <c r="V131"/>
  <c r="V129"/>
  <c r="V128"/>
  <c r="V127"/>
  <c r="V126"/>
  <c r="V125"/>
  <c r="V124"/>
  <c r="V123"/>
  <c r="V122"/>
  <c r="V120"/>
  <c r="V119"/>
  <c r="V118"/>
  <c r="V117"/>
  <c r="V116"/>
  <c r="V115"/>
  <c r="V114"/>
  <c r="V113"/>
  <c r="V112"/>
  <c r="V111"/>
  <c r="V110"/>
  <c r="V109"/>
  <c r="V108"/>
  <c r="V107"/>
  <c r="V106"/>
  <c r="V105"/>
  <c r="V103"/>
  <c r="V102"/>
  <c r="V101"/>
  <c r="S170"/>
  <c r="S169"/>
  <c r="S167"/>
  <c r="S166"/>
  <c r="S165"/>
  <c r="S164"/>
  <c r="S163"/>
  <c r="S162"/>
  <c r="S161"/>
  <c r="S160"/>
  <c r="S159"/>
  <c r="S156"/>
  <c r="S155"/>
  <c r="S154"/>
  <c r="S153"/>
  <c r="S152"/>
  <c r="S151"/>
  <c r="S150"/>
  <c r="S149"/>
  <c r="S148"/>
  <c r="S147"/>
  <c r="S146"/>
  <c r="S145"/>
  <c r="S144"/>
  <c r="S143"/>
  <c r="S142"/>
  <c r="S141"/>
  <c r="S140"/>
  <c r="S138"/>
  <c r="S137"/>
  <c r="S136"/>
  <c r="S135"/>
  <c r="S134"/>
  <c r="S133"/>
  <c r="S132"/>
  <c r="S131"/>
  <c r="S129"/>
  <c r="S128"/>
  <c r="S127"/>
  <c r="S126"/>
  <c r="S125"/>
  <c r="S124"/>
  <c r="S123"/>
  <c r="S122"/>
  <c r="S120"/>
  <c r="S119"/>
  <c r="S118"/>
  <c r="S117"/>
  <c r="S116"/>
  <c r="S115"/>
  <c r="S114"/>
  <c r="S113"/>
  <c r="S112"/>
  <c r="S111"/>
  <c r="S110"/>
  <c r="S109"/>
  <c r="S108"/>
  <c r="S107"/>
  <c r="S106"/>
  <c r="S105"/>
  <c r="S103"/>
  <c r="S102"/>
  <c r="S101"/>
  <c r="P170"/>
  <c r="P169"/>
  <c r="P167"/>
  <c r="P166"/>
  <c r="P165"/>
  <c r="P164"/>
  <c r="P162"/>
  <c r="P161"/>
  <c r="P160"/>
  <c r="P159"/>
  <c r="P156"/>
  <c r="P155"/>
  <c r="P154"/>
  <c r="P153"/>
  <c r="P152"/>
  <c r="P151"/>
  <c r="P150"/>
  <c r="P149"/>
  <c r="P148"/>
  <c r="P147"/>
  <c r="P146"/>
  <c r="P145"/>
  <c r="P144"/>
  <c r="P143"/>
  <c r="P142"/>
  <c r="P140"/>
  <c r="P138"/>
  <c r="P137"/>
  <c r="P136"/>
  <c r="P134"/>
  <c r="P133"/>
  <c r="P132"/>
  <c r="P131"/>
  <c r="P129"/>
  <c r="P128"/>
  <c r="P126"/>
  <c r="P125"/>
  <c r="P124"/>
  <c r="P123"/>
  <c r="P122"/>
  <c r="P120"/>
  <c r="P118"/>
  <c r="P117"/>
  <c r="P116"/>
  <c r="P115"/>
  <c r="P114"/>
  <c r="P113"/>
  <c r="P112"/>
  <c r="P111"/>
  <c r="P110"/>
  <c r="P109"/>
  <c r="P108"/>
  <c r="P107"/>
  <c r="P106"/>
  <c r="P105"/>
  <c r="P103"/>
  <c r="P102"/>
  <c r="P101"/>
  <c r="M170"/>
  <c r="M169"/>
  <c r="M167"/>
  <c r="M166"/>
  <c r="M165"/>
  <c r="M164"/>
  <c r="M162"/>
  <c r="M161"/>
  <c r="M160"/>
  <c r="M159"/>
  <c r="M156"/>
  <c r="M155"/>
  <c r="M154"/>
  <c r="M153"/>
  <c r="M152"/>
  <c r="M151"/>
  <c r="M150"/>
  <c r="M148"/>
  <c r="M147"/>
  <c r="M146"/>
  <c r="M145"/>
  <c r="M144"/>
  <c r="M143"/>
  <c r="M142"/>
  <c r="M140"/>
  <c r="M138"/>
  <c r="M137"/>
  <c r="M134"/>
  <c r="M133"/>
  <c r="M132"/>
  <c r="M131"/>
  <c r="M129"/>
  <c r="M128"/>
  <c r="M127"/>
  <c r="M126"/>
  <c r="M125"/>
  <c r="M124"/>
  <c r="M123"/>
  <c r="M122"/>
  <c r="M120"/>
  <c r="M118"/>
  <c r="M117"/>
  <c r="M116"/>
  <c r="M115"/>
  <c r="M114"/>
  <c r="M113"/>
  <c r="M112"/>
  <c r="M111"/>
  <c r="M110"/>
  <c r="M109"/>
  <c r="M108"/>
  <c r="M107"/>
  <c r="M106"/>
  <c r="M105"/>
  <c r="M103"/>
  <c r="M102"/>
  <c r="M101"/>
  <c r="J170"/>
  <c r="J169"/>
  <c r="J167"/>
  <c r="J166"/>
  <c r="J165"/>
  <c r="J164"/>
  <c r="J162"/>
  <c r="J161"/>
  <c r="J160"/>
  <c r="J159"/>
  <c r="J155"/>
  <c r="J154"/>
  <c r="J152"/>
  <c r="J151"/>
  <c r="J150"/>
  <c r="J147"/>
  <c r="J146"/>
  <c r="J145"/>
  <c r="J144"/>
  <c r="J143"/>
  <c r="J142"/>
  <c r="J140"/>
  <c r="J138"/>
  <c r="J137"/>
  <c r="J136"/>
  <c r="J134"/>
  <c r="J133"/>
  <c r="J132"/>
  <c r="J131"/>
  <c r="J129"/>
  <c r="J128"/>
  <c r="J127"/>
  <c r="J126"/>
  <c r="J125"/>
  <c r="J124"/>
  <c r="J123"/>
  <c r="J122"/>
  <c r="J120"/>
  <c r="J118"/>
  <c r="J117"/>
  <c r="J116"/>
  <c r="J115"/>
  <c r="J114"/>
  <c r="J113"/>
  <c r="J112"/>
  <c r="J111"/>
  <c r="J110"/>
  <c r="J109"/>
  <c r="J108"/>
  <c r="J107"/>
  <c r="J106"/>
  <c r="J105"/>
  <c r="J103"/>
  <c r="J102"/>
  <c r="J101"/>
  <c r="G170"/>
  <c r="G169"/>
  <c r="G167"/>
  <c r="G166"/>
  <c r="G165"/>
  <c r="G164"/>
  <c r="G162"/>
  <c r="G161"/>
  <c r="G160"/>
  <c r="G159"/>
  <c r="G155"/>
  <c r="G154"/>
  <c r="G152"/>
  <c r="G151"/>
  <c r="G147"/>
  <c r="G146"/>
  <c r="G145"/>
  <c r="G144"/>
  <c r="G143"/>
  <c r="G142"/>
  <c r="G140"/>
  <c r="G138"/>
  <c r="G137"/>
  <c r="G134"/>
  <c r="G133"/>
  <c r="G132"/>
  <c r="G131"/>
  <c r="G129"/>
  <c r="G128"/>
  <c r="G127"/>
  <c r="G126"/>
  <c r="G125"/>
  <c r="G124"/>
  <c r="G123"/>
  <c r="G120"/>
  <c r="G118"/>
  <c r="G117"/>
  <c r="G116"/>
  <c r="G115"/>
  <c r="G114"/>
  <c r="G113"/>
  <c r="G112"/>
  <c r="G109"/>
  <c r="G108"/>
  <c r="G107"/>
  <c r="G106"/>
  <c r="G105"/>
  <c r="G103"/>
  <c r="G102"/>
  <c r="G101"/>
  <c r="D170"/>
  <c r="D169"/>
  <c r="D166"/>
  <c r="D165"/>
  <c r="D164"/>
  <c r="D162"/>
  <c r="D161"/>
  <c r="D160"/>
  <c r="D159"/>
  <c r="D155"/>
  <c r="D154"/>
  <c r="D152"/>
  <c r="D151"/>
  <c r="D147"/>
  <c r="D146"/>
  <c r="D145"/>
  <c r="D144"/>
  <c r="D143"/>
  <c r="D142"/>
  <c r="D138"/>
  <c r="D137"/>
  <c r="D136"/>
  <c r="D134"/>
  <c r="D133"/>
  <c r="D132"/>
  <c r="D131"/>
  <c r="D129"/>
  <c r="D128"/>
  <c r="D127"/>
  <c r="D126"/>
  <c r="D125"/>
  <c r="D124"/>
  <c r="D123"/>
  <c r="D120"/>
  <c r="D118"/>
  <c r="D117"/>
  <c r="D115"/>
  <c r="D114"/>
  <c r="D113"/>
  <c r="D112"/>
  <c r="D111"/>
  <c r="D109"/>
  <c r="D108"/>
  <c r="D107"/>
  <c r="D106"/>
  <c r="D105"/>
  <c r="D103"/>
  <c r="D102"/>
  <c r="D101"/>
  <c r="G40"/>
  <c r="AE97"/>
  <c r="AE96"/>
  <c r="AE95"/>
  <c r="AE94"/>
  <c r="AE93"/>
  <c r="AE92"/>
  <c r="AE91"/>
  <c r="AE90"/>
  <c r="AE89"/>
  <c r="AE88"/>
  <c r="AE87"/>
  <c r="AE86"/>
  <c r="AE85"/>
  <c r="AE84"/>
  <c r="AE83"/>
  <c r="AE82"/>
  <c r="AE81"/>
  <c r="AE80"/>
  <c r="AE79"/>
  <c r="AE78"/>
  <c r="AE77"/>
  <c r="AE76"/>
  <c r="AE75"/>
  <c r="AE74"/>
  <c r="AE73"/>
  <c r="AE72"/>
  <c r="AE71"/>
  <c r="AE70"/>
  <c r="AE69"/>
  <c r="AE68"/>
  <c r="AE67"/>
  <c r="AE66"/>
  <c r="AE65"/>
  <c r="AE64"/>
  <c r="AE63"/>
  <c r="AE62"/>
  <c r="AE61"/>
  <c r="AE60"/>
  <c r="AE59"/>
  <c r="AE58"/>
  <c r="AE57"/>
  <c r="AE56"/>
  <c r="AE55"/>
  <c r="AE54"/>
  <c r="AE53"/>
  <c r="AE52"/>
  <c r="AE51"/>
  <c r="AE50"/>
  <c r="AE49"/>
  <c r="AE48"/>
  <c r="AE47"/>
  <c r="AE46"/>
  <c r="AE45"/>
  <c r="AF45" s="1"/>
  <c r="AE44"/>
  <c r="AE43"/>
  <c r="AE42"/>
  <c r="AE41"/>
  <c r="AE40"/>
  <c r="AE39"/>
  <c r="AE38"/>
  <c r="AE37"/>
  <c r="AE36"/>
  <c r="AE35"/>
  <c r="AE34"/>
  <c r="AE33"/>
  <c r="AE32"/>
  <c r="AE31"/>
  <c r="AE30"/>
  <c r="AE29"/>
  <c r="AE28"/>
  <c r="AE27"/>
  <c r="AE26"/>
  <c r="AE25"/>
  <c r="AE24"/>
  <c r="AE23"/>
  <c r="AE22"/>
  <c r="AE21"/>
  <c r="AE20"/>
  <c r="AE19"/>
  <c r="AE18"/>
  <c r="AE17"/>
  <c r="AE16"/>
  <c r="AE15"/>
  <c r="AE14"/>
  <c r="AE12"/>
  <c r="AE11"/>
  <c r="AE10"/>
  <c r="AE9"/>
  <c r="AE8"/>
  <c r="AE7"/>
  <c r="AE6"/>
  <c r="AE4"/>
  <c r="AB97"/>
  <c r="AB96"/>
  <c r="AB95"/>
  <c r="AB94"/>
  <c r="AB93"/>
  <c r="AB92"/>
  <c r="AF92" s="1"/>
  <c r="AB91"/>
  <c r="AF91" s="1"/>
  <c r="AB89"/>
  <c r="AB88"/>
  <c r="AB87"/>
  <c r="AB86"/>
  <c r="AB85"/>
  <c r="AB84"/>
  <c r="AB83"/>
  <c r="AB82"/>
  <c r="AB81"/>
  <c r="AB80"/>
  <c r="AB79"/>
  <c r="AB78"/>
  <c r="AB77"/>
  <c r="AB76"/>
  <c r="AB75"/>
  <c r="AB74"/>
  <c r="AB73"/>
  <c r="AB72"/>
  <c r="AB71"/>
  <c r="AB70"/>
  <c r="AB69"/>
  <c r="AB68"/>
  <c r="AB67"/>
  <c r="AB66"/>
  <c r="AB65"/>
  <c r="AB64"/>
  <c r="AB63"/>
  <c r="AB62"/>
  <c r="AB61"/>
  <c r="AB60"/>
  <c r="AB59"/>
  <c r="AB58"/>
  <c r="AB57"/>
  <c r="AB56"/>
  <c r="AB55"/>
  <c r="AB54"/>
  <c r="AB53"/>
  <c r="AB52"/>
  <c r="AB51"/>
  <c r="AB50"/>
  <c r="AB49"/>
  <c r="AB48"/>
  <c r="AB47"/>
  <c r="AB46"/>
  <c r="AB44"/>
  <c r="AB43"/>
  <c r="AB42"/>
  <c r="AB41"/>
  <c r="AB40"/>
  <c r="AB39"/>
  <c r="AB38"/>
  <c r="AB37"/>
  <c r="AB36"/>
  <c r="AB35"/>
  <c r="AB34"/>
  <c r="AB33"/>
  <c r="AB32"/>
  <c r="AB31"/>
  <c r="AB30"/>
  <c r="AB29"/>
  <c r="AB28"/>
  <c r="AB27"/>
  <c r="AB26"/>
  <c r="AB25"/>
  <c r="AB24"/>
  <c r="AB23"/>
  <c r="AB22"/>
  <c r="AB21"/>
  <c r="AB20"/>
  <c r="AB19"/>
  <c r="AB18"/>
  <c r="AB17"/>
  <c r="AB16"/>
  <c r="AB15"/>
  <c r="AB14"/>
  <c r="AB12"/>
  <c r="AB11"/>
  <c r="AB10"/>
  <c r="AB9"/>
  <c r="AB8"/>
  <c r="AB7"/>
  <c r="AB6"/>
  <c r="AB5"/>
  <c r="AB4"/>
  <c r="Y97"/>
  <c r="Y96"/>
  <c r="Y95"/>
  <c r="Y94"/>
  <c r="Y93"/>
  <c r="Y89"/>
  <c r="Y88"/>
  <c r="Y87"/>
  <c r="Y86"/>
  <c r="Y85"/>
  <c r="Y84"/>
  <c r="Y83"/>
  <c r="Y82"/>
  <c r="Y81"/>
  <c r="Y80"/>
  <c r="Y79"/>
  <c r="Y78"/>
  <c r="Y77"/>
  <c r="Y76"/>
  <c r="Y75"/>
  <c r="Y74"/>
  <c r="Y73"/>
  <c r="Y72"/>
  <c r="Y71"/>
  <c r="Y70"/>
  <c r="Y68"/>
  <c r="Y67"/>
  <c r="Y66"/>
  <c r="Y65"/>
  <c r="Y64"/>
  <c r="Y63"/>
  <c r="Y62"/>
  <c r="Y61"/>
  <c r="Y59"/>
  <c r="Y58"/>
  <c r="Y57"/>
  <c r="Y56"/>
  <c r="Y55"/>
  <c r="Y54"/>
  <c r="Y53"/>
  <c r="Y52"/>
  <c r="Y51"/>
  <c r="Y50"/>
  <c r="Y48"/>
  <c r="Y47"/>
  <c r="Y46"/>
  <c r="Y44"/>
  <c r="Y43"/>
  <c r="Y42"/>
  <c r="Y41"/>
  <c r="Y40"/>
  <c r="Y39"/>
  <c r="Y38"/>
  <c r="Y37"/>
  <c r="Y36"/>
  <c r="Y35"/>
  <c r="Y34"/>
  <c r="Y33"/>
  <c r="Y32"/>
  <c r="Y31"/>
  <c r="Y30"/>
  <c r="Y29"/>
  <c r="Y28"/>
  <c r="Y27"/>
  <c r="Y26"/>
  <c r="Y25"/>
  <c r="Y24"/>
  <c r="Y23"/>
  <c r="Y22"/>
  <c r="Y21"/>
  <c r="Y20"/>
  <c r="Y19"/>
  <c r="Y18"/>
  <c r="Y17"/>
  <c r="Y16"/>
  <c r="Y15"/>
  <c r="Y14"/>
  <c r="Y12"/>
  <c r="Y11"/>
  <c r="Y10"/>
  <c r="Y9"/>
  <c r="Y8"/>
  <c r="Y7"/>
  <c r="Y6"/>
  <c r="Y5"/>
  <c r="Y4"/>
  <c r="V97"/>
  <c r="V96"/>
  <c r="V95"/>
  <c r="V94"/>
  <c r="V93"/>
  <c r="V90"/>
  <c r="V89"/>
  <c r="V88"/>
  <c r="V87"/>
  <c r="V86"/>
  <c r="AF86" s="1"/>
  <c r="V85"/>
  <c r="V84"/>
  <c r="V83"/>
  <c r="V82"/>
  <c r="V81"/>
  <c r="V80"/>
  <c r="V79"/>
  <c r="V78"/>
  <c r="V77"/>
  <c r="V76"/>
  <c r="V75"/>
  <c r="V74"/>
  <c r="V73"/>
  <c r="V72"/>
  <c r="V71"/>
  <c r="V70"/>
  <c r="V68"/>
  <c r="V67"/>
  <c r="V66"/>
  <c r="V65"/>
  <c r="V64"/>
  <c r="V63"/>
  <c r="V62"/>
  <c r="V61"/>
  <c r="V59"/>
  <c r="V58"/>
  <c r="V57"/>
  <c r="V56"/>
  <c r="V55"/>
  <c r="V54"/>
  <c r="V53"/>
  <c r="V52"/>
  <c r="V51"/>
  <c r="V50"/>
  <c r="V48"/>
  <c r="V47"/>
  <c r="V46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2"/>
  <c r="V11"/>
  <c r="V10"/>
  <c r="V9"/>
  <c r="V8"/>
  <c r="V7"/>
  <c r="V6"/>
  <c r="V5"/>
  <c r="V4"/>
  <c r="S97"/>
  <c r="S96"/>
  <c r="S95"/>
  <c r="S94"/>
  <c r="S93"/>
  <c r="S90"/>
  <c r="S89"/>
  <c r="S88"/>
  <c r="S87"/>
  <c r="S85"/>
  <c r="S84"/>
  <c r="S83"/>
  <c r="S82"/>
  <c r="S81"/>
  <c r="S80"/>
  <c r="S79"/>
  <c r="S78"/>
  <c r="S77"/>
  <c r="S76"/>
  <c r="S75"/>
  <c r="S74"/>
  <c r="S73"/>
  <c r="S72"/>
  <c r="S71"/>
  <c r="S70"/>
  <c r="S67"/>
  <c r="S66"/>
  <c r="S65"/>
  <c r="S64"/>
  <c r="S63"/>
  <c r="S62"/>
  <c r="S59"/>
  <c r="S58"/>
  <c r="S57"/>
  <c r="S56"/>
  <c r="S55"/>
  <c r="S54"/>
  <c r="S53"/>
  <c r="S52"/>
  <c r="S51"/>
  <c r="S50"/>
  <c r="S48"/>
  <c r="S47"/>
  <c r="S46"/>
  <c r="S44"/>
  <c r="S42"/>
  <c r="S41"/>
  <c r="S40"/>
  <c r="S39"/>
  <c r="S38"/>
  <c r="S37"/>
  <c r="S36"/>
  <c r="S35"/>
  <c r="S34"/>
  <c r="S33"/>
  <c r="S32"/>
  <c r="S31"/>
  <c r="S30"/>
  <c r="S29"/>
  <c r="S28"/>
  <c r="S27"/>
  <c r="S26"/>
  <c r="S25"/>
  <c r="S24"/>
  <c r="S23"/>
  <c r="S22"/>
  <c r="S21"/>
  <c r="S20"/>
  <c r="S19"/>
  <c r="S18"/>
  <c r="S17"/>
  <c r="S16"/>
  <c r="S15"/>
  <c r="S14"/>
  <c r="S12"/>
  <c r="S11"/>
  <c r="S10"/>
  <c r="S9"/>
  <c r="S8"/>
  <c r="S7"/>
  <c r="S6"/>
  <c r="S5"/>
  <c r="S4"/>
  <c r="P97"/>
  <c r="P96"/>
  <c r="P95"/>
  <c r="P94"/>
  <c r="P90"/>
  <c r="P89"/>
  <c r="P88"/>
  <c r="P87"/>
  <c r="P85"/>
  <c r="P84"/>
  <c r="P83"/>
  <c r="P82"/>
  <c r="P81"/>
  <c r="P80"/>
  <c r="P79"/>
  <c r="P78"/>
  <c r="P77"/>
  <c r="P76"/>
  <c r="P75"/>
  <c r="P74"/>
  <c r="P73"/>
  <c r="P72"/>
  <c r="P71"/>
  <c r="P70"/>
  <c r="P67"/>
  <c r="P66"/>
  <c r="P65"/>
  <c r="P64"/>
  <c r="P63"/>
  <c r="P62"/>
  <c r="P59"/>
  <c r="P58"/>
  <c r="P57"/>
  <c r="P56"/>
  <c r="P55"/>
  <c r="P54"/>
  <c r="P53"/>
  <c r="P52"/>
  <c r="P51"/>
  <c r="P50"/>
  <c r="P47"/>
  <c r="P46"/>
  <c r="P44"/>
  <c r="P42"/>
  <c r="P41"/>
  <c r="P40"/>
  <c r="P39"/>
  <c r="P38"/>
  <c r="P37"/>
  <c r="P36"/>
  <c r="P35"/>
  <c r="P34"/>
  <c r="P33"/>
  <c r="P31"/>
  <c r="P30"/>
  <c r="P29"/>
  <c r="P28"/>
  <c r="P27"/>
  <c r="P26"/>
  <c r="P25"/>
  <c r="P24"/>
  <c r="P23"/>
  <c r="P22"/>
  <c r="P21"/>
  <c r="P20"/>
  <c r="P19"/>
  <c r="P18"/>
  <c r="P17"/>
  <c r="P16"/>
  <c r="P15"/>
  <c r="P14"/>
  <c r="P12"/>
  <c r="P11"/>
  <c r="P10"/>
  <c r="P9"/>
  <c r="P8"/>
  <c r="P7"/>
  <c r="P6"/>
  <c r="P5"/>
  <c r="P4"/>
  <c r="M97"/>
  <c r="M96"/>
  <c r="M95"/>
  <c r="M94"/>
  <c r="M90"/>
  <c r="M89"/>
  <c r="M88"/>
  <c r="M87"/>
  <c r="M85"/>
  <c r="M84"/>
  <c r="M83"/>
  <c r="M82"/>
  <c r="M81"/>
  <c r="M80"/>
  <c r="M79"/>
  <c r="M78"/>
  <c r="M77"/>
  <c r="M76"/>
  <c r="M75"/>
  <c r="M72"/>
  <c r="M71"/>
  <c r="M70"/>
  <c r="M67"/>
  <c r="M66"/>
  <c r="M65"/>
  <c r="M64"/>
  <c r="M63"/>
  <c r="M62"/>
  <c r="M59"/>
  <c r="M58"/>
  <c r="M57"/>
  <c r="M56"/>
  <c r="M55"/>
  <c r="M54"/>
  <c r="M53"/>
  <c r="M52"/>
  <c r="M50"/>
  <c r="M47"/>
  <c r="M46"/>
  <c r="M44"/>
  <c r="M42"/>
  <c r="M40"/>
  <c r="M39"/>
  <c r="M38"/>
  <c r="M37"/>
  <c r="M36"/>
  <c r="M35"/>
  <c r="M34"/>
  <c r="M33"/>
  <c r="M31"/>
  <c r="M30"/>
  <c r="M29"/>
  <c r="M28"/>
  <c r="M27"/>
  <c r="M26"/>
  <c r="M25"/>
  <c r="M24"/>
  <c r="M23"/>
  <c r="M22"/>
  <c r="M21"/>
  <c r="M20"/>
  <c r="M19"/>
  <c r="M18"/>
  <c r="AF18" s="1"/>
  <c r="M17"/>
  <c r="M16"/>
  <c r="M15"/>
  <c r="M14"/>
  <c r="M12"/>
  <c r="M11"/>
  <c r="M10"/>
  <c r="M9"/>
  <c r="M8"/>
  <c r="M7"/>
  <c r="M6"/>
  <c r="M5"/>
  <c r="M4"/>
  <c r="J96"/>
  <c r="J95"/>
  <c r="J94"/>
  <c r="J90"/>
  <c r="J89"/>
  <c r="J88"/>
  <c r="J87"/>
  <c r="J85"/>
  <c r="J84"/>
  <c r="J83"/>
  <c r="J82"/>
  <c r="J81"/>
  <c r="J80"/>
  <c r="J79"/>
  <c r="J78"/>
  <c r="J77"/>
  <c r="J76"/>
  <c r="J75"/>
  <c r="J74"/>
  <c r="J72"/>
  <c r="J71"/>
  <c r="J70"/>
  <c r="J67"/>
  <c r="J66"/>
  <c r="J65"/>
  <c r="J64"/>
  <c r="J63"/>
  <c r="J62"/>
  <c r="J59"/>
  <c r="J57"/>
  <c r="J56"/>
  <c r="J55"/>
  <c r="J54"/>
  <c r="J53"/>
  <c r="J52"/>
  <c r="J47"/>
  <c r="J46"/>
  <c r="J44"/>
  <c r="J42"/>
  <c r="J40"/>
  <c r="J38"/>
  <c r="J37"/>
  <c r="J36"/>
  <c r="J35"/>
  <c r="J34"/>
  <c r="J33"/>
  <c r="J31"/>
  <c r="J30"/>
  <c r="J29"/>
  <c r="J28"/>
  <c r="J27"/>
  <c r="J26"/>
  <c r="J25"/>
  <c r="J24"/>
  <c r="J22"/>
  <c r="J21"/>
  <c r="J20"/>
  <c r="J19"/>
  <c r="J17"/>
  <c r="J16"/>
  <c r="J15"/>
  <c r="J14"/>
  <c r="J12"/>
  <c r="J11"/>
  <c r="J10"/>
  <c r="J9"/>
  <c r="J8"/>
  <c r="J7"/>
  <c r="J6"/>
  <c r="J5"/>
  <c r="J4"/>
  <c r="G96"/>
  <c r="G95"/>
  <c r="G94"/>
  <c r="G90"/>
  <c r="G89"/>
  <c r="G88"/>
  <c r="G87"/>
  <c r="G85"/>
  <c r="G84"/>
  <c r="G83"/>
  <c r="G82"/>
  <c r="G81"/>
  <c r="G80"/>
  <c r="G79"/>
  <c r="G78"/>
  <c r="G77"/>
  <c r="G76"/>
  <c r="G75"/>
  <c r="G74"/>
  <c r="G72"/>
  <c r="G71"/>
  <c r="G70"/>
  <c r="G67"/>
  <c r="G66"/>
  <c r="G65"/>
  <c r="G64"/>
  <c r="G63"/>
  <c r="G62"/>
  <c r="G59"/>
  <c r="G57"/>
  <c r="G56"/>
  <c r="G55"/>
  <c r="G54"/>
  <c r="G53"/>
  <c r="G52"/>
  <c r="G47"/>
  <c r="G46"/>
  <c r="G44"/>
  <c r="G42"/>
  <c r="G38"/>
  <c r="G37"/>
  <c r="G36"/>
  <c r="G34"/>
  <c r="G33"/>
  <c r="G31"/>
  <c r="G30"/>
  <c r="G29"/>
  <c r="G28"/>
  <c r="G26"/>
  <c r="G25"/>
  <c r="G24"/>
  <c r="G22"/>
  <c r="G21"/>
  <c r="G20"/>
  <c r="G19"/>
  <c r="G17"/>
  <c r="G16"/>
  <c r="G15"/>
  <c r="G14"/>
  <c r="G12"/>
  <c r="G11"/>
  <c r="G10"/>
  <c r="G9"/>
  <c r="G8"/>
  <c r="G7"/>
  <c r="G6"/>
  <c r="G5"/>
  <c r="G4"/>
  <c r="D96"/>
  <c r="D95"/>
  <c r="D94"/>
  <c r="D90"/>
  <c r="AF90" s="1"/>
  <c r="D89"/>
  <c r="D88"/>
  <c r="D87"/>
  <c r="D85"/>
  <c r="D84"/>
  <c r="D83"/>
  <c r="D82"/>
  <c r="D81"/>
  <c r="D80"/>
  <c r="D79"/>
  <c r="D78"/>
  <c r="D76"/>
  <c r="D75"/>
  <c r="D74"/>
  <c r="D72"/>
  <c r="D71"/>
  <c r="AF71" s="1"/>
  <c r="D70"/>
  <c r="D67"/>
  <c r="D66"/>
  <c r="D65"/>
  <c r="D64"/>
  <c r="D63"/>
  <c r="D62"/>
  <c r="D59"/>
  <c r="D57"/>
  <c r="D56"/>
  <c r="D55"/>
  <c r="D54"/>
  <c r="D53"/>
  <c r="D52"/>
  <c r="D47"/>
  <c r="D46"/>
  <c r="D44"/>
  <c r="D42"/>
  <c r="D40"/>
  <c r="D38"/>
  <c r="AF38" s="1"/>
  <c r="D37"/>
  <c r="D36"/>
  <c r="D35"/>
  <c r="D33"/>
  <c r="D31"/>
  <c r="D30"/>
  <c r="D28"/>
  <c r="D26"/>
  <c r="AF26" s="1"/>
  <c r="D25"/>
  <c r="D24"/>
  <c r="D22"/>
  <c r="D21"/>
  <c r="D20"/>
  <c r="D19"/>
  <c r="D17"/>
  <c r="D16"/>
  <c r="D15"/>
  <c r="D14"/>
  <c r="D12"/>
  <c r="D11"/>
  <c r="D10"/>
  <c r="D9"/>
  <c r="D8"/>
  <c r="D7"/>
  <c r="D6"/>
  <c r="D5"/>
  <c r="D4"/>
  <c r="AE278" i="5"/>
  <c r="AE277"/>
  <c r="AE275"/>
  <c r="AE273"/>
  <c r="AE272"/>
  <c r="AE271"/>
  <c r="AE270"/>
  <c r="AE269"/>
  <c r="AE268"/>
  <c r="AE267"/>
  <c r="AE266"/>
  <c r="AE265"/>
  <c r="AE264"/>
  <c r="AE262"/>
  <c r="AE260"/>
  <c r="AE259"/>
  <c r="AE258"/>
  <c r="AE257"/>
  <c r="AE256"/>
  <c r="AE255"/>
  <c r="AE254"/>
  <c r="AE253"/>
  <c r="AE252"/>
  <c r="AE251"/>
  <c r="AE250"/>
  <c r="AE249"/>
  <c r="AE248"/>
  <c r="AE247"/>
  <c r="AE246"/>
  <c r="AE245"/>
  <c r="AE244"/>
  <c r="AE243"/>
  <c r="AE242"/>
  <c r="AE241"/>
  <c r="AE240"/>
  <c r="AE238"/>
  <c r="AE237"/>
  <c r="AE234"/>
  <c r="AE232"/>
  <c r="AE231"/>
  <c r="AE230"/>
  <c r="AE229"/>
  <c r="AE228"/>
  <c r="AE227"/>
  <c r="AE226"/>
  <c r="AE225"/>
  <c r="AE224"/>
  <c r="AE223"/>
  <c r="AE222"/>
  <c r="AE221"/>
  <c r="AE220"/>
  <c r="AE219"/>
  <c r="AE218"/>
  <c r="AE217"/>
  <c r="AE216"/>
  <c r="AE215"/>
  <c r="AE214"/>
  <c r="AE213"/>
  <c r="AE212"/>
  <c r="AE211"/>
  <c r="AE210"/>
  <c r="AE209"/>
  <c r="AE208"/>
  <c r="AE207"/>
  <c r="AE206"/>
  <c r="AE205"/>
  <c r="AE204"/>
  <c r="AE203"/>
  <c r="AB278"/>
  <c r="AB277"/>
  <c r="AB275"/>
  <c r="AB274"/>
  <c r="AB273"/>
  <c r="AB272"/>
  <c r="AB271"/>
  <c r="AB270"/>
  <c r="AB269"/>
  <c r="AB268"/>
  <c r="AB267"/>
  <c r="AB266"/>
  <c r="AB265"/>
  <c r="AB264"/>
  <c r="AB262"/>
  <c r="AB261"/>
  <c r="AB260"/>
  <c r="AB259"/>
  <c r="AB258"/>
  <c r="AB257"/>
  <c r="AB256"/>
  <c r="AB255"/>
  <c r="AB254"/>
  <c r="AB253"/>
  <c r="AB252"/>
  <c r="AB251"/>
  <c r="AB250"/>
  <c r="AB249"/>
  <c r="AB248"/>
  <c r="AB247"/>
  <c r="AB246"/>
  <c r="AB245"/>
  <c r="AB244"/>
  <c r="AB243"/>
  <c r="AB242"/>
  <c r="AB241"/>
  <c r="AB240"/>
  <c r="AB238"/>
  <c r="AB237"/>
  <c r="AB234"/>
  <c r="AB233"/>
  <c r="AF233" s="1"/>
  <c r="AB232"/>
  <c r="AB231"/>
  <c r="AB230"/>
  <c r="AB229"/>
  <c r="AB228"/>
  <c r="AB227"/>
  <c r="AB226"/>
  <c r="AB225"/>
  <c r="AB224"/>
  <c r="AB223"/>
  <c r="AB222"/>
  <c r="AB221"/>
  <c r="AB220"/>
  <c r="AB219"/>
  <c r="AB218"/>
  <c r="AB217"/>
  <c r="AB216"/>
  <c r="AB215"/>
  <c r="AB214"/>
  <c r="AB213"/>
  <c r="AB212"/>
  <c r="AB211"/>
  <c r="AB210"/>
  <c r="AB209"/>
  <c r="AB208"/>
  <c r="AB207"/>
  <c r="AB206"/>
  <c r="AB205"/>
  <c r="AB204"/>
  <c r="AB203"/>
  <c r="Y278"/>
  <c r="Y277"/>
  <c r="Y276"/>
  <c r="Y275"/>
  <c r="Y274"/>
  <c r="Y273"/>
  <c r="Y272"/>
  <c r="Y271"/>
  <c r="Y270"/>
  <c r="Y269"/>
  <c r="Y268"/>
  <c r="Y267"/>
  <c r="Y266"/>
  <c r="Y265"/>
  <c r="Y264"/>
  <c r="Y263"/>
  <c r="Y262"/>
  <c r="Y261"/>
  <c r="Y260"/>
  <c r="Y259"/>
  <c r="Y258"/>
  <c r="Y257"/>
  <c r="Y256"/>
  <c r="Y255"/>
  <c r="Y254"/>
  <c r="Y253"/>
  <c r="Y252"/>
  <c r="Y251"/>
  <c r="Y250"/>
  <c r="Y249"/>
  <c r="Y248"/>
  <c r="Y247"/>
  <c r="Y246"/>
  <c r="Y245"/>
  <c r="Y244"/>
  <c r="Y243"/>
  <c r="Y242"/>
  <c r="Y241"/>
  <c r="Y240"/>
  <c r="Y239"/>
  <c r="Y238"/>
  <c r="Y237"/>
  <c r="Y236"/>
  <c r="Y234"/>
  <c r="Y232"/>
  <c r="Y231"/>
  <c r="Y230"/>
  <c r="Y229"/>
  <c r="Y228"/>
  <c r="Y227"/>
  <c r="Y226"/>
  <c r="Y225"/>
  <c r="Y224"/>
  <c r="Y223"/>
  <c r="Y222"/>
  <c r="Y221"/>
  <c r="Y220"/>
  <c r="Y219"/>
  <c r="Y218"/>
  <c r="Y217"/>
  <c r="Y216"/>
  <c r="Y215"/>
  <c r="Y214"/>
  <c r="Y213"/>
  <c r="Y212"/>
  <c r="Y211"/>
  <c r="Y210"/>
  <c r="Y209"/>
  <c r="Y208"/>
  <c r="Y207"/>
  <c r="Y206"/>
  <c r="Y205"/>
  <c r="Y204"/>
  <c r="Y203"/>
  <c r="V278"/>
  <c r="V277"/>
  <c r="V276"/>
  <c r="V275"/>
  <c r="V274"/>
  <c r="V273"/>
  <c r="V272"/>
  <c r="V271"/>
  <c r="V270"/>
  <c r="V269"/>
  <c r="V268"/>
  <c r="V267"/>
  <c r="V266"/>
  <c r="V265"/>
  <c r="V264"/>
  <c r="V263"/>
  <c r="V262"/>
  <c r="V261"/>
  <c r="V260"/>
  <c r="V259"/>
  <c r="V258"/>
  <c r="V257"/>
  <c r="V256"/>
  <c r="V255"/>
  <c r="V254"/>
  <c r="V253"/>
  <c r="V252"/>
  <c r="V251"/>
  <c r="V250"/>
  <c r="V249"/>
  <c r="V248"/>
  <c r="V247"/>
  <c r="V246"/>
  <c r="V245"/>
  <c r="V244"/>
  <c r="V243"/>
  <c r="V242"/>
  <c r="V241"/>
  <c r="V240"/>
  <c r="V239"/>
  <c r="V238"/>
  <c r="V237"/>
  <c r="V236"/>
  <c r="V234"/>
  <c r="V232"/>
  <c r="V231"/>
  <c r="V230"/>
  <c r="V229"/>
  <c r="V228"/>
  <c r="V227"/>
  <c r="V226"/>
  <c r="V225"/>
  <c r="V224"/>
  <c r="V223"/>
  <c r="V222"/>
  <c r="V221"/>
  <c r="V220"/>
  <c r="V219"/>
  <c r="V218"/>
  <c r="V217"/>
  <c r="V216"/>
  <c r="V215"/>
  <c r="V214"/>
  <c r="V213"/>
  <c r="V212"/>
  <c r="V211"/>
  <c r="V210"/>
  <c r="V209"/>
  <c r="V208"/>
  <c r="V207"/>
  <c r="V206"/>
  <c r="V205"/>
  <c r="V204"/>
  <c r="V203"/>
  <c r="S278"/>
  <c r="S277"/>
  <c r="S276"/>
  <c r="S275"/>
  <c r="S274"/>
  <c r="S273"/>
  <c r="S272"/>
  <c r="S271"/>
  <c r="S270"/>
  <c r="S269"/>
  <c r="S268"/>
  <c r="S267"/>
  <c r="S266"/>
  <c r="S265"/>
  <c r="S264"/>
  <c r="S263"/>
  <c r="S262"/>
  <c r="S261"/>
  <c r="S260"/>
  <c r="S259"/>
  <c r="S258"/>
  <c r="S257"/>
  <c r="S256"/>
  <c r="S255"/>
  <c r="S254"/>
  <c r="S252"/>
  <c r="S251"/>
  <c r="S250"/>
  <c r="S249"/>
  <c r="S248"/>
  <c r="S247"/>
  <c r="S246"/>
  <c r="S245"/>
  <c r="S244"/>
  <c r="S243"/>
  <c r="S242"/>
  <c r="S241"/>
  <c r="S240"/>
  <c r="S239"/>
  <c r="S238"/>
  <c r="S237"/>
  <c r="S236"/>
  <c r="S235"/>
  <c r="AF235" s="1"/>
  <c r="S234"/>
  <c r="S232"/>
  <c r="S231"/>
  <c r="S230"/>
  <c r="S229"/>
  <c r="S228"/>
  <c r="S226"/>
  <c r="S225"/>
  <c r="S224"/>
  <c r="S223"/>
  <c r="S222"/>
  <c r="S221"/>
  <c r="S220"/>
  <c r="S219"/>
  <c r="S218"/>
  <c r="S217"/>
  <c r="S216"/>
  <c r="S215"/>
  <c r="S214"/>
  <c r="S213"/>
  <c r="S212"/>
  <c r="S211"/>
  <c r="S210"/>
  <c r="S209"/>
  <c r="S208"/>
  <c r="S207"/>
  <c r="S206"/>
  <c r="S205"/>
  <c r="S204"/>
  <c r="S203"/>
  <c r="P278"/>
  <c r="P277"/>
  <c r="P276"/>
  <c r="P275"/>
  <c r="P274"/>
  <c r="P273"/>
  <c r="P272"/>
  <c r="P271"/>
  <c r="P270"/>
  <c r="P269"/>
  <c r="P268"/>
  <c r="P267"/>
  <c r="P266"/>
  <c r="P265"/>
  <c r="P264"/>
  <c r="P263"/>
  <c r="P262"/>
  <c r="P261"/>
  <c r="P260"/>
  <c r="P259"/>
  <c r="P258"/>
  <c r="P257"/>
  <c r="P256"/>
  <c r="P255"/>
  <c r="P254"/>
  <c r="P252"/>
  <c r="P251"/>
  <c r="P250"/>
  <c r="P249"/>
  <c r="P248"/>
  <c r="P247"/>
  <c r="P246"/>
  <c r="P245"/>
  <c r="P244"/>
  <c r="P243"/>
  <c r="P242"/>
  <c r="P241"/>
  <c r="P240"/>
  <c r="P239"/>
  <c r="P238"/>
  <c r="P237"/>
  <c r="P236"/>
  <c r="P234"/>
  <c r="P232"/>
  <c r="P231"/>
  <c r="P230"/>
  <c r="P229"/>
  <c r="P228"/>
  <c r="P226"/>
  <c r="P225"/>
  <c r="P224"/>
  <c r="P223"/>
  <c r="P222"/>
  <c r="P221"/>
  <c r="P220"/>
  <c r="P219"/>
  <c r="P218"/>
  <c r="P217"/>
  <c r="P216"/>
  <c r="P215"/>
  <c r="P214"/>
  <c r="P213"/>
  <c r="P212"/>
  <c r="P210"/>
  <c r="P209"/>
  <c r="P208"/>
  <c r="P207"/>
  <c r="P206"/>
  <c r="P205"/>
  <c r="P204"/>
  <c r="P203"/>
  <c r="M278"/>
  <c r="M277"/>
  <c r="M276"/>
  <c r="M275"/>
  <c r="M274"/>
  <c r="M273"/>
  <c r="M272"/>
  <c r="M271"/>
  <c r="M270"/>
  <c r="M269"/>
  <c r="M267"/>
  <c r="M266"/>
  <c r="M265"/>
  <c r="M264"/>
  <c r="AF264" s="1"/>
  <c r="M263"/>
  <c r="M262"/>
  <c r="M261"/>
  <c r="M260"/>
  <c r="M259"/>
  <c r="M258"/>
  <c r="M257"/>
  <c r="M256"/>
  <c r="M255"/>
  <c r="M254"/>
  <c r="M252"/>
  <c r="M251"/>
  <c r="M250"/>
  <c r="M249"/>
  <c r="M248"/>
  <c r="M247"/>
  <c r="M246"/>
  <c r="M245"/>
  <c r="M244"/>
  <c r="M243"/>
  <c r="M242"/>
  <c r="M241"/>
  <c r="M240"/>
  <c r="M239"/>
  <c r="M238"/>
  <c r="M237"/>
  <c r="M236"/>
  <c r="M234"/>
  <c r="M232"/>
  <c r="M231"/>
  <c r="M230"/>
  <c r="M229"/>
  <c r="M228"/>
  <c r="AF228" s="1"/>
  <c r="M226"/>
  <c r="M225"/>
  <c r="M224"/>
  <c r="M223"/>
  <c r="M222"/>
  <c r="M221"/>
  <c r="M220"/>
  <c r="M219"/>
  <c r="M218"/>
  <c r="M217"/>
  <c r="M216"/>
  <c r="M215"/>
  <c r="M214"/>
  <c r="M213"/>
  <c r="M212"/>
  <c r="M210"/>
  <c r="M209"/>
  <c r="M208"/>
  <c r="M207"/>
  <c r="M206"/>
  <c r="M205"/>
  <c r="M204"/>
  <c r="M203"/>
  <c r="J278"/>
  <c r="J277"/>
  <c r="J276"/>
  <c r="J275"/>
  <c r="AF275" s="1"/>
  <c r="J274"/>
  <c r="J273"/>
  <c r="J272"/>
  <c r="J271"/>
  <c r="J270"/>
  <c r="J269"/>
  <c r="J267"/>
  <c r="J266"/>
  <c r="J265"/>
  <c r="J263"/>
  <c r="J262"/>
  <c r="J261"/>
  <c r="J260"/>
  <c r="J259"/>
  <c r="J258"/>
  <c r="J257"/>
  <c r="J256"/>
  <c r="J255"/>
  <c r="J254"/>
  <c r="J253"/>
  <c r="J252"/>
  <c r="J251"/>
  <c r="J250"/>
  <c r="J249"/>
  <c r="J248"/>
  <c r="J247"/>
  <c r="J245"/>
  <c r="J244"/>
  <c r="J243"/>
  <c r="J242"/>
  <c r="J241"/>
  <c r="J240"/>
  <c r="J239"/>
  <c r="J238"/>
  <c r="J237"/>
  <c r="J236"/>
  <c r="J234"/>
  <c r="J232"/>
  <c r="J231"/>
  <c r="J230"/>
  <c r="J229"/>
  <c r="J226"/>
  <c r="J225"/>
  <c r="J224"/>
  <c r="J222"/>
  <c r="J221"/>
  <c r="J220"/>
  <c r="J219"/>
  <c r="J218"/>
  <c r="J217"/>
  <c r="J216"/>
  <c r="J215"/>
  <c r="AF215" s="1"/>
  <c r="J214"/>
  <c r="J213"/>
  <c r="J212"/>
  <c r="J211"/>
  <c r="AF211" s="1"/>
  <c r="J210"/>
  <c r="J209"/>
  <c r="J208"/>
  <c r="J207"/>
  <c r="J206"/>
  <c r="J205"/>
  <c r="J204"/>
  <c r="J203"/>
  <c r="G278"/>
  <c r="G277"/>
  <c r="G276"/>
  <c r="G273"/>
  <c r="AF273" s="1"/>
  <c r="G272"/>
  <c r="G271"/>
  <c r="G270"/>
  <c r="G269"/>
  <c r="AF269" s="1"/>
  <c r="G268"/>
  <c r="G267"/>
  <c r="G266"/>
  <c r="G265"/>
  <c r="G263"/>
  <c r="G261"/>
  <c r="G260"/>
  <c r="G259"/>
  <c r="G258"/>
  <c r="G257"/>
  <c r="G256"/>
  <c r="G255"/>
  <c r="G254"/>
  <c r="G253"/>
  <c r="G252"/>
  <c r="G251"/>
  <c r="G250"/>
  <c r="G249"/>
  <c r="G247"/>
  <c r="G244"/>
  <c r="G243"/>
  <c r="G241"/>
  <c r="G240"/>
  <c r="G239"/>
  <c r="G238"/>
  <c r="AF238" s="1"/>
  <c r="G237"/>
  <c r="G236"/>
  <c r="G234"/>
  <c r="G232"/>
  <c r="G231"/>
  <c r="G230"/>
  <c r="G229"/>
  <c r="G226"/>
  <c r="G225"/>
  <c r="G224"/>
  <c r="G222"/>
  <c r="G221"/>
  <c r="G220"/>
  <c r="G219"/>
  <c r="G218"/>
  <c r="G217"/>
  <c r="G216"/>
  <c r="G214"/>
  <c r="G213"/>
  <c r="G212"/>
  <c r="G209"/>
  <c r="G208"/>
  <c r="G207"/>
  <c r="AF207" s="1"/>
  <c r="G206"/>
  <c r="G205"/>
  <c r="G204"/>
  <c r="G203"/>
  <c r="D278"/>
  <c r="D277"/>
  <c r="D276"/>
  <c r="D272"/>
  <c r="AF272" s="1"/>
  <c r="D271"/>
  <c r="D270"/>
  <c r="D268"/>
  <c r="D267"/>
  <c r="AF267" s="1"/>
  <c r="D266"/>
  <c r="D265"/>
  <c r="D263"/>
  <c r="D261"/>
  <c r="AF261" s="1"/>
  <c r="D260"/>
  <c r="D259"/>
  <c r="D258"/>
  <c r="D257"/>
  <c r="AF257" s="1"/>
  <c r="D256"/>
  <c r="D255"/>
  <c r="D254"/>
  <c r="D253"/>
  <c r="AF253" s="1"/>
  <c r="D252"/>
  <c r="D251"/>
  <c r="D250"/>
  <c r="D249"/>
  <c r="AF249" s="1"/>
  <c r="D247"/>
  <c r="D244"/>
  <c r="D243"/>
  <c r="D240"/>
  <c r="AF240" s="1"/>
  <c r="D239"/>
  <c r="D237"/>
  <c r="D236"/>
  <c r="D234"/>
  <c r="AF234" s="1"/>
  <c r="D232"/>
  <c r="AF232" s="1"/>
  <c r="D231"/>
  <c r="D230"/>
  <c r="D229"/>
  <c r="AF229" s="1"/>
  <c r="D226"/>
  <c r="D225"/>
  <c r="D224"/>
  <c r="D222"/>
  <c r="AF222" s="1"/>
  <c r="D221"/>
  <c r="D220"/>
  <c r="D219"/>
  <c r="D218"/>
  <c r="AF218" s="1"/>
  <c r="D217"/>
  <c r="D216"/>
  <c r="D214"/>
  <c r="D213"/>
  <c r="AF213" s="1"/>
  <c r="D212"/>
  <c r="D209"/>
  <c r="D208"/>
  <c r="D206"/>
  <c r="AF206" s="1"/>
  <c r="D205"/>
  <c r="D204"/>
  <c r="AE202"/>
  <c r="AE201"/>
  <c r="AE200"/>
  <c r="AE199"/>
  <c r="AE198"/>
  <c r="AE197"/>
  <c r="AE196"/>
  <c r="AE195"/>
  <c r="AE194"/>
  <c r="AE193"/>
  <c r="AE192"/>
  <c r="AE191"/>
  <c r="AE190"/>
  <c r="AE189"/>
  <c r="AE188"/>
  <c r="AE187"/>
  <c r="AE186"/>
  <c r="AE185"/>
  <c r="AE184"/>
  <c r="AE183"/>
  <c r="AB202"/>
  <c r="AB201"/>
  <c r="AB200"/>
  <c r="AB199"/>
  <c r="AB198"/>
  <c r="AB197"/>
  <c r="AB196"/>
  <c r="AB195"/>
  <c r="AB194"/>
  <c r="AB193"/>
  <c r="AB192"/>
  <c r="AB191"/>
  <c r="AB190"/>
  <c r="AB189"/>
  <c r="AB188"/>
  <c r="AB187"/>
  <c r="AB186"/>
  <c r="AB185"/>
  <c r="AB184"/>
  <c r="AB183"/>
  <c r="Y202"/>
  <c r="Y201"/>
  <c r="Y200"/>
  <c r="Y199"/>
  <c r="Y198"/>
  <c r="Y197"/>
  <c r="Y196"/>
  <c r="Y195"/>
  <c r="Y194"/>
  <c r="Y193"/>
  <c r="Y192"/>
  <c r="Y191"/>
  <c r="Y190"/>
  <c r="Y189"/>
  <c r="Y188"/>
  <c r="Y187"/>
  <c r="Y186"/>
  <c r="Y185"/>
  <c r="Y184"/>
  <c r="Y183"/>
  <c r="V202"/>
  <c r="V201"/>
  <c r="V200"/>
  <c r="V199"/>
  <c r="V198"/>
  <c r="V197"/>
  <c r="V196"/>
  <c r="V195"/>
  <c r="V194"/>
  <c r="V193"/>
  <c r="V192"/>
  <c r="V191"/>
  <c r="V190"/>
  <c r="AF190" s="1"/>
  <c r="V189"/>
  <c r="V188"/>
  <c r="V187"/>
  <c r="V186"/>
  <c r="V185"/>
  <c r="V184"/>
  <c r="V183"/>
  <c r="S202"/>
  <c r="S201"/>
  <c r="S200"/>
  <c r="S199"/>
  <c r="S198"/>
  <c r="S197"/>
  <c r="S196"/>
  <c r="S195"/>
  <c r="S194"/>
  <c r="AF194" s="1"/>
  <c r="S193"/>
  <c r="S192"/>
  <c r="S191"/>
  <c r="S189"/>
  <c r="S187"/>
  <c r="S186"/>
  <c r="S185"/>
  <c r="S184"/>
  <c r="S183"/>
  <c r="P202"/>
  <c r="P201"/>
  <c r="P200"/>
  <c r="P199"/>
  <c r="P198"/>
  <c r="P197"/>
  <c r="P196"/>
  <c r="P195"/>
  <c r="P193"/>
  <c r="P192"/>
  <c r="P191"/>
  <c r="P189"/>
  <c r="P188"/>
  <c r="P187"/>
  <c r="P186"/>
  <c r="P185"/>
  <c r="P184"/>
  <c r="P183"/>
  <c r="M202"/>
  <c r="M201"/>
  <c r="M200"/>
  <c r="M199"/>
  <c r="M198"/>
  <c r="M197"/>
  <c r="M196"/>
  <c r="M195"/>
  <c r="M193"/>
  <c r="M192"/>
  <c r="M191"/>
  <c r="M189"/>
  <c r="M188"/>
  <c r="M187"/>
  <c r="M186"/>
  <c r="M185"/>
  <c r="M184"/>
  <c r="M183"/>
  <c r="J202"/>
  <c r="J201"/>
  <c r="J200"/>
  <c r="J199"/>
  <c r="J198"/>
  <c r="J197"/>
  <c r="J196"/>
  <c r="J195"/>
  <c r="J193"/>
  <c r="J192"/>
  <c r="J191"/>
  <c r="J189"/>
  <c r="AF189" s="1"/>
  <c r="J188"/>
  <c r="J187"/>
  <c r="J186"/>
  <c r="J185"/>
  <c r="J184"/>
  <c r="J183"/>
  <c r="G202"/>
  <c r="G201"/>
  <c r="G200"/>
  <c r="G199"/>
  <c r="G198"/>
  <c r="G197"/>
  <c r="G196"/>
  <c r="G195"/>
  <c r="G193"/>
  <c r="G192"/>
  <c r="AF192" s="1"/>
  <c r="G191"/>
  <c r="G188"/>
  <c r="G187"/>
  <c r="G186"/>
  <c r="G185"/>
  <c r="G184"/>
  <c r="G183"/>
  <c r="D203"/>
  <c r="D202"/>
  <c r="AF202" s="1"/>
  <c r="D201"/>
  <c r="D200"/>
  <c r="D199"/>
  <c r="AF199" s="1"/>
  <c r="D198"/>
  <c r="AF198" s="1"/>
  <c r="D197"/>
  <c r="D196"/>
  <c r="D195"/>
  <c r="AF195" s="1"/>
  <c r="D193"/>
  <c r="D191"/>
  <c r="D188"/>
  <c r="D187"/>
  <c r="AF187" s="1"/>
  <c r="D186"/>
  <c r="D184"/>
  <c r="AE182"/>
  <c r="AE181"/>
  <c r="AE180"/>
  <c r="AE179"/>
  <c r="AE178"/>
  <c r="AE177"/>
  <c r="AE176"/>
  <c r="AE175"/>
  <c r="AE174"/>
  <c r="AE173"/>
  <c r="AE172"/>
  <c r="AE171"/>
  <c r="AE170"/>
  <c r="AE169"/>
  <c r="AE168"/>
  <c r="AE167"/>
  <c r="AE166"/>
  <c r="AE165"/>
  <c r="AE164"/>
  <c r="AE163"/>
  <c r="AE162"/>
  <c r="AE161"/>
  <c r="AE160"/>
  <c r="AE159"/>
  <c r="AE158"/>
  <c r="AE157"/>
  <c r="AE156"/>
  <c r="AE155"/>
  <c r="AE154"/>
  <c r="AE153"/>
  <c r="AE152"/>
  <c r="AE151"/>
  <c r="AE150"/>
  <c r="AE148"/>
  <c r="AE147"/>
  <c r="AE146"/>
  <c r="AE145"/>
  <c r="AE144"/>
  <c r="AE143"/>
  <c r="AE142"/>
  <c r="AE141"/>
  <c r="AE140"/>
  <c r="AE139"/>
  <c r="AE138"/>
  <c r="AE137"/>
  <c r="AE136"/>
  <c r="AE135"/>
  <c r="AE134"/>
  <c r="AE133"/>
  <c r="AE132"/>
  <c r="AE131"/>
  <c r="AE130"/>
  <c r="AE129"/>
  <c r="AE128"/>
  <c r="AE127"/>
  <c r="AE126"/>
  <c r="AE125"/>
  <c r="AE124"/>
  <c r="AE123"/>
  <c r="AE122"/>
  <c r="AE121"/>
  <c r="AE120"/>
  <c r="AE118"/>
  <c r="AE117"/>
  <c r="AE116"/>
  <c r="AE115"/>
  <c r="AE114"/>
  <c r="AE113"/>
  <c r="AE112"/>
  <c r="AE111"/>
  <c r="AE109"/>
  <c r="AE108"/>
  <c r="AE107"/>
  <c r="AE106"/>
  <c r="AE105"/>
  <c r="AE104"/>
  <c r="AE103"/>
  <c r="AE102"/>
  <c r="AF102" s="1"/>
  <c r="AE101"/>
  <c r="AE100"/>
  <c r="AE99"/>
  <c r="AE98"/>
  <c r="AE97"/>
  <c r="AE96"/>
  <c r="AE95"/>
  <c r="AE94"/>
  <c r="AE93"/>
  <c r="AE92"/>
  <c r="AE91"/>
  <c r="AE90"/>
  <c r="AE89"/>
  <c r="AE88"/>
  <c r="AE87"/>
  <c r="AE86"/>
  <c r="AE85"/>
  <c r="AF85" s="1"/>
  <c r="AE84"/>
  <c r="AE83"/>
  <c r="AE82"/>
  <c r="AF82" s="1"/>
  <c r="AE81"/>
  <c r="AE80"/>
  <c r="AE79"/>
  <c r="AE78"/>
  <c r="AE77"/>
  <c r="AE76"/>
  <c r="AE75"/>
  <c r="AE74"/>
  <c r="AF74" s="1"/>
  <c r="AE73"/>
  <c r="AE72"/>
  <c r="AE71"/>
  <c r="AE70"/>
  <c r="AE69"/>
  <c r="AE68"/>
  <c r="AE67"/>
  <c r="AE66"/>
  <c r="AE65"/>
  <c r="AE64"/>
  <c r="AE63"/>
  <c r="AE62"/>
  <c r="AE61"/>
  <c r="AE60"/>
  <c r="AE59"/>
  <c r="AF59" s="1"/>
  <c r="AE58"/>
  <c r="AE57"/>
  <c r="AE56"/>
  <c r="AE55"/>
  <c r="AE54"/>
  <c r="AE53"/>
  <c r="AB182"/>
  <c r="AB181"/>
  <c r="AB180"/>
  <c r="AB179"/>
  <c r="AB178"/>
  <c r="AB177"/>
  <c r="AB176"/>
  <c r="AB175"/>
  <c r="AB174"/>
  <c r="AB173"/>
  <c r="AB172"/>
  <c r="AB171"/>
  <c r="AB170"/>
  <c r="AB169"/>
  <c r="AB168"/>
  <c r="AB167"/>
  <c r="AB166"/>
  <c r="AB165"/>
  <c r="AB164"/>
  <c r="AB163"/>
  <c r="AB162"/>
  <c r="AB161"/>
  <c r="AB160"/>
  <c r="AB159"/>
  <c r="AB158"/>
  <c r="AB157"/>
  <c r="AB156"/>
  <c r="AB155"/>
  <c r="AB154"/>
  <c r="AB153"/>
  <c r="AB152"/>
  <c r="AB151"/>
  <c r="AB150"/>
  <c r="AB148"/>
  <c r="AB146"/>
  <c r="AB145"/>
  <c r="AB144"/>
  <c r="AB143"/>
  <c r="AB142"/>
  <c r="AB141"/>
  <c r="AB140"/>
  <c r="AB139"/>
  <c r="AB138"/>
  <c r="AB137"/>
  <c r="AB136"/>
  <c r="AB135"/>
  <c r="AB134"/>
  <c r="AB133"/>
  <c r="AB132"/>
  <c r="AB131"/>
  <c r="AB130"/>
  <c r="AB129"/>
  <c r="AB128"/>
  <c r="AB127"/>
  <c r="AB126"/>
  <c r="AB125"/>
  <c r="AB124"/>
  <c r="AB123"/>
  <c r="AB122"/>
  <c r="AB121"/>
  <c r="AB120"/>
  <c r="AB119"/>
  <c r="AB118"/>
  <c r="AB117"/>
  <c r="AB116"/>
  <c r="AB115"/>
  <c r="AB114"/>
  <c r="AF114" s="1"/>
  <c r="AB113"/>
  <c r="AB112"/>
  <c r="AB111"/>
  <c r="AB110"/>
  <c r="AB109"/>
  <c r="AB108"/>
  <c r="AB107"/>
  <c r="AB106"/>
  <c r="AB105"/>
  <c r="AB104"/>
  <c r="AB103"/>
  <c r="AB101"/>
  <c r="AB100"/>
  <c r="AB99"/>
  <c r="AB98"/>
  <c r="AB97"/>
  <c r="AB96"/>
  <c r="AB95"/>
  <c r="AB94"/>
  <c r="AB93"/>
  <c r="AB92"/>
  <c r="AB91"/>
  <c r="AB90"/>
  <c r="AB89"/>
  <c r="AB88"/>
  <c r="AB87"/>
  <c r="AB86"/>
  <c r="AB84"/>
  <c r="AB83"/>
  <c r="AB81"/>
  <c r="AB80"/>
  <c r="AB79"/>
  <c r="AB78"/>
  <c r="AB77"/>
  <c r="AB76"/>
  <c r="AB75"/>
  <c r="AB73"/>
  <c r="AB72"/>
  <c r="AB71"/>
  <c r="AB70"/>
  <c r="AB69"/>
  <c r="AB68"/>
  <c r="AB67"/>
  <c r="AB66"/>
  <c r="AB65"/>
  <c r="AB64"/>
  <c r="AB63"/>
  <c r="AB62"/>
  <c r="AB61"/>
  <c r="AB60"/>
  <c r="AB58"/>
  <c r="AB57"/>
  <c r="AB56"/>
  <c r="AB55"/>
  <c r="AB54"/>
  <c r="AB53"/>
  <c r="Y182"/>
  <c r="Y181"/>
  <c r="Y180"/>
  <c r="Y179"/>
  <c r="Y178"/>
  <c r="Y177"/>
  <c r="Y176"/>
  <c r="Y175"/>
  <c r="Y174"/>
  <c r="Y173"/>
  <c r="Y172"/>
  <c r="Y171"/>
  <c r="Y170"/>
  <c r="Y169"/>
  <c r="Y168"/>
  <c r="Y167"/>
  <c r="Y166"/>
  <c r="Y165"/>
  <c r="Y164"/>
  <c r="Y163"/>
  <c r="Y162"/>
  <c r="Y161"/>
  <c r="Y160"/>
  <c r="Y159"/>
  <c r="Y158"/>
  <c r="Y156"/>
  <c r="Y155"/>
  <c r="Y154"/>
  <c r="Y153"/>
  <c r="Y152"/>
  <c r="Y151"/>
  <c r="Y150"/>
  <c r="Y149"/>
  <c r="Y148"/>
  <c r="Y147"/>
  <c r="Y146"/>
  <c r="Y145"/>
  <c r="Y143"/>
  <c r="Y142"/>
  <c r="Y141"/>
  <c r="Y140"/>
  <c r="Y139"/>
  <c r="Y138"/>
  <c r="Y137"/>
  <c r="AF137" s="1"/>
  <c r="Y136"/>
  <c r="Y135"/>
  <c r="Y134"/>
  <c r="Y133"/>
  <c r="Y132"/>
  <c r="Y131"/>
  <c r="Y130"/>
  <c r="Y129"/>
  <c r="Y128"/>
  <c r="Y127"/>
  <c r="Y126"/>
  <c r="Y125"/>
  <c r="Y124"/>
  <c r="Y123"/>
  <c r="Y122"/>
  <c r="Y121"/>
  <c r="Y120"/>
  <c r="Y119"/>
  <c r="Y118"/>
  <c r="Y117"/>
  <c r="Y116"/>
  <c r="Y115"/>
  <c r="Y113"/>
  <c r="Y112"/>
  <c r="Y111"/>
  <c r="Y110"/>
  <c r="Y109"/>
  <c r="Y108"/>
  <c r="Y107"/>
  <c r="Y106"/>
  <c r="Y105"/>
  <c r="Y104"/>
  <c r="Y103"/>
  <c r="Y101"/>
  <c r="Y100"/>
  <c r="Y98"/>
  <c r="Y97"/>
  <c r="Y96"/>
  <c r="Y94"/>
  <c r="Y93"/>
  <c r="Y92"/>
  <c r="Y91"/>
  <c r="Y90"/>
  <c r="Y89"/>
  <c r="Y88"/>
  <c r="Y87"/>
  <c r="Y86"/>
  <c r="Y84"/>
  <c r="Y83"/>
  <c r="Y81"/>
  <c r="Y80"/>
  <c r="Y79"/>
  <c r="Y78"/>
  <c r="Y77"/>
  <c r="Y76"/>
  <c r="Y75"/>
  <c r="Y73"/>
  <c r="Y72"/>
  <c r="Y71"/>
  <c r="Y70"/>
  <c r="Y69"/>
  <c r="Y68"/>
  <c r="Y67"/>
  <c r="Y66"/>
  <c r="Y65"/>
  <c r="Y64"/>
  <c r="Y63"/>
  <c r="Y62"/>
  <c r="Y61"/>
  <c r="Y60"/>
  <c r="Y58"/>
  <c r="Y57"/>
  <c r="Y56"/>
  <c r="Y55"/>
  <c r="Y54"/>
  <c r="Y53"/>
  <c r="V182"/>
  <c r="V181"/>
  <c r="V180"/>
  <c r="V179"/>
  <c r="V178"/>
  <c r="V177"/>
  <c r="V176"/>
  <c r="V175"/>
  <c r="V174"/>
  <c r="V173"/>
  <c r="V172"/>
  <c r="V171"/>
  <c r="V170"/>
  <c r="V169"/>
  <c r="V168"/>
  <c r="V167"/>
  <c r="V166"/>
  <c r="V165"/>
  <c r="V164"/>
  <c r="V163"/>
  <c r="V162"/>
  <c r="V161"/>
  <c r="V160"/>
  <c r="V159"/>
  <c r="V158"/>
  <c r="V156"/>
  <c r="V155"/>
  <c r="V154"/>
  <c r="V153"/>
  <c r="V152"/>
  <c r="V151"/>
  <c r="V150"/>
  <c r="V149"/>
  <c r="V148"/>
  <c r="V147"/>
  <c r="V146"/>
  <c r="V145"/>
  <c r="V143"/>
  <c r="V142"/>
  <c r="V141"/>
  <c r="V140"/>
  <c r="V139"/>
  <c r="V138"/>
  <c r="V136"/>
  <c r="V135"/>
  <c r="V134"/>
  <c r="V133"/>
  <c r="V132"/>
  <c r="V131"/>
  <c r="V130"/>
  <c r="V129"/>
  <c r="V128"/>
  <c r="V127"/>
  <c r="V126"/>
  <c r="V125"/>
  <c r="V124"/>
  <c r="V123"/>
  <c r="V122"/>
  <c r="V121"/>
  <c r="V120"/>
  <c r="V119"/>
  <c r="V118"/>
  <c r="V117"/>
  <c r="V116"/>
  <c r="V115"/>
  <c r="V113"/>
  <c r="V112"/>
  <c r="V111"/>
  <c r="V110"/>
  <c r="V109"/>
  <c r="V108"/>
  <c r="V107"/>
  <c r="V106"/>
  <c r="V105"/>
  <c r="V104"/>
  <c r="V103"/>
  <c r="V101"/>
  <c r="V100"/>
  <c r="V98"/>
  <c r="V97"/>
  <c r="V96"/>
  <c r="V94"/>
  <c r="V93"/>
  <c r="V92"/>
  <c r="V91"/>
  <c r="V90"/>
  <c r="V89"/>
  <c r="V88"/>
  <c r="V87"/>
  <c r="V86"/>
  <c r="V84"/>
  <c r="V83"/>
  <c r="V81"/>
  <c r="V80"/>
  <c r="V79"/>
  <c r="V78"/>
  <c r="V77"/>
  <c r="V76"/>
  <c r="V75"/>
  <c r="V73"/>
  <c r="V72"/>
  <c r="V71"/>
  <c r="V70"/>
  <c r="V69"/>
  <c r="V68"/>
  <c r="V67"/>
  <c r="V66"/>
  <c r="V65"/>
  <c r="V64"/>
  <c r="V63"/>
  <c r="V62"/>
  <c r="V61"/>
  <c r="V60"/>
  <c r="V58"/>
  <c r="V57"/>
  <c r="V56"/>
  <c r="V55"/>
  <c r="V54"/>
  <c r="V53"/>
  <c r="S182"/>
  <c r="S181"/>
  <c r="S180"/>
  <c r="S179"/>
  <c r="S178"/>
  <c r="S177"/>
  <c r="S175"/>
  <c r="S174"/>
  <c r="S173"/>
  <c r="S172"/>
  <c r="S171"/>
  <c r="S170"/>
  <c r="S169"/>
  <c r="S168"/>
  <c r="S167"/>
  <c r="S166"/>
  <c r="S165"/>
  <c r="S164"/>
  <c r="S163"/>
  <c r="S162"/>
  <c r="S161"/>
  <c r="S160"/>
  <c r="S159"/>
  <c r="S158"/>
  <c r="S156"/>
  <c r="S154"/>
  <c r="S153"/>
  <c r="S152"/>
  <c r="S151"/>
  <c r="S150"/>
  <c r="S149"/>
  <c r="S148"/>
  <c r="S147"/>
  <c r="S146"/>
  <c r="S145"/>
  <c r="S143"/>
  <c r="S142"/>
  <c r="S141"/>
  <c r="S140"/>
  <c r="S139"/>
  <c r="S138"/>
  <c r="S136"/>
  <c r="S135"/>
  <c r="S134"/>
  <c r="S133"/>
  <c r="S132"/>
  <c r="S131"/>
  <c r="S130"/>
  <c r="S129"/>
  <c r="S128"/>
  <c r="S127"/>
  <c r="S126"/>
  <c r="S125"/>
  <c r="S124"/>
  <c r="S123"/>
  <c r="S122"/>
  <c r="S121"/>
  <c r="S120"/>
  <c r="S119"/>
  <c r="S118"/>
  <c r="S117"/>
  <c r="S116"/>
  <c r="S115"/>
  <c r="S113"/>
  <c r="S112"/>
  <c r="S111"/>
  <c r="S110"/>
  <c r="S109"/>
  <c r="S108"/>
  <c r="S107"/>
  <c r="S106"/>
  <c r="S105"/>
  <c r="S104"/>
  <c r="S103"/>
  <c r="S101"/>
  <c r="S100"/>
  <c r="S98"/>
  <c r="S97"/>
  <c r="S96"/>
  <c r="S94"/>
  <c r="S93"/>
  <c r="S92"/>
  <c r="S91"/>
  <c r="S90"/>
  <c r="S89"/>
  <c r="S88"/>
  <c r="S87"/>
  <c r="S86"/>
  <c r="S84"/>
  <c r="S83"/>
  <c r="S81"/>
  <c r="S80"/>
  <c r="S79"/>
  <c r="S78"/>
  <c r="S77"/>
  <c r="S76"/>
  <c r="S75"/>
  <c r="S73"/>
  <c r="S72"/>
  <c r="S71"/>
  <c r="S70"/>
  <c r="S69"/>
  <c r="S68"/>
  <c r="S67"/>
  <c r="S66"/>
  <c r="S65"/>
  <c r="S64"/>
  <c r="S63"/>
  <c r="S62"/>
  <c r="S61"/>
  <c r="S60"/>
  <c r="S58"/>
  <c r="S57"/>
  <c r="S56"/>
  <c r="S55"/>
  <c r="S54"/>
  <c r="S53"/>
  <c r="P182"/>
  <c r="P181"/>
  <c r="P180"/>
  <c r="P179"/>
  <c r="P178"/>
  <c r="P177"/>
  <c r="P175"/>
  <c r="P174"/>
  <c r="P173"/>
  <c r="P172"/>
  <c r="P171"/>
  <c r="P170"/>
  <c r="P169"/>
  <c r="P168"/>
  <c r="P167"/>
  <c r="P166"/>
  <c r="P165"/>
  <c r="P163"/>
  <c r="P162"/>
  <c r="P161"/>
  <c r="P160"/>
  <c r="P159"/>
  <c r="P158"/>
  <c r="P156"/>
  <c r="P154"/>
  <c r="P153"/>
  <c r="P152"/>
  <c r="P151"/>
  <c r="P150"/>
  <c r="P149"/>
  <c r="P148"/>
  <c r="P147"/>
  <c r="P145"/>
  <c r="P143"/>
  <c r="P142"/>
  <c r="P141"/>
  <c r="P140"/>
  <c r="P139"/>
  <c r="P138"/>
  <c r="P136"/>
  <c r="P135"/>
  <c r="P134"/>
  <c r="P133"/>
  <c r="P132"/>
  <c r="P131"/>
  <c r="P130"/>
  <c r="P129"/>
  <c r="P128"/>
  <c r="P127"/>
  <c r="P126"/>
  <c r="P125"/>
  <c r="P124"/>
  <c r="P123"/>
  <c r="P122"/>
  <c r="P121"/>
  <c r="P120"/>
  <c r="P118"/>
  <c r="P117"/>
  <c r="P116"/>
  <c r="P115"/>
  <c r="P113"/>
  <c r="P112"/>
  <c r="P111"/>
  <c r="P110"/>
  <c r="P109"/>
  <c r="AF109" s="1"/>
  <c r="P108"/>
  <c r="P107"/>
  <c r="P106"/>
  <c r="P105"/>
  <c r="P104"/>
  <c r="P103"/>
  <c r="P101"/>
  <c r="P100"/>
  <c r="P98"/>
  <c r="P97"/>
  <c r="P96"/>
  <c r="P94"/>
  <c r="P93"/>
  <c r="P92"/>
  <c r="P91"/>
  <c r="P90"/>
  <c r="P89"/>
  <c r="P88"/>
  <c r="P87"/>
  <c r="P86"/>
  <c r="P84"/>
  <c r="P83"/>
  <c r="P81"/>
  <c r="P80"/>
  <c r="P79"/>
  <c r="P78"/>
  <c r="P77"/>
  <c r="P76"/>
  <c r="P75"/>
  <c r="P73"/>
  <c r="P72"/>
  <c r="P71"/>
  <c r="P70"/>
  <c r="P69"/>
  <c r="P67"/>
  <c r="P66"/>
  <c r="P65"/>
  <c r="P64"/>
  <c r="P63"/>
  <c r="P62"/>
  <c r="P61"/>
  <c r="P60"/>
  <c r="P58"/>
  <c r="P57"/>
  <c r="P56"/>
  <c r="P55"/>
  <c r="P54"/>
  <c r="P53"/>
  <c r="M182"/>
  <c r="M181"/>
  <c r="M180"/>
  <c r="AF180" s="1"/>
  <c r="M179"/>
  <c r="M178"/>
  <c r="M177"/>
  <c r="M175"/>
  <c r="M174"/>
  <c r="M173"/>
  <c r="M172"/>
  <c r="M171"/>
  <c r="M170"/>
  <c r="M169"/>
  <c r="M168"/>
  <c r="M167"/>
  <c r="M166"/>
  <c r="M165"/>
  <c r="M163"/>
  <c r="M162"/>
  <c r="M161"/>
  <c r="M160"/>
  <c r="M159"/>
  <c r="M158"/>
  <c r="M156"/>
  <c r="M154"/>
  <c r="M153"/>
  <c r="M152"/>
  <c r="M151"/>
  <c r="M150"/>
  <c r="M148"/>
  <c r="M147"/>
  <c r="M146"/>
  <c r="M145"/>
  <c r="M143"/>
  <c r="M142"/>
  <c r="M141"/>
  <c r="M140"/>
  <c r="M139"/>
  <c r="M138"/>
  <c r="M136"/>
  <c r="M135"/>
  <c r="M134"/>
  <c r="M133"/>
  <c r="M132"/>
  <c r="M131"/>
  <c r="M130"/>
  <c r="M129"/>
  <c r="M128"/>
  <c r="M127"/>
  <c r="M126"/>
  <c r="M125"/>
  <c r="M124"/>
  <c r="M123"/>
  <c r="M122"/>
  <c r="M121"/>
  <c r="M120"/>
  <c r="M119"/>
  <c r="M118"/>
  <c r="M117"/>
  <c r="M116"/>
  <c r="M115"/>
  <c r="M113"/>
  <c r="M112"/>
  <c r="M111"/>
  <c r="M108"/>
  <c r="M107"/>
  <c r="M106"/>
  <c r="M105"/>
  <c r="M104"/>
  <c r="M103"/>
  <c r="M101"/>
  <c r="M100"/>
  <c r="M98"/>
  <c r="M97"/>
  <c r="M96"/>
  <c r="M94"/>
  <c r="M93"/>
  <c r="M92"/>
  <c r="M91"/>
  <c r="M90"/>
  <c r="M89"/>
  <c r="M88"/>
  <c r="M87"/>
  <c r="M86"/>
  <c r="M84"/>
  <c r="M83"/>
  <c r="M81"/>
  <c r="M80"/>
  <c r="M79"/>
  <c r="M78"/>
  <c r="M77"/>
  <c r="M76"/>
  <c r="M75"/>
  <c r="M73"/>
  <c r="M72"/>
  <c r="M71"/>
  <c r="M70"/>
  <c r="M68"/>
  <c r="M67"/>
  <c r="M66"/>
  <c r="M65"/>
  <c r="M64"/>
  <c r="M63"/>
  <c r="M62"/>
  <c r="M61"/>
  <c r="M60"/>
  <c r="M58"/>
  <c r="M57"/>
  <c r="M56"/>
  <c r="M55"/>
  <c r="M54"/>
  <c r="M53"/>
  <c r="J182"/>
  <c r="J181"/>
  <c r="J179"/>
  <c r="J178"/>
  <c r="J177"/>
  <c r="J175"/>
  <c r="J174"/>
  <c r="J173"/>
  <c r="J172"/>
  <c r="J171"/>
  <c r="J170"/>
  <c r="J169"/>
  <c r="J168"/>
  <c r="J167"/>
  <c r="J166"/>
  <c r="J165"/>
  <c r="J162"/>
  <c r="J161"/>
  <c r="J160"/>
  <c r="J159"/>
  <c r="J158"/>
  <c r="J156"/>
  <c r="J154"/>
  <c r="J153"/>
  <c r="J152"/>
  <c r="J151"/>
  <c r="J150"/>
  <c r="J149"/>
  <c r="J148"/>
  <c r="J147"/>
  <c r="J146"/>
  <c r="J145"/>
  <c r="J143"/>
  <c r="J142"/>
  <c r="J141"/>
  <c r="J140"/>
  <c r="J139"/>
  <c r="J138"/>
  <c r="J136"/>
  <c r="J135"/>
  <c r="J134"/>
  <c r="J133"/>
  <c r="J132"/>
  <c r="J131"/>
  <c r="J130"/>
  <c r="J129"/>
  <c r="J128"/>
  <c r="J127"/>
  <c r="J126"/>
  <c r="J125"/>
  <c r="J124"/>
  <c r="J123"/>
  <c r="J122"/>
  <c r="J121"/>
  <c r="J120"/>
  <c r="J119"/>
  <c r="J118"/>
  <c r="J117"/>
  <c r="J116"/>
  <c r="J115"/>
  <c r="J113"/>
  <c r="J112"/>
  <c r="J111"/>
  <c r="J108"/>
  <c r="J107"/>
  <c r="J106"/>
  <c r="J105"/>
  <c r="J104"/>
  <c r="J103"/>
  <c r="J101"/>
  <c r="J100"/>
  <c r="J97"/>
  <c r="J96"/>
  <c r="J94"/>
  <c r="J93"/>
  <c r="J92"/>
  <c r="J91"/>
  <c r="J90"/>
  <c r="J89"/>
  <c r="J88"/>
  <c r="J87"/>
  <c r="J86"/>
  <c r="J84"/>
  <c r="AF84" s="1"/>
  <c r="J81"/>
  <c r="J80"/>
  <c r="J79"/>
  <c r="J78"/>
  <c r="J77"/>
  <c r="J76"/>
  <c r="J75"/>
  <c r="J73"/>
  <c r="J72"/>
  <c r="J71"/>
  <c r="J70"/>
  <c r="J68"/>
  <c r="J67"/>
  <c r="J66"/>
  <c r="J65"/>
  <c r="J64"/>
  <c r="J63"/>
  <c r="J62"/>
  <c r="J61"/>
  <c r="J60"/>
  <c r="J58"/>
  <c r="J57"/>
  <c r="J56"/>
  <c r="J55"/>
  <c r="J54"/>
  <c r="J53"/>
  <c r="G182"/>
  <c r="G181"/>
  <c r="G179"/>
  <c r="G178"/>
  <c r="G177"/>
  <c r="G175"/>
  <c r="G174"/>
  <c r="G173"/>
  <c r="G172"/>
  <c r="G171"/>
  <c r="G170"/>
  <c r="G169"/>
  <c r="G168"/>
  <c r="G167"/>
  <c r="G166"/>
  <c r="G165"/>
  <c r="G162"/>
  <c r="G161"/>
  <c r="G160"/>
  <c r="G159"/>
  <c r="G158"/>
  <c r="G156"/>
  <c r="G154"/>
  <c r="G153"/>
  <c r="G152"/>
  <c r="G151"/>
  <c r="AF151" s="1"/>
  <c r="G150"/>
  <c r="G149"/>
  <c r="G148"/>
  <c r="G147"/>
  <c r="G145"/>
  <c r="G143"/>
  <c r="G142"/>
  <c r="G141"/>
  <c r="G140"/>
  <c r="G139"/>
  <c r="G138"/>
  <c r="G136"/>
  <c r="G135"/>
  <c r="G134"/>
  <c r="G133"/>
  <c r="G132"/>
  <c r="G131"/>
  <c r="G130"/>
  <c r="G129"/>
  <c r="G128"/>
  <c r="G127"/>
  <c r="G126"/>
  <c r="G125"/>
  <c r="G124"/>
  <c r="G123"/>
  <c r="G122"/>
  <c r="G121"/>
  <c r="G120"/>
  <c r="G119"/>
  <c r="G118"/>
  <c r="G117"/>
  <c r="G116"/>
  <c r="G115"/>
  <c r="G113"/>
  <c r="G112"/>
  <c r="G111"/>
  <c r="G110"/>
  <c r="G108"/>
  <c r="G107"/>
  <c r="G106"/>
  <c r="G105"/>
  <c r="G104"/>
  <c r="G103"/>
  <c r="G101"/>
  <c r="G100"/>
  <c r="G97"/>
  <c r="G96"/>
  <c r="G94"/>
  <c r="G93"/>
  <c r="G92"/>
  <c r="G91"/>
  <c r="G90"/>
  <c r="G89"/>
  <c r="G88"/>
  <c r="G87"/>
  <c r="G86"/>
  <c r="G81"/>
  <c r="G80"/>
  <c r="G79"/>
  <c r="G78"/>
  <c r="G77"/>
  <c r="G76"/>
  <c r="G75"/>
  <c r="G73"/>
  <c r="G72"/>
  <c r="G71"/>
  <c r="G70"/>
  <c r="G68"/>
  <c r="G67"/>
  <c r="G66"/>
  <c r="G65"/>
  <c r="G64"/>
  <c r="G63"/>
  <c r="G62"/>
  <c r="G61"/>
  <c r="G60"/>
  <c r="G57"/>
  <c r="G56"/>
  <c r="G55"/>
  <c r="G54"/>
  <c r="G53"/>
  <c r="D183"/>
  <c r="D182"/>
  <c r="D181"/>
  <c r="AF181" s="1"/>
  <c r="D179"/>
  <c r="D178"/>
  <c r="D177"/>
  <c r="D175"/>
  <c r="AF175" s="1"/>
  <c r="D174"/>
  <c r="D173"/>
  <c r="D172"/>
  <c r="D171"/>
  <c r="AF171" s="1"/>
  <c r="D170"/>
  <c r="D169"/>
  <c r="D168"/>
  <c r="D167"/>
  <c r="AF167" s="1"/>
  <c r="D166"/>
  <c r="D165"/>
  <c r="D162"/>
  <c r="D161"/>
  <c r="AF161" s="1"/>
  <c r="D160"/>
  <c r="D159"/>
  <c r="D158"/>
  <c r="D156"/>
  <c r="AF156" s="1"/>
  <c r="D154"/>
  <c r="D153"/>
  <c r="D152"/>
  <c r="D150"/>
  <c r="AF150" s="1"/>
  <c r="D149"/>
  <c r="AF149" s="1"/>
  <c r="D148"/>
  <c r="D147"/>
  <c r="D146"/>
  <c r="AF146" s="1"/>
  <c r="D145"/>
  <c r="AF145" s="1"/>
  <c r="D143"/>
  <c r="D142"/>
  <c r="D141"/>
  <c r="AF141" s="1"/>
  <c r="D140"/>
  <c r="D139"/>
  <c r="D138"/>
  <c r="D136"/>
  <c r="AF136" s="1"/>
  <c r="D135"/>
  <c r="AF135" s="1"/>
  <c r="D134"/>
  <c r="D133"/>
  <c r="D132"/>
  <c r="AF132" s="1"/>
  <c r="D131"/>
  <c r="AF131" s="1"/>
  <c r="D130"/>
  <c r="D129"/>
  <c r="D128"/>
  <c r="AF128" s="1"/>
  <c r="D127"/>
  <c r="AF127" s="1"/>
  <c r="D126"/>
  <c r="D125"/>
  <c r="D124"/>
  <c r="AF124" s="1"/>
  <c r="D123"/>
  <c r="AF123" s="1"/>
  <c r="D122"/>
  <c r="D121"/>
  <c r="D120"/>
  <c r="AF120" s="1"/>
  <c r="D119"/>
  <c r="AF119" s="1"/>
  <c r="D118"/>
  <c r="D117"/>
  <c r="D116"/>
  <c r="AF116" s="1"/>
  <c r="D115"/>
  <c r="D113"/>
  <c r="D112"/>
  <c r="D111"/>
  <c r="AF111" s="1"/>
  <c r="D110"/>
  <c r="D108"/>
  <c r="D107"/>
  <c r="D106"/>
  <c r="AF106" s="1"/>
  <c r="D105"/>
  <c r="D104"/>
  <c r="D103"/>
  <c r="D101"/>
  <c r="AF101" s="1"/>
  <c r="D100"/>
  <c r="D96"/>
  <c r="D94"/>
  <c r="D93"/>
  <c r="AF93" s="1"/>
  <c r="D92"/>
  <c r="D91"/>
  <c r="D90"/>
  <c r="D89"/>
  <c r="AF89" s="1"/>
  <c r="D88"/>
  <c r="D87"/>
  <c r="D86"/>
  <c r="D81"/>
  <c r="AF81" s="1"/>
  <c r="D80"/>
  <c r="AF80" s="1"/>
  <c r="D79"/>
  <c r="D78"/>
  <c r="D77"/>
  <c r="AF77" s="1"/>
  <c r="D76"/>
  <c r="AF76" s="1"/>
  <c r="D73"/>
  <c r="D72"/>
  <c r="D71"/>
  <c r="AF71" s="1"/>
  <c r="D70"/>
  <c r="D68"/>
  <c r="D67"/>
  <c r="D66"/>
  <c r="AF66" s="1"/>
  <c r="D65"/>
  <c r="D64"/>
  <c r="D63"/>
  <c r="D62"/>
  <c r="AF62" s="1"/>
  <c r="D61"/>
  <c r="D60"/>
  <c r="D57"/>
  <c r="D55"/>
  <c r="AF55" s="1"/>
  <c r="D54"/>
  <c r="AE52"/>
  <c r="AE51"/>
  <c r="AE50"/>
  <c r="AE49"/>
  <c r="AE48"/>
  <c r="AE47"/>
  <c r="AE46"/>
  <c r="AE45"/>
  <c r="AE44"/>
  <c r="AE43"/>
  <c r="AE42"/>
  <c r="AE41"/>
  <c r="AE40"/>
  <c r="AE39"/>
  <c r="AE38"/>
  <c r="AE37"/>
  <c r="AE36"/>
  <c r="AE35"/>
  <c r="AE34"/>
  <c r="AE33"/>
  <c r="AE32"/>
  <c r="AE31"/>
  <c r="AE30"/>
  <c r="AE28"/>
  <c r="AE27"/>
  <c r="AE26"/>
  <c r="AE25"/>
  <c r="AE24"/>
  <c r="AE23"/>
  <c r="AE22"/>
  <c r="AE21"/>
  <c r="AE20"/>
  <c r="AE19"/>
  <c r="AE18"/>
  <c r="AE17"/>
  <c r="AE16"/>
  <c r="AE15"/>
  <c r="AE14"/>
  <c r="AE13"/>
  <c r="AE12"/>
  <c r="AE11"/>
  <c r="AE10"/>
  <c r="AE9"/>
  <c r="AE8"/>
  <c r="AE7"/>
  <c r="AE6"/>
  <c r="AE5"/>
  <c r="AE4"/>
  <c r="AB52"/>
  <c r="AB51"/>
  <c r="AB50"/>
  <c r="AB49"/>
  <c r="AB48"/>
  <c r="AB47"/>
  <c r="AB46"/>
  <c r="AB45"/>
  <c r="AF45" s="1"/>
  <c r="AB44"/>
  <c r="AB43"/>
  <c r="AB42"/>
  <c r="AB41"/>
  <c r="AB40"/>
  <c r="AB39"/>
  <c r="AB38"/>
  <c r="AB37"/>
  <c r="AB36"/>
  <c r="AB35"/>
  <c r="AB34"/>
  <c r="AB33"/>
  <c r="AB32"/>
  <c r="AB31"/>
  <c r="AB30"/>
  <c r="AB29"/>
  <c r="AB28"/>
  <c r="AB27"/>
  <c r="AB26"/>
  <c r="AB25"/>
  <c r="AB24"/>
  <c r="AB23"/>
  <c r="AB22"/>
  <c r="AB21"/>
  <c r="AB20"/>
  <c r="AB19"/>
  <c r="AB18"/>
  <c r="AB17"/>
  <c r="AB16"/>
  <c r="AB15"/>
  <c r="AB14"/>
  <c r="AB13"/>
  <c r="AB12"/>
  <c r="AB11"/>
  <c r="AB10"/>
  <c r="AB9"/>
  <c r="AB8"/>
  <c r="AB7"/>
  <c r="AB6"/>
  <c r="AB5"/>
  <c r="AB4"/>
  <c r="Y52"/>
  <c r="Y51"/>
  <c r="Y50"/>
  <c r="Y49"/>
  <c r="Y48"/>
  <c r="Y47"/>
  <c r="Y46"/>
  <c r="Y44"/>
  <c r="Y43"/>
  <c r="Y42"/>
  <c r="Y41"/>
  <c r="Y40"/>
  <c r="Y39"/>
  <c r="Y37"/>
  <c r="Y36"/>
  <c r="Y35"/>
  <c r="Y34"/>
  <c r="Y33"/>
  <c r="Y32"/>
  <c r="Y31"/>
  <c r="Y30"/>
  <c r="Y29"/>
  <c r="Y28"/>
  <c r="Y27"/>
  <c r="Y26"/>
  <c r="Y25"/>
  <c r="Y24"/>
  <c r="Y23"/>
  <c r="Y22"/>
  <c r="Y21"/>
  <c r="Y20"/>
  <c r="Y19"/>
  <c r="Y18"/>
  <c r="Y17"/>
  <c r="Y16"/>
  <c r="Y15"/>
  <c r="Y14"/>
  <c r="Y13"/>
  <c r="Y12"/>
  <c r="Y11"/>
  <c r="Y10"/>
  <c r="Y9"/>
  <c r="Y8"/>
  <c r="Y7"/>
  <c r="Y6"/>
  <c r="Y5"/>
  <c r="Y4"/>
  <c r="V52"/>
  <c r="V51"/>
  <c r="V50"/>
  <c r="V49"/>
  <c r="V48"/>
  <c r="V47"/>
  <c r="V46"/>
  <c r="V44"/>
  <c r="V43"/>
  <c r="V42"/>
  <c r="V41"/>
  <c r="V40"/>
  <c r="V39"/>
  <c r="V37"/>
  <c r="V36"/>
  <c r="V35"/>
  <c r="V34"/>
  <c r="V33"/>
  <c r="V32"/>
  <c r="V31"/>
  <c r="V30"/>
  <c r="V29"/>
  <c r="V28"/>
  <c r="V27"/>
  <c r="V26"/>
  <c r="V25"/>
  <c r="V24"/>
  <c r="V23"/>
  <c r="V22"/>
  <c r="V21"/>
  <c r="V20"/>
  <c r="V19"/>
  <c r="V18"/>
  <c r="V17"/>
  <c r="V16"/>
  <c r="V14"/>
  <c r="V13"/>
  <c r="V12"/>
  <c r="V11"/>
  <c r="V10"/>
  <c r="V9"/>
  <c r="V8"/>
  <c r="V7"/>
  <c r="V6"/>
  <c r="V5"/>
  <c r="V4"/>
  <c r="S52"/>
  <c r="S51"/>
  <c r="S50"/>
  <c r="S49"/>
  <c r="S48"/>
  <c r="S47"/>
  <c r="S46"/>
  <c r="S44"/>
  <c r="S43"/>
  <c r="S42"/>
  <c r="S41"/>
  <c r="S40"/>
  <c r="S39"/>
  <c r="S37"/>
  <c r="S36"/>
  <c r="S35"/>
  <c r="S34"/>
  <c r="S33"/>
  <c r="S32"/>
  <c r="S31"/>
  <c r="S30"/>
  <c r="S29"/>
  <c r="S28"/>
  <c r="S27"/>
  <c r="S26"/>
  <c r="S25"/>
  <c r="S24"/>
  <c r="S23"/>
  <c r="S22"/>
  <c r="S21"/>
  <c r="S20"/>
  <c r="S19"/>
  <c r="S18"/>
  <c r="S17"/>
  <c r="S16"/>
  <c r="S14"/>
  <c r="S13"/>
  <c r="S12"/>
  <c r="S11"/>
  <c r="S10"/>
  <c r="S9"/>
  <c r="S8"/>
  <c r="S7"/>
  <c r="S6"/>
  <c r="S5"/>
  <c r="S4"/>
  <c r="P51"/>
  <c r="P50"/>
  <c r="P49"/>
  <c r="P48"/>
  <c r="P47"/>
  <c r="P46"/>
  <c r="P44"/>
  <c r="P43"/>
  <c r="P42"/>
  <c r="P41"/>
  <c r="P40"/>
  <c r="P39"/>
  <c r="P38"/>
  <c r="P37"/>
  <c r="P36"/>
  <c r="P35"/>
  <c r="P34"/>
  <c r="P33"/>
  <c r="P32"/>
  <c r="P31"/>
  <c r="P30"/>
  <c r="P29"/>
  <c r="P28"/>
  <c r="P26"/>
  <c r="P25"/>
  <c r="P24"/>
  <c r="P23"/>
  <c r="P22"/>
  <c r="P21"/>
  <c r="P20"/>
  <c r="P19"/>
  <c r="AF19" s="1"/>
  <c r="P18"/>
  <c r="P17"/>
  <c r="P16"/>
  <c r="P14"/>
  <c r="P13"/>
  <c r="P12"/>
  <c r="P11"/>
  <c r="P10"/>
  <c r="P9"/>
  <c r="P8"/>
  <c r="P7"/>
  <c r="P6"/>
  <c r="P5"/>
  <c r="P4"/>
  <c r="M52"/>
  <c r="M51"/>
  <c r="M50"/>
  <c r="M49"/>
  <c r="M48"/>
  <c r="M47"/>
  <c r="M46"/>
  <c r="M44"/>
  <c r="M43"/>
  <c r="M42"/>
  <c r="M41"/>
  <c r="M40"/>
  <c r="M39"/>
  <c r="M38"/>
  <c r="AF38" s="1"/>
  <c r="M37"/>
  <c r="M36"/>
  <c r="M35"/>
  <c r="M34"/>
  <c r="M33"/>
  <c r="M32"/>
  <c r="M31"/>
  <c r="M30"/>
  <c r="M29"/>
  <c r="M28"/>
  <c r="M27"/>
  <c r="M26"/>
  <c r="M25"/>
  <c r="M24"/>
  <c r="M23"/>
  <c r="M22"/>
  <c r="M21"/>
  <c r="M20"/>
  <c r="M18"/>
  <c r="M17"/>
  <c r="M16"/>
  <c r="M14"/>
  <c r="M13"/>
  <c r="M12"/>
  <c r="M11"/>
  <c r="M10"/>
  <c r="M9"/>
  <c r="M7"/>
  <c r="M6"/>
  <c r="M5"/>
  <c r="M4"/>
  <c r="J52"/>
  <c r="J51"/>
  <c r="J50"/>
  <c r="J49"/>
  <c r="J48"/>
  <c r="J47"/>
  <c r="J46"/>
  <c r="J43"/>
  <c r="J42"/>
  <c r="J41"/>
  <c r="J40"/>
  <c r="J39"/>
  <c r="J37"/>
  <c r="AF37" s="1"/>
  <c r="J36"/>
  <c r="J35"/>
  <c r="J34"/>
  <c r="J33"/>
  <c r="J32"/>
  <c r="J31"/>
  <c r="J30"/>
  <c r="J29"/>
  <c r="J28"/>
  <c r="J27"/>
  <c r="J26"/>
  <c r="J25"/>
  <c r="J24"/>
  <c r="J23"/>
  <c r="J22"/>
  <c r="J21"/>
  <c r="J18"/>
  <c r="J17"/>
  <c r="J16"/>
  <c r="J14"/>
  <c r="J13"/>
  <c r="J12"/>
  <c r="J11"/>
  <c r="J10"/>
  <c r="J9"/>
  <c r="J8"/>
  <c r="J7"/>
  <c r="J5"/>
  <c r="J4"/>
  <c r="G52"/>
  <c r="G51"/>
  <c r="G50"/>
  <c r="G49"/>
  <c r="G48"/>
  <c r="G47"/>
  <c r="G46"/>
  <c r="G43"/>
  <c r="G42"/>
  <c r="G41"/>
  <c r="G40"/>
  <c r="G39"/>
  <c r="G36"/>
  <c r="G35"/>
  <c r="G34"/>
  <c r="G33"/>
  <c r="G32"/>
  <c r="G31"/>
  <c r="G30"/>
  <c r="G29"/>
  <c r="G28"/>
  <c r="G27"/>
  <c r="G26"/>
  <c r="G25"/>
  <c r="G24"/>
  <c r="G23"/>
  <c r="G22"/>
  <c r="G21"/>
  <c r="G18"/>
  <c r="G17"/>
  <c r="G16"/>
  <c r="G14"/>
  <c r="G13"/>
  <c r="G12"/>
  <c r="G11"/>
  <c r="G10"/>
  <c r="G9"/>
  <c r="G8"/>
  <c r="G7"/>
  <c r="G5"/>
  <c r="G4"/>
  <c r="D53"/>
  <c r="D52"/>
  <c r="AF52" s="1"/>
  <c r="D51"/>
  <c r="D50"/>
  <c r="D49"/>
  <c r="D48"/>
  <c r="AF48" s="1"/>
  <c r="D47"/>
  <c r="D46"/>
  <c r="D43"/>
  <c r="D42"/>
  <c r="AF42" s="1"/>
  <c r="D41"/>
  <c r="D40"/>
  <c r="D39"/>
  <c r="D36"/>
  <c r="AF36" s="1"/>
  <c r="D35"/>
  <c r="AF35" s="1"/>
  <c r="D34"/>
  <c r="D33"/>
  <c r="D32"/>
  <c r="AF32" s="1"/>
  <c r="D31"/>
  <c r="AF31" s="1"/>
  <c r="D30"/>
  <c r="D29"/>
  <c r="D28"/>
  <c r="AF28" s="1"/>
  <c r="D27"/>
  <c r="AF27" s="1"/>
  <c r="D26"/>
  <c r="D25"/>
  <c r="D24"/>
  <c r="AF24" s="1"/>
  <c r="D23"/>
  <c r="D22"/>
  <c r="D21"/>
  <c r="D18"/>
  <c r="AF18" s="1"/>
  <c r="D16"/>
  <c r="D14"/>
  <c r="D13"/>
  <c r="D12"/>
  <c r="AF12" s="1"/>
  <c r="D11"/>
  <c r="D10"/>
  <c r="D9"/>
  <c r="D8"/>
  <c r="AF8" s="1"/>
  <c r="D7"/>
  <c r="D5"/>
  <c r="D4"/>
  <c r="S191" i="4"/>
  <c r="S190"/>
  <c r="S189"/>
  <c r="S188"/>
  <c r="S187"/>
  <c r="S186"/>
  <c r="S185"/>
  <c r="S184"/>
  <c r="S183"/>
  <c r="S182"/>
  <c r="S180"/>
  <c r="S179"/>
  <c r="S178"/>
  <c r="S177"/>
  <c r="S176"/>
  <c r="S175"/>
  <c r="S173"/>
  <c r="S172"/>
  <c r="S170"/>
  <c r="S167"/>
  <c r="S166"/>
  <c r="S165"/>
  <c r="S164"/>
  <c r="V191"/>
  <c r="V190"/>
  <c r="V189"/>
  <c r="V188"/>
  <c r="V187"/>
  <c r="V186"/>
  <c r="V185"/>
  <c r="V184"/>
  <c r="V183"/>
  <c r="V182"/>
  <c r="V180"/>
  <c r="V179"/>
  <c r="V178"/>
  <c r="V177"/>
  <c r="V176"/>
  <c r="V175"/>
  <c r="V174"/>
  <c r="V173"/>
  <c r="V172"/>
  <c r="V171"/>
  <c r="V170"/>
  <c r="V169"/>
  <c r="V167"/>
  <c r="V166"/>
  <c r="V165"/>
  <c r="V164"/>
  <c r="Y191"/>
  <c r="Y190"/>
  <c r="Y189"/>
  <c r="Y188"/>
  <c r="Y187"/>
  <c r="Y186"/>
  <c r="Y184"/>
  <c r="Y183"/>
  <c r="Y182"/>
  <c r="Y180"/>
  <c r="Y179"/>
  <c r="Y178"/>
  <c r="Y177"/>
  <c r="Y176"/>
  <c r="Y175"/>
  <c r="Y174"/>
  <c r="Y173"/>
  <c r="Y172"/>
  <c r="Y171"/>
  <c r="Y170"/>
  <c r="Y169"/>
  <c r="Y167"/>
  <c r="Y166"/>
  <c r="Y165"/>
  <c r="Y164"/>
  <c r="AB191"/>
  <c r="AB190"/>
  <c r="AB189"/>
  <c r="AB188"/>
  <c r="AB187"/>
  <c r="AB186"/>
  <c r="AB184"/>
  <c r="AB182"/>
  <c r="AB180"/>
  <c r="AB179"/>
  <c r="AB178"/>
  <c r="AB177"/>
  <c r="AB176"/>
  <c r="AB175"/>
  <c r="AB174"/>
  <c r="AB173"/>
  <c r="AB172"/>
  <c r="AB171"/>
  <c r="AB170"/>
  <c r="AB169"/>
  <c r="AB167"/>
  <c r="AB166"/>
  <c r="AB165"/>
  <c r="AB164"/>
  <c r="AE191"/>
  <c r="AE190"/>
  <c r="AE189"/>
  <c r="AE188"/>
  <c r="AE187"/>
  <c r="AE186"/>
  <c r="AE184"/>
  <c r="AE182"/>
  <c r="AE180"/>
  <c r="AE179"/>
  <c r="AE178"/>
  <c r="AE177"/>
  <c r="AE176"/>
  <c r="AE175"/>
  <c r="AE174"/>
  <c r="AE173"/>
  <c r="AE172"/>
  <c r="AE171"/>
  <c r="AE170"/>
  <c r="AE169"/>
  <c r="AE168"/>
  <c r="AF168" s="1"/>
  <c r="AE167"/>
  <c r="AE166"/>
  <c r="AE165"/>
  <c r="AE164"/>
  <c r="P191"/>
  <c r="P190"/>
  <c r="P189"/>
  <c r="P188"/>
  <c r="P187"/>
  <c r="P186"/>
  <c r="P184"/>
  <c r="P183"/>
  <c r="P182"/>
  <c r="P180"/>
  <c r="P179"/>
  <c r="P178"/>
  <c r="P177"/>
  <c r="P176"/>
  <c r="P175"/>
  <c r="P174"/>
  <c r="P173"/>
  <c r="P172"/>
  <c r="P170"/>
  <c r="P167"/>
  <c r="P166"/>
  <c r="P165"/>
  <c r="P164"/>
  <c r="M191"/>
  <c r="M190"/>
  <c r="M189"/>
  <c r="M188"/>
  <c r="M187"/>
  <c r="M186"/>
  <c r="M184"/>
  <c r="M183"/>
  <c r="M182"/>
  <c r="M180"/>
  <c r="M179"/>
  <c r="M178"/>
  <c r="M177"/>
  <c r="M176"/>
  <c r="M175"/>
  <c r="M174"/>
  <c r="M173"/>
  <c r="M172"/>
  <c r="M170"/>
  <c r="M167"/>
  <c r="M166"/>
  <c r="M165"/>
  <c r="M164"/>
  <c r="J191"/>
  <c r="J190"/>
  <c r="J189"/>
  <c r="J188"/>
  <c r="J187"/>
  <c r="J186"/>
  <c r="J185"/>
  <c r="J184"/>
  <c r="J183"/>
  <c r="J182"/>
  <c r="J180"/>
  <c r="J179"/>
  <c r="J178"/>
  <c r="J177"/>
  <c r="J176"/>
  <c r="J175"/>
  <c r="J174"/>
  <c r="J173"/>
  <c r="J172"/>
  <c r="J170"/>
  <c r="J167"/>
  <c r="J166"/>
  <c r="J165"/>
  <c r="J164"/>
  <c r="G191"/>
  <c r="G190"/>
  <c r="G189"/>
  <c r="G188"/>
  <c r="G187"/>
  <c r="G186"/>
  <c r="G185"/>
  <c r="G184"/>
  <c r="G183"/>
  <c r="G182"/>
  <c r="G180"/>
  <c r="G179"/>
  <c r="G178"/>
  <c r="G177"/>
  <c r="G176"/>
  <c r="G175"/>
  <c r="G174"/>
  <c r="G173"/>
  <c r="G172"/>
  <c r="G170"/>
  <c r="G167"/>
  <c r="G166"/>
  <c r="G165"/>
  <c r="G164"/>
  <c r="D191"/>
  <c r="D190"/>
  <c r="D189"/>
  <c r="D188"/>
  <c r="D187"/>
  <c r="D186"/>
  <c r="D185"/>
  <c r="D184"/>
  <c r="D183"/>
  <c r="D182"/>
  <c r="D180"/>
  <c r="D179"/>
  <c r="D178"/>
  <c r="D177"/>
  <c r="D175"/>
  <c r="D174"/>
  <c r="D172"/>
  <c r="D170"/>
  <c r="D167"/>
  <c r="D166"/>
  <c r="D165"/>
  <c r="D164"/>
  <c r="AH24" i="17" l="1"/>
  <c r="AH27"/>
  <c r="AI27" s="1"/>
  <c r="AH20"/>
  <c r="AI24"/>
  <c r="AI20"/>
  <c r="AF28"/>
  <c r="AI214" i="25"/>
  <c r="AI107" i="13"/>
  <c r="AF43" i="11"/>
  <c r="AF73"/>
  <c r="AF39"/>
  <c r="AF50"/>
  <c r="AF53"/>
  <c r="AF55"/>
  <c r="AF61"/>
  <c r="AF62"/>
  <c r="AF75"/>
  <c r="AF46"/>
  <c r="AF48"/>
  <c r="AF51"/>
  <c r="AH7"/>
  <c r="AH11"/>
  <c r="AH15"/>
  <c r="AH19"/>
  <c r="AH23"/>
  <c r="AH27"/>
  <c r="AH31"/>
  <c r="AH35"/>
  <c r="AH39"/>
  <c r="AH43"/>
  <c r="AI43" s="1"/>
  <c r="AH47"/>
  <c r="AH51"/>
  <c r="AH55"/>
  <c r="AH59"/>
  <c r="AH63"/>
  <c r="AH67"/>
  <c r="AH71"/>
  <c r="AH75"/>
  <c r="AH79"/>
  <c r="AH83"/>
  <c r="AH87"/>
  <c r="AH91"/>
  <c r="AH95"/>
  <c r="AH99"/>
  <c r="AH103"/>
  <c r="AH107"/>
  <c r="AI107" s="1"/>
  <c r="AH111"/>
  <c r="AH115"/>
  <c r="AH119"/>
  <c r="AH123"/>
  <c r="AH127"/>
  <c r="AH131"/>
  <c r="AH135"/>
  <c r="AH139"/>
  <c r="AH143"/>
  <c r="AH147"/>
  <c r="AH151"/>
  <c r="AH155"/>
  <c r="AH159"/>
  <c r="AH163"/>
  <c r="AH167"/>
  <c r="AH171"/>
  <c r="AH175"/>
  <c r="AH179"/>
  <c r="AH183"/>
  <c r="AH187"/>
  <c r="AH191"/>
  <c r="AH195"/>
  <c r="AH199"/>
  <c r="AH203"/>
  <c r="AH207"/>
  <c r="AH211"/>
  <c r="AH215"/>
  <c r="AH219"/>
  <c r="AH223"/>
  <c r="AH227"/>
  <c r="AH231"/>
  <c r="AF66"/>
  <c r="AF69"/>
  <c r="AF70"/>
  <c r="AF103"/>
  <c r="AI103" s="1"/>
  <c r="AF104"/>
  <c r="AI119"/>
  <c r="AH6"/>
  <c r="AH10"/>
  <c r="AH14"/>
  <c r="AH18"/>
  <c r="AH22"/>
  <c r="AH26"/>
  <c r="AH30"/>
  <c r="AH34"/>
  <c r="AH38"/>
  <c r="AH42"/>
  <c r="AH46"/>
  <c r="AH50"/>
  <c r="AH54"/>
  <c r="AH58"/>
  <c r="AH62"/>
  <c r="AI62" s="1"/>
  <c r="AH66"/>
  <c r="AH70"/>
  <c r="AH74"/>
  <c r="AH78"/>
  <c r="AI78" s="1"/>
  <c r="AH82"/>
  <c r="AH86"/>
  <c r="AH90"/>
  <c r="AH94"/>
  <c r="AH98"/>
  <c r="AH102"/>
  <c r="AH106"/>
  <c r="AH110"/>
  <c r="AH114"/>
  <c r="AH118"/>
  <c r="AH122"/>
  <c r="AH126"/>
  <c r="AH130"/>
  <c r="AH134"/>
  <c r="AH138"/>
  <c r="AH142"/>
  <c r="AH146"/>
  <c r="AH150"/>
  <c r="AH154"/>
  <c r="AH158"/>
  <c r="AH162"/>
  <c r="AH166"/>
  <c r="AH170"/>
  <c r="AH174"/>
  <c r="AH178"/>
  <c r="AH182"/>
  <c r="AH186"/>
  <c r="AH190"/>
  <c r="AH194"/>
  <c r="AH198"/>
  <c r="AH202"/>
  <c r="AH206"/>
  <c r="AH210"/>
  <c r="AH214"/>
  <c r="AH218"/>
  <c r="AH222"/>
  <c r="AH226"/>
  <c r="AH230"/>
  <c r="AF52"/>
  <c r="AI75"/>
  <c r="AF76"/>
  <c r="AF83"/>
  <c r="AI83" s="1"/>
  <c r="AF84"/>
  <c r="AF88"/>
  <c r="AF90"/>
  <c r="AI90" s="1"/>
  <c r="AH5"/>
  <c r="AH9"/>
  <c r="AH13"/>
  <c r="AH17"/>
  <c r="AI17" s="1"/>
  <c r="AH21"/>
  <c r="AH25"/>
  <c r="AH29"/>
  <c r="AH33"/>
  <c r="AH37"/>
  <c r="AH41"/>
  <c r="AH45"/>
  <c r="AH49"/>
  <c r="AH53"/>
  <c r="AI53" s="1"/>
  <c r="AH57"/>
  <c r="AH61"/>
  <c r="AI61" s="1"/>
  <c r="AH65"/>
  <c r="AH69"/>
  <c r="AH73"/>
  <c r="AI73" s="1"/>
  <c r="AH77"/>
  <c r="AH81"/>
  <c r="AH85"/>
  <c r="AH89"/>
  <c r="AH93"/>
  <c r="AH97"/>
  <c r="AH101"/>
  <c r="AI101" s="1"/>
  <c r="AH105"/>
  <c r="AH109"/>
  <c r="AH113"/>
  <c r="AH117"/>
  <c r="AI117" s="1"/>
  <c r="AH121"/>
  <c r="AH125"/>
  <c r="AH129"/>
  <c r="AH133"/>
  <c r="AH137"/>
  <c r="AH141"/>
  <c r="AH145"/>
  <c r="AH149"/>
  <c r="AH153"/>
  <c r="AH157"/>
  <c r="AH161"/>
  <c r="AH165"/>
  <c r="AH169"/>
  <c r="AH173"/>
  <c r="AH177"/>
  <c r="AH181"/>
  <c r="AH185"/>
  <c r="AH189"/>
  <c r="AH193"/>
  <c r="AH197"/>
  <c r="AH201"/>
  <c r="AH205"/>
  <c r="AH209"/>
  <c r="AH213"/>
  <c r="AH217"/>
  <c r="AH221"/>
  <c r="AH225"/>
  <c r="AH229"/>
  <c r="AH233"/>
  <c r="AF18"/>
  <c r="AI18" s="1"/>
  <c r="AF20"/>
  <c r="AF22"/>
  <c r="AI22" s="1"/>
  <c r="AF24"/>
  <c r="AF27"/>
  <c r="AI27" s="1"/>
  <c r="AF29"/>
  <c r="AF36"/>
  <c r="AF40"/>
  <c r="AF91"/>
  <c r="AI91" s="1"/>
  <c r="AH4"/>
  <c r="AH8"/>
  <c r="AH12"/>
  <c r="AH16"/>
  <c r="AH20"/>
  <c r="AH24"/>
  <c r="AH28"/>
  <c r="AH32"/>
  <c r="AH36"/>
  <c r="AH40"/>
  <c r="AH44"/>
  <c r="AH48"/>
  <c r="AH52"/>
  <c r="AH56"/>
  <c r="AH60"/>
  <c r="AH64"/>
  <c r="AH68"/>
  <c r="AH72"/>
  <c r="AH76"/>
  <c r="AH80"/>
  <c r="AH84"/>
  <c r="AH88"/>
  <c r="AH92"/>
  <c r="AH96"/>
  <c r="AH100"/>
  <c r="AH104"/>
  <c r="AH108"/>
  <c r="AH112"/>
  <c r="AH116"/>
  <c r="AH120"/>
  <c r="AH124"/>
  <c r="AH128"/>
  <c r="AH132"/>
  <c r="AH136"/>
  <c r="AH140"/>
  <c r="AH144"/>
  <c r="AH148"/>
  <c r="AH152"/>
  <c r="AH156"/>
  <c r="AH160"/>
  <c r="AH164"/>
  <c r="AH168"/>
  <c r="AH172"/>
  <c r="AH176"/>
  <c r="AH180"/>
  <c r="AH184"/>
  <c r="AH188"/>
  <c r="AH192"/>
  <c r="AH196"/>
  <c r="AH200"/>
  <c r="AH204"/>
  <c r="AH208"/>
  <c r="AH212"/>
  <c r="AH216"/>
  <c r="AH220"/>
  <c r="AH224"/>
  <c r="AH228"/>
  <c r="AF5"/>
  <c r="AI5" s="1"/>
  <c r="AF7"/>
  <c r="AI7" s="1"/>
  <c r="AF9"/>
  <c r="AI9" s="1"/>
  <c r="AF11"/>
  <c r="AI11" s="1"/>
  <c r="AF31"/>
  <c r="AI31" s="1"/>
  <c r="AF33"/>
  <c r="AI33" s="1"/>
  <c r="AF35"/>
  <c r="AI35" s="1"/>
  <c r="AF38"/>
  <c r="AI38" s="1"/>
  <c r="AF65"/>
  <c r="AI65" s="1"/>
  <c r="AF74"/>
  <c r="AI74" s="1"/>
  <c r="AF82"/>
  <c r="AI82" s="1"/>
  <c r="AF85"/>
  <c r="AI85" s="1"/>
  <c r="AF86"/>
  <c r="AI86" s="1"/>
  <c r="AF109"/>
  <c r="AI109" s="1"/>
  <c r="AF111"/>
  <c r="AI111" s="1"/>
  <c r="AF113"/>
  <c r="AI113" s="1"/>
  <c r="AF115"/>
  <c r="AI115" s="1"/>
  <c r="AF116"/>
  <c r="AF13"/>
  <c r="AI13" s="1"/>
  <c r="AF16"/>
  <c r="AF19"/>
  <c r="AI19" s="1"/>
  <c r="AF21"/>
  <c r="AI21" s="1"/>
  <c r="AF23"/>
  <c r="AI23" s="1"/>
  <c r="AF25"/>
  <c r="AI25" s="1"/>
  <c r="AF26"/>
  <c r="AI26" s="1"/>
  <c r="AF28"/>
  <c r="AI28" s="1"/>
  <c r="AF30"/>
  <c r="AI30" s="1"/>
  <c r="AF41"/>
  <c r="AI41" s="1"/>
  <c r="AF47"/>
  <c r="AI47" s="1"/>
  <c r="AF49"/>
  <c r="AI49" s="1"/>
  <c r="AF54"/>
  <c r="AI54" s="1"/>
  <c r="AF56"/>
  <c r="AI56" s="1"/>
  <c r="AF57"/>
  <c r="AI57" s="1"/>
  <c r="AF58"/>
  <c r="AI58" s="1"/>
  <c r="AF59"/>
  <c r="AI59" s="1"/>
  <c r="AF60"/>
  <c r="AI60" s="1"/>
  <c r="AF67"/>
  <c r="AI67" s="1"/>
  <c r="AF68"/>
  <c r="AI68" s="1"/>
  <c r="AF71"/>
  <c r="AI71" s="1"/>
  <c r="AF72"/>
  <c r="AI72" s="1"/>
  <c r="AF77"/>
  <c r="AI77" s="1"/>
  <c r="AF87"/>
  <c r="AI87" s="1"/>
  <c r="AF89"/>
  <c r="AI89" s="1"/>
  <c r="AF92"/>
  <c r="AI92" s="1"/>
  <c r="AF93"/>
  <c r="AI93" s="1"/>
  <c r="AF95"/>
  <c r="AI95" s="1"/>
  <c r="AF97"/>
  <c r="AI97" s="1"/>
  <c r="AF99"/>
  <c r="AI99" s="1"/>
  <c r="AF4"/>
  <c r="AF6"/>
  <c r="AI6" s="1"/>
  <c r="AF8"/>
  <c r="AI8" s="1"/>
  <c r="AF10"/>
  <c r="AI10" s="1"/>
  <c r="AF12"/>
  <c r="AI12" s="1"/>
  <c r="AF14"/>
  <c r="AI14" s="1"/>
  <c r="AF15"/>
  <c r="AI15" s="1"/>
  <c r="AF32"/>
  <c r="AI32" s="1"/>
  <c r="AF34"/>
  <c r="AI34" s="1"/>
  <c r="AF37"/>
  <c r="AI37" s="1"/>
  <c r="AF42"/>
  <c r="AI42" s="1"/>
  <c r="AF44"/>
  <c r="AI44" s="1"/>
  <c r="AF45"/>
  <c r="AI45" s="1"/>
  <c r="AF63"/>
  <c r="AI63" s="1"/>
  <c r="AF64"/>
  <c r="AI64" s="1"/>
  <c r="AF79"/>
  <c r="AI79" s="1"/>
  <c r="AF80"/>
  <c r="AI80" s="1"/>
  <c r="AF81"/>
  <c r="AI81" s="1"/>
  <c r="AF102"/>
  <c r="AI102" s="1"/>
  <c r="AF105"/>
  <c r="AI105" s="1"/>
  <c r="AF106"/>
  <c r="AI106" s="1"/>
  <c r="AF108"/>
  <c r="AI108" s="1"/>
  <c r="AF110"/>
  <c r="AI110" s="1"/>
  <c r="AF112"/>
  <c r="AI112" s="1"/>
  <c r="AF114"/>
  <c r="AI114" s="1"/>
  <c r="AF118"/>
  <c r="AI118" s="1"/>
  <c r="AF94"/>
  <c r="AI94" s="1"/>
  <c r="AF96"/>
  <c r="AI96" s="1"/>
  <c r="AF98"/>
  <c r="AI98" s="1"/>
  <c r="AF100"/>
  <c r="AI100" s="1"/>
  <c r="AI4" i="23"/>
  <c r="AF14"/>
  <c r="AI6"/>
  <c r="AI10"/>
  <c r="AF32"/>
  <c r="AI29"/>
  <c r="AF46"/>
  <c r="AI35"/>
  <c r="AI46" s="1"/>
  <c r="AI43"/>
  <c r="AI54"/>
  <c r="AI69"/>
  <c r="AI88"/>
  <c r="AF101"/>
  <c r="AI99"/>
  <c r="AF23"/>
  <c r="AI31"/>
  <c r="AI39"/>
  <c r="AI49"/>
  <c r="AI55"/>
  <c r="AI59"/>
  <c r="AI62"/>
  <c r="AI76"/>
  <c r="AI89"/>
  <c r="AI98"/>
  <c r="AI30"/>
  <c r="AI40"/>
  <c r="AI50"/>
  <c r="AI60"/>
  <c r="AI70"/>
  <c r="AI77"/>
  <c r="AI67"/>
  <c r="AF85"/>
  <c r="AI20"/>
  <c r="AI71"/>
  <c r="AI93"/>
  <c r="AI96"/>
  <c r="AH19"/>
  <c r="AI19" s="1"/>
  <c r="AH26"/>
  <c r="AI26" s="1"/>
  <c r="AI32" s="1"/>
  <c r="AH51"/>
  <c r="AI51" s="1"/>
  <c r="AH56"/>
  <c r="AI56" s="1"/>
  <c r="AH57"/>
  <c r="AI57" s="1"/>
  <c r="AH61"/>
  <c r="AI61" s="1"/>
  <c r="AH63"/>
  <c r="AI63" s="1"/>
  <c r="AH90"/>
  <c r="AI90" s="1"/>
  <c r="AH94"/>
  <c r="AI94" s="1"/>
  <c r="AH97"/>
  <c r="AI97" s="1"/>
  <c r="AH18"/>
  <c r="AI18" s="1"/>
  <c r="AI23" s="1"/>
  <c r="AH22"/>
  <c r="AI22" s="1"/>
  <c r="AH100"/>
  <c r="AI100" s="1"/>
  <c r="AH58"/>
  <c r="AI58" s="1"/>
  <c r="AH91"/>
  <c r="AI91" s="1"/>
  <c r="AH95"/>
  <c r="AI95" s="1"/>
  <c r="AF57" i="22"/>
  <c r="AI4"/>
  <c r="AI6"/>
  <c r="AI22"/>
  <c r="AI25"/>
  <c r="AI31"/>
  <c r="AI34"/>
  <c r="AI40"/>
  <c r="AI43"/>
  <c r="AI52"/>
  <c r="AI77"/>
  <c r="AI91"/>
  <c r="AI107"/>
  <c r="AI109"/>
  <c r="AI113"/>
  <c r="AI120"/>
  <c r="AI123"/>
  <c r="AI125"/>
  <c r="AI127"/>
  <c r="AI8"/>
  <c r="AI10"/>
  <c r="AI16"/>
  <c r="AI20"/>
  <c r="AI26"/>
  <c r="AI76"/>
  <c r="AI78"/>
  <c r="AI94"/>
  <c r="AI102"/>
  <c r="AI126"/>
  <c r="AI128"/>
  <c r="AF129"/>
  <c r="AI60"/>
  <c r="AI9"/>
  <c r="AI11"/>
  <c r="AI17"/>
  <c r="AI35"/>
  <c r="AI44"/>
  <c r="AI53"/>
  <c r="AI92"/>
  <c r="AI98"/>
  <c r="AI112"/>
  <c r="AI5"/>
  <c r="AI15"/>
  <c r="AI21"/>
  <c r="AI27"/>
  <c r="AI30"/>
  <c r="AI36"/>
  <c r="AI39"/>
  <c r="AI45"/>
  <c r="AI49"/>
  <c r="AI55"/>
  <c r="AI63"/>
  <c r="AI67"/>
  <c r="AI71"/>
  <c r="AI75"/>
  <c r="AI79"/>
  <c r="AI83"/>
  <c r="AI93"/>
  <c r="AI103"/>
  <c r="AI116"/>
  <c r="AI119"/>
  <c r="AH23"/>
  <c r="AI23" s="1"/>
  <c r="AH28"/>
  <c r="AI28" s="1"/>
  <c r="AH32"/>
  <c r="AI32" s="1"/>
  <c r="AH37"/>
  <c r="AI37" s="1"/>
  <c r="AH41"/>
  <c r="AI41" s="1"/>
  <c r="AH46"/>
  <c r="AI46" s="1"/>
  <c r="AH47"/>
  <c r="AI47" s="1"/>
  <c r="AH51"/>
  <c r="AI51" s="1"/>
  <c r="AH105"/>
  <c r="AI105" s="1"/>
  <c r="AH110"/>
  <c r="AI110" s="1"/>
  <c r="AH114"/>
  <c r="AI114" s="1"/>
  <c r="AH117"/>
  <c r="AI117" s="1"/>
  <c r="AH121"/>
  <c r="AI121" s="1"/>
  <c r="AH50"/>
  <c r="AI50" s="1"/>
  <c r="AH54"/>
  <c r="AI54" s="1"/>
  <c r="AH56"/>
  <c r="AI56" s="1"/>
  <c r="AH48"/>
  <c r="AI48" s="1"/>
  <c r="AI5" i="21"/>
  <c r="AI6"/>
  <c r="AI9"/>
  <c r="AI13"/>
  <c r="AI17"/>
  <c r="AI21"/>
  <c r="AI23"/>
  <c r="AI27"/>
  <c r="AI36"/>
  <c r="AI43"/>
  <c r="AI45"/>
  <c r="AI50"/>
  <c r="AI54"/>
  <c r="AI56"/>
  <c r="AI60"/>
  <c r="AI65"/>
  <c r="AI68"/>
  <c r="AI70"/>
  <c r="AI163"/>
  <c r="AF37"/>
  <c r="AI4"/>
  <c r="AF74"/>
  <c r="AI40"/>
  <c r="AI11"/>
  <c r="AI15"/>
  <c r="AI19"/>
  <c r="AI25"/>
  <c r="AI29"/>
  <c r="AI31"/>
  <c r="AI33"/>
  <c r="AI42"/>
  <c r="AI44"/>
  <c r="AI59"/>
  <c r="AI66"/>
  <c r="AI71"/>
  <c r="AI73"/>
  <c r="AF168"/>
  <c r="AI77"/>
  <c r="AH162"/>
  <c r="AI162" s="1"/>
  <c r="AH163"/>
  <c r="AI15" i="20"/>
  <c r="AI31"/>
  <c r="AI118"/>
  <c r="AI132"/>
  <c r="AI137"/>
  <c r="AI167"/>
  <c r="AI21"/>
  <c r="AI25"/>
  <c r="AI39"/>
  <c r="AI47"/>
  <c r="AI61"/>
  <c r="AI73"/>
  <c r="AI83"/>
  <c r="AI122"/>
  <c r="AI13"/>
  <c r="AI40"/>
  <c r="AI48"/>
  <c r="AI62"/>
  <c r="AI74"/>
  <c r="AI92"/>
  <c r="AI105"/>
  <c r="AI109"/>
  <c r="AI113"/>
  <c r="AI117"/>
  <c r="AI141"/>
  <c r="AI145"/>
  <c r="AI151"/>
  <c r="AI155"/>
  <c r="AI159"/>
  <c r="AI163"/>
  <c r="AI169"/>
  <c r="AI16"/>
  <c r="AI18"/>
  <c r="AI22"/>
  <c r="AI26"/>
  <c r="AI29"/>
  <c r="AI33"/>
  <c r="AI53"/>
  <c r="AI59"/>
  <c r="AI65"/>
  <c r="AI69"/>
  <c r="AI75"/>
  <c r="AI79"/>
  <c r="AI93"/>
  <c r="AI95"/>
  <c r="AI119"/>
  <c r="AI123"/>
  <c r="AI128"/>
  <c r="AI134"/>
  <c r="AI17"/>
  <c r="AI19"/>
  <c r="AI23"/>
  <c r="AI37"/>
  <c r="AI43"/>
  <c r="AI45"/>
  <c r="AI49"/>
  <c r="AI71"/>
  <c r="AI81"/>
  <c r="AI85"/>
  <c r="AI94"/>
  <c r="AI98"/>
  <c r="AI100"/>
  <c r="AI101"/>
  <c r="AI106"/>
  <c r="AI110"/>
  <c r="AI114"/>
  <c r="AI131"/>
  <c r="AI136"/>
  <c r="AI142"/>
  <c r="AI146"/>
  <c r="AI149"/>
  <c r="AI152"/>
  <c r="AI156"/>
  <c r="AI160"/>
  <c r="AI164"/>
  <c r="AI166"/>
  <c r="AI7"/>
  <c r="AI11"/>
  <c r="AI28"/>
  <c r="AI32"/>
  <c r="AI38"/>
  <c r="AI46"/>
  <c r="AI50"/>
  <c r="AI72"/>
  <c r="AI82"/>
  <c r="AI88"/>
  <c r="AI90"/>
  <c r="AI121"/>
  <c r="AI4"/>
  <c r="AI8"/>
  <c r="AI12"/>
  <c r="AI36"/>
  <c r="AI52"/>
  <c r="AI58"/>
  <c r="AI60"/>
  <c r="AI64"/>
  <c r="AI68"/>
  <c r="AI78"/>
  <c r="AI87"/>
  <c r="AI89"/>
  <c r="AI91"/>
  <c r="AI96"/>
  <c r="AI99"/>
  <c r="AI129"/>
  <c r="AF4" i="12"/>
  <c r="AF29"/>
  <c r="AF33"/>
  <c r="AF38"/>
  <c r="AF42"/>
  <c r="AF58"/>
  <c r="AF59"/>
  <c r="AF62"/>
  <c r="AF63"/>
  <c r="AF74"/>
  <c r="AF78"/>
  <c r="AF82"/>
  <c r="AF87"/>
  <c r="AF94"/>
  <c r="AF98"/>
  <c r="AF106"/>
  <c r="AF110"/>
  <c r="AF112"/>
  <c r="AF114"/>
  <c r="AF118"/>
  <c r="AF123"/>
  <c r="AF127"/>
  <c r="AF131"/>
  <c r="AF134"/>
  <c r="AF135"/>
  <c r="AF138"/>
  <c r="AF139"/>
  <c r="AF142"/>
  <c r="AF143"/>
  <c r="AF146"/>
  <c r="AF158"/>
  <c r="AF162"/>
  <c r="AF163"/>
  <c r="AF165"/>
  <c r="AF166"/>
  <c r="AF170"/>
  <c r="AF186"/>
  <c r="AF194"/>
  <c r="AF270"/>
  <c r="AF265"/>
  <c r="AF9"/>
  <c r="AF13"/>
  <c r="AF21"/>
  <c r="AF26"/>
  <c r="AF30"/>
  <c r="AF31"/>
  <c r="AF43"/>
  <c r="AF51"/>
  <c r="AF55"/>
  <c r="AF67"/>
  <c r="AF71"/>
  <c r="AF75"/>
  <c r="AF76"/>
  <c r="AF79"/>
  <c r="AF80"/>
  <c r="AF83"/>
  <c r="AF91"/>
  <c r="AF92"/>
  <c r="AF95"/>
  <c r="AF96"/>
  <c r="AF99"/>
  <c r="AF103"/>
  <c r="AF105"/>
  <c r="AF111"/>
  <c r="AF115"/>
  <c r="AF116"/>
  <c r="AF119"/>
  <c r="AF132"/>
  <c r="AF136"/>
  <c r="AF140"/>
  <c r="AF144"/>
  <c r="AF147"/>
  <c r="AF155"/>
  <c r="AF159"/>
  <c r="AF167"/>
  <c r="AF171"/>
  <c r="AF172"/>
  <c r="AF174"/>
  <c r="AF175"/>
  <c r="AF179"/>
  <c r="AF183"/>
  <c r="AF187"/>
  <c r="AF191"/>
  <c r="AF34"/>
  <c r="AF35"/>
  <c r="AF39"/>
  <c r="AF109"/>
  <c r="AF120"/>
  <c r="AF6"/>
  <c r="AF12"/>
  <c r="AF16"/>
  <c r="AF19"/>
  <c r="AF20"/>
  <c r="AF23"/>
  <c r="AF25"/>
  <c r="AF41"/>
  <c r="AF44"/>
  <c r="AF45"/>
  <c r="AF47"/>
  <c r="AF49"/>
  <c r="AF53"/>
  <c r="AF54"/>
  <c r="AF57"/>
  <c r="AF61"/>
  <c r="AF65"/>
  <c r="AF66"/>
  <c r="AF70"/>
  <c r="AF84"/>
  <c r="AF85"/>
  <c r="AF86"/>
  <c r="AF89"/>
  <c r="AF90"/>
  <c r="AF102"/>
  <c r="AF122"/>
  <c r="AF126"/>
  <c r="AF129"/>
  <c r="AF130"/>
  <c r="AF133"/>
  <c r="AF137"/>
  <c r="AF141"/>
  <c r="AF145"/>
  <c r="AF149"/>
  <c r="AF150"/>
  <c r="AF153"/>
  <c r="AF154"/>
  <c r="AF161"/>
  <c r="AF173"/>
  <c r="AF177"/>
  <c r="AF178"/>
  <c r="AF181"/>
  <c r="AF182"/>
  <c r="AF189"/>
  <c r="AF190"/>
  <c r="AI4" i="19"/>
  <c r="AI8"/>
  <c r="AI12"/>
  <c r="AI16"/>
  <c r="AI20"/>
  <c r="AI26"/>
  <c r="AI30"/>
  <c r="AI33"/>
  <c r="AI37"/>
  <c r="AI41"/>
  <c r="AI45"/>
  <c r="AI49"/>
  <c r="AI53"/>
  <c r="AI57"/>
  <c r="AI61"/>
  <c r="AI65"/>
  <c r="AI67"/>
  <c r="AI70"/>
  <c r="AI75"/>
  <c r="AI79"/>
  <c r="AI83"/>
  <c r="AI89"/>
  <c r="AI97"/>
  <c r="AI131"/>
  <c r="AI137"/>
  <c r="AI143"/>
  <c r="AI147"/>
  <c r="AI151"/>
  <c r="AI154"/>
  <c r="AI162"/>
  <c r="AI168"/>
  <c r="AI170"/>
  <c r="AI174"/>
  <c r="AI95"/>
  <c r="AI103"/>
  <c r="AF140"/>
  <c r="AI111"/>
  <c r="AI114"/>
  <c r="AI117"/>
  <c r="AI120"/>
  <c r="AI124"/>
  <c r="AI175"/>
  <c r="AF106"/>
  <c r="AI71"/>
  <c r="AI85"/>
  <c r="AF176"/>
  <c r="AI145"/>
  <c r="AI149"/>
  <c r="AI152"/>
  <c r="AI157"/>
  <c r="AI99"/>
  <c r="AI105"/>
  <c r="AI109"/>
  <c r="AI122"/>
  <c r="AI126"/>
  <c r="AI138"/>
  <c r="AH96"/>
  <c r="AI96" s="1"/>
  <c r="AH100"/>
  <c r="AI100" s="1"/>
  <c r="AH104"/>
  <c r="AI104" s="1"/>
  <c r="AH135"/>
  <c r="AI135" s="1"/>
  <c r="AH136"/>
  <c r="AI136" s="1"/>
  <c r="AH139"/>
  <c r="AI139" s="1"/>
  <c r="AH94"/>
  <c r="AI94" s="1"/>
  <c r="AH98"/>
  <c r="AI98" s="1"/>
  <c r="AH102"/>
  <c r="AI102" s="1"/>
  <c r="AH132"/>
  <c r="AI132" s="1"/>
  <c r="AI218" i="18"/>
  <c r="AI220"/>
  <c r="AF54"/>
  <c r="AI34"/>
  <c r="AI51"/>
  <c r="AI52"/>
  <c r="AI72"/>
  <c r="AI81"/>
  <c r="AI85"/>
  <c r="AI89"/>
  <c r="AI93"/>
  <c r="AI98"/>
  <c r="AI101"/>
  <c r="AI105"/>
  <c r="AI109"/>
  <c r="AI119"/>
  <c r="AF165"/>
  <c r="AI149"/>
  <c r="AI152"/>
  <c r="AF222"/>
  <c r="AI170"/>
  <c r="AI174"/>
  <c r="AI178"/>
  <c r="AI182"/>
  <c r="AI186"/>
  <c r="AI187"/>
  <c r="AI191"/>
  <c r="AI195"/>
  <c r="AI198"/>
  <c r="AI199"/>
  <c r="AI203"/>
  <c r="AI208"/>
  <c r="AI211"/>
  <c r="AI216"/>
  <c r="AI217"/>
  <c r="AI5"/>
  <c r="AI10"/>
  <c r="AI14"/>
  <c r="AI19"/>
  <c r="AI24"/>
  <c r="AI28"/>
  <c r="AI37"/>
  <c r="AI45"/>
  <c r="AI53"/>
  <c r="AI58"/>
  <c r="AI62"/>
  <c r="AI117"/>
  <c r="AI129"/>
  <c r="AI165" s="1"/>
  <c r="AI131"/>
  <c r="AI136"/>
  <c r="AI157"/>
  <c r="AI219"/>
  <c r="AF15"/>
  <c r="AI4"/>
  <c r="AI15" s="1"/>
  <c r="AI18"/>
  <c r="AI31" s="1"/>
  <c r="AF31"/>
  <c r="AI57"/>
  <c r="AF82"/>
  <c r="AI76"/>
  <c r="AF124"/>
  <c r="AI87"/>
  <c r="AI91"/>
  <c r="AI96"/>
  <c r="AI103"/>
  <c r="AI107"/>
  <c r="AI111"/>
  <c r="AI112"/>
  <c r="AI115"/>
  <c r="AI147"/>
  <c r="AI150"/>
  <c r="AI151"/>
  <c r="AI155"/>
  <c r="AI193"/>
  <c r="AI222" s="1"/>
  <c r="AI197"/>
  <c r="AI206"/>
  <c r="AH71"/>
  <c r="AI71" s="1"/>
  <c r="AH77"/>
  <c r="AI77" s="1"/>
  <c r="AH118"/>
  <c r="AI118" s="1"/>
  <c r="AH123"/>
  <c r="AI123" s="1"/>
  <c r="AH162"/>
  <c r="AI162" s="1"/>
  <c r="AH221"/>
  <c r="AI221" s="1"/>
  <c r="AH50"/>
  <c r="AI50" s="1"/>
  <c r="AH73"/>
  <c r="AI73" s="1"/>
  <c r="AH74"/>
  <c r="AI74" s="1"/>
  <c r="AH116"/>
  <c r="AI116" s="1"/>
  <c r="AH120"/>
  <c r="AI120" s="1"/>
  <c r="AH156"/>
  <c r="AI156" s="1"/>
  <c r="AH160"/>
  <c r="AI160" s="1"/>
  <c r="AF29" i="17"/>
  <c r="AF38"/>
  <c r="AI32"/>
  <c r="AI38" s="1"/>
  <c r="AF61"/>
  <c r="AI55"/>
  <c r="AI61" s="1"/>
  <c r="AI64"/>
  <c r="AI69" s="1"/>
  <c r="AF69"/>
  <c r="AF78"/>
  <c r="AI72"/>
  <c r="AI78" s="1"/>
  <c r="AI112"/>
  <c r="AF119"/>
  <c r="AI127"/>
  <c r="AI128" s="1"/>
  <c r="AI135"/>
  <c r="AI136" s="1"/>
  <c r="AF45"/>
  <c r="AI81"/>
  <c r="AI86" s="1"/>
  <c r="AI139"/>
  <c r="AI140" s="1"/>
  <c r="AF140"/>
  <c r="AI13"/>
  <c r="AI50"/>
  <c r="AI93"/>
  <c r="AI97"/>
  <c r="AI99"/>
  <c r="AI100"/>
  <c r="AI105"/>
  <c r="AI111"/>
  <c r="AF108"/>
  <c r="AI104"/>
  <c r="AI108" s="1"/>
  <c r="AI14"/>
  <c r="AI51"/>
  <c r="AI118"/>
  <c r="AI124"/>
  <c r="AF94"/>
  <c r="AI89"/>
  <c r="AI94" s="1"/>
  <c r="AI143"/>
  <c r="AI144" s="1"/>
  <c r="AH8"/>
  <c r="AI8" s="1"/>
  <c r="AH12"/>
  <c r="AI12" s="1"/>
  <c r="AH19"/>
  <c r="AI19" s="1"/>
  <c r="AH23"/>
  <c r="AI23" s="1"/>
  <c r="AH26"/>
  <c r="AI26" s="1"/>
  <c r="AH41"/>
  <c r="AI41" s="1"/>
  <c r="AH49"/>
  <c r="AI49" s="1"/>
  <c r="AH5"/>
  <c r="AI5" s="1"/>
  <c r="AH7"/>
  <c r="AI7" s="1"/>
  <c r="AH11"/>
  <c r="AI11" s="1"/>
  <c r="AH18"/>
  <c r="AI18" s="1"/>
  <c r="AH22"/>
  <c r="AI22" s="1"/>
  <c r="AH48"/>
  <c r="AI48" s="1"/>
  <c r="AH113"/>
  <c r="AI113" s="1"/>
  <c r="AH4"/>
  <c r="AI4" s="1"/>
  <c r="AI15" s="1"/>
  <c r="AH6"/>
  <c r="AI6" s="1"/>
  <c r="AH10"/>
  <c r="AI10" s="1"/>
  <c r="AH21"/>
  <c r="AI21" s="1"/>
  <c r="AH25"/>
  <c r="AI25" s="1"/>
  <c r="AH43"/>
  <c r="AI43" s="1"/>
  <c r="AH117"/>
  <c r="AI117" s="1"/>
  <c r="AI119" s="1"/>
  <c r="AF186" i="5"/>
  <c r="AF193"/>
  <c r="AF185"/>
  <c r="AF205"/>
  <c r="AF212"/>
  <c r="AF217"/>
  <c r="AF221"/>
  <c r="AF226"/>
  <c r="AF239"/>
  <c r="AF247"/>
  <c r="AF252"/>
  <c r="AF256"/>
  <c r="AF260"/>
  <c r="AF266"/>
  <c r="AF271"/>
  <c r="AF278"/>
  <c r="AF210"/>
  <c r="AF248"/>
  <c r="AF274"/>
  <c r="AF223"/>
  <c r="AF246"/>
  <c r="AF101" i="8"/>
  <c r="AF106"/>
  <c r="AI106" s="1"/>
  <c r="B1001" i="16" s="1"/>
  <c r="AF111" i="8"/>
  <c r="AF115"/>
  <c r="AF123"/>
  <c r="AF127"/>
  <c r="AF132"/>
  <c r="AF137"/>
  <c r="AF144"/>
  <c r="AF151"/>
  <c r="AF159"/>
  <c r="AF164"/>
  <c r="AF170"/>
  <c r="AF167"/>
  <c r="AF156"/>
  <c r="AF135"/>
  <c r="AF191"/>
  <c r="AF184"/>
  <c r="AI184" s="1"/>
  <c r="B1074" i="16" s="1"/>
  <c r="AF185" i="8"/>
  <c r="AF194"/>
  <c r="AF5" i="10"/>
  <c r="AI5" s="1"/>
  <c r="B1252" i="16" s="1"/>
  <c r="AF10" i="10"/>
  <c r="AF14"/>
  <c r="AF44"/>
  <c r="AF49"/>
  <c r="AI49" s="1"/>
  <c r="B1136" i="16" s="1"/>
  <c r="AF66" i="10"/>
  <c r="AF71"/>
  <c r="AF76"/>
  <c r="AF81"/>
  <c r="AI81" s="1"/>
  <c r="B1165" i="16" s="1"/>
  <c r="AF86" i="10"/>
  <c r="AF90"/>
  <c r="AF96"/>
  <c r="AF107"/>
  <c r="AF111"/>
  <c r="AF116"/>
  <c r="AF123"/>
  <c r="AF98"/>
  <c r="AF132"/>
  <c r="AF136"/>
  <c r="AF140"/>
  <c r="AF156"/>
  <c r="AF216" i="8"/>
  <c r="AI216" s="1"/>
  <c r="B1102" i="16" s="1"/>
  <c r="AH284" i="5"/>
  <c r="AI284" s="1"/>
  <c r="B873" i="16" s="1"/>
  <c r="AH288" i="5"/>
  <c r="AI288" s="1"/>
  <c r="B884" i="16" s="1"/>
  <c r="AH292" i="5"/>
  <c r="AI292" s="1"/>
  <c r="B881" i="16" s="1"/>
  <c r="AH296" i="5"/>
  <c r="AI296" s="1"/>
  <c r="B888" i="16" s="1"/>
  <c r="AH300" i="5"/>
  <c r="AH6" i="3"/>
  <c r="AH10"/>
  <c r="AH14"/>
  <c r="AH18"/>
  <c r="AH22"/>
  <c r="AH26"/>
  <c r="AH30"/>
  <c r="AH34"/>
  <c r="AH38"/>
  <c r="AH42"/>
  <c r="AH46"/>
  <c r="AH50"/>
  <c r="AH54"/>
  <c r="AH58"/>
  <c r="AH62"/>
  <c r="AH66"/>
  <c r="AH70"/>
  <c r="AH74"/>
  <c r="AH78"/>
  <c r="AH82"/>
  <c r="AH86"/>
  <c r="AH90"/>
  <c r="AH94"/>
  <c r="AH98"/>
  <c r="AH102"/>
  <c r="AH4" i="8"/>
  <c r="AH8"/>
  <c r="AH12"/>
  <c r="AH16"/>
  <c r="AH20"/>
  <c r="AH24"/>
  <c r="AH28"/>
  <c r="AH32"/>
  <c r="AH36"/>
  <c r="AH40"/>
  <c r="AH44"/>
  <c r="AH48"/>
  <c r="AH52"/>
  <c r="AH56"/>
  <c r="AH60"/>
  <c r="AH64"/>
  <c r="AH68"/>
  <c r="AH72"/>
  <c r="AH76"/>
  <c r="AH80"/>
  <c r="AH84"/>
  <c r="AH88"/>
  <c r="AH92"/>
  <c r="AI92" s="1"/>
  <c r="B936" i="16" s="1"/>
  <c r="AH96" i="8"/>
  <c r="AH111"/>
  <c r="AH117"/>
  <c r="AH122"/>
  <c r="AH127"/>
  <c r="AH133"/>
  <c r="AH138"/>
  <c r="AH143"/>
  <c r="AH149"/>
  <c r="AH154"/>
  <c r="AH159"/>
  <c r="AH165"/>
  <c r="AH170"/>
  <c r="AF7" i="5"/>
  <c r="AF16"/>
  <c r="AF47"/>
  <c r="AF61"/>
  <c r="AF70"/>
  <c r="AF92"/>
  <c r="AF105"/>
  <c r="AF115"/>
  <c r="AF140"/>
  <c r="AF160"/>
  <c r="AF170"/>
  <c r="AF179"/>
  <c r="AF58"/>
  <c r="AF164"/>
  <c r="AF5"/>
  <c r="AI5" s="1"/>
  <c r="B596" i="16" s="1"/>
  <c r="AF10" i="5"/>
  <c r="AF14"/>
  <c r="AF22"/>
  <c r="AF26"/>
  <c r="AF30"/>
  <c r="AF34"/>
  <c r="AF40"/>
  <c r="AF46"/>
  <c r="AF50"/>
  <c r="AF20"/>
  <c r="AF44"/>
  <c r="AF15"/>
  <c r="AF60"/>
  <c r="AF64"/>
  <c r="AF68"/>
  <c r="AF73"/>
  <c r="AF79"/>
  <c r="AF87"/>
  <c r="AF91"/>
  <c r="AF96"/>
  <c r="AF104"/>
  <c r="AF108"/>
  <c r="AF113"/>
  <c r="AF118"/>
  <c r="AF122"/>
  <c r="AF126"/>
  <c r="AF130"/>
  <c r="AF134"/>
  <c r="AF139"/>
  <c r="AF143"/>
  <c r="AF148"/>
  <c r="AF153"/>
  <c r="AF159"/>
  <c r="AF165"/>
  <c r="AF169"/>
  <c r="AF173"/>
  <c r="AF178"/>
  <c r="AF56"/>
  <c r="AF97"/>
  <c r="AF98"/>
  <c r="AF95"/>
  <c r="AF99"/>
  <c r="AF144"/>
  <c r="AF184"/>
  <c r="AF191"/>
  <c r="AF197"/>
  <c r="AF201"/>
  <c r="AF204"/>
  <c r="AF209"/>
  <c r="AF216"/>
  <c r="AF220"/>
  <c r="AF225"/>
  <c r="AF231"/>
  <c r="AF237"/>
  <c r="AF244"/>
  <c r="AF251"/>
  <c r="AF255"/>
  <c r="AF259"/>
  <c r="AF265"/>
  <c r="AF270"/>
  <c r="AF277"/>
  <c r="AF241"/>
  <c r="AF242"/>
  <c r="AF227"/>
  <c r="AF149" i="8"/>
  <c r="AF178"/>
  <c r="AF182"/>
  <c r="AF4" i="10"/>
  <c r="AF9"/>
  <c r="AI9" s="1"/>
  <c r="B1132" i="16" s="1"/>
  <c r="AF13" i="10"/>
  <c r="AI13" s="1"/>
  <c r="B1234" i="16" s="1"/>
  <c r="AF18" i="10"/>
  <c r="AF23"/>
  <c r="AF27"/>
  <c r="AF31"/>
  <c r="AF36"/>
  <c r="AF41"/>
  <c r="AI41" s="1"/>
  <c r="B1158" i="16" s="1"/>
  <c r="AF48" i="10"/>
  <c r="AF54"/>
  <c r="AF61"/>
  <c r="AI61" s="1"/>
  <c r="B1212" i="16" s="1"/>
  <c r="AF70" i="10"/>
  <c r="AF74"/>
  <c r="AF80"/>
  <c r="AF85"/>
  <c r="AI85" s="1"/>
  <c r="B1203" i="16" s="1"/>
  <c r="AF89" i="10"/>
  <c r="AI89" s="1"/>
  <c r="B1213" i="16" s="1"/>
  <c r="AF95" i="10"/>
  <c r="AF100"/>
  <c r="AF106"/>
  <c r="AF110"/>
  <c r="AF114"/>
  <c r="AF121"/>
  <c r="AF122"/>
  <c r="AF105"/>
  <c r="AI105" s="1"/>
  <c r="B1159" i="16" s="1"/>
  <c r="AF47" i="10"/>
  <c r="AF120"/>
  <c r="AF53"/>
  <c r="AI53" s="1"/>
  <c r="B1156" i="16" s="1"/>
  <c r="AF19" i="10"/>
  <c r="AF77"/>
  <c r="AI77" s="1"/>
  <c r="B1215" i="16" s="1"/>
  <c r="AF117" i="10"/>
  <c r="AI117" s="1"/>
  <c r="B1177" i="16" s="1"/>
  <c r="AF37" i="10"/>
  <c r="AI37" s="1"/>
  <c r="B1221" i="16" s="1"/>
  <c r="AF65" i="10"/>
  <c r="AI65" s="1"/>
  <c r="B1179" i="16" s="1"/>
  <c r="AF131" i="10"/>
  <c r="AI131" s="1"/>
  <c r="B1257" i="16" s="1"/>
  <c r="AF135" i="10"/>
  <c r="AI135" s="1"/>
  <c r="B1256" i="16" s="1"/>
  <c r="AF139" i="10"/>
  <c r="AI139" s="1"/>
  <c r="B1271" i="16" s="1"/>
  <c r="AF155" i="10"/>
  <c r="AI155" s="1"/>
  <c r="B1290" i="16" s="1"/>
  <c r="AF159" i="10"/>
  <c r="AI159" s="1"/>
  <c r="B1268" i="16" s="1"/>
  <c r="AF166" i="10"/>
  <c r="AF143"/>
  <c r="AI143" s="1"/>
  <c r="B1280" i="16" s="1"/>
  <c r="AF151" i="10"/>
  <c r="AI151" s="1"/>
  <c r="B1264" i="16" s="1"/>
  <c r="AF160" i="10"/>
  <c r="AF153"/>
  <c r="AF163" i="11"/>
  <c r="AF240" i="8"/>
  <c r="AI240" s="1"/>
  <c r="B1106" i="16" s="1"/>
  <c r="AF173" i="10"/>
  <c r="AI173" s="1"/>
  <c r="B1296" i="16" s="1"/>
  <c r="AF177" i="10"/>
  <c r="AI177" s="1"/>
  <c r="B1299" i="16" s="1"/>
  <c r="AF181" i="10"/>
  <c r="AI181" s="1"/>
  <c r="B1329" i="16" s="1"/>
  <c r="AF188" i="10"/>
  <c r="AF193"/>
  <c r="AI193" s="1"/>
  <c r="B1304" i="16" s="1"/>
  <c r="AF197" i="10"/>
  <c r="AI197" s="1"/>
  <c r="B1309" i="16" s="1"/>
  <c r="AF204" i="10"/>
  <c r="AF211"/>
  <c r="AF209"/>
  <c r="AI209" s="1"/>
  <c r="B1310" i="16" s="1"/>
  <c r="AI179" i="3"/>
  <c r="AH283" i="5"/>
  <c r="AI283" s="1"/>
  <c r="B874" i="16" s="1"/>
  <c r="AH287" i="5"/>
  <c r="AI287" s="1"/>
  <c r="B877" i="16" s="1"/>
  <c r="AH291" i="5"/>
  <c r="AH295"/>
  <c r="AH299"/>
  <c r="AI299" s="1"/>
  <c r="B886" i="16" s="1"/>
  <c r="AH5" i="3"/>
  <c r="AH9"/>
  <c r="AH13"/>
  <c r="AH17"/>
  <c r="AH21"/>
  <c r="AH25"/>
  <c r="AH29"/>
  <c r="AH33"/>
  <c r="AH37"/>
  <c r="AH41"/>
  <c r="AH45"/>
  <c r="AH49"/>
  <c r="AH53"/>
  <c r="AH57"/>
  <c r="AH61"/>
  <c r="AH65"/>
  <c r="AH69"/>
  <c r="AH73"/>
  <c r="AH77"/>
  <c r="AH81"/>
  <c r="AH85"/>
  <c r="AH89"/>
  <c r="AH93"/>
  <c r="AH97"/>
  <c r="AH101"/>
  <c r="AH7" i="8"/>
  <c r="AH11"/>
  <c r="AH15"/>
  <c r="AH19"/>
  <c r="AH23"/>
  <c r="AH27"/>
  <c r="AH31"/>
  <c r="AH35"/>
  <c r="AH39"/>
  <c r="AH43"/>
  <c r="AH47"/>
  <c r="AH51"/>
  <c r="AH55"/>
  <c r="AH59"/>
  <c r="AH63"/>
  <c r="AH67"/>
  <c r="AH71"/>
  <c r="AI71" s="1"/>
  <c r="B949" i="16" s="1"/>
  <c r="AH75" i="8"/>
  <c r="AH79"/>
  <c r="AH83"/>
  <c r="AH87"/>
  <c r="AH91"/>
  <c r="AI91" s="1"/>
  <c r="B919" i="16" s="1"/>
  <c r="AH95" i="8"/>
  <c r="AH105"/>
  <c r="AH110"/>
  <c r="AH115"/>
  <c r="AH121"/>
  <c r="AI121" s="1"/>
  <c r="B1008" i="16" s="1"/>
  <c r="AH126" i="8"/>
  <c r="AH131"/>
  <c r="AH137"/>
  <c r="AH142"/>
  <c r="AH147"/>
  <c r="AH153"/>
  <c r="AH158"/>
  <c r="AI158" s="1"/>
  <c r="B1028" i="16" s="1"/>
  <c r="AH163" i="8"/>
  <c r="AH168"/>
  <c r="AH164"/>
  <c r="AH160"/>
  <c r="AH156"/>
  <c r="AH152"/>
  <c r="AH148"/>
  <c r="AH144"/>
  <c r="AH140"/>
  <c r="AH136"/>
  <c r="AH132"/>
  <c r="AH128"/>
  <c r="AH124"/>
  <c r="AH120"/>
  <c r="AH116"/>
  <c r="AH112"/>
  <c r="AH108"/>
  <c r="AH104"/>
  <c r="AF11" i="5"/>
  <c r="AF23"/>
  <c r="AF41"/>
  <c r="AF51"/>
  <c r="AF6"/>
  <c r="AF54"/>
  <c r="AF65"/>
  <c r="AF88"/>
  <c r="AF100"/>
  <c r="AF110"/>
  <c r="AF154"/>
  <c r="AF166"/>
  <c r="AF174"/>
  <c r="AF4"/>
  <c r="AF9"/>
  <c r="AI9" s="1"/>
  <c r="B607" i="16" s="1"/>
  <c r="AF13" i="5"/>
  <c r="AI13" s="1"/>
  <c r="B865" i="16" s="1"/>
  <c r="AF21" i="5"/>
  <c r="AI21" s="1"/>
  <c r="B858" i="16" s="1"/>
  <c r="AF25" i="5"/>
  <c r="AI25" s="1"/>
  <c r="B605" i="16" s="1"/>
  <c r="AF29" i="5"/>
  <c r="AI29" s="1"/>
  <c r="B610" i="16" s="1"/>
  <c r="AF33" i="5"/>
  <c r="AF39"/>
  <c r="AF43"/>
  <c r="AF49"/>
  <c r="AF17"/>
  <c r="AI17" s="1"/>
  <c r="B813" i="16" s="1"/>
  <c r="AF57" i="5"/>
  <c r="AF63"/>
  <c r="AF67"/>
  <c r="AF72"/>
  <c r="AF78"/>
  <c r="AF86"/>
  <c r="AF90"/>
  <c r="AF94"/>
  <c r="AF103"/>
  <c r="AF107"/>
  <c r="AF112"/>
  <c r="AF117"/>
  <c r="AF121"/>
  <c r="AF125"/>
  <c r="AF129"/>
  <c r="AF133"/>
  <c r="AF138"/>
  <c r="AF142"/>
  <c r="AF147"/>
  <c r="AF152"/>
  <c r="AF158"/>
  <c r="AF162"/>
  <c r="AF168"/>
  <c r="AF172"/>
  <c r="AF177"/>
  <c r="AF182"/>
  <c r="AF75"/>
  <c r="AF83"/>
  <c r="AF163"/>
  <c r="AF69"/>
  <c r="AF155"/>
  <c r="AF176"/>
  <c r="AF157"/>
  <c r="AF188"/>
  <c r="AF196"/>
  <c r="AF200"/>
  <c r="AF208"/>
  <c r="AF214"/>
  <c r="AF219"/>
  <c r="AF224"/>
  <c r="AF230"/>
  <c r="AF236"/>
  <c r="AF243"/>
  <c r="AF250"/>
  <c r="AF254"/>
  <c r="AF258"/>
  <c r="AF263"/>
  <c r="AF268"/>
  <c r="AF276"/>
  <c r="AF245"/>
  <c r="AF262"/>
  <c r="AF4" i="8"/>
  <c r="AF8"/>
  <c r="AI8" s="1"/>
  <c r="B900" i="16" s="1"/>
  <c r="AF12" i="8"/>
  <c r="AI12" s="1"/>
  <c r="B987" i="16" s="1"/>
  <c r="AF17" i="8"/>
  <c r="AF22"/>
  <c r="AF28"/>
  <c r="AI28" s="1"/>
  <c r="B983" i="16" s="1"/>
  <c r="AF35" i="8"/>
  <c r="AI35" s="1"/>
  <c r="B971" i="16" s="1"/>
  <c r="AF40" i="8"/>
  <c r="AI40" s="1"/>
  <c r="B976" i="16" s="1"/>
  <c r="AF47" i="8"/>
  <c r="AF55"/>
  <c r="AI55" s="1"/>
  <c r="B924" i="16" s="1"/>
  <c r="AF62" i="8"/>
  <c r="AF66"/>
  <c r="AF72"/>
  <c r="AI72" s="1"/>
  <c r="B943" i="16" s="1"/>
  <c r="AF78" i="8"/>
  <c r="AF82"/>
  <c r="AF87"/>
  <c r="AI87" s="1"/>
  <c r="B970" i="16" s="1"/>
  <c r="AF94" i="8"/>
  <c r="AF29"/>
  <c r="AF34"/>
  <c r="AF23"/>
  <c r="AI23" s="1"/>
  <c r="B977" i="16" s="1"/>
  <c r="AF58" i="8"/>
  <c r="AF93"/>
  <c r="AF60"/>
  <c r="AI60" s="1"/>
  <c r="B948" i="16" s="1"/>
  <c r="AF161" i="8"/>
  <c r="AF119"/>
  <c r="AF174"/>
  <c r="AF7" i="10"/>
  <c r="AF12"/>
  <c r="AF16"/>
  <c r="AF22"/>
  <c r="AF26"/>
  <c r="AF30"/>
  <c r="AF35"/>
  <c r="AF40"/>
  <c r="AF46"/>
  <c r="AF52"/>
  <c r="AF60"/>
  <c r="AF68"/>
  <c r="AF73"/>
  <c r="AI73" s="1"/>
  <c r="B1143" i="16" s="1"/>
  <c r="AF79" i="10"/>
  <c r="AF84"/>
  <c r="AF88"/>
  <c r="AF94"/>
  <c r="AF99"/>
  <c r="AF104"/>
  <c r="AF109"/>
  <c r="AI109" s="1"/>
  <c r="B1184" i="16" s="1"/>
  <c r="AF113" i="10"/>
  <c r="AI113" s="1"/>
  <c r="B1219" i="16" s="1"/>
  <c r="AF119" i="10"/>
  <c r="AF115"/>
  <c r="AF125"/>
  <c r="AI125" s="1"/>
  <c r="B1164" i="16" s="1"/>
  <c r="AF50" i="10"/>
  <c r="AI50" s="1"/>
  <c r="B1163" i="16" s="1"/>
  <c r="AF55" i="10"/>
  <c r="AF82"/>
  <c r="AF64"/>
  <c r="AF8"/>
  <c r="AF130"/>
  <c r="AF134"/>
  <c r="AF138"/>
  <c r="AF154"/>
  <c r="AI154" s="1"/>
  <c r="B1265" i="16" s="1"/>
  <c r="AF158" i="10"/>
  <c r="AF165"/>
  <c r="AF142"/>
  <c r="AF148"/>
  <c r="AI148" s="1"/>
  <c r="B1277" i="16" s="1"/>
  <c r="AF144" i="10"/>
  <c r="AF199" i="11"/>
  <c r="AF203" i="8"/>
  <c r="AI203" s="1"/>
  <c r="B1127" i="16" s="1"/>
  <c r="AF207" i="8"/>
  <c r="AI207" s="1"/>
  <c r="B1093" i="16" s="1"/>
  <c r="AF172" i="10"/>
  <c r="AF176"/>
  <c r="AF180"/>
  <c r="AF291" i="5"/>
  <c r="AI291" s="1"/>
  <c r="B879" i="16" s="1"/>
  <c r="AF295" i="5"/>
  <c r="AI295" s="1"/>
  <c r="B890" i="16" s="1"/>
  <c r="AF300" i="5"/>
  <c r="AI300" s="1"/>
  <c r="B889" i="16" s="1"/>
  <c r="AF193" i="3"/>
  <c r="AI193" s="1"/>
  <c r="B396" i="16" s="1"/>
  <c r="AH282" i="5"/>
  <c r="AI282" s="1"/>
  <c r="AH286"/>
  <c r="AI286" s="1"/>
  <c r="B878" i="16" s="1"/>
  <c r="AH290" i="5"/>
  <c r="AI290" s="1"/>
  <c r="B880" i="16" s="1"/>
  <c r="AH294" i="5"/>
  <c r="AI294" s="1"/>
  <c r="B882" i="16" s="1"/>
  <c r="AH298" i="5"/>
  <c r="AI298" s="1"/>
  <c r="B885" i="16" s="1"/>
  <c r="AH4" i="3"/>
  <c r="AH8"/>
  <c r="AH12"/>
  <c r="AH16"/>
  <c r="AH20"/>
  <c r="AH24"/>
  <c r="AH28"/>
  <c r="AH32"/>
  <c r="AH36"/>
  <c r="AH40"/>
  <c r="AH44"/>
  <c r="AH48"/>
  <c r="AH52"/>
  <c r="AH56"/>
  <c r="AH60"/>
  <c r="AH64"/>
  <c r="AH68"/>
  <c r="AH72"/>
  <c r="AH76"/>
  <c r="AH80"/>
  <c r="AH84"/>
  <c r="AH88"/>
  <c r="AH92"/>
  <c r="AH96"/>
  <c r="AH100"/>
  <c r="AH6" i="8"/>
  <c r="AH10"/>
  <c r="AH14"/>
  <c r="AH18"/>
  <c r="AI18" s="1"/>
  <c r="B907" i="16" s="1"/>
  <c r="AH22" i="8"/>
  <c r="AH26"/>
  <c r="AI26" s="1"/>
  <c r="B911" i="16" s="1"/>
  <c r="AH30" i="8"/>
  <c r="AH34"/>
  <c r="AH38"/>
  <c r="AI38" s="1"/>
  <c r="B969" i="16" s="1"/>
  <c r="AH42" i="8"/>
  <c r="AH46"/>
  <c r="AH50"/>
  <c r="AH54"/>
  <c r="AH58"/>
  <c r="AH62"/>
  <c r="AH66"/>
  <c r="AH70"/>
  <c r="AH74"/>
  <c r="AH78"/>
  <c r="AH82"/>
  <c r="AH86"/>
  <c r="AI86" s="1"/>
  <c r="B932" i="16" s="1"/>
  <c r="AH90" i="8"/>
  <c r="AI90" s="1"/>
  <c r="B934" i="16" s="1"/>
  <c r="AH94" i="8"/>
  <c r="AH103"/>
  <c r="AH109"/>
  <c r="AH114"/>
  <c r="AH119"/>
  <c r="AH125"/>
  <c r="AH130"/>
  <c r="AH135"/>
  <c r="AH141"/>
  <c r="AH146"/>
  <c r="AH151"/>
  <c r="AH157"/>
  <c r="AI157" s="1"/>
  <c r="B1015" i="16" s="1"/>
  <c r="AH162" i="8"/>
  <c r="AH167"/>
  <c r="AI156" i="5"/>
  <c r="B729" i="16" s="1"/>
  <c r="AI82" i="5"/>
  <c r="B707" i="16" s="1"/>
  <c r="AI102" i="5"/>
  <c r="B693" i="16" s="1"/>
  <c r="AI218" i="5"/>
  <c r="B774" i="16" s="1"/>
  <c r="AI253" i="5"/>
  <c r="B728" i="16" s="1"/>
  <c r="AI211" i="5"/>
  <c r="B689" i="16" s="1"/>
  <c r="AI275" i="5"/>
  <c r="B667" i="16" s="1"/>
  <c r="AI233" i="5"/>
  <c r="B763" i="16" s="1"/>
  <c r="AI130" i="8"/>
  <c r="B1018" i="16" s="1"/>
  <c r="AI186" i="8"/>
  <c r="B1068" i="16" s="1"/>
  <c r="AI34" i="10"/>
  <c r="B1142" i="16" s="1"/>
  <c r="AI87" i="10"/>
  <c r="B1199" i="16" s="1"/>
  <c r="AI108" i="10"/>
  <c r="B1173" i="16" s="1"/>
  <c r="AI92" i="10"/>
  <c r="B1168" i="16" s="1"/>
  <c r="AF240" i="12"/>
  <c r="AF247"/>
  <c r="AF252"/>
  <c r="AF211" i="8"/>
  <c r="AI211" s="1"/>
  <c r="B1105" i="16" s="1"/>
  <c r="AF215" i="8"/>
  <c r="AI215" s="1"/>
  <c r="B1100" i="16" s="1"/>
  <c r="AF220" i="8"/>
  <c r="AI220" s="1"/>
  <c r="B1113" i="16" s="1"/>
  <c r="AF226" i="8"/>
  <c r="AF231"/>
  <c r="AI231" s="1"/>
  <c r="B1118" i="16" s="1"/>
  <c r="AF238" i="8"/>
  <c r="AF209"/>
  <c r="AF223"/>
  <c r="AI223" s="1"/>
  <c r="B1096" i="16" s="1"/>
  <c r="AF171" i="10"/>
  <c r="AF175"/>
  <c r="AF179"/>
  <c r="AF191"/>
  <c r="AF195"/>
  <c r="AI195" s="1"/>
  <c r="B1303" i="16" s="1"/>
  <c r="AF207" i="10"/>
  <c r="AI54" i="14"/>
  <c r="B1591" i="16" s="1"/>
  <c r="AF266" i="12"/>
  <c r="AH181" i="3"/>
  <c r="AI181" s="1"/>
  <c r="B389" i="16" s="1"/>
  <c r="AH185" i="3"/>
  <c r="AI185" s="1"/>
  <c r="B402" i="16" s="1"/>
  <c r="AH189" i="3"/>
  <c r="AI189" s="1"/>
  <c r="B394" i="16" s="1"/>
  <c r="AH145" i="3"/>
  <c r="AH149"/>
  <c r="AH153"/>
  <c r="AH157"/>
  <c r="AH161"/>
  <c r="AH165"/>
  <c r="AH169"/>
  <c r="AH285" i="5"/>
  <c r="AI285" s="1"/>
  <c r="B875" i="16" s="1"/>
  <c r="AH289" i="5"/>
  <c r="AI289" s="1"/>
  <c r="B876" i="16" s="1"/>
  <c r="AH293" i="5"/>
  <c r="AI293" s="1"/>
  <c r="B891" i="16" s="1"/>
  <c r="AH297" i="5"/>
  <c r="AI297" s="1"/>
  <c r="B883" i="16" s="1"/>
  <c r="AH7" i="3"/>
  <c r="AH11"/>
  <c r="AH15"/>
  <c r="AH19"/>
  <c r="AH23"/>
  <c r="AH27"/>
  <c r="AH31"/>
  <c r="AH35"/>
  <c r="AH39"/>
  <c r="AH43"/>
  <c r="AH47"/>
  <c r="AH51"/>
  <c r="AH55"/>
  <c r="AH59"/>
  <c r="AH63"/>
  <c r="AH67"/>
  <c r="AH71"/>
  <c r="AH75"/>
  <c r="AH79"/>
  <c r="AH83"/>
  <c r="AH87"/>
  <c r="AH91"/>
  <c r="AH95"/>
  <c r="AH5" i="8"/>
  <c r="AH9"/>
  <c r="AH13"/>
  <c r="AH17"/>
  <c r="AH21"/>
  <c r="AH25"/>
  <c r="AH29"/>
  <c r="AH33"/>
  <c r="AH37"/>
  <c r="AH41"/>
  <c r="AH45"/>
  <c r="AI45" s="1"/>
  <c r="B960" i="16" s="1"/>
  <c r="AH49" i="8"/>
  <c r="AH53"/>
  <c r="AH57"/>
  <c r="AH61"/>
  <c r="AH65"/>
  <c r="AH69"/>
  <c r="AH73"/>
  <c r="AH77"/>
  <c r="AH81"/>
  <c r="AH85"/>
  <c r="AH89"/>
  <c r="AH93"/>
  <c r="AH102"/>
  <c r="AH107"/>
  <c r="AH113"/>
  <c r="AH118"/>
  <c r="AH123"/>
  <c r="AH129"/>
  <c r="AH134"/>
  <c r="AH139"/>
  <c r="AH145"/>
  <c r="AH150"/>
  <c r="AH155"/>
  <c r="AH161"/>
  <c r="AH166"/>
  <c r="AH275" i="5"/>
  <c r="AH271"/>
  <c r="AH267"/>
  <c r="AI267" s="1"/>
  <c r="B776" i="16" s="1"/>
  <c r="AH263" i="5"/>
  <c r="AH259"/>
  <c r="AH255"/>
  <c r="AH276"/>
  <c r="AH272"/>
  <c r="AI272" s="1"/>
  <c r="B777" i="16" s="1"/>
  <c r="AH268" i="5"/>
  <c r="AH264"/>
  <c r="AI264" s="1"/>
  <c r="B791" i="16" s="1"/>
  <c r="AH260" i="5"/>
  <c r="AH256"/>
  <c r="AH252"/>
  <c r="AH248"/>
  <c r="AH244"/>
  <c r="AH240"/>
  <c r="AI240" s="1"/>
  <c r="B695" i="16" s="1"/>
  <c r="AH236" i="5"/>
  <c r="AH232"/>
  <c r="AI232" s="1"/>
  <c r="B669" i="16" s="1"/>
  <c r="AH228" i="5"/>
  <c r="AI228" s="1"/>
  <c r="B710" i="16" s="1"/>
  <c r="AH224" i="5"/>
  <c r="AH220"/>
  <c r="AH216"/>
  <c r="AH212"/>
  <c r="AH208"/>
  <c r="AH204"/>
  <c r="AH200"/>
  <c r="AH196"/>
  <c r="AH192"/>
  <c r="AI192" s="1"/>
  <c r="B635" i="16" s="1"/>
  <c r="AH188" i="5"/>
  <c r="AH184"/>
  <c r="AH180"/>
  <c r="AI180" s="1"/>
  <c r="B764" i="16" s="1"/>
  <c r="AH176" i="5"/>
  <c r="AH172"/>
  <c r="AH168"/>
  <c r="AH164"/>
  <c r="AH160"/>
  <c r="AH156"/>
  <c r="AH152"/>
  <c r="AH148"/>
  <c r="AH144"/>
  <c r="AH140"/>
  <c r="AH136"/>
  <c r="AI136" s="1"/>
  <c r="B814" i="16" s="1"/>
  <c r="AH132" i="5"/>
  <c r="AI132" s="1"/>
  <c r="B630" i="16" s="1"/>
  <c r="AH128" i="5"/>
  <c r="AI128" s="1"/>
  <c r="B682" i="16" s="1"/>
  <c r="AH124" i="5"/>
  <c r="AI124" s="1"/>
  <c r="B853" i="16" s="1"/>
  <c r="AH120" i="5"/>
  <c r="AI120" s="1"/>
  <c r="B824" i="16" s="1"/>
  <c r="AH116" i="5"/>
  <c r="AI116" s="1"/>
  <c r="B657" i="16" s="1"/>
  <c r="AH112" i="5"/>
  <c r="AH108"/>
  <c r="AH104"/>
  <c r="AH100"/>
  <c r="AH96"/>
  <c r="AH92"/>
  <c r="AH88"/>
  <c r="AH51" i="14"/>
  <c r="AH55"/>
  <c r="AH48" i="2"/>
  <c r="AH73"/>
  <c r="AH109" i="3"/>
  <c r="AH113"/>
  <c r="AH117"/>
  <c r="AH121"/>
  <c r="AH125"/>
  <c r="AH129"/>
  <c r="AH133"/>
  <c r="AH137"/>
  <c r="AH175" i="8"/>
  <c r="AI175" s="1"/>
  <c r="B1065" i="16" s="1"/>
  <c r="AH179" i="8"/>
  <c r="AI179" s="1"/>
  <c r="B1081" i="16" s="1"/>
  <c r="AH183" i="8"/>
  <c r="AI183" s="1"/>
  <c r="B1080" i="16" s="1"/>
  <c r="AH187" i="8"/>
  <c r="AH191"/>
  <c r="AH195"/>
  <c r="AH202"/>
  <c r="AI202" s="1"/>
  <c r="B1089" i="16" s="1"/>
  <c r="AH206" i="8"/>
  <c r="AI206" s="1"/>
  <c r="B1126" i="16" s="1"/>
  <c r="AH210" i="8"/>
  <c r="AH214"/>
  <c r="AH218"/>
  <c r="AH222"/>
  <c r="AH226"/>
  <c r="AH230"/>
  <c r="AI230" s="1"/>
  <c r="B1108" i="16" s="1"/>
  <c r="AH234" i="8"/>
  <c r="AH238"/>
  <c r="AH130" i="10"/>
  <c r="AH134"/>
  <c r="AH138"/>
  <c r="AH142"/>
  <c r="AH146"/>
  <c r="AI146" s="1"/>
  <c r="B1267" i="16" s="1"/>
  <c r="AH150" i="10"/>
  <c r="AI150" s="1"/>
  <c r="B1281" i="16" s="1"/>
  <c r="AH154" i="10"/>
  <c r="AH158"/>
  <c r="AH162"/>
  <c r="AI162" s="1"/>
  <c r="B1269" i="16" s="1"/>
  <c r="AH166" i="10"/>
  <c r="AH172"/>
  <c r="AH176"/>
  <c r="AH180"/>
  <c r="AH184"/>
  <c r="AI184" s="1"/>
  <c r="B1334" i="16" s="1"/>
  <c r="AH188" i="10"/>
  <c r="AH192"/>
  <c r="AH196"/>
  <c r="AH200"/>
  <c r="AH204"/>
  <c r="AH208"/>
  <c r="AI208" s="1"/>
  <c r="B1320" i="16" s="1"/>
  <c r="AH4" i="10"/>
  <c r="AH8"/>
  <c r="AH12"/>
  <c r="AH16"/>
  <c r="AH20"/>
  <c r="AI20" s="1"/>
  <c r="B1139" i="16" s="1"/>
  <c r="AH24" i="10"/>
  <c r="AI24" s="1"/>
  <c r="B1151" i="16" s="1"/>
  <c r="AH28" i="10"/>
  <c r="AI28" s="1"/>
  <c r="B1228" i="16" s="1"/>
  <c r="AH32" i="10"/>
  <c r="AI32" s="1"/>
  <c r="B1230" i="16" s="1"/>
  <c r="AH36" i="10"/>
  <c r="AH40"/>
  <c r="AH44"/>
  <c r="AH48"/>
  <c r="AH52"/>
  <c r="AH56"/>
  <c r="AI56" s="1"/>
  <c r="B1223" i="16" s="1"/>
  <c r="AH60" i="10"/>
  <c r="AH64"/>
  <c r="AH68"/>
  <c r="AH72"/>
  <c r="AI72" s="1"/>
  <c r="B1211" i="16" s="1"/>
  <c r="AH76" i="10"/>
  <c r="AH80"/>
  <c r="AH84"/>
  <c r="AH88"/>
  <c r="AH92"/>
  <c r="AH96"/>
  <c r="AH100"/>
  <c r="AH104"/>
  <c r="AH108"/>
  <c r="AH112"/>
  <c r="AI112" s="1"/>
  <c r="B1141" i="16" s="1"/>
  <c r="AH116" i="10"/>
  <c r="AH120"/>
  <c r="AH124"/>
  <c r="AI124" s="1"/>
  <c r="B1181" i="16" s="1"/>
  <c r="AH6" i="5"/>
  <c r="AH10"/>
  <c r="AH14"/>
  <c r="AH18"/>
  <c r="AI18" s="1"/>
  <c r="B627" i="16" s="1"/>
  <c r="AH22" i="5"/>
  <c r="AH26"/>
  <c r="AH30"/>
  <c r="AH34"/>
  <c r="AH38"/>
  <c r="AI38" s="1"/>
  <c r="B842" i="16" s="1"/>
  <c r="AH42" i="5"/>
  <c r="AI42" s="1"/>
  <c r="B624" i="16" s="1"/>
  <c r="AH46" i="5"/>
  <c r="AH50"/>
  <c r="AH54"/>
  <c r="AH58"/>
  <c r="AH62"/>
  <c r="AI62" s="1"/>
  <c r="B830" i="16" s="1"/>
  <c r="AH66" i="5"/>
  <c r="AI66" s="1"/>
  <c r="B761" i="16" s="1"/>
  <c r="AH70" i="5"/>
  <c r="AH74"/>
  <c r="AI74" s="1"/>
  <c r="B641" i="16" s="1"/>
  <c r="AH78" i="5"/>
  <c r="AH82"/>
  <c r="AH86"/>
  <c r="AH91"/>
  <c r="AH97"/>
  <c r="AH102"/>
  <c r="AH107"/>
  <c r="AH113"/>
  <c r="AH118"/>
  <c r="AH123"/>
  <c r="AI123" s="1"/>
  <c r="B803" i="16" s="1"/>
  <c r="AH129" i="5"/>
  <c r="AH134"/>
  <c r="AH139"/>
  <c r="AH145"/>
  <c r="AI145" s="1"/>
  <c r="B855" i="16" s="1"/>
  <c r="AH150" i="5"/>
  <c r="AI150" s="1"/>
  <c r="B674" i="16" s="1"/>
  <c r="AH155" i="5"/>
  <c r="AH161"/>
  <c r="AI161" s="1"/>
  <c r="B654" i="16" s="1"/>
  <c r="AH166" i="5"/>
  <c r="AH171"/>
  <c r="AI171" s="1"/>
  <c r="B823" i="16" s="1"/>
  <c r="AH177" i="5"/>
  <c r="AH182"/>
  <c r="AH187"/>
  <c r="AI187" s="1"/>
  <c r="B721" i="16" s="1"/>
  <c r="AH193" i="5"/>
  <c r="AH198"/>
  <c r="AI198" s="1"/>
  <c r="B697" i="16" s="1"/>
  <c r="AH203" i="5"/>
  <c r="AH209"/>
  <c r="AH214"/>
  <c r="AH219"/>
  <c r="AH225"/>
  <c r="AH230"/>
  <c r="AH235"/>
  <c r="AI235" s="1"/>
  <c r="B668" i="16" s="1"/>
  <c r="AH241" i="5"/>
  <c r="AH246"/>
  <c r="AH251"/>
  <c r="AH258"/>
  <c r="AH266"/>
  <c r="AH274"/>
  <c r="AH54" i="14"/>
  <c r="AH58"/>
  <c r="AH62" i="2"/>
  <c r="AH67"/>
  <c r="AH83"/>
  <c r="AH94"/>
  <c r="AH108" i="3"/>
  <c r="AH112"/>
  <c r="AH116"/>
  <c r="AH120"/>
  <c r="AH124"/>
  <c r="AH128"/>
  <c r="AH132"/>
  <c r="AH174" i="8"/>
  <c r="AH178"/>
  <c r="AH182"/>
  <c r="AH186"/>
  <c r="AH190"/>
  <c r="AH194"/>
  <c r="AH201"/>
  <c r="AH205"/>
  <c r="AH209"/>
  <c r="AH213"/>
  <c r="AH217"/>
  <c r="AH221"/>
  <c r="AH225"/>
  <c r="AH229"/>
  <c r="AH233"/>
  <c r="AH133" i="10"/>
  <c r="AI133" s="1"/>
  <c r="B1292" i="16" s="1"/>
  <c r="AH137" i="10"/>
  <c r="AI137" s="1"/>
  <c r="B1262" i="16" s="1"/>
  <c r="AH141" i="10"/>
  <c r="AI141" s="1"/>
  <c r="B1263" i="16" s="1"/>
  <c r="AH145" i="10"/>
  <c r="AI145" s="1"/>
  <c r="B1282" i="16" s="1"/>
  <c r="AH149" i="10"/>
  <c r="AI149" s="1"/>
  <c r="B1266" i="16" s="1"/>
  <c r="AH153" i="10"/>
  <c r="AH157"/>
  <c r="AI157" s="1"/>
  <c r="B1286" i="16" s="1"/>
  <c r="AH161" i="10"/>
  <c r="AI161" s="1"/>
  <c r="B1261" i="16" s="1"/>
  <c r="AH165" i="10"/>
  <c r="AH171"/>
  <c r="AH175"/>
  <c r="AH179"/>
  <c r="AH183"/>
  <c r="AH187"/>
  <c r="AH191"/>
  <c r="AH195"/>
  <c r="AH199"/>
  <c r="AH203"/>
  <c r="AH207"/>
  <c r="AH211"/>
  <c r="AH7"/>
  <c r="AH11"/>
  <c r="AI11" s="1"/>
  <c r="B1250" i="16" s="1"/>
  <c r="AH15" i="10"/>
  <c r="AI15" s="1"/>
  <c r="B1236" i="16" s="1"/>
  <c r="AH19" i="10"/>
  <c r="AH23"/>
  <c r="AH27"/>
  <c r="AH31"/>
  <c r="AH35"/>
  <c r="AH39"/>
  <c r="AI39" s="1"/>
  <c r="B1210" i="16" s="1"/>
  <c r="AH43" i="10"/>
  <c r="AI43" s="1"/>
  <c r="B1152" i="16" s="1"/>
  <c r="AH47" i="10"/>
  <c r="AH51"/>
  <c r="AI51" s="1"/>
  <c r="B1229" i="16" s="1"/>
  <c r="AH55" i="10"/>
  <c r="AH59"/>
  <c r="AI59" s="1"/>
  <c r="B1240" i="16" s="1"/>
  <c r="AH63" i="10"/>
  <c r="AI63" s="1"/>
  <c r="B1150" i="16" s="1"/>
  <c r="AH67" i="10"/>
  <c r="AI67" s="1"/>
  <c r="B1161" i="16" s="1"/>
  <c r="AH71" i="10"/>
  <c r="AH75"/>
  <c r="AI75" s="1"/>
  <c r="B1183" i="16" s="1"/>
  <c r="AH79" i="10"/>
  <c r="AH83"/>
  <c r="AI83" s="1"/>
  <c r="B1176" i="16" s="1"/>
  <c r="AH87" i="10"/>
  <c r="AH91"/>
  <c r="AI91" s="1"/>
  <c r="B1188" i="16" s="1"/>
  <c r="AH95" i="10"/>
  <c r="AH99"/>
  <c r="AH103"/>
  <c r="AI103" s="1"/>
  <c r="B1195" i="16" s="1"/>
  <c r="AH107" i="10"/>
  <c r="AH111"/>
  <c r="AH115"/>
  <c r="AH119"/>
  <c r="AH123"/>
  <c r="AH33" i="5"/>
  <c r="AH37"/>
  <c r="AI37" s="1"/>
  <c r="B602" i="16" s="1"/>
  <c r="AH41" i="5"/>
  <c r="AH45"/>
  <c r="AI45" s="1"/>
  <c r="B666" i="16" s="1"/>
  <c r="AH49" i="5"/>
  <c r="AH53"/>
  <c r="AH57"/>
  <c r="AH61"/>
  <c r="AH65"/>
  <c r="AH69"/>
  <c r="AH73"/>
  <c r="AH77"/>
  <c r="AI77" s="1"/>
  <c r="B867" i="16" s="1"/>
  <c r="AH81" i="5"/>
  <c r="AI81" s="1"/>
  <c r="B845" i="16" s="1"/>
  <c r="AH85" i="5"/>
  <c r="AI85" s="1"/>
  <c r="B700" i="16" s="1"/>
  <c r="AH90" i="5"/>
  <c r="AH95"/>
  <c r="AH101"/>
  <c r="AI101" s="1"/>
  <c r="B785" i="16" s="1"/>
  <c r="AH106" i="5"/>
  <c r="AI106" s="1"/>
  <c r="B800" i="16" s="1"/>
  <c r="AH111" i="5"/>
  <c r="AI111" s="1"/>
  <c r="B633" i="16" s="1"/>
  <c r="AH117" i="5"/>
  <c r="AH122"/>
  <c r="AH127"/>
  <c r="AI127" s="1"/>
  <c r="B649" i="16" s="1"/>
  <c r="AH133" i="5"/>
  <c r="AH138"/>
  <c r="AH143"/>
  <c r="AH149"/>
  <c r="AI149" s="1"/>
  <c r="B603" i="16" s="1"/>
  <c r="AH154" i="5"/>
  <c r="AH159"/>
  <c r="AH165"/>
  <c r="AH170"/>
  <c r="AH175"/>
  <c r="AI175" s="1"/>
  <c r="B722" i="16" s="1"/>
  <c r="AH181" i="5"/>
  <c r="AI181" s="1"/>
  <c r="B717" i="16" s="1"/>
  <c r="AH186" i="5"/>
  <c r="AH191"/>
  <c r="AH197"/>
  <c r="AH202"/>
  <c r="AI202" s="1"/>
  <c r="B792" i="16" s="1"/>
  <c r="AH207" i="5"/>
  <c r="AI207" s="1"/>
  <c r="B746" i="16" s="1"/>
  <c r="AH213" i="5"/>
  <c r="AI213" s="1"/>
  <c r="B676" i="16" s="1"/>
  <c r="AH218" i="5"/>
  <c r="AH223"/>
  <c r="AH229"/>
  <c r="AI229" s="1"/>
  <c r="B661" i="16" s="1"/>
  <c r="AH234" i="5"/>
  <c r="AI234" s="1"/>
  <c r="B755" i="16" s="1"/>
  <c r="AH239" i="5"/>
  <c r="AH245"/>
  <c r="AH250"/>
  <c r="AH257"/>
  <c r="AI257" s="1"/>
  <c r="B692" i="16" s="1"/>
  <c r="AH265" i="5"/>
  <c r="AH273"/>
  <c r="AI273" s="1"/>
  <c r="B742" i="16" s="1"/>
  <c r="AH53" i="14"/>
  <c r="AH59" i="2"/>
  <c r="AH177" i="8"/>
  <c r="AH181"/>
  <c r="AH185"/>
  <c r="AH189"/>
  <c r="AH132" i="10"/>
  <c r="AH136"/>
  <c r="AH140"/>
  <c r="AH144"/>
  <c r="AH148"/>
  <c r="AH152"/>
  <c r="AI152" s="1"/>
  <c r="B1284" i="16" s="1"/>
  <c r="AH156" i="10"/>
  <c r="AH160"/>
  <c r="AH174"/>
  <c r="AI174" s="1"/>
  <c r="B1297" i="16" s="1"/>
  <c r="AH178" i="10"/>
  <c r="AI178" s="1"/>
  <c r="B1328" i="16" s="1"/>
  <c r="AH182" i="10"/>
  <c r="AI182" s="1"/>
  <c r="B1306" i="16" s="1"/>
  <c r="AH186" i="10"/>
  <c r="AH190"/>
  <c r="AH194"/>
  <c r="AI194" s="1"/>
  <c r="B1327" i="16" s="1"/>
  <c r="AH198" i="10"/>
  <c r="AI198" s="1"/>
  <c r="B1317" i="16" s="1"/>
  <c r="AH202" i="10"/>
  <c r="AH206"/>
  <c r="AH6"/>
  <c r="AI6" s="1"/>
  <c r="B1251" i="16" s="1"/>
  <c r="AH10" i="10"/>
  <c r="AH14"/>
  <c r="AH18"/>
  <c r="AH22"/>
  <c r="AH26"/>
  <c r="AH30"/>
  <c r="AH34"/>
  <c r="AH38"/>
  <c r="AI38" s="1"/>
  <c r="B1134" i="16" s="1"/>
  <c r="AH42" i="10"/>
  <c r="AH46"/>
  <c r="AH50"/>
  <c r="AH54"/>
  <c r="AH58"/>
  <c r="AI58" s="1"/>
  <c r="B1224" i="16" s="1"/>
  <c r="AH62" i="10"/>
  <c r="AI62" s="1"/>
  <c r="B1157" i="16" s="1"/>
  <c r="AH66" i="10"/>
  <c r="AH70"/>
  <c r="AH74"/>
  <c r="AH78"/>
  <c r="AI78" s="1"/>
  <c r="B1200" i="16" s="1"/>
  <c r="AH82" i="10"/>
  <c r="AH86"/>
  <c r="AH90"/>
  <c r="AH94"/>
  <c r="AH98"/>
  <c r="AH102"/>
  <c r="AI102" s="1"/>
  <c r="B1153" i="16" s="1"/>
  <c r="AH106" i="10"/>
  <c r="AH110"/>
  <c r="AH114"/>
  <c r="AH118"/>
  <c r="AI118" s="1"/>
  <c r="B1147" i="16" s="1"/>
  <c r="AH122" i="10"/>
  <c r="AH126"/>
  <c r="AI126" s="1"/>
  <c r="B1182" i="16" s="1"/>
  <c r="AH4" i="5"/>
  <c r="AH8"/>
  <c r="AI8" s="1"/>
  <c r="B869" i="16" s="1"/>
  <c r="AH12" i="5"/>
  <c r="AI12" s="1"/>
  <c r="B854" i="16" s="1"/>
  <c r="AH16" i="5"/>
  <c r="AH20"/>
  <c r="AH24"/>
  <c r="AI24" s="1"/>
  <c r="B600" i="16" s="1"/>
  <c r="AH28" i="5"/>
  <c r="AI28" s="1"/>
  <c r="B860" i="16" s="1"/>
  <c r="AH32" i="5"/>
  <c r="AI32" s="1"/>
  <c r="B612" i="16" s="1"/>
  <c r="AH36" i="5"/>
  <c r="AI36" s="1"/>
  <c r="B821" i="16" s="1"/>
  <c r="AH40" i="5"/>
  <c r="AH44"/>
  <c r="AH48"/>
  <c r="AI48" s="1"/>
  <c r="B834" i="16" s="1"/>
  <c r="AH52" i="5"/>
  <c r="AI52" s="1"/>
  <c r="B852" i="16" s="1"/>
  <c r="AH56" i="5"/>
  <c r="AH60"/>
  <c r="AH64"/>
  <c r="AH68"/>
  <c r="AH72"/>
  <c r="AH76"/>
  <c r="AI76" s="1"/>
  <c r="B861" i="16" s="1"/>
  <c r="AH80" i="5"/>
  <c r="AI80" s="1"/>
  <c r="B829" i="16" s="1"/>
  <c r="AH84" i="5"/>
  <c r="AI84" s="1"/>
  <c r="B758" i="16" s="1"/>
  <c r="AH89" i="5"/>
  <c r="AI89" s="1"/>
  <c r="B828" i="16" s="1"/>
  <c r="AH94" i="5"/>
  <c r="AH99"/>
  <c r="AH105"/>
  <c r="AH110"/>
  <c r="AH115"/>
  <c r="AH121"/>
  <c r="AH126"/>
  <c r="AH131"/>
  <c r="AI131" s="1"/>
  <c r="B770" i="16" s="1"/>
  <c r="AH137" i="5"/>
  <c r="AI137" s="1"/>
  <c r="B626" i="16" s="1"/>
  <c r="AH142" i="5"/>
  <c r="AH147"/>
  <c r="AH153"/>
  <c r="AH158"/>
  <c r="AH163"/>
  <c r="AH169"/>
  <c r="AH174"/>
  <c r="AH179"/>
  <c r="AH185"/>
  <c r="AH190"/>
  <c r="AI190" s="1"/>
  <c r="B780" i="16" s="1"/>
  <c r="AH195" i="5"/>
  <c r="AI195" s="1"/>
  <c r="B808" i="16" s="1"/>
  <c r="AH201" i="5"/>
  <c r="AH206"/>
  <c r="AI206" s="1"/>
  <c r="B815" i="16" s="1"/>
  <c r="AH211" i="5"/>
  <c r="AH217"/>
  <c r="AH222"/>
  <c r="AI222" s="1"/>
  <c r="B744" i="16" s="1"/>
  <c r="AH227" i="5"/>
  <c r="AH233"/>
  <c r="AH238"/>
  <c r="AI238" s="1"/>
  <c r="B851" i="16" s="1"/>
  <c r="AH243" i="5"/>
  <c r="AH249"/>
  <c r="AI249" s="1"/>
  <c r="B789" i="16" s="1"/>
  <c r="AH254" i="5"/>
  <c r="AH262"/>
  <c r="AH270"/>
  <c r="AH278"/>
  <c r="AH121" i="10"/>
  <c r="AH7" i="5"/>
  <c r="AH11"/>
  <c r="AH15"/>
  <c r="AH19"/>
  <c r="AI19" s="1"/>
  <c r="B833" i="16" s="1"/>
  <c r="AH23" i="5"/>
  <c r="AH27"/>
  <c r="AI27" s="1"/>
  <c r="B632" i="16" s="1"/>
  <c r="AH31" i="5"/>
  <c r="AI31" s="1"/>
  <c r="B806" i="16" s="1"/>
  <c r="AH35" i="5"/>
  <c r="AI35" s="1"/>
  <c r="B619" i="16" s="1"/>
  <c r="AH39" i="5"/>
  <c r="AH43"/>
  <c r="AH47"/>
  <c r="AH51"/>
  <c r="AH55"/>
  <c r="AI55" s="1"/>
  <c r="B810" i="16" s="1"/>
  <c r="AH59" i="5"/>
  <c r="AI59" s="1"/>
  <c r="B816" i="16" s="1"/>
  <c r="AH63" i="5"/>
  <c r="AH67"/>
  <c r="AH71"/>
  <c r="AI71" s="1"/>
  <c r="B807" i="16" s="1"/>
  <c r="AH75" i="5"/>
  <c r="AH79"/>
  <c r="AH83"/>
  <c r="AH87"/>
  <c r="AH93"/>
  <c r="AI93" s="1"/>
  <c r="B736" i="16" s="1"/>
  <c r="AH98" i="5"/>
  <c r="AH103"/>
  <c r="AH109"/>
  <c r="AI109" s="1"/>
  <c r="B726" i="16" s="1"/>
  <c r="AH114" i="5"/>
  <c r="AI114" s="1"/>
  <c r="B653" i="16" s="1"/>
  <c r="AH119" i="5"/>
  <c r="AI119" s="1"/>
  <c r="B665" i="16" s="1"/>
  <c r="AH125" i="5"/>
  <c r="AH130"/>
  <c r="AH135"/>
  <c r="AI135" s="1"/>
  <c r="B801" i="16" s="1"/>
  <c r="AH141" i="5"/>
  <c r="AI141" s="1"/>
  <c r="B836" i="16" s="1"/>
  <c r="AH146" i="5"/>
  <c r="AI146" s="1"/>
  <c r="B847" i="16" s="1"/>
  <c r="AH151" i="5"/>
  <c r="AI151" s="1"/>
  <c r="B698" i="16" s="1"/>
  <c r="AH157" i="5"/>
  <c r="AH162"/>
  <c r="AH167"/>
  <c r="AI167" s="1"/>
  <c r="B720" i="16" s="1"/>
  <c r="AH173" i="5"/>
  <c r="AH178"/>
  <c r="AH183"/>
  <c r="AH189"/>
  <c r="AI189" s="1"/>
  <c r="B647" i="16" s="1"/>
  <c r="AH194" i="5"/>
  <c r="AI194" s="1"/>
  <c r="B723" i="16" s="1"/>
  <c r="AH199" i="5"/>
  <c r="AI199" s="1"/>
  <c r="B687" i="16" s="1"/>
  <c r="AH205" i="5"/>
  <c r="AH210"/>
  <c r="AH215"/>
  <c r="AI215" s="1"/>
  <c r="B756" i="16" s="1"/>
  <c r="AH221" i="5"/>
  <c r="AH226"/>
  <c r="AH231"/>
  <c r="AH237"/>
  <c r="AH242"/>
  <c r="AH247"/>
  <c r="AH253"/>
  <c r="AH261"/>
  <c r="AI261" s="1"/>
  <c r="B673" i="16" s="1"/>
  <c r="AH269" i="5"/>
  <c r="AI269" s="1"/>
  <c r="B670" i="16" s="1"/>
  <c r="AH277" i="5"/>
  <c r="AH24" i="13"/>
  <c r="AH16"/>
  <c r="AH56"/>
  <c r="AH8"/>
  <c r="AH48"/>
  <c r="AH40"/>
  <c r="AH32"/>
  <c r="AH64"/>
  <c r="AH6"/>
  <c r="AH14"/>
  <c r="AH22"/>
  <c r="AH30"/>
  <c r="AH38"/>
  <c r="AH46"/>
  <c r="AH54"/>
  <c r="AH62"/>
  <c r="AH70"/>
  <c r="AI70" s="1"/>
  <c r="AH4"/>
  <c r="AH12"/>
  <c r="AH20"/>
  <c r="AH28"/>
  <c r="AH36"/>
  <c r="AH44"/>
  <c r="AH52"/>
  <c r="AH60"/>
  <c r="AH68"/>
  <c r="AH10"/>
  <c r="AH18"/>
  <c r="AH26"/>
  <c r="AH34"/>
  <c r="AH42"/>
  <c r="AH50"/>
  <c r="AH58"/>
  <c r="AH66"/>
  <c r="AH5"/>
  <c r="AH9"/>
  <c r="AH13"/>
  <c r="AH17"/>
  <c r="AH21"/>
  <c r="AH25"/>
  <c r="AH29"/>
  <c r="AH33"/>
  <c r="AH37"/>
  <c r="AH41"/>
  <c r="AH45"/>
  <c r="AH49"/>
  <c r="AH53"/>
  <c r="AH57"/>
  <c r="AH61"/>
  <c r="AH65"/>
  <c r="AH69"/>
  <c r="AH7"/>
  <c r="AH11"/>
  <c r="AH15"/>
  <c r="AH19"/>
  <c r="AH23"/>
  <c r="AH27"/>
  <c r="AH31"/>
  <c r="AH35"/>
  <c r="AH39"/>
  <c r="AH43"/>
  <c r="AH47"/>
  <c r="AH51"/>
  <c r="AH55"/>
  <c r="AH59"/>
  <c r="AH63"/>
  <c r="AI63" s="1"/>
  <c r="AH67"/>
  <c r="AH410" i="12"/>
  <c r="AH414"/>
  <c r="AH418"/>
  <c r="AH422"/>
  <c r="AH426"/>
  <c r="AH430"/>
  <c r="AH434"/>
  <c r="AH438"/>
  <c r="AH208"/>
  <c r="AH212"/>
  <c r="AH216"/>
  <c r="AH220"/>
  <c r="AH224"/>
  <c r="AH228"/>
  <c r="AH232"/>
  <c r="AH236"/>
  <c r="AH240"/>
  <c r="AI240" s="1"/>
  <c r="AH244"/>
  <c r="AH248"/>
  <c r="AH252"/>
  <c r="AH256"/>
  <c r="AI256" s="1"/>
  <c r="AH260"/>
  <c r="AH264"/>
  <c r="AH268"/>
  <c r="AH272"/>
  <c r="AH276"/>
  <c r="AH280"/>
  <c r="AH284"/>
  <c r="AH288"/>
  <c r="AH292"/>
  <c r="AH296"/>
  <c r="AI296" s="1"/>
  <c r="AH300"/>
  <c r="AH304"/>
  <c r="AH308"/>
  <c r="AH312"/>
  <c r="AI312" s="1"/>
  <c r="AH316"/>
  <c r="AH320"/>
  <c r="AH324"/>
  <c r="AH328"/>
  <c r="AH332"/>
  <c r="AH336"/>
  <c r="AH340"/>
  <c r="AH344"/>
  <c r="AH348"/>
  <c r="AH352"/>
  <c r="AI352" s="1"/>
  <c r="AH356"/>
  <c r="AI356" s="1"/>
  <c r="AH360"/>
  <c r="AH364"/>
  <c r="AH368"/>
  <c r="AH372"/>
  <c r="AH376"/>
  <c r="AH380"/>
  <c r="AH384"/>
  <c r="AH388"/>
  <c r="AH392"/>
  <c r="AH396"/>
  <c r="AH400"/>
  <c r="AH404"/>
  <c r="AH409"/>
  <c r="AH413"/>
  <c r="AH417"/>
  <c r="AH421"/>
  <c r="AH425"/>
  <c r="AH429"/>
  <c r="AH433"/>
  <c r="AH437"/>
  <c r="AH207"/>
  <c r="AH211"/>
  <c r="AH215"/>
  <c r="AH219"/>
  <c r="AH223"/>
  <c r="AH227"/>
  <c r="AH231"/>
  <c r="AH235"/>
  <c r="AH239"/>
  <c r="AH243"/>
  <c r="AH247"/>
  <c r="AI247" s="1"/>
  <c r="AH251"/>
  <c r="AH255"/>
  <c r="AH259"/>
  <c r="AH263"/>
  <c r="AH267"/>
  <c r="AH271"/>
  <c r="AH275"/>
  <c r="AH279"/>
  <c r="AH283"/>
  <c r="AI283" s="1"/>
  <c r="AH287"/>
  <c r="AI287" s="1"/>
  <c r="AH291"/>
  <c r="AH295"/>
  <c r="AH299"/>
  <c r="AH303"/>
  <c r="AI303" s="1"/>
  <c r="AH307"/>
  <c r="AI307" s="1"/>
  <c r="AH311"/>
  <c r="AH315"/>
  <c r="AH319"/>
  <c r="AH323"/>
  <c r="AH327"/>
  <c r="AH331"/>
  <c r="AH335"/>
  <c r="AH339"/>
  <c r="AH343"/>
  <c r="AH347"/>
  <c r="AH351"/>
  <c r="AI351" s="1"/>
  <c r="AH355"/>
  <c r="AH359"/>
  <c r="AH363"/>
  <c r="AH367"/>
  <c r="AH371"/>
  <c r="AH375"/>
  <c r="AH379"/>
  <c r="AH383"/>
  <c r="AH387"/>
  <c r="AH391"/>
  <c r="AH395"/>
  <c r="AH399"/>
  <c r="AH403"/>
  <c r="AH408"/>
  <c r="AH412"/>
  <c r="AH416"/>
  <c r="AH420"/>
  <c r="AH424"/>
  <c r="AH428"/>
  <c r="AH432"/>
  <c r="AH436"/>
  <c r="AI198"/>
  <c r="AH206"/>
  <c r="AH210"/>
  <c r="AH214"/>
  <c r="AH218"/>
  <c r="AH222"/>
  <c r="AH226"/>
  <c r="AH230"/>
  <c r="AH234"/>
  <c r="AH238"/>
  <c r="AH242"/>
  <c r="AH246"/>
  <c r="AH250"/>
  <c r="AH254"/>
  <c r="AH258"/>
  <c r="AH262"/>
  <c r="AH266"/>
  <c r="AH270"/>
  <c r="AI270" s="1"/>
  <c r="AH274"/>
  <c r="AH278"/>
  <c r="AH282"/>
  <c r="AH286"/>
  <c r="AH290"/>
  <c r="AH294"/>
  <c r="AH298"/>
  <c r="AH302"/>
  <c r="AH306"/>
  <c r="AH310"/>
  <c r="AH314"/>
  <c r="AH318"/>
  <c r="AH322"/>
  <c r="AI322" s="1"/>
  <c r="AH326"/>
  <c r="AH330"/>
  <c r="AH334"/>
  <c r="AH338"/>
  <c r="AH342"/>
  <c r="AH346"/>
  <c r="AI346" s="1"/>
  <c r="AH350"/>
  <c r="AH354"/>
  <c r="AH358"/>
  <c r="AH362"/>
  <c r="AH366"/>
  <c r="AH370"/>
  <c r="AH374"/>
  <c r="AH378"/>
  <c r="AH382"/>
  <c r="AH386"/>
  <c r="AH390"/>
  <c r="AH394"/>
  <c r="AH398"/>
  <c r="AH402"/>
  <c r="AH411"/>
  <c r="AH415"/>
  <c r="AH419"/>
  <c r="AH423"/>
  <c r="AH427"/>
  <c r="AH431"/>
  <c r="AH209"/>
  <c r="AH213"/>
  <c r="AH217"/>
  <c r="AH221"/>
  <c r="AH225"/>
  <c r="AH229"/>
  <c r="AI229" s="1"/>
  <c r="AH233"/>
  <c r="AH237"/>
  <c r="AH241"/>
  <c r="AH245"/>
  <c r="AH249"/>
  <c r="AH253"/>
  <c r="AH257"/>
  <c r="AH261"/>
  <c r="AH265"/>
  <c r="AI265" s="1"/>
  <c r="AH269"/>
  <c r="AH273"/>
  <c r="AH277"/>
  <c r="AH281"/>
  <c r="AH285"/>
  <c r="AH289"/>
  <c r="AH293"/>
  <c r="AH297"/>
  <c r="AH301"/>
  <c r="AH305"/>
  <c r="AH309"/>
  <c r="AH313"/>
  <c r="AH317"/>
  <c r="AI317" s="1"/>
  <c r="AH321"/>
  <c r="AH325"/>
  <c r="AH329"/>
  <c r="AH333"/>
  <c r="AH337"/>
  <c r="AI337" s="1"/>
  <c r="AH341"/>
  <c r="AH345"/>
  <c r="AH349"/>
  <c r="AH353"/>
  <c r="AH357"/>
  <c r="AH361"/>
  <c r="AH365"/>
  <c r="AH369"/>
  <c r="AH373"/>
  <c r="AH377"/>
  <c r="AH381"/>
  <c r="AI381" s="1"/>
  <c r="AH385"/>
  <c r="AH389"/>
  <c r="AI389" s="1"/>
  <c r="AH393"/>
  <c r="AH397"/>
  <c r="AF379" i="11"/>
  <c r="AF242"/>
  <c r="AF369"/>
  <c r="AF186"/>
  <c r="AF137"/>
  <c r="AI137" s="1"/>
  <c r="AF281"/>
  <c r="AH349"/>
  <c r="AH352"/>
  <c r="AH356"/>
  <c r="AH360"/>
  <c r="AH364"/>
  <c r="AH368"/>
  <c r="AH372"/>
  <c r="AI372" s="1"/>
  <c r="B1467" i="16" s="1"/>
  <c r="AH376" i="11"/>
  <c r="AH380"/>
  <c r="AH238"/>
  <c r="AH242"/>
  <c r="AH246"/>
  <c r="AH250"/>
  <c r="AH254"/>
  <c r="AH258"/>
  <c r="AH262"/>
  <c r="AH266"/>
  <c r="AH270"/>
  <c r="AH274"/>
  <c r="AH278"/>
  <c r="AH282"/>
  <c r="AH286"/>
  <c r="AH290"/>
  <c r="AH294"/>
  <c r="AH298"/>
  <c r="AH302"/>
  <c r="AH306"/>
  <c r="AH310"/>
  <c r="AH314"/>
  <c r="AH318"/>
  <c r="AH322"/>
  <c r="AH326"/>
  <c r="AH330"/>
  <c r="AH334"/>
  <c r="AH338"/>
  <c r="AH342"/>
  <c r="AF237"/>
  <c r="AH348"/>
  <c r="AI348" s="1"/>
  <c r="B1448" i="16" s="1"/>
  <c r="AH351" i="11"/>
  <c r="AI351" s="1"/>
  <c r="B1449" i="16" s="1"/>
  <c r="AH355" i="11"/>
  <c r="AH359"/>
  <c r="AH363"/>
  <c r="AH367"/>
  <c r="AH371"/>
  <c r="AH375"/>
  <c r="AH379"/>
  <c r="AI379" s="1"/>
  <c r="B1472" i="16" s="1"/>
  <c r="AH237" i="11"/>
  <c r="AH241"/>
  <c r="AH245"/>
  <c r="AH249"/>
  <c r="AH253"/>
  <c r="AH257"/>
  <c r="AH261"/>
  <c r="AH265"/>
  <c r="AH269"/>
  <c r="AH273"/>
  <c r="AH277"/>
  <c r="AH281"/>
  <c r="AH285"/>
  <c r="AH289"/>
  <c r="AH293"/>
  <c r="AH297"/>
  <c r="AH301"/>
  <c r="AH305"/>
  <c r="AH309"/>
  <c r="AH313"/>
  <c r="AH317"/>
  <c r="AH321"/>
  <c r="AH325"/>
  <c r="AH329"/>
  <c r="AH333"/>
  <c r="AH337"/>
  <c r="AH341"/>
  <c r="AF189"/>
  <c r="AF167"/>
  <c r="AH350"/>
  <c r="AH354"/>
  <c r="AH358"/>
  <c r="AH362"/>
  <c r="AH366"/>
  <c r="AI366" s="1"/>
  <c r="B1453" i="16" s="1"/>
  <c r="AH370" i="11"/>
  <c r="AH374"/>
  <c r="AI374" s="1"/>
  <c r="B1459" i="16" s="1"/>
  <c r="AH378" i="11"/>
  <c r="AI378" s="1"/>
  <c r="B1473" i="16" s="1"/>
  <c r="AH240" i="11"/>
  <c r="AH244"/>
  <c r="AH248"/>
  <c r="AH252"/>
  <c r="AH256"/>
  <c r="AH260"/>
  <c r="AH264"/>
  <c r="AH268"/>
  <c r="AH272"/>
  <c r="AH276"/>
  <c r="AH280"/>
  <c r="AH284"/>
  <c r="AH288"/>
  <c r="AH292"/>
  <c r="AH296"/>
  <c r="AH300"/>
  <c r="AH304"/>
  <c r="AH308"/>
  <c r="AH312"/>
  <c r="AH316"/>
  <c r="AH320"/>
  <c r="AH324"/>
  <c r="AH328"/>
  <c r="AH332"/>
  <c r="AH336"/>
  <c r="AH340"/>
  <c r="AH344"/>
  <c r="AI344" s="1"/>
  <c r="B1395" i="16" s="1"/>
  <c r="AI163" i="11"/>
  <c r="AI199"/>
  <c r="AH353"/>
  <c r="AH357"/>
  <c r="AH361"/>
  <c r="AH365"/>
  <c r="AH369"/>
  <c r="AI369" s="1"/>
  <c r="B1468" i="16" s="1"/>
  <c r="AH373" i="11"/>
  <c r="AH239"/>
  <c r="AH243"/>
  <c r="AH247"/>
  <c r="AH251"/>
  <c r="AH255"/>
  <c r="AH259"/>
  <c r="AH263"/>
  <c r="AH267"/>
  <c r="AH271"/>
  <c r="AH275"/>
  <c r="AH279"/>
  <c r="AH283"/>
  <c r="AH287"/>
  <c r="AH291"/>
  <c r="AH295"/>
  <c r="AH299"/>
  <c r="AH303"/>
  <c r="AH307"/>
  <c r="AH311"/>
  <c r="AH315"/>
  <c r="AH319"/>
  <c r="AH323"/>
  <c r="AH327"/>
  <c r="AH331"/>
  <c r="AH335"/>
  <c r="AH339"/>
  <c r="AI186"/>
  <c r="AF147"/>
  <c r="AI147" s="1"/>
  <c r="AH5" i="4"/>
  <c r="AH9"/>
  <c r="AH13"/>
  <c r="AH17"/>
  <c r="AH21"/>
  <c r="AH25"/>
  <c r="AH29"/>
  <c r="AH33"/>
  <c r="AH37"/>
  <c r="AH41"/>
  <c r="AH45"/>
  <c r="AH49"/>
  <c r="AH53"/>
  <c r="AH57"/>
  <c r="AH61"/>
  <c r="AH65"/>
  <c r="AH69"/>
  <c r="AH73"/>
  <c r="AH77"/>
  <c r="AH81"/>
  <c r="AH85"/>
  <c r="AH89"/>
  <c r="AH93"/>
  <c r="AH97"/>
  <c r="AH101"/>
  <c r="AH105"/>
  <c r="AH109"/>
  <c r="AH113"/>
  <c r="AH117"/>
  <c r="AH121"/>
  <c r="AH125"/>
  <c r="AH129"/>
  <c r="AH133"/>
  <c r="AH137"/>
  <c r="AH141"/>
  <c r="AH145"/>
  <c r="AH149"/>
  <c r="AH153"/>
  <c r="AH157"/>
  <c r="AH4"/>
  <c r="AH8"/>
  <c r="AH12"/>
  <c r="AH16"/>
  <c r="AH20"/>
  <c r="AH24"/>
  <c r="AH28"/>
  <c r="AH32"/>
  <c r="AH36"/>
  <c r="AH40"/>
  <c r="AH44"/>
  <c r="AH48"/>
  <c r="AH52"/>
  <c r="AH56"/>
  <c r="AH60"/>
  <c r="AH64"/>
  <c r="AH68"/>
  <c r="AH72"/>
  <c r="AH76"/>
  <c r="AH80"/>
  <c r="AH84"/>
  <c r="AH88"/>
  <c r="AH92"/>
  <c r="AH96"/>
  <c r="AH100"/>
  <c r="AH104"/>
  <c r="AH108"/>
  <c r="AH112"/>
  <c r="AH116"/>
  <c r="AH120"/>
  <c r="AH124"/>
  <c r="AH128"/>
  <c r="AH132"/>
  <c r="AH136"/>
  <c r="AH140"/>
  <c r="AH144"/>
  <c r="AH148"/>
  <c r="AH152"/>
  <c r="AH156"/>
  <c r="AH160"/>
  <c r="AH7"/>
  <c r="AH11"/>
  <c r="AH15"/>
  <c r="AH19"/>
  <c r="AH23"/>
  <c r="AH27"/>
  <c r="AH31"/>
  <c r="AH35"/>
  <c r="AH39"/>
  <c r="AH43"/>
  <c r="AH47"/>
  <c r="AH51"/>
  <c r="AH55"/>
  <c r="AH59"/>
  <c r="AH63"/>
  <c r="AH67"/>
  <c r="AH71"/>
  <c r="AH75"/>
  <c r="AH79"/>
  <c r="AH83"/>
  <c r="AH87"/>
  <c r="AH91"/>
  <c r="AH95"/>
  <c r="AH99"/>
  <c r="AH103"/>
  <c r="AH107"/>
  <c r="AH111"/>
  <c r="AH115"/>
  <c r="AH119"/>
  <c r="AH123"/>
  <c r="AH127"/>
  <c r="AH131"/>
  <c r="AH135"/>
  <c r="AH139"/>
  <c r="AH143"/>
  <c r="AH147"/>
  <c r="AH151"/>
  <c r="AH155"/>
  <c r="AH159"/>
  <c r="AH6"/>
  <c r="AH10"/>
  <c r="AH14"/>
  <c r="AH18"/>
  <c r="AH22"/>
  <c r="AH26"/>
  <c r="AH30"/>
  <c r="AH34"/>
  <c r="AH38"/>
  <c r="AH42"/>
  <c r="AH46"/>
  <c r="AH50"/>
  <c r="AH54"/>
  <c r="AH58"/>
  <c r="AH62"/>
  <c r="AH66"/>
  <c r="AH70"/>
  <c r="AH74"/>
  <c r="AH78"/>
  <c r="AH82"/>
  <c r="AH86"/>
  <c r="AH90"/>
  <c r="AH94"/>
  <c r="AH98"/>
  <c r="AH102"/>
  <c r="AH106"/>
  <c r="AH110"/>
  <c r="AH114"/>
  <c r="AH118"/>
  <c r="AH122"/>
  <c r="AH126"/>
  <c r="AH130"/>
  <c r="AH134"/>
  <c r="AH138"/>
  <c r="AH142"/>
  <c r="AH146"/>
  <c r="AH150"/>
  <c r="AH154"/>
  <c r="AF181"/>
  <c r="AH165"/>
  <c r="AH173"/>
  <c r="AH181"/>
  <c r="AH189"/>
  <c r="AH171"/>
  <c r="AH179"/>
  <c r="AH187"/>
  <c r="AH169"/>
  <c r="AH177"/>
  <c r="AH185"/>
  <c r="AH167"/>
  <c r="AH175"/>
  <c r="AH183"/>
  <c r="AH191"/>
  <c r="AF175"/>
  <c r="AF185"/>
  <c r="AF176"/>
  <c r="AF169"/>
  <c r="AH166"/>
  <c r="AH170"/>
  <c r="AH174"/>
  <c r="AH178"/>
  <c r="AH182"/>
  <c r="AH186"/>
  <c r="AH190"/>
  <c r="AF167"/>
  <c r="AF180"/>
  <c r="AF189"/>
  <c r="AH164"/>
  <c r="AH168"/>
  <c r="AI168" s="1"/>
  <c r="B567" i="16" s="1"/>
  <c r="AH172" i="4"/>
  <c r="AH176"/>
  <c r="AH180"/>
  <c r="AH184"/>
  <c r="AF166"/>
  <c r="AI166" s="1"/>
  <c r="B568" i="16" s="1"/>
  <c r="AF179" i="4"/>
  <c r="AF165"/>
  <c r="AI165" s="1"/>
  <c r="B566" i="16" s="1"/>
  <c r="AF172" i="4"/>
  <c r="AF178"/>
  <c r="AF183"/>
  <c r="AF187"/>
  <c r="AF191"/>
  <c r="AI191" s="1"/>
  <c r="B574" i="16" s="1"/>
  <c r="AF174" i="4"/>
  <c r="AF184"/>
  <c r="AF164"/>
  <c r="AF170"/>
  <c r="AF177"/>
  <c r="AF182"/>
  <c r="AF186"/>
  <c r="AF190"/>
  <c r="AF173"/>
  <c r="AF171"/>
  <c r="AI171" s="1"/>
  <c r="B582" i="16" s="1"/>
  <c r="AF18" i="4"/>
  <c r="AI18" s="1"/>
  <c r="B475" i="16" s="1"/>
  <c r="AF188" i="4"/>
  <c r="AI188" s="1"/>
  <c r="B573" i="16" s="1"/>
  <c r="AH56" i="2"/>
  <c r="AH71"/>
  <c r="AH78"/>
  <c r="AH54"/>
  <c r="AH70"/>
  <c r="AH77"/>
  <c r="AH9"/>
  <c r="AH36"/>
  <c r="AH41"/>
  <c r="AH47"/>
  <c r="AH52"/>
  <c r="AH58"/>
  <c r="AH69"/>
  <c r="AH74"/>
  <c r="AH79"/>
  <c r="AH85"/>
  <c r="AH90"/>
  <c r="AH96"/>
  <c r="AH101"/>
  <c r="AH106"/>
  <c r="AH112"/>
  <c r="AH117"/>
  <c r="AH122"/>
  <c r="AH128"/>
  <c r="AH133"/>
  <c r="AH140"/>
  <c r="AH144"/>
  <c r="AH148"/>
  <c r="AH152"/>
  <c r="AH156"/>
  <c r="AH160"/>
  <c r="AH164"/>
  <c r="AH167"/>
  <c r="AH171"/>
  <c r="AH175"/>
  <c r="AH179"/>
  <c r="AH183"/>
  <c r="AH187"/>
  <c r="AH191"/>
  <c r="AH195"/>
  <c r="AH199"/>
  <c r="AH203"/>
  <c r="AH207"/>
  <c r="AH35"/>
  <c r="AH40"/>
  <c r="AH100"/>
  <c r="AH105"/>
  <c r="AH110"/>
  <c r="AH116"/>
  <c r="AH121"/>
  <c r="AH126"/>
  <c r="AH132"/>
  <c r="AH143"/>
  <c r="AH147"/>
  <c r="AH151"/>
  <c r="AH155"/>
  <c r="AH159"/>
  <c r="AH163"/>
  <c r="AH166"/>
  <c r="AH170"/>
  <c r="AH174"/>
  <c r="AH178"/>
  <c r="AH182"/>
  <c r="AH186"/>
  <c r="AH190"/>
  <c r="AH194"/>
  <c r="AH198"/>
  <c r="AH202"/>
  <c r="AH206"/>
  <c r="AH210"/>
  <c r="AH33"/>
  <c r="AH39"/>
  <c r="AH50"/>
  <c r="AH55"/>
  <c r="AH60"/>
  <c r="AH82"/>
  <c r="AH93"/>
  <c r="AH98"/>
  <c r="AH104"/>
  <c r="AH109"/>
  <c r="AH114"/>
  <c r="AH120"/>
  <c r="AH125"/>
  <c r="AH130"/>
  <c r="AH136"/>
  <c r="AH142"/>
  <c r="AH146"/>
  <c r="AH150"/>
  <c r="AH154"/>
  <c r="AH158"/>
  <c r="AH162"/>
  <c r="AH165"/>
  <c r="AH169"/>
  <c r="AH173"/>
  <c r="AH177"/>
  <c r="AH181"/>
  <c r="AH185"/>
  <c r="AH189"/>
  <c r="AH193"/>
  <c r="AH197"/>
  <c r="AH201"/>
  <c r="AH205"/>
  <c r="AH209"/>
  <c r="AH32"/>
  <c r="AH37"/>
  <c r="AH43"/>
  <c r="AH92"/>
  <c r="AH97"/>
  <c r="AH102"/>
  <c r="AH108"/>
  <c r="AH113"/>
  <c r="AH118"/>
  <c r="AH124"/>
  <c r="AH129"/>
  <c r="AH134"/>
  <c r="AH141"/>
  <c r="AH145"/>
  <c r="AH149"/>
  <c r="AH153"/>
  <c r="AH157"/>
  <c r="AH161"/>
  <c r="AH168"/>
  <c r="AH172"/>
  <c r="AH176"/>
  <c r="AH180"/>
  <c r="AH184"/>
  <c r="AH188"/>
  <c r="AH192"/>
  <c r="AH196"/>
  <c r="AH200"/>
  <c r="AH204"/>
  <c r="AH8"/>
  <c r="AH17"/>
  <c r="AH5"/>
  <c r="AH4"/>
  <c r="AH13"/>
  <c r="AH34"/>
  <c r="AH38"/>
  <c r="AH49"/>
  <c r="AH53"/>
  <c r="AH57"/>
  <c r="AH68"/>
  <c r="AH72"/>
  <c r="AH76"/>
  <c r="AH80"/>
  <c r="AH91"/>
  <c r="AH95"/>
  <c r="AH99"/>
  <c r="AH103"/>
  <c r="AH107"/>
  <c r="AH111"/>
  <c r="AH115"/>
  <c r="AH119"/>
  <c r="AH123"/>
  <c r="AH127"/>
  <c r="AH131"/>
  <c r="AH25"/>
  <c r="AH24"/>
  <c r="AH28"/>
  <c r="AH12"/>
  <c r="AH16"/>
  <c r="AH23"/>
  <c r="AH27"/>
  <c r="AH7"/>
  <c r="AH11"/>
  <c r="AH15"/>
  <c r="AH19"/>
  <c r="AH6"/>
  <c r="AH10"/>
  <c r="AH14"/>
  <c r="AF14"/>
  <c r="AH12" i="14"/>
  <c r="AH4"/>
  <c r="AF42"/>
  <c r="AF34"/>
  <c r="AH11"/>
  <c r="AH16"/>
  <c r="AH24"/>
  <c r="AH62"/>
  <c r="AF4"/>
  <c r="AF9"/>
  <c r="AF21"/>
  <c r="AF31"/>
  <c r="AH8"/>
  <c r="AH21"/>
  <c r="AH67"/>
  <c r="AH20"/>
  <c r="AH66"/>
  <c r="AH17"/>
  <c r="AI17" s="1"/>
  <c r="B1536" i="16" s="1"/>
  <c r="AH25" i="14"/>
  <c r="AH63"/>
  <c r="AI63" s="1"/>
  <c r="B1610" i="16" s="1"/>
  <c r="AH44" i="14"/>
  <c r="AH5"/>
  <c r="AH9"/>
  <c r="AH30"/>
  <c r="AH34"/>
  <c r="AH19"/>
  <c r="AH23"/>
  <c r="AH65"/>
  <c r="AH43"/>
  <c r="AH47"/>
  <c r="AH29"/>
  <c r="AH33"/>
  <c r="AH37"/>
  <c r="AH18"/>
  <c r="AH42"/>
  <c r="AI42" s="1"/>
  <c r="B1572" i="16" s="1"/>
  <c r="AH46" i="14"/>
  <c r="AH32"/>
  <c r="AH36"/>
  <c r="AF46"/>
  <c r="AH41"/>
  <c r="AH6"/>
  <c r="AH31"/>
  <c r="AI31" s="1"/>
  <c r="B1560" i="16" s="1"/>
  <c r="AF7" i="8"/>
  <c r="AI7" s="1"/>
  <c r="B897" i="16" s="1"/>
  <c r="AF11" i="8"/>
  <c r="AI11" s="1"/>
  <c r="B903" i="16" s="1"/>
  <c r="AF16" i="8"/>
  <c r="AI16" s="1"/>
  <c r="B909" i="16" s="1"/>
  <c r="AF21" i="8"/>
  <c r="AI21" s="1"/>
  <c r="B912" i="16" s="1"/>
  <c r="AF33" i="8"/>
  <c r="AI33" s="1"/>
  <c r="B984" i="16" s="1"/>
  <c r="AF46" i="8"/>
  <c r="AI46" s="1"/>
  <c r="B926" i="16" s="1"/>
  <c r="AF54" i="8"/>
  <c r="AI54" s="1"/>
  <c r="B917" i="16" s="1"/>
  <c r="AF59" i="8"/>
  <c r="AI59" s="1"/>
  <c r="B923" i="16" s="1"/>
  <c r="AF65" i="8"/>
  <c r="AI65" s="1"/>
  <c r="B985" i="16" s="1"/>
  <c r="AF76" i="8"/>
  <c r="AI76" s="1"/>
  <c r="B955" i="16" s="1"/>
  <c r="AF81" i="8"/>
  <c r="AI81" s="1"/>
  <c r="B965" i="16" s="1"/>
  <c r="AF85" i="8"/>
  <c r="AI85" s="1"/>
  <c r="B945" i="16" s="1"/>
  <c r="AF39" i="8"/>
  <c r="AI39" s="1"/>
  <c r="B972" i="16" s="1"/>
  <c r="AF48" i="8"/>
  <c r="AI48" s="1"/>
  <c r="B947" i="16" s="1"/>
  <c r="AF43" i="8"/>
  <c r="AI43" s="1"/>
  <c r="B918" i="16" s="1"/>
  <c r="AF105" i="8"/>
  <c r="AI105" s="1"/>
  <c r="B990" i="16" s="1"/>
  <c r="AF109" i="8"/>
  <c r="AI109" s="1"/>
  <c r="B997" i="16" s="1"/>
  <c r="AF114" i="8"/>
  <c r="AI114" s="1"/>
  <c r="B1005" i="16" s="1"/>
  <c r="AF120" i="8"/>
  <c r="AI120" s="1"/>
  <c r="B1014" i="16" s="1"/>
  <c r="AF126" i="8"/>
  <c r="AI126" s="1"/>
  <c r="B1046" i="16" s="1"/>
  <c r="AF131" i="8"/>
  <c r="AI131" s="1"/>
  <c r="B1012" i="16" s="1"/>
  <c r="AF136" i="8"/>
  <c r="AI136" s="1"/>
  <c r="B1048" i="16" s="1"/>
  <c r="AF143" i="8"/>
  <c r="AI143" s="1"/>
  <c r="B1021" i="16" s="1"/>
  <c r="AF147" i="8"/>
  <c r="AI147" s="1"/>
  <c r="B1031" i="16" s="1"/>
  <c r="AF155" i="8"/>
  <c r="AI155" s="1"/>
  <c r="B1049" i="16" s="1"/>
  <c r="AF162" i="8"/>
  <c r="AI162" s="1"/>
  <c r="B1039" i="16" s="1"/>
  <c r="AF169" i="8"/>
  <c r="AI169" s="1"/>
  <c r="B1019" i="16" s="1"/>
  <c r="AF110" i="8"/>
  <c r="AI110" s="1"/>
  <c r="B1056" i="16" s="1"/>
  <c r="AF150" i="8"/>
  <c r="AI150" s="1"/>
  <c r="B1036" i="16" s="1"/>
  <c r="AF189" i="8"/>
  <c r="AI189" s="1"/>
  <c r="B1067" i="16" s="1"/>
  <c r="AF196" i="8"/>
  <c r="AI196" s="1"/>
  <c r="B1071" i="16" s="1"/>
  <c r="AF201" i="8"/>
  <c r="AI201" s="1"/>
  <c r="B1088" i="16" s="1"/>
  <c r="AF205" i="8"/>
  <c r="AF210"/>
  <c r="AI210" s="1"/>
  <c r="B1125" i="16" s="1"/>
  <c r="AF214" i="8"/>
  <c r="AI214" s="1"/>
  <c r="B1112" i="16" s="1"/>
  <c r="AF219" i="8"/>
  <c r="AI219" s="1"/>
  <c r="B1116" i="16" s="1"/>
  <c r="AF225" i="8"/>
  <c r="AI225" s="1"/>
  <c r="B1094" i="16" s="1"/>
  <c r="AF229" i="8"/>
  <c r="AI229" s="1"/>
  <c r="B1123" i="16" s="1"/>
  <c r="AF236" i="8"/>
  <c r="AI236" s="1"/>
  <c r="B1119" i="16" s="1"/>
  <c r="AF232" i="8"/>
  <c r="AI232" s="1"/>
  <c r="B1103" i="16" s="1"/>
  <c r="AF6" i="8"/>
  <c r="AI6" s="1"/>
  <c r="B896" i="16" s="1"/>
  <c r="AF10" i="8"/>
  <c r="AI10" s="1"/>
  <c r="B895" i="16" s="1"/>
  <c r="AF15" i="8"/>
  <c r="AI15" s="1"/>
  <c r="B902" i="16" s="1"/>
  <c r="AF31" i="8"/>
  <c r="AI31" s="1"/>
  <c r="B921" i="16" s="1"/>
  <c r="AF37" i="8"/>
  <c r="AI37" s="1"/>
  <c r="B966" i="16" s="1"/>
  <c r="AF61" i="8"/>
  <c r="AI61" s="1"/>
  <c r="B933" i="16" s="1"/>
  <c r="AF103" i="8"/>
  <c r="AI103" s="1"/>
  <c r="B1004" i="16" s="1"/>
  <c r="AF108" i="8"/>
  <c r="AI108" s="1"/>
  <c r="B999" i="16" s="1"/>
  <c r="AF113" i="8"/>
  <c r="AI113" s="1"/>
  <c r="B998" i="16" s="1"/>
  <c r="AF118" i="8"/>
  <c r="AI118" s="1"/>
  <c r="B1052" i="16" s="1"/>
  <c r="AF125" i="8"/>
  <c r="AI125" s="1"/>
  <c r="B1009" i="16" s="1"/>
  <c r="AF129" i="8"/>
  <c r="AI129" s="1"/>
  <c r="B1057" i="16" s="1"/>
  <c r="AF134" i="8"/>
  <c r="AI134" s="1"/>
  <c r="B1042" i="16" s="1"/>
  <c r="AF142" i="8"/>
  <c r="AI142" s="1"/>
  <c r="B1000" i="16" s="1"/>
  <c r="AF146" i="8"/>
  <c r="AI146" s="1"/>
  <c r="B1007" i="16" s="1"/>
  <c r="AF154" i="8"/>
  <c r="AI154" s="1"/>
  <c r="B1043" i="16" s="1"/>
  <c r="AF177" i="8"/>
  <c r="AI177" s="1"/>
  <c r="B1064" i="16" s="1"/>
  <c r="AF181" i="8"/>
  <c r="AI181" s="1"/>
  <c r="B1070" i="16" s="1"/>
  <c r="AF188" i="8"/>
  <c r="AI188" s="1"/>
  <c r="B1069" i="16" s="1"/>
  <c r="AF195" i="8"/>
  <c r="AI195" s="1"/>
  <c r="B1066" i="16" s="1"/>
  <c r="AF192" i="8"/>
  <c r="AI192" s="1"/>
  <c r="B1072" i="16" s="1"/>
  <c r="AF200" i="8"/>
  <c r="AF204"/>
  <c r="AI204" s="1"/>
  <c r="B1124" i="16" s="1"/>
  <c r="AF208" i="8"/>
  <c r="AI208" s="1"/>
  <c r="B1120" i="16" s="1"/>
  <c r="AF213" i="8"/>
  <c r="AI213" s="1"/>
  <c r="B1098" i="16" s="1"/>
  <c r="AF218" i="8"/>
  <c r="AI218" s="1"/>
  <c r="B1117" i="16" s="1"/>
  <c r="AF224" i="8"/>
  <c r="AI224" s="1"/>
  <c r="B1092" i="16" s="1"/>
  <c r="AF228" i="8"/>
  <c r="AI228" s="1"/>
  <c r="B1107" i="16" s="1"/>
  <c r="AF234" i="8"/>
  <c r="AI234" s="1"/>
  <c r="B1104" i="16" s="1"/>
  <c r="AF20" i="8"/>
  <c r="AI20" s="1"/>
  <c r="B915" i="16" s="1"/>
  <c r="AF5" i="8"/>
  <c r="AI5" s="1"/>
  <c r="B899" i="16" s="1"/>
  <c r="AF9" i="8"/>
  <c r="AI9" s="1"/>
  <c r="B901" i="16" s="1"/>
  <c r="AF14" i="8"/>
  <c r="AI14" s="1"/>
  <c r="B905" i="16" s="1"/>
  <c r="AF19" i="8"/>
  <c r="AI19" s="1"/>
  <c r="B906" i="16" s="1"/>
  <c r="AF24" i="8"/>
  <c r="AI24" s="1"/>
  <c r="B978" i="16" s="1"/>
  <c r="AF30" i="8"/>
  <c r="AI30" s="1"/>
  <c r="B964" i="16" s="1"/>
  <c r="AF36" i="8"/>
  <c r="AI36" s="1"/>
  <c r="B910" i="16" s="1"/>
  <c r="AF42" i="8"/>
  <c r="AI42" s="1"/>
  <c r="B986" i="16" s="1"/>
  <c r="AF52" i="8"/>
  <c r="AI52" s="1"/>
  <c r="B981" i="16" s="1"/>
  <c r="AF56" i="8"/>
  <c r="AI56" s="1"/>
  <c r="B974" i="16" s="1"/>
  <c r="AF63" i="8"/>
  <c r="AI63" s="1"/>
  <c r="B968" i="16" s="1"/>
  <c r="AF67" i="8"/>
  <c r="AI67" s="1"/>
  <c r="B927" i="16" s="1"/>
  <c r="AF74" i="8"/>
  <c r="AI74" s="1"/>
  <c r="B967" i="16" s="1"/>
  <c r="AF79" i="8"/>
  <c r="AI79" s="1"/>
  <c r="B961" i="16" s="1"/>
  <c r="AF83" i="8"/>
  <c r="AI83" s="1"/>
  <c r="B938" i="16" s="1"/>
  <c r="AF88" i="8"/>
  <c r="AI88" s="1"/>
  <c r="B940" i="16" s="1"/>
  <c r="AF95" i="8"/>
  <c r="AI95" s="1"/>
  <c r="B963" i="16" s="1"/>
  <c r="AF50" i="8"/>
  <c r="AI50" s="1"/>
  <c r="B975" i="16" s="1"/>
  <c r="AF97" i="8"/>
  <c r="AI97" s="1"/>
  <c r="B931" i="16" s="1"/>
  <c r="AF41" i="8"/>
  <c r="AI41" s="1"/>
  <c r="B982" i="16" s="1"/>
  <c r="AF73" i="8"/>
  <c r="AI73" s="1"/>
  <c r="B913" i="16" s="1"/>
  <c r="AF32" i="8"/>
  <c r="AI32" s="1"/>
  <c r="B942" i="16" s="1"/>
  <c r="AF68" i="8"/>
  <c r="AI68" s="1"/>
  <c r="B950" i="16" s="1"/>
  <c r="AF49" i="8"/>
  <c r="AI49" s="1"/>
  <c r="B928" i="16" s="1"/>
  <c r="AF69" i="8"/>
  <c r="AI69" s="1"/>
  <c r="B944" i="16" s="1"/>
  <c r="AF102" i="8"/>
  <c r="AI102" s="1"/>
  <c r="B992" i="16" s="1"/>
  <c r="AF107" i="8"/>
  <c r="AF112"/>
  <c r="AI112" s="1"/>
  <c r="B995" i="16" s="1"/>
  <c r="AF117" i="8"/>
  <c r="AI117" s="1"/>
  <c r="B1053" i="16" s="1"/>
  <c r="AF124" i="8"/>
  <c r="AI124" s="1"/>
  <c r="B1017" i="16" s="1"/>
  <c r="AF128" i="8"/>
  <c r="AI128" s="1"/>
  <c r="B1006" i="16" s="1"/>
  <c r="AF133" i="8"/>
  <c r="AI133" s="1"/>
  <c r="B1025" i="16" s="1"/>
  <c r="AF138" i="8"/>
  <c r="AI138" s="1"/>
  <c r="B1044" i="16" s="1"/>
  <c r="AF145" i="8"/>
  <c r="AI145" s="1"/>
  <c r="B1040" i="16" s="1"/>
  <c r="AF152" i="8"/>
  <c r="AI152" s="1"/>
  <c r="B1045" i="16" s="1"/>
  <c r="AF160" i="8"/>
  <c r="AI160" s="1"/>
  <c r="B1029" i="16" s="1"/>
  <c r="AF165" i="8"/>
  <c r="AI165" s="1"/>
  <c r="B1030" i="16" s="1"/>
  <c r="AF116" i="8"/>
  <c r="AI116" s="1"/>
  <c r="B996" i="16" s="1"/>
  <c r="AF122" i="8"/>
  <c r="AI122" s="1"/>
  <c r="B1035" i="16" s="1"/>
  <c r="AF148" i="8"/>
  <c r="AI148" s="1"/>
  <c r="B1013" i="16" s="1"/>
  <c r="AF153" i="8"/>
  <c r="AI153" s="1"/>
  <c r="B1026" i="16" s="1"/>
  <c r="AF141" i="8"/>
  <c r="AI141" s="1"/>
  <c r="B1038" i="16" s="1"/>
  <c r="AF163" i="8"/>
  <c r="AI163" s="1"/>
  <c r="B1041" i="16" s="1"/>
  <c r="AF168" i="8"/>
  <c r="AI168" s="1"/>
  <c r="B1032" i="16" s="1"/>
  <c r="AF139" i="8"/>
  <c r="AI139" s="1"/>
  <c r="B1024" i="16" s="1"/>
  <c r="AF176" i="8"/>
  <c r="AI176" s="1"/>
  <c r="B1063" i="16" s="1"/>
  <c r="AF187" i="8"/>
  <c r="AI187" s="1"/>
  <c r="B1076" i="16" s="1"/>
  <c r="AF193" i="8"/>
  <c r="AI193" s="1"/>
  <c r="B1084" i="16" s="1"/>
  <c r="AF190" i="8"/>
  <c r="AI190" s="1"/>
  <c r="B1073" i="16" s="1"/>
  <c r="AF212" i="8"/>
  <c r="AI212" s="1"/>
  <c r="B1110" i="16" s="1"/>
  <c r="AF217" i="8"/>
  <c r="AI217" s="1"/>
  <c r="B1095" i="16" s="1"/>
  <c r="AF221" i="8"/>
  <c r="AI221" s="1"/>
  <c r="B1090" i="16" s="1"/>
  <c r="AF227" i="8"/>
  <c r="AI227" s="1"/>
  <c r="B1115" i="16" s="1"/>
  <c r="AF233" i="8"/>
  <c r="AI233" s="1"/>
  <c r="B1099" i="16" s="1"/>
  <c r="AF239" i="8"/>
  <c r="AI239" s="1"/>
  <c r="B1122" i="16" s="1"/>
  <c r="AF302" i="5"/>
  <c r="AF35" i="14"/>
  <c r="AI35" s="1"/>
  <c r="B1554" i="16" s="1"/>
  <c r="AF22" i="14"/>
  <c r="AI22" s="1"/>
  <c r="B1543" i="16" s="1"/>
  <c r="AF45" i="14"/>
  <c r="AI45" s="1"/>
  <c r="B1574" i="16" s="1"/>
  <c r="AF51" i="14"/>
  <c r="AF47"/>
  <c r="AF44"/>
  <c r="AF64"/>
  <c r="AI64" s="1"/>
  <c r="B1611" i="16" s="1"/>
  <c r="AF195" i="3"/>
  <c r="AF138" i="11"/>
  <c r="AI138" s="1"/>
  <c r="AF185" i="10"/>
  <c r="AI185" s="1"/>
  <c r="B1305" i="16" s="1"/>
  <c r="AF206" i="10"/>
  <c r="AI206" s="1"/>
  <c r="B1314" i="16" s="1"/>
  <c r="AF205" i="10"/>
  <c r="AI205" s="1"/>
  <c r="B1308" i="16" s="1"/>
  <c r="AF190" i="10"/>
  <c r="AI190" s="1"/>
  <c r="B1313" i="16" s="1"/>
  <c r="AF167" i="10"/>
  <c r="AI167" s="1"/>
  <c r="B1270" i="16" s="1"/>
  <c r="AF357" i="11"/>
  <c r="AI357" s="1"/>
  <c r="B1469" i="16" s="1"/>
  <c r="AF353" i="11"/>
  <c r="AF363"/>
  <c r="AI363" s="1"/>
  <c r="B1455" i="16" s="1"/>
  <c r="AF365" i="11"/>
  <c r="AF358"/>
  <c r="AF352"/>
  <c r="AI352" s="1"/>
  <c r="B1457" i="16" s="1"/>
  <c r="AF360" i="11"/>
  <c r="AI360" s="1"/>
  <c r="B1461" i="16" s="1"/>
  <c r="AF375" i="11"/>
  <c r="AI375" s="1"/>
  <c r="B1474" i="16" s="1"/>
  <c r="AF373" i="11"/>
  <c r="AI373" s="1"/>
  <c r="B1463" i="16" s="1"/>
  <c r="AF376" i="11"/>
  <c r="AI376" s="1"/>
  <c r="B1470" i="16" s="1"/>
  <c r="AF362" i="11"/>
  <c r="AI362" s="1"/>
  <c r="B1456" i="16" s="1"/>
  <c r="AF25" i="8"/>
  <c r="AI25" s="1"/>
  <c r="B908" i="16" s="1"/>
  <c r="AF44" i="8"/>
  <c r="AI44" s="1"/>
  <c r="B962" i="16" s="1"/>
  <c r="AF53" i="8"/>
  <c r="AI53" s="1"/>
  <c r="B959" i="16" s="1"/>
  <c r="AF57" i="8"/>
  <c r="AI57" s="1"/>
  <c r="B979" i="16" s="1"/>
  <c r="AF64" i="8"/>
  <c r="AI64" s="1"/>
  <c r="B922" i="16" s="1"/>
  <c r="AF70" i="8"/>
  <c r="AI70" s="1"/>
  <c r="B946" i="16" s="1"/>
  <c r="AF75" i="8"/>
  <c r="AI75" s="1"/>
  <c r="B957" i="16" s="1"/>
  <c r="AF80" i="8"/>
  <c r="AI80" s="1"/>
  <c r="B939" i="16" s="1"/>
  <c r="AF84" i="8"/>
  <c r="AI84" s="1"/>
  <c r="B954" i="16" s="1"/>
  <c r="AF89" i="8"/>
  <c r="AI89" s="1"/>
  <c r="B951" i="16" s="1"/>
  <c r="AF96" i="8"/>
  <c r="AI96" s="1"/>
  <c r="B930" i="16" s="1"/>
  <c r="AF180" i="8"/>
  <c r="AI180" s="1"/>
  <c r="B1083" i="16" s="1"/>
  <c r="AF222" i="8"/>
  <c r="AI222" s="1"/>
  <c r="B1097" i="16" s="1"/>
  <c r="AF13" i="8"/>
  <c r="AI13" s="1"/>
  <c r="B953" i="16" s="1"/>
  <c r="AF104" i="8"/>
  <c r="AI104" s="1"/>
  <c r="B993" i="16" s="1"/>
  <c r="AF77" i="8"/>
  <c r="AI77" s="1"/>
  <c r="B929" i="16" s="1"/>
  <c r="AF27" i="8"/>
  <c r="AI27" s="1"/>
  <c r="B920" i="16" s="1"/>
  <c r="AF51" i="8"/>
  <c r="AI51" s="1"/>
  <c r="B935" i="16" s="1"/>
  <c r="AF166" i="8"/>
  <c r="AI166" s="1"/>
  <c r="B1033" i="16" s="1"/>
  <c r="AF140" i="8"/>
  <c r="AI140" s="1"/>
  <c r="B1034" i="16" s="1"/>
  <c r="AF52" i="14"/>
  <c r="AI52" s="1"/>
  <c r="B1595" i="16" s="1"/>
  <c r="AF57" i="14"/>
  <c r="AI57" s="1"/>
  <c r="B1588" i="16" s="1"/>
  <c r="AF58" i="14"/>
  <c r="AI58" s="1"/>
  <c r="B1590" i="16" s="1"/>
  <c r="AF66" i="14"/>
  <c r="AI66" s="1"/>
  <c r="AF12"/>
  <c r="AI12" s="1"/>
  <c r="B1520" i="16" s="1"/>
  <c r="AF30" i="14"/>
  <c r="AF7"/>
  <c r="AI7" s="1"/>
  <c r="B1519" i="16" s="1"/>
  <c r="AF5" i="14"/>
  <c r="AF19"/>
  <c r="AI19" s="1"/>
  <c r="B1537" i="16" s="1"/>
  <c r="AF25" i="14"/>
  <c r="AI25" s="1"/>
  <c r="B1542" i="16" s="1"/>
  <c r="AF23" i="14"/>
  <c r="AF29"/>
  <c r="AF36"/>
  <c r="AI36" s="1"/>
  <c r="B1556" i="16" s="1"/>
  <c r="AF55" i="14"/>
  <c r="AI55" s="1"/>
  <c r="B1589" i="16" s="1"/>
  <c r="AF56" i="14"/>
  <c r="AF62"/>
  <c r="AF67"/>
  <c r="AI67" s="1"/>
  <c r="B1614" i="16" s="1"/>
  <c r="AF6" i="14"/>
  <c r="AI6" s="1"/>
  <c r="B1523" i="16" s="1"/>
  <c r="AF10" i="14"/>
  <c r="AI10" s="1"/>
  <c r="B1518" i="16" s="1"/>
  <c r="AF24" i="14"/>
  <c r="AI24" s="1"/>
  <c r="B1541" i="16" s="1"/>
  <c r="AF359" i="11"/>
  <c r="AI359" s="1"/>
  <c r="B1466" i="16" s="1"/>
  <c r="AF368" i="11"/>
  <c r="AI368" s="1"/>
  <c r="B1475" i="16" s="1"/>
  <c r="AF41" i="14"/>
  <c r="AF53"/>
  <c r="AI53" s="1"/>
  <c r="B1593" i="16" s="1"/>
  <c r="AF11" i="14"/>
  <c r="AI11" s="1"/>
  <c r="B1526" i="16" s="1"/>
  <c r="AF16" i="14"/>
  <c r="AF20"/>
  <c r="AI20" s="1"/>
  <c r="B1539" i="16" s="1"/>
  <c r="AF32" i="14"/>
  <c r="AI32" s="1"/>
  <c r="B1558" i="16" s="1"/>
  <c r="AF37" i="14"/>
  <c r="AF65"/>
  <c r="AF8"/>
  <c r="AI8" s="1"/>
  <c r="B1524" i="16" s="1"/>
  <c r="AF43" i="14"/>
  <c r="AI43" s="1"/>
  <c r="B1573" i="16" s="1"/>
  <c r="AF18" i="14"/>
  <c r="AF33"/>
  <c r="AF367" i="11"/>
  <c r="AI367" s="1"/>
  <c r="B1462" i="16" s="1"/>
  <c r="AF356" i="11"/>
  <c r="AI356" s="1"/>
  <c r="B1480" i="16" s="1"/>
  <c r="AF370" i="11"/>
  <c r="AI370" s="1"/>
  <c r="B1477" i="16" s="1"/>
  <c r="AF350" i="11"/>
  <c r="AI350" s="1"/>
  <c r="B1450" i="16" s="1"/>
  <c r="AF355" i="11"/>
  <c r="AI355" s="1"/>
  <c r="B1452" i="16" s="1"/>
  <c r="AF361" i="11"/>
  <c r="AI361" s="1"/>
  <c r="B1454" i="16" s="1"/>
  <c r="AF371" i="11"/>
  <c r="AI371" s="1"/>
  <c r="B1471" i="16" s="1"/>
  <c r="AF349" i="11"/>
  <c r="AI349" s="1"/>
  <c r="B1478" i="16" s="1"/>
  <c r="AF354" i="11"/>
  <c r="AI354" s="1"/>
  <c r="B1476" i="16" s="1"/>
  <c r="AF364" i="11"/>
  <c r="AI364" s="1"/>
  <c r="B1479" i="16" s="1"/>
  <c r="AF380" i="11"/>
  <c r="AI380" s="1"/>
  <c r="B1465" i="16" s="1"/>
  <c r="AF197" i="8"/>
  <c r="AF267" i="12"/>
  <c r="AI267" s="1"/>
  <c r="AF203"/>
  <c r="AI203" s="1"/>
  <c r="AF208"/>
  <c r="AI208" s="1"/>
  <c r="AF212"/>
  <c r="AI212" s="1"/>
  <c r="AF217"/>
  <c r="AI217" s="1"/>
  <c r="AF223"/>
  <c r="AI223" s="1"/>
  <c r="AF260"/>
  <c r="AI260" s="1"/>
  <c r="AF276"/>
  <c r="AI276" s="1"/>
  <c r="AF323"/>
  <c r="AI323" s="1"/>
  <c r="AF327"/>
  <c r="AI327" s="1"/>
  <c r="AF331"/>
  <c r="AI331" s="1"/>
  <c r="AF342"/>
  <c r="AI342" s="1"/>
  <c r="AF364"/>
  <c r="AI364" s="1"/>
  <c r="AF369"/>
  <c r="AI369" s="1"/>
  <c r="AF376"/>
  <c r="AI376" s="1"/>
  <c r="AF383"/>
  <c r="AI383" s="1"/>
  <c r="AF393"/>
  <c r="AI393" s="1"/>
  <c r="AF399"/>
  <c r="AI399" s="1"/>
  <c r="AF403"/>
  <c r="AI403" s="1"/>
  <c r="AF218"/>
  <c r="AI218" s="1"/>
  <c r="AF278"/>
  <c r="AI278" s="1"/>
  <c r="AF362"/>
  <c r="AI362" s="1"/>
  <c r="AF230"/>
  <c r="AI230" s="1"/>
  <c r="AF234"/>
  <c r="AI234" s="1"/>
  <c r="AF289"/>
  <c r="AI289" s="1"/>
  <c r="AF334"/>
  <c r="AI334" s="1"/>
  <c r="AF375"/>
  <c r="AI375" s="1"/>
  <c r="AF273"/>
  <c r="AI273" s="1"/>
  <c r="AF227"/>
  <c r="AI227" s="1"/>
  <c r="AF264"/>
  <c r="AI264" s="1"/>
  <c r="AF204"/>
  <c r="AI204" s="1"/>
  <c r="AF232"/>
  <c r="AI232" s="1"/>
  <c r="AF274"/>
  <c r="AI274" s="1"/>
  <c r="AF366"/>
  <c r="AI366" s="1"/>
  <c r="AF18" i="13"/>
  <c r="AI18" s="1"/>
  <c r="AF19"/>
  <c r="AI19" s="1"/>
  <c r="AF216" i="12"/>
  <c r="AI216" s="1"/>
  <c r="AF220"/>
  <c r="AI220" s="1"/>
  <c r="AF224"/>
  <c r="AI224" s="1"/>
  <c r="AF253"/>
  <c r="AI253" s="1"/>
  <c r="AF257"/>
  <c r="AI257" s="1"/>
  <c r="AF261"/>
  <c r="AI261" s="1"/>
  <c r="AF326"/>
  <c r="AI326" s="1"/>
  <c r="AF330"/>
  <c r="AI330" s="1"/>
  <c r="AF354"/>
  <c r="AI354" s="1"/>
  <c r="AF358"/>
  <c r="AI358" s="1"/>
  <c r="AF390"/>
  <c r="AI390" s="1"/>
  <c r="AF394"/>
  <c r="AI394" s="1"/>
  <c r="AF200"/>
  <c r="AI200" s="1"/>
  <c r="AF370"/>
  <c r="AI370" s="1"/>
  <c r="AF298"/>
  <c r="AI298" s="1"/>
  <c r="AF302"/>
  <c r="AI302" s="1"/>
  <c r="AF306"/>
  <c r="AI306" s="1"/>
  <c r="AF310"/>
  <c r="AI310" s="1"/>
  <c r="AF314"/>
  <c r="AI314" s="1"/>
  <c r="AF318"/>
  <c r="AI318" s="1"/>
  <c r="AF382"/>
  <c r="AI382" s="1"/>
  <c r="AF386"/>
  <c r="AI386" s="1"/>
  <c r="AF398"/>
  <c r="AI398" s="1"/>
  <c r="AF402"/>
  <c r="AI402" s="1"/>
  <c r="AF374"/>
  <c r="AI374" s="1"/>
  <c r="AF378"/>
  <c r="AI378" s="1"/>
  <c r="AF338"/>
  <c r="AI338" s="1"/>
  <c r="AF350"/>
  <c r="AI350" s="1"/>
  <c r="AF228"/>
  <c r="AI228" s="1"/>
  <c r="AF236"/>
  <c r="AI236" s="1"/>
  <c r="AF245"/>
  <c r="AI245" s="1"/>
  <c r="AF249"/>
  <c r="AI249" s="1"/>
  <c r="AF282"/>
  <c r="AI282" s="1"/>
  <c r="AF286"/>
  <c r="AI286" s="1"/>
  <c r="AF340"/>
  <c r="AI340" s="1"/>
  <c r="AF294"/>
  <c r="AI294" s="1"/>
  <c r="AF215"/>
  <c r="AI215" s="1"/>
  <c r="AF235"/>
  <c r="AI235" s="1"/>
  <c r="AF239"/>
  <c r="AI239" s="1"/>
  <c r="AF262"/>
  <c r="AI262" s="1"/>
  <c r="AF219"/>
  <c r="AI219" s="1"/>
  <c r="AF231"/>
  <c r="AI231" s="1"/>
  <c r="AF290"/>
  <c r="AI290" s="1"/>
  <c r="AF324"/>
  <c r="AI324" s="1"/>
  <c r="AF328"/>
  <c r="AI328" s="1"/>
  <c r="AF332"/>
  <c r="AI332" s="1"/>
  <c r="AF336"/>
  <c r="AI336" s="1"/>
  <c r="AF348"/>
  <c r="AI348" s="1"/>
  <c r="AF244"/>
  <c r="AI244" s="1"/>
  <c r="AF409"/>
  <c r="AI409" s="1"/>
  <c r="B1513" i="16" s="1"/>
  <c r="AF413" i="12"/>
  <c r="AI413" s="1"/>
  <c r="B1485" i="16" s="1"/>
  <c r="AF425" i="12"/>
  <c r="AI425" s="1"/>
  <c r="B1501" i="16" s="1"/>
  <c r="AF429" i="12"/>
  <c r="AI429" s="1"/>
  <c r="B1506" i="16" s="1"/>
  <c r="AF436" i="12"/>
  <c r="AI436" s="1"/>
  <c r="B1500" i="16" s="1"/>
  <c r="AF418" i="12"/>
  <c r="AI418" s="1"/>
  <c r="B1502" i="16" s="1"/>
  <c r="AF432" i="12"/>
  <c r="AI432" s="1"/>
  <c r="B1498" i="16" s="1"/>
  <c r="AF197" i="12"/>
  <c r="AI197" s="1"/>
  <c r="AF201"/>
  <c r="AI201" s="1"/>
  <c r="AF207"/>
  <c r="AI207" s="1"/>
  <c r="AF211"/>
  <c r="AI211" s="1"/>
  <c r="AF222"/>
  <c r="AI222" s="1"/>
  <c r="AF237"/>
  <c r="AI237" s="1"/>
  <c r="AF246"/>
  <c r="AI246" s="1"/>
  <c r="AF251"/>
  <c r="AI251" s="1"/>
  <c r="AF255"/>
  <c r="AI255" s="1"/>
  <c r="AF259"/>
  <c r="AI259" s="1"/>
  <c r="AF269"/>
  <c r="AI269" s="1"/>
  <c r="AF275"/>
  <c r="AI275" s="1"/>
  <c r="AF281"/>
  <c r="AI281" s="1"/>
  <c r="AF293"/>
  <c r="AI293" s="1"/>
  <c r="AF311"/>
  <c r="AI311" s="1"/>
  <c r="AF316"/>
  <c r="AI316" s="1"/>
  <c r="AF321"/>
  <c r="AI321" s="1"/>
  <c r="AF335"/>
  <c r="AI335" s="1"/>
  <c r="AF341"/>
  <c r="AI341" s="1"/>
  <c r="AF345"/>
  <c r="AI345" s="1"/>
  <c r="AF355"/>
  <c r="AI355" s="1"/>
  <c r="AF363"/>
  <c r="AI363" s="1"/>
  <c r="AF368"/>
  <c r="AI368" s="1"/>
  <c r="AF373"/>
  <c r="AI373" s="1"/>
  <c r="AF392"/>
  <c r="AI392" s="1"/>
  <c r="AF397"/>
  <c r="AI397" s="1"/>
  <c r="AF233"/>
  <c r="AI233" s="1"/>
  <c r="AF291"/>
  <c r="AI291" s="1"/>
  <c r="AF357"/>
  <c r="AI357" s="1"/>
  <c r="AF387"/>
  <c r="AI387" s="1"/>
  <c r="AF396"/>
  <c r="AI396" s="1"/>
  <c r="AF309"/>
  <c r="AI309" s="1"/>
  <c r="AF372"/>
  <c r="AI372" s="1"/>
  <c r="AF408"/>
  <c r="AF412"/>
  <c r="AI412" s="1"/>
  <c r="B1494" i="16" s="1"/>
  <c r="AF416" i="12"/>
  <c r="AI416" s="1"/>
  <c r="B1491" i="16" s="1"/>
  <c r="AF424" i="12"/>
  <c r="AI424" s="1"/>
  <c r="B1504" i="16" s="1"/>
  <c r="AF428" i="12"/>
  <c r="AI428" s="1"/>
  <c r="B1499" i="16" s="1"/>
  <c r="AF433" i="12"/>
  <c r="AI433" s="1"/>
  <c r="B1496" i="16" s="1"/>
  <c r="AF419" i="12"/>
  <c r="AI419" s="1"/>
  <c r="B1492" i="16" s="1"/>
  <c r="AF411" i="12"/>
  <c r="AI411" s="1"/>
  <c r="B1484" i="16" s="1"/>
  <c r="AF415" i="12"/>
  <c r="AI415" s="1"/>
  <c r="B1489" i="16" s="1"/>
  <c r="AF421" i="12"/>
  <c r="AI421" s="1"/>
  <c r="B1490" i="16" s="1"/>
  <c r="AF427" i="12"/>
  <c r="AI427" s="1"/>
  <c r="B1486" i="16" s="1"/>
  <c r="AF431" i="12"/>
  <c r="AI431" s="1"/>
  <c r="B1505" i="16" s="1"/>
  <c r="AF422" i="12"/>
  <c r="AI422" s="1"/>
  <c r="B1510" i="16" s="1"/>
  <c r="AF423" i="12"/>
  <c r="AI423" s="1"/>
  <c r="B1503" i="16" s="1"/>
  <c r="AF435" i="12"/>
  <c r="AI435" s="1"/>
  <c r="B1512" i="16" s="1"/>
  <c r="AF205" i="12"/>
  <c r="AI205" s="1"/>
  <c r="AF210"/>
  <c r="AI210" s="1"/>
  <c r="AF214"/>
  <c r="AI214" s="1"/>
  <c r="AF221"/>
  <c r="AI221" s="1"/>
  <c r="AF226"/>
  <c r="AI226" s="1"/>
  <c r="AF250"/>
  <c r="AI250" s="1"/>
  <c r="AF254"/>
  <c r="AI254" s="1"/>
  <c r="AF258"/>
  <c r="AI258" s="1"/>
  <c r="AF263"/>
  <c r="AI263" s="1"/>
  <c r="AF279"/>
  <c r="AI279" s="1"/>
  <c r="AF285"/>
  <c r="AI285" s="1"/>
  <c r="AF292"/>
  <c r="AI292" s="1"/>
  <c r="AF301"/>
  <c r="AI301" s="1"/>
  <c r="AF305"/>
  <c r="AI305" s="1"/>
  <c r="AF320"/>
  <c r="AI320" s="1"/>
  <c r="AF325"/>
  <c r="AI325" s="1"/>
  <c r="AF329"/>
  <c r="AI329" s="1"/>
  <c r="AF333"/>
  <c r="AI333" s="1"/>
  <c r="AF344"/>
  <c r="AI344" s="1"/>
  <c r="AF349"/>
  <c r="AI349" s="1"/>
  <c r="AF361"/>
  <c r="AI361" s="1"/>
  <c r="AF371"/>
  <c r="AI371" s="1"/>
  <c r="AF379"/>
  <c r="AI379" s="1"/>
  <c r="AF385"/>
  <c r="AI385" s="1"/>
  <c r="AF391"/>
  <c r="AI391" s="1"/>
  <c r="AF395"/>
  <c r="AI395" s="1"/>
  <c r="AF401"/>
  <c r="AI401" s="1"/>
  <c r="AF238"/>
  <c r="AI238" s="1"/>
  <c r="AF280"/>
  <c r="AI280" s="1"/>
  <c r="AF360"/>
  <c r="AI360" s="1"/>
  <c r="AF268"/>
  <c r="AI268" s="1"/>
  <c r="AF315"/>
  <c r="AI315" s="1"/>
  <c r="AF380"/>
  <c r="AI380" s="1"/>
  <c r="AF295"/>
  <c r="AI295" s="1"/>
  <c r="AF367"/>
  <c r="AI367" s="1"/>
  <c r="AF417"/>
  <c r="AI417" s="1"/>
  <c r="B1488" i="16" s="1"/>
  <c r="AF242" i="12"/>
  <c r="AI242" s="1"/>
  <c r="AF199"/>
  <c r="AI199" s="1"/>
  <c r="AF209"/>
  <c r="AI209" s="1"/>
  <c r="AF213"/>
  <c r="AI213" s="1"/>
  <c r="AF225"/>
  <c r="AI225" s="1"/>
  <c r="AF241"/>
  <c r="AI241" s="1"/>
  <c r="AF248"/>
  <c r="AI248" s="1"/>
  <c r="AF272"/>
  <c r="AI272" s="1"/>
  <c r="AF277"/>
  <c r="AI277" s="1"/>
  <c r="AF284"/>
  <c r="AI284" s="1"/>
  <c r="AF300"/>
  <c r="AI300" s="1"/>
  <c r="AF304"/>
  <c r="AI304" s="1"/>
  <c r="AF308"/>
  <c r="AI308" s="1"/>
  <c r="AF313"/>
  <c r="AI313" s="1"/>
  <c r="AF319"/>
  <c r="AI319" s="1"/>
  <c r="AF339"/>
  <c r="AI339" s="1"/>
  <c r="AF343"/>
  <c r="AI343" s="1"/>
  <c r="AF347"/>
  <c r="AI347" s="1"/>
  <c r="AF353"/>
  <c r="AI353" s="1"/>
  <c r="AF365"/>
  <c r="AI365" s="1"/>
  <c r="AF377"/>
  <c r="AI377" s="1"/>
  <c r="AF384"/>
  <c r="AI384" s="1"/>
  <c r="AF400"/>
  <c r="AI400" s="1"/>
  <c r="AF404"/>
  <c r="AI404" s="1"/>
  <c r="AF271"/>
  <c r="AI271" s="1"/>
  <c r="AF288"/>
  <c r="AI288" s="1"/>
  <c r="AF359"/>
  <c r="AI359" s="1"/>
  <c r="AF206"/>
  <c r="AI206" s="1"/>
  <c r="AF388"/>
  <c r="AI388" s="1"/>
  <c r="AF202"/>
  <c r="AI202" s="1"/>
  <c r="AF243"/>
  <c r="AI243" s="1"/>
  <c r="AF299"/>
  <c r="AI299" s="1"/>
  <c r="AF297"/>
  <c r="AI297" s="1"/>
  <c r="AF410"/>
  <c r="AI410" s="1"/>
  <c r="B1511" i="16" s="1"/>
  <c r="AF414" i="12"/>
  <c r="AI414" s="1"/>
  <c r="B1495" i="16" s="1"/>
  <c r="AF420" i="12"/>
  <c r="AI420" s="1"/>
  <c r="B1508" i="16" s="1"/>
  <c r="AF426" i="12"/>
  <c r="AI426" s="1"/>
  <c r="B1507" i="16" s="1"/>
  <c r="AF430" i="12"/>
  <c r="AI430" s="1"/>
  <c r="B1493" i="16" s="1"/>
  <c r="AF437" i="12"/>
  <c r="AI437" s="1"/>
  <c r="B1497" i="16" s="1"/>
  <c r="AF434" i="12"/>
  <c r="AI434" s="1"/>
  <c r="B1509" i="16" s="1"/>
  <c r="AF438" i="12"/>
  <c r="AI438" s="1"/>
  <c r="B1487" i="16" s="1"/>
  <c r="AF42" i="10"/>
  <c r="AF192"/>
  <c r="AI192" s="1"/>
  <c r="B1330" i="16" s="1"/>
  <c r="AF196" i="10"/>
  <c r="AI196" s="1"/>
  <c r="B1325" i="16" s="1"/>
  <c r="AF202" i="10"/>
  <c r="AI202" s="1"/>
  <c r="B1322" i="16" s="1"/>
  <c r="AF210" i="10"/>
  <c r="AI210" s="1"/>
  <c r="B1319" i="16" s="1"/>
  <c r="AF186" i="10"/>
  <c r="AI186" s="1"/>
  <c r="B1331" i="16" s="1"/>
  <c r="AF203" i="10"/>
  <c r="AI203" s="1"/>
  <c r="B1324" i="16" s="1"/>
  <c r="AF183" i="10"/>
  <c r="AI183" s="1"/>
  <c r="B1333" i="16" s="1"/>
  <c r="AF200" i="10"/>
  <c r="AF199"/>
  <c r="AI199" s="1"/>
  <c r="B1307" i="16" s="1"/>
  <c r="AF187" i="10"/>
  <c r="AI187" s="1"/>
  <c r="B1323" i="16" s="1"/>
  <c r="AF168" i="10"/>
  <c r="AF71" i="13"/>
  <c r="AI71" s="1"/>
  <c r="AF25"/>
  <c r="AI25" s="1"/>
  <c r="AF6"/>
  <c r="AI6" s="1"/>
  <c r="AF10"/>
  <c r="AI10" s="1"/>
  <c r="AF13"/>
  <c r="AF4"/>
  <c r="AF12"/>
  <c r="AI12" s="1"/>
  <c r="AF22"/>
  <c r="AI22" s="1"/>
  <c r="AF36"/>
  <c r="AI36" s="1"/>
  <c r="AF26"/>
  <c r="AF28"/>
  <c r="AI28" s="1"/>
  <c r="AF41"/>
  <c r="AF52"/>
  <c r="AF30"/>
  <c r="AI30" s="1"/>
  <c r="AF35"/>
  <c r="AI35" s="1"/>
  <c r="AF49"/>
  <c r="AI49" s="1"/>
  <c r="AF56"/>
  <c r="AI56" s="1"/>
  <c r="AF66"/>
  <c r="AI66" s="1"/>
  <c r="AF37"/>
  <c r="AI37" s="1"/>
  <c r="AF57"/>
  <c r="AF33"/>
  <c r="AI33" s="1"/>
  <c r="AF40"/>
  <c r="AI40" s="1"/>
  <c r="AF47"/>
  <c r="AI47" s="1"/>
  <c r="AF48"/>
  <c r="AF21"/>
  <c r="AI21" s="1"/>
  <c r="AF24"/>
  <c r="AF51"/>
  <c r="AI51" s="1"/>
  <c r="AF55"/>
  <c r="AF69"/>
  <c r="AI69" s="1"/>
  <c r="AF27"/>
  <c r="AF7"/>
  <c r="AF53"/>
  <c r="AI53" s="1"/>
  <c r="AF61"/>
  <c r="AF11"/>
  <c r="AF20"/>
  <c r="AF23"/>
  <c r="AF32"/>
  <c r="AI32" s="1"/>
  <c r="AF54"/>
  <c r="AI54" s="1"/>
  <c r="AF15"/>
  <c r="AI15" s="1"/>
  <c r="AF58"/>
  <c r="AF62"/>
  <c r="AF5"/>
  <c r="AI5" s="1"/>
  <c r="AF42"/>
  <c r="AI42" s="1"/>
  <c r="AF31"/>
  <c r="AI31" s="1"/>
  <c r="AF50"/>
  <c r="AF17"/>
  <c r="AI17" s="1"/>
  <c r="AF34"/>
  <c r="AI34" s="1"/>
  <c r="AF38"/>
  <c r="AF64"/>
  <c r="AI64" s="1"/>
  <c r="AF68"/>
  <c r="AI68" s="1"/>
  <c r="AF14"/>
  <c r="AI14" s="1"/>
  <c r="AF39"/>
  <c r="AF43"/>
  <c r="AF45"/>
  <c r="AF59"/>
  <c r="AI59" s="1"/>
  <c r="AF67"/>
  <c r="AI67" s="1"/>
  <c r="AF8"/>
  <c r="AI8" s="1"/>
  <c r="AF16"/>
  <c r="AI16" s="1"/>
  <c r="AF46"/>
  <c r="AI46" s="1"/>
  <c r="AF65"/>
  <c r="AI65" s="1"/>
  <c r="AF9"/>
  <c r="AF60"/>
  <c r="AF44"/>
  <c r="AI44" s="1"/>
  <c r="AF29"/>
  <c r="AF255" i="11"/>
  <c r="AI255" s="1"/>
  <c r="B1353" i="16" s="1"/>
  <c r="AF259" i="11"/>
  <c r="AI259" s="1"/>
  <c r="B1439" i="16" s="1"/>
  <c r="AF263" i="11"/>
  <c r="AI263" s="1"/>
  <c r="B1356" i="16" s="1"/>
  <c r="AF285" i="11"/>
  <c r="AI285" s="1"/>
  <c r="B1420" i="16" s="1"/>
  <c r="AF124" i="11"/>
  <c r="AI124" s="1"/>
  <c r="AF134"/>
  <c r="AI134" s="1"/>
  <c r="AF141"/>
  <c r="AI141" s="1"/>
  <c r="AF149"/>
  <c r="AI149" s="1"/>
  <c r="AF153"/>
  <c r="AI153" s="1"/>
  <c r="AF229"/>
  <c r="AI229" s="1"/>
  <c r="AF170"/>
  <c r="AI170" s="1"/>
  <c r="AF148"/>
  <c r="AI148" s="1"/>
  <c r="AF241"/>
  <c r="AI241" s="1"/>
  <c r="B1361" i="16" s="1"/>
  <c r="AF246" i="11"/>
  <c r="AI246" s="1"/>
  <c r="B1445" i="16" s="1"/>
  <c r="AF250" i="11"/>
  <c r="AI250" s="1"/>
  <c r="B1346" i="16" s="1"/>
  <c r="AF268" i="11"/>
  <c r="AI268" s="1"/>
  <c r="B1444" i="16" s="1"/>
  <c r="AF272" i="11"/>
  <c r="AI272" s="1"/>
  <c r="B1365" i="16" s="1"/>
  <c r="AF276" i="11"/>
  <c r="AI276" s="1"/>
  <c r="B1364" i="16" s="1"/>
  <c r="AF290" i="11"/>
  <c r="AI290" s="1"/>
  <c r="B1363" i="16" s="1"/>
  <c r="AF295" i="11"/>
  <c r="AI295" s="1"/>
  <c r="B1400" i="16" s="1"/>
  <c r="AF299" i="11"/>
  <c r="AI299" s="1"/>
  <c r="B1443" i="16" s="1"/>
  <c r="AF306" i="11"/>
  <c r="AI306" s="1"/>
  <c r="B1422" i="16" s="1"/>
  <c r="AF310" i="11"/>
  <c r="AI310" s="1"/>
  <c r="B1423" i="16" s="1"/>
  <c r="AF315" i="11"/>
  <c r="AI315" s="1"/>
  <c r="B1438" i="16" s="1"/>
  <c r="AF328" i="11"/>
  <c r="AI328" s="1"/>
  <c r="B1385" i="16" s="1"/>
  <c r="AF131" i="11"/>
  <c r="AI131" s="1"/>
  <c r="AF171"/>
  <c r="AI171" s="1"/>
  <c r="AF185"/>
  <c r="AI185" s="1"/>
  <c r="AF239"/>
  <c r="AI239" s="1"/>
  <c r="B1343" i="16" s="1"/>
  <c r="AF120" i="11"/>
  <c r="AI120" s="1"/>
  <c r="AF132"/>
  <c r="AI132" s="1"/>
  <c r="AF140"/>
  <c r="AI140" s="1"/>
  <c r="AF146"/>
  <c r="AI146" s="1"/>
  <c r="AF152"/>
  <c r="AI152" s="1"/>
  <c r="AF156"/>
  <c r="AI156" s="1"/>
  <c r="AF162"/>
  <c r="AI162" s="1"/>
  <c r="AF176"/>
  <c r="AI176" s="1"/>
  <c r="AF180"/>
  <c r="AI180" s="1"/>
  <c r="AF190"/>
  <c r="AI190" s="1"/>
  <c r="AF194"/>
  <c r="AI194" s="1"/>
  <c r="AF200"/>
  <c r="AI200" s="1"/>
  <c r="AF205"/>
  <c r="AI205" s="1"/>
  <c r="AF129"/>
  <c r="AI129" s="1"/>
  <c r="AF203"/>
  <c r="AI203" s="1"/>
  <c r="AF133"/>
  <c r="AI133" s="1"/>
  <c r="AF164"/>
  <c r="AI164" s="1"/>
  <c r="AF125"/>
  <c r="AI125" s="1"/>
  <c r="AF240"/>
  <c r="AI240" s="1"/>
  <c r="B1345" i="16" s="1"/>
  <c r="AF245" i="11"/>
  <c r="AI245" s="1"/>
  <c r="B1340" i="16" s="1"/>
  <c r="AF249" i="11"/>
  <c r="AI249" s="1"/>
  <c r="B1421" i="16" s="1"/>
  <c r="AF253" i="11"/>
  <c r="AI253" s="1"/>
  <c r="B1349" i="16" s="1"/>
  <c r="AF258" i="11"/>
  <c r="AI258" s="1"/>
  <c r="B1360" i="16" s="1"/>
  <c r="AF262" i="11"/>
  <c r="AI262" s="1"/>
  <c r="B1428" i="16" s="1"/>
  <c r="AF280" i="11"/>
  <c r="AI280" s="1"/>
  <c r="B1377" i="16" s="1"/>
  <c r="AF284" i="11"/>
  <c r="AI284" s="1"/>
  <c r="B1442" i="16" s="1"/>
  <c r="AF289" i="11"/>
  <c r="AI289" s="1"/>
  <c r="B1369" i="16" s="1"/>
  <c r="AF293" i="11"/>
  <c r="AI293" s="1"/>
  <c r="B1437" i="16" s="1"/>
  <c r="AF298" i="11"/>
  <c r="AI298" s="1"/>
  <c r="B1415" i="16" s="1"/>
  <c r="AF294" i="11"/>
  <c r="AI294" s="1"/>
  <c r="B1355" i="16" s="1"/>
  <c r="AF302" i="11"/>
  <c r="AI302" s="1"/>
  <c r="B1388" i="16" s="1"/>
  <c r="AF139" i="11"/>
  <c r="AI139" s="1"/>
  <c r="AF145"/>
  <c r="AI145" s="1"/>
  <c r="AF151"/>
  <c r="AI151" s="1"/>
  <c r="AF155"/>
  <c r="AI155" s="1"/>
  <c r="AF160"/>
  <c r="AI160" s="1"/>
  <c r="AF175"/>
  <c r="AI175" s="1"/>
  <c r="AF179"/>
  <c r="AI179" s="1"/>
  <c r="AF187"/>
  <c r="AI187" s="1"/>
  <c r="AF193"/>
  <c r="AI193" s="1"/>
  <c r="AF198"/>
  <c r="AI198" s="1"/>
  <c r="AF204"/>
  <c r="AI204" s="1"/>
  <c r="AF214"/>
  <c r="AI214" s="1"/>
  <c r="AF222"/>
  <c r="AI222" s="1"/>
  <c r="AF227"/>
  <c r="AI227" s="1"/>
  <c r="AF231"/>
  <c r="AI231" s="1"/>
  <c r="AF174"/>
  <c r="AI174" s="1"/>
  <c r="AF213"/>
  <c r="AI213" s="1"/>
  <c r="AF128"/>
  <c r="AI128" s="1"/>
  <c r="AF166"/>
  <c r="AI166" s="1"/>
  <c r="AF244"/>
  <c r="AI244" s="1"/>
  <c r="B1341" i="16" s="1"/>
  <c r="AF248" i="11"/>
  <c r="AI248" s="1"/>
  <c r="B1358" i="16" s="1"/>
  <c r="AF252" i="11"/>
  <c r="AI252" s="1"/>
  <c r="B1357" i="16" s="1"/>
  <c r="AF257" i="11"/>
  <c r="AI257" s="1"/>
  <c r="B1379" i="16" s="1"/>
  <c r="AF261" i="11"/>
  <c r="AI261" s="1"/>
  <c r="B1362" i="16" s="1"/>
  <c r="AF265" i="11"/>
  <c r="AI265" s="1"/>
  <c r="B1413" i="16" s="1"/>
  <c r="AF270" i="11"/>
  <c r="AI270" s="1"/>
  <c r="B1375" i="16" s="1"/>
  <c r="AF274" i="11"/>
  <c r="AI274" s="1"/>
  <c r="B1440" i="16" s="1"/>
  <c r="AF278" i="11"/>
  <c r="AI278" s="1"/>
  <c r="B1432" i="16" s="1"/>
  <c r="AF283" i="11"/>
  <c r="AI283" s="1"/>
  <c r="B1370" i="16" s="1"/>
  <c r="AF288" i="11"/>
  <c r="AI288" s="1"/>
  <c r="B1371" i="16" s="1"/>
  <c r="AF292" i="11"/>
  <c r="AI292" s="1"/>
  <c r="B1380" i="16" s="1"/>
  <c r="AF297" i="11"/>
  <c r="AI297" s="1"/>
  <c r="B1434" i="16" s="1"/>
  <c r="AF303" i="11"/>
  <c r="AI303" s="1"/>
  <c r="B1374" i="16" s="1"/>
  <c r="AF308" i="11"/>
  <c r="AI308" s="1"/>
  <c r="B1426" i="16" s="1"/>
  <c r="AF312" i="11"/>
  <c r="AI312" s="1"/>
  <c r="B1436" i="16" s="1"/>
  <c r="AF317" i="11"/>
  <c r="AI317" s="1"/>
  <c r="B1417" i="16" s="1"/>
  <c r="AF321" i="11"/>
  <c r="AI321" s="1"/>
  <c r="B1416" i="16" s="1"/>
  <c r="AF325" i="11"/>
  <c r="AI325" s="1"/>
  <c r="B1433" i="16" s="1"/>
  <c r="AF330" i="11"/>
  <c r="AI330" s="1"/>
  <c r="B1394" i="16" s="1"/>
  <c r="AF335" i="11"/>
  <c r="AI335" s="1"/>
  <c r="B1405" i="16" s="1"/>
  <c r="AF339" i="11"/>
  <c r="AI339" s="1"/>
  <c r="B1404" i="16" s="1"/>
  <c r="AF279" i="11"/>
  <c r="AI279" s="1"/>
  <c r="B1367" i="16" s="1"/>
  <c r="AF287" i="11"/>
  <c r="AI287" s="1"/>
  <c r="B1381" i="16" s="1"/>
  <c r="AF300" i="11"/>
  <c r="AI300" s="1"/>
  <c r="B1431" i="16" s="1"/>
  <c r="AF127" i="11"/>
  <c r="AI127" s="1"/>
  <c r="AF136"/>
  <c r="AI136" s="1"/>
  <c r="AF142"/>
  <c r="AI142" s="1"/>
  <c r="AF150"/>
  <c r="AI150" s="1"/>
  <c r="AF154"/>
  <c r="AI154" s="1"/>
  <c r="AF159"/>
  <c r="AI159" s="1"/>
  <c r="AF169"/>
  <c r="AI169" s="1"/>
  <c r="AF178"/>
  <c r="AI178" s="1"/>
  <c r="AF182"/>
  <c r="AI182" s="1"/>
  <c r="AF192"/>
  <c r="AI192" s="1"/>
  <c r="AF197"/>
  <c r="AI197" s="1"/>
  <c r="AF202"/>
  <c r="AI202" s="1"/>
  <c r="AF211"/>
  <c r="AI211" s="1"/>
  <c r="AF221"/>
  <c r="AI221" s="1"/>
  <c r="AF226"/>
  <c r="AI226" s="1"/>
  <c r="AF230"/>
  <c r="AI230" s="1"/>
  <c r="AF173"/>
  <c r="AI173" s="1"/>
  <c r="AF206"/>
  <c r="AI206" s="1"/>
  <c r="AF212"/>
  <c r="AI212" s="1"/>
  <c r="AF123"/>
  <c r="AI123" s="1"/>
  <c r="AF135"/>
  <c r="AI135" s="1"/>
  <c r="AF216"/>
  <c r="AI216" s="1"/>
  <c r="AF233"/>
  <c r="AI233" s="1"/>
  <c r="AF196"/>
  <c r="AI196" s="1"/>
  <c r="AF143"/>
  <c r="AI143" s="1"/>
  <c r="AF183"/>
  <c r="AI183" s="1"/>
  <c r="AF238"/>
  <c r="AI238" s="1"/>
  <c r="B1339" i="16" s="1"/>
  <c r="AF243" i="11"/>
  <c r="AI243" s="1"/>
  <c r="B1348" i="16" s="1"/>
  <c r="AF247" i="11"/>
  <c r="AI247" s="1"/>
  <c r="B1351" i="16" s="1"/>
  <c r="AF251" i="11"/>
  <c r="AI251" s="1"/>
  <c r="B1359" i="16" s="1"/>
  <c r="AF256" i="11"/>
  <c r="AI256" s="1"/>
  <c r="B1382" i="16" s="1"/>
  <c r="AF260" i="11"/>
  <c r="AI260" s="1"/>
  <c r="B1354" i="16" s="1"/>
  <c r="AF264" i="11"/>
  <c r="AI264" s="1"/>
  <c r="B1347" i="16" s="1"/>
  <c r="AF269" i="11"/>
  <c r="AI269" s="1"/>
  <c r="B1350" i="16" s="1"/>
  <c r="AF273" i="11"/>
  <c r="AI273" s="1"/>
  <c r="B1383" i="16" s="1"/>
  <c r="AF277" i="11"/>
  <c r="AI277" s="1"/>
  <c r="B1387" i="16" s="1"/>
  <c r="AF282" i="11"/>
  <c r="AI282" s="1"/>
  <c r="B1373" i="16" s="1"/>
  <c r="AF286" i="11"/>
  <c r="AI286" s="1"/>
  <c r="B1376" i="16" s="1"/>
  <c r="AF291" i="11"/>
  <c r="AI291" s="1"/>
  <c r="B1427" i="16" s="1"/>
  <c r="AF296" i="11"/>
  <c r="AI296" s="1"/>
  <c r="B1389" i="16" s="1"/>
  <c r="AF301" i="11"/>
  <c r="AI301" s="1"/>
  <c r="B1391" i="16" s="1"/>
  <c r="AF307" i="11"/>
  <c r="AI307" s="1"/>
  <c r="B1378" i="16" s="1"/>
  <c r="AF311" i="11"/>
  <c r="AI311" s="1"/>
  <c r="B1409" i="16" s="1"/>
  <c r="AF316" i="11"/>
  <c r="AI316" s="1"/>
  <c r="B1414" i="16" s="1"/>
  <c r="AF320" i="11"/>
  <c r="AI320" s="1"/>
  <c r="B1441" i="16" s="1"/>
  <c r="AF324" i="11"/>
  <c r="AI324" s="1"/>
  <c r="B1392" i="16" s="1"/>
  <c r="AF329" i="11"/>
  <c r="AI329" s="1"/>
  <c r="B1406" i="16" s="1"/>
  <c r="AF333" i="11"/>
  <c r="AI333" s="1"/>
  <c r="B1412" i="16" s="1"/>
  <c r="AF338" i="11"/>
  <c r="AI338" s="1"/>
  <c r="B1372" i="16" s="1"/>
  <c r="AF343" i="11"/>
  <c r="AI343" s="1"/>
  <c r="B1401" i="16" s="1"/>
  <c r="AF254" i="11"/>
  <c r="AI254" s="1"/>
  <c r="B1352" i="16" s="1"/>
  <c r="AF266" i="11"/>
  <c r="AI266" s="1"/>
  <c r="B1344" i="16" s="1"/>
  <c r="AF304" i="11"/>
  <c r="AI304" s="1"/>
  <c r="B1396" i="16" s="1"/>
  <c r="AF342" i="11"/>
  <c r="AI342" s="1"/>
  <c r="B1399" i="16" s="1"/>
  <c r="AF158" i="11"/>
  <c r="AI158" s="1"/>
  <c r="AF165"/>
  <c r="AI165" s="1"/>
  <c r="AF177"/>
  <c r="AI177" s="1"/>
  <c r="AF181"/>
  <c r="AI181" s="1"/>
  <c r="AF191"/>
  <c r="AI191" s="1"/>
  <c r="AF195"/>
  <c r="AI195" s="1"/>
  <c r="AF201"/>
  <c r="AI201" s="1"/>
  <c r="AF207"/>
  <c r="AI207" s="1"/>
  <c r="AF218"/>
  <c r="AI218" s="1"/>
  <c r="AF224"/>
  <c r="AI224" s="1"/>
  <c r="AF130"/>
  <c r="AI130" s="1"/>
  <c r="AF161"/>
  <c r="AI161" s="1"/>
  <c r="AF172"/>
  <c r="AI172" s="1"/>
  <c r="AF215"/>
  <c r="AI215" s="1"/>
  <c r="AF122"/>
  <c r="AI122" s="1"/>
  <c r="AF188"/>
  <c r="AI188" s="1"/>
  <c r="AF219"/>
  <c r="AI219" s="1"/>
  <c r="AF126"/>
  <c r="AI126" s="1"/>
  <c r="AF144"/>
  <c r="AI144" s="1"/>
  <c r="AF208"/>
  <c r="AI208" s="1"/>
  <c r="AF210"/>
  <c r="AI210" s="1"/>
  <c r="AF217"/>
  <c r="AI217" s="1"/>
  <c r="AF223"/>
  <c r="AI223" s="1"/>
  <c r="AF228"/>
  <c r="AI228" s="1"/>
  <c r="AF232"/>
  <c r="AI232" s="1"/>
  <c r="AF209"/>
  <c r="AI209" s="1"/>
  <c r="AF220"/>
  <c r="AI220" s="1"/>
  <c r="AF225"/>
  <c r="AI225" s="1"/>
  <c r="AF157"/>
  <c r="AI157" s="1"/>
  <c r="AF184"/>
  <c r="AI184" s="1"/>
  <c r="AF168"/>
  <c r="AI168" s="1"/>
  <c r="AF121"/>
  <c r="AI121" s="1"/>
  <c r="AF267"/>
  <c r="AI267" s="1"/>
  <c r="B1366" i="16" s="1"/>
  <c r="AF271" i="11"/>
  <c r="AI271" s="1"/>
  <c r="B1403" i="16" s="1"/>
  <c r="AF275" i="11"/>
  <c r="AI275" s="1"/>
  <c r="B1435" i="16" s="1"/>
  <c r="AF305" i="11"/>
  <c r="AI305" s="1"/>
  <c r="B1368" i="16" s="1"/>
  <c r="AF309" i="11"/>
  <c r="AI309" s="1"/>
  <c r="B1424" i="16" s="1"/>
  <c r="AF314" i="11"/>
  <c r="AI314" s="1"/>
  <c r="B1430" i="16" s="1"/>
  <c r="AF319" i="11"/>
  <c r="AI319" s="1"/>
  <c r="B1425" i="16" s="1"/>
  <c r="AF323" i="11"/>
  <c r="AI323" s="1"/>
  <c r="B1384" i="16" s="1"/>
  <c r="AF327" i="11"/>
  <c r="AI327" s="1"/>
  <c r="B1410" i="16" s="1"/>
  <c r="AF332" i="11"/>
  <c r="AI332" s="1"/>
  <c r="B1397" i="16" s="1"/>
  <c r="AF337" i="11"/>
  <c r="AI337" s="1"/>
  <c r="B1407" i="16" s="1"/>
  <c r="AF341" i="11"/>
  <c r="AI341" s="1"/>
  <c r="B1398" i="16" s="1"/>
  <c r="AF318" i="11"/>
  <c r="AI318" s="1"/>
  <c r="B1386" i="16" s="1"/>
  <c r="AF322" i="11"/>
  <c r="AI322" s="1"/>
  <c r="B1402" i="16" s="1"/>
  <c r="AF326" i="11"/>
  <c r="AI326" s="1"/>
  <c r="B1418" i="16" s="1"/>
  <c r="AF331" i="11"/>
  <c r="AI331" s="1"/>
  <c r="B1393" i="16" s="1"/>
  <c r="AF336" i="11"/>
  <c r="AI336" s="1"/>
  <c r="B1419" i="16" s="1"/>
  <c r="AF340" i="11"/>
  <c r="AI340" s="1"/>
  <c r="B1411" i="16" s="1"/>
  <c r="AF313" i="11"/>
  <c r="AI313" s="1"/>
  <c r="B1390" i="16" s="1"/>
  <c r="AF334" i="11"/>
  <c r="AI334" s="1"/>
  <c r="B1408" i="16" s="1"/>
  <c r="AF203" i="5"/>
  <c r="AI203" s="1"/>
  <c r="B804" i="16" s="1"/>
  <c r="AF183" i="5"/>
  <c r="AI183" s="1"/>
  <c r="B703" i="16" s="1"/>
  <c r="AF53" i="5"/>
  <c r="AF122" i="4"/>
  <c r="AI122" s="1"/>
  <c r="B525" i="16" s="1"/>
  <c r="D126" i="4"/>
  <c r="Y160"/>
  <c r="Y159"/>
  <c r="Y158"/>
  <c r="Y157"/>
  <c r="Y156"/>
  <c r="Y155"/>
  <c r="Y154"/>
  <c r="Y153"/>
  <c r="Y152"/>
  <c r="Y151"/>
  <c r="Y150"/>
  <c r="Y149"/>
  <c r="Y148"/>
  <c r="Y147"/>
  <c r="Y146"/>
  <c r="Y145"/>
  <c r="Y144"/>
  <c r="Y143"/>
  <c r="Y142"/>
  <c r="Y141"/>
  <c r="Y140"/>
  <c r="Y139"/>
  <c r="Y138"/>
  <c r="Y137"/>
  <c r="Y136"/>
  <c r="Y135"/>
  <c r="Y134"/>
  <c r="Y133"/>
  <c r="Y132"/>
  <c r="Y131"/>
  <c r="Y130"/>
  <c r="Y129"/>
  <c r="Y128"/>
  <c r="Y127"/>
  <c r="Y126"/>
  <c r="Y125"/>
  <c r="Y124"/>
  <c r="Y123"/>
  <c r="Y121"/>
  <c r="Y120"/>
  <c r="Y119"/>
  <c r="Y118"/>
  <c r="Y117"/>
  <c r="Y116"/>
  <c r="Y115"/>
  <c r="Y114"/>
  <c r="Y113"/>
  <c r="Y112"/>
  <c r="Y111"/>
  <c r="Y110"/>
  <c r="Y109"/>
  <c r="Y108"/>
  <c r="Y107"/>
  <c r="Y106"/>
  <c r="Y105"/>
  <c r="Y104"/>
  <c r="Y103"/>
  <c r="Y102"/>
  <c r="Y101"/>
  <c r="Y100"/>
  <c r="Y99"/>
  <c r="Y98"/>
  <c r="Y97"/>
  <c r="Y96"/>
  <c r="Y95"/>
  <c r="Y94"/>
  <c r="Y93"/>
  <c r="Y92"/>
  <c r="Y91"/>
  <c r="Y90"/>
  <c r="Y89"/>
  <c r="Y88"/>
  <c r="Y87"/>
  <c r="Y86"/>
  <c r="Y85"/>
  <c r="Y84"/>
  <c r="Y83"/>
  <c r="Y82"/>
  <c r="Y81"/>
  <c r="Y80"/>
  <c r="Y79"/>
  <c r="Y78"/>
  <c r="Y76"/>
  <c r="Y75"/>
  <c r="Y74"/>
  <c r="Y73"/>
  <c r="Y72"/>
  <c r="Y71"/>
  <c r="Y70"/>
  <c r="Y69"/>
  <c r="Y68"/>
  <c r="Y67"/>
  <c r="Y66"/>
  <c r="Y65"/>
  <c r="Y64"/>
  <c r="Y63"/>
  <c r="Y62"/>
  <c r="Y61"/>
  <c r="Y60"/>
  <c r="Y59"/>
  <c r="Y58"/>
  <c r="Y57"/>
  <c r="Y56"/>
  <c r="Y55"/>
  <c r="Y54"/>
  <c r="Y53"/>
  <c r="Y52"/>
  <c r="Y51"/>
  <c r="Y50"/>
  <c r="Y49"/>
  <c r="Y48"/>
  <c r="Y47"/>
  <c r="Y46"/>
  <c r="Y45"/>
  <c r="Y43"/>
  <c r="Y42"/>
  <c r="Y41"/>
  <c r="Y40"/>
  <c r="Y39"/>
  <c r="Y38"/>
  <c r="Y37"/>
  <c r="Y36"/>
  <c r="Y35"/>
  <c r="Y34"/>
  <c r="Y33"/>
  <c r="Y32"/>
  <c r="Y31"/>
  <c r="Y30"/>
  <c r="Y29"/>
  <c r="Y28"/>
  <c r="Y27"/>
  <c r="Y26"/>
  <c r="Y25"/>
  <c r="Y24"/>
  <c r="Y23"/>
  <c r="Y22"/>
  <c r="Y21"/>
  <c r="Y20"/>
  <c r="Y19"/>
  <c r="Y17"/>
  <c r="Y16"/>
  <c r="Y15"/>
  <c r="Y14"/>
  <c r="Y13"/>
  <c r="Y12"/>
  <c r="Y11"/>
  <c r="Y10"/>
  <c r="Y9"/>
  <c r="Y8"/>
  <c r="Y7"/>
  <c r="Y6"/>
  <c r="Y5"/>
  <c r="Y4"/>
  <c r="AB160"/>
  <c r="AB159"/>
  <c r="AB158"/>
  <c r="AB157"/>
  <c r="AB156"/>
  <c r="AB155"/>
  <c r="AB154"/>
  <c r="AB153"/>
  <c r="AB152"/>
  <c r="AB151"/>
  <c r="AB150"/>
  <c r="AB149"/>
  <c r="AB148"/>
  <c r="AB147"/>
  <c r="AB146"/>
  <c r="AB145"/>
  <c r="AB144"/>
  <c r="AB143"/>
  <c r="AB142"/>
  <c r="AB141"/>
  <c r="AB140"/>
  <c r="AB139"/>
  <c r="AB138"/>
  <c r="AB137"/>
  <c r="AB136"/>
  <c r="AB135"/>
  <c r="AB134"/>
  <c r="AB133"/>
  <c r="AB132"/>
  <c r="AB131"/>
  <c r="AB130"/>
  <c r="AB129"/>
  <c r="AB128"/>
  <c r="AB127"/>
  <c r="AB126"/>
  <c r="AB125"/>
  <c r="AB124"/>
  <c r="AB123"/>
  <c r="AB121"/>
  <c r="AB120"/>
  <c r="AB119"/>
  <c r="AB118"/>
  <c r="AB117"/>
  <c r="AB116"/>
  <c r="AB115"/>
  <c r="AB114"/>
  <c r="AB113"/>
  <c r="AB112"/>
  <c r="AB111"/>
  <c r="AB110"/>
  <c r="AB109"/>
  <c r="AB108"/>
  <c r="AB107"/>
  <c r="AB106"/>
  <c r="AB105"/>
  <c r="AB104"/>
  <c r="AB103"/>
  <c r="AB102"/>
  <c r="AB101"/>
  <c r="AB100"/>
  <c r="AB99"/>
  <c r="AB98"/>
  <c r="AB97"/>
  <c r="AB96"/>
  <c r="AB95"/>
  <c r="AB94"/>
  <c r="AB93"/>
  <c r="AB92"/>
  <c r="AB91"/>
  <c r="AB90"/>
  <c r="AB89"/>
  <c r="AB88"/>
  <c r="AB87"/>
  <c r="AB86"/>
  <c r="AB85"/>
  <c r="AB84"/>
  <c r="AB83"/>
  <c r="AB82"/>
  <c r="AB81"/>
  <c r="AB80"/>
  <c r="AB79"/>
  <c r="AB78"/>
  <c r="AB77"/>
  <c r="AB76"/>
  <c r="AB75"/>
  <c r="AB74"/>
  <c r="AB73"/>
  <c r="AB72"/>
  <c r="AB71"/>
  <c r="AB70"/>
  <c r="AB69"/>
  <c r="AB68"/>
  <c r="AB67"/>
  <c r="AB66"/>
  <c r="AB65"/>
  <c r="AB64"/>
  <c r="AB63"/>
  <c r="AB62"/>
  <c r="AB61"/>
  <c r="AB60"/>
  <c r="AB59"/>
  <c r="AB58"/>
  <c r="AB57"/>
  <c r="AB56"/>
  <c r="AB55"/>
  <c r="AB54"/>
  <c r="AB53"/>
  <c r="AB52"/>
  <c r="AB51"/>
  <c r="AB50"/>
  <c r="AB49"/>
  <c r="AB48"/>
  <c r="AB47"/>
  <c r="AB46"/>
  <c r="AB45"/>
  <c r="AB43"/>
  <c r="AB42"/>
  <c r="AB41"/>
  <c r="AB40"/>
  <c r="AB39"/>
  <c r="AB38"/>
  <c r="AB37"/>
  <c r="AB36"/>
  <c r="AB35"/>
  <c r="AB34"/>
  <c r="AB33"/>
  <c r="AB32"/>
  <c r="AB31"/>
  <c r="AB30"/>
  <c r="AB29"/>
  <c r="AB28"/>
  <c r="AB27"/>
  <c r="AB26"/>
  <c r="AB25"/>
  <c r="AB24"/>
  <c r="AB23"/>
  <c r="AB22"/>
  <c r="AB21"/>
  <c r="AB20"/>
  <c r="AB19"/>
  <c r="AB17"/>
  <c r="AB16"/>
  <c r="AB15"/>
  <c r="AB14"/>
  <c r="AB13"/>
  <c r="AB12"/>
  <c r="AB11"/>
  <c r="AB10"/>
  <c r="AB9"/>
  <c r="AB8"/>
  <c r="AB7"/>
  <c r="AB6"/>
  <c r="AB5"/>
  <c r="AB4"/>
  <c r="AE160"/>
  <c r="AE159"/>
  <c r="AE158"/>
  <c r="AE157"/>
  <c r="AE156"/>
  <c r="AE155"/>
  <c r="AE154"/>
  <c r="AE153"/>
  <c r="AE151"/>
  <c r="AE150"/>
  <c r="AE149"/>
  <c r="AE148"/>
  <c r="AE147"/>
  <c r="AE146"/>
  <c r="AE145"/>
  <c r="AE144"/>
  <c r="AE143"/>
  <c r="AE142"/>
  <c r="AE140"/>
  <c r="AE139"/>
  <c r="AE138"/>
  <c r="AE137"/>
  <c r="AE136"/>
  <c r="AE135"/>
  <c r="AE134"/>
  <c r="AE133"/>
  <c r="AE132"/>
  <c r="AE131"/>
  <c r="AE130"/>
  <c r="AE129"/>
  <c r="AE128"/>
  <c r="AE127"/>
  <c r="AE126"/>
  <c r="AE125"/>
  <c r="AE124"/>
  <c r="AE123"/>
  <c r="AE121"/>
  <c r="AE120"/>
  <c r="AE119"/>
  <c r="AE118"/>
  <c r="AE117"/>
  <c r="AE116"/>
  <c r="AE115"/>
  <c r="AE114"/>
  <c r="AE113"/>
  <c r="AE112"/>
  <c r="AE111"/>
  <c r="AE110"/>
  <c r="AE109"/>
  <c r="AE108"/>
  <c r="AE107"/>
  <c r="AE106"/>
  <c r="AE105"/>
  <c r="AE104"/>
  <c r="AE103"/>
  <c r="AE102"/>
  <c r="AE101"/>
  <c r="AE100"/>
  <c r="AE99"/>
  <c r="AE98"/>
  <c r="AE97"/>
  <c r="AE96"/>
  <c r="AE95"/>
  <c r="AE94"/>
  <c r="AE93"/>
  <c r="AE92"/>
  <c r="AE91"/>
  <c r="AE90"/>
  <c r="AE89"/>
  <c r="AE88"/>
  <c r="AE87"/>
  <c r="AE86"/>
  <c r="AE85"/>
  <c r="AE84"/>
  <c r="AE83"/>
  <c r="AE82"/>
  <c r="AE81"/>
  <c r="AE80"/>
  <c r="AE79"/>
  <c r="AE78"/>
  <c r="AE77"/>
  <c r="AE76"/>
  <c r="AE75"/>
  <c r="AE74"/>
  <c r="AE73"/>
  <c r="AE72"/>
  <c r="AE71"/>
  <c r="AE70"/>
  <c r="AE69"/>
  <c r="AE68"/>
  <c r="AE67"/>
  <c r="AE66"/>
  <c r="AE65"/>
  <c r="AE64"/>
  <c r="AE63"/>
  <c r="AE62"/>
  <c r="AE61"/>
  <c r="AE60"/>
  <c r="AE59"/>
  <c r="AE58"/>
  <c r="AE57"/>
  <c r="AE56"/>
  <c r="AE55"/>
  <c r="AE54"/>
  <c r="AE53"/>
  <c r="AE52"/>
  <c r="AE51"/>
  <c r="AE50"/>
  <c r="AE49"/>
  <c r="AE48"/>
  <c r="AE47"/>
  <c r="AE46"/>
  <c r="AE45"/>
  <c r="AE44"/>
  <c r="AF44" s="1"/>
  <c r="AE43"/>
  <c r="AE42"/>
  <c r="AE41"/>
  <c r="AE40"/>
  <c r="AE39"/>
  <c r="AE38"/>
  <c r="AE37"/>
  <c r="AE36"/>
  <c r="AE35"/>
  <c r="AE34"/>
  <c r="AE33"/>
  <c r="AE32"/>
  <c r="AE31"/>
  <c r="AE30"/>
  <c r="AE28"/>
  <c r="AE27"/>
  <c r="AE26"/>
  <c r="AE25"/>
  <c r="AE24"/>
  <c r="AE23"/>
  <c r="AE22"/>
  <c r="AE21"/>
  <c r="AE19"/>
  <c r="AE17"/>
  <c r="AE16"/>
  <c r="AE15"/>
  <c r="AE14"/>
  <c r="AE13"/>
  <c r="AE12"/>
  <c r="AE11"/>
  <c r="AE10"/>
  <c r="AE9"/>
  <c r="AE8"/>
  <c r="AE7"/>
  <c r="AE6"/>
  <c r="AE5"/>
  <c r="AE4"/>
  <c r="V159"/>
  <c r="V158"/>
  <c r="V157"/>
  <c r="V156"/>
  <c r="V155"/>
  <c r="V154"/>
  <c r="V153"/>
  <c r="V152"/>
  <c r="V151"/>
  <c r="V150"/>
  <c r="V149"/>
  <c r="V148"/>
  <c r="V147"/>
  <c r="V146"/>
  <c r="V145"/>
  <c r="V144"/>
  <c r="V143"/>
  <c r="V142"/>
  <c r="V141"/>
  <c r="V140"/>
  <c r="V139"/>
  <c r="V138"/>
  <c r="V137"/>
  <c r="V136"/>
  <c r="V135"/>
  <c r="V134"/>
  <c r="V133"/>
  <c r="V132"/>
  <c r="V131"/>
  <c r="V130"/>
  <c r="V129"/>
  <c r="V128"/>
  <c r="V127"/>
  <c r="V126"/>
  <c r="V125"/>
  <c r="V123"/>
  <c r="V121"/>
  <c r="V120"/>
  <c r="V119"/>
  <c r="V118"/>
  <c r="V117"/>
  <c r="V116"/>
  <c r="V115"/>
  <c r="V114"/>
  <c r="V113"/>
  <c r="V112"/>
  <c r="V111"/>
  <c r="V110"/>
  <c r="V109"/>
  <c r="V108"/>
  <c r="V107"/>
  <c r="V106"/>
  <c r="V105"/>
  <c r="V104"/>
  <c r="V103"/>
  <c r="V102"/>
  <c r="V101"/>
  <c r="V100"/>
  <c r="V99"/>
  <c r="V98"/>
  <c r="V97"/>
  <c r="V96"/>
  <c r="V95"/>
  <c r="V94"/>
  <c r="V93"/>
  <c r="V92"/>
  <c r="V91"/>
  <c r="V89"/>
  <c r="V88"/>
  <c r="V87"/>
  <c r="V86"/>
  <c r="V85"/>
  <c r="V84"/>
  <c r="V83"/>
  <c r="V81"/>
  <c r="V80"/>
  <c r="V79"/>
  <c r="V78"/>
  <c r="V77"/>
  <c r="V75"/>
  <c r="V74"/>
  <c r="V73"/>
  <c r="V72"/>
  <c r="V71"/>
  <c r="V70"/>
  <c r="V69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50"/>
  <c r="V49"/>
  <c r="V48"/>
  <c r="V47"/>
  <c r="V46"/>
  <c r="V45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20"/>
  <c r="V19"/>
  <c r="V17"/>
  <c r="V16"/>
  <c r="V15"/>
  <c r="V14"/>
  <c r="V13"/>
  <c r="V12"/>
  <c r="V11"/>
  <c r="V10"/>
  <c r="V9"/>
  <c r="V8"/>
  <c r="V7"/>
  <c r="V6"/>
  <c r="V5"/>
  <c r="V4"/>
  <c r="S159"/>
  <c r="S158"/>
  <c r="S157"/>
  <c r="S156"/>
  <c r="S155"/>
  <c r="S154"/>
  <c r="S153"/>
  <c r="S152"/>
  <c r="S151"/>
  <c r="S150"/>
  <c r="S149"/>
  <c r="S148"/>
  <c r="S147"/>
  <c r="S146"/>
  <c r="S145"/>
  <c r="S144"/>
  <c r="S143"/>
  <c r="S142"/>
  <c r="S141"/>
  <c r="S140"/>
  <c r="S139"/>
  <c r="S138"/>
  <c r="S137"/>
  <c r="S136"/>
  <c r="S135"/>
  <c r="S134"/>
  <c r="S133"/>
  <c r="S132"/>
  <c r="S131"/>
  <c r="S130"/>
  <c r="S129"/>
  <c r="S128"/>
  <c r="S127"/>
  <c r="S126"/>
  <c r="S125"/>
  <c r="S123"/>
  <c r="S121"/>
  <c r="S120"/>
  <c r="S119"/>
  <c r="S118"/>
  <c r="S117"/>
  <c r="S116"/>
  <c r="S115"/>
  <c r="S114"/>
  <c r="S113"/>
  <c r="S112"/>
  <c r="S111"/>
  <c r="S110"/>
  <c r="S109"/>
  <c r="S107"/>
  <c r="S106"/>
  <c r="S105"/>
  <c r="S104"/>
  <c r="S103"/>
  <c r="S101"/>
  <c r="S100"/>
  <c r="S99"/>
  <c r="S98"/>
  <c r="S97"/>
  <c r="S96"/>
  <c r="S95"/>
  <c r="S94"/>
  <c r="S93"/>
  <c r="S92"/>
  <c r="S91"/>
  <c r="S89"/>
  <c r="S88"/>
  <c r="S87"/>
  <c r="S86"/>
  <c r="S85"/>
  <c r="S84"/>
  <c r="S83"/>
  <c r="S81"/>
  <c r="S80"/>
  <c r="S79"/>
  <c r="S78"/>
  <c r="S77"/>
  <c r="S75"/>
  <c r="S74"/>
  <c r="S73"/>
  <c r="S72"/>
  <c r="S71"/>
  <c r="S70"/>
  <c r="S69"/>
  <c r="S68"/>
  <c r="S67"/>
  <c r="S66"/>
  <c r="S65"/>
  <c r="S64"/>
  <c r="S63"/>
  <c r="S62"/>
  <c r="S61"/>
  <c r="S60"/>
  <c r="S59"/>
  <c r="S58"/>
  <c r="S57"/>
  <c r="S56"/>
  <c r="S55"/>
  <c r="S54"/>
  <c r="S53"/>
  <c r="S52"/>
  <c r="S51"/>
  <c r="S50"/>
  <c r="S49"/>
  <c r="S48"/>
  <c r="S47"/>
  <c r="S46"/>
  <c r="S43"/>
  <c r="S42"/>
  <c r="S41"/>
  <c r="S40"/>
  <c r="S39"/>
  <c r="S38"/>
  <c r="S37"/>
  <c r="S36"/>
  <c r="S35"/>
  <c r="S34"/>
  <c r="S33"/>
  <c r="S32"/>
  <c r="S31"/>
  <c r="S30"/>
  <c r="S29"/>
  <c r="S28"/>
  <c r="S27"/>
  <c r="S26"/>
  <c r="S25"/>
  <c r="S24"/>
  <c r="S23"/>
  <c r="S22"/>
  <c r="S21"/>
  <c r="S20"/>
  <c r="S19"/>
  <c r="S17"/>
  <c r="S16"/>
  <c r="S15"/>
  <c r="S14"/>
  <c r="S13"/>
  <c r="S12"/>
  <c r="S11"/>
  <c r="S10"/>
  <c r="S9"/>
  <c r="S8"/>
  <c r="S7"/>
  <c r="S6"/>
  <c r="S5"/>
  <c r="S4"/>
  <c r="P159"/>
  <c r="P158"/>
  <c r="P157"/>
  <c r="P156"/>
  <c r="P155"/>
  <c r="P154"/>
  <c r="P153"/>
  <c r="P152"/>
  <c r="P151"/>
  <c r="P150"/>
  <c r="P149"/>
  <c r="P148"/>
  <c r="P147"/>
  <c r="P146"/>
  <c r="P145"/>
  <c r="P144"/>
  <c r="P143"/>
  <c r="P142"/>
  <c r="P141"/>
  <c r="P140"/>
  <c r="P139"/>
  <c r="P138"/>
  <c r="P137"/>
  <c r="P136"/>
  <c r="P135"/>
  <c r="P134"/>
  <c r="P133"/>
  <c r="P132"/>
  <c r="P131"/>
  <c r="P130"/>
  <c r="P129"/>
  <c r="P128"/>
  <c r="P127"/>
  <c r="P126"/>
  <c r="P125"/>
  <c r="P123"/>
  <c r="P121"/>
  <c r="P120"/>
  <c r="P119"/>
  <c r="P118"/>
  <c r="P117"/>
  <c r="P116"/>
  <c r="P115"/>
  <c r="P114"/>
  <c r="P113"/>
  <c r="P112"/>
  <c r="P111"/>
  <c r="P110"/>
  <c r="P109"/>
  <c r="P107"/>
  <c r="P105"/>
  <c r="P104"/>
  <c r="P103"/>
  <c r="P102"/>
  <c r="P101"/>
  <c r="P100"/>
  <c r="P99"/>
  <c r="P98"/>
  <c r="P97"/>
  <c r="P96"/>
  <c r="P95"/>
  <c r="P94"/>
  <c r="P93"/>
  <c r="P92"/>
  <c r="P91"/>
  <c r="P89"/>
  <c r="P88"/>
  <c r="P87"/>
  <c r="P86"/>
  <c r="P85"/>
  <c r="P84"/>
  <c r="P83"/>
  <c r="P81"/>
  <c r="P80"/>
  <c r="P79"/>
  <c r="P78"/>
  <c r="P77"/>
  <c r="P75"/>
  <c r="P74"/>
  <c r="P73"/>
  <c r="P72"/>
  <c r="P71"/>
  <c r="P70"/>
  <c r="P69"/>
  <c r="P68"/>
  <c r="P67"/>
  <c r="P66"/>
  <c r="P65"/>
  <c r="P64"/>
  <c r="P63"/>
  <c r="P62"/>
  <c r="P61"/>
  <c r="P60"/>
  <c r="P59"/>
  <c r="P58"/>
  <c r="P57"/>
  <c r="P56"/>
  <c r="P55"/>
  <c r="P54"/>
  <c r="P53"/>
  <c r="P52"/>
  <c r="P51"/>
  <c r="P50"/>
  <c r="P49"/>
  <c r="P48"/>
  <c r="P47"/>
  <c r="P46"/>
  <c r="P43"/>
  <c r="P42"/>
  <c r="P41"/>
  <c r="P40"/>
  <c r="P39"/>
  <c r="P38"/>
  <c r="P37"/>
  <c r="P36"/>
  <c r="P35"/>
  <c r="P34"/>
  <c r="P33"/>
  <c r="P32"/>
  <c r="P31"/>
  <c r="P30"/>
  <c r="P29"/>
  <c r="P28"/>
  <c r="P27"/>
  <c r="P26"/>
  <c r="P25"/>
  <c r="P24"/>
  <c r="P23"/>
  <c r="P22"/>
  <c r="P21"/>
  <c r="P20"/>
  <c r="P19"/>
  <c r="P17"/>
  <c r="P16"/>
  <c r="P14"/>
  <c r="P13"/>
  <c r="P12"/>
  <c r="P11"/>
  <c r="P10"/>
  <c r="P9"/>
  <c r="P8"/>
  <c r="P7"/>
  <c r="P6"/>
  <c r="P5"/>
  <c r="P4"/>
  <c r="M159"/>
  <c r="M158"/>
  <c r="M157"/>
  <c r="M155"/>
  <c r="M154"/>
  <c r="M153"/>
  <c r="M152"/>
  <c r="M151"/>
  <c r="M150"/>
  <c r="M149"/>
  <c r="M148"/>
  <c r="M147"/>
  <c r="M146"/>
  <c r="M145"/>
  <c r="M144"/>
  <c r="M143"/>
  <c r="M142"/>
  <c r="M141"/>
  <c r="M139"/>
  <c r="M137"/>
  <c r="M136"/>
  <c r="M135"/>
  <c r="M134"/>
  <c r="M133"/>
  <c r="M132"/>
  <c r="M131"/>
  <c r="M130"/>
  <c r="M129"/>
  <c r="M128"/>
  <c r="M127"/>
  <c r="M126"/>
  <c r="M125"/>
  <c r="M123"/>
  <c r="M121"/>
  <c r="M120"/>
  <c r="M119"/>
  <c r="M118"/>
  <c r="M117"/>
  <c r="M116"/>
  <c r="M115"/>
  <c r="M114"/>
  <c r="M113"/>
  <c r="M112"/>
  <c r="M111"/>
  <c r="M110"/>
  <c r="M109"/>
  <c r="M107"/>
  <c r="M105"/>
  <c r="M104"/>
  <c r="M102"/>
  <c r="M101"/>
  <c r="M100"/>
  <c r="M99"/>
  <c r="M98"/>
  <c r="M97"/>
  <c r="M96"/>
  <c r="M95"/>
  <c r="M94"/>
  <c r="M93"/>
  <c r="M91"/>
  <c r="M89"/>
  <c r="M88"/>
  <c r="M87"/>
  <c r="M86"/>
  <c r="M85"/>
  <c r="M84"/>
  <c r="M83"/>
  <c r="M81"/>
  <c r="M80"/>
  <c r="M79"/>
  <c r="M78"/>
  <c r="M77"/>
  <c r="M75"/>
  <c r="M74"/>
  <c r="M73"/>
  <c r="M72"/>
  <c r="M71"/>
  <c r="M70"/>
  <c r="M69"/>
  <c r="M67"/>
  <c r="M66"/>
  <c r="M65"/>
  <c r="M64"/>
  <c r="M63"/>
  <c r="M62"/>
  <c r="M61"/>
  <c r="M60"/>
  <c r="M59"/>
  <c r="M58"/>
  <c r="M57"/>
  <c r="M56"/>
  <c r="M55"/>
  <c r="M54"/>
  <c r="M53"/>
  <c r="M52"/>
  <c r="M51"/>
  <c r="M50"/>
  <c r="M49"/>
  <c r="M48"/>
  <c r="M47"/>
  <c r="M46"/>
  <c r="M43"/>
  <c r="M42"/>
  <c r="M41"/>
  <c r="M40"/>
  <c r="M39"/>
  <c r="M38"/>
  <c r="M37"/>
  <c r="M36"/>
  <c r="M35"/>
  <c r="M34"/>
  <c r="M32"/>
  <c r="M31"/>
  <c r="M30"/>
  <c r="M29"/>
  <c r="M28"/>
  <c r="M27"/>
  <c r="M26"/>
  <c r="M25"/>
  <c r="M24"/>
  <c r="M23"/>
  <c r="M22"/>
  <c r="M21"/>
  <c r="M20"/>
  <c r="M19"/>
  <c r="M17"/>
  <c r="M16"/>
  <c r="M15"/>
  <c r="M14"/>
  <c r="M13"/>
  <c r="M11"/>
  <c r="M10"/>
  <c r="M9"/>
  <c r="M8"/>
  <c r="M7"/>
  <c r="M6"/>
  <c r="M5"/>
  <c r="M4"/>
  <c r="J159"/>
  <c r="J158"/>
  <c r="J157"/>
  <c r="J155"/>
  <c r="J154"/>
  <c r="J153"/>
  <c r="J152"/>
  <c r="J151"/>
  <c r="J150"/>
  <c r="J149"/>
  <c r="J148"/>
  <c r="J147"/>
  <c r="J146"/>
  <c r="J145"/>
  <c r="J144"/>
  <c r="J143"/>
  <c r="J142"/>
  <c r="J141"/>
  <c r="J139"/>
  <c r="J138"/>
  <c r="J137"/>
  <c r="J136"/>
  <c r="J135"/>
  <c r="J134"/>
  <c r="J133"/>
  <c r="J131"/>
  <c r="J130"/>
  <c r="J129"/>
  <c r="J128"/>
  <c r="J126"/>
  <c r="J123"/>
  <c r="J121"/>
  <c r="J120"/>
  <c r="J119"/>
  <c r="J118"/>
  <c r="J117"/>
  <c r="J116"/>
  <c r="J115"/>
  <c r="J114"/>
  <c r="J113"/>
  <c r="J112"/>
  <c r="J111"/>
  <c r="J110"/>
  <c r="J109"/>
  <c r="J107"/>
  <c r="J105"/>
  <c r="J104"/>
  <c r="J102"/>
  <c r="J101"/>
  <c r="J100"/>
  <c r="J99"/>
  <c r="J98"/>
  <c r="J97"/>
  <c r="J96"/>
  <c r="J95"/>
  <c r="J94"/>
  <c r="J93"/>
  <c r="J91"/>
  <c r="J89"/>
  <c r="J88"/>
  <c r="J87"/>
  <c r="J86"/>
  <c r="J85"/>
  <c r="J84"/>
  <c r="J83"/>
  <c r="J81"/>
  <c r="J80"/>
  <c r="J79"/>
  <c r="J78"/>
  <c r="J77"/>
  <c r="J75"/>
  <c r="J74"/>
  <c r="J73"/>
  <c r="J72"/>
  <c r="J71"/>
  <c r="J70"/>
  <c r="J67"/>
  <c r="J66"/>
  <c r="J65"/>
  <c r="J64"/>
  <c r="J63"/>
  <c r="J62"/>
  <c r="J59"/>
  <c r="J58"/>
  <c r="J57"/>
  <c r="J56"/>
  <c r="J55"/>
  <c r="J54"/>
  <c r="J53"/>
  <c r="J52"/>
  <c r="J51"/>
  <c r="J50"/>
  <c r="J49"/>
  <c r="J48"/>
  <c r="J47"/>
  <c r="J46"/>
  <c r="J43"/>
  <c r="J42"/>
  <c r="J41"/>
  <c r="J40"/>
  <c r="J39"/>
  <c r="J38"/>
  <c r="J37"/>
  <c r="J36"/>
  <c r="J35"/>
  <c r="J34"/>
  <c r="J33"/>
  <c r="J32"/>
  <c r="J31"/>
  <c r="J30"/>
  <c r="J29"/>
  <c r="J27"/>
  <c r="J26"/>
  <c r="J25"/>
  <c r="J24"/>
  <c r="J23"/>
  <c r="J22"/>
  <c r="J21"/>
  <c r="J20"/>
  <c r="J19"/>
  <c r="J17"/>
  <c r="J16"/>
  <c r="J15"/>
  <c r="J14"/>
  <c r="J13"/>
  <c r="J12"/>
  <c r="J11"/>
  <c r="J10"/>
  <c r="J9"/>
  <c r="J8"/>
  <c r="J7"/>
  <c r="J6"/>
  <c r="J5"/>
  <c r="J4"/>
  <c r="G160"/>
  <c r="G159"/>
  <c r="G158"/>
  <c r="G157"/>
  <c r="G156"/>
  <c r="G155"/>
  <c r="G154"/>
  <c r="G153"/>
  <c r="G152"/>
  <c r="G151"/>
  <c r="G150"/>
  <c r="G149"/>
  <c r="G148"/>
  <c r="G147"/>
  <c r="G146"/>
  <c r="G145"/>
  <c r="G144"/>
  <c r="G143"/>
  <c r="G142"/>
  <c r="G141"/>
  <c r="G139"/>
  <c r="G138"/>
  <c r="G137"/>
  <c r="G136"/>
  <c r="G135"/>
  <c r="G134"/>
  <c r="G131"/>
  <c r="G130"/>
  <c r="G129"/>
  <c r="G128"/>
  <c r="G126"/>
  <c r="G123"/>
  <c r="G121"/>
  <c r="G120"/>
  <c r="G119"/>
  <c r="G118"/>
  <c r="G117"/>
  <c r="G116"/>
  <c r="G115"/>
  <c r="G114"/>
  <c r="G113"/>
  <c r="G112"/>
  <c r="G111"/>
  <c r="G110"/>
  <c r="G109"/>
  <c r="G105"/>
  <c r="G104"/>
  <c r="G102"/>
  <c r="G100"/>
  <c r="G99"/>
  <c r="G98"/>
  <c r="G97"/>
  <c r="G95"/>
  <c r="G94"/>
  <c r="G93"/>
  <c r="G91"/>
  <c r="G89"/>
  <c r="G88"/>
  <c r="G87"/>
  <c r="G86"/>
  <c r="G85"/>
  <c r="G84"/>
  <c r="G83"/>
  <c r="G81"/>
  <c r="G80"/>
  <c r="G79"/>
  <c r="G78"/>
  <c r="G77"/>
  <c r="G75"/>
  <c r="G74"/>
  <c r="G73"/>
  <c r="G72"/>
  <c r="G71"/>
  <c r="G70"/>
  <c r="G68"/>
  <c r="G67"/>
  <c r="G66"/>
  <c r="G65"/>
  <c r="G64"/>
  <c r="G63"/>
  <c r="G62"/>
  <c r="G59"/>
  <c r="G58"/>
  <c r="G57"/>
  <c r="G56"/>
  <c r="G55"/>
  <c r="G54"/>
  <c r="G53"/>
  <c r="G52"/>
  <c r="G51"/>
  <c r="G50"/>
  <c r="G49"/>
  <c r="G48"/>
  <c r="G47"/>
  <c r="G46"/>
  <c r="G43"/>
  <c r="G42"/>
  <c r="G41"/>
  <c r="G40"/>
  <c r="G39"/>
  <c r="G38"/>
  <c r="G37"/>
  <c r="G36"/>
  <c r="G35"/>
  <c r="G34"/>
  <c r="G33"/>
  <c r="G32"/>
  <c r="G31"/>
  <c r="G30"/>
  <c r="G29"/>
  <c r="G27"/>
  <c r="G26"/>
  <c r="G25"/>
  <c r="G24"/>
  <c r="G23"/>
  <c r="G22"/>
  <c r="G20"/>
  <c r="G19"/>
  <c r="G17"/>
  <c r="G16"/>
  <c r="G15"/>
  <c r="G14"/>
  <c r="G13"/>
  <c r="G12"/>
  <c r="G11"/>
  <c r="G10"/>
  <c r="G9"/>
  <c r="G8"/>
  <c r="G7"/>
  <c r="G6"/>
  <c r="G5"/>
  <c r="G4"/>
  <c r="D160"/>
  <c r="D159"/>
  <c r="D157"/>
  <c r="D156"/>
  <c r="D155"/>
  <c r="D154"/>
  <c r="D153"/>
  <c r="D152"/>
  <c r="D151"/>
  <c r="D150"/>
  <c r="D149"/>
  <c r="D148"/>
  <c r="D147"/>
  <c r="D146"/>
  <c r="D145"/>
  <c r="D144"/>
  <c r="D143"/>
  <c r="D142"/>
  <c r="D141"/>
  <c r="D139"/>
  <c r="D138"/>
  <c r="D136"/>
  <c r="D135"/>
  <c r="D134"/>
  <c r="D133"/>
  <c r="D131"/>
  <c r="D130"/>
  <c r="D129"/>
  <c r="D128"/>
  <c r="D123"/>
  <c r="D121"/>
  <c r="D120"/>
  <c r="D119"/>
  <c r="D118"/>
  <c r="D117"/>
  <c r="D116"/>
  <c r="D115"/>
  <c r="D114"/>
  <c r="D113"/>
  <c r="D112"/>
  <c r="D111"/>
  <c r="D110"/>
  <c r="D109"/>
  <c r="D105"/>
  <c r="D104"/>
  <c r="D102"/>
  <c r="D101"/>
  <c r="D100"/>
  <c r="D99"/>
  <c r="D98"/>
  <c r="D97"/>
  <c r="D95"/>
  <c r="D94"/>
  <c r="D93"/>
  <c r="D91"/>
  <c r="D89"/>
  <c r="D88"/>
  <c r="D86"/>
  <c r="D85"/>
  <c r="D84"/>
  <c r="D83"/>
  <c r="D81"/>
  <c r="D80"/>
  <c r="D78"/>
  <c r="D77"/>
  <c r="D75"/>
  <c r="D74"/>
  <c r="D73"/>
  <c r="D72"/>
  <c r="D71"/>
  <c r="D70"/>
  <c r="D68"/>
  <c r="D67"/>
  <c r="D66"/>
  <c r="D65"/>
  <c r="D64"/>
  <c r="D63"/>
  <c r="D62"/>
  <c r="D59"/>
  <c r="D58"/>
  <c r="D57"/>
  <c r="D56"/>
  <c r="D55"/>
  <c r="D54"/>
  <c r="D53"/>
  <c r="D52"/>
  <c r="D51"/>
  <c r="D50"/>
  <c r="D49"/>
  <c r="D48"/>
  <c r="D47"/>
  <c r="D46"/>
  <c r="D43"/>
  <c r="D42"/>
  <c r="D41"/>
  <c r="D40"/>
  <c r="D39"/>
  <c r="D38"/>
  <c r="D37"/>
  <c r="D36"/>
  <c r="D35"/>
  <c r="D34"/>
  <c r="D33"/>
  <c r="D32"/>
  <c r="D31"/>
  <c r="D30"/>
  <c r="D29"/>
  <c r="D27"/>
  <c r="D25"/>
  <c r="D24"/>
  <c r="D23"/>
  <c r="D20"/>
  <c r="D17"/>
  <c r="D16"/>
  <c r="D15"/>
  <c r="D14"/>
  <c r="D13"/>
  <c r="D12"/>
  <c r="D11"/>
  <c r="D10"/>
  <c r="D9"/>
  <c r="D8"/>
  <c r="D7"/>
  <c r="D6"/>
  <c r="D5"/>
  <c r="D4"/>
  <c r="AE175" i="3"/>
  <c r="AF175" s="1"/>
  <c r="AI175" s="1"/>
  <c r="B366" i="16" s="1"/>
  <c r="AE174" i="3"/>
  <c r="AE173"/>
  <c r="AE172"/>
  <c r="AE171"/>
  <c r="AE170"/>
  <c r="AE169"/>
  <c r="AE168"/>
  <c r="AE167"/>
  <c r="AE166"/>
  <c r="AE165"/>
  <c r="AE164"/>
  <c r="AE163"/>
  <c r="AE162"/>
  <c r="AE161"/>
  <c r="AE160"/>
  <c r="AE159"/>
  <c r="AE158"/>
  <c r="AE157"/>
  <c r="AE156"/>
  <c r="AE155"/>
  <c r="AE154"/>
  <c r="AE153"/>
  <c r="AE152"/>
  <c r="AE151"/>
  <c r="AE150"/>
  <c r="AE149"/>
  <c r="AE148"/>
  <c r="AE147"/>
  <c r="AE146"/>
  <c r="AE145"/>
  <c r="AE144"/>
  <c r="AE143"/>
  <c r="AB174"/>
  <c r="AB173"/>
  <c r="AB172"/>
  <c r="AB171"/>
  <c r="AB170"/>
  <c r="AB169"/>
  <c r="AB168"/>
  <c r="AB167"/>
  <c r="AB166"/>
  <c r="AB165"/>
  <c r="AB164"/>
  <c r="AF164" s="1"/>
  <c r="AI164" s="1"/>
  <c r="B363" i="16" s="1"/>
  <c r="AB163" i="3"/>
  <c r="AB162"/>
  <c r="AB161"/>
  <c r="AB160"/>
  <c r="AF160" s="1"/>
  <c r="AI160" s="1"/>
  <c r="B368" i="16" s="1"/>
  <c r="AB159" i="3"/>
  <c r="AB158"/>
  <c r="AF158" s="1"/>
  <c r="AI158" s="1"/>
  <c r="B365" i="16" s="1"/>
  <c r="AB157" i="3"/>
  <c r="AB156"/>
  <c r="AB155"/>
  <c r="AB154"/>
  <c r="AB153"/>
  <c r="AB152"/>
  <c r="AB151"/>
  <c r="AB150"/>
  <c r="AB149"/>
  <c r="AB148"/>
  <c r="AB147"/>
  <c r="AB146"/>
  <c r="AB145"/>
  <c r="AB144"/>
  <c r="AB143"/>
  <c r="Y174"/>
  <c r="Y173"/>
  <c r="Y172"/>
  <c r="Y171"/>
  <c r="Y170"/>
  <c r="Y169"/>
  <c r="Y168"/>
  <c r="Y167"/>
  <c r="Y166"/>
  <c r="Y165"/>
  <c r="Y163"/>
  <c r="Y162"/>
  <c r="Y161"/>
  <c r="Y159"/>
  <c r="Y157"/>
  <c r="Y156"/>
  <c r="Y155"/>
  <c r="Y154"/>
  <c r="Y153"/>
  <c r="Y152"/>
  <c r="Y151"/>
  <c r="Y150"/>
  <c r="Y149"/>
  <c r="Y148"/>
  <c r="Y147"/>
  <c r="Y146"/>
  <c r="Y145"/>
  <c r="Y144"/>
  <c r="Y143"/>
  <c r="V174"/>
  <c r="V173"/>
  <c r="V172"/>
  <c r="V171"/>
  <c r="V170"/>
  <c r="V169"/>
  <c r="V168"/>
  <c r="V167"/>
  <c r="V166"/>
  <c r="V165"/>
  <c r="V163"/>
  <c r="V162"/>
  <c r="V161"/>
  <c r="V159"/>
  <c r="V157"/>
  <c r="V156"/>
  <c r="V155"/>
  <c r="V154"/>
  <c r="V153"/>
  <c r="V152"/>
  <c r="V151"/>
  <c r="V150"/>
  <c r="AF150" s="1"/>
  <c r="AI150" s="1"/>
  <c r="B359" i="16" s="1"/>
  <c r="V149" i="3"/>
  <c r="V148"/>
  <c r="V147"/>
  <c r="V146"/>
  <c r="V145"/>
  <c r="V144"/>
  <c r="V143"/>
  <c r="S174"/>
  <c r="S173"/>
  <c r="S172"/>
  <c r="S171"/>
  <c r="S170"/>
  <c r="AF170" s="1"/>
  <c r="AI170" s="1"/>
  <c r="B369" i="16" s="1"/>
  <c r="S169" i="3"/>
  <c r="S168"/>
  <c r="S167"/>
  <c r="S166"/>
  <c r="S165"/>
  <c r="S163"/>
  <c r="S162"/>
  <c r="S161"/>
  <c r="S159"/>
  <c r="S157"/>
  <c r="S156"/>
  <c r="S155"/>
  <c r="S154"/>
  <c r="S153"/>
  <c r="S152"/>
  <c r="S151"/>
  <c r="S149"/>
  <c r="S148"/>
  <c r="S147"/>
  <c r="S146"/>
  <c r="S144"/>
  <c r="S143"/>
  <c r="P174"/>
  <c r="P172"/>
  <c r="P171"/>
  <c r="P169"/>
  <c r="P168"/>
  <c r="P167"/>
  <c r="P166"/>
  <c r="P165"/>
  <c r="P163"/>
  <c r="P162"/>
  <c r="AF162" s="1"/>
  <c r="AI162" s="1"/>
  <c r="B371" i="16" s="1"/>
  <c r="P161" i="3"/>
  <c r="P159"/>
  <c r="P155"/>
  <c r="P154"/>
  <c r="P153"/>
  <c r="P152"/>
  <c r="P151"/>
  <c r="P149"/>
  <c r="P148"/>
  <c r="P147"/>
  <c r="P146"/>
  <c r="P144"/>
  <c r="P143"/>
  <c r="M174"/>
  <c r="M171"/>
  <c r="M169"/>
  <c r="M168"/>
  <c r="M167"/>
  <c r="M166"/>
  <c r="M165"/>
  <c r="M163"/>
  <c r="M161"/>
  <c r="M159"/>
  <c r="M155"/>
  <c r="M154"/>
  <c r="M153"/>
  <c r="M152"/>
  <c r="M151"/>
  <c r="M149"/>
  <c r="M148"/>
  <c r="M147"/>
  <c r="M146"/>
  <c r="M144"/>
  <c r="M143"/>
  <c r="J174"/>
  <c r="J171"/>
  <c r="J169"/>
  <c r="J168"/>
  <c r="J167"/>
  <c r="J166"/>
  <c r="J163"/>
  <c r="J161"/>
  <c r="J159"/>
  <c r="J155"/>
  <c r="J153"/>
  <c r="J152"/>
  <c r="J151"/>
  <c r="J149"/>
  <c r="J148"/>
  <c r="J147"/>
  <c r="J146"/>
  <c r="J143"/>
  <c r="G174"/>
  <c r="G172"/>
  <c r="G171"/>
  <c r="G169"/>
  <c r="G168"/>
  <c r="G167"/>
  <c r="G166"/>
  <c r="G163"/>
  <c r="G161"/>
  <c r="G159"/>
  <c r="G155"/>
  <c r="G153"/>
  <c r="G152"/>
  <c r="G151"/>
  <c r="G149"/>
  <c r="G148"/>
  <c r="G147"/>
  <c r="G144"/>
  <c r="G143"/>
  <c r="D174"/>
  <c r="AF174" s="1"/>
  <c r="AI174" s="1"/>
  <c r="B375" i="16" s="1"/>
  <c r="D172" i="3"/>
  <c r="D171"/>
  <c r="D169"/>
  <c r="D168"/>
  <c r="AF168" s="1"/>
  <c r="AI168" s="1"/>
  <c r="B372" i="16" s="1"/>
  <c r="D167" i="3"/>
  <c r="D166"/>
  <c r="D163"/>
  <c r="D161"/>
  <c r="D159"/>
  <c r="D155"/>
  <c r="D153"/>
  <c r="D152"/>
  <c r="AF152" s="1"/>
  <c r="AI152" s="1"/>
  <c r="B382" i="16" s="1"/>
  <c r="D151" i="3"/>
  <c r="D149"/>
  <c r="D148"/>
  <c r="D147"/>
  <c r="AF147" s="1"/>
  <c r="AI147" s="1"/>
  <c r="B356" i="16" s="1"/>
  <c r="D146" i="3"/>
  <c r="D144"/>
  <c r="D143"/>
  <c r="AI28" i="17" l="1"/>
  <c r="AM29"/>
  <c r="B64" i="1"/>
  <c r="B3839" i="16"/>
  <c r="AM405" i="12"/>
  <c r="AI115"/>
  <c r="B1931" i="16" s="1"/>
  <c r="AF405" i="12"/>
  <c r="AI50" i="11"/>
  <c r="AI16"/>
  <c r="AI29"/>
  <c r="AI39"/>
  <c r="AI116"/>
  <c r="AI55"/>
  <c r="AI66"/>
  <c r="AI40"/>
  <c r="AI24"/>
  <c r="AI88"/>
  <c r="AI69"/>
  <c r="AI46"/>
  <c r="AI76"/>
  <c r="AI70"/>
  <c r="AI48"/>
  <c r="AI20"/>
  <c r="AI51"/>
  <c r="AI36"/>
  <c r="AI84"/>
  <c r="AI52"/>
  <c r="AI104"/>
  <c r="AI4"/>
  <c r="AF234"/>
  <c r="AM234"/>
  <c r="AI4" i="13"/>
  <c r="AI14" i="23"/>
  <c r="AI64"/>
  <c r="AI85"/>
  <c r="AI101"/>
  <c r="AI57" i="22"/>
  <c r="AI129"/>
  <c r="AI37" i="21"/>
  <c r="AI168"/>
  <c r="AI74"/>
  <c r="AI170" i="20"/>
  <c r="AI140" i="19"/>
  <c r="AI106"/>
  <c r="AI176"/>
  <c r="AI54" i="18"/>
  <c r="AI82"/>
  <c r="AI124"/>
  <c r="AI45" i="17"/>
  <c r="AI29"/>
  <c r="B52" i="1" s="1"/>
  <c r="AI114" i="17"/>
  <c r="AI101"/>
  <c r="AI52"/>
  <c r="AI353" i="11"/>
  <c r="B1451" i="16" s="1"/>
  <c r="AI365" i="11"/>
  <c r="B1458" i="16" s="1"/>
  <c r="AI358" i="11"/>
  <c r="B1460" i="16" s="1"/>
  <c r="B872"/>
  <c r="AI302" i="5"/>
  <c r="B24" i="1" s="1"/>
  <c r="AF279" i="5"/>
  <c r="AI53"/>
  <c r="B856" i="16" s="1"/>
  <c r="AF212" i="10"/>
  <c r="AI200"/>
  <c r="B1316" i="16" s="1"/>
  <c r="AF127" i="10"/>
  <c r="AI42"/>
  <c r="B1225" i="16" s="1"/>
  <c r="AI408" i="12"/>
  <c r="B1483" i="16" s="1"/>
  <c r="AM439" i="12"/>
  <c r="AI29" i="14"/>
  <c r="B1561" i="16" s="1"/>
  <c r="AM38" i="14"/>
  <c r="AM98" i="8"/>
  <c r="AI4"/>
  <c r="AM171"/>
  <c r="AI101"/>
  <c r="AF146" i="3"/>
  <c r="AI146" s="1"/>
  <c r="B358" i="16" s="1"/>
  <c r="AF154" i="3"/>
  <c r="AI154" s="1"/>
  <c r="B362" i="16" s="1"/>
  <c r="AF173" i="3"/>
  <c r="AI173" s="1"/>
  <c r="B385" i="16" s="1"/>
  <c r="AF144" i="3"/>
  <c r="AI144" s="1"/>
  <c r="B354" i="16" s="1"/>
  <c r="AF149" i="3"/>
  <c r="AI149" s="1"/>
  <c r="B380" i="16" s="1"/>
  <c r="AF155" i="3"/>
  <c r="AI155" s="1"/>
  <c r="B384" i="16" s="1"/>
  <c r="AF166" i="3"/>
  <c r="AI166" s="1"/>
  <c r="B377" i="16" s="1"/>
  <c r="AF171" i="3"/>
  <c r="AI171" s="1"/>
  <c r="B374" i="16" s="1"/>
  <c r="AF157" i="3"/>
  <c r="AI157" s="1"/>
  <c r="B378" i="16" s="1"/>
  <c r="AM68" i="14"/>
  <c r="AM13"/>
  <c r="AI167" i="4"/>
  <c r="B565" i="16" s="1"/>
  <c r="AI266" i="12"/>
  <c r="AI252"/>
  <c r="AM302" i="5"/>
  <c r="AI179" i="10"/>
  <c r="B1301" i="16" s="1"/>
  <c r="AI209" i="8"/>
  <c r="B1121" i="16" s="1"/>
  <c r="AI176" i="10"/>
  <c r="B1298" i="16" s="1"/>
  <c r="AI165" i="10"/>
  <c r="B1273" i="16" s="1"/>
  <c r="AI134" i="10"/>
  <c r="B1287" i="16" s="1"/>
  <c r="AI82" i="10"/>
  <c r="B1171" i="16" s="1"/>
  <c r="AI115" i="10"/>
  <c r="B1239" i="16" s="1"/>
  <c r="AI104" i="10"/>
  <c r="B1193" i="16" s="1"/>
  <c r="AI84" i="10"/>
  <c r="B1154" i="16" s="1"/>
  <c r="AI60" i="10"/>
  <c r="B1149" i="16" s="1"/>
  <c r="AI35" i="10"/>
  <c r="B1241" i="16" s="1"/>
  <c r="AI16" i="10"/>
  <c r="B1137" i="16" s="1"/>
  <c r="AI119" i="8"/>
  <c r="B1010" i="16" s="1"/>
  <c r="AI58" i="8"/>
  <c r="B925" i="16" s="1"/>
  <c r="AI94" i="8"/>
  <c r="B937" i="16" s="1"/>
  <c r="AI47" i="8"/>
  <c r="B914" i="16" s="1"/>
  <c r="AI22" i="8"/>
  <c r="B904" i="16" s="1"/>
  <c r="AI268" i="5"/>
  <c r="B694" i="16" s="1"/>
  <c r="AI250" i="5"/>
  <c r="B712" i="16" s="1"/>
  <c r="AI224" i="5"/>
  <c r="B738" i="16" s="1"/>
  <c r="AI188" i="5"/>
  <c r="B766" i="16" s="1"/>
  <c r="AI155" i="5"/>
  <c r="B638" i="16" s="1"/>
  <c r="AI75" i="5"/>
  <c r="B620" i="16" s="1"/>
  <c r="AI168" i="5"/>
  <c r="B760" i="16" s="1"/>
  <c r="AI147" i="5"/>
  <c r="B629" i="16" s="1"/>
  <c r="AI129" i="5"/>
  <c r="B818" i="16" s="1"/>
  <c r="AI112" i="5"/>
  <c r="B662" i="16" s="1"/>
  <c r="AI90" i="5"/>
  <c r="B817" i="16" s="1"/>
  <c r="AI67" i="5"/>
  <c r="B788" i="16" s="1"/>
  <c r="AI49" i="5"/>
  <c r="B781" i="16" s="1"/>
  <c r="AI166" i="5"/>
  <c r="B681" i="16" s="1"/>
  <c r="AI88" i="5"/>
  <c r="B790" i="16" s="1"/>
  <c r="AI153" i="10"/>
  <c r="B1275" i="16" s="1"/>
  <c r="AI166" i="10"/>
  <c r="B1272" i="16" s="1"/>
  <c r="AI120" i="10"/>
  <c r="B1197" i="16" s="1"/>
  <c r="AI121" i="10"/>
  <c r="B1185" i="16" s="1"/>
  <c r="AI100" i="10"/>
  <c r="B1169" i="16" s="1"/>
  <c r="AI80" i="10"/>
  <c r="B1218" i="16" s="1"/>
  <c r="AI54" i="10"/>
  <c r="B1160" i="16" s="1"/>
  <c r="AI31" i="10"/>
  <c r="B1216" i="16" s="1"/>
  <c r="AI178" i="8"/>
  <c r="B1078" i="16" s="1"/>
  <c r="AI241" i="5"/>
  <c r="B691" i="16" s="1"/>
  <c r="AI259" i="5"/>
  <c r="B716" i="16" s="1"/>
  <c r="AI237" i="5"/>
  <c r="B713" i="16" s="1"/>
  <c r="AI216" i="5"/>
  <c r="B678" i="16" s="1"/>
  <c r="AI197" i="5"/>
  <c r="B663" i="16" s="1"/>
  <c r="AI99" i="5"/>
  <c r="B660" i="16" s="1"/>
  <c r="AI56" i="5"/>
  <c r="B616" i="16" s="1"/>
  <c r="AI165" i="5"/>
  <c r="B826" i="16" s="1"/>
  <c r="AI143" i="5"/>
  <c r="B794" i="16" s="1"/>
  <c r="AI126" i="5"/>
  <c r="B733" i="16" s="1"/>
  <c r="AI108" i="5"/>
  <c r="B812" i="16" s="1"/>
  <c r="AI87" i="5"/>
  <c r="B625" i="16" s="1"/>
  <c r="AI64" i="5"/>
  <c r="B646" i="16" s="1"/>
  <c r="AI20" i="5"/>
  <c r="B609" i="16" s="1"/>
  <c r="AI34" i="5"/>
  <c r="B863" i="16" s="1"/>
  <c r="AI14" i="5"/>
  <c r="B608" i="16" s="1"/>
  <c r="AI164" i="5"/>
  <c r="B757" i="16" s="1"/>
  <c r="AI160" i="5"/>
  <c r="B838" i="16" s="1"/>
  <c r="AI156" i="10"/>
  <c r="B1289" i="16" s="1"/>
  <c r="AI111" i="10"/>
  <c r="B1190" i="16" s="1"/>
  <c r="AI90" i="10"/>
  <c r="B1202" i="16" s="1"/>
  <c r="AI71" i="10"/>
  <c r="B1180" i="16" s="1"/>
  <c r="AI44" i="10"/>
  <c r="B1207" i="16" s="1"/>
  <c r="AI191" i="8"/>
  <c r="B1079" i="16" s="1"/>
  <c r="AI170" i="8"/>
  <c r="B1037" i="16" s="1"/>
  <c r="AI144" i="8"/>
  <c r="B1022" i="16" s="1"/>
  <c r="AI123" i="8"/>
  <c r="B1054" i="16" s="1"/>
  <c r="AI223" i="5"/>
  <c r="B730" i="16" s="1"/>
  <c r="AI260" i="5"/>
  <c r="B731" i="16" s="1"/>
  <c r="AI239" i="5"/>
  <c r="B628" i="16" s="1"/>
  <c r="AI217" i="5"/>
  <c r="B753" i="16" s="1"/>
  <c r="AM197" i="8"/>
  <c r="AI174"/>
  <c r="AF143" i="3"/>
  <c r="AF148"/>
  <c r="AI148" s="1"/>
  <c r="B357" i="16" s="1"/>
  <c r="AF163" i="3"/>
  <c r="AI163" s="1"/>
  <c r="B367" i="16" s="1"/>
  <c r="AF156" i="3"/>
  <c r="AI156" s="1"/>
  <c r="B373" i="16" s="1"/>
  <c r="AI191" i="10"/>
  <c r="B1302" i="16" s="1"/>
  <c r="AI226" i="8"/>
  <c r="B1101" i="16" s="1"/>
  <c r="AI180" i="10"/>
  <c r="B1318" i="16" s="1"/>
  <c r="AI142" i="10"/>
  <c r="B1283" i="16" s="1"/>
  <c r="AI138" i="10"/>
  <c r="B1288" i="16" s="1"/>
  <c r="AI64" i="10"/>
  <c r="B1205" i="16" s="1"/>
  <c r="AI88" i="10"/>
  <c r="B1204" i="16" s="1"/>
  <c r="AI68" i="10"/>
  <c r="B1237" i="16" s="1"/>
  <c r="AI40" i="10"/>
  <c r="B1191" i="16" s="1"/>
  <c r="AI22" i="10"/>
  <c r="B1140" i="16" s="1"/>
  <c r="AI93" i="8"/>
  <c r="B941" i="16" s="1"/>
  <c r="AI29" i="8"/>
  <c r="B980" i="16" s="1"/>
  <c r="AI78" i="8"/>
  <c r="B916" i="16" s="1"/>
  <c r="AI276" i="5"/>
  <c r="B672" i="16" s="1"/>
  <c r="AI254" i="5"/>
  <c r="B768" i="16" s="1"/>
  <c r="AI230" i="5"/>
  <c r="B688" i="16" s="1"/>
  <c r="AI208" i="5"/>
  <c r="B787" i="16" s="1"/>
  <c r="AI196" i="5"/>
  <c r="B724" i="16" s="1"/>
  <c r="AI176" i="5"/>
  <c r="B839" i="16" s="1"/>
  <c r="AI83" i="5"/>
  <c r="B772" i="16" s="1"/>
  <c r="AI172" i="5"/>
  <c r="B831" i="16" s="1"/>
  <c r="AI152" i="5"/>
  <c r="B645" i="16" s="1"/>
  <c r="AI133" i="5"/>
  <c r="B701" i="16" s="1"/>
  <c r="AI117" i="5"/>
  <c r="B765" i="16" s="1"/>
  <c r="AI94" i="5"/>
  <c r="B664" i="16" s="1"/>
  <c r="AI72" i="5"/>
  <c r="B614" i="16" s="1"/>
  <c r="AI33" i="5"/>
  <c r="B805" i="16" s="1"/>
  <c r="AI174" i="5"/>
  <c r="B704" i="16" s="1"/>
  <c r="AI100" i="5"/>
  <c r="B811" i="16" s="1"/>
  <c r="AI54" i="5"/>
  <c r="B642" i="16" s="1"/>
  <c r="AI41" i="5"/>
  <c r="B719" i="16" s="1"/>
  <c r="AM381" i="11"/>
  <c r="AI122" i="10"/>
  <c r="B1178" i="16" s="1"/>
  <c r="AI106" i="10"/>
  <c r="B1244" i="16" s="1"/>
  <c r="AI36" i="10"/>
  <c r="B1146" i="16" s="1"/>
  <c r="AI18" i="10"/>
  <c r="B1131" i="16" s="1"/>
  <c r="AI182" i="8"/>
  <c r="B1082" i="16" s="1"/>
  <c r="AI242" i="5"/>
  <c r="B750" i="16" s="1"/>
  <c r="AI265" i="5"/>
  <c r="B684" i="16" s="1"/>
  <c r="AI244" i="5"/>
  <c r="B718" i="16" s="1"/>
  <c r="AI220" i="5"/>
  <c r="B708" i="16" s="1"/>
  <c r="AI201" i="5"/>
  <c r="B739" i="16" s="1"/>
  <c r="AI144" i="5"/>
  <c r="B799" i="16" s="1"/>
  <c r="AI97" i="5"/>
  <c r="B754" i="16" s="1"/>
  <c r="AI169" i="5"/>
  <c r="B762" i="16" s="1"/>
  <c r="AI148" i="5"/>
  <c r="B699" i="16" s="1"/>
  <c r="AI130" i="5"/>
  <c r="B835" i="16" s="1"/>
  <c r="AI113" i="5"/>
  <c r="B639" i="16" s="1"/>
  <c r="AI91" i="5"/>
  <c r="B617" i="16" s="1"/>
  <c r="AI68" i="5"/>
  <c r="B732" i="16" s="1"/>
  <c r="AI44" i="5"/>
  <c r="B621" i="16" s="1"/>
  <c r="AI40" i="5"/>
  <c r="B848" i="16" s="1"/>
  <c r="AI22" i="5"/>
  <c r="B637" i="16" s="1"/>
  <c r="AI170" i="5"/>
  <c r="B658" i="16" s="1"/>
  <c r="AI92" i="5"/>
  <c r="B797" i="16" s="1"/>
  <c r="AI47" i="5"/>
  <c r="B611" i="16" s="1"/>
  <c r="AI7" i="5"/>
  <c r="B606" i="16" s="1"/>
  <c r="AM195" i="3"/>
  <c r="AI132" i="10"/>
  <c r="B1260" i="16" s="1"/>
  <c r="AI116" i="10"/>
  <c r="B1174" i="16" s="1"/>
  <c r="AI96" i="10"/>
  <c r="B1220" i="16" s="1"/>
  <c r="AI76" i="10"/>
  <c r="B1187" i="16" s="1"/>
  <c r="AI10" i="10"/>
  <c r="B1133" i="16" s="1"/>
  <c r="AI167" i="8"/>
  <c r="B1059" i="16" s="1"/>
  <c r="AI151" i="8"/>
  <c r="B1023" i="16" s="1"/>
  <c r="AI127" i="8"/>
  <c r="B1050" i="16" s="1"/>
  <c r="AI210" i="5"/>
  <c r="B696" i="16" s="1"/>
  <c r="AI266" i="5"/>
  <c r="B725" i="16" s="1"/>
  <c r="AI247" i="5"/>
  <c r="B859" i="16" s="1"/>
  <c r="AI221" i="5"/>
  <c r="B651" i="16" s="1"/>
  <c r="AI185" i="5"/>
  <c r="B749" i="16" s="1"/>
  <c r="AI186" i="5"/>
  <c r="B827" i="16" s="1"/>
  <c r="AF171" i="8"/>
  <c r="AI107"/>
  <c r="B994" i="16" s="1"/>
  <c r="AF241" i="8"/>
  <c r="AI205"/>
  <c r="B1091" i="16" s="1"/>
  <c r="AM212" i="10"/>
  <c r="AI171"/>
  <c r="B390" i="16"/>
  <c r="AI195" i="3"/>
  <c r="B48" i="1" s="1"/>
  <c r="AM127" i="10"/>
  <c r="AI4"/>
  <c r="AM26" i="14"/>
  <c r="AI8" i="10"/>
  <c r="B1135" i="16" s="1"/>
  <c r="AI94" i="10"/>
  <c r="B1196" i="16" s="1"/>
  <c r="AI46" i="10"/>
  <c r="B1233" i="16" s="1"/>
  <c r="AI26" i="10"/>
  <c r="B1232" i="16" s="1"/>
  <c r="AI7" i="10"/>
  <c r="B1249" i="16" s="1"/>
  <c r="AI34" i="8"/>
  <c r="B952" i="16" s="1"/>
  <c r="AI82" i="8"/>
  <c r="B958" i="16" s="1"/>
  <c r="AI62" i="8"/>
  <c r="B956" i="16" s="1"/>
  <c r="AI245" i="5"/>
  <c r="B686" i="16" s="1"/>
  <c r="AI258" i="5"/>
  <c r="B769" i="16" s="1"/>
  <c r="AI236" i="5"/>
  <c r="B604" i="16" s="1"/>
  <c r="AI214" i="5"/>
  <c r="B675" i="16" s="1"/>
  <c r="AI200" i="5"/>
  <c r="B740" i="16" s="1"/>
  <c r="AI157" i="5"/>
  <c r="B702" i="16" s="1"/>
  <c r="AI163" i="5"/>
  <c r="B671" i="16" s="1"/>
  <c r="AI177" i="5"/>
  <c r="B644" i="16" s="1"/>
  <c r="AI158" i="5"/>
  <c r="B751" i="16" s="1"/>
  <c r="AI138" i="5"/>
  <c r="B793" i="16" s="1"/>
  <c r="AI121" i="5"/>
  <c r="B656" i="16" s="1"/>
  <c r="AI103" i="5"/>
  <c r="B779" i="16" s="1"/>
  <c r="AI78" i="5"/>
  <c r="B735" i="16" s="1"/>
  <c r="AI57" i="5"/>
  <c r="B843" i="16" s="1"/>
  <c r="AI39" i="5"/>
  <c r="B618" i="16" s="1"/>
  <c r="AI110" i="5"/>
  <c r="B798" i="16" s="1"/>
  <c r="AI65" i="5"/>
  <c r="B631" i="16" s="1"/>
  <c r="AI51" i="5"/>
  <c r="B868" i="16" s="1"/>
  <c r="AI11" i="5"/>
  <c r="B599" i="16" s="1"/>
  <c r="AI204" i="10"/>
  <c r="B1311" i="16" s="1"/>
  <c r="AI19" i="10"/>
  <c r="B1130" i="16" s="1"/>
  <c r="AI110" i="10"/>
  <c r="B1192" i="16" s="1"/>
  <c r="AI70" i="10"/>
  <c r="B1198" i="16" s="1"/>
  <c r="AI23" i="10"/>
  <c r="B1138" i="16" s="1"/>
  <c r="AI227" i="5"/>
  <c r="B677" i="16" s="1"/>
  <c r="AI270" i="5"/>
  <c r="B745" i="16" s="1"/>
  <c r="AI251" i="5"/>
  <c r="B711" i="16" s="1"/>
  <c r="AI225" i="5"/>
  <c r="B752" i="16" s="1"/>
  <c r="AI204" i="5"/>
  <c r="B748" i="16" s="1"/>
  <c r="AI184" i="5"/>
  <c r="B709" i="16" s="1"/>
  <c r="AI98" i="5"/>
  <c r="B643" i="16" s="1"/>
  <c r="AI173" i="5"/>
  <c r="B648" i="16" s="1"/>
  <c r="AI153" i="5"/>
  <c r="B782" i="16" s="1"/>
  <c r="AI134" i="5"/>
  <c r="B680" i="16" s="1"/>
  <c r="AI118" i="5"/>
  <c r="B759" i="16" s="1"/>
  <c r="AI96" i="5"/>
  <c r="B714" i="16" s="1"/>
  <c r="AI73" i="5"/>
  <c r="B652" i="16" s="1"/>
  <c r="AI15" i="5"/>
  <c r="B597" i="16" s="1"/>
  <c r="AI46" i="5"/>
  <c r="B840" i="16" s="1"/>
  <c r="AI26" i="5"/>
  <c r="B862" i="16" s="1"/>
  <c r="AI179" i="5"/>
  <c r="B683" i="16" s="1"/>
  <c r="AI140" i="5"/>
  <c r="B802" i="16" s="1"/>
  <c r="AI105" i="5"/>
  <c r="B783" i="16" s="1"/>
  <c r="AI61" i="5"/>
  <c r="B784" i="16" s="1"/>
  <c r="AI16" i="5"/>
  <c r="B864" i="16" s="1"/>
  <c r="AI136" i="10"/>
  <c r="B1291" i="16" s="1"/>
  <c r="AI123" i="10"/>
  <c r="B1235" i="16" s="1"/>
  <c r="AI14" i="10"/>
  <c r="B1247" i="16" s="1"/>
  <c r="AI185" i="8"/>
  <c r="B1077" i="16" s="1"/>
  <c r="AI156" i="8"/>
  <c r="B1051" i="16" s="1"/>
  <c r="AI159" i="8"/>
  <c r="B1011" i="16" s="1"/>
  <c r="AI132" i="8"/>
  <c r="B1047" i="16" s="1"/>
  <c r="AI111" i="8"/>
  <c r="B1002" i="16" s="1"/>
  <c r="AI246" i="5"/>
  <c r="B690" i="16" s="1"/>
  <c r="AI248" i="5"/>
  <c r="B685" i="16" s="1"/>
  <c r="AI271" i="5"/>
  <c r="B706" i="16" s="1"/>
  <c r="AI252" i="5"/>
  <c r="B715" i="16" s="1"/>
  <c r="AI226" i="5"/>
  <c r="B747" i="16" s="1"/>
  <c r="AI205" i="5"/>
  <c r="B778" i="16" s="1"/>
  <c r="AI193" i="5"/>
  <c r="B820" i="16" s="1"/>
  <c r="AI41" i="14"/>
  <c r="B1571" i="16" s="1"/>
  <c r="AM48" i="14"/>
  <c r="AF59"/>
  <c r="AI56"/>
  <c r="B1592" i="16" s="1"/>
  <c r="AM59" i="14"/>
  <c r="AI51"/>
  <c r="AM241" i="8"/>
  <c r="AI200"/>
  <c r="AI164" i="4"/>
  <c r="B592" i="16" s="1"/>
  <c r="AM192" i="4"/>
  <c r="AM168" i="10"/>
  <c r="AI130"/>
  <c r="AM279" i="5"/>
  <c r="AI4"/>
  <c r="AF145" i="3"/>
  <c r="AI145" s="1"/>
  <c r="B355" i="16" s="1"/>
  <c r="AI14" i="2"/>
  <c r="B18" i="16" s="1"/>
  <c r="AI187" i="4"/>
  <c r="B583" i="16" s="1"/>
  <c r="AM345" i="11"/>
  <c r="AI207" i="10"/>
  <c r="B1312" i="16" s="1"/>
  <c r="AI175" i="10"/>
  <c r="B1300" i="16" s="1"/>
  <c r="AI238" i="8"/>
  <c r="B1114" i="16" s="1"/>
  <c r="AI172" i="10"/>
  <c r="B1295" i="16" s="1"/>
  <c r="AI144" i="10"/>
  <c r="B1285" i="16" s="1"/>
  <c r="AI158" i="10"/>
  <c r="B1274" i="16" s="1"/>
  <c r="AI55" i="10"/>
  <c r="B1155" i="16" s="1"/>
  <c r="AI119" i="10"/>
  <c r="B1170" i="16" s="1"/>
  <c r="AI99" i="10"/>
  <c r="B1214" i="16" s="1"/>
  <c r="AI79" i="10"/>
  <c r="B1167" i="16" s="1"/>
  <c r="AI52" i="10"/>
  <c r="B1201" i="16" s="1"/>
  <c r="AI30" i="10"/>
  <c r="B1238" i="16" s="1"/>
  <c r="AI12" i="10"/>
  <c r="B1248" i="16" s="1"/>
  <c r="AI161" i="8"/>
  <c r="B1058" i="16" s="1"/>
  <c r="AI66" i="8"/>
  <c r="B973" i="16" s="1"/>
  <c r="AI17" i="8"/>
  <c r="B898" i="16" s="1"/>
  <c r="AI262" i="5"/>
  <c r="B786" i="16" s="1"/>
  <c r="AI263" i="5"/>
  <c r="B655" i="16" s="1"/>
  <c r="AI243" i="5"/>
  <c r="B734" i="16" s="1"/>
  <c r="AI219" i="5"/>
  <c r="B636" i="16" s="1"/>
  <c r="AI69" i="5"/>
  <c r="B659" i="16" s="1"/>
  <c r="AI182" i="5"/>
  <c r="B743" i="16" s="1"/>
  <c r="AI162" i="5"/>
  <c r="B866" i="16" s="1"/>
  <c r="AI142" i="5"/>
  <c r="B832" i="16" s="1"/>
  <c r="AI125" i="5"/>
  <c r="B837" i="16" s="1"/>
  <c r="AI107" i="5"/>
  <c r="B737" i="16" s="1"/>
  <c r="AI86" i="5"/>
  <c r="B796" i="16" s="1"/>
  <c r="AI63" i="5"/>
  <c r="B857" i="16" s="1"/>
  <c r="AI43" i="5"/>
  <c r="B819" i="16" s="1"/>
  <c r="AI154" i="5"/>
  <c r="B795" i="16" s="1"/>
  <c r="AI6" i="5"/>
  <c r="B601" i="16" s="1"/>
  <c r="AI23" i="5"/>
  <c r="B615" i="16" s="1"/>
  <c r="AI211" i="10"/>
  <c r="B1315" i="16" s="1"/>
  <c r="AI188" i="10"/>
  <c r="B1321" i="16" s="1"/>
  <c r="AI160" i="10"/>
  <c r="B1258" i="16" s="1"/>
  <c r="AI47" i="10"/>
  <c r="B1145" i="16" s="1"/>
  <c r="AI114" i="10"/>
  <c r="B1206" i="16" s="1"/>
  <c r="AI95" i="10"/>
  <c r="B1217" i="16" s="1"/>
  <c r="AI74" i="10"/>
  <c r="B1175" i="16" s="1"/>
  <c r="AI48" i="10"/>
  <c r="B1189" i="16" s="1"/>
  <c r="AI27" i="10"/>
  <c r="B1144" i="16" s="1"/>
  <c r="AI149" i="8"/>
  <c r="B1020" i="16" s="1"/>
  <c r="AI277" i="5"/>
  <c r="B705" i="16" s="1"/>
  <c r="AI255" i="5"/>
  <c r="B622" i="16" s="1"/>
  <c r="AI231" i="5"/>
  <c r="B844" i="16" s="1"/>
  <c r="AI209" i="5"/>
  <c r="B841" i="16" s="1"/>
  <c r="AI191" i="5"/>
  <c r="B773" i="16" s="1"/>
  <c r="AI95" i="5"/>
  <c r="B850" i="16" s="1"/>
  <c r="AI178" i="5"/>
  <c r="B825" i="16" s="1"/>
  <c r="AI159" i="5"/>
  <c r="B771" i="16" s="1"/>
  <c r="AI139" i="5"/>
  <c r="B809" i="16" s="1"/>
  <c r="AI122" i="5"/>
  <c r="B767" i="16" s="1"/>
  <c r="AI104" i="5"/>
  <c r="B741" i="16" s="1"/>
  <c r="AI79" i="5"/>
  <c r="B822" i="16" s="1"/>
  <c r="AI60" i="5"/>
  <c r="B623" i="16" s="1"/>
  <c r="AI50" i="5"/>
  <c r="B849" i="16" s="1"/>
  <c r="AI30" i="5"/>
  <c r="B613" i="16" s="1"/>
  <c r="AI10" i="5"/>
  <c r="B598" i="16" s="1"/>
  <c r="AI58" i="5"/>
  <c r="B640" i="16" s="1"/>
  <c r="AI115" i="5"/>
  <c r="B775" i="16" s="1"/>
  <c r="AI70" i="5"/>
  <c r="B634" i="16" s="1"/>
  <c r="AI140" i="10"/>
  <c r="B1259" i="16" s="1"/>
  <c r="AI98" i="10"/>
  <c r="B1172" i="16" s="1"/>
  <c r="AI107" i="10"/>
  <c r="B1186" i="16" s="1"/>
  <c r="AI86" i="10"/>
  <c r="B1162" i="16" s="1"/>
  <c r="AI66" i="10"/>
  <c r="B1243" i="16" s="1"/>
  <c r="AI194" i="8"/>
  <c r="B1075" i="16" s="1"/>
  <c r="AI135" i="8"/>
  <c r="B1027" i="16" s="1"/>
  <c r="AI164" i="8"/>
  <c r="B1055" i="16" s="1"/>
  <c r="AI137" i="8"/>
  <c r="B1016" i="16" s="1"/>
  <c r="AI115" i="8"/>
  <c r="B1003" i="16" s="1"/>
  <c r="AI274" i="5"/>
  <c r="B650" i="16" s="1"/>
  <c r="AI278" i="5"/>
  <c r="B679" i="16" s="1"/>
  <c r="AI256" i="5"/>
  <c r="B846" i="16" s="1"/>
  <c r="AI212" i="5"/>
  <c r="B727" i="16" s="1"/>
  <c r="AI242" i="11"/>
  <c r="B1342" i="16" s="1"/>
  <c r="AI237" i="11"/>
  <c r="B1338" i="16" s="1"/>
  <c r="AI29" i="13"/>
  <c r="AI38"/>
  <c r="AI58"/>
  <c r="AI48"/>
  <c r="AI43"/>
  <c r="AI61"/>
  <c r="AI13"/>
  <c r="AI60"/>
  <c r="AI45"/>
  <c r="AI11"/>
  <c r="AI27"/>
  <c r="AI24"/>
  <c r="AI26"/>
  <c r="AI20"/>
  <c r="AI7"/>
  <c r="AI39"/>
  <c r="AI23"/>
  <c r="AI55"/>
  <c r="AI57"/>
  <c r="AI41"/>
  <c r="AI9"/>
  <c r="AI50"/>
  <c r="AI62"/>
  <c r="AI52"/>
  <c r="AI439" i="12"/>
  <c r="B47" i="1" s="1"/>
  <c r="AI189" i="11"/>
  <c r="AI381"/>
  <c r="B13" i="1" s="1"/>
  <c r="AI281" i="11"/>
  <c r="B1429" i="16" s="1"/>
  <c r="AI167" i="11"/>
  <c r="AI44" i="4"/>
  <c r="B554" i="16" s="1"/>
  <c r="AF106" i="4"/>
  <c r="AI106" s="1"/>
  <c r="B467" i="16" s="1"/>
  <c r="AI189" i="4"/>
  <c r="B575" i="16" s="1"/>
  <c r="AF192" i="4"/>
  <c r="AI186"/>
  <c r="B580" i="16" s="1"/>
  <c r="AI176" i="4"/>
  <c r="B587" i="16" s="1"/>
  <c r="AI170" i="4"/>
  <c r="B591" i="16" s="1"/>
  <c r="AI169" i="4"/>
  <c r="AI175"/>
  <c r="B589" i="16" s="1"/>
  <c r="AI181" i="4"/>
  <c r="B579" i="16" s="1"/>
  <c r="AI173" i="4"/>
  <c r="B570" i="16" s="1"/>
  <c r="AI177" i="4"/>
  <c r="B581" i="16" s="1"/>
  <c r="AI174" i="4"/>
  <c r="B585" i="16" s="1"/>
  <c r="AI178" i="4"/>
  <c r="B584" i="16" s="1"/>
  <c r="AI180" i="4"/>
  <c r="B571" i="16" s="1"/>
  <c r="AI184" i="4"/>
  <c r="B577" i="16" s="1"/>
  <c r="AI183" i="4"/>
  <c r="B586" i="16" s="1"/>
  <c r="AI179" i="4"/>
  <c r="B588" i="16" s="1"/>
  <c r="AI185" i="4"/>
  <c r="B578" i="16" s="1"/>
  <c r="AI190" i="4"/>
  <c r="B576" i="16" s="1"/>
  <c r="AI172" i="4"/>
  <c r="B590" i="16" s="1"/>
  <c r="AI182" i="4"/>
  <c r="B572" i="16" s="1"/>
  <c r="AI62" i="14"/>
  <c r="AI5"/>
  <c r="B1522" i="16" s="1"/>
  <c r="AI47" i="14"/>
  <c r="B1577" i="16" s="1"/>
  <c r="AI34" i="14"/>
  <c r="B1555" i="16" s="1"/>
  <c r="AI4" i="14"/>
  <c r="B1525" i="16" s="1"/>
  <c r="AI33" i="14"/>
  <c r="B1562" i="16" s="1"/>
  <c r="AI65" i="14"/>
  <c r="B1612" i="16" s="1"/>
  <c r="AI16" i="14"/>
  <c r="B1545" i="16" s="1"/>
  <c r="AI30" i="14"/>
  <c r="B1559" i="16" s="1"/>
  <c r="AI46" i="14"/>
  <c r="B1575" i="16" s="1"/>
  <c r="AI9" i="14"/>
  <c r="B1521" i="16" s="1"/>
  <c r="AI21" i="14"/>
  <c r="B1544" i="16" s="1"/>
  <c r="AI23" i="14"/>
  <c r="B1540" i="16" s="1"/>
  <c r="AF26" i="14"/>
  <c r="AI18"/>
  <c r="B1538" i="16" s="1"/>
  <c r="AF68" i="14"/>
  <c r="AI37"/>
  <c r="AI44"/>
  <c r="B1576" i="16" s="1"/>
  <c r="AF98" i="8"/>
  <c r="AF38" i="14"/>
  <c r="AF161" i="3"/>
  <c r="AI161" s="1"/>
  <c r="B361" i="16" s="1"/>
  <c r="AF153" i="3"/>
  <c r="AI153" s="1"/>
  <c r="B360" i="16" s="1"/>
  <c r="AF165" i="3"/>
  <c r="AI165" s="1"/>
  <c r="B364" i="16" s="1"/>
  <c r="AF169" i="3"/>
  <c r="AI169" s="1"/>
  <c r="B379" i="16" s="1"/>
  <c r="AF151" i="3"/>
  <c r="AI151" s="1"/>
  <c r="B381" i="16" s="1"/>
  <c r="AF159" i="3"/>
  <c r="AI159" s="1"/>
  <c r="B383" i="16" s="1"/>
  <c r="AF167" i="3"/>
  <c r="AI167" s="1"/>
  <c r="B376" i="16" s="1"/>
  <c r="AF172" i="3"/>
  <c r="AI172" s="1"/>
  <c r="B370" i="16" s="1"/>
  <c r="AF48" i="14"/>
  <c r="AF13"/>
  <c r="AF381" i="11"/>
  <c r="AF439" i="12"/>
  <c r="AF6" i="4"/>
  <c r="AI6" s="1"/>
  <c r="B411" i="16" s="1"/>
  <c r="AF10" i="4"/>
  <c r="AI10" s="1"/>
  <c r="B408" i="16" s="1"/>
  <c r="AF14" i="4"/>
  <c r="AI14" s="1"/>
  <c r="B420" i="16" s="1"/>
  <c r="AF345" i="11"/>
  <c r="AF23" i="4"/>
  <c r="AI23" s="1"/>
  <c r="B415" i="16" s="1"/>
  <c r="AF92" i="4"/>
  <c r="AI92" s="1"/>
  <c r="B460" i="16" s="1"/>
  <c r="AF20" i="4"/>
  <c r="AI20" s="1"/>
  <c r="B426" i="16" s="1"/>
  <c r="AF96" i="4"/>
  <c r="AI96" s="1"/>
  <c r="B463" i="16" s="1"/>
  <c r="AF27" i="4"/>
  <c r="AI27" s="1"/>
  <c r="B558" i="16" s="1"/>
  <c r="AF32" i="4"/>
  <c r="AI32" s="1"/>
  <c r="B429" i="16" s="1"/>
  <c r="AF36" i="4"/>
  <c r="AI36" s="1"/>
  <c r="B425" i="16" s="1"/>
  <c r="AF40" i="4"/>
  <c r="AI40" s="1"/>
  <c r="B437" i="16" s="1"/>
  <c r="AF46" i="4"/>
  <c r="AI46" s="1"/>
  <c r="B448" i="16" s="1"/>
  <c r="AF50" i="4"/>
  <c r="AI50" s="1"/>
  <c r="B557" i="16" s="1"/>
  <c r="AF84" i="4"/>
  <c r="AI84" s="1"/>
  <c r="B456" i="16" s="1"/>
  <c r="AF54" i="4"/>
  <c r="AI54" s="1"/>
  <c r="B442" i="16" s="1"/>
  <c r="AF58" i="4"/>
  <c r="AI58" s="1"/>
  <c r="B530" i="16" s="1"/>
  <c r="AF64" i="4"/>
  <c r="AI64" s="1"/>
  <c r="B462" i="16" s="1"/>
  <c r="AF68" i="4"/>
  <c r="AI68" s="1"/>
  <c r="B555" i="16" s="1"/>
  <c r="AF73" i="4"/>
  <c r="AI73" s="1"/>
  <c r="B440" i="16" s="1"/>
  <c r="AF78" i="4"/>
  <c r="AI78" s="1"/>
  <c r="B549" i="16" s="1"/>
  <c r="AF89" i="4"/>
  <c r="AI89" s="1"/>
  <c r="B481" i="16" s="1"/>
  <c r="AF95" i="4"/>
  <c r="AI95" s="1"/>
  <c r="B546" i="16" s="1"/>
  <c r="AF100" i="4"/>
  <c r="AI100" s="1"/>
  <c r="B535" i="16" s="1"/>
  <c r="AF19" i="4"/>
  <c r="AI19" s="1"/>
  <c r="B423" i="16" s="1"/>
  <c r="AF105" i="4"/>
  <c r="AI105" s="1"/>
  <c r="B524" i="16" s="1"/>
  <c r="AF112" i="4"/>
  <c r="AI112" s="1"/>
  <c r="B511" i="16" s="1"/>
  <c r="AF116" i="4"/>
  <c r="AI116" s="1"/>
  <c r="B473" i="16" s="1"/>
  <c r="AF120" i="4"/>
  <c r="AI120" s="1"/>
  <c r="B469" i="16" s="1"/>
  <c r="AF134" i="4"/>
  <c r="AI134" s="1"/>
  <c r="B538" i="16" s="1"/>
  <c r="AF28" i="4"/>
  <c r="AI28" s="1"/>
  <c r="B416" i="16" s="1"/>
  <c r="AF125" i="4"/>
  <c r="AI125" s="1"/>
  <c r="B504" i="16" s="1"/>
  <c r="AF104" i="4"/>
  <c r="AI104" s="1"/>
  <c r="B480" i="16" s="1"/>
  <c r="AF5" i="4"/>
  <c r="AI5" s="1"/>
  <c r="B413" i="16" s="1"/>
  <c r="AF9" i="4"/>
  <c r="AI9" s="1"/>
  <c r="B433" i="16" s="1"/>
  <c r="AF13" i="4"/>
  <c r="AI13" s="1"/>
  <c r="B409" i="16" s="1"/>
  <c r="AF17" i="4"/>
  <c r="AI17" s="1"/>
  <c r="B427" i="16" s="1"/>
  <c r="AF25" i="4"/>
  <c r="AI25" s="1"/>
  <c r="B424" i="16" s="1"/>
  <c r="AF31" i="4"/>
  <c r="AI31" s="1"/>
  <c r="B435" i="16" s="1"/>
  <c r="AF35" i="4"/>
  <c r="AI35" s="1"/>
  <c r="B438" i="16" s="1"/>
  <c r="AF39" i="4"/>
  <c r="AI39" s="1"/>
  <c r="B482" i="16" s="1"/>
  <c r="AF43" i="4"/>
  <c r="AI43" s="1"/>
  <c r="B556" i="16" s="1"/>
  <c r="AF49" i="4"/>
  <c r="AI49" s="1"/>
  <c r="B421" i="16" s="1"/>
  <c r="AF53" i="4"/>
  <c r="AI53" s="1"/>
  <c r="B552" i="16" s="1"/>
  <c r="AF57" i="4"/>
  <c r="AI57" s="1"/>
  <c r="B447" i="16" s="1"/>
  <c r="AF63" i="4"/>
  <c r="AI63" s="1"/>
  <c r="B449" i="16" s="1"/>
  <c r="AF67" i="4"/>
  <c r="AI67" s="1"/>
  <c r="B455" i="16" s="1"/>
  <c r="AF72" i="4"/>
  <c r="AI72" s="1"/>
  <c r="B531" i="16" s="1"/>
  <c r="AF77" i="4"/>
  <c r="AI77" s="1"/>
  <c r="B551" i="16" s="1"/>
  <c r="AF83" i="4"/>
  <c r="AI83" s="1"/>
  <c r="B545" i="16" s="1"/>
  <c r="AF88" i="4"/>
  <c r="AI88" s="1"/>
  <c r="B523" i="16" s="1"/>
  <c r="AF94" i="4"/>
  <c r="AI94" s="1"/>
  <c r="B476" i="16" s="1"/>
  <c r="AF99" i="4"/>
  <c r="AI99" s="1"/>
  <c r="B454" i="16" s="1"/>
  <c r="AF111" i="4"/>
  <c r="AI111" s="1"/>
  <c r="B495" i="16" s="1"/>
  <c r="AF115" i="4"/>
  <c r="AI115" s="1"/>
  <c r="B488" i="16" s="1"/>
  <c r="AF119" i="4"/>
  <c r="AI119" s="1"/>
  <c r="B484" i="16" s="1"/>
  <c r="AF128" i="4"/>
  <c r="AI128" s="1"/>
  <c r="B521" i="16" s="1"/>
  <c r="AF133" i="4"/>
  <c r="AI133" s="1"/>
  <c r="B503" i="16" s="1"/>
  <c r="AF138" i="4"/>
  <c r="AI138" s="1"/>
  <c r="B553" i="16" s="1"/>
  <c r="AF143" i="4"/>
  <c r="AI143" s="1"/>
  <c r="B508" i="16" s="1"/>
  <c r="AF147" i="4"/>
  <c r="AI147" s="1"/>
  <c r="B533" i="16" s="1"/>
  <c r="AF151" i="4"/>
  <c r="AI151" s="1"/>
  <c r="B512" i="16" s="1"/>
  <c r="AF155" i="4"/>
  <c r="AI155" s="1"/>
  <c r="B500" i="16" s="1"/>
  <c r="AF160" i="4"/>
  <c r="AI160" s="1"/>
  <c r="B486" i="16" s="1"/>
  <c r="AF132" i="4"/>
  <c r="AI132" s="1"/>
  <c r="B510" i="16" s="1"/>
  <c r="AF8" i="4"/>
  <c r="AI8" s="1"/>
  <c r="B410" i="16" s="1"/>
  <c r="AF24" i="4"/>
  <c r="AI24" s="1"/>
  <c r="B422" i="16" s="1"/>
  <c r="AF30" i="4"/>
  <c r="AI30" s="1"/>
  <c r="B439" i="16" s="1"/>
  <c r="AF38" i="4"/>
  <c r="AI38" s="1"/>
  <c r="B517" i="16" s="1"/>
  <c r="AF48" i="4"/>
  <c r="AI48" s="1"/>
  <c r="B430" i="16" s="1"/>
  <c r="AF56" i="4"/>
  <c r="AI56" s="1"/>
  <c r="B434" i="16" s="1"/>
  <c r="AF66" i="4"/>
  <c r="AI66" s="1"/>
  <c r="B542" i="16" s="1"/>
  <c r="AF75" i="4"/>
  <c r="AI75" s="1"/>
  <c r="B559" i="16" s="1"/>
  <c r="AF86" i="4"/>
  <c r="AI86" s="1"/>
  <c r="B465" i="16" s="1"/>
  <c r="AF98" i="4"/>
  <c r="AI98" s="1"/>
  <c r="B534" i="16" s="1"/>
  <c r="AF110" i="4"/>
  <c r="AI110" s="1"/>
  <c r="B519" i="16" s="1"/>
  <c r="AF114" i="4"/>
  <c r="AI114" s="1"/>
  <c r="B520" i="16" s="1"/>
  <c r="AF118" i="4"/>
  <c r="AI118" s="1"/>
  <c r="B478" i="16" s="1"/>
  <c r="AF123" i="4"/>
  <c r="AI123" s="1"/>
  <c r="B485" i="16" s="1"/>
  <c r="AF136" i="4"/>
  <c r="AI136" s="1"/>
  <c r="B515" i="16" s="1"/>
  <c r="AF159" i="4"/>
  <c r="AI159" s="1"/>
  <c r="B505" i="16" s="1"/>
  <c r="AF79" i="4"/>
  <c r="AI79" s="1"/>
  <c r="B453" i="16" s="1"/>
  <c r="AF127" i="4"/>
  <c r="AI127" s="1"/>
  <c r="B458" i="16" s="1"/>
  <c r="AF45" i="4"/>
  <c r="AI45" s="1"/>
  <c r="B561" i="16" s="1"/>
  <c r="AF4" i="4"/>
  <c r="AF12"/>
  <c r="AI12" s="1"/>
  <c r="B417" i="16" s="1"/>
  <c r="AF16" i="4"/>
  <c r="AI16" s="1"/>
  <c r="B562" i="16" s="1"/>
  <c r="AF34" i="4"/>
  <c r="AI34" s="1"/>
  <c r="B432" i="16" s="1"/>
  <c r="AF42" i="4"/>
  <c r="AI42" s="1"/>
  <c r="B436" i="16" s="1"/>
  <c r="AF52" i="4"/>
  <c r="AI52" s="1"/>
  <c r="B445" i="16" s="1"/>
  <c r="AF62" i="4"/>
  <c r="AI62" s="1"/>
  <c r="B543" i="16" s="1"/>
  <c r="AF71" i="4"/>
  <c r="AI71" s="1"/>
  <c r="B537" i="16" s="1"/>
  <c r="AF81" i="4"/>
  <c r="AI81" s="1"/>
  <c r="B474" i="16" s="1"/>
  <c r="AF93" i="4"/>
  <c r="AI93" s="1"/>
  <c r="B536" i="16" s="1"/>
  <c r="AF102" i="4"/>
  <c r="AI102" s="1"/>
  <c r="B470" i="16" s="1"/>
  <c r="AF7" i="4"/>
  <c r="AI7" s="1"/>
  <c r="B418" i="16" s="1"/>
  <c r="AF11" i="4"/>
  <c r="AI11" s="1"/>
  <c r="B407" i="16" s="1"/>
  <c r="AF15" i="4"/>
  <c r="AI15" s="1"/>
  <c r="B419" i="16" s="1"/>
  <c r="AF29" i="4"/>
  <c r="AI29" s="1"/>
  <c r="B431" i="16" s="1"/>
  <c r="AF33" i="4"/>
  <c r="AI33" s="1"/>
  <c r="B414" i="16" s="1"/>
  <c r="AF37" i="4"/>
  <c r="AI37" s="1"/>
  <c r="B468" i="16" s="1"/>
  <c r="AF41" i="4"/>
  <c r="AI41" s="1"/>
  <c r="B466" i="16" s="1"/>
  <c r="AF47" i="4"/>
  <c r="AI47" s="1"/>
  <c r="B444" i="16" s="1"/>
  <c r="AF51" i="4"/>
  <c r="AI51" s="1"/>
  <c r="B560" i="16" s="1"/>
  <c r="AF55" i="4"/>
  <c r="AI55" s="1"/>
  <c r="B539" i="16" s="1"/>
  <c r="AF59" i="4"/>
  <c r="AI59" s="1"/>
  <c r="B441" i="16" s="1"/>
  <c r="AF65" i="4"/>
  <c r="AI65" s="1"/>
  <c r="B548" i="16" s="1"/>
  <c r="AF70" i="4"/>
  <c r="AI70" s="1"/>
  <c r="B446" i="16" s="1"/>
  <c r="AF74" i="4"/>
  <c r="AI74" s="1"/>
  <c r="B544" i="16" s="1"/>
  <c r="AF80" i="4"/>
  <c r="AI80" s="1"/>
  <c r="B518" i="16" s="1"/>
  <c r="AF85" i="4"/>
  <c r="AI85" s="1"/>
  <c r="B528" i="16" s="1"/>
  <c r="AF91" i="4"/>
  <c r="AI91" s="1"/>
  <c r="B527" i="16" s="1"/>
  <c r="AF97" i="4"/>
  <c r="AI97" s="1"/>
  <c r="B451" i="16" s="1"/>
  <c r="AF101" i="4"/>
  <c r="AI101" s="1"/>
  <c r="B541" i="16" s="1"/>
  <c r="AF109" i="4"/>
  <c r="AI109" s="1"/>
  <c r="B540" i="16" s="1"/>
  <c r="AF113" i="4"/>
  <c r="AI113" s="1"/>
  <c r="B477" i="16" s="1"/>
  <c r="AF117" i="4"/>
  <c r="AI117" s="1"/>
  <c r="B526" i="16" s="1"/>
  <c r="AF121" i="4"/>
  <c r="AI121" s="1"/>
  <c r="B496" i="16" s="1"/>
  <c r="AF130" i="4"/>
  <c r="AI130" s="1"/>
  <c r="B532" i="16" s="1"/>
  <c r="AF135" i="4"/>
  <c r="AI135" s="1"/>
  <c r="B514" i="16" s="1"/>
  <c r="AF141" i="4"/>
  <c r="AI141" s="1"/>
  <c r="B550" i="16" s="1"/>
  <c r="AF145" i="4"/>
  <c r="AI145" s="1"/>
  <c r="B516" i="16" s="1"/>
  <c r="AF149" i="4"/>
  <c r="AI149" s="1"/>
  <c r="B492" i="16" s="1"/>
  <c r="AF153" i="4"/>
  <c r="AI153" s="1"/>
  <c r="B506" i="16" s="1"/>
  <c r="AF157" i="4"/>
  <c r="AI157" s="1"/>
  <c r="B490" i="16" s="1"/>
  <c r="AF87" i="4"/>
  <c r="AI87" s="1"/>
  <c r="B479" i="16" s="1"/>
  <c r="AF137" i="4"/>
  <c r="AI137" s="1"/>
  <c r="B498" i="16" s="1"/>
  <c r="AF158" i="4"/>
  <c r="AI158" s="1"/>
  <c r="B502" i="16" s="1"/>
  <c r="AF107" i="4"/>
  <c r="AI107" s="1"/>
  <c r="B472" i="16" s="1"/>
  <c r="AF60" i="4"/>
  <c r="AI60" s="1"/>
  <c r="B497" i="16" s="1"/>
  <c r="AF69" i="4"/>
  <c r="AI69" s="1"/>
  <c r="B461" i="16" s="1"/>
  <c r="AF140" i="4"/>
  <c r="AI140" s="1"/>
  <c r="B491" i="16" s="1"/>
  <c r="AF129" i="4"/>
  <c r="AI129" s="1"/>
  <c r="B487" i="16" s="1"/>
  <c r="AF139" i="4"/>
  <c r="AI139" s="1"/>
  <c r="B529" i="16" s="1"/>
  <c r="AF144" i="4"/>
  <c r="AI144" s="1"/>
  <c r="B522" i="16" s="1"/>
  <c r="AF148" i="4"/>
  <c r="AI148" s="1"/>
  <c r="B513" i="16" s="1"/>
  <c r="AF152" i="4"/>
  <c r="AI152" s="1"/>
  <c r="B459" i="16" s="1"/>
  <c r="AF156" i="4"/>
  <c r="AI156" s="1"/>
  <c r="B489" i="16" s="1"/>
  <c r="AF22" i="4"/>
  <c r="AI22" s="1"/>
  <c r="B428" i="16" s="1"/>
  <c r="AF26" i="4"/>
  <c r="AI26" s="1"/>
  <c r="B547" i="16" s="1"/>
  <c r="AF21" i="4"/>
  <c r="AI21" s="1"/>
  <c r="B412" i="16" s="1"/>
  <c r="AF103" i="4"/>
  <c r="AI103" s="1"/>
  <c r="B457" i="16" s="1"/>
  <c r="AF131" i="4"/>
  <c r="AI131" s="1"/>
  <c r="B507" i="16" s="1"/>
  <c r="AF142" i="4"/>
  <c r="AI142" s="1"/>
  <c r="B509" i="16" s="1"/>
  <c r="AF146" i="4"/>
  <c r="AI146" s="1"/>
  <c r="B499" i="16" s="1"/>
  <c r="AF150" i="4"/>
  <c r="AI150" s="1"/>
  <c r="B501" i="16" s="1"/>
  <c r="AF154" i="4"/>
  <c r="AI154" s="1"/>
  <c r="B483" i="16" s="1"/>
  <c r="AF61" i="4"/>
  <c r="AI61" s="1"/>
  <c r="B450" i="16" s="1"/>
  <c r="AF108" i="4"/>
  <c r="AI108" s="1"/>
  <c r="B471" i="16" s="1"/>
  <c r="AF82" i="4"/>
  <c r="AI82" s="1"/>
  <c r="B464" i="16" s="1"/>
  <c r="AF90" i="4"/>
  <c r="AI90" s="1"/>
  <c r="B443" i="16" s="1"/>
  <c r="AF76" i="4"/>
  <c r="AI76" s="1"/>
  <c r="B452" i="16" s="1"/>
  <c r="AF126" i="4"/>
  <c r="AI126" s="1"/>
  <c r="B494" i="16" s="1"/>
  <c r="AF124" i="4"/>
  <c r="AI124" s="1"/>
  <c r="B493" i="16" s="1"/>
  <c r="AB139" i="3"/>
  <c r="AB138"/>
  <c r="AB137"/>
  <c r="AB136"/>
  <c r="AB135"/>
  <c r="AB134"/>
  <c r="AB133"/>
  <c r="AB132"/>
  <c r="AB131"/>
  <c r="AB130"/>
  <c r="AB129"/>
  <c r="AB128"/>
  <c r="AB127"/>
  <c r="AB126"/>
  <c r="AB125"/>
  <c r="AB124"/>
  <c r="AB123"/>
  <c r="AB122"/>
  <c r="AB121"/>
  <c r="AB120"/>
  <c r="AB119"/>
  <c r="AB118"/>
  <c r="AB117"/>
  <c r="AB116"/>
  <c r="AB115"/>
  <c r="AB114"/>
  <c r="AB113"/>
  <c r="AB112"/>
  <c r="AB111"/>
  <c r="AB110"/>
  <c r="AB109"/>
  <c r="AB108"/>
  <c r="AB107"/>
  <c r="AB106"/>
  <c r="Y139"/>
  <c r="Y138"/>
  <c r="Y137"/>
  <c r="Y136"/>
  <c r="Y135"/>
  <c r="Y134"/>
  <c r="Y133"/>
  <c r="Y132"/>
  <c r="Y131"/>
  <c r="Y129"/>
  <c r="Y128"/>
  <c r="Y127"/>
  <c r="Y126"/>
  <c r="Y125"/>
  <c r="Y124"/>
  <c r="Y123"/>
  <c r="Y122"/>
  <c r="Y121"/>
  <c r="Y120"/>
  <c r="Y119"/>
  <c r="Y118"/>
  <c r="Y117"/>
  <c r="Y116"/>
  <c r="Y115"/>
  <c r="Y114"/>
  <c r="Y113"/>
  <c r="Y112"/>
  <c r="Y110"/>
  <c r="Y109"/>
  <c r="Y108"/>
  <c r="Y107"/>
  <c r="Y106"/>
  <c r="V139"/>
  <c r="V138"/>
  <c r="V137"/>
  <c r="V136"/>
  <c r="V135"/>
  <c r="V134"/>
  <c r="V133"/>
  <c r="V132"/>
  <c r="V131"/>
  <c r="V129"/>
  <c r="V128"/>
  <c r="V127"/>
  <c r="V126"/>
  <c r="V125"/>
  <c r="V124"/>
  <c r="V123"/>
  <c r="V122"/>
  <c r="V121"/>
  <c r="V120"/>
  <c r="V119"/>
  <c r="V118"/>
  <c r="V117"/>
  <c r="V116"/>
  <c r="V115"/>
  <c r="V114"/>
  <c r="V113"/>
  <c r="V112"/>
  <c r="V110"/>
  <c r="V109"/>
  <c r="V108"/>
  <c r="V107"/>
  <c r="V106"/>
  <c r="AE139"/>
  <c r="AE138"/>
  <c r="AE137"/>
  <c r="AE136"/>
  <c r="AE135"/>
  <c r="AE134"/>
  <c r="AE133"/>
  <c r="AE132"/>
  <c r="AE131"/>
  <c r="AE130"/>
  <c r="AE129"/>
  <c r="AE128"/>
  <c r="AE127"/>
  <c r="AE126"/>
  <c r="AE125"/>
  <c r="AE124"/>
  <c r="AE123"/>
  <c r="AE122"/>
  <c r="AE121"/>
  <c r="AE120"/>
  <c r="AE119"/>
  <c r="AE118"/>
  <c r="AE117"/>
  <c r="AE116"/>
  <c r="AE115"/>
  <c r="AE114"/>
  <c r="AE113"/>
  <c r="AE112"/>
  <c r="AE111"/>
  <c r="AE110"/>
  <c r="AE109"/>
  <c r="AE108"/>
  <c r="AE107"/>
  <c r="AE106"/>
  <c r="S139"/>
  <c r="S138"/>
  <c r="S137"/>
  <c r="S136"/>
  <c r="S135"/>
  <c r="S134"/>
  <c r="S133"/>
  <c r="S131"/>
  <c r="S129"/>
  <c r="S128"/>
  <c r="S127"/>
  <c r="S126"/>
  <c r="S125"/>
  <c r="S123"/>
  <c r="S122"/>
  <c r="S121"/>
  <c r="S120"/>
  <c r="S119"/>
  <c r="S118"/>
  <c r="S117"/>
  <c r="S116"/>
  <c r="S115"/>
  <c r="S114"/>
  <c r="S113"/>
  <c r="S112"/>
  <c r="S110"/>
  <c r="S109"/>
  <c r="S108"/>
  <c r="S107"/>
  <c r="S106"/>
  <c r="P139"/>
  <c r="P138"/>
  <c r="P137"/>
  <c r="P136"/>
  <c r="P135"/>
  <c r="P134"/>
  <c r="P133"/>
  <c r="P131"/>
  <c r="P129"/>
  <c r="P128"/>
  <c r="P127"/>
  <c r="P126"/>
  <c r="P125"/>
  <c r="P123"/>
  <c r="P122"/>
  <c r="P121"/>
  <c r="P120"/>
  <c r="P119"/>
  <c r="P118"/>
  <c r="P117"/>
  <c r="P116"/>
  <c r="P115"/>
  <c r="P114"/>
  <c r="P113"/>
  <c r="P112"/>
  <c r="P110"/>
  <c r="P109"/>
  <c r="P108"/>
  <c r="P107"/>
  <c r="P106"/>
  <c r="M139"/>
  <c r="M138"/>
  <c r="M137"/>
  <c r="M136"/>
  <c r="M135"/>
  <c r="M134"/>
  <c r="M133"/>
  <c r="M131"/>
  <c r="M129"/>
  <c r="M128"/>
  <c r="M127"/>
  <c r="M126"/>
  <c r="M125"/>
  <c r="M123"/>
  <c r="M122"/>
  <c r="M121"/>
  <c r="M120"/>
  <c r="M119"/>
  <c r="M118"/>
  <c r="M117"/>
  <c r="M116"/>
  <c r="M115"/>
  <c r="M114"/>
  <c r="M113"/>
  <c r="M112"/>
  <c r="M110"/>
  <c r="M109"/>
  <c r="M108"/>
  <c r="M107"/>
  <c r="M106"/>
  <c r="J139"/>
  <c r="J138"/>
  <c r="J137"/>
  <c r="J136"/>
  <c r="J135"/>
  <c r="J134"/>
  <c r="J133"/>
  <c r="J131"/>
  <c r="J129"/>
  <c r="J128"/>
  <c r="J127"/>
  <c r="J126"/>
  <c r="J125"/>
  <c r="J123"/>
  <c r="J122"/>
  <c r="J121"/>
  <c r="J120"/>
  <c r="J119"/>
  <c r="J118"/>
  <c r="J117"/>
  <c r="J116"/>
  <c r="J115"/>
  <c r="J114"/>
  <c r="J113"/>
  <c r="J112"/>
  <c r="J110"/>
  <c r="J109"/>
  <c r="J108"/>
  <c r="J107"/>
  <c r="J106"/>
  <c r="G139"/>
  <c r="G138"/>
  <c r="G137"/>
  <c r="G136"/>
  <c r="G135"/>
  <c r="G134"/>
  <c r="G133"/>
  <c r="G131"/>
  <c r="G129"/>
  <c r="G128"/>
  <c r="G127"/>
  <c r="G126"/>
  <c r="G125"/>
  <c r="G123"/>
  <c r="G122"/>
  <c r="G121"/>
  <c r="G120"/>
  <c r="G119"/>
  <c r="G118"/>
  <c r="G117"/>
  <c r="G116"/>
  <c r="G115"/>
  <c r="G114"/>
  <c r="G113"/>
  <c r="G112"/>
  <c r="G110"/>
  <c r="G109"/>
  <c r="G108"/>
  <c r="G107"/>
  <c r="G106"/>
  <c r="D139"/>
  <c r="D138"/>
  <c r="D137"/>
  <c r="AF137" s="1"/>
  <c r="AI137" s="1"/>
  <c r="B326" i="16" s="1"/>
  <c r="D136" i="3"/>
  <c r="AF136" s="1"/>
  <c r="AI136" s="1"/>
  <c r="B330" i="16" s="1"/>
  <c r="D135" i="3"/>
  <c r="D134"/>
  <c r="D133"/>
  <c r="AF133" s="1"/>
  <c r="AI133" s="1"/>
  <c r="B325" i="16" s="1"/>
  <c r="D131" i="3"/>
  <c r="AF131" s="1"/>
  <c r="AI131" s="1"/>
  <c r="B328" i="16" s="1"/>
  <c r="D129" i="3"/>
  <c r="D128"/>
  <c r="D127"/>
  <c r="D126"/>
  <c r="AF126" s="1"/>
  <c r="AI126" s="1"/>
  <c r="B332" i="16" s="1"/>
  <c r="D125" i="3"/>
  <c r="D123"/>
  <c r="D122"/>
  <c r="AF122" s="1"/>
  <c r="AI122" s="1"/>
  <c r="B349" i="16" s="1"/>
  <c r="D121" i="3"/>
  <c r="AF121" s="1"/>
  <c r="AI121" s="1"/>
  <c r="B344" i="16" s="1"/>
  <c r="D120" i="3"/>
  <c r="D119"/>
  <c r="D117"/>
  <c r="AF117" s="1"/>
  <c r="AI117" s="1"/>
  <c r="B342" i="16" s="1"/>
  <c r="D116" i="3"/>
  <c r="AF116" s="1"/>
  <c r="AI116" s="1"/>
  <c r="B341" i="16" s="1"/>
  <c r="D115" i="3"/>
  <c r="D114"/>
  <c r="D113"/>
  <c r="AF113" s="1"/>
  <c r="AI113" s="1"/>
  <c r="B348" i="16" s="1"/>
  <c r="D112" i="3"/>
  <c r="AF112" s="1"/>
  <c r="AI112" s="1"/>
  <c r="B318" i="16" s="1"/>
  <c r="D110" i="3"/>
  <c r="D109"/>
  <c r="D108"/>
  <c r="AF108" s="1"/>
  <c r="AI108" s="1"/>
  <c r="B339" i="16" s="1"/>
  <c r="D107" i="3"/>
  <c r="AF107" s="1"/>
  <c r="AI107" s="1"/>
  <c r="B321" i="16" s="1"/>
  <c r="D106" i="3"/>
  <c r="AE102"/>
  <c r="AE101"/>
  <c r="AE99"/>
  <c r="AE98"/>
  <c r="AE97"/>
  <c r="AE96"/>
  <c r="AE95"/>
  <c r="AE94"/>
  <c r="AE93"/>
  <c r="AE92"/>
  <c r="AE91"/>
  <c r="AE90"/>
  <c r="AE89"/>
  <c r="AE88"/>
  <c r="AE87"/>
  <c r="AE86"/>
  <c r="AE85"/>
  <c r="AE84"/>
  <c r="AE83"/>
  <c r="AE82"/>
  <c r="AE81"/>
  <c r="AE80"/>
  <c r="AE79"/>
  <c r="AE78"/>
  <c r="AE77"/>
  <c r="AE76"/>
  <c r="AE75"/>
  <c r="AE74"/>
  <c r="AE73"/>
  <c r="AE72"/>
  <c r="AE71"/>
  <c r="AE70"/>
  <c r="AE69"/>
  <c r="AE68"/>
  <c r="AE67"/>
  <c r="AE66"/>
  <c r="AE65"/>
  <c r="AE64"/>
  <c r="AE63"/>
  <c r="AE62"/>
  <c r="AE61"/>
  <c r="AE60"/>
  <c r="AE59"/>
  <c r="AE58"/>
  <c r="AE57"/>
  <c r="AE56"/>
  <c r="AE55"/>
  <c r="AE54"/>
  <c r="AE53"/>
  <c r="AE52"/>
  <c r="AE51"/>
  <c r="AE50"/>
  <c r="AE49"/>
  <c r="AE48"/>
  <c r="AE47"/>
  <c r="AE46"/>
  <c r="AE45"/>
  <c r="AE44"/>
  <c r="AE43"/>
  <c r="AE42"/>
  <c r="AE41"/>
  <c r="AE40"/>
  <c r="AE39"/>
  <c r="AE38"/>
  <c r="AE37"/>
  <c r="AE36"/>
  <c r="AE35"/>
  <c r="AE34"/>
  <c r="AE33"/>
  <c r="AE32"/>
  <c r="AE31"/>
  <c r="AE30"/>
  <c r="AE29"/>
  <c r="AE28"/>
  <c r="AE27"/>
  <c r="AE26"/>
  <c r="AE25"/>
  <c r="AE24"/>
  <c r="AE23"/>
  <c r="AE22"/>
  <c r="AE21"/>
  <c r="AE20"/>
  <c r="AE19"/>
  <c r="AE18"/>
  <c r="AE17"/>
  <c r="AE16"/>
  <c r="AE15"/>
  <c r="AE14"/>
  <c r="AE13"/>
  <c r="AE12"/>
  <c r="AE11"/>
  <c r="AE10"/>
  <c r="AE9"/>
  <c r="AE8"/>
  <c r="AE7"/>
  <c r="AE6"/>
  <c r="AE5"/>
  <c r="AE4"/>
  <c r="AB102"/>
  <c r="AB101"/>
  <c r="AB99"/>
  <c r="AB98"/>
  <c r="AB97"/>
  <c r="AB96"/>
  <c r="AB95"/>
  <c r="AB94"/>
  <c r="AB93"/>
  <c r="AB92"/>
  <c r="AB91"/>
  <c r="AB90"/>
  <c r="AB89"/>
  <c r="AB88"/>
  <c r="AB87"/>
  <c r="AB86"/>
  <c r="AB85"/>
  <c r="AB84"/>
  <c r="AB83"/>
  <c r="AB82"/>
  <c r="AB81"/>
  <c r="AB80"/>
  <c r="AB79"/>
  <c r="AB78"/>
  <c r="AB77"/>
  <c r="AB76"/>
  <c r="AB75"/>
  <c r="AB74"/>
  <c r="AB73"/>
  <c r="AB72"/>
  <c r="AB71"/>
  <c r="AB70"/>
  <c r="AB69"/>
  <c r="AB68"/>
  <c r="AB67"/>
  <c r="AB66"/>
  <c r="AB65"/>
  <c r="AB64"/>
  <c r="AB63"/>
  <c r="AB62"/>
  <c r="AB61"/>
  <c r="AB60"/>
  <c r="AB59"/>
  <c r="AB58"/>
  <c r="AB57"/>
  <c r="AB56"/>
  <c r="AB55"/>
  <c r="AB54"/>
  <c r="AB53"/>
  <c r="AB52"/>
  <c r="AB51"/>
  <c r="AB50"/>
  <c r="AB49"/>
  <c r="AB48"/>
  <c r="AB47"/>
  <c r="AB46"/>
  <c r="AB45"/>
  <c r="AB44"/>
  <c r="AB43"/>
  <c r="AB42"/>
  <c r="AB41"/>
  <c r="AB40"/>
  <c r="AB39"/>
  <c r="AB38"/>
  <c r="AB37"/>
  <c r="AB36"/>
  <c r="AB35"/>
  <c r="AB34"/>
  <c r="AB33"/>
  <c r="AB32"/>
  <c r="AB31"/>
  <c r="AB30"/>
  <c r="AB29"/>
  <c r="AB28"/>
  <c r="AB27"/>
  <c r="AB26"/>
  <c r="AB25"/>
  <c r="AB24"/>
  <c r="AB23"/>
  <c r="AB22"/>
  <c r="AB21"/>
  <c r="AB20"/>
  <c r="AB19"/>
  <c r="AB18"/>
  <c r="AB17"/>
  <c r="AB16"/>
  <c r="AB15"/>
  <c r="AB14"/>
  <c r="AB13"/>
  <c r="AB12"/>
  <c r="AB11"/>
  <c r="AB10"/>
  <c r="AB9"/>
  <c r="AB8"/>
  <c r="AB7"/>
  <c r="AB6"/>
  <c r="AB5"/>
  <c r="AB4"/>
  <c r="Y102"/>
  <c r="Y101"/>
  <c r="Y99"/>
  <c r="Y98"/>
  <c r="Y97"/>
  <c r="Y96"/>
  <c r="Y95"/>
  <c r="Y94"/>
  <c r="Y93"/>
  <c r="Y92"/>
  <c r="Y91"/>
  <c r="Y90"/>
  <c r="Y89"/>
  <c r="Y88"/>
  <c r="Y87"/>
  <c r="Y86"/>
  <c r="Y85"/>
  <c r="Y84"/>
  <c r="Y83"/>
  <c r="Y82"/>
  <c r="Y81"/>
  <c r="Y80"/>
  <c r="Y79"/>
  <c r="Y78"/>
  <c r="Y77"/>
  <c r="Y76"/>
  <c r="Y74"/>
  <c r="Y73"/>
  <c r="Y72"/>
  <c r="Y71"/>
  <c r="Y70"/>
  <c r="Y69"/>
  <c r="Y68"/>
  <c r="Y67"/>
  <c r="Y66"/>
  <c r="Y65"/>
  <c r="Y64"/>
  <c r="Y62"/>
  <c r="Y61"/>
  <c r="Y60"/>
  <c r="Y59"/>
  <c r="Y58"/>
  <c r="Y57"/>
  <c r="Y56"/>
  <c r="Y55"/>
  <c r="Y54"/>
  <c r="Y53"/>
  <c r="Y52"/>
  <c r="Y51"/>
  <c r="Y50"/>
  <c r="Y49"/>
  <c r="Y48"/>
  <c r="Y47"/>
  <c r="Y46"/>
  <c r="Y45"/>
  <c r="Y44"/>
  <c r="Y43"/>
  <c r="Y42"/>
  <c r="Y41"/>
  <c r="Y40"/>
  <c r="Y39"/>
  <c r="Y38"/>
  <c r="Y37"/>
  <c r="Y36"/>
  <c r="Y35"/>
  <c r="Y34"/>
  <c r="Y33"/>
  <c r="Y32"/>
  <c r="Y31"/>
  <c r="Y30"/>
  <c r="Y29"/>
  <c r="Y28"/>
  <c r="Y27"/>
  <c r="Y26"/>
  <c r="Y25"/>
  <c r="Y24"/>
  <c r="Y23"/>
  <c r="Y22"/>
  <c r="Y21"/>
  <c r="Y20"/>
  <c r="Y19"/>
  <c r="Y18"/>
  <c r="Y17"/>
  <c r="Y16"/>
  <c r="Y15"/>
  <c r="Y14"/>
  <c r="Y13"/>
  <c r="Y12"/>
  <c r="Y11"/>
  <c r="Y10"/>
  <c r="Y9"/>
  <c r="Y8"/>
  <c r="Y7"/>
  <c r="Y6"/>
  <c r="Y5"/>
  <c r="Y4"/>
  <c r="V102"/>
  <c r="V101"/>
  <c r="V100"/>
  <c r="V99"/>
  <c r="V98"/>
  <c r="V97"/>
  <c r="V96"/>
  <c r="V95"/>
  <c r="V94"/>
  <c r="V93"/>
  <c r="V92"/>
  <c r="V91"/>
  <c r="V90"/>
  <c r="V89"/>
  <c r="V88"/>
  <c r="V87"/>
  <c r="V86"/>
  <c r="V85"/>
  <c r="V84"/>
  <c r="V83"/>
  <c r="V82"/>
  <c r="V81"/>
  <c r="V80"/>
  <c r="V79"/>
  <c r="V78"/>
  <c r="V77"/>
  <c r="V76"/>
  <c r="V74"/>
  <c r="V73"/>
  <c r="V72"/>
  <c r="V71"/>
  <c r="V70"/>
  <c r="V69"/>
  <c r="V68"/>
  <c r="V67"/>
  <c r="V66"/>
  <c r="V65"/>
  <c r="V64"/>
  <c r="V62"/>
  <c r="V61"/>
  <c r="V60"/>
  <c r="V59"/>
  <c r="V58"/>
  <c r="V57"/>
  <c r="V56"/>
  <c r="V55"/>
  <c r="V54"/>
  <c r="V53"/>
  <c r="V52"/>
  <c r="V51"/>
  <c r="V50"/>
  <c r="V49"/>
  <c r="V48"/>
  <c r="V47"/>
  <c r="V46"/>
  <c r="V45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V4"/>
  <c r="S102"/>
  <c r="S101"/>
  <c r="S100"/>
  <c r="S99"/>
  <c r="S98"/>
  <c r="S97"/>
  <c r="S96"/>
  <c r="S95"/>
  <c r="S94"/>
  <c r="S93"/>
  <c r="S92"/>
  <c r="S91"/>
  <c r="S90"/>
  <c r="S89"/>
  <c r="S88"/>
  <c r="S87"/>
  <c r="S86"/>
  <c r="S85"/>
  <c r="S84"/>
  <c r="S83"/>
  <c r="S82"/>
  <c r="S81"/>
  <c r="S80"/>
  <c r="S79"/>
  <c r="S78"/>
  <c r="S77"/>
  <c r="S76"/>
  <c r="S74"/>
  <c r="S73"/>
  <c r="S72"/>
  <c r="S71"/>
  <c r="S70"/>
  <c r="S69"/>
  <c r="S68"/>
  <c r="S67"/>
  <c r="S66"/>
  <c r="S65"/>
  <c r="S64"/>
  <c r="S62"/>
  <c r="S61"/>
  <c r="S60"/>
  <c r="S59"/>
  <c r="S58"/>
  <c r="S57"/>
  <c r="S56"/>
  <c r="S55"/>
  <c r="S54"/>
  <c r="S53"/>
  <c r="S52"/>
  <c r="S51"/>
  <c r="S50"/>
  <c r="S49"/>
  <c r="S48"/>
  <c r="S47"/>
  <c r="S46"/>
  <c r="S45"/>
  <c r="S44"/>
  <c r="S43"/>
  <c r="S42"/>
  <c r="S41"/>
  <c r="S40"/>
  <c r="S39"/>
  <c r="S38"/>
  <c r="S36"/>
  <c r="S35"/>
  <c r="S34"/>
  <c r="S33"/>
  <c r="S32"/>
  <c r="S31"/>
  <c r="S30"/>
  <c r="S29"/>
  <c r="S28"/>
  <c r="S27"/>
  <c r="S26"/>
  <c r="S25"/>
  <c r="S24"/>
  <c r="S23"/>
  <c r="AF23" s="1"/>
  <c r="AI23" s="1"/>
  <c r="B252" i="16" s="1"/>
  <c r="S22" i="3"/>
  <c r="S21"/>
  <c r="S20"/>
  <c r="S19"/>
  <c r="S18"/>
  <c r="S17"/>
  <c r="S16"/>
  <c r="S15"/>
  <c r="S14"/>
  <c r="S13"/>
  <c r="S12"/>
  <c r="S11"/>
  <c r="S10"/>
  <c r="S9"/>
  <c r="S8"/>
  <c r="S7"/>
  <c r="S6"/>
  <c r="S5"/>
  <c r="S4"/>
  <c r="P102"/>
  <c r="P101"/>
  <c r="P100"/>
  <c r="P99"/>
  <c r="P98"/>
  <c r="P97"/>
  <c r="P96"/>
  <c r="P95"/>
  <c r="P94"/>
  <c r="P93"/>
  <c r="P92"/>
  <c r="P91"/>
  <c r="P90"/>
  <c r="P89"/>
  <c r="P88"/>
  <c r="P87"/>
  <c r="P86"/>
  <c r="P85"/>
  <c r="P84"/>
  <c r="P83"/>
  <c r="P82"/>
  <c r="P81"/>
  <c r="P80"/>
  <c r="P79"/>
  <c r="P78"/>
  <c r="P77"/>
  <c r="P76"/>
  <c r="P74"/>
  <c r="P73"/>
  <c r="P72"/>
  <c r="P71"/>
  <c r="P70"/>
  <c r="P69"/>
  <c r="P68"/>
  <c r="P67"/>
  <c r="P66"/>
  <c r="P65"/>
  <c r="P64"/>
  <c r="P62"/>
  <c r="P61"/>
  <c r="P60"/>
  <c r="P59"/>
  <c r="P58"/>
  <c r="P57"/>
  <c r="P56"/>
  <c r="P55"/>
  <c r="P54"/>
  <c r="P53"/>
  <c r="P52"/>
  <c r="P51"/>
  <c r="P50"/>
  <c r="P49"/>
  <c r="P48"/>
  <c r="P47"/>
  <c r="P46"/>
  <c r="P45"/>
  <c r="P44"/>
  <c r="P43"/>
  <c r="P42"/>
  <c r="P41"/>
  <c r="P40"/>
  <c r="P39"/>
  <c r="P38"/>
  <c r="P36"/>
  <c r="P35"/>
  <c r="P34"/>
  <c r="P33"/>
  <c r="P32"/>
  <c r="P31"/>
  <c r="P30"/>
  <c r="P29"/>
  <c r="P28"/>
  <c r="P27"/>
  <c r="P26"/>
  <c r="P25"/>
  <c r="P24"/>
  <c r="P22"/>
  <c r="P21"/>
  <c r="P20"/>
  <c r="P19"/>
  <c r="P18"/>
  <c r="P17"/>
  <c r="P16"/>
  <c r="P15"/>
  <c r="P14"/>
  <c r="P12"/>
  <c r="P11"/>
  <c r="P10"/>
  <c r="P9"/>
  <c r="P8"/>
  <c r="P7"/>
  <c r="P6"/>
  <c r="P5"/>
  <c r="M102"/>
  <c r="M101"/>
  <c r="M100"/>
  <c r="M99"/>
  <c r="M98"/>
  <c r="M97"/>
  <c r="M96"/>
  <c r="M95"/>
  <c r="M94"/>
  <c r="M93"/>
  <c r="M92"/>
  <c r="M91"/>
  <c r="M90"/>
  <c r="M89"/>
  <c r="M88"/>
  <c r="M87"/>
  <c r="M86"/>
  <c r="M84"/>
  <c r="M83"/>
  <c r="M82"/>
  <c r="M81"/>
  <c r="M80"/>
  <c r="M79"/>
  <c r="M78"/>
  <c r="M77"/>
  <c r="M76"/>
  <c r="M74"/>
  <c r="M73"/>
  <c r="M72"/>
  <c r="M71"/>
  <c r="M70"/>
  <c r="M69"/>
  <c r="M68"/>
  <c r="M67"/>
  <c r="M66"/>
  <c r="M65"/>
  <c r="M64"/>
  <c r="M61"/>
  <c r="M60"/>
  <c r="M59"/>
  <c r="M58"/>
  <c r="M57"/>
  <c r="M56"/>
  <c r="M55"/>
  <c r="M54"/>
  <c r="M53"/>
  <c r="M52"/>
  <c r="M51"/>
  <c r="M50"/>
  <c r="M49"/>
  <c r="M48"/>
  <c r="M47"/>
  <c r="M46"/>
  <c r="M45"/>
  <c r="M44"/>
  <c r="M43"/>
  <c r="M42"/>
  <c r="M41"/>
  <c r="M40"/>
  <c r="M39"/>
  <c r="M38"/>
  <c r="M36"/>
  <c r="M35"/>
  <c r="M34"/>
  <c r="M33"/>
  <c r="M32"/>
  <c r="M31"/>
  <c r="M30"/>
  <c r="M29"/>
  <c r="M28"/>
  <c r="M27"/>
  <c r="M26"/>
  <c r="M25"/>
  <c r="M24"/>
  <c r="M22"/>
  <c r="M21"/>
  <c r="M20"/>
  <c r="M19"/>
  <c r="M18"/>
  <c r="M17"/>
  <c r="M16"/>
  <c r="M15"/>
  <c r="M13"/>
  <c r="M12"/>
  <c r="M11"/>
  <c r="M10"/>
  <c r="M9"/>
  <c r="M8"/>
  <c r="M7"/>
  <c r="M6"/>
  <c r="M5"/>
  <c r="M4"/>
  <c r="J102"/>
  <c r="J101"/>
  <c r="J100"/>
  <c r="J98"/>
  <c r="J97"/>
  <c r="J96"/>
  <c r="J95"/>
  <c r="J94"/>
  <c r="J93"/>
  <c r="J92"/>
  <c r="J91"/>
  <c r="J90"/>
  <c r="J89"/>
  <c r="J88"/>
  <c r="J87"/>
  <c r="J86"/>
  <c r="J84"/>
  <c r="J83"/>
  <c r="J82"/>
  <c r="J81"/>
  <c r="J80"/>
  <c r="J79"/>
  <c r="J78"/>
  <c r="J77"/>
  <c r="J76"/>
  <c r="J74"/>
  <c r="J73"/>
  <c r="J72"/>
  <c r="J71"/>
  <c r="J70"/>
  <c r="J69"/>
  <c r="J68"/>
  <c r="J67"/>
  <c r="J66"/>
  <c r="J65"/>
  <c r="J64"/>
  <c r="J61"/>
  <c r="J60"/>
  <c r="J59"/>
  <c r="J58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6"/>
  <c r="AF36" s="1"/>
  <c r="AI36" s="1"/>
  <c r="B244" i="16" s="1"/>
  <c r="J35" i="3"/>
  <c r="J34"/>
  <c r="J33"/>
  <c r="J32"/>
  <c r="J31"/>
  <c r="J30"/>
  <c r="J29"/>
  <c r="J28"/>
  <c r="J27"/>
  <c r="J26"/>
  <c r="J25"/>
  <c r="J24"/>
  <c r="J22"/>
  <c r="J21"/>
  <c r="J20"/>
  <c r="J19"/>
  <c r="J18"/>
  <c r="J17"/>
  <c r="J16"/>
  <c r="J15"/>
  <c r="J13"/>
  <c r="J12"/>
  <c r="J11"/>
  <c r="J10"/>
  <c r="J9"/>
  <c r="J8"/>
  <c r="J7"/>
  <c r="J6"/>
  <c r="J5"/>
  <c r="J4"/>
  <c r="G102"/>
  <c r="G101"/>
  <c r="G100"/>
  <c r="G98"/>
  <c r="G97"/>
  <c r="G96"/>
  <c r="G95"/>
  <c r="G94"/>
  <c r="G93"/>
  <c r="G92"/>
  <c r="G91"/>
  <c r="G90"/>
  <c r="G89"/>
  <c r="G88"/>
  <c r="G87"/>
  <c r="G86"/>
  <c r="G84"/>
  <c r="G83"/>
  <c r="G82"/>
  <c r="G81"/>
  <c r="G80"/>
  <c r="G79"/>
  <c r="G78"/>
  <c r="G77"/>
  <c r="G76"/>
  <c r="G74"/>
  <c r="G73"/>
  <c r="G72"/>
  <c r="G71"/>
  <c r="G70"/>
  <c r="G69"/>
  <c r="G68"/>
  <c r="G67"/>
  <c r="G66"/>
  <c r="G65"/>
  <c r="G64"/>
  <c r="G61"/>
  <c r="G60"/>
  <c r="G59"/>
  <c r="G58"/>
  <c r="G56"/>
  <c r="G55"/>
  <c r="G54"/>
  <c r="G53"/>
  <c r="G52"/>
  <c r="G51"/>
  <c r="G50"/>
  <c r="G49"/>
  <c r="G48"/>
  <c r="G47"/>
  <c r="G46"/>
  <c r="G45"/>
  <c r="G44"/>
  <c r="G43"/>
  <c r="AF43" s="1"/>
  <c r="AI43" s="1"/>
  <c r="B305" i="16" s="1"/>
  <c r="G42" i="3"/>
  <c r="G41"/>
  <c r="G40"/>
  <c r="G39"/>
  <c r="G38"/>
  <c r="G35"/>
  <c r="G34"/>
  <c r="G33"/>
  <c r="G32"/>
  <c r="G31"/>
  <c r="G30"/>
  <c r="G29"/>
  <c r="G28"/>
  <c r="G27"/>
  <c r="G26"/>
  <c r="G25"/>
  <c r="G24"/>
  <c r="G22"/>
  <c r="G21"/>
  <c r="G20"/>
  <c r="G19"/>
  <c r="G18"/>
  <c r="G17"/>
  <c r="G16"/>
  <c r="G15"/>
  <c r="G13"/>
  <c r="G12"/>
  <c r="G10"/>
  <c r="G9"/>
  <c r="G8"/>
  <c r="G7"/>
  <c r="G6"/>
  <c r="G5"/>
  <c r="G4"/>
  <c r="D102"/>
  <c r="D101"/>
  <c r="AF101" s="1"/>
  <c r="AI101" s="1"/>
  <c r="B287" i="16" s="1"/>
  <c r="D100" i="3"/>
  <c r="AF100" s="1"/>
  <c r="AI100" s="1"/>
  <c r="B274" i="16" s="1"/>
  <c r="D98" i="3"/>
  <c r="D97"/>
  <c r="D96"/>
  <c r="AF96" s="1"/>
  <c r="AI96" s="1"/>
  <c r="B294" i="16" s="1"/>
  <c r="D95" i="3"/>
  <c r="D94"/>
  <c r="D93"/>
  <c r="D92"/>
  <c r="AF92" s="1"/>
  <c r="AI92" s="1"/>
  <c r="B288" i="16" s="1"/>
  <c r="D91" i="3"/>
  <c r="D90"/>
  <c r="D89"/>
  <c r="D88"/>
  <c r="AF88" s="1"/>
  <c r="AI88" s="1"/>
  <c r="B234" i="16" s="1"/>
  <c r="D87" i="3"/>
  <c r="D84"/>
  <c r="D83"/>
  <c r="D82"/>
  <c r="D81"/>
  <c r="D80"/>
  <c r="D79"/>
  <c r="D78"/>
  <c r="D77"/>
  <c r="D76"/>
  <c r="D74"/>
  <c r="D73"/>
  <c r="D72"/>
  <c r="D71"/>
  <c r="D70"/>
  <c r="D69"/>
  <c r="D68"/>
  <c r="D67"/>
  <c r="D66"/>
  <c r="D65"/>
  <c r="D64"/>
  <c r="D61"/>
  <c r="D60"/>
  <c r="D59"/>
  <c r="D58"/>
  <c r="D56"/>
  <c r="D55"/>
  <c r="D54"/>
  <c r="D53"/>
  <c r="D52"/>
  <c r="D51"/>
  <c r="D50"/>
  <c r="D49"/>
  <c r="D48"/>
  <c r="D47"/>
  <c r="D46"/>
  <c r="D45"/>
  <c r="D44"/>
  <c r="D42"/>
  <c r="D41"/>
  <c r="AF41" s="1"/>
  <c r="AI41" s="1"/>
  <c r="B245" i="16" s="1"/>
  <c r="D40" i="3"/>
  <c r="D39"/>
  <c r="D38"/>
  <c r="D35"/>
  <c r="AF35" s="1"/>
  <c r="AI35" s="1"/>
  <c r="B229" i="16" s="1"/>
  <c r="D34" i="3"/>
  <c r="D33"/>
  <c r="D32"/>
  <c r="D31"/>
  <c r="AF31" s="1"/>
  <c r="AI31" s="1"/>
  <c r="B238" i="16" s="1"/>
  <c r="D30" i="3"/>
  <c r="D29"/>
  <c r="D28"/>
  <c r="D27"/>
  <c r="AF27" s="1"/>
  <c r="AI27" s="1"/>
  <c r="B235" i="16" s="1"/>
  <c r="D26" i="3"/>
  <c r="D25"/>
  <c r="D24"/>
  <c r="D22"/>
  <c r="AF22" s="1"/>
  <c r="AI22" s="1"/>
  <c r="B255" i="16" s="1"/>
  <c r="D21" i="3"/>
  <c r="D20"/>
  <c r="D19"/>
  <c r="D18"/>
  <c r="AF18" s="1"/>
  <c r="AI18" s="1"/>
  <c r="B249" i="16" s="1"/>
  <c r="D17" i="3"/>
  <c r="D16"/>
  <c r="D15"/>
  <c r="D13"/>
  <c r="AF13" s="1"/>
  <c r="AI13" s="1"/>
  <c r="B241" i="16" s="1"/>
  <c r="D12" i="3"/>
  <c r="D11"/>
  <c r="D10"/>
  <c r="D8"/>
  <c r="AF8" s="1"/>
  <c r="AI8" s="1"/>
  <c r="B219" i="16" s="1"/>
  <c r="D7" i="3"/>
  <c r="D6"/>
  <c r="D5"/>
  <c r="D4"/>
  <c r="AF4" s="1"/>
  <c r="AE210" i="2"/>
  <c r="AE209"/>
  <c r="AE208"/>
  <c r="AE207"/>
  <c r="AE206"/>
  <c r="AE205"/>
  <c r="AE204"/>
  <c r="AE203"/>
  <c r="AE202"/>
  <c r="AE201"/>
  <c r="AE200"/>
  <c r="AE199"/>
  <c r="AE198"/>
  <c r="AE197"/>
  <c r="AE196"/>
  <c r="AE195"/>
  <c r="AE194"/>
  <c r="AE193"/>
  <c r="AE192"/>
  <c r="AE191"/>
  <c r="AE190"/>
  <c r="AE189"/>
  <c r="AE188"/>
  <c r="AE187"/>
  <c r="AE186"/>
  <c r="AE185"/>
  <c r="AE184"/>
  <c r="AF184" s="1"/>
  <c r="AI184" s="1"/>
  <c r="B175" i="16" s="1"/>
  <c r="AE183" i="2"/>
  <c r="AE182"/>
  <c r="AE181"/>
  <c r="AE180"/>
  <c r="AE179"/>
  <c r="AE178"/>
  <c r="AE177"/>
  <c r="AE176"/>
  <c r="AE175"/>
  <c r="AE174"/>
  <c r="AE173"/>
  <c r="AE172"/>
  <c r="AE171"/>
  <c r="AE170"/>
  <c r="AE169"/>
  <c r="AE168"/>
  <c r="AE167"/>
  <c r="AE166"/>
  <c r="AE165"/>
  <c r="AE164"/>
  <c r="AE163"/>
  <c r="AE162"/>
  <c r="AE161"/>
  <c r="AF161" s="1"/>
  <c r="AI161" s="1"/>
  <c r="B171" i="16" s="1"/>
  <c r="AE160" i="2"/>
  <c r="AE159"/>
  <c r="AE158"/>
  <c r="AE157"/>
  <c r="AE156"/>
  <c r="AE155"/>
  <c r="AE154"/>
  <c r="AE153"/>
  <c r="AE152"/>
  <c r="AE151"/>
  <c r="AE150"/>
  <c r="AE149"/>
  <c r="AE148"/>
  <c r="AE146"/>
  <c r="AE145"/>
  <c r="AE144"/>
  <c r="AE143"/>
  <c r="AE142"/>
  <c r="AE141"/>
  <c r="AE140"/>
  <c r="AB210"/>
  <c r="AB209"/>
  <c r="AB208"/>
  <c r="AB207"/>
  <c r="AB206"/>
  <c r="AB205"/>
  <c r="AB204"/>
  <c r="AB203"/>
  <c r="AB202"/>
  <c r="AB201"/>
  <c r="AB200"/>
  <c r="AB199"/>
  <c r="AB198"/>
  <c r="AB197"/>
  <c r="AB196"/>
  <c r="AB195"/>
  <c r="AB194"/>
  <c r="AB193"/>
  <c r="AB192"/>
  <c r="AB191"/>
  <c r="AB190"/>
  <c r="AB189"/>
  <c r="AB188"/>
  <c r="AB187"/>
  <c r="AB186"/>
  <c r="AB185"/>
  <c r="AB183"/>
  <c r="AB182"/>
  <c r="AB181"/>
  <c r="AB180"/>
  <c r="AB179"/>
  <c r="AB178"/>
  <c r="AB177"/>
  <c r="AB176"/>
  <c r="AB175"/>
  <c r="AB174"/>
  <c r="AB173"/>
  <c r="AB172"/>
  <c r="AB171"/>
  <c r="AB170"/>
  <c r="AB169"/>
  <c r="AB168"/>
  <c r="AB167"/>
  <c r="AB166"/>
  <c r="AB165"/>
  <c r="AB164"/>
  <c r="AB163"/>
  <c r="AB162"/>
  <c r="AB160"/>
  <c r="AB159"/>
  <c r="AB158"/>
  <c r="AB157"/>
  <c r="AB156"/>
  <c r="AB155"/>
  <c r="AB154"/>
  <c r="AB153"/>
  <c r="AB152"/>
  <c r="AB151"/>
  <c r="AB150"/>
  <c r="AB149"/>
  <c r="AB148"/>
  <c r="AB146"/>
  <c r="AB145"/>
  <c r="AB144"/>
  <c r="AB143"/>
  <c r="AB142"/>
  <c r="AB141"/>
  <c r="AB140"/>
  <c r="Y210"/>
  <c r="Y209"/>
  <c r="Y208"/>
  <c r="Y207"/>
  <c r="Y206"/>
  <c r="Y205"/>
  <c r="Y204"/>
  <c r="Y203"/>
  <c r="Y202"/>
  <c r="Y201"/>
  <c r="Y200"/>
  <c r="Y199"/>
  <c r="Y198"/>
  <c r="Y197"/>
  <c r="Y196"/>
  <c r="Y195"/>
  <c r="Y194"/>
  <c r="Y193"/>
  <c r="Y192"/>
  <c r="Y191"/>
  <c r="Y190"/>
  <c r="Y189"/>
  <c r="Y188"/>
  <c r="Y187"/>
  <c r="Y186"/>
  <c r="Y185"/>
  <c r="Y183"/>
  <c r="Y182"/>
  <c r="Y181"/>
  <c r="Y180"/>
  <c r="Y179"/>
  <c r="Y178"/>
  <c r="Y177"/>
  <c r="Y176"/>
  <c r="Y175"/>
  <c r="Y174"/>
  <c r="Y173"/>
  <c r="Y172"/>
  <c r="Y171"/>
  <c r="Y170"/>
  <c r="Y169"/>
  <c r="Y168"/>
  <c r="Y167"/>
  <c r="Y166"/>
  <c r="Y165"/>
  <c r="Y163"/>
  <c r="Y162"/>
  <c r="Y160"/>
  <c r="Y159"/>
  <c r="Y158"/>
  <c r="Y157"/>
  <c r="Y156"/>
  <c r="Y155"/>
  <c r="Y154"/>
  <c r="Y153"/>
  <c r="Y152"/>
  <c r="Y151"/>
  <c r="Y150"/>
  <c r="Y149"/>
  <c r="Y148"/>
  <c r="Y146"/>
  <c r="Y145"/>
  <c r="Y144"/>
  <c r="Y143"/>
  <c r="Y142"/>
  <c r="Y141"/>
  <c r="Y140"/>
  <c r="V210"/>
  <c r="V209"/>
  <c r="V208"/>
  <c r="V207"/>
  <c r="V206"/>
  <c r="V205"/>
  <c r="V204"/>
  <c r="V203"/>
  <c r="V202"/>
  <c r="V200"/>
  <c r="V199"/>
  <c r="V198"/>
  <c r="V197"/>
  <c r="V196"/>
  <c r="V195"/>
  <c r="V194"/>
  <c r="V193"/>
  <c r="V192"/>
  <c r="V191"/>
  <c r="V190"/>
  <c r="V189"/>
  <c r="V188"/>
  <c r="V187"/>
  <c r="V186"/>
  <c r="V185"/>
  <c r="V183"/>
  <c r="V182"/>
  <c r="V181"/>
  <c r="V180"/>
  <c r="V179"/>
  <c r="V178"/>
  <c r="V177"/>
  <c r="V176"/>
  <c r="V175"/>
  <c r="V174"/>
  <c r="V173"/>
  <c r="V172"/>
  <c r="V171"/>
  <c r="V170"/>
  <c r="V169"/>
  <c r="V168"/>
  <c r="V167"/>
  <c r="V166"/>
  <c r="V165"/>
  <c r="V163"/>
  <c r="V162"/>
  <c r="V160"/>
  <c r="V159"/>
  <c r="V158"/>
  <c r="V157"/>
  <c r="V156"/>
  <c r="V155"/>
  <c r="V154"/>
  <c r="V153"/>
  <c r="V152"/>
  <c r="V151"/>
  <c r="V150"/>
  <c r="V149"/>
  <c r="V148"/>
  <c r="V146"/>
  <c r="V145"/>
  <c r="V144"/>
  <c r="V143"/>
  <c r="V142"/>
  <c r="V141"/>
  <c r="V140"/>
  <c r="S210"/>
  <c r="S209"/>
  <c r="S208"/>
  <c r="S207"/>
  <c r="S206"/>
  <c r="S205"/>
  <c r="S204"/>
  <c r="S203"/>
  <c r="S202"/>
  <c r="S200"/>
  <c r="S199"/>
  <c r="S198"/>
  <c r="S197"/>
  <c r="S196"/>
  <c r="S195"/>
  <c r="S194"/>
  <c r="S193"/>
  <c r="S192"/>
  <c r="S191"/>
  <c r="S190"/>
  <c r="S189"/>
  <c r="S188"/>
  <c r="S187"/>
  <c r="S186"/>
  <c r="S185"/>
  <c r="S183"/>
  <c r="S182"/>
  <c r="S181"/>
  <c r="S180"/>
  <c r="S179"/>
  <c r="S178"/>
  <c r="S177"/>
  <c r="S176"/>
  <c r="S175"/>
  <c r="S174"/>
  <c r="S173"/>
  <c r="S172"/>
  <c r="S171"/>
  <c r="S170"/>
  <c r="S169"/>
  <c r="S168"/>
  <c r="S167"/>
  <c r="S166"/>
  <c r="S165"/>
  <c r="S163"/>
  <c r="S160"/>
  <c r="S159"/>
  <c r="S158"/>
  <c r="S157"/>
  <c r="S156"/>
  <c r="S155"/>
  <c r="S154"/>
  <c r="S153"/>
  <c r="S152"/>
  <c r="S151"/>
  <c r="S150"/>
  <c r="S149"/>
  <c r="S148"/>
  <c r="S147"/>
  <c r="S146"/>
  <c r="S145"/>
  <c r="S144"/>
  <c r="S143"/>
  <c r="S142"/>
  <c r="S141"/>
  <c r="S140"/>
  <c r="P210"/>
  <c r="P209"/>
  <c r="P208"/>
  <c r="P207"/>
  <c r="P206"/>
  <c r="P205"/>
  <c r="P204"/>
  <c r="P203"/>
  <c r="P202"/>
  <c r="P200"/>
  <c r="P199"/>
  <c r="AF199" s="1"/>
  <c r="AI199" s="1"/>
  <c r="B173" i="16" s="1"/>
  <c r="P198" i="2"/>
  <c r="P197"/>
  <c r="P196"/>
  <c r="P195"/>
  <c r="P194"/>
  <c r="P193"/>
  <c r="P192"/>
  <c r="P191"/>
  <c r="P190"/>
  <c r="P189"/>
  <c r="P188"/>
  <c r="P187"/>
  <c r="P186"/>
  <c r="P185"/>
  <c r="P183"/>
  <c r="P182"/>
  <c r="P181"/>
  <c r="P180"/>
  <c r="P179"/>
  <c r="P178"/>
  <c r="P177"/>
  <c r="P176"/>
  <c r="P175"/>
  <c r="P174"/>
  <c r="P173"/>
  <c r="P172"/>
  <c r="P171"/>
  <c r="P170"/>
  <c r="P169"/>
  <c r="P168"/>
  <c r="P167"/>
  <c r="P166"/>
  <c r="P165"/>
  <c r="P163"/>
  <c r="P160"/>
  <c r="P159"/>
  <c r="P158"/>
  <c r="P157"/>
  <c r="P156"/>
  <c r="P155"/>
  <c r="P154"/>
  <c r="P153"/>
  <c r="P152"/>
  <c r="P151"/>
  <c r="P150"/>
  <c r="P149"/>
  <c r="P148"/>
  <c r="P147"/>
  <c r="P146"/>
  <c r="P145"/>
  <c r="P144"/>
  <c r="P143"/>
  <c r="P142"/>
  <c r="P141"/>
  <c r="P140"/>
  <c r="M210"/>
  <c r="M209"/>
  <c r="M208"/>
  <c r="M207"/>
  <c r="M206"/>
  <c r="M205"/>
  <c r="M204"/>
  <c r="M203"/>
  <c r="M202"/>
  <c r="M200"/>
  <c r="M199"/>
  <c r="M198"/>
  <c r="M197"/>
  <c r="M196"/>
  <c r="M195"/>
  <c r="M194"/>
  <c r="M193"/>
  <c r="M192"/>
  <c r="M190"/>
  <c r="M189"/>
  <c r="M188"/>
  <c r="M187"/>
  <c r="M186"/>
  <c r="M185"/>
  <c r="M183"/>
  <c r="M182"/>
  <c r="M181"/>
  <c r="M180"/>
  <c r="M179"/>
  <c r="M178"/>
  <c r="M177"/>
  <c r="M176"/>
  <c r="M174"/>
  <c r="M173"/>
  <c r="M172"/>
  <c r="M171"/>
  <c r="M170"/>
  <c r="M169"/>
  <c r="M168"/>
  <c r="M167"/>
  <c r="M166"/>
  <c r="M165"/>
  <c r="M163"/>
  <c r="M160"/>
  <c r="M159"/>
  <c r="M158"/>
  <c r="M157"/>
  <c r="M156"/>
  <c r="M155"/>
  <c r="M154"/>
  <c r="M153"/>
  <c r="M152"/>
  <c r="M151"/>
  <c r="M150"/>
  <c r="M149"/>
  <c r="M148"/>
  <c r="M147"/>
  <c r="M146"/>
  <c r="M145"/>
  <c r="M144"/>
  <c r="M143"/>
  <c r="M142"/>
  <c r="M141"/>
  <c r="M140"/>
  <c r="J210"/>
  <c r="J209"/>
  <c r="J208"/>
  <c r="J207"/>
  <c r="J206"/>
  <c r="J205"/>
  <c r="J204"/>
  <c r="J203"/>
  <c r="J202"/>
  <c r="J200"/>
  <c r="J199"/>
  <c r="J198"/>
  <c r="J197"/>
  <c r="J196"/>
  <c r="J195"/>
  <c r="J194"/>
  <c r="J193"/>
  <c r="J192"/>
  <c r="J190"/>
  <c r="J189"/>
  <c r="J188"/>
  <c r="J187"/>
  <c r="J186"/>
  <c r="J185"/>
  <c r="J182"/>
  <c r="J181"/>
  <c r="J180"/>
  <c r="J179"/>
  <c r="J178"/>
  <c r="J177"/>
  <c r="J176"/>
  <c r="J174"/>
  <c r="J173"/>
  <c r="J172"/>
  <c r="J171"/>
  <c r="J170"/>
  <c r="J169"/>
  <c r="J168"/>
  <c r="J167"/>
  <c r="J166"/>
  <c r="J165"/>
  <c r="J160"/>
  <c r="J159"/>
  <c r="J158"/>
  <c r="J157"/>
  <c r="J156"/>
  <c r="J155"/>
  <c r="J154"/>
  <c r="J153"/>
  <c r="J152"/>
  <c r="J151"/>
  <c r="J150"/>
  <c r="J149"/>
  <c r="J148"/>
  <c r="J147"/>
  <c r="J146"/>
  <c r="J145"/>
  <c r="J144"/>
  <c r="J143"/>
  <c r="J142"/>
  <c r="J141"/>
  <c r="J140"/>
  <c r="G210"/>
  <c r="G209"/>
  <c r="G208"/>
  <c r="G207"/>
  <c r="G205"/>
  <c r="G204"/>
  <c r="G203"/>
  <c r="G202"/>
  <c r="G200"/>
  <c r="G199"/>
  <c r="G198"/>
  <c r="G197"/>
  <c r="G196"/>
  <c r="G195"/>
  <c r="G194"/>
  <c r="G193"/>
  <c r="G192"/>
  <c r="G190"/>
  <c r="G189"/>
  <c r="G188"/>
  <c r="G187"/>
  <c r="G185"/>
  <c r="G182"/>
  <c r="G181"/>
  <c r="G180"/>
  <c r="G179"/>
  <c r="G178"/>
  <c r="G177"/>
  <c r="G176"/>
  <c r="G174"/>
  <c r="G173"/>
  <c r="G172"/>
  <c r="G171"/>
  <c r="G170"/>
  <c r="G169"/>
  <c r="G168"/>
  <c r="G167"/>
  <c r="G166"/>
  <c r="G165"/>
  <c r="G160"/>
  <c r="G159"/>
  <c r="G158"/>
  <c r="G157"/>
  <c r="G156"/>
  <c r="G155"/>
  <c r="G154"/>
  <c r="G153"/>
  <c r="G152"/>
  <c r="G151"/>
  <c r="G150"/>
  <c r="G149"/>
  <c r="G148"/>
  <c r="G146"/>
  <c r="G145"/>
  <c r="G144"/>
  <c r="G143"/>
  <c r="G142"/>
  <c r="G141"/>
  <c r="G140"/>
  <c r="D210"/>
  <c r="D209"/>
  <c r="D208"/>
  <c r="D207"/>
  <c r="D205"/>
  <c r="D204"/>
  <c r="D203"/>
  <c r="D202"/>
  <c r="D200"/>
  <c r="D198"/>
  <c r="D196"/>
  <c r="D195"/>
  <c r="D194"/>
  <c r="D193"/>
  <c r="D192"/>
  <c r="D190"/>
  <c r="D189"/>
  <c r="D188"/>
  <c r="D187"/>
  <c r="D186"/>
  <c r="D185"/>
  <c r="D182"/>
  <c r="D181"/>
  <c r="D180"/>
  <c r="D179"/>
  <c r="D178"/>
  <c r="D176"/>
  <c r="D174"/>
  <c r="D173"/>
  <c r="D172"/>
  <c r="D171"/>
  <c r="D170"/>
  <c r="D169"/>
  <c r="D168"/>
  <c r="D167"/>
  <c r="D166"/>
  <c r="D165"/>
  <c r="D162"/>
  <c r="D160"/>
  <c r="D159"/>
  <c r="D158"/>
  <c r="D157"/>
  <c r="D156"/>
  <c r="D155"/>
  <c r="D154"/>
  <c r="D153"/>
  <c r="D152"/>
  <c r="D151"/>
  <c r="D150"/>
  <c r="D149"/>
  <c r="D148"/>
  <c r="D146"/>
  <c r="D145"/>
  <c r="D144"/>
  <c r="D143"/>
  <c r="D142"/>
  <c r="D141"/>
  <c r="D140"/>
  <c r="AI405" i="12" l="1"/>
  <c r="B33" i="1" s="1"/>
  <c r="AI234" i="11"/>
  <c r="AI4" i="3"/>
  <c r="B1609" i="16"/>
  <c r="AI68" i="14"/>
  <c r="B9" i="1" s="1"/>
  <c r="B1062" i="16"/>
  <c r="AI197" i="8"/>
  <c r="B36" i="1" s="1"/>
  <c r="AF127" i="3"/>
  <c r="AI127" s="1"/>
  <c r="B333" i="16" s="1"/>
  <c r="AI13" i="14"/>
  <c r="B57" i="1" s="1"/>
  <c r="AI38" i="14"/>
  <c r="B76" i="1" s="1"/>
  <c r="B1557" i="16"/>
  <c r="AI192" i="4"/>
  <c r="B74" i="1" s="1"/>
  <c r="B569" i="16"/>
  <c r="B595"/>
  <c r="AI279" i="5"/>
  <c r="B46" i="1" s="1"/>
  <c r="B1594" i="16"/>
  <c r="AI59" i="14"/>
  <c r="B79" i="1" s="1"/>
  <c r="AM176" i="3"/>
  <c r="AI143"/>
  <c r="B894" i="16"/>
  <c r="AI98" i="8"/>
  <c r="B5" i="1" s="1"/>
  <c r="AF7" i="3"/>
  <c r="AI7" s="1"/>
  <c r="B218" i="16" s="1"/>
  <c r="AF17" i="3"/>
  <c r="AI17" s="1"/>
  <c r="B232" i="16" s="1"/>
  <c r="AF26" i="3"/>
  <c r="AI26" s="1"/>
  <c r="B239" i="16" s="1"/>
  <c r="AF34" i="3"/>
  <c r="AI34" s="1"/>
  <c r="B227" i="16" s="1"/>
  <c r="AF45" i="3"/>
  <c r="AI45" s="1"/>
  <c r="B231" i="16" s="1"/>
  <c r="AF53" i="3"/>
  <c r="AI53" s="1"/>
  <c r="B267" i="16" s="1"/>
  <c r="AF64" i="3"/>
  <c r="AI64" s="1"/>
  <c r="B307" i="16" s="1"/>
  <c r="AF72" i="3"/>
  <c r="AI72" s="1"/>
  <c r="B275" i="16" s="1"/>
  <c r="AF77" i="3"/>
  <c r="AI77" s="1"/>
  <c r="B304" i="16" s="1"/>
  <c r="AF91" i="3"/>
  <c r="AI91" s="1"/>
  <c r="B302" i="16" s="1"/>
  <c r="AF9" i="3"/>
  <c r="AI9" s="1"/>
  <c r="B222" i="16" s="1"/>
  <c r="AI4" i="4"/>
  <c r="AM161"/>
  <c r="B1246" i="16"/>
  <c r="AI127" i="10"/>
  <c r="B68" i="1" s="1"/>
  <c r="B1335" i="16"/>
  <c r="AI212" i="10"/>
  <c r="B40" i="1" s="1"/>
  <c r="AF12" i="3"/>
  <c r="AI12" s="1"/>
  <c r="B220" i="16" s="1"/>
  <c r="AF21" i="3"/>
  <c r="AI21" s="1"/>
  <c r="B225" i="16" s="1"/>
  <c r="AF30" i="3"/>
  <c r="AI30" s="1"/>
  <c r="B230" i="16" s="1"/>
  <c r="AF40" i="3"/>
  <c r="AI40" s="1"/>
  <c r="B250" i="16" s="1"/>
  <c r="AF49" i="3"/>
  <c r="AI49" s="1"/>
  <c r="B259" i="16" s="1"/>
  <c r="AF58" i="3"/>
  <c r="AI58" s="1"/>
  <c r="B242" i="16" s="1"/>
  <c r="AF68" i="3"/>
  <c r="AI68" s="1"/>
  <c r="B261" i="16" s="1"/>
  <c r="AF81" i="3"/>
  <c r="AI81" s="1"/>
  <c r="B306" i="16" s="1"/>
  <c r="AF87" i="3"/>
  <c r="AI87" s="1"/>
  <c r="B282" i="16" s="1"/>
  <c r="AF95" i="3"/>
  <c r="AI95" s="1"/>
  <c r="B309" i="16" s="1"/>
  <c r="AF85" i="3"/>
  <c r="AI85" s="1"/>
  <c r="B283" i="16" s="1"/>
  <c r="AF145" i="2"/>
  <c r="AI145" s="1"/>
  <c r="B149" i="16" s="1"/>
  <c r="AF154" i="2"/>
  <c r="AI154" s="1"/>
  <c r="B212" i="16" s="1"/>
  <c r="AF165" i="2"/>
  <c r="AI165" s="1"/>
  <c r="B154" i="16" s="1"/>
  <c r="AF173" i="2"/>
  <c r="AI173" s="1"/>
  <c r="B165" i="16" s="1"/>
  <c r="AF185" i="2"/>
  <c r="AI185" s="1"/>
  <c r="B199" i="16" s="1"/>
  <c r="AF194" i="2"/>
  <c r="AI194" s="1"/>
  <c r="B192" i="16" s="1"/>
  <c r="AF204" i="2"/>
  <c r="AI204" s="1"/>
  <c r="B194" i="16" s="1"/>
  <c r="AF6" i="3"/>
  <c r="AI6" s="1"/>
  <c r="B221" i="16" s="1"/>
  <c r="AF11" i="3"/>
  <c r="AI11" s="1"/>
  <c r="B224" i="16" s="1"/>
  <c r="AF16" i="3"/>
  <c r="AI16" s="1"/>
  <c r="B251" i="16" s="1"/>
  <c r="AF20" i="3"/>
  <c r="AI20" s="1"/>
  <c r="B301" i="16" s="1"/>
  <c r="AF25" i="3"/>
  <c r="AI25" s="1"/>
  <c r="B240" i="16" s="1"/>
  <c r="AF29" i="3"/>
  <c r="AI29" s="1"/>
  <c r="B233" i="16" s="1"/>
  <c r="AF33" i="3"/>
  <c r="AI33" s="1"/>
  <c r="B311" i="16" s="1"/>
  <c r="AF39" i="3"/>
  <c r="AI39" s="1"/>
  <c r="B246" i="16" s="1"/>
  <c r="AF90" i="3"/>
  <c r="AI90" s="1"/>
  <c r="B295" i="16" s="1"/>
  <c r="AF94" i="3"/>
  <c r="AI94" s="1"/>
  <c r="B292" i="16" s="1"/>
  <c r="AF98" i="3"/>
  <c r="AI98" s="1"/>
  <c r="B281" i="16" s="1"/>
  <c r="AF62" i="3"/>
  <c r="AI62" s="1"/>
  <c r="B286" i="16" s="1"/>
  <c r="AF106" i="3"/>
  <c r="AF110"/>
  <c r="AI110" s="1"/>
  <c r="B319" i="16" s="1"/>
  <c r="AF115" i="3"/>
  <c r="AI115" s="1"/>
  <c r="B347" i="16" s="1"/>
  <c r="AF120" i="3"/>
  <c r="AI120" s="1"/>
  <c r="B343" i="16" s="1"/>
  <c r="AF125" i="3"/>
  <c r="AI125" s="1"/>
  <c r="B346" i="16" s="1"/>
  <c r="AF129" i="3"/>
  <c r="AI129" s="1"/>
  <c r="B340" i="16" s="1"/>
  <c r="AF135" i="3"/>
  <c r="AI135" s="1"/>
  <c r="B337" i="16" s="1"/>
  <c r="AF139" i="3"/>
  <c r="AI139" s="1"/>
  <c r="B331" i="16" s="1"/>
  <c r="AF118" i="3"/>
  <c r="AI118" s="1"/>
  <c r="B324" i="16" s="1"/>
  <c r="B1255"/>
  <c r="AI168" i="10"/>
  <c r="B11" i="1" s="1"/>
  <c r="B1087" i="16"/>
  <c r="AI241" i="8"/>
  <c r="B50" i="1" s="1"/>
  <c r="B991" i="16"/>
  <c r="AI171" i="8"/>
  <c r="B19" i="1" s="1"/>
  <c r="AF141" i="2"/>
  <c r="AI141" s="1"/>
  <c r="B143" i="16" s="1"/>
  <c r="AF150" i="2"/>
  <c r="AI150" s="1"/>
  <c r="B145" i="16" s="1"/>
  <c r="AF158" i="2"/>
  <c r="AI158" s="1"/>
  <c r="B161" i="16" s="1"/>
  <c r="AF169" i="2"/>
  <c r="AI169" s="1"/>
  <c r="B159" i="16" s="1"/>
  <c r="AF179" i="2"/>
  <c r="AI179" s="1"/>
  <c r="B174" i="16" s="1"/>
  <c r="AF189" i="2"/>
  <c r="AI189" s="1"/>
  <c r="B209" i="16" s="1"/>
  <c r="AF209" i="2"/>
  <c r="AI209" s="1"/>
  <c r="B188" i="16" s="1"/>
  <c r="AF162" i="2"/>
  <c r="AI162" s="1"/>
  <c r="B166" i="16" s="1"/>
  <c r="AF175" i="2"/>
  <c r="AI175" s="1"/>
  <c r="B183" i="16" s="1"/>
  <c r="AF183" i="2"/>
  <c r="AI183" s="1"/>
  <c r="B189" i="16" s="1"/>
  <c r="AF5" i="3"/>
  <c r="AI5" s="1"/>
  <c r="B216" i="16" s="1"/>
  <c r="AF10" i="3"/>
  <c r="AI10" s="1"/>
  <c r="B226" i="16" s="1"/>
  <c r="AF15" i="3"/>
  <c r="AI15" s="1"/>
  <c r="B223" i="16" s="1"/>
  <c r="AF19" i="3"/>
  <c r="AI19" s="1"/>
  <c r="B228" i="16" s="1"/>
  <c r="AF24" i="3"/>
  <c r="AI24" s="1"/>
  <c r="B271" i="16" s="1"/>
  <c r="AF28" i="3"/>
  <c r="AI28" s="1"/>
  <c r="B296" i="16" s="1"/>
  <c r="AF32" i="3"/>
  <c r="AI32" s="1"/>
  <c r="B256" i="16" s="1"/>
  <c r="AF38" i="3"/>
  <c r="AI38" s="1"/>
  <c r="B308" i="16" s="1"/>
  <c r="AF42" i="3"/>
  <c r="AI42" s="1"/>
  <c r="B258" i="16" s="1"/>
  <c r="AF47" i="3"/>
  <c r="AI47" s="1"/>
  <c r="B248" i="16" s="1"/>
  <c r="AF51" i="3"/>
  <c r="AI51" s="1"/>
  <c r="B236" i="16" s="1"/>
  <c r="AF55" i="3"/>
  <c r="AI55" s="1"/>
  <c r="B254" i="16" s="1"/>
  <c r="AF60" i="3"/>
  <c r="AI60" s="1"/>
  <c r="B257" i="16" s="1"/>
  <c r="AF66" i="3"/>
  <c r="AI66" s="1"/>
  <c r="B293" i="16" s="1"/>
  <c r="AF70" i="3"/>
  <c r="AI70" s="1"/>
  <c r="B273" i="16" s="1"/>
  <c r="AF74" i="3"/>
  <c r="AI74" s="1"/>
  <c r="B285" i="16" s="1"/>
  <c r="AF79" i="3"/>
  <c r="AI79" s="1"/>
  <c r="B263" i="16" s="1"/>
  <c r="AF83" i="3"/>
  <c r="AI83" s="1"/>
  <c r="B272" i="16" s="1"/>
  <c r="AF89" i="3"/>
  <c r="AI89" s="1"/>
  <c r="B279" i="16" s="1"/>
  <c r="AF93" i="3"/>
  <c r="AI93" s="1"/>
  <c r="B264" i="16" s="1"/>
  <c r="AF97" i="3"/>
  <c r="AI97" s="1"/>
  <c r="B284" i="16" s="1"/>
  <c r="AF102" i="3"/>
  <c r="AI102" s="1"/>
  <c r="B280" i="16" s="1"/>
  <c r="AF63" i="3"/>
  <c r="AI63" s="1"/>
  <c r="B290" i="16" s="1"/>
  <c r="AF75" i="3"/>
  <c r="AI75" s="1"/>
  <c r="B278" i="16" s="1"/>
  <c r="AF109" i="3"/>
  <c r="AI109" s="1"/>
  <c r="B350" i="16" s="1"/>
  <c r="AF114" i="3"/>
  <c r="AI114" s="1"/>
  <c r="B320" i="16" s="1"/>
  <c r="AF119" i="3"/>
  <c r="AI119" s="1"/>
  <c r="B345" i="16" s="1"/>
  <c r="AF123" i="3"/>
  <c r="AI123" s="1"/>
  <c r="B323" i="16" s="1"/>
  <c r="AF128" i="3"/>
  <c r="AI128" s="1"/>
  <c r="B336" i="16" s="1"/>
  <c r="AF134" i="3"/>
  <c r="AI134" s="1"/>
  <c r="B329" i="16" s="1"/>
  <c r="AF138" i="3"/>
  <c r="AI138" s="1"/>
  <c r="B334" i="16" s="1"/>
  <c r="AF176" i="3"/>
  <c r="AI26" i="14"/>
  <c r="B49" i="1" s="1"/>
  <c r="AI345" i="11"/>
  <c r="B16" i="1" s="1"/>
  <c r="B32"/>
  <c r="AF206" i="2"/>
  <c r="AI206" s="1"/>
  <c r="B182" i="16" s="1"/>
  <c r="AF201" i="2"/>
  <c r="AI201" s="1"/>
  <c r="B172" i="16" s="1"/>
  <c r="AF143" i="2"/>
  <c r="AI143" s="1"/>
  <c r="B146" i="16" s="1"/>
  <c r="AF148" i="2"/>
  <c r="AI148" s="1"/>
  <c r="B160" i="16" s="1"/>
  <c r="AF152" i="2"/>
  <c r="AI152" s="1"/>
  <c r="B153" i="16" s="1"/>
  <c r="AF156" i="2"/>
  <c r="AI156" s="1"/>
  <c r="B202" i="16" s="1"/>
  <c r="AF160" i="2"/>
  <c r="AI160" s="1"/>
  <c r="B157" i="16" s="1"/>
  <c r="AF167" i="2"/>
  <c r="AI167" s="1"/>
  <c r="B155" i="16" s="1"/>
  <c r="AF171" i="2"/>
  <c r="AI171" s="1"/>
  <c r="B203" i="16" s="1"/>
  <c r="AF176" i="2"/>
  <c r="AI176" s="1"/>
  <c r="B195" i="16" s="1"/>
  <c r="AF181" i="2"/>
  <c r="AI181" s="1"/>
  <c r="B207" i="16" s="1"/>
  <c r="AF187" i="2"/>
  <c r="AI187" s="1"/>
  <c r="B185" i="16" s="1"/>
  <c r="AF192" i="2"/>
  <c r="AI192" s="1"/>
  <c r="B170" i="16" s="1"/>
  <c r="AF196" i="2"/>
  <c r="AI196" s="1"/>
  <c r="B169" i="16" s="1"/>
  <c r="AF202" i="2"/>
  <c r="AI202" s="1"/>
  <c r="B186" i="16" s="1"/>
  <c r="AF207" i="2"/>
  <c r="AI207" s="1"/>
  <c r="B177" i="16" s="1"/>
  <c r="AF142" i="2"/>
  <c r="AI142" s="1"/>
  <c r="B147" i="16" s="1"/>
  <c r="AF146" i="2"/>
  <c r="AI146" s="1"/>
  <c r="B211" i="16" s="1"/>
  <c r="AF151" i="2"/>
  <c r="AI151" s="1"/>
  <c r="B208" i="16" s="1"/>
  <c r="AF155" i="2"/>
  <c r="AI155" s="1"/>
  <c r="B148" i="16" s="1"/>
  <c r="AF159" i="2"/>
  <c r="AI159" s="1"/>
  <c r="B156" i="16" s="1"/>
  <c r="AF166" i="2"/>
  <c r="AI166" s="1"/>
  <c r="B179" i="16" s="1"/>
  <c r="AF170" i="2"/>
  <c r="AI170" s="1"/>
  <c r="B196" i="16" s="1"/>
  <c r="AF174" i="2"/>
  <c r="AI174" s="1"/>
  <c r="B201" i="16" s="1"/>
  <c r="AF180" i="2"/>
  <c r="AI180" s="1"/>
  <c r="B206" i="16" s="1"/>
  <c r="AF186" i="2"/>
  <c r="AI186" s="1"/>
  <c r="B163" i="16" s="1"/>
  <c r="AF190" i="2"/>
  <c r="AI190" s="1"/>
  <c r="B198" i="16" s="1"/>
  <c r="AF195" i="2"/>
  <c r="AI195" s="1"/>
  <c r="B164" i="16" s="1"/>
  <c r="AF200" i="2"/>
  <c r="AI200" s="1"/>
  <c r="B193" i="16" s="1"/>
  <c r="AF205" i="2"/>
  <c r="AI205" s="1"/>
  <c r="B181" i="16" s="1"/>
  <c r="AF210" i="2"/>
  <c r="AI210" s="1"/>
  <c r="B180" i="16" s="1"/>
  <c r="AF197" i="2"/>
  <c r="AI197" s="1"/>
  <c r="B187" i="16" s="1"/>
  <c r="AF147" i="2"/>
  <c r="AI147" s="1"/>
  <c r="B150" i="16" s="1"/>
  <c r="AF140" i="2"/>
  <c r="AF144"/>
  <c r="AI144" s="1"/>
  <c r="B210" i="16" s="1"/>
  <c r="AF149" i="2"/>
  <c r="AI149" s="1"/>
  <c r="B151" i="16" s="1"/>
  <c r="AF153" i="2"/>
  <c r="AI153" s="1"/>
  <c r="B152" i="16" s="1"/>
  <c r="AF157" i="2"/>
  <c r="AI157" s="1"/>
  <c r="B158" i="16" s="1"/>
  <c r="AF168" i="2"/>
  <c r="AI168" s="1"/>
  <c r="B191" i="16" s="1"/>
  <c r="AF172" i="2"/>
  <c r="AI172" s="1"/>
  <c r="B178" i="16" s="1"/>
  <c r="AF178" i="2"/>
  <c r="AI178" s="1"/>
  <c r="B205" i="16" s="1"/>
  <c r="AF182" i="2"/>
  <c r="AI182" s="1"/>
  <c r="B167" i="16" s="1"/>
  <c r="AF188" i="2"/>
  <c r="AI188" s="1"/>
  <c r="B197" i="16" s="1"/>
  <c r="AF193" i="2"/>
  <c r="AI193" s="1"/>
  <c r="B200" i="16" s="1"/>
  <c r="AF198" i="2"/>
  <c r="AI198" s="1"/>
  <c r="B176" i="16" s="1"/>
  <c r="AF203" i="2"/>
  <c r="AI203" s="1"/>
  <c r="B204" i="16" s="1"/>
  <c r="AF208" i="2"/>
  <c r="AI208" s="1"/>
  <c r="B184" i="16" s="1"/>
  <c r="AF177" i="2"/>
  <c r="AI177" s="1"/>
  <c r="B162" i="16" s="1"/>
  <c r="AF163" i="2"/>
  <c r="AI163" s="1"/>
  <c r="B168" i="16" s="1"/>
  <c r="AF191" i="2"/>
  <c r="AI191" s="1"/>
  <c r="B190" i="16" s="1"/>
  <c r="AF164" i="2"/>
  <c r="AI164" s="1"/>
  <c r="B213" i="16" s="1"/>
  <c r="AI48" i="14"/>
  <c r="B21" i="1" s="1"/>
  <c r="AF44" i="3"/>
  <c r="AI44" s="1"/>
  <c r="B237" i="16" s="1"/>
  <c r="AF48" i="3"/>
  <c r="AI48" s="1"/>
  <c r="B247" i="16" s="1"/>
  <c r="AF52" i="3"/>
  <c r="AI52" s="1"/>
  <c r="B253" i="16" s="1"/>
  <c r="AF56" i="3"/>
  <c r="AI56" s="1"/>
  <c r="B312" i="16" s="1"/>
  <c r="AF61" i="3"/>
  <c r="AI61" s="1"/>
  <c r="B266" i="16" s="1"/>
  <c r="AF67" i="3"/>
  <c r="AI67" s="1"/>
  <c r="B269" i="16" s="1"/>
  <c r="AF71" i="3"/>
  <c r="AI71" s="1"/>
  <c r="B310" i="16" s="1"/>
  <c r="AF76" i="3"/>
  <c r="AI76" s="1"/>
  <c r="B260" i="16" s="1"/>
  <c r="AF80" i="3"/>
  <c r="AI80" s="1"/>
  <c r="B268" i="16" s="1"/>
  <c r="AF84" i="3"/>
  <c r="AI84" s="1"/>
  <c r="B297" i="16" s="1"/>
  <c r="AF86" i="3"/>
  <c r="AI86" s="1"/>
  <c r="B303" i="16" s="1"/>
  <c r="AF57" i="3"/>
  <c r="AI57" s="1"/>
  <c r="B289" i="16" s="1"/>
  <c r="AF37" i="3"/>
  <c r="AI37" s="1"/>
  <c r="B313" i="16" s="1"/>
  <c r="AF46" i="3"/>
  <c r="AI46" s="1"/>
  <c r="B243" i="16" s="1"/>
  <c r="AF50" i="3"/>
  <c r="AI50" s="1"/>
  <c r="B291" i="16" s="1"/>
  <c r="AF54" i="3"/>
  <c r="AI54" s="1"/>
  <c r="B270" i="16" s="1"/>
  <c r="AF59" i="3"/>
  <c r="AI59" s="1"/>
  <c r="B277" i="16" s="1"/>
  <c r="AF65" i="3"/>
  <c r="AI65" s="1"/>
  <c r="B265" i="16" s="1"/>
  <c r="AF69" i="3"/>
  <c r="AI69" s="1"/>
  <c r="B276" i="16" s="1"/>
  <c r="AF73" i="3"/>
  <c r="AI73" s="1"/>
  <c r="B299" i="16" s="1"/>
  <c r="AF78" i="3"/>
  <c r="AI78" s="1"/>
  <c r="B300" i="16" s="1"/>
  <c r="AF82" i="3"/>
  <c r="AI82" s="1"/>
  <c r="B262" i="16" s="1"/>
  <c r="AF99" i="3"/>
  <c r="AI99" s="1"/>
  <c r="B298" i="16" s="1"/>
  <c r="AF14" i="3"/>
  <c r="AF124"/>
  <c r="AI124" s="1"/>
  <c r="B338" i="16" s="1"/>
  <c r="AF111" i="3"/>
  <c r="AI111" s="1"/>
  <c r="B322" i="16" s="1"/>
  <c r="AF132" i="3"/>
  <c r="AI132" s="1"/>
  <c r="B335" i="16" s="1"/>
  <c r="AF130" i="3"/>
  <c r="AI130" s="1"/>
  <c r="B327" i="16" s="1"/>
  <c r="AF161" i="4"/>
  <c r="AF211" i="2"/>
  <c r="AE136"/>
  <c r="AE133"/>
  <c r="AE132"/>
  <c r="AE130"/>
  <c r="AE129"/>
  <c r="AE128"/>
  <c r="AE127"/>
  <c r="AE126"/>
  <c r="AE125"/>
  <c r="AE124"/>
  <c r="AE123"/>
  <c r="AE122"/>
  <c r="AE121"/>
  <c r="AE120"/>
  <c r="AE119"/>
  <c r="AE117"/>
  <c r="AE116"/>
  <c r="AE115"/>
  <c r="AE114"/>
  <c r="AE113"/>
  <c r="AF113" s="1"/>
  <c r="AI113" s="1"/>
  <c r="B115" i="16" s="1"/>
  <c r="AE112" i="2"/>
  <c r="AE111"/>
  <c r="AE110"/>
  <c r="AE109"/>
  <c r="AE108"/>
  <c r="AE107"/>
  <c r="AE106"/>
  <c r="AE105"/>
  <c r="AE104"/>
  <c r="AE103"/>
  <c r="AE102"/>
  <c r="AE101"/>
  <c r="AE100"/>
  <c r="AE99"/>
  <c r="AE98"/>
  <c r="AE97"/>
  <c r="AE96"/>
  <c r="AE95"/>
  <c r="AE94"/>
  <c r="AE93"/>
  <c r="AE92"/>
  <c r="AE91"/>
  <c r="AE90"/>
  <c r="AE89"/>
  <c r="AB136"/>
  <c r="AB133"/>
  <c r="AB132"/>
  <c r="AB130"/>
  <c r="AB129"/>
  <c r="AB128"/>
  <c r="AB127"/>
  <c r="AB126"/>
  <c r="AB125"/>
  <c r="AB124"/>
  <c r="AB123"/>
  <c r="AB122"/>
  <c r="AB121"/>
  <c r="AB120"/>
  <c r="AB119"/>
  <c r="AB117"/>
  <c r="AB116"/>
  <c r="AB115"/>
  <c r="AB114"/>
  <c r="AB112"/>
  <c r="AB111"/>
  <c r="AB110"/>
  <c r="AB109"/>
  <c r="AB108"/>
  <c r="AB107"/>
  <c r="AB106"/>
  <c r="AB105"/>
  <c r="AB104"/>
  <c r="AB103"/>
  <c r="AB102"/>
  <c r="AB101"/>
  <c r="AB100"/>
  <c r="AB99"/>
  <c r="AB98"/>
  <c r="AB97"/>
  <c r="AB96"/>
  <c r="AB95"/>
  <c r="AB94"/>
  <c r="AB93"/>
  <c r="AB92"/>
  <c r="AB91"/>
  <c r="AB90"/>
  <c r="AB89"/>
  <c r="Y136"/>
  <c r="Y133"/>
  <c r="Y132"/>
  <c r="Y131"/>
  <c r="Y130"/>
  <c r="Y129"/>
  <c r="Y128"/>
  <c r="AF128" s="1"/>
  <c r="AI128" s="1"/>
  <c r="B113" i="16" s="1"/>
  <c r="Y127" i="2"/>
  <c r="Y126"/>
  <c r="Y125"/>
  <c r="Y124"/>
  <c r="Y123"/>
  <c r="Y122"/>
  <c r="Y121"/>
  <c r="Y120"/>
  <c r="Y119"/>
  <c r="Y117"/>
  <c r="Y116"/>
  <c r="Y115"/>
  <c r="Y114"/>
  <c r="Y112"/>
  <c r="Y111"/>
  <c r="Y110"/>
  <c r="Y109"/>
  <c r="Y108"/>
  <c r="Y107"/>
  <c r="Y106"/>
  <c r="Y105"/>
  <c r="Y104"/>
  <c r="Y103"/>
  <c r="Y102"/>
  <c r="Y101"/>
  <c r="Y100"/>
  <c r="Y98"/>
  <c r="Y97"/>
  <c r="Y96"/>
  <c r="Y95"/>
  <c r="Y94"/>
  <c r="Y93"/>
  <c r="Y92"/>
  <c r="Y91"/>
  <c r="Y90"/>
  <c r="Y89"/>
  <c r="V136"/>
  <c r="V134"/>
  <c r="V133"/>
  <c r="V132"/>
  <c r="V131"/>
  <c r="V130"/>
  <c r="V129"/>
  <c r="V127"/>
  <c r="V126"/>
  <c r="V125"/>
  <c r="V124"/>
  <c r="V123"/>
  <c r="V122"/>
  <c r="V121"/>
  <c r="V120"/>
  <c r="V119"/>
  <c r="V117"/>
  <c r="V116"/>
  <c r="V115"/>
  <c r="V114"/>
  <c r="V112"/>
  <c r="V111"/>
  <c r="V110"/>
  <c r="V109"/>
  <c r="V108"/>
  <c r="V107"/>
  <c r="V106"/>
  <c r="V105"/>
  <c r="V104"/>
  <c r="V103"/>
  <c r="V102"/>
  <c r="V101"/>
  <c r="V100"/>
  <c r="V98"/>
  <c r="V97"/>
  <c r="V96"/>
  <c r="V95"/>
  <c r="V94"/>
  <c r="V93"/>
  <c r="V92"/>
  <c r="V91"/>
  <c r="V90"/>
  <c r="V89"/>
  <c r="S136"/>
  <c r="S134"/>
  <c r="S133"/>
  <c r="S132"/>
  <c r="S131"/>
  <c r="S130"/>
  <c r="S129"/>
  <c r="S127"/>
  <c r="S126"/>
  <c r="S125"/>
  <c r="S124"/>
  <c r="S123"/>
  <c r="S122"/>
  <c r="S121"/>
  <c r="S120"/>
  <c r="S119"/>
  <c r="S117"/>
  <c r="S116"/>
  <c r="S115"/>
  <c r="S114"/>
  <c r="S112"/>
  <c r="S111"/>
  <c r="S110"/>
  <c r="S109"/>
  <c r="S108"/>
  <c r="S107"/>
  <c r="S106"/>
  <c r="S105"/>
  <c r="S104"/>
  <c r="S103"/>
  <c r="S102"/>
  <c r="S101"/>
  <c r="S100"/>
  <c r="S98"/>
  <c r="S97"/>
  <c r="S96"/>
  <c r="S95"/>
  <c r="S94"/>
  <c r="S93"/>
  <c r="S92"/>
  <c r="S91"/>
  <c r="S90"/>
  <c r="S89"/>
  <c r="P136"/>
  <c r="P134"/>
  <c r="P133"/>
  <c r="P132"/>
  <c r="P131"/>
  <c r="P130"/>
  <c r="P129"/>
  <c r="P127"/>
  <c r="P126"/>
  <c r="P125"/>
  <c r="P124"/>
  <c r="P123"/>
  <c r="P122"/>
  <c r="P120"/>
  <c r="P119"/>
  <c r="P117"/>
  <c r="P116"/>
  <c r="P115"/>
  <c r="P114"/>
  <c r="P112"/>
  <c r="P111"/>
  <c r="P110"/>
  <c r="P109"/>
  <c r="P108"/>
  <c r="P107"/>
  <c r="P106"/>
  <c r="P105"/>
  <c r="P104"/>
  <c r="P103"/>
  <c r="P102"/>
  <c r="P101"/>
  <c r="P100"/>
  <c r="P98"/>
  <c r="P97"/>
  <c r="P96"/>
  <c r="P95"/>
  <c r="P94"/>
  <c r="P93"/>
  <c r="P92"/>
  <c r="P91"/>
  <c r="P90"/>
  <c r="P89"/>
  <c r="M136"/>
  <c r="M134"/>
  <c r="M133"/>
  <c r="M132"/>
  <c r="M131"/>
  <c r="M130"/>
  <c r="M129"/>
  <c r="M127"/>
  <c r="M126"/>
  <c r="M125"/>
  <c r="M124"/>
  <c r="M123"/>
  <c r="M122"/>
  <c r="M120"/>
  <c r="M119"/>
  <c r="M117"/>
  <c r="M116"/>
  <c r="M115"/>
  <c r="M114"/>
  <c r="M112"/>
  <c r="M111"/>
  <c r="M110"/>
  <c r="M109"/>
  <c r="M108"/>
  <c r="M107"/>
  <c r="M106"/>
  <c r="M105"/>
  <c r="M104"/>
  <c r="M103"/>
  <c r="M102"/>
  <c r="M101"/>
  <c r="M100"/>
  <c r="M98"/>
  <c r="M97"/>
  <c r="M96"/>
  <c r="M95"/>
  <c r="M94"/>
  <c r="M93"/>
  <c r="M92"/>
  <c r="M91"/>
  <c r="M90"/>
  <c r="M89"/>
  <c r="J136"/>
  <c r="J134"/>
  <c r="J133"/>
  <c r="J132"/>
  <c r="J131"/>
  <c r="J130"/>
  <c r="J129"/>
  <c r="J127"/>
  <c r="J126"/>
  <c r="J125"/>
  <c r="J124"/>
  <c r="J123"/>
  <c r="J122"/>
  <c r="J120"/>
  <c r="J119"/>
  <c r="J118"/>
  <c r="J117"/>
  <c r="J116"/>
  <c r="J115"/>
  <c r="J114"/>
  <c r="J112"/>
  <c r="J111"/>
  <c r="J110"/>
  <c r="J109"/>
  <c r="J108"/>
  <c r="J107"/>
  <c r="J106"/>
  <c r="J105"/>
  <c r="J104"/>
  <c r="J103"/>
  <c r="J102"/>
  <c r="J101"/>
  <c r="J100"/>
  <c r="J97"/>
  <c r="J96"/>
  <c r="J94"/>
  <c r="J93"/>
  <c r="J92"/>
  <c r="J91"/>
  <c r="J90"/>
  <c r="J89"/>
  <c r="G136"/>
  <c r="G135"/>
  <c r="G134"/>
  <c r="G133"/>
  <c r="G132"/>
  <c r="G131"/>
  <c r="G130"/>
  <c r="G129"/>
  <c r="G127"/>
  <c r="G126"/>
  <c r="G125"/>
  <c r="G124"/>
  <c r="G123"/>
  <c r="G122"/>
  <c r="G120"/>
  <c r="G119"/>
  <c r="G118"/>
  <c r="G117"/>
  <c r="G116"/>
  <c r="G115"/>
  <c r="G114"/>
  <c r="G112"/>
  <c r="G111"/>
  <c r="G110"/>
  <c r="G109"/>
  <c r="G108"/>
  <c r="G107"/>
  <c r="G106"/>
  <c r="G104"/>
  <c r="G103"/>
  <c r="G102"/>
  <c r="G101"/>
  <c r="G100"/>
  <c r="G97"/>
  <c r="G96"/>
  <c r="G94"/>
  <c r="G93"/>
  <c r="G92"/>
  <c r="G91"/>
  <c r="G90"/>
  <c r="G89"/>
  <c r="D136"/>
  <c r="D135"/>
  <c r="D134"/>
  <c r="D133"/>
  <c r="D132"/>
  <c r="D131"/>
  <c r="D130"/>
  <c r="D129"/>
  <c r="D126"/>
  <c r="D125"/>
  <c r="D124"/>
  <c r="D123"/>
  <c r="D122"/>
  <c r="D120"/>
  <c r="D119"/>
  <c r="D118"/>
  <c r="D117"/>
  <c r="D116"/>
  <c r="D115"/>
  <c r="D114"/>
  <c r="D112"/>
  <c r="D111"/>
  <c r="D110"/>
  <c r="D109"/>
  <c r="D108"/>
  <c r="D107"/>
  <c r="D106"/>
  <c r="D105"/>
  <c r="D104"/>
  <c r="D103"/>
  <c r="D102"/>
  <c r="D101"/>
  <c r="D100"/>
  <c r="D97"/>
  <c r="D96"/>
  <c r="D94"/>
  <c r="D93"/>
  <c r="D92"/>
  <c r="D91"/>
  <c r="D90"/>
  <c r="D89"/>
  <c r="AE84"/>
  <c r="AE83"/>
  <c r="AE82"/>
  <c r="AE81"/>
  <c r="AE80"/>
  <c r="AE79"/>
  <c r="AE78"/>
  <c r="AE77"/>
  <c r="AE76"/>
  <c r="AE75"/>
  <c r="AE74"/>
  <c r="AE73"/>
  <c r="AE72"/>
  <c r="AE71"/>
  <c r="AE70"/>
  <c r="AE69"/>
  <c r="AE68"/>
  <c r="AE67"/>
  <c r="AE66"/>
  <c r="AB84"/>
  <c r="AB83"/>
  <c r="AB82"/>
  <c r="AB81"/>
  <c r="AB80"/>
  <c r="AB79"/>
  <c r="AB78"/>
  <c r="AB77"/>
  <c r="AB76"/>
  <c r="AB75"/>
  <c r="AB74"/>
  <c r="AB73"/>
  <c r="AB72"/>
  <c r="AB71"/>
  <c r="AB70"/>
  <c r="AB69"/>
  <c r="AB68"/>
  <c r="AB67"/>
  <c r="AB66"/>
  <c r="Y84"/>
  <c r="Y83"/>
  <c r="Y82"/>
  <c r="Y81"/>
  <c r="Y80"/>
  <c r="Y79"/>
  <c r="Y78"/>
  <c r="Y77"/>
  <c r="Y76"/>
  <c r="Y75"/>
  <c r="Y74"/>
  <c r="Y73"/>
  <c r="Y72"/>
  <c r="Y71"/>
  <c r="Y70"/>
  <c r="Y69"/>
  <c r="Y68"/>
  <c r="Y67"/>
  <c r="Y66"/>
  <c r="V84"/>
  <c r="V83"/>
  <c r="V82"/>
  <c r="V81"/>
  <c r="V80"/>
  <c r="V79"/>
  <c r="V78"/>
  <c r="V76"/>
  <c r="V75"/>
  <c r="V74"/>
  <c r="V73"/>
  <c r="V72"/>
  <c r="V71"/>
  <c r="V70"/>
  <c r="V69"/>
  <c r="V68"/>
  <c r="V67"/>
  <c r="V66"/>
  <c r="S85"/>
  <c r="S84"/>
  <c r="S83"/>
  <c r="S82"/>
  <c r="S81"/>
  <c r="S80"/>
  <c r="S79"/>
  <c r="S78"/>
  <c r="S77"/>
  <c r="S76"/>
  <c r="S75"/>
  <c r="S74"/>
  <c r="S73"/>
  <c r="S72"/>
  <c r="S71"/>
  <c r="S70"/>
  <c r="S69"/>
  <c r="S68"/>
  <c r="S67"/>
  <c r="S66"/>
  <c r="P85"/>
  <c r="P84"/>
  <c r="P82"/>
  <c r="P81"/>
  <c r="P80"/>
  <c r="P79"/>
  <c r="P78"/>
  <c r="P77"/>
  <c r="P76"/>
  <c r="P75"/>
  <c r="P74"/>
  <c r="P73"/>
  <c r="P72"/>
  <c r="P71"/>
  <c r="P70"/>
  <c r="P69"/>
  <c r="P68"/>
  <c r="P67"/>
  <c r="P66"/>
  <c r="M85"/>
  <c r="M84"/>
  <c r="M83"/>
  <c r="M82"/>
  <c r="M81"/>
  <c r="M80"/>
  <c r="M79"/>
  <c r="M78"/>
  <c r="M77"/>
  <c r="M76"/>
  <c r="M75"/>
  <c r="M74"/>
  <c r="M73"/>
  <c r="M72"/>
  <c r="M71"/>
  <c r="M70"/>
  <c r="M69"/>
  <c r="M68"/>
  <c r="M67"/>
  <c r="M6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G85"/>
  <c r="G84"/>
  <c r="G83"/>
  <c r="G82"/>
  <c r="G81"/>
  <c r="G80"/>
  <c r="G79"/>
  <c r="G78"/>
  <c r="G77"/>
  <c r="G75"/>
  <c r="G74"/>
  <c r="G73"/>
  <c r="G72"/>
  <c r="G71"/>
  <c r="G70"/>
  <c r="G69"/>
  <c r="G68"/>
  <c r="G67"/>
  <c r="G66"/>
  <c r="D85"/>
  <c r="D84"/>
  <c r="D83"/>
  <c r="D82"/>
  <c r="D81"/>
  <c r="D80"/>
  <c r="D79"/>
  <c r="D78"/>
  <c r="D77"/>
  <c r="D75"/>
  <c r="D74"/>
  <c r="D73"/>
  <c r="D72"/>
  <c r="D71"/>
  <c r="D70"/>
  <c r="D69"/>
  <c r="D68"/>
  <c r="D67"/>
  <c r="D66"/>
  <c r="AI140" l="1"/>
  <c r="AM211"/>
  <c r="AM103" i="3"/>
  <c r="B353" i="16"/>
  <c r="AI176" i="3"/>
  <c r="B39" i="1" s="1"/>
  <c r="B217" i="16"/>
  <c r="AI103" i="3"/>
  <c r="B22" i="1" s="1"/>
  <c r="AF103" i="3"/>
  <c r="AI14"/>
  <c r="B314" i="16" s="1"/>
  <c r="AM140" i="3"/>
  <c r="AI106"/>
  <c r="B406" i="16"/>
  <c r="AI161" i="4"/>
  <c r="B28" i="1" s="1"/>
  <c r="AF140" i="3"/>
  <c r="AF92" i="2"/>
  <c r="AI92" s="1"/>
  <c r="B95" i="16" s="1"/>
  <c r="AF97" i="2"/>
  <c r="AI97" s="1"/>
  <c r="B98" i="16" s="1"/>
  <c r="AF103" i="2"/>
  <c r="AI103" s="1"/>
  <c r="B135" i="16" s="1"/>
  <c r="AF107" i="2"/>
  <c r="AI107" s="1"/>
  <c r="B119" i="16" s="1"/>
  <c r="AF111" i="2"/>
  <c r="AI111" s="1"/>
  <c r="B136" i="16" s="1"/>
  <c r="AF116" i="2"/>
  <c r="AI116" s="1"/>
  <c r="B132" i="16" s="1"/>
  <c r="AF120" i="2"/>
  <c r="AI120" s="1"/>
  <c r="B127" i="16" s="1"/>
  <c r="AF125" i="2"/>
  <c r="AI125" s="1"/>
  <c r="B134" i="16" s="1"/>
  <c r="AF131" i="2"/>
  <c r="AI131" s="1"/>
  <c r="B120" i="16" s="1"/>
  <c r="AF135" i="2"/>
  <c r="AI135" s="1"/>
  <c r="B112" i="16" s="1"/>
  <c r="AF90" i="2"/>
  <c r="AI90" s="1"/>
  <c r="B94" i="16" s="1"/>
  <c r="AF94" i="2"/>
  <c r="AI94" s="1"/>
  <c r="B96" i="16" s="1"/>
  <c r="AF101" i="2"/>
  <c r="AI101" s="1"/>
  <c r="B104" i="16" s="1"/>
  <c r="AF105" i="2"/>
  <c r="AI105" s="1"/>
  <c r="B106" i="16" s="1"/>
  <c r="AF109" i="2"/>
  <c r="AI109" s="1"/>
  <c r="B109" i="16" s="1"/>
  <c r="AF114" i="2"/>
  <c r="AI114" s="1"/>
  <c r="B114" i="16" s="1"/>
  <c r="AF118" i="2"/>
  <c r="AI118" s="1"/>
  <c r="B117" i="16" s="1"/>
  <c r="AF123" i="2"/>
  <c r="AI123" s="1"/>
  <c r="B118" i="16" s="1"/>
  <c r="AF129" i="2"/>
  <c r="AI129" s="1"/>
  <c r="B124" i="16" s="1"/>
  <c r="AF133" i="2"/>
  <c r="AI133" s="1"/>
  <c r="B130" i="16" s="1"/>
  <c r="AF127" i="2"/>
  <c r="AI127" s="1"/>
  <c r="B139" i="16" s="1"/>
  <c r="AF95" i="2"/>
  <c r="AI95" s="1"/>
  <c r="B102" i="16" s="1"/>
  <c r="AF99" i="2"/>
  <c r="AI99" s="1"/>
  <c r="B101" i="16" s="1"/>
  <c r="AF67" i="2"/>
  <c r="AI67" s="1"/>
  <c r="B71" i="16" s="1"/>
  <c r="AF71" i="2"/>
  <c r="AI71" s="1"/>
  <c r="B74" i="16" s="1"/>
  <c r="AF75" i="2"/>
  <c r="AI75" s="1"/>
  <c r="B86" i="16" s="1"/>
  <c r="AF79" i="2"/>
  <c r="AI79" s="1"/>
  <c r="B77" i="16" s="1"/>
  <c r="AF83" i="2"/>
  <c r="AI83" s="1"/>
  <c r="B87" i="16" s="1"/>
  <c r="AF69" i="2"/>
  <c r="AI69" s="1"/>
  <c r="B72" i="16" s="1"/>
  <c r="AF73" i="2"/>
  <c r="AI73" s="1"/>
  <c r="B73" i="16" s="1"/>
  <c r="AF77" i="2"/>
  <c r="AI77" s="1"/>
  <c r="B79" i="16" s="1"/>
  <c r="AF81" i="2"/>
  <c r="AI81" s="1"/>
  <c r="B82" i="16" s="1"/>
  <c r="AF85" i="2"/>
  <c r="AI85" s="1"/>
  <c r="B75" i="16" s="1"/>
  <c r="AF68" i="2"/>
  <c r="AI68" s="1"/>
  <c r="B83" i="16" s="1"/>
  <c r="AF72" i="2"/>
  <c r="AI72" s="1"/>
  <c r="B78" i="16" s="1"/>
  <c r="AF76" i="2"/>
  <c r="AI76" s="1"/>
  <c r="B85" i="16" s="1"/>
  <c r="AF80" i="2"/>
  <c r="AI80" s="1"/>
  <c r="B84" i="16" s="1"/>
  <c r="AF84" i="2"/>
  <c r="AI84" s="1"/>
  <c r="B81" i="16" s="1"/>
  <c r="AF91" i="2"/>
  <c r="AI91" s="1"/>
  <c r="B93" i="16" s="1"/>
  <c r="AF96" i="2"/>
  <c r="AI96" s="1"/>
  <c r="B100" i="16" s="1"/>
  <c r="AF102" i="2"/>
  <c r="AI102" s="1"/>
  <c r="B111" i="16" s="1"/>
  <c r="AF106" i="2"/>
  <c r="AI106" s="1"/>
  <c r="B108" i="16" s="1"/>
  <c r="AF110" i="2"/>
  <c r="AI110" s="1"/>
  <c r="B116" i="16" s="1"/>
  <c r="AF115" i="2"/>
  <c r="AI115" s="1"/>
  <c r="B140" i="16" s="1"/>
  <c r="AF119" i="2"/>
  <c r="AI119" s="1"/>
  <c r="B128" i="16" s="1"/>
  <c r="AF124" i="2"/>
  <c r="AI124" s="1"/>
  <c r="B129" i="16" s="1"/>
  <c r="AF130" i="2"/>
  <c r="AI130" s="1"/>
  <c r="B138" i="16" s="1"/>
  <c r="AF134" i="2"/>
  <c r="AI134" s="1"/>
  <c r="B103" i="16" s="1"/>
  <c r="AF66" i="2"/>
  <c r="AF70"/>
  <c r="AI70" s="1"/>
  <c r="B76" i="16" s="1"/>
  <c r="AF74" i="2"/>
  <c r="AI74" s="1"/>
  <c r="B88" i="16" s="1"/>
  <c r="AF78" i="2"/>
  <c r="AI78" s="1"/>
  <c r="B89" i="16" s="1"/>
  <c r="AF82" i="2"/>
  <c r="AI82" s="1"/>
  <c r="B80" i="16" s="1"/>
  <c r="AF89" i="2"/>
  <c r="AF93"/>
  <c r="AI93" s="1"/>
  <c r="B105" i="16" s="1"/>
  <c r="AF100" i="2"/>
  <c r="AI100" s="1"/>
  <c r="B99" i="16" s="1"/>
  <c r="AF104" i="2"/>
  <c r="AI104" s="1"/>
  <c r="B131" i="16" s="1"/>
  <c r="AF108" i="2"/>
  <c r="AI108" s="1"/>
  <c r="B137" i="16" s="1"/>
  <c r="AF112" i="2"/>
  <c r="AI112" s="1"/>
  <c r="B133" i="16" s="1"/>
  <c r="AF117" i="2"/>
  <c r="AI117" s="1"/>
  <c r="B123" i="16" s="1"/>
  <c r="AF122" i="2"/>
  <c r="AI122" s="1"/>
  <c r="B110" i="16" s="1"/>
  <c r="AF126" i="2"/>
  <c r="AI126" s="1"/>
  <c r="B121" i="16" s="1"/>
  <c r="AF132" i="2"/>
  <c r="AI132" s="1"/>
  <c r="B126" i="16" s="1"/>
  <c r="AF136" i="2"/>
  <c r="AI136" s="1"/>
  <c r="B125" i="16" s="1"/>
  <c r="AF98" i="2"/>
  <c r="AI98" s="1"/>
  <c r="B107" i="16" s="1"/>
  <c r="AF121" i="2"/>
  <c r="AI121" s="1"/>
  <c r="B122" i="16" s="1"/>
  <c r="P47" i="2"/>
  <c r="AB59"/>
  <c r="AE59"/>
  <c r="AE61"/>
  <c r="AE60"/>
  <c r="AE58"/>
  <c r="AE57"/>
  <c r="AE56"/>
  <c r="AE55"/>
  <c r="AE54"/>
  <c r="AE53"/>
  <c r="AE52"/>
  <c r="AE51"/>
  <c r="AE50"/>
  <c r="AE49"/>
  <c r="AE48"/>
  <c r="AE47"/>
  <c r="AB61"/>
  <c r="AB60"/>
  <c r="AB58"/>
  <c r="AB57"/>
  <c r="AB56"/>
  <c r="AB55"/>
  <c r="AB54"/>
  <c r="AB53"/>
  <c r="AB52"/>
  <c r="AB51"/>
  <c r="AB50"/>
  <c r="AB49"/>
  <c r="AB48"/>
  <c r="AB47"/>
  <c r="Y61"/>
  <c r="Y60"/>
  <c r="Y58"/>
  <c r="Y57"/>
  <c r="Y56"/>
  <c r="Y55"/>
  <c r="Y54"/>
  <c r="Y53"/>
  <c r="Y52"/>
  <c r="Y51"/>
  <c r="Y50"/>
  <c r="Y49"/>
  <c r="Y48"/>
  <c r="Y47"/>
  <c r="V61"/>
  <c r="V58"/>
  <c r="V57"/>
  <c r="V56"/>
  <c r="V55"/>
  <c r="V54"/>
  <c r="V53"/>
  <c r="V52"/>
  <c r="V51"/>
  <c r="V50"/>
  <c r="V49"/>
  <c r="V48"/>
  <c r="V47"/>
  <c r="S61"/>
  <c r="S58"/>
  <c r="S57"/>
  <c r="S56"/>
  <c r="S55"/>
  <c r="S54"/>
  <c r="S53"/>
  <c r="S52"/>
  <c r="S51"/>
  <c r="S50"/>
  <c r="S49"/>
  <c r="S48"/>
  <c r="S47"/>
  <c r="P61"/>
  <c r="P60"/>
  <c r="P58"/>
  <c r="P57"/>
  <c r="P56"/>
  <c r="P55"/>
  <c r="P54"/>
  <c r="P53"/>
  <c r="P52"/>
  <c r="P51"/>
  <c r="P50"/>
  <c r="P49"/>
  <c r="M62"/>
  <c r="M61"/>
  <c r="M60"/>
  <c r="M58"/>
  <c r="M57"/>
  <c r="M56"/>
  <c r="M55"/>
  <c r="M54"/>
  <c r="M53"/>
  <c r="M52"/>
  <c r="M51"/>
  <c r="M50"/>
  <c r="M49"/>
  <c r="M48"/>
  <c r="M47"/>
  <c r="J62"/>
  <c r="J61"/>
  <c r="J60"/>
  <c r="J58"/>
  <c r="J57"/>
  <c r="J56"/>
  <c r="J55"/>
  <c r="J54"/>
  <c r="J53"/>
  <c r="J52"/>
  <c r="J51"/>
  <c r="J50"/>
  <c r="J49"/>
  <c r="J48"/>
  <c r="J47"/>
  <c r="G62"/>
  <c r="G61"/>
  <c r="G60"/>
  <c r="G58"/>
  <c r="G57"/>
  <c r="G56"/>
  <c r="G55"/>
  <c r="G54"/>
  <c r="G53"/>
  <c r="G52"/>
  <c r="G51"/>
  <c r="G50"/>
  <c r="G49"/>
  <c r="G48"/>
  <c r="G47"/>
  <c r="D62"/>
  <c r="D61"/>
  <c r="D60"/>
  <c r="D58"/>
  <c r="D57"/>
  <c r="D56"/>
  <c r="D55"/>
  <c r="D54"/>
  <c r="D53"/>
  <c r="D52"/>
  <c r="D51"/>
  <c r="D50"/>
  <c r="D49"/>
  <c r="D48"/>
  <c r="D47"/>
  <c r="B144" i="16" l="1"/>
  <c r="AI211" i="2"/>
  <c r="B34" i="1" s="1"/>
  <c r="AF62" i="2"/>
  <c r="AI62" s="1"/>
  <c r="B60" i="16" s="1"/>
  <c r="AI66" i="2"/>
  <c r="B90" i="16" s="1"/>
  <c r="AM86" i="2"/>
  <c r="B317" i="16"/>
  <c r="AI140" i="3"/>
  <c r="B69" i="1" s="1"/>
  <c r="AI89" i="2"/>
  <c r="B97" i="16" s="1"/>
  <c r="AM137" i="2"/>
  <c r="AI86"/>
  <c r="B55" i="1" s="1"/>
  <c r="AI137" i="2"/>
  <c r="B60" i="1" s="1"/>
  <c r="AF48" i="2"/>
  <c r="AI48" s="1"/>
  <c r="B59" i="16" s="1"/>
  <c r="AF52" i="2"/>
  <c r="AI52" s="1"/>
  <c r="B56" i="16" s="1"/>
  <c r="AF56" i="2"/>
  <c r="AI56" s="1"/>
  <c r="B61" i="16" s="1"/>
  <c r="AF50" i="2"/>
  <c r="AI50" s="1"/>
  <c r="B58" i="16" s="1"/>
  <c r="AF54" i="2"/>
  <c r="AI54" s="1"/>
  <c r="B65" i="16" s="1"/>
  <c r="AF58" i="2"/>
  <c r="AI58" s="1"/>
  <c r="B62" i="16" s="1"/>
  <c r="AF60" i="2"/>
  <c r="AI60" s="1"/>
  <c r="B53" i="16" s="1"/>
  <c r="AF86" i="2"/>
  <c r="AF49"/>
  <c r="AI49" s="1"/>
  <c r="B55" i="16" s="1"/>
  <c r="AF53" i="2"/>
  <c r="AI53" s="1"/>
  <c r="B57" i="16" s="1"/>
  <c r="AF57" i="2"/>
  <c r="AI57" s="1"/>
  <c r="B63" i="16" s="1"/>
  <c r="AF61" i="2"/>
  <c r="AI61" s="1"/>
  <c r="B64" i="16" s="1"/>
  <c r="AF137" i="2"/>
  <c r="AF47"/>
  <c r="AF51"/>
  <c r="AI51" s="1"/>
  <c r="B67" i="16" s="1"/>
  <c r="AF55" i="2"/>
  <c r="AI55" s="1"/>
  <c r="B66" i="16" s="1"/>
  <c r="AF59" i="2"/>
  <c r="AI59" s="1"/>
  <c r="B68" i="16" s="1"/>
  <c r="AF40" i="2"/>
  <c r="AI40" s="1"/>
  <c r="B44" i="16" s="1"/>
  <c r="AF39" i="2"/>
  <c r="AI39" s="1"/>
  <c r="B48" i="16" s="1"/>
  <c r="AE38" i="2"/>
  <c r="AE37"/>
  <c r="AE36"/>
  <c r="AE35"/>
  <c r="AB38"/>
  <c r="Y38"/>
  <c r="V38"/>
  <c r="D43"/>
  <c r="P42"/>
  <c r="S42"/>
  <c r="V42"/>
  <c r="Y42"/>
  <c r="AB42"/>
  <c r="AE42"/>
  <c r="AE41"/>
  <c r="AB43"/>
  <c r="Y43"/>
  <c r="V43"/>
  <c r="S43"/>
  <c r="P43"/>
  <c r="M43"/>
  <c r="J43"/>
  <c r="G43"/>
  <c r="J38"/>
  <c r="J37"/>
  <c r="J36"/>
  <c r="J35"/>
  <c r="M38"/>
  <c r="M37"/>
  <c r="M36"/>
  <c r="M35"/>
  <c r="P38"/>
  <c r="P37"/>
  <c r="P36"/>
  <c r="P35"/>
  <c r="S38"/>
  <c r="S37"/>
  <c r="V37"/>
  <c r="V36"/>
  <c r="V35"/>
  <c r="Y37"/>
  <c r="Y36"/>
  <c r="Y35"/>
  <c r="AB37"/>
  <c r="AB36"/>
  <c r="AB35"/>
  <c r="AB41"/>
  <c r="Y41"/>
  <c r="V41"/>
  <c r="S41"/>
  <c r="P41"/>
  <c r="M41"/>
  <c r="J41"/>
  <c r="G41"/>
  <c r="D41"/>
  <c r="G38"/>
  <c r="G37"/>
  <c r="G36"/>
  <c r="G35"/>
  <c r="D38"/>
  <c r="D37"/>
  <c r="D36"/>
  <c r="AE34"/>
  <c r="AE33"/>
  <c r="AE32"/>
  <c r="AB34"/>
  <c r="AB33"/>
  <c r="AB32"/>
  <c r="Y34"/>
  <c r="Y33"/>
  <c r="Y32"/>
  <c r="V34"/>
  <c r="V33"/>
  <c r="V32"/>
  <c r="S35"/>
  <c r="S34"/>
  <c r="S33"/>
  <c r="P34"/>
  <c r="P33"/>
  <c r="P32"/>
  <c r="M34"/>
  <c r="M33"/>
  <c r="M32"/>
  <c r="J34"/>
  <c r="J33"/>
  <c r="J32"/>
  <c r="G34"/>
  <c r="G33"/>
  <c r="G32"/>
  <c r="D34"/>
  <c r="D33"/>
  <c r="D32"/>
  <c r="D28"/>
  <c r="G28"/>
  <c r="J28"/>
  <c r="M28"/>
  <c r="P28"/>
  <c r="S28"/>
  <c r="V28"/>
  <c r="V27"/>
  <c r="Y28"/>
  <c r="Y27"/>
  <c r="AE28"/>
  <c r="AE27"/>
  <c r="AB28"/>
  <c r="AB27"/>
  <c r="AE26"/>
  <c r="AE24"/>
  <c r="AE23"/>
  <c r="AB26"/>
  <c r="AB25"/>
  <c r="AB24"/>
  <c r="AB23"/>
  <c r="Y26"/>
  <c r="Y25"/>
  <c r="Y24"/>
  <c r="Y23"/>
  <c r="V26"/>
  <c r="V25"/>
  <c r="V24"/>
  <c r="V23"/>
  <c r="S26"/>
  <c r="S25"/>
  <c r="S24"/>
  <c r="S23"/>
  <c r="P26"/>
  <c r="P25"/>
  <c r="P24"/>
  <c r="P23"/>
  <c r="M26"/>
  <c r="M25"/>
  <c r="M24"/>
  <c r="M23"/>
  <c r="J26"/>
  <c r="J25"/>
  <c r="J24"/>
  <c r="J23"/>
  <c r="G26"/>
  <c r="G25"/>
  <c r="G24"/>
  <c r="G23"/>
  <c r="AF23" s="1"/>
  <c r="D26"/>
  <c r="D25"/>
  <c r="AF25" s="1"/>
  <c r="AI25" s="1"/>
  <c r="B27" i="16" s="1"/>
  <c r="D24" i="2"/>
  <c r="AF24" s="1"/>
  <c r="AI24" s="1"/>
  <c r="B23" i="16" s="1"/>
  <c r="AI47" i="2" l="1"/>
  <c r="B54" i="16" s="1"/>
  <c r="AM63" i="2"/>
  <c r="AI23"/>
  <c r="B22" i="16" s="1"/>
  <c r="AI63" i="2"/>
  <c r="B31" i="1" s="1"/>
  <c r="AF38" i="2"/>
  <c r="AI38" s="1"/>
  <c r="B42" i="16" s="1"/>
  <c r="AF28" i="2"/>
  <c r="AI28" s="1"/>
  <c r="B25" i="16" s="1"/>
  <c r="AF63" i="2"/>
  <c r="AF37"/>
  <c r="AI37" s="1"/>
  <c r="B43" i="16" s="1"/>
  <c r="AF33" i="2"/>
  <c r="AI33" s="1"/>
  <c r="B39" i="16" s="1"/>
  <c r="AF32" i="2"/>
  <c r="AF43"/>
  <c r="AI43" s="1"/>
  <c r="B45" i="16" s="1"/>
  <c r="AF42" i="2"/>
  <c r="AI42" s="1"/>
  <c r="B46" i="16" s="1"/>
  <c r="AF26" i="2"/>
  <c r="AI26" s="1"/>
  <c r="B26" i="16" s="1"/>
  <c r="AF34" i="2"/>
  <c r="AI34" s="1"/>
  <c r="B38" i="16" s="1"/>
  <c r="AF36" i="2"/>
  <c r="AI36" s="1"/>
  <c r="B41" i="16" s="1"/>
  <c r="AF35" i="2"/>
  <c r="AI35" s="1"/>
  <c r="B40" i="16" s="1"/>
  <c r="AF41" i="2"/>
  <c r="AI41" s="1"/>
  <c r="B47" i="16" s="1"/>
  <c r="AF27" i="2"/>
  <c r="AI27" s="1"/>
  <c r="B24" i="16" s="1"/>
  <c r="AE19" i="2"/>
  <c r="AE18"/>
  <c r="AE17"/>
  <c r="AE16"/>
  <c r="AE15"/>
  <c r="AE13"/>
  <c r="AE12"/>
  <c r="AE11"/>
  <c r="AE10"/>
  <c r="AE9"/>
  <c r="AE7"/>
  <c r="AE6"/>
  <c r="AE5"/>
  <c r="AE4"/>
  <c r="AB19"/>
  <c r="AB18"/>
  <c r="AB17"/>
  <c r="AB16"/>
  <c r="AB15"/>
  <c r="AB13"/>
  <c r="AB12"/>
  <c r="AB11"/>
  <c r="AB10"/>
  <c r="AB9"/>
  <c r="AB7"/>
  <c r="AB6"/>
  <c r="AB5"/>
  <c r="AB4"/>
  <c r="Y19"/>
  <c r="Y18"/>
  <c r="Y17"/>
  <c r="Y16"/>
  <c r="Y13"/>
  <c r="Y12"/>
  <c r="Y11"/>
  <c r="Y10"/>
  <c r="Y9"/>
  <c r="Y8"/>
  <c r="Y7"/>
  <c r="Y6"/>
  <c r="Y5"/>
  <c r="Y4"/>
  <c r="V19"/>
  <c r="V18"/>
  <c r="V17"/>
  <c r="V16"/>
  <c r="V13"/>
  <c r="V12"/>
  <c r="V11"/>
  <c r="V10"/>
  <c r="V9"/>
  <c r="V8"/>
  <c r="V7"/>
  <c r="V6"/>
  <c r="V5"/>
  <c r="V4"/>
  <c r="S19"/>
  <c r="S18"/>
  <c r="S17"/>
  <c r="S16"/>
  <c r="S13"/>
  <c r="S12"/>
  <c r="S11"/>
  <c r="S10"/>
  <c r="S8"/>
  <c r="S7"/>
  <c r="S6"/>
  <c r="S5"/>
  <c r="S4"/>
  <c r="P19"/>
  <c r="P18"/>
  <c r="P17"/>
  <c r="P16"/>
  <c r="P13"/>
  <c r="P12"/>
  <c r="P11"/>
  <c r="P10"/>
  <c r="P8"/>
  <c r="P7"/>
  <c r="P6"/>
  <c r="P5"/>
  <c r="P4"/>
  <c r="M18"/>
  <c r="M17"/>
  <c r="M16"/>
  <c r="M13"/>
  <c r="M12"/>
  <c r="M11"/>
  <c r="M10"/>
  <c r="M8"/>
  <c r="M7"/>
  <c r="M6"/>
  <c r="M5"/>
  <c r="M4"/>
  <c r="J19"/>
  <c r="J18"/>
  <c r="J17"/>
  <c r="J16"/>
  <c r="J13"/>
  <c r="J12"/>
  <c r="J11"/>
  <c r="J10"/>
  <c r="J8"/>
  <c r="J7"/>
  <c r="J6"/>
  <c r="J5"/>
  <c r="J4"/>
  <c r="D19"/>
  <c r="D18"/>
  <c r="D17"/>
  <c r="D16"/>
  <c r="G19"/>
  <c r="G18"/>
  <c r="G17"/>
  <c r="G16"/>
  <c r="G13"/>
  <c r="G12"/>
  <c r="G11"/>
  <c r="G10"/>
  <c r="G8"/>
  <c r="G7"/>
  <c r="G6"/>
  <c r="G5"/>
  <c r="G4"/>
  <c r="D13"/>
  <c r="D12"/>
  <c r="D11"/>
  <c r="D10"/>
  <c r="D8"/>
  <c r="D7"/>
  <c r="D6"/>
  <c r="D5"/>
  <c r="D4"/>
  <c r="AI32" l="1"/>
  <c r="B37" i="16" s="1"/>
  <c r="AM44" i="2"/>
  <c r="AM29"/>
  <c r="AI29"/>
  <c r="B8" i="1" s="1"/>
  <c r="AI44" i="2"/>
  <c r="B18" i="1" s="1"/>
  <c r="AF44" i="2"/>
  <c r="AF29"/>
  <c r="AF15"/>
  <c r="AI15" s="1"/>
  <c r="B9" i="16" s="1"/>
  <c r="AF10" i="2"/>
  <c r="AI10" s="1"/>
  <c r="B17" i="16" s="1"/>
  <c r="AF4" i="2"/>
  <c r="AF8"/>
  <c r="AI8" s="1"/>
  <c r="B15" i="16" s="1"/>
  <c r="AF18" i="2"/>
  <c r="AI18" s="1"/>
  <c r="B11" i="16" s="1"/>
  <c r="AF7" i="2"/>
  <c r="AI7" s="1"/>
  <c r="B16" i="16" s="1"/>
  <c r="AF12" i="2"/>
  <c r="AI12" s="1"/>
  <c r="B12" i="16" s="1"/>
  <c r="AF19" i="2"/>
  <c r="AI19" s="1"/>
  <c r="B10" i="16" s="1"/>
  <c r="AF17" i="2"/>
  <c r="AI17" s="1"/>
  <c r="B8" i="16" s="1"/>
  <c r="AF6" i="2"/>
  <c r="AI6" s="1"/>
  <c r="B5" i="16" s="1"/>
  <c r="AF11" i="2"/>
  <c r="AI11" s="1"/>
  <c r="B7" i="16" s="1"/>
  <c r="AF5" i="2"/>
  <c r="AI5" s="1"/>
  <c r="B4" i="16" s="1"/>
  <c r="AF16" i="2"/>
  <c r="AI16" s="1"/>
  <c r="B13" i="16" s="1"/>
  <c r="AF13" i="2"/>
  <c r="AI13" s="1"/>
  <c r="B14" i="16" s="1"/>
  <c r="AF9" i="2"/>
  <c r="AI9" s="1"/>
  <c r="B6" i="16" s="1"/>
  <c r="AI4" i="2" l="1"/>
  <c r="B19" i="16" s="1"/>
  <c r="AM20" i="2"/>
  <c r="AF20"/>
  <c r="AI20" l="1"/>
  <c r="B37" i="1" s="1"/>
</calcChain>
</file>

<file path=xl/sharedStrings.xml><?xml version="1.0" encoding="utf-8"?>
<sst xmlns="http://schemas.openxmlformats.org/spreadsheetml/2006/main" count="17468" uniqueCount="3635">
  <si>
    <t>Sector</t>
  </si>
  <si>
    <t>RoCE</t>
  </si>
  <si>
    <t>CoC</t>
  </si>
  <si>
    <t>RoCE - CoC</t>
  </si>
  <si>
    <t>Average</t>
  </si>
  <si>
    <t>Leather</t>
  </si>
  <si>
    <t>Bata India Ltd.</t>
  </si>
  <si>
    <t>Relaxo Footwear</t>
  </si>
  <si>
    <t>Mirza International Ltd.</t>
  </si>
  <si>
    <t>Sreeleathers Ltd.</t>
  </si>
  <si>
    <t>Liberty Shoes Ltd.</t>
  </si>
  <si>
    <t>Khadim India Ltd.</t>
  </si>
  <si>
    <t>Bhartiya International Ltd.</t>
  </si>
  <si>
    <t>NA</t>
  </si>
  <si>
    <t>Superhouse Ltd.</t>
  </si>
  <si>
    <t>Lehar Footwears Ltd.</t>
  </si>
  <si>
    <t>Super Tannery Ltd.</t>
  </si>
  <si>
    <t>Phoenix International Ltd.</t>
  </si>
  <si>
    <t>Amin Tannery Ltd.</t>
  </si>
  <si>
    <t>Sarup Industries Ltd.</t>
  </si>
  <si>
    <t>Oscar Global Ltd.</t>
  </si>
  <si>
    <t>Mayur Leather Products Ltd.</t>
  </si>
  <si>
    <t>S R Industries Ltd.</t>
  </si>
  <si>
    <t>Air Transport Service</t>
  </si>
  <si>
    <t>Interglobe Aviation Ltd.</t>
  </si>
  <si>
    <t>SpiceJet Ltd.</t>
  </si>
  <si>
    <t>Jet Airways (India) Ltd.</t>
  </si>
  <si>
    <t>Global Vectra Helicorp Ltd.</t>
  </si>
  <si>
    <t>TAAL Enterprises Ltd.</t>
  </si>
  <si>
    <t>MFL India Ltd.</t>
  </si>
  <si>
    <t xml:space="preserve">Air Transport Service </t>
  </si>
  <si>
    <t>Tyres</t>
  </si>
  <si>
    <t>Industry/Companies</t>
  </si>
  <si>
    <t>MRF Ltd.</t>
  </si>
  <si>
    <t>Balkrishna Industries Ltd.</t>
  </si>
  <si>
    <t>Apollo Tyres Ltd.</t>
  </si>
  <si>
    <t>CEAT Ltd.</t>
  </si>
  <si>
    <t>Goodyear India Ltd.</t>
  </si>
  <si>
    <t>JK Tyres &amp; Industries Ltd.</t>
  </si>
  <si>
    <t>TVS Srichakra Ltd.</t>
  </si>
  <si>
    <t>Modi Rubber Ltd.</t>
  </si>
  <si>
    <t>Dolfin Rubbers Ltd.</t>
  </si>
  <si>
    <t>Krypton Industries Ltd.</t>
  </si>
  <si>
    <t>Innovative Tyres &amp; Tubes Ltd.</t>
  </si>
  <si>
    <t>Govind Rubber Ltd.</t>
  </si>
  <si>
    <t>Petrochemicals</t>
  </si>
  <si>
    <t>Supreme Petrochem Ltd.</t>
  </si>
  <si>
    <t>INEOS Styrolution India Ltd.</t>
  </si>
  <si>
    <t>Savita Oil Technologies Ltd.</t>
  </si>
  <si>
    <t>Bhansali Engineering Polymers Ltd.</t>
  </si>
  <si>
    <t>DCW Ltd.</t>
  </si>
  <si>
    <t>Manali Petrochemicals Ltd.</t>
  </si>
  <si>
    <t>Panama Petrochem Ltd.</t>
  </si>
  <si>
    <t>Oricon Enterprises Ltd.</t>
  </si>
  <si>
    <t>Dhunseri Ventures Ltd.</t>
  </si>
  <si>
    <t>Diamines &amp; Chemicals Ltd.</t>
  </si>
  <si>
    <t>Kothari Petrochemicals Ltd.</t>
  </si>
  <si>
    <t>Agarwal Industrial Corporation Ltd.</t>
  </si>
  <si>
    <t>SVC Industries Ltd.</t>
  </si>
  <si>
    <t>Hindustan Fluoro Carbons Ltd.</t>
  </si>
  <si>
    <t>Polychem Ltd.</t>
  </si>
  <si>
    <t>Rama Petrochemicals Ltd.</t>
  </si>
  <si>
    <t>Alcoholic Beverages</t>
  </si>
  <si>
    <t>United Spirits Ltd.</t>
  </si>
  <si>
    <t>United Breweries Ltd.</t>
  </si>
  <si>
    <t>Radico Khaitan Ltd.</t>
  </si>
  <si>
    <t>G M Breweries Ltd.</t>
  </si>
  <si>
    <t>Associated Alcohols &amp; Breweries Ltd.</t>
  </si>
  <si>
    <t>IFB Agro Industries Ltd.</t>
  </si>
  <si>
    <t>Globus Spirits Ltd.</t>
  </si>
  <si>
    <t>Som Distilleries &amp; Breweries Ltd.</t>
  </si>
  <si>
    <t>Tilaknagar Industries Ltd.</t>
  </si>
  <si>
    <t>Khoday India Ltd.</t>
  </si>
  <si>
    <t>Jubilant Industries Ltd.</t>
  </si>
  <si>
    <t>Pioneer Distilleries Ltd.</t>
  </si>
  <si>
    <t>Jagatjit Industries Ltd.</t>
  </si>
  <si>
    <t>Piccadily Agro Industries Ltd.</t>
  </si>
  <si>
    <t>Ravikumar Distilleries Ltd.</t>
  </si>
  <si>
    <t>Winsome Breweries Ltd.</t>
  </si>
  <si>
    <t>Piccadily Sugar &amp; Allied Inds Ltd.</t>
  </si>
  <si>
    <t>Empee Distilleries Ltd.</t>
  </si>
  <si>
    <t>Silver Oak (India) Ltd.</t>
  </si>
  <si>
    <t>Mount Shivalik Industries Ltd.</t>
  </si>
  <si>
    <t>Consumer Durables</t>
  </si>
  <si>
    <t>Honeywell Automation India Ltd.</t>
  </si>
  <si>
    <t>Whirlpool of India Ltd.</t>
  </si>
  <si>
    <t>Bharat Electronics Ltd.</t>
  </si>
  <si>
    <t>TTK Prestige Ltd.</t>
  </si>
  <si>
    <t>Johnson Controls-Hitachi Air Condition. India Ltd</t>
  </si>
  <si>
    <t>Symphony Ltd.</t>
  </si>
  <si>
    <t>Dixon Technologies (India) Ltd.</t>
  </si>
  <si>
    <t>Blue Star Ltd.</t>
  </si>
  <si>
    <t>Bajaj Electricals Ltd.</t>
  </si>
  <si>
    <t>Amber Enterprises India Ltd.</t>
  </si>
  <si>
    <t>Orient Electric Ltd</t>
  </si>
  <si>
    <t>Hawkins Cooker Ltd</t>
  </si>
  <si>
    <t>IFB Industries Ltd</t>
  </si>
  <si>
    <t>Genus Power Infrastructures Ltd</t>
  </si>
  <si>
    <t>Timex Group India Ltd</t>
  </si>
  <si>
    <t>Hind Rectifiers Ltd</t>
  </si>
  <si>
    <t>Butterfly Gandhimathi Appliances Ltd</t>
  </si>
  <si>
    <t>Acrysil Ltd</t>
  </si>
  <si>
    <t>KDDL Ltd</t>
  </si>
  <si>
    <t>MIRC Electronics Ltd</t>
  </si>
  <si>
    <t>DHP India Ltd</t>
  </si>
  <si>
    <t>Permanent Magnets Ltd</t>
  </si>
  <si>
    <t>BPL Ltd</t>
  </si>
  <si>
    <t>PG Electroplast Ltd</t>
  </si>
  <si>
    <t>Inflame Appliances Ltd</t>
  </si>
  <si>
    <t>Sharp India Ltd</t>
  </si>
  <si>
    <t>Videocon Industries Ltd</t>
  </si>
  <si>
    <t>Delta Manufacturing Ltd</t>
  </si>
  <si>
    <t>Ruttonsha International Rectifier Ltd</t>
  </si>
  <si>
    <t>Dynavision Ltd</t>
  </si>
  <si>
    <t>Calcom Vision Ltd</t>
  </si>
  <si>
    <t>Fine Line Circuits Ltd</t>
  </si>
  <si>
    <t>KCD Industries India Ltd</t>
  </si>
  <si>
    <t>MIC Electronics Ltd</t>
  </si>
  <si>
    <t>Incap Ltd</t>
  </si>
  <si>
    <t>B C C Fuba India Ltd</t>
  </si>
  <si>
    <t>Salora International Ltd</t>
  </si>
  <si>
    <t>Thakral Services (India) Ltd</t>
  </si>
  <si>
    <t>Sujana Universal Industries Ltd</t>
  </si>
  <si>
    <t>Powerful Technologies Ltd</t>
  </si>
  <si>
    <t>Gorani Industries Ltd</t>
  </si>
  <si>
    <t>Zicom Electronic Security Systems Ltd</t>
  </si>
  <si>
    <t>Gujarat Poly Electronics Ltd</t>
  </si>
  <si>
    <t>Jaipan Industries Ltd</t>
  </si>
  <si>
    <t>Cosmo Ferrites Ltd</t>
  </si>
  <si>
    <t>Euro Multivision Ltd</t>
  </si>
  <si>
    <t>Linaks Microelectronics Ltd</t>
  </si>
  <si>
    <t>Integrated Technologies Ltd</t>
  </si>
  <si>
    <t>Plastic Products</t>
  </si>
  <si>
    <t>Astral Poly Technik Ltd</t>
  </si>
  <si>
    <t>Supreme Industries Ltd</t>
  </si>
  <si>
    <t>Finolex Industries Ltd</t>
  </si>
  <si>
    <t>V I P Industries Ltd</t>
  </si>
  <si>
    <t>Responsive Industries Ltd</t>
  </si>
  <si>
    <t>Nilkamal Ltd</t>
  </si>
  <si>
    <t>Jai Corp Ltd</t>
  </si>
  <si>
    <t>Prince Pipes &amp; Fittings Ltd</t>
  </si>
  <si>
    <t>Safari Industries (India) Ltd</t>
  </si>
  <si>
    <t>Time Technoplast Ltd</t>
  </si>
  <si>
    <t>Mayur Uniquoters Ltd</t>
  </si>
  <si>
    <t>Kingfa Science &amp; Technology (India) Ltd</t>
  </si>
  <si>
    <t>Mold-Tek Packaging Ltd</t>
  </si>
  <si>
    <t>Apollo Pipes Ltd</t>
  </si>
  <si>
    <t>Jain Irrigation Systems Ltd</t>
  </si>
  <si>
    <t>Wim Plast Ltd</t>
  </si>
  <si>
    <t>Mahindra EPC Irrigation Ltd</t>
  </si>
  <si>
    <t>Shaily Engineering Plastics Ltd</t>
  </si>
  <si>
    <t>KKalpana Industries (India) Ltd</t>
  </si>
  <si>
    <t>Captain Polyplast Ltd</t>
  </si>
  <si>
    <t>Multibase India Ltd</t>
  </si>
  <si>
    <t>Deep Polymers Ltd</t>
  </si>
  <si>
    <t>Pil Italica Lifestyle Ltd</t>
  </si>
  <si>
    <t>Mitsu Chem Plast Ltd</t>
  </si>
  <si>
    <t>Sintex Plastics Technology Ltd</t>
  </si>
  <si>
    <t>Vikas Ecotech Ltd</t>
  </si>
  <si>
    <t>Dutron Polymers Ltd</t>
  </si>
  <si>
    <t>Kriti Industries (India) Ltd</t>
  </si>
  <si>
    <t>Tokyo Plast International Ltd</t>
  </si>
  <si>
    <t>Arrow Greentech Ltd</t>
  </si>
  <si>
    <t>Caprihans India Ltd</t>
  </si>
  <si>
    <t>OK Play India Ltd</t>
  </si>
  <si>
    <t>Premier Polyfilm Ltd</t>
  </si>
  <si>
    <t>Prima Plastics Ltd</t>
  </si>
  <si>
    <t>Tainwala Chemicals &amp; Plastics (India) Ltd</t>
  </si>
  <si>
    <t>R M Drip &amp; Sprinklers Systems Ltd</t>
  </si>
  <si>
    <t>Bright Brothers Ltd</t>
  </si>
  <si>
    <t>Dhabriya Polywood Ltd</t>
  </si>
  <si>
    <t>Machino Plastics Ltd</t>
  </si>
  <si>
    <t>Beardsell Ltd</t>
  </si>
  <si>
    <t>Texmo Pipes &amp; Products Ltd</t>
  </si>
  <si>
    <t>Kisan Mouldings Ltd</t>
  </si>
  <si>
    <t>Jasch Industries Ltd</t>
  </si>
  <si>
    <t>AVSL Industries Ltd</t>
  </si>
  <si>
    <t>Kshitij Polyline Ltd</t>
  </si>
  <si>
    <t>Rungta Irrigation Ltd</t>
  </si>
  <si>
    <t>Innovative Tech Pack Ltd</t>
  </si>
  <si>
    <t>Polylink Polymers (India) Ltd</t>
  </si>
  <si>
    <t>Sri KPR Industries Ltd</t>
  </si>
  <si>
    <t>XPRO India Ltd</t>
  </si>
  <si>
    <t>Pearl Polymers Ltd</t>
  </si>
  <si>
    <t>Shish Industries Ltd</t>
  </si>
  <si>
    <t>National Plastic Technologies Ltd</t>
  </si>
  <si>
    <t>Tijaria Polypipes Ltd</t>
  </si>
  <si>
    <t>National Plastic Industries Ltd</t>
  </si>
  <si>
    <t>Sanco Industries Ltd</t>
  </si>
  <si>
    <t>Fenoplast Ltd</t>
  </si>
  <si>
    <t>Captain Pipes Ltd</t>
  </si>
  <si>
    <t>Vinyoflex Ltd</t>
  </si>
  <si>
    <t>Union Quality Plastics Ltd</t>
  </si>
  <si>
    <t>Biopac India Corporation Ltd</t>
  </si>
  <si>
    <t>SMVD Poly Pack Ltd</t>
  </si>
  <si>
    <t>MPL Plastics Ltd</t>
  </si>
  <si>
    <t>Gujarat Petrosynthese Ltd</t>
  </si>
  <si>
    <t>Yuvraaj Hygiene Products Ltd</t>
  </si>
  <si>
    <t>Axel Polymers Ltd</t>
  </si>
  <si>
    <t>Vinayak Polycon International Ltd</t>
  </si>
  <si>
    <t>Jauss Polymers Ltd</t>
  </si>
  <si>
    <t>Arcee Industries Ltd</t>
  </si>
  <si>
    <t>Kunststoffe Industries Ltd</t>
  </si>
  <si>
    <t>Ashish Polyplast Ltd</t>
  </si>
  <si>
    <t>Auto Ancilliaries</t>
  </si>
  <si>
    <t>Bosch Ltd</t>
  </si>
  <si>
    <t>Motherson Sumi Systems Ltd</t>
  </si>
  <si>
    <t>WABCO India Ltd</t>
  </si>
  <si>
    <t>Exide Industries Ltd</t>
  </si>
  <si>
    <t>Amara Raja Batteries Ltd</t>
  </si>
  <si>
    <t>Endurance Technologies Ltd</t>
  </si>
  <si>
    <t>Minda Industries Ltd</t>
  </si>
  <si>
    <t>Timken India Ltd</t>
  </si>
  <si>
    <t>Sundaram Clayton Ltd</t>
  </si>
  <si>
    <t>Federal-Mogul Goetze (India) Ltd</t>
  </si>
  <si>
    <t>Varroc Engineering Ltd</t>
  </si>
  <si>
    <t>Suprajit Engineering Ltd</t>
  </si>
  <si>
    <t>Minda Corporation Ltd</t>
  </si>
  <si>
    <t>Shriram Pistons &amp; Rings Ltd</t>
  </si>
  <si>
    <t>JTEKT India Ltd</t>
  </si>
  <si>
    <t>Gabriel India Ltd</t>
  </si>
  <si>
    <t>Subros Ltd</t>
  </si>
  <si>
    <t>Jamna Auto Industries Ltd</t>
  </si>
  <si>
    <t>Wheels India Ltd</t>
  </si>
  <si>
    <t>Sandhar Technologies Limited</t>
  </si>
  <si>
    <t>Lumax Industries Ltd</t>
  </si>
  <si>
    <t>JBM Auto Ltd</t>
  </si>
  <si>
    <t>Automotive Axles Ltd</t>
  </si>
  <si>
    <t>Igarashi Motors India Ltd</t>
  </si>
  <si>
    <t>Shanthi Gears Ltd</t>
  </si>
  <si>
    <t>L G Balakrishnan &amp; Bros Ltd</t>
  </si>
  <si>
    <t>India Motor Parts &amp; Accessories Ltd</t>
  </si>
  <si>
    <t>NRB Bearings Ltd</t>
  </si>
  <si>
    <t>India Nippon Electricals Ltd</t>
  </si>
  <si>
    <t>Steel Strips Wheels Ltd</t>
  </si>
  <si>
    <t>Lumax Auto Technologies Ltd</t>
  </si>
  <si>
    <t>Banco Products (India) Ltd</t>
  </si>
  <si>
    <t>GNA Axles Ltd</t>
  </si>
  <si>
    <t>Pricol Ltd</t>
  </si>
  <si>
    <t>Rico Auto Industries Ltd</t>
  </si>
  <si>
    <t>Munjal Auto Industries Ltd</t>
  </si>
  <si>
    <t>Sharda Motor Industries Ltd</t>
  </si>
  <si>
    <t>Fiem Industries Ltd</t>
  </si>
  <si>
    <t>Rane Brake Lining Ltd</t>
  </si>
  <si>
    <t>Enkei Wheels India Ltd</t>
  </si>
  <si>
    <t>Munjal Showa Ltd</t>
  </si>
  <si>
    <t>Jay Bharat Maruti Ltd</t>
  </si>
  <si>
    <t>IST Ltd</t>
  </si>
  <si>
    <t>Harita Seating Systems Ltd</t>
  </si>
  <si>
    <t>Alicon Castalloy Ltd</t>
  </si>
  <si>
    <t>Rane (Madras) Ltd</t>
  </si>
  <si>
    <t>PPAP Automotive Ltd</t>
  </si>
  <si>
    <t>Precision Camshafts Ltd</t>
  </si>
  <si>
    <t>Z F Steering Gear (India) Ltd</t>
  </si>
  <si>
    <t>Ucal Fuel Systems Ltd</t>
  </si>
  <si>
    <t>Automobile Corporation Of Goa Ltd</t>
  </si>
  <si>
    <t>Menon Bearings Ltd</t>
  </si>
  <si>
    <t>Hindustan Composites Ltd</t>
  </si>
  <si>
    <t>Sar Auto Products Ltd</t>
  </si>
  <si>
    <t>The Hi-Tech Gears Ltd</t>
  </si>
  <si>
    <t>Jay Ushin Ltd</t>
  </si>
  <si>
    <t>JMT Auto Ltd</t>
  </si>
  <si>
    <t>Bharat Seats Ltd</t>
  </si>
  <si>
    <t>Pritika Auto Industries Ltd</t>
  </si>
  <si>
    <t>Sintercom India Ltd</t>
  </si>
  <si>
    <t>Rane Engine Valve Ltd</t>
  </si>
  <si>
    <t>Setco Automotive Ltd</t>
  </si>
  <si>
    <t>Shivam Autotech Ltd</t>
  </si>
  <si>
    <t>Talbros Automotive Components Ltd</t>
  </si>
  <si>
    <t>Samkrg Pistons &amp; Rings Ltd</t>
  </si>
  <si>
    <t>Frontier Springs Ltd</t>
  </si>
  <si>
    <t>RACL Geartech Ltd</t>
  </si>
  <si>
    <t>Majestic Auto Ltd</t>
  </si>
  <si>
    <t>Menon Pistons Ltd</t>
  </si>
  <si>
    <t>Sundaram Brake Linings Ltd</t>
  </si>
  <si>
    <t>Triton Valves Ltd</t>
  </si>
  <si>
    <t>Uravi T and Wedge Lamps Ltd</t>
  </si>
  <si>
    <t>Jullundur Motor Agency (Delhi) Ltd</t>
  </si>
  <si>
    <t>Omax Autos Ltd</t>
  </si>
  <si>
    <t>IP Rings Ltd</t>
  </si>
  <si>
    <t>SNL Bearings Ltd</t>
  </si>
  <si>
    <t>Galaxy Bearings Ltd</t>
  </si>
  <si>
    <t>Autoline Industries Ltd</t>
  </si>
  <si>
    <t>Talbros Engineering Ltd</t>
  </si>
  <si>
    <t>Bharat Gears Ltd</t>
  </si>
  <si>
    <t>Duncan Engineering Ltd</t>
  </si>
  <si>
    <t>Benara Bearings &amp; Pistons Ltd</t>
  </si>
  <si>
    <t>Kinetic Engineering Ltd</t>
  </si>
  <si>
    <t>Remsons Industries Ltd</t>
  </si>
  <si>
    <t>Him Teknoforge Ltd</t>
  </si>
  <si>
    <t>SAL Automotive Ltd</t>
  </si>
  <si>
    <t>Rasandik Engineering Industries India Ltd</t>
  </si>
  <si>
    <t>Automotive Stampings &amp; Assemblies Ltd</t>
  </si>
  <si>
    <t>Sibar Auto Parts Ltd</t>
  </si>
  <si>
    <t>Auto Pins (India) Ltd</t>
  </si>
  <si>
    <t>Autolite (India) Ltd</t>
  </si>
  <si>
    <t>Castex Technologies Ltd</t>
  </si>
  <si>
    <t>Austin Engineering Company Ltd</t>
  </si>
  <si>
    <t>Jagan Lamps Ltd</t>
  </si>
  <si>
    <t>Hindustan Hardy Ltd</t>
  </si>
  <si>
    <t>ASL Industries Ltd</t>
  </si>
  <si>
    <t>PAE Ltd</t>
  </si>
  <si>
    <t>Spectra Industries Ltd</t>
  </si>
  <si>
    <t>Gajra Bevel Gears Ltd</t>
  </si>
  <si>
    <t>Banks</t>
  </si>
  <si>
    <t>HDFC Bank Ltd</t>
  </si>
  <si>
    <t>Kotak Mahindra Bank Ltd</t>
  </si>
  <si>
    <t>ICICI Bank Ltd</t>
  </si>
  <si>
    <t>State Bank of India</t>
  </si>
  <si>
    <t>Axis Bank Ltd</t>
  </si>
  <si>
    <t>Bandhan Bank Ltd</t>
  </si>
  <si>
    <t>Yes Bank Ltd</t>
  </si>
  <si>
    <t>Punjab National Bank</t>
  </si>
  <si>
    <t>IndusInd Bank Ltd</t>
  </si>
  <si>
    <t>IDBI Bank Ltd</t>
  </si>
  <si>
    <t>Bank of Baroda</t>
  </si>
  <si>
    <t>Union Bank of India</t>
  </si>
  <si>
    <t>AU Small Finance Bank Ltd</t>
  </si>
  <si>
    <t>Indian Overseas Bank</t>
  </si>
  <si>
    <t>Canara Bank</t>
  </si>
  <si>
    <t>UCO Bank</t>
  </si>
  <si>
    <t>Bank of India</t>
  </si>
  <si>
    <t>City Union Bank Ltd</t>
  </si>
  <si>
    <t>IDFC First Bank Ltd</t>
  </si>
  <si>
    <t>Central Bank of India</t>
  </si>
  <si>
    <t>Federal Bank Ltd</t>
  </si>
  <si>
    <t>RBL Bank Ltd</t>
  </si>
  <si>
    <t>Indian Bank</t>
  </si>
  <si>
    <t>Bank of Maharashtra</t>
  </si>
  <si>
    <t>Ujjivan Small Finance Bank Ltd</t>
  </si>
  <si>
    <t>DCB Bank Ltd</t>
  </si>
  <si>
    <t>CSB Bank Ltd</t>
  </si>
  <si>
    <t>Karur Vysya Bank Ltd</t>
  </si>
  <si>
    <t>Karnataka Bank Ltd</t>
  </si>
  <si>
    <t>Punjab &amp; Sind Bank</t>
  </si>
  <si>
    <t>Jammu and Kashmir Bank Ltd</t>
  </si>
  <si>
    <t>South Indian Bank Ltd</t>
  </si>
  <si>
    <t>Lakshmi Vilas Bank Ltd</t>
  </si>
  <si>
    <t>Dhanlaxmi Bank Ltd</t>
  </si>
  <si>
    <t>Logistics</t>
  </si>
  <si>
    <t>Container Corporation Of India Ltd</t>
  </si>
  <si>
    <t>Blue Dart Express Ltd</t>
  </si>
  <si>
    <t>Mahindra Logistics Ltd</t>
  </si>
  <si>
    <t>Allcargo Logistics Ltd</t>
  </si>
  <si>
    <t>VRL Logistics Ltd</t>
  </si>
  <si>
    <t>Transport Corporation of India Ltd</t>
  </si>
  <si>
    <t>Gateway Distriparks Ltd</t>
  </si>
  <si>
    <t>Future Supply Chain Solutions Ltd</t>
  </si>
  <si>
    <t>Snowman Logistics Ltd</t>
  </si>
  <si>
    <t>Gati Ltd</t>
  </si>
  <si>
    <t>Sindhu Trade Links Ltd</t>
  </si>
  <si>
    <t>Maheshwari Logistics Ltd</t>
  </si>
  <si>
    <t>Arshiya Ltd</t>
  </si>
  <si>
    <t>DRS Dilip Roadlines Ltd</t>
  </si>
  <si>
    <t>East West Holdings Ltd</t>
  </si>
  <si>
    <t>Shree Vasu Logistics Ltd</t>
  </si>
  <si>
    <t>Sical Logistics Ltd</t>
  </si>
  <si>
    <t>Tara Chand Logistic Solutions Ltd</t>
  </si>
  <si>
    <t>Tiger Logistics (India) Ltd</t>
  </si>
  <si>
    <t>Shreeji Translogistics Ltd</t>
  </si>
  <si>
    <t>Chartered Logistics Ltd</t>
  </si>
  <si>
    <t>AVG Logistics Ltd</t>
  </si>
  <si>
    <t>Lancer Containers Lines Ltd</t>
  </si>
  <si>
    <t>Patel Integrated Logistics Ltd</t>
  </si>
  <si>
    <t>ABC India Ltd</t>
  </si>
  <si>
    <t>North Eastern Carrying Corporation Ltd</t>
  </si>
  <si>
    <t>Sanco Trans Ltd</t>
  </si>
  <si>
    <t>Ritco Logistics Ltd</t>
  </si>
  <si>
    <t>Coastal Roadways Ltd</t>
  </si>
  <si>
    <t>Balurghat Technologies Ltd</t>
  </si>
  <si>
    <t>JITF Infra Logistics Ltd</t>
  </si>
  <si>
    <t>Inter State Oil Carrier Ltd</t>
  </si>
  <si>
    <t>Corporate Courier &amp; Cargo Ltd</t>
  </si>
  <si>
    <t>Pharmaceuticals</t>
  </si>
  <si>
    <t>Sun Pharmaceuticals Industries Ltd</t>
  </si>
  <si>
    <t>Dr Reddy's Laboratories Ltd</t>
  </si>
  <si>
    <t>Divi's Laboratories Ltd</t>
  </si>
  <si>
    <t>Cipla Ltd</t>
  </si>
  <si>
    <t>Torrent Pharmaceuticals Ltd</t>
  </si>
  <si>
    <t>Biocon Ltd</t>
  </si>
  <si>
    <t>Aurobindo Pharma Ltd</t>
  </si>
  <si>
    <t>Lupin Ltd</t>
  </si>
  <si>
    <t>Abbott India Ltd</t>
  </si>
  <si>
    <t>Cadila Healthcare Ltd</t>
  </si>
  <si>
    <t>Alkem Laboratories Ltd</t>
  </si>
  <si>
    <t>Glaxosmithkline Pharmaceuticals Ltd</t>
  </si>
  <si>
    <t>Piramal Enterprises Ltd</t>
  </si>
  <si>
    <t>Ipca Laboratories Ltd</t>
  </si>
  <si>
    <t>Pfizer Ltd</t>
  </si>
  <si>
    <t>Sanofi India Ltd</t>
  </si>
  <si>
    <t>Alembic Pharmaceuticals Ltd</t>
  </si>
  <si>
    <t>Syngene International Ltd</t>
  </si>
  <si>
    <t>Ajanta Pharma Ltd</t>
  </si>
  <si>
    <t>Natco Pharma Ltd</t>
  </si>
  <si>
    <t>Glenmark Pharmaceuticals Ltd</t>
  </si>
  <si>
    <t>Astrazeneca Pharma India Ltd</t>
  </si>
  <si>
    <t>Jubilant Life Sciences Ltd</t>
  </si>
  <si>
    <t>ERIS Lifesciences Ltd</t>
  </si>
  <si>
    <t>Procter &amp; Gamble Health Ltd</t>
  </si>
  <si>
    <t>J B Chemicals &amp; Pharmaceuticals Ltd</t>
  </si>
  <si>
    <t>Granules India Ltd</t>
  </si>
  <si>
    <t>FDC Ltd</t>
  </si>
  <si>
    <t>Strides Pharma Science Ltd</t>
  </si>
  <si>
    <t>Shilpa Medicare Ltd</t>
  </si>
  <si>
    <t>Wockhardt Ltd</t>
  </si>
  <si>
    <t>Caplin Point Laboratories Ltd</t>
  </si>
  <si>
    <t>IOL Chemicals &amp; Pharmaceuticals Ltd</t>
  </si>
  <si>
    <t>Sequent Scientific Ltd</t>
  </si>
  <si>
    <t>Indoco Remedies Ltd</t>
  </si>
  <si>
    <t>Aarti Drugs Ltd</t>
  </si>
  <si>
    <t>Hikal Ltd</t>
  </si>
  <si>
    <t>Novartis India Ltd</t>
  </si>
  <si>
    <t>Alembic Ltd</t>
  </si>
  <si>
    <t>Solara Active Pharma Sciences Ltd</t>
  </si>
  <si>
    <t>Dishman Carbogen Amcis Ltd</t>
  </si>
  <si>
    <t>Amrutanjan Health Care Ltd</t>
  </si>
  <si>
    <t>Hester Biosciences Ltd</t>
  </si>
  <si>
    <t>Bliss GVS Pharma Ltd</t>
  </si>
  <si>
    <t>Unichem Laboratories Ltd</t>
  </si>
  <si>
    <t>Panacea Biotec Ltd</t>
  </si>
  <si>
    <t>Marksans Pharma Ltd</t>
  </si>
  <si>
    <t>Fermenta Biotech Ltd</t>
  </si>
  <si>
    <t>Morepen Laboratories Ltd</t>
  </si>
  <si>
    <t>TTK Healthcare Ltd</t>
  </si>
  <si>
    <t>Neuland Laboratories Ltd</t>
  </si>
  <si>
    <t>Suven Life Sciences Ltd</t>
  </si>
  <si>
    <t>Gufic BioSciences Ltd</t>
  </si>
  <si>
    <t>RPG Life Sciences Ltd</t>
  </si>
  <si>
    <t>Anuh Pharma Ltd</t>
  </si>
  <si>
    <t>Bajaj Healthcare Ltd</t>
  </si>
  <si>
    <t>Zota Health Care Ltd</t>
  </si>
  <si>
    <t>SMS Pharmaceuticals Ltd</t>
  </si>
  <si>
    <t>Lincoln Pharmaceuticals Ltd</t>
  </si>
  <si>
    <t>Medicamen Biotech Ltd</t>
  </si>
  <si>
    <t>Nectar Lifescience Ltd</t>
  </si>
  <si>
    <t>Themis Medicare Ltd</t>
  </si>
  <si>
    <t>Albert David Ltd</t>
  </si>
  <si>
    <t>Gujarat Themis Biosyn Ltd</t>
  </si>
  <si>
    <t>Shree Ganesh Biotech India Ltd</t>
  </si>
  <si>
    <t>NGL Fine Chem Ltd</t>
  </si>
  <si>
    <t>Wintac Ltd</t>
  </si>
  <si>
    <t>Krebs Biochemicals &amp; Industries Ltd</t>
  </si>
  <si>
    <t>Jenburkt Pharmaceuticals Ltd</t>
  </si>
  <si>
    <t>Kilitch Drugs (India) Ltd</t>
  </si>
  <si>
    <t>Ind-Swift Laboratories Ltd</t>
  </si>
  <si>
    <t>Lasa Supergenerics Ltd</t>
  </si>
  <si>
    <t>Zenotech Laboratories Ltd</t>
  </si>
  <si>
    <t>Ambalal Sarabhai Enterprises Ltd</t>
  </si>
  <si>
    <t>Bharat Parenterals Ltd</t>
  </si>
  <si>
    <t>Kopran Ltd</t>
  </si>
  <si>
    <t>Mangalam Drugs and Organics Ltd</t>
  </si>
  <si>
    <t>Zim Laboratories Ltd</t>
  </si>
  <si>
    <t>Kimia Biosciences Ltd</t>
  </si>
  <si>
    <t>Vivimed Labs Ltd</t>
  </si>
  <si>
    <t>Bharat Immunological &amp; Biological Corporation Ltd</t>
  </si>
  <si>
    <t>Everest Organics Ltd</t>
  </si>
  <si>
    <t>Sakar Healthcare Ltd</t>
  </si>
  <si>
    <t>Syncom Formulations (India) Ltd</t>
  </si>
  <si>
    <t>Titan Biotech Ltd</t>
  </si>
  <si>
    <t>SMS Lifesciences India Ltd</t>
  </si>
  <si>
    <t>Brooks Laboratories Ltd</t>
  </si>
  <si>
    <t>Shree Ganesh Remedies Ltd</t>
  </si>
  <si>
    <t>Jagsonpal Pharmaceuticals Ltd</t>
  </si>
  <si>
    <t>Fredun Pharmaceuticals Ltd</t>
  </si>
  <si>
    <t>Venus Remedies Ltd</t>
  </si>
  <si>
    <t>Mercury Laboratories Ltd</t>
  </si>
  <si>
    <t>Coral Laboratories Ltd</t>
  </si>
  <si>
    <t>Bal Pharma Ltd</t>
  </si>
  <si>
    <t>Vikram Thermo (India) Ltd</t>
  </si>
  <si>
    <t>Kerala Ayurveda Ltd</t>
  </si>
  <si>
    <t>Lyka Labs Ltd</t>
  </si>
  <si>
    <t>Wanbury Ltd</t>
  </si>
  <si>
    <t>Beta Drugs Ltd</t>
  </si>
  <si>
    <t>Denis Chem Lab Ltd</t>
  </si>
  <si>
    <t>Aarey Drugs &amp; Pharmaceuticals Ltd</t>
  </si>
  <si>
    <t>Earum Pharmaceuticals Ltd</t>
  </si>
  <si>
    <t>Kwality Pharmaceuticals Ltd</t>
  </si>
  <si>
    <t>Cian Healthcare Ltd</t>
  </si>
  <si>
    <t>Alpa Laboratories Ltd</t>
  </si>
  <si>
    <t>Vivo Bio Tech Ltd</t>
  </si>
  <si>
    <t>BDH Industries Ltd</t>
  </si>
  <si>
    <t>Smruthi Organics Ltd</t>
  </si>
  <si>
    <t>Source Natural Foods &amp; Herbal Supplements Ltd</t>
  </si>
  <si>
    <t>Gennex Laboratories Ltd</t>
  </si>
  <si>
    <t>Praveg Communications (India) Ltd</t>
  </si>
  <si>
    <t>Natural Capsules Ltd</t>
  </si>
  <si>
    <t>Vista Pharmaceuticals Ltd</t>
  </si>
  <si>
    <t>Panchsheel Organics Ltd</t>
  </si>
  <si>
    <t>Auro Laboratories Ltd</t>
  </si>
  <si>
    <t>Samrat Pharmachem Ltd</t>
  </si>
  <si>
    <t>Biofil Chemicals &amp; Pharmaceuticals Ltd</t>
  </si>
  <si>
    <t>Valencia Nutrition Ltd</t>
  </si>
  <si>
    <t>Makers Laboratories Ltd</t>
  </si>
  <si>
    <t>Par Drugs &amp; Chemicals Ltd</t>
  </si>
  <si>
    <t>Decipher Labs Ltd</t>
  </si>
  <si>
    <t>Nutraplus India Ltd</t>
  </si>
  <si>
    <t>ANG Lifesciences India Ltd</t>
  </si>
  <si>
    <t>Lactose (India) Ltd</t>
  </si>
  <si>
    <t>Ortin Laboratories Ltd</t>
  </si>
  <si>
    <t>Parnax Lab Ltd</t>
  </si>
  <si>
    <t>Phaarmasia Ltd</t>
  </si>
  <si>
    <t>Parmax Pharma Ltd</t>
  </si>
  <si>
    <t>Concord Drugs Ltd</t>
  </si>
  <si>
    <t>Medi Caps Ltd</t>
  </si>
  <si>
    <t>Godavari Drugs Ltd</t>
  </si>
  <si>
    <t>Sandu Pharmaceuticals Ltd</t>
  </si>
  <si>
    <t>Syschem (India) Ltd</t>
  </si>
  <si>
    <t>Ind-Swift Ltd</t>
  </si>
  <si>
    <t>Transchem Ltd</t>
  </si>
  <si>
    <t>Aayush Food And Herbs Ltd</t>
  </si>
  <si>
    <t>Parabolic Drugs Ltd</t>
  </si>
  <si>
    <t>Roopa Industries Ltd</t>
  </si>
  <si>
    <t>Gujarat Terce Laboratories Ltd</t>
  </si>
  <si>
    <t>Syncom Healthcare Ltd</t>
  </si>
  <si>
    <t>Pharmaids Pharmaceuticals Ltd</t>
  </si>
  <si>
    <t>Zenith Health Care Ltd</t>
  </si>
  <si>
    <t>Bafna Pharmaceuticals Ltd</t>
  </si>
  <si>
    <t>Shukra Pharmaceuticals Ltd</t>
  </si>
  <si>
    <t>Ishita Drugs &amp; Industries Ltd</t>
  </si>
  <si>
    <t>Colinz Laboratories Ltd</t>
  </si>
  <si>
    <t>Veerhealth Care Ltd</t>
  </si>
  <si>
    <t>Sanjivani Paranteral Ltd</t>
  </si>
  <si>
    <t>Kamron Laboratories Ltd</t>
  </si>
  <si>
    <t>Unjha Formulations Ltd</t>
  </si>
  <si>
    <t>Beryl Drugs Ltd</t>
  </si>
  <si>
    <t>Kabra Drugs Ltd</t>
  </si>
  <si>
    <t>Bacil Pharma Ltd</t>
  </si>
  <si>
    <t>Chemo Pharma Laboratories Ltd</t>
  </si>
  <si>
    <t>Hindustan Bio Sciences Ltd</t>
  </si>
  <si>
    <t>Welcure Drugs &amp; Pharmaceuticals Ltd</t>
  </si>
  <si>
    <t>Textile</t>
  </si>
  <si>
    <t>Edible Oils</t>
  </si>
  <si>
    <t>Ruchi Soya Industries Ltd</t>
  </si>
  <si>
    <t>Gujarat Ambuja Exports Ltd</t>
  </si>
  <si>
    <t>Agro Tech Foods Ltd</t>
  </si>
  <si>
    <t>AVT Natural Products Ltd</t>
  </si>
  <si>
    <t>Manorama Industries Ltd</t>
  </si>
  <si>
    <t>Gokul Agro Resources Ltd</t>
  </si>
  <si>
    <t>Gokul Refoils and Solvent Ltd</t>
  </si>
  <si>
    <t>Mangalam Global Enterprise Ltd</t>
  </si>
  <si>
    <t>Vijay Solvex Ltd</t>
  </si>
  <si>
    <t>Kriti Nutrients Ltd</t>
  </si>
  <si>
    <t>CIAN Agro Industries &amp; Infrastructure Ltd</t>
  </si>
  <si>
    <t>BCL Industries Ltd</t>
  </si>
  <si>
    <t>Vegetable Products Ltd</t>
  </si>
  <si>
    <t>Ajanta Soya Ltd</t>
  </si>
  <si>
    <t>Modi Naturals Ltd</t>
  </si>
  <si>
    <t>Superior Industrial Enterprises Ltd</t>
  </si>
  <si>
    <t>Poona Dal and Oil Industries Ltd</t>
  </si>
  <si>
    <t>Natural Biocon (India) Ltd</t>
  </si>
  <si>
    <t>Prima Industries Ltd</t>
  </si>
  <si>
    <t>JVL Agro Industries Ltd</t>
  </si>
  <si>
    <t>Natraj Proteins Ltd</t>
  </si>
  <si>
    <t>Paos Industries Ltd</t>
  </si>
  <si>
    <t>Madhusudan Industries Ltd</t>
  </si>
  <si>
    <t>J R Foods Ltd</t>
  </si>
  <si>
    <t>Sarda Proteins Ltd</t>
  </si>
  <si>
    <t>Richirich Inventures Ltd</t>
  </si>
  <si>
    <t>Kanel Industries Ltd</t>
  </si>
  <si>
    <t>Ashiana Agro Industries Ltd</t>
  </si>
  <si>
    <t>Grasim Industries Ltd</t>
  </si>
  <si>
    <t>SRF Ltd</t>
  </si>
  <si>
    <t>Sheela Foam Ltd</t>
  </si>
  <si>
    <t>Vardhman Textiles Ltd</t>
  </si>
  <si>
    <t>Alok Industries Ltd</t>
  </si>
  <si>
    <t>Garware Technical Fibres Ltd</t>
  </si>
  <si>
    <t>Welspun India Ltd</t>
  </si>
  <si>
    <t>Lakshmi Machine Works Ltd</t>
  </si>
  <si>
    <t>Swan Energy Ltd</t>
  </si>
  <si>
    <t>Trident Ltd</t>
  </si>
  <si>
    <t>Lux Industries Ltd</t>
  </si>
  <si>
    <t>TCNS Clothing Co. Ltd</t>
  </si>
  <si>
    <t>Raymond Ltd</t>
  </si>
  <si>
    <t>Vishal Fabrics Ltd</t>
  </si>
  <si>
    <t>Bombay Dyeing &amp; Manufacturing Company Ltd</t>
  </si>
  <si>
    <t>PDS Multinational Fashions Ltd</t>
  </si>
  <si>
    <t>Dollar Industries Ltd</t>
  </si>
  <si>
    <t>Arvind Ltd</t>
  </si>
  <si>
    <t>Filatex India Ltd</t>
  </si>
  <si>
    <t>Jindal Worldwide Ltd</t>
  </si>
  <si>
    <t>Indo Count Industries Ltd</t>
  </si>
  <si>
    <t>Siyaram Silk Mills Ltd</t>
  </si>
  <si>
    <t>Himatsingka Seide Ltd</t>
  </si>
  <si>
    <t>Voith Paper Fabrics India Ltd</t>
  </si>
  <si>
    <t>Rajapalayam Mills Ltd</t>
  </si>
  <si>
    <t>Stovec Industries Ltd</t>
  </si>
  <si>
    <t>Ganesha Ecosphere Ltd</t>
  </si>
  <si>
    <t>Cantabil Retail India Ltd</t>
  </si>
  <si>
    <t>Ambika Cotton Mills Ltd</t>
  </si>
  <si>
    <t>Cheviot Company Ltd</t>
  </si>
  <si>
    <t>Indo Rama Synthetics (India) Ltd</t>
  </si>
  <si>
    <t>Sutlej Textiles and Industries Ltd</t>
  </si>
  <si>
    <t>Century Enka Ltd</t>
  </si>
  <si>
    <t>Monte Carlo Fashions Ltd</t>
  </si>
  <si>
    <t>Gloster Ltd</t>
  </si>
  <si>
    <t>Vardhman Acrylics Ltd</t>
  </si>
  <si>
    <t>Ruby Mills Ltd</t>
  </si>
  <si>
    <t>Mallcom (India) Ltd</t>
  </si>
  <si>
    <t>Nitin Spinners Ltd</t>
  </si>
  <si>
    <t>Sangam (India) Ltd</t>
  </si>
  <si>
    <t>S P Apparels Ltd</t>
  </si>
  <si>
    <t>Mittal Life Style Ltd</t>
  </si>
  <si>
    <t>RSWM Ltd</t>
  </si>
  <si>
    <t>Orbit Exports Ltd</t>
  </si>
  <si>
    <t>Donear Industries Ltd</t>
  </si>
  <si>
    <t>Banswara Syntex Ltd</t>
  </si>
  <si>
    <t>Bannari Amman Spinning Mills Ltd</t>
  </si>
  <si>
    <t>Bombay Rayon Fashions Ltd</t>
  </si>
  <si>
    <t>JCT Ltd</t>
  </si>
  <si>
    <t>Nahar Spinning Mills Ltd</t>
  </si>
  <si>
    <t>Sarla Performance Fibers Ltd</t>
  </si>
  <si>
    <t>Shiva Texyarn Ltd</t>
  </si>
  <si>
    <t>Indian Terrain Fashions Ltd</t>
  </si>
  <si>
    <t>Lakshmi Mills Company Ltd</t>
  </si>
  <si>
    <t>Bella Casa Fashion &amp; Retail Ltd</t>
  </si>
  <si>
    <t>Shahlon Silk Industries Ltd</t>
  </si>
  <si>
    <t>Indian Acrylics Ltd</t>
  </si>
  <si>
    <t>Mafatlal Industries Ltd</t>
  </si>
  <si>
    <t>Loyal Textile Mills Ltd</t>
  </si>
  <si>
    <t>Nahar Industrial Enterprises Ltd</t>
  </si>
  <si>
    <t>Ludlow Jute &amp; Specialities Ltd</t>
  </si>
  <si>
    <t>AYM Syntex Ltd</t>
  </si>
  <si>
    <t>Sportking India Ltd</t>
  </si>
  <si>
    <t>VTM Ltd</t>
  </si>
  <si>
    <t>Integra Engineering India Ltd</t>
  </si>
  <si>
    <t>Pashupati Cotspin Ltd</t>
  </si>
  <si>
    <t>Lovable Lingerie Ltd</t>
  </si>
  <si>
    <t>Nandan Denim Ltd</t>
  </si>
  <si>
    <t>Faze Three Ltd</t>
  </si>
  <si>
    <t>Super Sales India Ltd</t>
  </si>
  <si>
    <t>Iris Clothings Ltd</t>
  </si>
  <si>
    <t>Pasupati Acrylon Ltd</t>
  </si>
  <si>
    <t>JBF Industries Ltd</t>
  </si>
  <si>
    <t>Sintex Industries Ltd</t>
  </si>
  <si>
    <t>RDB Rasayans Ltd</t>
  </si>
  <si>
    <t>T T Ltd</t>
  </si>
  <si>
    <t>SPL Industries Ltd</t>
  </si>
  <si>
    <t>Ashima Ltd</t>
  </si>
  <si>
    <t>Axita Cotton Ltd</t>
  </si>
  <si>
    <t>Manomay Tex India Ltd</t>
  </si>
  <si>
    <t>R&amp;B Denims Ltd</t>
  </si>
  <si>
    <t>Shubham Polyspin Ltd</t>
  </si>
  <si>
    <t>Fiberweb (India) Ltd</t>
  </si>
  <si>
    <t>Damodar Industries Ltd</t>
  </si>
  <si>
    <t>Shri Dinesh Mills Ltd</t>
  </si>
  <si>
    <t>VIP Clothing Ltd</t>
  </si>
  <si>
    <t>Ginni Filaments Ltd</t>
  </si>
  <si>
    <t>K G Denim Ltd</t>
  </si>
  <si>
    <t>Pioneer Embroideries Ltd</t>
  </si>
  <si>
    <t>Deepak Spinners Ltd</t>
  </si>
  <si>
    <t>Reliance Chemotex Industries Ltd</t>
  </si>
  <si>
    <t>DCM Nouvelle Ltd</t>
  </si>
  <si>
    <t>Chandni Textiles Engineering Industries Ltd</t>
  </si>
  <si>
    <t>Maral Overseas Ltd</t>
  </si>
  <si>
    <t>Libas Designs Ltd</t>
  </si>
  <si>
    <t>Marvel Decor Ltd</t>
  </si>
  <si>
    <t>Indian Card Clothing Company Ltd</t>
  </si>
  <si>
    <t>Weizmann Ltd</t>
  </si>
  <si>
    <t>Vinny Overseas Ltd</t>
  </si>
  <si>
    <t>Riba Textiles Ltd</t>
  </si>
  <si>
    <t>DCM Ltd</t>
  </si>
  <si>
    <t>Mahalaxmi Rubtech Ltd</t>
  </si>
  <si>
    <t>Hindoostan Mills Ltd</t>
  </si>
  <si>
    <t>Surat Textile Mills Ltd</t>
  </si>
  <si>
    <t>Morarjee Textiles Ltd</t>
  </si>
  <si>
    <t>Mohini Health &amp; Hygiene Ltd</t>
  </si>
  <si>
    <t>Filatex Fashions Ltd</t>
  </si>
  <si>
    <t>Amarjothi Spinning Mills Ltd</t>
  </si>
  <si>
    <t>Gini Silk Mills Ltd</t>
  </si>
  <si>
    <t>Suryalata Spinning Mills Ltd</t>
  </si>
  <si>
    <t>Vera Synthetic Ltd</t>
  </si>
  <si>
    <t>KG Petrochem Ltd</t>
  </si>
  <si>
    <t>APM Industries Ltd</t>
  </si>
  <si>
    <t>Binayaka Tex Processors Ltd</t>
  </si>
  <si>
    <t>Pranavaditya Spinning Mills Ltd</t>
  </si>
  <si>
    <t>Birla Cotsyn India Ltd</t>
  </si>
  <si>
    <t>Suryalakshmi Cotton Mills Ltd</t>
  </si>
  <si>
    <t>Winsome Textile Industries Ltd</t>
  </si>
  <si>
    <t>Bhilwara Technical Textiles Ltd</t>
  </si>
  <si>
    <t>Kallam Textiles Ltd</t>
  </si>
  <si>
    <t>Precot Meridian Ltd</t>
  </si>
  <si>
    <t>Garden Silk Mills Ltd</t>
  </si>
  <si>
    <t>Salona Cotspin Ltd</t>
  </si>
  <si>
    <t>Kamadgiri Fashion Ltd</t>
  </si>
  <si>
    <t>Vippy Spinpro Ltd</t>
  </si>
  <si>
    <t>Vijay Textiles Ltd</t>
  </si>
  <si>
    <t>AI Champdany Industries Ltd</t>
  </si>
  <si>
    <t>Sambandam Spinning Mills Ltd</t>
  </si>
  <si>
    <t>Premco Global Ltd</t>
  </si>
  <si>
    <t>PBM Polytex Ltd</t>
  </si>
  <si>
    <t>Lambodhara Textiles Ltd</t>
  </si>
  <si>
    <t>BSL Ltd</t>
  </si>
  <si>
    <t>Bang Overseas Ltd</t>
  </si>
  <si>
    <t>Shiva Mills Ltd</t>
  </si>
  <si>
    <t>Celebrity Fashions Ltd</t>
  </si>
  <si>
    <t>Bengal Tea &amp; Fabrics Ltd</t>
  </si>
  <si>
    <t>Zenith Exports Ltd</t>
  </si>
  <si>
    <t>Aarvee Denims &amp; Exports Ltd</t>
  </si>
  <si>
    <t>Super Spinning Mills Ltd</t>
  </si>
  <si>
    <t>Mohite Industries Ltd</t>
  </si>
  <si>
    <t>Angel Fibers Ltd</t>
  </si>
  <si>
    <t>KSL and Industries Ltd</t>
  </si>
  <si>
    <t>Prag Bosimi Synthetics Ltd</t>
  </si>
  <si>
    <t>STL Global Ltd</t>
  </si>
  <si>
    <t>Prakash Woollen &amp; Synthetic Mills Ltd</t>
  </si>
  <si>
    <t>E-Land Apparel Ltd</t>
  </si>
  <si>
    <t>Anjani Synthetics Ltd</t>
  </si>
  <si>
    <t>Osiajee Texfab Ltd</t>
  </si>
  <si>
    <t>Bluechip Tex Industries Ltd</t>
  </si>
  <si>
    <t>CIL Nova Petrochemicals Ltd</t>
  </si>
  <si>
    <t>Faze Three Autofab Ltd</t>
  </si>
  <si>
    <t>Jinaam's Dress Ltd</t>
  </si>
  <si>
    <t>Suditi Industries Ltd</t>
  </si>
  <si>
    <t>Akshar Spintex Ltd</t>
  </si>
  <si>
    <t>Acknit Industries Ltd</t>
  </si>
  <si>
    <t>Wires &amp; Fabriks (S.A) Ltd</t>
  </si>
  <si>
    <t>Sumeet Industries Ltd</t>
  </si>
  <si>
    <t>Spenta International Ltd</t>
  </si>
  <si>
    <t>SEL Manufacturing Company Ltd</t>
  </si>
  <si>
    <t>Junction Fabrics and Apparels Ltd</t>
  </si>
  <si>
    <t>Lagnam Spintex Ltd</t>
  </si>
  <si>
    <t>STI India Ltd</t>
  </si>
  <si>
    <t>Tirupati Foam Ltd</t>
  </si>
  <si>
    <t>Prime Urban Development India Ltd</t>
  </si>
  <si>
    <t>Bhandari Hosiery Exports Ltd</t>
  </si>
  <si>
    <t>Dhanlaxmi Fabrics Ltd</t>
  </si>
  <si>
    <t>Arex Industries Ltd</t>
  </si>
  <si>
    <t>Nagreeka Exports Ltd</t>
  </si>
  <si>
    <t>Gokak Textiles Ltd</t>
  </si>
  <si>
    <t>Virat Industries Ltd</t>
  </si>
  <si>
    <t>Suryaamba Spinning Mills Ltd</t>
  </si>
  <si>
    <t>Shekhawati Poly-Yarn Ltd</t>
  </si>
  <si>
    <t>Digjam Ltd</t>
  </si>
  <si>
    <t>Zenith Fibres Ltd</t>
  </si>
  <si>
    <t>GTN Industries Ltd</t>
  </si>
  <si>
    <t>Sky Industries Ltd</t>
  </si>
  <si>
    <t>Laxmi Cotspin Ltd</t>
  </si>
  <si>
    <t>Ashnoor Textile Mills Ltd</t>
  </si>
  <si>
    <t>M K Exim (India) Ltd</t>
  </si>
  <si>
    <t>Valson Industries Ltd</t>
  </si>
  <si>
    <t>Kavita Fabrics Ltd</t>
  </si>
  <si>
    <t>Himachal Fibres Ltd</t>
  </si>
  <si>
    <t>Ventura Textiles Ltd</t>
  </si>
  <si>
    <t>Ritesh Properties &amp; Industries Ltd</t>
  </si>
  <si>
    <t>Alka India Ltd</t>
  </si>
  <si>
    <t>Advance Syntex Ltd</t>
  </si>
  <si>
    <t>Active Clothing Co Ltd</t>
  </si>
  <si>
    <t>RRIL Ltd</t>
  </si>
  <si>
    <t>Jamshri Realty Ltd</t>
  </si>
  <si>
    <t>Mohota Industries Ltd</t>
  </si>
  <si>
    <t>SKS Textiles Ltd</t>
  </si>
  <si>
    <t>Patspin India Ltd</t>
  </si>
  <si>
    <t>Gujarat Craft Industries Ltd</t>
  </si>
  <si>
    <t>Hisar Spinning Mills Ltd</t>
  </si>
  <si>
    <t>Omnitex Industries (India) Ltd</t>
  </si>
  <si>
    <t>Southern Latex Ltd</t>
  </si>
  <si>
    <t>Addi Industries Ltd</t>
  </si>
  <si>
    <t>Amit International Ltd</t>
  </si>
  <si>
    <t>Konark Synthetic Ltd</t>
  </si>
  <si>
    <t>Soma Textiles &amp; Industries Ltd</t>
  </si>
  <si>
    <t>Bhilwara Spinners Ltd</t>
  </si>
  <si>
    <t>Vardhman Polytex Ltd</t>
  </si>
  <si>
    <t>GTN Textiles Ltd</t>
  </si>
  <si>
    <t>Sunil Industries Ltd</t>
  </si>
  <si>
    <t>Sri Ramakrishna Mills (Coimbatore) Ltd</t>
  </si>
  <si>
    <t>Eastern Silk Industries Ltd</t>
  </si>
  <si>
    <t>A K Spintex Ltd</t>
  </si>
  <si>
    <t>Jayatma Enterprises Ltd</t>
  </si>
  <si>
    <t>Aditya Spinners Ltd</t>
  </si>
  <si>
    <t>H P Cotton Textile Mills Ltd</t>
  </si>
  <si>
    <t>Maris Spinners Ltd</t>
  </si>
  <si>
    <t>York Exports Ltd</t>
  </si>
  <si>
    <t>Sanrhea Technical Textile Ltd</t>
  </si>
  <si>
    <t>Mohit Industries Ltd</t>
  </si>
  <si>
    <t>Sri Nachammai Cotton Mills Ltd</t>
  </si>
  <si>
    <t>Jattashankar Industries Ltd</t>
  </si>
  <si>
    <t>Uniroyal Industries Ltd</t>
  </si>
  <si>
    <t>Dhanalaxmi Roto Spinners Ltd</t>
  </si>
  <si>
    <t>Katare Spinning Mills Ltd</t>
  </si>
  <si>
    <t>Super Fine Knitters Ltd</t>
  </si>
  <si>
    <t>Seasons Textiles Ltd</t>
  </si>
  <si>
    <t>Tatia Global Venture Ltd</t>
  </si>
  <si>
    <t>Perfect-Octave Media Projects Ltd</t>
  </si>
  <si>
    <t>Lorenzini Apparels Ltd</t>
  </si>
  <si>
    <t>Bindal Exports Ltd</t>
  </si>
  <si>
    <t>Simplex Mills Company Ltd</t>
  </si>
  <si>
    <t>Peeti Securities Ltd</t>
  </si>
  <si>
    <t>Raj Rayon Industries Ltd</t>
  </si>
  <si>
    <t>Sri Lakshmi Saraswathi Textiles (Arni) Ltd</t>
  </si>
  <si>
    <t>Gujarat Hy-Spin Ltd</t>
  </si>
  <si>
    <t>Eurotex Industries and Exports Ltd</t>
  </si>
  <si>
    <t>Mavi Industries Ltd</t>
  </si>
  <si>
    <t>Spentex Industries Ltd</t>
  </si>
  <si>
    <t>Vandana Knitwear Ltd</t>
  </si>
  <si>
    <t>Alps Industries Ltd</t>
  </si>
  <si>
    <t>Rainbow Denim Ltd</t>
  </si>
  <si>
    <t>Golden Carpets Ltd</t>
  </si>
  <si>
    <t>RSC International Ltd</t>
  </si>
  <si>
    <t>Khoobsurat Ltd</t>
  </si>
  <si>
    <t>Shree Bhavya Fabrics Ltd</t>
  </si>
  <si>
    <t>Tuni Textile Mills Ltd</t>
  </si>
  <si>
    <t>Overseas Synthetics Ltd</t>
  </si>
  <si>
    <t>Gretex Industries Ltd</t>
  </si>
  <si>
    <t>Pradip Overseas Ltd</t>
  </si>
  <si>
    <t>Kapil Cotex Ltd</t>
  </si>
  <si>
    <t>Shree Rajasthan Syntex Ltd</t>
  </si>
  <si>
    <t>Suncity Synthetics Ltd</t>
  </si>
  <si>
    <t>Jaihind Synthetics Ltd</t>
  </si>
  <si>
    <t>United Textiles Ltd</t>
  </si>
  <si>
    <t>Kakatiya Textiles Ltd</t>
  </si>
  <si>
    <t>Supertex Industries Ltd</t>
  </si>
  <si>
    <t>GB Global Ltd</t>
  </si>
  <si>
    <t>Winsome Yarns Ltd</t>
  </si>
  <si>
    <t>Kush Industries Ltd</t>
  </si>
  <si>
    <t>RLF Ltd</t>
  </si>
  <si>
    <t>Seasons Furnishings Ltd</t>
  </si>
  <si>
    <t>Betex India Ltd</t>
  </si>
  <si>
    <t>Aditri Industries Ltd</t>
  </si>
  <si>
    <t>Thomas Scott India Ltd</t>
  </si>
  <si>
    <t>Mid India Industries Ltd</t>
  </si>
  <si>
    <t>Integra Garments &amp; Textiles Ltd</t>
  </si>
  <si>
    <t>Minaxi Textiles Ltd</t>
  </si>
  <si>
    <t>Gravity (India) Ltd</t>
  </si>
  <si>
    <t>Blue Blends (India) Ltd</t>
  </si>
  <si>
    <t>Indo Cotspin Ltd</t>
  </si>
  <si>
    <t>Adinath Textiles Ltd</t>
  </si>
  <si>
    <t>Sybly Industries Ltd</t>
  </si>
  <si>
    <t>Pasari Spinning Mills Ltd</t>
  </si>
  <si>
    <t>Premier Synthetics Ltd</t>
  </si>
  <si>
    <t>Ramgopal Polytex Ltd</t>
  </si>
  <si>
    <t>Womens Next Loungeries Ltd</t>
  </si>
  <si>
    <t>Garware Synthetics Ltd</t>
  </si>
  <si>
    <t>Jagjanani Textiles Ltd</t>
  </si>
  <si>
    <t>Source Industries (India) Ltd</t>
  </si>
  <si>
    <t>Chitradurga Spintex Ltd</t>
  </si>
  <si>
    <t>FMCG</t>
  </si>
  <si>
    <t>Hindustan Unilever Ltd</t>
  </si>
  <si>
    <t>Nestle India Ltd</t>
  </si>
  <si>
    <t>Dabur India Ltd</t>
  </si>
  <si>
    <t>Britannia Industries Ltd</t>
  </si>
  <si>
    <t>Godrej Consumer Products Ltd</t>
  </si>
  <si>
    <t>Marico Ltd</t>
  </si>
  <si>
    <t>Colgate-Palmolive (India) Ltd</t>
  </si>
  <si>
    <t>Procter &amp; Gamble Hygiene and Health Care Ltd</t>
  </si>
  <si>
    <t>Varun Beverages Ltd</t>
  </si>
  <si>
    <t>Gillette India Ltd</t>
  </si>
  <si>
    <t>Emami Ltd</t>
  </si>
  <si>
    <t>Hatsun Agro Product Ltd</t>
  </si>
  <si>
    <t>Zydus Wellness Ltd</t>
  </si>
  <si>
    <t>Galaxy Surfactants Ltd</t>
  </si>
  <si>
    <t>KRBL Ltd</t>
  </si>
  <si>
    <t>Jyothy Labs Ltd</t>
  </si>
  <si>
    <t>Tasty Bite Eatables Ltd</t>
  </si>
  <si>
    <t>Bajaj Consumer Care Ltd</t>
  </si>
  <si>
    <t>Prataap Snacks Ltd</t>
  </si>
  <si>
    <t>Hindustan Foods Ltd</t>
  </si>
  <si>
    <t>Heritage Foods Ltd</t>
  </si>
  <si>
    <t>DFM Foods Ltd</t>
  </si>
  <si>
    <t>Parag Milk Foods Ltd</t>
  </si>
  <si>
    <t>L T Foods Ltd</t>
  </si>
  <si>
    <t>Prabhat Dairy Ltd</t>
  </si>
  <si>
    <t>ADF Foods Ltd</t>
  </si>
  <si>
    <t>Vadilal Industries Ltd</t>
  </si>
  <si>
    <t>Mishtann Foods Ltd</t>
  </si>
  <si>
    <t>Tamil Nadu Petro Products Ltd</t>
  </si>
  <si>
    <t>Raghuvansh Agrofarms Ltd</t>
  </si>
  <si>
    <t>Foods &amp; Inns Ltd</t>
  </si>
  <si>
    <t>Chamanlal Setia Exports Ltd</t>
  </si>
  <si>
    <t>Amrit Corp Ltd</t>
  </si>
  <si>
    <t>Milkfood Ltd</t>
  </si>
  <si>
    <t>Euro India Fresh Foods Ltd</t>
  </si>
  <si>
    <t>Sanwaria Consumer Ltd</t>
  </si>
  <si>
    <t>Kaya Ltd</t>
  </si>
  <si>
    <t>Vikas Wsp Ltd</t>
  </si>
  <si>
    <t>Sheetal Cool Products Ltd</t>
  </si>
  <si>
    <t>SKM Egg Products Export (India) Ltd</t>
  </si>
  <si>
    <t>Dangee Dums Ltd</t>
  </si>
  <si>
    <t>Bambino Agro Industries Ltd</t>
  </si>
  <si>
    <t>Umang Dairies Ltd</t>
  </si>
  <si>
    <t>Naturite Agro Products Ltd</t>
  </si>
  <si>
    <t>Megastar Foods Ltd</t>
  </si>
  <si>
    <t>Manpasand Beverages Ltd</t>
  </si>
  <si>
    <t>Baba Agro Food Ltd</t>
  </si>
  <si>
    <t>JHS Svendgaard Laboratories Ltd</t>
  </si>
  <si>
    <t>Kothari Fermentation &amp; Biochem Ltd</t>
  </si>
  <si>
    <t>Kwality Ltd</t>
  </si>
  <si>
    <t>Freshtrop Fruits Ltd</t>
  </si>
  <si>
    <t>GRM Overseas Ltd</t>
  </si>
  <si>
    <t>Himalaya Food International Ltd</t>
  </si>
  <si>
    <t>Oceanic Foods Ltd</t>
  </si>
  <si>
    <t>Flex Foods Ltd</t>
  </si>
  <si>
    <t>Tasty Dairy Specialities Ltd</t>
  </si>
  <si>
    <t>Sarveshwar Foods Ltd</t>
  </si>
  <si>
    <t>Chordia Food Products Ltd</t>
  </si>
  <si>
    <t>GKB Ophthalmics Ltd</t>
  </si>
  <si>
    <t>Virat Crane Industries Ltd</t>
  </si>
  <si>
    <t>Kohinoor Foods Ltd</t>
  </si>
  <si>
    <t>Lykis Ltd</t>
  </si>
  <si>
    <t>Pee Cee Cosma Sope Ltd</t>
  </si>
  <si>
    <t>Nakoda Group of Industries Ltd</t>
  </si>
  <si>
    <t>Narmada Agrobase Ltd</t>
  </si>
  <si>
    <t>Saptarishi Agro Industries Ltd</t>
  </si>
  <si>
    <t>Kovilpatti Lakshmi Roller Flour Mills Ltd</t>
  </si>
  <si>
    <t>Lotus Chocolate Company Ltd</t>
  </si>
  <si>
    <t>Ovobel Foods Ltd</t>
  </si>
  <si>
    <t>Ravalgaon Sugar Farm Ltd</t>
  </si>
  <si>
    <t>Sampre Nutritions Ltd</t>
  </si>
  <si>
    <t>Ador Multi Products Ltd</t>
  </si>
  <si>
    <t>KMG Milk Food Ltd</t>
  </si>
  <si>
    <t>Modern Dairies Ltd</t>
  </si>
  <si>
    <t>Spectrum Foods Ltd</t>
  </si>
  <si>
    <t>Tarai Foods Ltd</t>
  </si>
  <si>
    <t>Saboo Sodium Chloro Ltd</t>
  </si>
  <si>
    <t>Standard Surfactants Ltd</t>
  </si>
  <si>
    <t>Sunil Agro Foods Ltd</t>
  </si>
  <si>
    <t>Mahaan Foods Ltd</t>
  </si>
  <si>
    <t>Hipolin Ltd</t>
  </si>
  <si>
    <t>Jhandewalas Foods Ltd</t>
  </si>
  <si>
    <t>Anjani Foods Ltd</t>
  </si>
  <si>
    <t>NHC Foods Ltd</t>
  </si>
  <si>
    <t>Paramount Cosmetics (India) Ltd</t>
  </si>
  <si>
    <t>Kore Foods Ltd</t>
  </si>
  <si>
    <t>Soni Soya Products Ltd</t>
  </si>
  <si>
    <t>Novateor Research Laboratories Ltd</t>
  </si>
  <si>
    <t>Chothani Foods Ltd</t>
  </si>
  <si>
    <t>Super Bakers (India) Ltd</t>
  </si>
  <si>
    <t>R T Exports Ltd</t>
  </si>
  <si>
    <t>Shah Foods Ltd</t>
  </si>
  <si>
    <t>Transglobe Foods Ltd</t>
  </si>
  <si>
    <t>Textiles</t>
  </si>
  <si>
    <t>CAPITAL GOODS (ELECTRIC EQUIPMENTS)</t>
  </si>
  <si>
    <t>Siemens Ltd</t>
  </si>
  <si>
    <t>Havells India Ltd</t>
  </si>
  <si>
    <t>ABB India Ltd</t>
  </si>
  <si>
    <t>Crompton Greaves Consumer Electrical Ltd</t>
  </si>
  <si>
    <t>Bharat Heavy Electricals Ltd</t>
  </si>
  <si>
    <t>V-Guard Industries Ltd</t>
  </si>
  <si>
    <t>K E C International Ltd</t>
  </si>
  <si>
    <t>Kalpataru Power Transmission Ltd</t>
  </si>
  <si>
    <t>Triveni Turbine Ltd</t>
  </si>
  <si>
    <t>Schneider Electric Infrastructure Ltd</t>
  </si>
  <si>
    <t>GE T&amp;D India Ltd</t>
  </si>
  <si>
    <t>Suzlon Energy Ltd</t>
  </si>
  <si>
    <t>Apar Industries Ltd</t>
  </si>
  <si>
    <t>Voltamp Transformers Ltd</t>
  </si>
  <si>
    <t>Honda Siel Power Products Ltd</t>
  </si>
  <si>
    <t>Inox Wind Ltd</t>
  </si>
  <si>
    <t>Bharat Bijlee Ltd</t>
  </si>
  <si>
    <t>CG Power &amp; Industrial Solutions Ltd</t>
  </si>
  <si>
    <t>Artemis Electricals Ltd</t>
  </si>
  <si>
    <t>TD Power Systems Ltd</t>
  </si>
  <si>
    <t>Marine Electricals (India) Ltd</t>
  </si>
  <si>
    <t>HPL Electric &amp; Power Ltd</t>
  </si>
  <si>
    <t>Swelect Energy Systems Ltd</t>
  </si>
  <si>
    <t>Salzer Electronics Ltd</t>
  </si>
  <si>
    <t>Modison Metals Ltd</t>
  </si>
  <si>
    <t>Transformers &amp; Rectifiers India Ltd</t>
  </si>
  <si>
    <t>Indo Tech Transformers Ltd</t>
  </si>
  <si>
    <t>Ujaas Energy Ltd</t>
  </si>
  <si>
    <t>A2Z Infra Engineering Ltd</t>
  </si>
  <si>
    <t>Wonder Fibromats Ltd</t>
  </si>
  <si>
    <t>Veto Switchgears &amp; Cables Ltd</t>
  </si>
  <si>
    <t>Kirloskar Electric Company Ltd</t>
  </si>
  <si>
    <t>Lakshmi Electrical Control Systems Ltd</t>
  </si>
  <si>
    <t>Marsons Ltd</t>
  </si>
  <si>
    <t>Mehai Technology Ltd</t>
  </si>
  <si>
    <t>Websol Energy System Ltd</t>
  </si>
  <si>
    <t>Shilchar Technologies Ltd</t>
  </si>
  <si>
    <t>High Energy Batteries (India) Ltd</t>
  </si>
  <si>
    <t>Evans Electric Ltd</t>
  </si>
  <si>
    <t>Surana Solar Ltd</t>
  </si>
  <si>
    <t>Aartech Solonics Ltd</t>
  </si>
  <si>
    <t>Indosolar Ltd</t>
  </si>
  <si>
    <t>Star Delta Transformers Ltd</t>
  </si>
  <si>
    <t>Rexnord Electronics &amp; Controls Ltd</t>
  </si>
  <si>
    <t>RTS Power Corporation Ltd</t>
  </si>
  <si>
    <t>Jyoti Structures Ltd</t>
  </si>
  <si>
    <t>Kaycee Industries Ltd</t>
  </si>
  <si>
    <t>Focus Lighting &amp; Fixtures Ltd</t>
  </si>
  <si>
    <t>Servotech Power Systems Ltd</t>
  </si>
  <si>
    <t>Amba Enterprises Ltd</t>
  </si>
  <si>
    <t>IMP Powers Ltd</t>
  </si>
  <si>
    <t>Jyoti Ltd</t>
  </si>
  <si>
    <t>RMC Switchgears Ltd</t>
  </si>
  <si>
    <t>Alfa Transformers Ltd</t>
  </si>
  <si>
    <t>Eon Electric Ltd</t>
  </si>
  <si>
    <t>Advance Metering Technology Ltd</t>
  </si>
  <si>
    <t>Bright Solar Ltd</t>
  </si>
  <si>
    <t>Cospower Engineering Ltd</t>
  </si>
  <si>
    <t>S &amp; S Power Switchgear Ltd</t>
  </si>
  <si>
    <t>Switching Technologies Gunther Ltd</t>
  </si>
  <si>
    <t>EMCO Ltd</t>
  </si>
  <si>
    <t>Jayshree Chemicals Ltd</t>
  </si>
  <si>
    <t>GTV Engineering Ltd</t>
  </si>
  <si>
    <t>Easun Reyrolle Ltd</t>
  </si>
  <si>
    <t>KLK Electrical Ltd</t>
  </si>
  <si>
    <t>Epic Energy Ltd</t>
  </si>
  <si>
    <t>Neueon Towers Ltd</t>
  </si>
  <si>
    <t>Taylormade Renewables Ltd</t>
  </si>
  <si>
    <t>W S Industries (India) Ltd</t>
  </si>
  <si>
    <t>Continental Controls Ltd</t>
  </si>
  <si>
    <t>Cables</t>
  </si>
  <si>
    <t>Polycab India Ltd</t>
  </si>
  <si>
    <t>Sterlite Technologies Ltd</t>
  </si>
  <si>
    <t>Finolex Cables Ltd</t>
  </si>
  <si>
    <t>KEI Industries Ltd</t>
  </si>
  <si>
    <t>Vindhya Telelinks Ltd</t>
  </si>
  <si>
    <t>Universal Cables Ltd</t>
  </si>
  <si>
    <t>Paramount Communications Ltd</t>
  </si>
  <si>
    <t>Birla Cable Ltd</t>
  </si>
  <si>
    <t>Aksh Optifibre Ltd</t>
  </si>
  <si>
    <t>Hindusthan Urban Infrastructure Ltd</t>
  </si>
  <si>
    <t>Debt-to-Equity Ratio</t>
  </si>
  <si>
    <t>Ultracab (India) Ltd</t>
  </si>
  <si>
    <t>Geekay Wires Ltd</t>
  </si>
  <si>
    <t>Dynamic Cables Ltd</t>
  </si>
  <si>
    <t>B.C. Power Controls Ltd</t>
  </si>
  <si>
    <t>Cords Cable Industries Ltd</t>
  </si>
  <si>
    <t>CMI Ltd</t>
  </si>
  <si>
    <t>Godha Cabcon and Insulation Ltd</t>
  </si>
  <si>
    <t>Delton Cables Ltd</t>
  </si>
  <si>
    <t>Relicab Cable Manufacturing Ltd</t>
  </si>
  <si>
    <t>Diamond Power Infrastructure Ltd</t>
  </si>
  <si>
    <t>Jigar Cables Ltd</t>
  </si>
  <si>
    <t>Tamil Nadu Telecommunications Ltd</t>
  </si>
  <si>
    <t>Cybele Industries Ltd</t>
  </si>
  <si>
    <t>Capital Goods (Electric Equipment)</t>
  </si>
  <si>
    <t>Steel</t>
  </si>
  <si>
    <t>JSW Steel Ltd</t>
  </si>
  <si>
    <t>Tata Steel Ltd</t>
  </si>
  <si>
    <t>Steel Authority of India Ltd</t>
  </si>
  <si>
    <t>Jindal Steel &amp; Power Ltd</t>
  </si>
  <si>
    <t>Mishra Dhatu Nigam Ltd</t>
  </si>
  <si>
    <t>Ratnamani Metals &amp; Tubes Ltd</t>
  </si>
  <si>
    <t>APL Apollo Tubes Ltd</t>
  </si>
  <si>
    <t>Tata Steel BSL Ltd</t>
  </si>
  <si>
    <t>Jindal Saw Ltd</t>
  </si>
  <si>
    <t>Welspun Corp Ltd</t>
  </si>
  <si>
    <t>Jindal Stainless Ltd</t>
  </si>
  <si>
    <t>Maharashtra Seamless Ltd</t>
  </si>
  <si>
    <t>Tata Metaliks Ltd</t>
  </si>
  <si>
    <t>Apollo Tricoat Tubes Ltd</t>
  </si>
  <si>
    <t>Tata Steel Long Products Ltd</t>
  </si>
  <si>
    <t>Jindal Stainless (Hisar) Ltd</t>
  </si>
  <si>
    <t>Kirloskar Ferrous Industries Ltd</t>
  </si>
  <si>
    <t>Gallantt Ispat Ltd</t>
  </si>
  <si>
    <t>Kalyani Steels Ltd</t>
  </si>
  <si>
    <t>Srikalahasthi Pipes Ltd</t>
  </si>
  <si>
    <t>Sunflag Iron &amp; Steel Company Ltd</t>
  </si>
  <si>
    <t>Monnet Ispat &amp; Energy Ltd</t>
  </si>
  <si>
    <t>Sarda Energy &amp; Minerals Ltd</t>
  </si>
  <si>
    <t>Technocraft Industries (India) Ltd</t>
  </si>
  <si>
    <t>Prakash Industries Ltd</t>
  </si>
  <si>
    <t>Surya Roshni Ltd</t>
  </si>
  <si>
    <t>Usha Martin Ltd</t>
  </si>
  <si>
    <t>Godawari Power &amp; Ispat Ltd</t>
  </si>
  <si>
    <t>Welspun Specialty Solutions Ltd</t>
  </si>
  <si>
    <t>Supershakti Metaliks Ltd</t>
  </si>
  <si>
    <t>Beekay Steel Industries Ltd</t>
  </si>
  <si>
    <t>Mukand Ltd</t>
  </si>
  <si>
    <t>Gandhi Special Tubes Ltd</t>
  </si>
  <si>
    <t>BMW Industries Ltd</t>
  </si>
  <si>
    <t>Pennar Industries Ltd</t>
  </si>
  <si>
    <t>Man Industries (India) Ltd</t>
  </si>
  <si>
    <t>Gallantt Metal Ltd</t>
  </si>
  <si>
    <t>Rajratan Global Wire Ltd</t>
  </si>
  <si>
    <t>Vardhman Special Steels Ltd</t>
  </si>
  <si>
    <t>Rudra Global Infra Products Ltd</t>
  </si>
  <si>
    <t>Lloyds Metals &amp; Energy Ltd</t>
  </si>
  <si>
    <t>Jai Balaji Industries Ltd</t>
  </si>
  <si>
    <t>MSP Steel &amp; Power Ltd</t>
  </si>
  <si>
    <t>Salasar Techno Engineering Ltd</t>
  </si>
  <si>
    <t>Kamdhenu Ltd</t>
  </si>
  <si>
    <t>Uttam Value Steels Ltd</t>
  </si>
  <si>
    <t>Raghav Productivity Enhancers Ltd</t>
  </si>
  <si>
    <t>Electrotherm (India) Ltd</t>
  </si>
  <si>
    <t>Mahamaya Steel Industries Ltd</t>
  </si>
  <si>
    <t>D P Wires Ltd</t>
  </si>
  <si>
    <t>Adhunik Industries Ltd</t>
  </si>
  <si>
    <t>Hi-Tech Pipes Ltd</t>
  </si>
  <si>
    <t>Scan Steels Ltd</t>
  </si>
  <si>
    <t>JTL Infra Ltd</t>
  </si>
  <si>
    <t>Bharat Wire Ropes Ltd</t>
  </si>
  <si>
    <t>Uttam Galva Steels Ltd</t>
  </si>
  <si>
    <t>Goodluck India Ltd</t>
  </si>
  <si>
    <t>Gujarat Natural Resources Ltd</t>
  </si>
  <si>
    <t>Mideast Integrated Steels Ltd</t>
  </si>
  <si>
    <t>Ahlada Engineers Ltd</t>
  </si>
  <si>
    <t>Manaksia Steels Ltd</t>
  </si>
  <si>
    <t>Supreme Engineering Ltd</t>
  </si>
  <si>
    <t>Visa Steel Ltd</t>
  </si>
  <si>
    <t>Rama Steel Tubes Ltd</t>
  </si>
  <si>
    <t>ISMT Ltd</t>
  </si>
  <si>
    <t>Lloyds Steels Industries Ltd</t>
  </si>
  <si>
    <t>Suraj Ltd</t>
  </si>
  <si>
    <t>Bajaj Steel Industries Ltd</t>
  </si>
  <si>
    <t>Panchmahal Steel Ltd</t>
  </si>
  <si>
    <t>OCL Iron &amp; Steel Ltd</t>
  </si>
  <si>
    <t>Hisar Metal Industries Ltd</t>
  </si>
  <si>
    <t>Surani Steel Tubes Ltd</t>
  </si>
  <si>
    <t>Kanishk Steel Industries Ltd</t>
  </si>
  <si>
    <t>Manaksia Coated Metals &amp; Industries Ltd</t>
  </si>
  <si>
    <t>Gyscoal Alloys Ltd</t>
  </si>
  <si>
    <t>Prakash Steelage Ltd</t>
  </si>
  <si>
    <t>Bedmutha Industries Ltd</t>
  </si>
  <si>
    <t>Gujarat Intrux Ltd</t>
  </si>
  <si>
    <t>Narayani Steels Ltd</t>
  </si>
  <si>
    <t>Metal Coatings (India) Ltd</t>
  </si>
  <si>
    <t>Kridhan Infra Ltd</t>
  </si>
  <si>
    <t>Shri Bajrang Alliance Ltd</t>
  </si>
  <si>
    <t>Sharda Ispat Ltd</t>
  </si>
  <si>
    <t>Oil Country Tubular Ltd</t>
  </si>
  <si>
    <t>Remi Edelstahl Tubulars Ltd</t>
  </si>
  <si>
    <t>S.A.L Steel Ltd</t>
  </si>
  <si>
    <t>Rathi Bars Ltd</t>
  </si>
  <si>
    <t>Bil Energy System Ltd</t>
  </si>
  <si>
    <t>Bansal Roofing Products Ltd</t>
  </si>
  <si>
    <t>Nova Iron &amp; Steel Ltd</t>
  </si>
  <si>
    <t>Ashirwad Steels &amp; Industries Ltd</t>
  </si>
  <si>
    <t>Sathavahana Ispat Ltd</t>
  </si>
  <si>
    <t>India Steel Works Ltd</t>
  </si>
  <si>
    <t>National Steel &amp; Agro Industries Ltd</t>
  </si>
  <si>
    <t>Umiya Tubes Ltd</t>
  </si>
  <si>
    <t>Shah Alloys Ltd</t>
  </si>
  <si>
    <t>Rishabh Digha Steel &amp; Allied Products Ltd</t>
  </si>
  <si>
    <t>Aanchal Ispat Ltd</t>
  </si>
  <si>
    <t>Vaswani Industries Ltd</t>
  </si>
  <si>
    <t>Suraj Products Ltd</t>
  </si>
  <si>
    <t>Riddhi Steel &amp; Tube Ltd</t>
  </si>
  <si>
    <t>PSL Ltd</t>
  </si>
  <si>
    <t>Grand Foundry Ltd</t>
  </si>
  <si>
    <t>Ashiana Ispat Ltd</t>
  </si>
  <si>
    <t>Primuss Pipes &amp; Tubes Ltd</t>
  </si>
  <si>
    <t>Garg Furnace Ltd</t>
  </si>
  <si>
    <t>Zenith Birla (India) Ltd</t>
  </si>
  <si>
    <t>Steelco Gujarat Ltd</t>
  </si>
  <si>
    <t>Ankit Metal &amp; Power Ltd</t>
  </si>
  <si>
    <t>Real Strips Ltd</t>
  </si>
  <si>
    <t>Splendid Metal Products Ltd</t>
  </si>
  <si>
    <t>Shree Steel Wire Ropes Ltd</t>
  </si>
  <si>
    <t>Aryavan Enterprise Ltd</t>
  </si>
  <si>
    <t>Bihar Sponge Iron Ltd</t>
  </si>
  <si>
    <t>Gopal Iron &amp; Steels Co.(Gujarat) Ltd</t>
  </si>
  <si>
    <t>Chennai Ferrous Industries Ltd</t>
  </si>
  <si>
    <t>Aditya Ispat Ltd</t>
  </si>
  <si>
    <t>Heera Ispat Ltd</t>
  </si>
  <si>
    <t>Ramsarup Industries Ltd</t>
  </si>
  <si>
    <t>P.M. Telelinnks Ltd</t>
  </si>
  <si>
    <t>Mukat Pipes Ltd</t>
  </si>
  <si>
    <t>Bombay Wire Ropes Ltd</t>
  </si>
  <si>
    <t>Modern Steels Ltd</t>
  </si>
  <si>
    <t>Trading</t>
  </si>
  <si>
    <t>Trident Tools Ltd</t>
  </si>
  <si>
    <t>ICL Organic Dairy Products Ltd</t>
  </si>
  <si>
    <t>Confidence Futuristic Energetech Ltd</t>
  </si>
  <si>
    <t>Vaksons Automobiles Ltd</t>
  </si>
  <si>
    <t>Olympic Oil Industries Ltd</t>
  </si>
  <si>
    <t>Tiaan Ayurvedic &amp; Herbs Ltd</t>
  </si>
  <si>
    <t>Tinna Trade Ltd</t>
  </si>
  <si>
    <t>Tinna Rubber &amp; Infrastructure Ltd</t>
  </si>
  <si>
    <t>KMS Medisurgi Ltd</t>
  </si>
  <si>
    <t>Shree Ganesh Elastoplast Ltd</t>
  </si>
  <si>
    <t>Alexander Stamps &amp; Coin Ltd</t>
  </si>
  <si>
    <t>Stratmont Industries Ltd</t>
  </si>
  <si>
    <t>Yash Management &amp; Satelite Ltd</t>
  </si>
  <si>
    <t>Vitesse Agro Ltd</t>
  </si>
  <si>
    <t>Chemtech Industrial Valves Ltd</t>
  </si>
  <si>
    <t>Gautam Exim Ltd</t>
  </si>
  <si>
    <t>Pazel International Ltd</t>
  </si>
  <si>
    <t>Beekay Niryat Ltd</t>
  </si>
  <si>
    <t>Hemang Resources Ltd</t>
  </si>
  <si>
    <t>Binny Mills Ltd</t>
  </si>
  <si>
    <t>Ushdev International Ltd</t>
  </si>
  <si>
    <t>Radhey Trade Holding Ltd</t>
  </si>
  <si>
    <t>New Light Apparels Ltd</t>
  </si>
  <si>
    <t>Dhoot Industrial Finance Ltd</t>
  </si>
  <si>
    <t>Prism Medico &amp; Pharmacy Ltd</t>
  </si>
  <si>
    <t>Kotia Enterprises Ltd</t>
  </si>
  <si>
    <t>Brawn Biotech Ltd</t>
  </si>
  <si>
    <t>Fortune International Ltd</t>
  </si>
  <si>
    <t>Starlite Components Ltd</t>
  </si>
  <si>
    <t>Samyak International Ltd</t>
  </si>
  <si>
    <t>Sylph Technologies Ltd</t>
  </si>
  <si>
    <t>Visagar Polytex Ltd</t>
  </si>
  <si>
    <t>Regent Enterprises Ltd</t>
  </si>
  <si>
    <t>Parker Agrochem Exports Ltd</t>
  </si>
  <si>
    <t>Nexus Commodities And Technologies Ltd</t>
  </si>
  <si>
    <t>CCL International Ltd</t>
  </si>
  <si>
    <t>Sumeru Industries Ltd</t>
  </si>
  <si>
    <t>Shree Metalloys Ltd</t>
  </si>
  <si>
    <t>Terrascope Ventures Ltd</t>
  </si>
  <si>
    <t>Chandra Prabhu International Ltd</t>
  </si>
  <si>
    <t>Classic Filament Ltd</t>
  </si>
  <si>
    <t>Kabsons Industries Ltd</t>
  </si>
  <si>
    <t>Unitech International Ltd</t>
  </si>
  <si>
    <t>Quasar India Ltd</t>
  </si>
  <si>
    <t>Medico Intercontinental Ltd</t>
  </si>
  <si>
    <t>Standard Shoe Sole &amp; Mould India Ltd</t>
  </si>
  <si>
    <t>Worldwide Aluminium Ltd</t>
  </si>
  <si>
    <t>Mystic Electronics Ltd</t>
  </si>
  <si>
    <t>Rotographics (India) Ltd</t>
  </si>
  <si>
    <t>Rajputana Investment &amp; Finance Ltd</t>
  </si>
  <si>
    <t>Radhagobind Commercial Ltd</t>
  </si>
  <si>
    <t>Franklin Industries Lt</t>
  </si>
  <si>
    <t>Amraworld Agrico Ltd</t>
  </si>
  <si>
    <t>Jatalia Global Ventures Ltd</t>
  </si>
  <si>
    <t>Alchemist Corporation Ltd</t>
  </si>
  <si>
    <t>Proseed India Ltd</t>
  </si>
  <si>
    <t>SPS International Ltd</t>
  </si>
  <si>
    <t>High Ground Enterprise Ltd</t>
  </si>
  <si>
    <t>Dhenu Buildcon Infra Ltd</t>
  </si>
  <si>
    <t>Catvision Ltd</t>
  </si>
  <si>
    <t>MRC Exim Ltd</t>
  </si>
  <si>
    <t>VCU Data Management Ltd</t>
  </si>
  <si>
    <t>Mayukh Dealtrade Ltd</t>
  </si>
  <si>
    <t>Supremex Shine Steels Ltd</t>
  </si>
  <si>
    <t>Priya Ltd</t>
  </si>
  <si>
    <t>Norris Medicines Ltd</t>
  </si>
  <si>
    <t>IFL Enterprises Ltd</t>
  </si>
  <si>
    <t>Rama Vision Ltd</t>
  </si>
  <si>
    <t>Maharashtra Corporation Ltd</t>
  </si>
  <si>
    <t>Gagan Polycot India Ltd</t>
  </si>
  <si>
    <t>Emmsons International Ltd</t>
  </si>
  <si>
    <t>Longview Tea Company Ltd</t>
  </si>
  <si>
    <t>Indian Link Chain Manufacturers Ltd</t>
  </si>
  <si>
    <t>Fraser and Company Ltd</t>
  </si>
  <si>
    <t>AVI Products India Ltd</t>
  </si>
  <si>
    <t>Trans Asia Corporation Ltd</t>
  </si>
  <si>
    <t>Ashoka Metcast Ltd</t>
  </si>
  <si>
    <t>Gujarat Metallic Coal &amp; Coke Ltd</t>
  </si>
  <si>
    <t>Standard Batteries Ltd</t>
  </si>
  <si>
    <t>Promact Impex Ltd</t>
  </si>
  <si>
    <t>Lesha Industries Ltd</t>
  </si>
  <si>
    <t>Contil India Ltd</t>
  </si>
  <si>
    <t>Oswal Yarns Ltd</t>
  </si>
  <si>
    <t>Chambal Breweries &amp; Distilleries Ltd</t>
  </si>
  <si>
    <t>Maxgrow India Ltd</t>
  </si>
  <si>
    <t>Symbiox Investment &amp; Trading Co Ltd</t>
  </si>
  <si>
    <t>Madhuveer Com 18 Network Ltd</t>
  </si>
  <si>
    <t>Chandni Machines Ltd</t>
  </si>
  <si>
    <t>Enterprise International Ltd</t>
  </si>
  <si>
    <t>Pankaj Piyush Trade &amp; Investment Ltd</t>
  </si>
  <si>
    <t>Euro Asia Exports Ltd</t>
  </si>
  <si>
    <t>Atharv Enterprises Ltd</t>
  </si>
  <si>
    <t>Silveroak Commercial Ltd</t>
  </si>
  <si>
    <t>Universal Office Automation Ltd</t>
  </si>
  <si>
    <t>Royal India Corporation Ltd</t>
  </si>
  <si>
    <t>Cistro Telelink Ltd</t>
  </si>
  <si>
    <t>Delta Industrial Resources Ltd</t>
  </si>
  <si>
    <t>India Infraspace Ltd</t>
  </si>
  <si>
    <t>Rubra Medicaments Ltd</t>
  </si>
  <si>
    <t>Navketan Merchants Ltd</t>
  </si>
  <si>
    <t>T. Spiritual World Ltd</t>
  </si>
  <si>
    <t>Sawaca Business Machines Ltd</t>
  </si>
  <si>
    <t>Confidence Finance &amp; Trading Ltd</t>
  </si>
  <si>
    <t>IEL Ltd</t>
  </si>
  <si>
    <t>Precision Containeurs Ltd</t>
  </si>
  <si>
    <t>Omkar Overseas Ltd</t>
  </si>
  <si>
    <t>Beeyu Overseas Ltd</t>
  </si>
  <si>
    <t>Axon Ventures Ltd</t>
  </si>
  <si>
    <t>Ejecta Marketing Ltd</t>
  </si>
  <si>
    <t>Simplex Papers Ltd</t>
  </si>
  <si>
    <t>Tirupati Tyres Ltd</t>
  </si>
  <si>
    <t>Diamond, Gems and Jewellery</t>
  </si>
  <si>
    <t>Titan Company Ltd</t>
  </si>
  <si>
    <t>Rajesh Exports Ltd</t>
  </si>
  <si>
    <t>Vaibhav Global Ltd</t>
  </si>
  <si>
    <t>Asian Star Company Ltd</t>
  </si>
  <si>
    <t>Atlas Jewellery India Ltd</t>
  </si>
  <si>
    <t>PC Jeweller Ltd</t>
  </si>
  <si>
    <t>Renaissance Global Ltd</t>
  </si>
  <si>
    <t>Thangamayil Jewellery Ltd</t>
  </si>
  <si>
    <t>Goldiam International Ltd</t>
  </si>
  <si>
    <t>Uday Jewellery Industries Ltd</t>
  </si>
  <si>
    <t>Tribhovandas Bhimji Zaveri Ltd</t>
  </si>
  <si>
    <t>D. P. Abhushan Ltd</t>
  </si>
  <si>
    <t>Starline Precious Stone Ltd</t>
  </si>
  <si>
    <t>Bhakti Gems &amp; Jewellery Ltd</t>
  </si>
  <si>
    <t>Radhika Jeweltech Ltd</t>
  </si>
  <si>
    <t>Patdiam Jewellery Ltd</t>
  </si>
  <si>
    <t>Veeram Securities Ltd</t>
  </si>
  <si>
    <t>Laxmi Goldorna House Ltd</t>
  </si>
  <si>
    <t>Darshan Orna Ltd</t>
  </si>
  <si>
    <t>Silgo Retail Ltd</t>
  </si>
  <si>
    <t>S.M. Gold Ltd</t>
  </si>
  <si>
    <t>Moksh Ornaments Ltd</t>
  </si>
  <si>
    <t>Kanani Industries Ltd</t>
  </si>
  <si>
    <t>Palm Jewels Ltd</t>
  </si>
  <si>
    <t>Narbada Gems &amp; Jewellery Ltd</t>
  </si>
  <si>
    <t>Swarnsarita Gems Ltd</t>
  </si>
  <si>
    <t>Goenka Diamond &amp; Jewels Ltd</t>
  </si>
  <si>
    <t>Zodiac-JRD-MKJ Ltd</t>
  </si>
  <si>
    <t>Golkunda Diamonds &amp; Jewellery Ltd</t>
  </si>
  <si>
    <t>SJ Corporation Ltd</t>
  </si>
  <si>
    <t>Sagar Diamonds Ltd</t>
  </si>
  <si>
    <t>Lypsa Gems &amp; Jewellery Ltd</t>
  </si>
  <si>
    <t>Orosil Smith India Ltd</t>
  </si>
  <si>
    <t>U. H. Zaveri Ltd</t>
  </si>
  <si>
    <t>Sunraj Diamond Exports Ltd</t>
  </si>
  <si>
    <t>Mini Diamonds (India) Ltd</t>
  </si>
  <si>
    <t>Kkalpana Plastick Ltd</t>
  </si>
  <si>
    <t>Sheetal Diamonds Ltd</t>
  </si>
  <si>
    <t>Ind Bank Housing Ltd</t>
  </si>
  <si>
    <t xml:space="preserve">Finance </t>
  </si>
  <si>
    <t>Wall Street Finance Ltd</t>
  </si>
  <si>
    <t>Kartik Investments Trust Ltd</t>
  </si>
  <si>
    <t>Acme Resources Ltd</t>
  </si>
  <si>
    <t>Haryana Capfin Ltd</t>
  </si>
  <si>
    <t>Akashdeep Metal Industries Ltd</t>
  </si>
  <si>
    <t>Enbee Trade &amp; Finance Ltd</t>
  </si>
  <si>
    <t>Comfort Intech Ltd</t>
  </si>
  <si>
    <t>Pro Fin Capital Services Ltd</t>
  </si>
  <si>
    <t>Intellivate Capital Advisors Ltd</t>
  </si>
  <si>
    <t>10-Year Returns</t>
  </si>
  <si>
    <t>Lakshmi Finance &amp; Industrial Corporation Ltd</t>
  </si>
  <si>
    <t>Sun Techno Overseas Ltd</t>
  </si>
  <si>
    <t>Sumedha Fiscal Services Ltd</t>
  </si>
  <si>
    <t>Anupam Finserv Ltd</t>
  </si>
  <si>
    <t>HB Portfolio Ltd</t>
  </si>
  <si>
    <t>Khandwala Securities Ltd</t>
  </si>
  <si>
    <t>SMIFS Capital Markets Ltd</t>
  </si>
  <si>
    <t>Twenty First Century Management Services Ltd</t>
  </si>
  <si>
    <t>Emerald Leasing Finance And Investment Co Ltd</t>
  </si>
  <si>
    <t>MPIL Corporation Ltd</t>
  </si>
  <si>
    <t>Optimus Finance Ltd</t>
  </si>
  <si>
    <t>PMC Fincorp Ltd</t>
  </si>
  <si>
    <t>Innovassynth Investments Ltd</t>
  </si>
  <si>
    <t>Yamini Investment Company Ltd</t>
  </si>
  <si>
    <t>SKP Securities Ltd</t>
  </si>
  <si>
    <t>Intellivate Capital Ventures Ltd</t>
  </si>
  <si>
    <t>Morarka Finance Ltd</t>
  </si>
  <si>
    <t>India Lease Development Ltd</t>
  </si>
  <si>
    <t>S P Capital Financing Ltd</t>
  </si>
  <si>
    <t>Dhanlaxmi Cotex Ltd</t>
  </si>
  <si>
    <t>Qgo Finance Ltd</t>
  </si>
  <si>
    <t>Regency Investments Ltd</t>
  </si>
  <si>
    <t>Nalin Lease Finance Ltd</t>
  </si>
  <si>
    <t>Superior Finlease Ltd</t>
  </si>
  <si>
    <t>Stampede Capital Ltd</t>
  </si>
  <si>
    <t>B N Rathi Securities Ltd</t>
  </si>
  <si>
    <t>Jindal Poly Investment &amp; Finance Company Ltd</t>
  </si>
  <si>
    <t>Nishtha Finance &amp; Investment (India) Ltd</t>
  </si>
  <si>
    <t>Meenakshi Enterprises Ltd</t>
  </si>
  <si>
    <t>Ontic Finserve Ltd</t>
  </si>
  <si>
    <t>Photon Capital Advisors Ltd</t>
  </si>
  <si>
    <t>KD Leisures Ltd</t>
  </si>
  <si>
    <t>BCL Enterprises Ltd</t>
  </si>
  <si>
    <t>Ashirwad Capital Ltd</t>
  </si>
  <si>
    <t>Onelife Capital Advisors Ltd</t>
  </si>
  <si>
    <t>Ashari Agencies Ltd</t>
  </si>
  <si>
    <t>Marg Techno-Projects Ltd</t>
  </si>
  <si>
    <t>Indus Finance Ltd</t>
  </si>
  <si>
    <t>Nagreeka Capital &amp; Infrastructure Ltd</t>
  </si>
  <si>
    <t>Glance Finance Ltd</t>
  </si>
  <si>
    <t>Shreevatsaa Finance &amp; Leasing Ltd</t>
  </si>
  <si>
    <t>Shiv Om Invesment &amp; Consultancy Ltd</t>
  </si>
  <si>
    <t>United Credit Ltd</t>
  </si>
  <si>
    <t>IM+ Capitals Ltd</t>
  </si>
  <si>
    <t>Dalal Street Investments Ltd</t>
  </si>
  <si>
    <t>Trinity League India Ltd</t>
  </si>
  <si>
    <t>TCI Finance Ltd</t>
  </si>
  <si>
    <t>GCM Commodity &amp; Derivatives Ltd</t>
  </si>
  <si>
    <t>AD Manum Finance Ltd</t>
  </si>
  <si>
    <t>Bervin Investments &amp; Leasing Ltd</t>
  </si>
  <si>
    <t>Libord Finance Ltd</t>
  </si>
  <si>
    <t>Upasana Finance Ltd</t>
  </si>
  <si>
    <t>Mansi Finance (Chennai) Ltd</t>
  </si>
  <si>
    <t>NDA Securities Ltd</t>
  </si>
  <si>
    <t>P. H. Capital Ltd</t>
  </si>
  <si>
    <t>Purshottam Investofin Ltd</t>
  </si>
  <si>
    <t>Cubical Financial Services Ltd</t>
  </si>
  <si>
    <t>Vertex Securities Ltd</t>
  </si>
  <si>
    <t>Sharp Investments Ltd</t>
  </si>
  <si>
    <t>Transwarranty Finance Ltd</t>
  </si>
  <si>
    <t>Abhinav Leasing &amp; Finance Ltd</t>
  </si>
  <si>
    <t>Key Corp Ltd</t>
  </si>
  <si>
    <t>GSB Finance Ltd</t>
  </si>
  <si>
    <t>Vintage Securities Ltd</t>
  </si>
  <si>
    <t>Utique Enterprises Ltd</t>
  </si>
  <si>
    <t>Network Ltd</t>
  </si>
  <si>
    <t>India Cements Capital Ltd</t>
  </si>
  <si>
    <t>Econo Trade India Ltd</t>
  </si>
  <si>
    <t>Inter Globe Finance Ltd</t>
  </si>
  <si>
    <t>Oracle Credit Ltd</t>
  </si>
  <si>
    <t>Sulabh Engineers &amp; Services Ltd</t>
  </si>
  <si>
    <t>NPR Finance Ltd</t>
  </si>
  <si>
    <t>Oasis Securities Ltd</t>
  </si>
  <si>
    <t>HB Stockholdings Ltd</t>
  </si>
  <si>
    <t>Modex International Securities Ltd</t>
  </si>
  <si>
    <t>Continental Securities Ltd</t>
  </si>
  <si>
    <t>Sterling Guaranty &amp; Finance Ltd</t>
  </si>
  <si>
    <t>Gowra Leasing &amp; Finance Ltd</t>
  </si>
  <si>
    <t>Comfort Fincap Ltd</t>
  </si>
  <si>
    <t>Bharat Bhushan Finance &amp; Commodity Brokers Ltd</t>
  </si>
  <si>
    <t>Mega Corporation Ltd</t>
  </si>
  <si>
    <t>Narendra Investments (Delhi) Ltd</t>
  </si>
  <si>
    <t>Advik Capital Ltd</t>
  </si>
  <si>
    <t>Pan India Corporation Ltd</t>
  </si>
  <si>
    <t>Jindal Leasefin Ltd</t>
  </si>
  <si>
    <t>Gilada Finance &amp; Investments Ltd</t>
  </si>
  <si>
    <t>Mask Investments Ltd</t>
  </si>
  <si>
    <t>NCL Research and Financial Services Ltd</t>
  </si>
  <si>
    <t>Paragon Finance Ltd</t>
  </si>
  <si>
    <t>Golechha Global Finance Ltd</t>
  </si>
  <si>
    <t>KJMC Financial Services Ltd</t>
  </si>
  <si>
    <t>Beryl Securities Ltd</t>
  </si>
  <si>
    <t>K K Fincorp Ltd</t>
  </si>
  <si>
    <t>Sugal &amp; Damani Share Brokers Ltd</t>
  </si>
  <si>
    <t>Madhusudan Securities Ltd</t>
  </si>
  <si>
    <t>M B Parikh Finstock Ltd</t>
  </si>
  <si>
    <t>Abhishek Finlease Ltd</t>
  </si>
  <si>
    <t>Abirami Financial Services (India) Ltd</t>
  </si>
  <si>
    <t>KBS India Ltd</t>
  </si>
  <si>
    <t>Luharuka Media &amp; Infra Ltd</t>
  </si>
  <si>
    <t>JPT Securities Ltd</t>
  </si>
  <si>
    <t>KLG Capital Services Ltd</t>
  </si>
  <si>
    <t>Viji Finance Ltd</t>
  </si>
  <si>
    <t>Jindal Capital Ltd</t>
  </si>
  <si>
    <t>Gujarat Lease Financing Ltd</t>
  </si>
  <si>
    <t>Vani Commercial Ltd</t>
  </si>
  <si>
    <t>Aravali Securities &amp; Finance Ltd</t>
  </si>
  <si>
    <t>Anna Infrastructures Ltd</t>
  </si>
  <si>
    <t>BAMPSL Securities Ltd</t>
  </si>
  <si>
    <t>Cox &amp; Kings Financial Service Ltd</t>
  </si>
  <si>
    <t>Step Two Corporation Ltd</t>
  </si>
  <si>
    <t>Gemstone Investments Ltd</t>
  </si>
  <si>
    <t>Trishakti Electronics &amp; Industries Ltd</t>
  </si>
  <si>
    <t>Richfield Financial Services Ltd</t>
  </si>
  <si>
    <t>Odyssey Corporation Ltd</t>
  </si>
  <si>
    <t>G K Consultants Ltd</t>
  </si>
  <si>
    <t>Regency Trust Ltd</t>
  </si>
  <si>
    <t>Ramsons Projects Ltd</t>
  </si>
  <si>
    <t>Margo Finance Ltd</t>
  </si>
  <si>
    <t>Sita Enterprises Ltd</t>
  </si>
  <si>
    <t>Adinath Exim Resources Ltd</t>
  </si>
  <si>
    <t>Hind Securities &amp; Credit Ltd</t>
  </si>
  <si>
    <t>Mid East Portfolio Management Ltd</t>
  </si>
  <si>
    <t>Mehta Housing Finance Ltd</t>
  </si>
  <si>
    <t>Dharani Finance Ltd</t>
  </si>
  <si>
    <t>Aneri Fincap Ltd</t>
  </si>
  <si>
    <t>Dhruva Capital Services Ltd</t>
  </si>
  <si>
    <t>Goenka Business &amp; Finance Ltd</t>
  </si>
  <si>
    <t>Futuristic Securities Ltd</t>
  </si>
  <si>
    <t>ISF Ltd</t>
  </si>
  <si>
    <t>Shree Nidhi Trading Company Ltd</t>
  </si>
  <si>
    <t>Siel Financial Services Ltd</t>
  </si>
  <si>
    <t>K Z Leasing &amp; Finance Ltd</t>
  </si>
  <si>
    <t>Lead Financial Services Ltd</t>
  </si>
  <si>
    <t>Dynamic Portfolio Management &amp; Services Ltd</t>
  </si>
  <si>
    <t>GCM Capital Advisors Ltd</t>
  </si>
  <si>
    <t>Modern Shares &amp; Stockbrokers Ltd</t>
  </si>
  <si>
    <t>Esaar (India) Ltd</t>
  </si>
  <si>
    <t>Essar Securities Ltd</t>
  </si>
  <si>
    <t>Stampede Capital Ltd-DVR</t>
  </si>
  <si>
    <t>Rockon Enterprises Ltd</t>
  </si>
  <si>
    <t>Parsharti Investment Ltd</t>
  </si>
  <si>
    <t>Trimurthi Ltd</t>
  </si>
  <si>
    <t>Comfort Commotrade Ltd</t>
  </si>
  <si>
    <t>Panafic Industrials Ltd</t>
  </si>
  <si>
    <t>VCK Capital Market Services Ltd</t>
  </si>
  <si>
    <t>Sai Baba Investment and Commercial Enterprises Ltd</t>
  </si>
  <si>
    <t>Mehta Integrated Finance Ltd</t>
  </si>
  <si>
    <t>Daulat Securities Ltd</t>
  </si>
  <si>
    <t>Goyal Associates Ltd</t>
  </si>
  <si>
    <t>DCM Financial Services Ltd</t>
  </si>
  <si>
    <t>Bridge Securities Ltd</t>
  </si>
  <si>
    <t>Global Capital Markets Ltd</t>
  </si>
  <si>
    <t>Indo-City Infotech Ltd</t>
  </si>
  <si>
    <t>A R C Finance Ltd</t>
  </si>
  <si>
    <t>Jagsonpal Finance &amp; Leasing Ltd</t>
  </si>
  <si>
    <t>Darjeeling Ropeway Company Ltd</t>
  </si>
  <si>
    <t>Amforge Industries Ltd</t>
  </si>
  <si>
    <t>Vishvprabha Ventures Ltd</t>
  </si>
  <si>
    <t>Boston Leasing &amp; Finance Ltd</t>
  </si>
  <si>
    <t>Prime Industries Ltd</t>
  </si>
  <si>
    <t>B P Capital Ltd</t>
  </si>
  <si>
    <t>Shivansh Finserve Ltd</t>
  </si>
  <si>
    <t>V B Desai Financial Services Ltd</t>
  </si>
  <si>
    <t>TTI Enterprise Ltd</t>
  </si>
  <si>
    <t>F Mec International Financial Services Ltd</t>
  </si>
  <si>
    <t>Sungold Capital Ltd</t>
  </si>
  <si>
    <t>Ramchandra Leasing and Finance Ltd</t>
  </si>
  <si>
    <t>Aar Shyam (India) Investment Company Ltd</t>
  </si>
  <si>
    <t>Krishna Capital &amp; Securities Ltd</t>
  </si>
  <si>
    <t>GSL Securities Ltd</t>
  </si>
  <si>
    <t>Blue Chip India Ltd</t>
  </si>
  <si>
    <t>Maruti Securities Ltd</t>
  </si>
  <si>
    <t>Banas Finance Ltd</t>
  </si>
  <si>
    <t>Capfin India Ltd</t>
  </si>
  <si>
    <t>Classic Global Finance &amp; Capital Ltd</t>
  </si>
  <si>
    <t>Mahan Industries Ltd</t>
  </si>
  <si>
    <t>Polytex India Ltd</t>
  </si>
  <si>
    <t>Thirani Projects Ltd</t>
  </si>
  <si>
    <t>HB Leasing &amp; Finance Co Ltd</t>
  </si>
  <si>
    <t>ATN International Ltd</t>
  </si>
  <si>
    <t>Prem Somani Financial Services Ltd</t>
  </si>
  <si>
    <t>Standard Capital Markets Ltd</t>
  </si>
  <si>
    <t>Five X Tradecom Ltd</t>
  </si>
  <si>
    <t>Devki Leasing &amp; Finance Ltd</t>
  </si>
  <si>
    <t>Indo Credit Capital Ltd</t>
  </si>
  <si>
    <t>Pulsar International Ltd</t>
  </si>
  <si>
    <t>J Taparia Projects Ltd</t>
  </si>
  <si>
    <t>Brijlaxmi Leasing &amp; Finance Ltd</t>
  </si>
  <si>
    <t>Tridev InfraEstates Ltd</t>
  </si>
  <si>
    <t>Proaim Enterprises Ltd</t>
  </si>
  <si>
    <t>Kuber Udyog Ltd</t>
  </si>
  <si>
    <t>Finance</t>
  </si>
  <si>
    <t>Capital Goods - Non Electrical Equipment</t>
  </si>
  <si>
    <t>Hindustan Aeronautics Ltd</t>
  </si>
  <si>
    <t>Cummins India Ltd</t>
  </si>
  <si>
    <t>Thermax Ltd</t>
  </si>
  <si>
    <t>Grindwell Norton Ltd</t>
  </si>
  <si>
    <t>GMM Pfaudler Ltd</t>
  </si>
  <si>
    <t>Bharat Dynamics Ltd</t>
  </si>
  <si>
    <t>Carborundum Universal Ltd</t>
  </si>
  <si>
    <t>Graphite India Ltd</t>
  </si>
  <si>
    <t>HEG Ltd</t>
  </si>
  <si>
    <t>BEML Ltd</t>
  </si>
  <si>
    <t>Elgi Equipments Ltd</t>
  </si>
  <si>
    <t>Esab India Ltd</t>
  </si>
  <si>
    <t>Ingersoll-Rand (India) Ltd</t>
  </si>
  <si>
    <t>Greaves Cotton Ltd</t>
  </si>
  <si>
    <t>KSB Ltd</t>
  </si>
  <si>
    <t>Kennametal India Ltd</t>
  </si>
  <si>
    <t>ISGEC Heavy Engineering Ltd</t>
  </si>
  <si>
    <t>Kirloskar Oil Engines Ltd</t>
  </si>
  <si>
    <t>Swaraj Engines Ltd</t>
  </si>
  <si>
    <t>Praj Industries Ltd</t>
  </si>
  <si>
    <t>HLE Glascoat Ltd</t>
  </si>
  <si>
    <t>Ion Exchange (India) Ltd</t>
  </si>
  <si>
    <t>Kirloskar Brothers Ltd</t>
  </si>
  <si>
    <t>Kirloskar Pneumatic Company Lt</t>
  </si>
  <si>
    <t>Texmaco Rail &amp; Engineering Ltd</t>
  </si>
  <si>
    <t>Action Construction Equipments Ltd</t>
  </si>
  <si>
    <t>Disa India Ltd</t>
  </si>
  <si>
    <t>Va Tech Wabag Ltd</t>
  </si>
  <si>
    <t>Yuken India Ltd</t>
  </si>
  <si>
    <t>Power Mech Projects Ltd</t>
  </si>
  <si>
    <t>Wendt India Ltd</t>
  </si>
  <si>
    <t>Titagarh Wagons Ltd</t>
  </si>
  <si>
    <t>WPIL Ltd</t>
  </si>
  <si>
    <t>Ador Welding Ltd</t>
  </si>
  <si>
    <t>Dynamatic Technologies Ltd</t>
  </si>
  <si>
    <t>Shakti Pumps (India) Ltd</t>
  </si>
  <si>
    <t>CMI FPE Ltd</t>
  </si>
  <si>
    <t>Sanghvi Movers Ltd</t>
  </si>
  <si>
    <t>Elecon Engineering Company Ltd</t>
  </si>
  <si>
    <t>Hercules Hoists Ltd</t>
  </si>
  <si>
    <t>United Drilling Tools Ltd</t>
  </si>
  <si>
    <t>Gujarat Apollo Industries Ltd</t>
  </si>
  <si>
    <t>Veljan Denison Ltd</t>
  </si>
  <si>
    <t>Orient Abrasives Ltd</t>
  </si>
  <si>
    <t>International Conveyors Ltd</t>
  </si>
  <si>
    <t>Roto Pumps Ltd</t>
  </si>
  <si>
    <t>Kabra Extrusion Technik Ltd</t>
  </si>
  <si>
    <t>Walchandnagar Industries Ltd</t>
  </si>
  <si>
    <t>Eimco Elecon (India) Ltd</t>
  </si>
  <si>
    <t>Panasonic Carbon India Company Ltd</t>
  </si>
  <si>
    <t>Jash Engineering Ltd</t>
  </si>
  <si>
    <t>TIL Ltd</t>
  </si>
  <si>
    <t>Mazda Ltd</t>
  </si>
  <si>
    <t>Ador Fontech Ltd</t>
  </si>
  <si>
    <t>Revathi Equipment Ltd</t>
  </si>
  <si>
    <t>DE Nora India Ltd</t>
  </si>
  <si>
    <t>Artson Engineering Ltd</t>
  </si>
  <si>
    <t>Windsor Machines Ltd</t>
  </si>
  <si>
    <t>Pitti Engineering Ltd</t>
  </si>
  <si>
    <t>TRF Ltd</t>
  </si>
  <si>
    <t>Commercial Engineers &amp; Body Builders Company Ltd</t>
  </si>
  <si>
    <t>Sika Interplant Systems Ltd</t>
  </si>
  <si>
    <t>Taneja Aerospace &amp; Aviation Ltd</t>
  </si>
  <si>
    <t>GEE Ltd</t>
  </si>
  <si>
    <t>Meera Industries Ltd</t>
  </si>
  <si>
    <t>Jost's Engineering Company Ltd</t>
  </si>
  <si>
    <t>G G Engineering Ltd</t>
  </si>
  <si>
    <t>Patels Airtemp (India) Ltd</t>
  </si>
  <si>
    <t>Lokesh Machines Ltd</t>
  </si>
  <si>
    <t>Fluidomat Ltd</t>
  </si>
  <si>
    <t>La Tim Metal &amp; Industries Ltd</t>
  </si>
  <si>
    <t>Birla Precision Technologies Ltd</t>
  </si>
  <si>
    <t>International Combustion (India) Ltd</t>
  </si>
  <si>
    <t>Welcast Steels Ltd</t>
  </si>
  <si>
    <t>Manugraph India Ltd</t>
  </si>
  <si>
    <t>Aaron Industries Ltd</t>
  </si>
  <si>
    <t>Kilburn Engineering Ltd</t>
  </si>
  <si>
    <t>Batliboi Ltd</t>
  </si>
  <si>
    <t>Bemco Hydraulics Ltd</t>
  </si>
  <si>
    <t>KPT Industries Ltd</t>
  </si>
  <si>
    <t>ITL Industries Ltd</t>
  </si>
  <si>
    <t>G G Dandekar Machine Works Ltd</t>
  </si>
  <si>
    <t>Hindustan Everest Tools Ltd</t>
  </si>
  <si>
    <t>Brady &amp; Morris Engineering Company Ltd</t>
  </si>
  <si>
    <t>Polymechplast Machines Ltd</t>
  </si>
  <si>
    <t>Rapicut Carbides Ltd</t>
  </si>
  <si>
    <t>Cenlub Industries Ltd</t>
  </si>
  <si>
    <t>Nitin Fire Protection Industries Ltd</t>
  </si>
  <si>
    <t>Skyline Millars Ltd</t>
  </si>
  <si>
    <t>D &amp; H India Ltd</t>
  </si>
  <si>
    <t>Filtra Consultants &amp; Engineers Ltd</t>
  </si>
  <si>
    <t>Envair Electrodyne Ltd</t>
  </si>
  <si>
    <t>Solitaire Machine Tools Ltd</t>
  </si>
  <si>
    <t>Hawa Engineers Ltd</t>
  </si>
  <si>
    <t>Rasi Electrodes Ltd</t>
  </si>
  <si>
    <t>Lippi Systems Ltd</t>
  </si>
  <si>
    <t>Felix Industries Ltd</t>
  </si>
  <si>
    <t>Redex Protech Ltd</t>
  </si>
  <si>
    <t>Rishi Laser Ltd</t>
  </si>
  <si>
    <t>Cranex Ltd</t>
  </si>
  <si>
    <t>Premier Ltd</t>
  </si>
  <si>
    <t>Hittco Tools Ltd</t>
  </si>
  <si>
    <t>Shivagrico Implements Ltd</t>
  </si>
  <si>
    <t>Amaze Entertech Ltd</t>
  </si>
  <si>
    <t>Mahavir Industries Ltd</t>
  </si>
  <si>
    <t>EMA India Ltd</t>
  </si>
  <si>
    <t>MPF Systems Ltd</t>
  </si>
  <si>
    <t>Castings, Forgings &amp; Fastners</t>
  </si>
  <si>
    <t>AIA Engineering Ltd</t>
  </si>
  <si>
    <t>Bharat Forge Ltd</t>
  </si>
  <si>
    <t>Sundram Fasteners Ltd</t>
  </si>
  <si>
    <t>Mahindra CIE Automotive Ltd</t>
  </si>
  <si>
    <t>Ramkrishna Forgings Ltd</t>
  </si>
  <si>
    <t>Sterling Tools Ltd</t>
  </si>
  <si>
    <t>Electrosteel Castings Ltd</t>
  </si>
  <si>
    <t>M M Forgings Ltd</t>
  </si>
  <si>
    <t>Nelcast Ltd</t>
  </si>
  <si>
    <t>PTC Industries Ltd</t>
  </si>
  <si>
    <t>Jayaswal Neco Industries Ltd</t>
  </si>
  <si>
    <t>Steelcast Ltd</t>
  </si>
  <si>
    <t>KIC Metaliks Ltd</t>
  </si>
  <si>
    <t>Uni Abex Alloy Products Ltd</t>
  </si>
  <si>
    <t>Investment &amp; Precision Castings Ltd</t>
  </si>
  <si>
    <t>Pradeep Metals Ltd</t>
  </si>
  <si>
    <t>Magna Eletrocasting Ltd</t>
  </si>
  <si>
    <t>LGB Forge Ltd</t>
  </si>
  <si>
    <t>Kalyani Forge Ltd</t>
  </si>
  <si>
    <t>Nitin Castings Ltd</t>
  </si>
  <si>
    <t>Tayo Rolls Ltd</t>
  </si>
  <si>
    <t>Creative Castings Ltd</t>
  </si>
  <si>
    <t>Tirupati Forge Ltd</t>
  </si>
  <si>
    <t>National Fittings Ltd</t>
  </si>
  <si>
    <t>Simmonds Marshall Ltd</t>
  </si>
  <si>
    <t>Bhagwati Autocast Ltd</t>
  </si>
  <si>
    <t>Sanghvi Forging &amp; Engineering Ltd</t>
  </si>
  <si>
    <t>Rajkumar Forge Ltd</t>
  </si>
  <si>
    <t>Metalyst Forgings Ltd</t>
  </si>
  <si>
    <t>Poojawestern Metaliks Ltd</t>
  </si>
  <si>
    <t>Porwal Auto Components Ltd</t>
  </si>
  <si>
    <t>Captain Technocast Ltd</t>
  </si>
  <si>
    <t>Akar Auto Industries Ltd</t>
  </si>
  <si>
    <t>Simplex Castings Ltd</t>
  </si>
  <si>
    <t>Ganga Forging Ltd</t>
  </si>
  <si>
    <t>Hilton Metal Forging Ltd</t>
  </si>
  <si>
    <t>Smiths &amp; Founders (India) Ltd</t>
  </si>
  <si>
    <t>G S Auto International Ltd</t>
  </si>
  <si>
    <t>Lakshmi Precision Screws Ltd</t>
  </si>
  <si>
    <t>Carnation Industries Ltd</t>
  </si>
  <si>
    <t>Plantaion &amp; Plantation Products</t>
  </si>
  <si>
    <t>Tata Consumer Products Ltd</t>
  </si>
  <si>
    <t>Bombay Burmah Trading Corporation Ltd</t>
  </si>
  <si>
    <t>CCL Products (India) Ltd</t>
  </si>
  <si>
    <t>Tata Coffee Ltd</t>
  </si>
  <si>
    <t>Apcotex Industries Ltd</t>
  </si>
  <si>
    <t>Goodricke Group Ltd</t>
  </si>
  <si>
    <t>Indag Rubber Ltd</t>
  </si>
  <si>
    <t>Rossell India Ltd</t>
  </si>
  <si>
    <t>Rubfila International Ltd</t>
  </si>
  <si>
    <t>Pix Transmission Ltd</t>
  </si>
  <si>
    <t>Harrisons Malayalam Ltd</t>
  </si>
  <si>
    <t>United Nilgiri Tea Estates Company Ltd</t>
  </si>
  <si>
    <t>Jay Shree Tea &amp; Industries Ltd</t>
  </si>
  <si>
    <t>Dhunseri Tea &amp; Industries Ltd</t>
  </si>
  <si>
    <t>GRP Ltd</t>
  </si>
  <si>
    <t>Elgi Rubber Company Ltd</t>
  </si>
  <si>
    <t>James Warren Tea Ltd</t>
  </si>
  <si>
    <t>Warren Tea Ltd</t>
  </si>
  <si>
    <t>Mcleod Russel India Ltd</t>
  </si>
  <si>
    <t>Grob Tea Co Ltd</t>
  </si>
  <si>
    <t>Joonktolle Tea &amp; Industries Ltd</t>
  </si>
  <si>
    <t>B &amp; A Ltd</t>
  </si>
  <si>
    <t>Peria Karamalai Tea &amp; Produce Company Ltd</t>
  </si>
  <si>
    <t>Rishiroop Ltd</t>
  </si>
  <si>
    <t>Terai Tea Co Ltd</t>
  </si>
  <si>
    <t>M M Rubber Co Ltd</t>
  </si>
  <si>
    <t>Somi Conveyor Beltings Ltd</t>
  </si>
  <si>
    <t>Kanco Tea &amp; Industries Ltd</t>
  </si>
  <si>
    <t>R J Bio-Tech Ltd</t>
  </si>
  <si>
    <t>Diana Tea Company Ltd</t>
  </si>
  <si>
    <t>S E Power Ltd</t>
  </si>
  <si>
    <t>Eastern Treads Ltd</t>
  </si>
  <si>
    <t>V R Woodart Ltd</t>
  </si>
  <si>
    <t>Tyroon Tea Company Ltd</t>
  </si>
  <si>
    <t>Vamshi Rubber Ltd</t>
  </si>
  <si>
    <t>Retro Green Revolution Ltd</t>
  </si>
  <si>
    <t>Asian Tea &amp; Exports Ltd</t>
  </si>
  <si>
    <t>Norben Tea &amp; Exports Ltd</t>
  </si>
  <si>
    <t>Plantation &amp; Plantation Products</t>
  </si>
  <si>
    <t xml:space="preserve">Engineering </t>
  </si>
  <si>
    <t>Engineering</t>
  </si>
  <si>
    <t>Sterling &amp; Wilson Solar Ltd</t>
  </si>
  <si>
    <t>Forbes &amp; Company Ltd</t>
  </si>
  <si>
    <t>Skipper Ltd</t>
  </si>
  <si>
    <t>The Anup Engineering Ltd</t>
  </si>
  <si>
    <t>Thejo Engineering Ltd</t>
  </si>
  <si>
    <t>Singer India Ltd</t>
  </si>
  <si>
    <t>Om Metals Infraprojects Ltd</t>
  </si>
  <si>
    <t>Emkay Taps &amp; Cutting Tools Ltd</t>
  </si>
  <si>
    <t>McNally Bharat Engineering Company Ltd</t>
  </si>
  <si>
    <t>Mold-Tek Technologies Ltd</t>
  </si>
  <si>
    <t>Macpower CNC Machines Ltd</t>
  </si>
  <si>
    <t>ICE Make Refrigeration Ltd</t>
  </si>
  <si>
    <t>Rajoo Engineers Ltd</t>
  </si>
  <si>
    <t>Cimmco Ltd</t>
  </si>
  <si>
    <t>Loyal Equipments Ltd</t>
  </si>
  <si>
    <t>Affordable Robotic &amp; Automation Ltd</t>
  </si>
  <si>
    <t>Lakshmi Automatic Loom Works Ltd</t>
  </si>
  <si>
    <t>Misquita Engineering Ltd</t>
  </si>
  <si>
    <t>ATV Projects India Ltd</t>
  </si>
  <si>
    <t>Kranti Industries Ltd</t>
  </si>
  <si>
    <t>Nirmitee Robotics India Ltd</t>
  </si>
  <si>
    <t>Perfect Infraengineers Ltd</t>
  </si>
  <si>
    <t>Marshall Machines Ltd</t>
  </si>
  <si>
    <t>Veejay Lakshmi Engineering Works Ltd</t>
  </si>
  <si>
    <t>A &amp; M Febcon Ltd</t>
  </si>
  <si>
    <t>Harish Textile Engineers Ltd</t>
  </si>
  <si>
    <t>Debock Sales and Marketing Ltd</t>
  </si>
  <si>
    <t>Transwind Infrastructures Ltd</t>
  </si>
  <si>
    <t>Non Ferrous Metals</t>
  </si>
  <si>
    <t>Hindustan Zinc Ltd</t>
  </si>
  <si>
    <t>Hindalco Industries Ltd</t>
  </si>
  <si>
    <t>National Aluminium Company Ltd</t>
  </si>
  <si>
    <t>Hindustan Copper Ltd</t>
  </si>
  <si>
    <t>Tinplate Company of India Ltd</t>
  </si>
  <si>
    <t>Gravita India Ltd</t>
  </si>
  <si>
    <t>Manaksia Ltd</t>
  </si>
  <si>
    <t>Precision Wires India Ltd</t>
  </si>
  <si>
    <t>Ram Ratna Wires Ltd</t>
  </si>
  <si>
    <t>MMP Industries Ltd</t>
  </si>
  <si>
    <t>Sagardeep Alloys Ltd</t>
  </si>
  <si>
    <t>NILE Ltd</t>
  </si>
  <si>
    <t>PG Foils Ltd</t>
  </si>
  <si>
    <t>Arfin India Ltd</t>
  </si>
  <si>
    <t>Manaksia Aluminium Company Ltd</t>
  </si>
  <si>
    <t>Maan Aluminium Ltd</t>
  </si>
  <si>
    <t>Sacheta Metals Ltd</t>
  </si>
  <si>
    <t>Hind Aluminium Industries Ltd</t>
  </si>
  <si>
    <t>Shalimar Wires Industries Ltd</t>
  </si>
  <si>
    <t>Arcotech Ltd</t>
  </si>
  <si>
    <t>Century Extrusions Ltd</t>
  </si>
  <si>
    <t>Cubex Tubings Ltd</t>
  </si>
  <si>
    <t>RCI Industries &amp; Technologies Ltd</t>
  </si>
  <si>
    <t>Amco India Ltd</t>
  </si>
  <si>
    <t>Mewat Zinc Ltd</t>
  </si>
  <si>
    <t>Synthiko Foils Ltd</t>
  </si>
  <si>
    <t>Sturdy Industries Ltd</t>
  </si>
  <si>
    <t>Golkonda Aluminium Extrusions Ltd</t>
  </si>
  <si>
    <t>Universal Prime Aluminium Ltd</t>
  </si>
  <si>
    <t>ABC Gas (International) Ltd</t>
  </si>
  <si>
    <t>Galada Power &amp; Telecommunication Ltd</t>
  </si>
  <si>
    <t>Agro Chemicals</t>
  </si>
  <si>
    <t>UPL Ltd</t>
  </si>
  <si>
    <t>Bayer CropScience Ltd</t>
  </si>
  <si>
    <t>P I Industries Ltd</t>
  </si>
  <si>
    <t>Rallis India Ltd</t>
  </si>
  <si>
    <t>Bharat Rasayan Ltd</t>
  </si>
  <si>
    <t>Dhanuka Agritech Ltd</t>
  </si>
  <si>
    <t>Astec Lifesciences Ltd</t>
  </si>
  <si>
    <t>Sharda Cropchem Ltd</t>
  </si>
  <si>
    <t>Meghmani Organics Ltd</t>
  </si>
  <si>
    <t>Insecticides India Ltd</t>
  </si>
  <si>
    <t>Paushak Ltd</t>
  </si>
  <si>
    <t>NACL Industries Ltd</t>
  </si>
  <si>
    <t>Shivalik Rasayan Ltd</t>
  </si>
  <si>
    <t>Bhagiradha Chemicals &amp; Industries Ltd</t>
  </si>
  <si>
    <t>Kilpest India Ltd</t>
  </si>
  <si>
    <t>Aimco Pesticides Ltd</t>
  </si>
  <si>
    <t>Super Crop Safe Ltd</t>
  </si>
  <si>
    <t>Sikko Industries Ltd</t>
  </si>
  <si>
    <t>Phyto Chem (India) Ltd</t>
  </si>
  <si>
    <t>Bhaskar Agrochemicals Ltd</t>
  </si>
  <si>
    <t>Telecomm Equipment &amp; Infra Services</t>
  </si>
  <si>
    <t>Bharti Infratel Ltd</t>
  </si>
  <si>
    <t>ITI Ltd</t>
  </si>
  <si>
    <t>HFCL Ltd</t>
  </si>
  <si>
    <t>AGC Networks Ltd</t>
  </si>
  <si>
    <t>Astra Microwave Products Ltd</t>
  </si>
  <si>
    <t>Olectra Greentech Ltd</t>
  </si>
  <si>
    <t>GTL Infrastructure Ltd</t>
  </si>
  <si>
    <t>NELCO Ltd</t>
  </si>
  <si>
    <t>Suyog Telematics Ltd</t>
  </si>
  <si>
    <t>Avantel Ltd</t>
  </si>
  <si>
    <t>ADC India Communications Ltd</t>
  </si>
  <si>
    <t>Precision Electronics Ltd</t>
  </si>
  <si>
    <t>GTL Ltd</t>
  </si>
  <si>
    <t>Punjab Communications Ltd</t>
  </si>
  <si>
    <t>Valiant Communications Ltd</t>
  </si>
  <si>
    <t>Aishwarya Technologies &amp; Telecom Ltd</t>
  </si>
  <si>
    <t>Telecomm Equipment &amp; Infra</t>
  </si>
  <si>
    <t>Capital Goods (Non-Electric Equipment)</t>
  </si>
  <si>
    <t>MISC.</t>
  </si>
  <si>
    <t xml:space="preserve">MISCELLANEOUS </t>
  </si>
  <si>
    <t>Pacific Industries Ltd</t>
  </si>
  <si>
    <t>Dhruv Consultancy Services Ltd</t>
  </si>
  <si>
    <t>Kesar Terminals &amp; Infrastructure Ltd</t>
  </si>
  <si>
    <t>Ridings Consulting Engineers India Ltd</t>
  </si>
  <si>
    <t>Banka Bioloo Ltd</t>
  </si>
  <si>
    <t>INDUSTRY</t>
  </si>
  <si>
    <t>ENGINEERING SERVICES FOR ROAD, HIGHWAY, STREET BUT NAME CONSULTANCY SERVICES</t>
  </si>
  <si>
    <t>STORAGE AND HANDLING OF LIQUID CHECMICALS</t>
  </si>
  <si>
    <r>
      <t xml:space="preserve">MARBLES/GRANITES OR </t>
    </r>
    <r>
      <rPr>
        <b/>
        <sz val="11"/>
        <color theme="1"/>
        <rFont val="Calibri"/>
        <family val="2"/>
        <scheme val="minor"/>
      </rPr>
      <t>MINING/QUARRYING</t>
    </r>
  </si>
  <si>
    <t>Keerti Knowledge &amp; Skills Ltd</t>
  </si>
  <si>
    <t>Jupiter Infomedia Ltd</t>
  </si>
  <si>
    <t>Oriental Trimex Ltd</t>
  </si>
  <si>
    <t>Transcorp International Ltd</t>
  </si>
  <si>
    <t>Starlog Enterprises Ltd</t>
  </si>
  <si>
    <t>Sunil Healthcare Ltd</t>
  </si>
  <si>
    <t>Agri-Tech (India) Ltd</t>
  </si>
  <si>
    <t>Binani Industries Ltd</t>
  </si>
  <si>
    <t>Duroply Industries Ltd</t>
  </si>
  <si>
    <t>INFORMATION SERVICES ACTIVITIES</t>
  </si>
  <si>
    <t>IMPORTED MARBLE/ ENGINEERED MARBLE</t>
  </si>
  <si>
    <t>CRANE RENTAL</t>
  </si>
  <si>
    <t>NEWSPAPER PUBLISH, ACC. TO SCREENER ALSO IN LOGISTICS MANAGEMNT AND SHARE TRADING</t>
  </si>
  <si>
    <t>PLYWOOD AND TEA</t>
  </si>
  <si>
    <t>Madhav Marbles and Granites Ltd</t>
  </si>
  <si>
    <t>GRANITE TILES &amp; SLABS</t>
  </si>
  <si>
    <t>Prithvi Exchange (India) Ltd</t>
  </si>
  <si>
    <t>Milton Industries Ltd</t>
  </si>
  <si>
    <t>VMV Holidays Ltd</t>
  </si>
  <si>
    <t>Continental Seeds and Chemicals Ltd</t>
  </si>
  <si>
    <t>Cox &amp; Kings Ltd</t>
  </si>
  <si>
    <t>Rithwik Facility Management Services Ltd</t>
  </si>
  <si>
    <t>Tirupati Starch &amp; Chemicals Ltd</t>
  </si>
  <si>
    <t>United Van Der Horst Ltd</t>
  </si>
  <si>
    <t>Jindal Photo Ltd</t>
  </si>
  <si>
    <t>Walchand Peoplefirst Ltd</t>
  </si>
  <si>
    <t>MANUFACTURING LAMINATES, ARTIFICIAL LEATHER CLOTH</t>
  </si>
  <si>
    <t>TRAVEL AGENCY</t>
  </si>
  <si>
    <t>TOURS AND TRAVEL AGENCY</t>
  </si>
  <si>
    <t>Manufacturing of Starch, Dextrose Anhydrous and other Food Products</t>
  </si>
  <si>
    <t>provides Reconditioning, Re-standardizing, Reverse Engineering &amp; Manufacturing services to most of the core sectors such as Marine, Oil Field, Power Plants, Petrochemicals</t>
  </si>
  <si>
    <t>CONSULTING AND TRAINING</t>
  </si>
  <si>
    <t>Mangalam Timber Products Ltd</t>
  </si>
  <si>
    <t>Orient Beverages Ltd</t>
  </si>
  <si>
    <t>Gayatri BioOrganics Ltd</t>
  </si>
  <si>
    <t>Simran Farms Ltd</t>
  </si>
  <si>
    <t>Jaykay Enterprises Ltd</t>
  </si>
  <si>
    <t>Solid Stone Company Ltd</t>
  </si>
  <si>
    <t>Shangar Decor Ltd</t>
  </si>
  <si>
    <t>DRA Consultants Ltd</t>
  </si>
  <si>
    <t>Camson Bio Technologies Ltd</t>
  </si>
  <si>
    <t>Inani Marbles &amp; Industries Ltd</t>
  </si>
  <si>
    <t>MEDIUM DENSITY FIBRE BOARD</t>
  </si>
  <si>
    <t>MAIZE STARCH POWDER &amp; SORBITOL</t>
  </si>
  <si>
    <t>RAISING OF POULTRY</t>
  </si>
  <si>
    <t>REGISTRAR AND SHARE TRANSFER AGENT</t>
  </si>
  <si>
    <t>OTHER BUSINESS ACTIVITIES</t>
  </si>
  <si>
    <t>DECORATION AND CATERING TO EVENTS</t>
  </si>
  <si>
    <t>MANAGEMENT CONSULTANCY</t>
  </si>
  <si>
    <t>MARBLE &amp; GRANITE</t>
  </si>
  <si>
    <t>Swasti Vinayaka Art &amp; Heritage Corporation Ltd</t>
  </si>
  <si>
    <t>Genesis IBRC India Ltd</t>
  </si>
  <si>
    <t>SecUR Credentials Ltd</t>
  </si>
  <si>
    <t>Universal Starch Chem Allied Ltd</t>
  </si>
  <si>
    <t>Alfa Ica (India) Ltd</t>
  </si>
  <si>
    <t>VMS Industries Ltd</t>
  </si>
  <si>
    <t>Amalgamated Electricity Company Ltd</t>
  </si>
  <si>
    <t>Oceanaa Biotek industries Ltd</t>
  </si>
  <si>
    <t>IMEC Services Ltd</t>
  </si>
  <si>
    <t>Sri Havisha Hospitality &amp; Infrastructure Ltd</t>
  </si>
  <si>
    <t>MANUFACTURING OF ANIMAL FEEDS</t>
  </si>
  <si>
    <t xml:space="preserve">MAIZE STARCH   </t>
  </si>
  <si>
    <t>DECORATIVE LAMINATES</t>
  </si>
  <si>
    <t>SHIP RECYCLING</t>
  </si>
  <si>
    <t>CONSULTANCY AND MANAGEMENT SERVICES</t>
  </si>
  <si>
    <t>PRODUCTION/TRADING OF SHRIMP SEEEDS</t>
  </si>
  <si>
    <t>HOSPITALITY &amp; INFRA.</t>
  </si>
  <si>
    <t>Provestment Services Ltd</t>
  </si>
  <si>
    <t>Ambition Mica Ltd</t>
  </si>
  <si>
    <t>Bloom Dekor Ltd</t>
  </si>
  <si>
    <t>Ecoboard Industries Ltd</t>
  </si>
  <si>
    <t>Choksi Laboratories Ltd</t>
  </si>
  <si>
    <t>Uniroyal Marine Exports Ltd</t>
  </si>
  <si>
    <t>Ramasigns Industries Ltd</t>
  </si>
  <si>
    <t>Mukta Agriculture Ltd</t>
  </si>
  <si>
    <t>Rajasthan Cylinders &amp; Containers Ltd</t>
  </si>
  <si>
    <t>Majestic Research Services &amp; Solutions Ltd</t>
  </si>
  <si>
    <t>BIOGAS</t>
  </si>
  <si>
    <t>TESTING LABORATORIES</t>
  </si>
  <si>
    <t>SHRIMP &amp; SQUID</t>
  </si>
  <si>
    <t>TRADING OF PRINTING CONSUMABLES</t>
  </si>
  <si>
    <t>MANUFACTURING OF LPG CYLINDERS</t>
  </si>
  <si>
    <t>MARKET RESEARCH</t>
  </si>
  <si>
    <t>Husys Consulting Ltd</t>
  </si>
  <si>
    <t>Taaza International Ltd</t>
  </si>
  <si>
    <t>Ajooni Biotech Ltd</t>
  </si>
  <si>
    <t>Crown Tours Ltd</t>
  </si>
  <si>
    <t>Choksi Imaging Ltd</t>
  </si>
  <si>
    <t>Towa Sokki Ltd</t>
  </si>
  <si>
    <t>Ceeta Industries Ltd</t>
  </si>
  <si>
    <t>Span Divergent Ltd</t>
  </si>
  <si>
    <t>Milestone Global Ltd</t>
  </si>
  <si>
    <t>Integrated Capital Services Ltd</t>
  </si>
  <si>
    <t>HUMAN RESOURCE MANAGEMENT</t>
  </si>
  <si>
    <t>TRADING OF BUILDING MATERIAL</t>
  </si>
  <si>
    <t>TOURS/ TRADING OF PRECIOUS STONES (MAJOR - 57%)</t>
  </si>
  <si>
    <t>X-RAY FILMS</t>
  </si>
  <si>
    <t>MANAGEMENT SERVICES</t>
  </si>
  <si>
    <t>GRANITE SCULPTURING</t>
  </si>
  <si>
    <t>SERVICES AS AN INSOLVENCY PROFESSIONAL ENTITY (LEGAL ACTIVITIES)</t>
  </si>
  <si>
    <t>Deco-Mica Ltd</t>
  </si>
  <si>
    <t>Photoquip India Ltd</t>
  </si>
  <si>
    <t>Talwalkars Better value Fitness Ltd</t>
  </si>
  <si>
    <t>NCC Blue Water Products Ltd</t>
  </si>
  <si>
    <t>Nagarjuna Agri Tech Ltd</t>
  </si>
  <si>
    <t>Sanghvi Brands Ltd</t>
  </si>
  <si>
    <t>Milestone Furniture Ltd</t>
  </si>
  <si>
    <t>Kaarya Facilities &amp; Services Ltd</t>
  </si>
  <si>
    <t>Omfurn India Ltd</t>
  </si>
  <si>
    <t>Talwalkars Healthclubs Ltd</t>
  </si>
  <si>
    <t>Digital Studio Flash Lights and Photographic Accessories</t>
  </si>
  <si>
    <t>Health and Fitness Services</t>
  </si>
  <si>
    <t>INTEGRATED AQUA CULTURE</t>
  </si>
  <si>
    <t>FLORICULTURE</t>
  </si>
  <si>
    <t>SPA AND SALONS</t>
  </si>
  <si>
    <t>HOUSEHOLD FURNITURE</t>
  </si>
  <si>
    <t>FURNITURE</t>
  </si>
  <si>
    <t>Prima Agro Ltd</t>
  </si>
  <si>
    <t>Genomic Valley Biotech Ltd</t>
  </si>
  <si>
    <t>Vivanta Industries Ltd</t>
  </si>
  <si>
    <t>Indrayani Biotech Ltd</t>
  </si>
  <si>
    <t>Camson Seeds Ltd</t>
  </si>
  <si>
    <t>IO System Ltd</t>
  </si>
  <si>
    <t>Mayur Floorings Ltd</t>
  </si>
  <si>
    <t>Focus Suites Solutions &amp; Services Ltd</t>
  </si>
  <si>
    <t>P.G. Industry Ltd</t>
  </si>
  <si>
    <t>CATTLE FEED</t>
  </si>
  <si>
    <t xml:space="preserve">CONSULTANCY  </t>
  </si>
  <si>
    <t>MARBLES &amp; TILES</t>
  </si>
  <si>
    <t>CUTTING, FINISHING AND TRADING OF IMPORTED MARBLES</t>
  </si>
  <si>
    <t>Unique Organics Ltd</t>
  </si>
  <si>
    <t>Glittek Granites Ltd</t>
  </si>
  <si>
    <t>SIP Industries Ltd</t>
  </si>
  <si>
    <t>Space Incubatrics Technologies Ltd</t>
  </si>
  <si>
    <t>SC Agrotech Ltd</t>
  </si>
  <si>
    <t>Pratik Panels Ltd</t>
  </si>
  <si>
    <t>Savant Infocomm Ltd</t>
  </si>
  <si>
    <t>GRANITES TILES &amp; SLABS</t>
  </si>
  <si>
    <t>MDF WAVE BOARD, MDF GRILLS, DESIGNER MEMBRANE DOORS</t>
  </si>
  <si>
    <t>Education</t>
  </si>
  <si>
    <t>Career Point Ltd</t>
  </si>
  <si>
    <t>Shanti Educational Initiatives Ltd</t>
  </si>
  <si>
    <t>VJTF Eduservices Ltd</t>
  </si>
  <si>
    <t>MT Educare Ltd</t>
  </si>
  <si>
    <t>CL Educate Ltd</t>
  </si>
  <si>
    <t>Greycells Education Ltd</t>
  </si>
  <si>
    <t>Global Education Ltd</t>
  </si>
  <si>
    <t>Tree House Education &amp; Accessories Ltd</t>
  </si>
  <si>
    <t>Humming Bird Education Ltd</t>
  </si>
  <si>
    <t>Ramco Industries Ltd</t>
  </si>
  <si>
    <t>Cement Products</t>
  </si>
  <si>
    <t>Hil Ltd</t>
  </si>
  <si>
    <t>Everest Industries Ltd</t>
  </si>
  <si>
    <t>Visaka Industries Ltd</t>
  </si>
  <si>
    <t>Sahyadri Industries Ltd</t>
  </si>
  <si>
    <t>A Infrastructure Ltd</t>
  </si>
  <si>
    <t>BIGBLOC Construction Ltd</t>
  </si>
  <si>
    <t>Navkar Builders Ltd</t>
  </si>
  <si>
    <t>Vardhman Concrete Ltd</t>
  </si>
  <si>
    <t>Computer Education</t>
  </si>
  <si>
    <t>NIIT Ltd</t>
  </si>
  <si>
    <t>Aptech Ltd</t>
  </si>
  <si>
    <t>Zee Learn Ltd</t>
  </si>
  <si>
    <t>Compucom Software Ltd</t>
  </si>
  <si>
    <t>Educomp Solutions Ltd</t>
  </si>
  <si>
    <t>Jetking Infotrain Ltd</t>
  </si>
  <si>
    <t>Usha Martin Education &amp; Solutions Ltd</t>
  </si>
  <si>
    <t>Miscellaneous</t>
  </si>
  <si>
    <t xml:space="preserve">Gas Distribution </t>
  </si>
  <si>
    <t>GAIL (India) Ltd</t>
  </si>
  <si>
    <t>Petronet LNG Ltd</t>
  </si>
  <si>
    <t>Indraprastha Gas Ltd</t>
  </si>
  <si>
    <t>Adani Gas Ltd</t>
  </si>
  <si>
    <t>Gujarat State Petronet Ltd</t>
  </si>
  <si>
    <t>Mahanagar Gas Ltd</t>
  </si>
  <si>
    <t>Deep Industries Ltd</t>
  </si>
  <si>
    <t>Gas Distribution</t>
  </si>
  <si>
    <t>Great Eastern Shipping Company Ltd</t>
  </si>
  <si>
    <t>Shipping</t>
  </si>
  <si>
    <t>Shipping Corporation of India Ltd</t>
  </si>
  <si>
    <t>SEAMEC Ltd</t>
  </si>
  <si>
    <t>Essar Shipping Ltd</t>
  </si>
  <si>
    <t>Shreyas Shipping &amp; Logistics Ltd</t>
  </si>
  <si>
    <t>Mercator Ltd</t>
  </si>
  <si>
    <t>Chowgule Steamships Ltd</t>
  </si>
  <si>
    <t>Global Offshore Services Ltd</t>
  </si>
  <si>
    <t>Ship Building</t>
  </si>
  <si>
    <t>Cochin Shipyard Ltd</t>
  </si>
  <si>
    <t>Garden Reach Shipbuilders &amp; Engineers Ltd</t>
  </si>
  <si>
    <t>Accuracy Shipping Ltd</t>
  </si>
  <si>
    <t>Hariyana Ship Breakers Ltd</t>
  </si>
  <si>
    <t>Inducto Steel Ltd</t>
  </si>
  <si>
    <t>Garware Marine Industries Ltd</t>
  </si>
  <si>
    <t>MINING</t>
  </si>
  <si>
    <t>INFRASTRUCTURE DEVELOPERS</t>
  </si>
  <si>
    <t>CERAMIC</t>
  </si>
  <si>
    <t>MEDIA - TV</t>
  </si>
  <si>
    <t xml:space="preserve">MISC. </t>
  </si>
  <si>
    <t>HEALTHCARE</t>
  </si>
  <si>
    <t>DIVERSIFIED</t>
  </si>
  <si>
    <t>SECTORS</t>
  </si>
  <si>
    <t>K</t>
  </si>
  <si>
    <t>S</t>
  </si>
  <si>
    <t>STOCK/COMMODITY BROKERS</t>
  </si>
  <si>
    <t xml:space="preserve"> </t>
  </si>
  <si>
    <t>Total Capital</t>
  </si>
  <si>
    <t>Total Assets</t>
  </si>
  <si>
    <t>Weight</t>
  </si>
  <si>
    <t>Weighted Average</t>
  </si>
  <si>
    <t>Data Sheet</t>
  </si>
  <si>
    <t>Data Sheet 2</t>
  </si>
  <si>
    <t>Data Sheet 3</t>
  </si>
  <si>
    <t>Data Sheet 4</t>
  </si>
  <si>
    <t>Data Sheet 5</t>
  </si>
  <si>
    <t>Data Sheet 6</t>
  </si>
  <si>
    <t>Data Sheet 7</t>
  </si>
  <si>
    <t>Data Sheet 8</t>
  </si>
  <si>
    <t>Data Sheet 9</t>
  </si>
  <si>
    <t>Telecom Equipment</t>
  </si>
  <si>
    <t>Edible Oil</t>
  </si>
  <si>
    <t>Capital Goods (Electric equipments)</t>
  </si>
  <si>
    <t>Diamond, Gem &amp; Jewellery</t>
  </si>
  <si>
    <t>Misc.</t>
  </si>
  <si>
    <t>Weighted-Average Return (10 Year)</t>
  </si>
  <si>
    <t>Industry/Company</t>
  </si>
  <si>
    <t xml:space="preserve">Median </t>
  </si>
  <si>
    <t>Median</t>
  </si>
  <si>
    <t>3M India Ltd</t>
  </si>
  <si>
    <t>Adani Enterprise</t>
  </si>
  <si>
    <t>Aegis Logistics Ltd</t>
  </si>
  <si>
    <t>Redington India Ltd</t>
  </si>
  <si>
    <t>Rain Industries Ltd</t>
  </si>
  <si>
    <t>MMTC Ltd</t>
  </si>
  <si>
    <t>Future Consumer Ltd</t>
  </si>
  <si>
    <t>PTC India ltd</t>
  </si>
  <si>
    <t>MSTC Ltd</t>
  </si>
  <si>
    <t>Black Rose Industries Ltd</t>
  </si>
  <si>
    <t>Gandeur Products Ltd</t>
  </si>
  <si>
    <t>Shankara Building Products Ltd</t>
  </si>
  <si>
    <t>Sirca Paints India Ltd</t>
  </si>
  <si>
    <t>Somany Home Innovations Ltd</t>
  </si>
  <si>
    <t>SVP Global Ventures Ltd</t>
  </si>
  <si>
    <t>Uniphos Enterprises Ltd</t>
  </si>
  <si>
    <t>Ravindra Energy Ltd</t>
  </si>
  <si>
    <t>Indiabulls Integrated Services Ltd</t>
  </si>
  <si>
    <t>Sat Industries Ltd</t>
  </si>
  <si>
    <t>Yamuna Syndicate Ltd</t>
  </si>
  <si>
    <t>Abans Enterprise Ltd</t>
  </si>
  <si>
    <t>Kothari Products Ltd</t>
  </si>
  <si>
    <t>JL Morison India Ltd</t>
  </si>
  <si>
    <t>STC India Ltd</t>
  </si>
  <si>
    <t>Best Agrolife Ltd</t>
  </si>
  <si>
    <t>Vinyl Chemical Ltd</t>
  </si>
  <si>
    <t>Optiemus Infracom Ltd</t>
  </si>
  <si>
    <t>Shrenik Ltd</t>
  </si>
  <si>
    <t>Axtel Industries Ltd</t>
  </si>
  <si>
    <t>Riddhi Siddhi Gluco Biols Ltd</t>
  </si>
  <si>
    <t>Sakuma Exports Ltd</t>
  </si>
  <si>
    <t>Vikas Multicorp Ltd</t>
  </si>
  <si>
    <t>Modern India Ltd</t>
  </si>
  <si>
    <t>Shree Global Tradefin Ltd</t>
  </si>
  <si>
    <t>Urja Global Ltd</t>
  </si>
  <si>
    <t>Nivaka Fashions Ltd</t>
  </si>
  <si>
    <t>Bhatia Communications &amp; Retail Ltd</t>
  </si>
  <si>
    <t>Suumaya Lifestyle Ltd</t>
  </si>
  <si>
    <t>Steel Exchange India Ltd</t>
  </si>
  <si>
    <t>Maximus International Ltd</t>
  </si>
  <si>
    <t>Polo Queen Industrial &amp; Fintech Ltd</t>
  </si>
  <si>
    <t>Creative Peripherals &amp; Distribution Ltd</t>
  </si>
  <si>
    <t>Aspinwall &amp; Company Ltd</t>
  </si>
  <si>
    <t>Veritas (India) Ltd</t>
  </si>
  <si>
    <t>Gaurav Merchantiles Ltd</t>
  </si>
  <si>
    <t>Yash Chemex Ltd</t>
  </si>
  <si>
    <t>Praxis Home Retail Ltd</t>
  </si>
  <si>
    <t>Vadilal Enterprises Ltd</t>
  </si>
  <si>
    <t>White Organic Retail Ltd</t>
  </si>
  <si>
    <t>Cravatex Ltd</t>
  </si>
  <si>
    <t>Competent Automobile Ltd</t>
  </si>
  <si>
    <t>Standard Industries Ltd</t>
  </si>
  <si>
    <t>Anisha Impex Ltd</t>
  </si>
  <si>
    <t>Aarnav Fashions Ltd</t>
  </si>
  <si>
    <t>Toyam Industries Ltd</t>
  </si>
  <si>
    <t>Tembo Global Industries Ltd</t>
  </si>
  <si>
    <t>Hexa Tradex Ltd</t>
  </si>
  <si>
    <t>Vaishali Pharma Ltd</t>
  </si>
  <si>
    <t>Panth Infinity Ltd</t>
  </si>
  <si>
    <t>Trio Mercantile &amp; Trading Ltd</t>
  </si>
  <si>
    <t>Signet Industries Ltd</t>
  </si>
  <si>
    <t>Mishka Exim Ltd</t>
  </si>
  <si>
    <t>Sicagen India Ltd</t>
  </si>
  <si>
    <t>CHD Chemicals Ltd</t>
  </si>
  <si>
    <t>Kempo &amp; Co Ltd</t>
  </si>
  <si>
    <t>Prime Fresh Ltd</t>
  </si>
  <si>
    <t>Chandra Bhagat Pharma Ltd</t>
  </si>
  <si>
    <t>Fervent Synergies Ltd</t>
  </si>
  <si>
    <t>HKG Ltd</t>
  </si>
  <si>
    <t>Shankar Lal Rampal Dye-Chem Ltd</t>
  </si>
  <si>
    <t>T&amp;I Global Ltd</t>
  </si>
  <si>
    <t>Mitshi India Ltd</t>
  </si>
  <si>
    <t>Trident Texofab Ltd</t>
  </si>
  <si>
    <t>COSCO Ltd</t>
  </si>
  <si>
    <t>Indo US Bio-Tech Ltd</t>
  </si>
  <si>
    <t>Anmol India Ltd</t>
  </si>
  <si>
    <t>Add-Shop Promotions ltd</t>
  </si>
  <si>
    <t>Aditya Consumer Marketing Ltd</t>
  </si>
  <si>
    <t>Ozone World Ltd</t>
  </si>
  <si>
    <t>Radha Madhav Corporation Ltd</t>
  </si>
  <si>
    <t>WH Brady &amp; Co Ltd</t>
  </si>
  <si>
    <t>Northern Spirits Ltd</t>
  </si>
  <si>
    <t>Sun Retail Ltd</t>
  </si>
  <si>
    <t>Anik Industries Ltd</t>
  </si>
  <si>
    <t>Vama Industries Ltd</t>
  </si>
  <si>
    <t>Bombay Cycle &amp; Motor Agency Ltd</t>
  </si>
  <si>
    <t>SBC Exports Ltd</t>
  </si>
  <si>
    <t>Vyapar Industries Ltd</t>
  </si>
  <si>
    <t>Innovative Deals &amp; Services India Ltd</t>
  </si>
  <si>
    <t>Tilak Ventures Ltd</t>
  </si>
  <si>
    <t>Nouveau Global Ventures Ltd</t>
  </si>
  <si>
    <t>Lahoti Overseas Ltd</t>
  </si>
  <si>
    <t>AKG Exim Ltd</t>
  </si>
  <si>
    <t>Empower India Ltd</t>
  </si>
  <si>
    <t>Mauria Udyog Ltd</t>
  </si>
  <si>
    <t>Swasti Vinayaka Synthetics Ltd</t>
  </si>
  <si>
    <t>Prismx Global Ventures Ltd</t>
  </si>
  <si>
    <t>Shubhlaxmi Jewel Art ltd</t>
  </si>
  <si>
    <t>Amrapali Industries Ltd</t>
  </si>
  <si>
    <t>RR Metalmakers India Ltd</t>
  </si>
  <si>
    <t>Sun Care Traders Ltd</t>
  </si>
  <si>
    <t>Welcon International Ltd</t>
  </si>
  <si>
    <t>Divinus Fabrics Ltd</t>
  </si>
  <si>
    <t>Roni Household ltd</t>
  </si>
  <si>
    <t>Pradhin Ltd</t>
  </si>
  <si>
    <t>Viaan Industries Ltd</t>
  </si>
  <si>
    <t>Maximaa Systems Ltd</t>
  </si>
  <si>
    <t>Brand Concepts Ltd</t>
  </si>
  <si>
    <t>Svaraj trading &amp; Agencies Ltd</t>
  </si>
  <si>
    <t>White Organic Agro Ltd</t>
  </si>
  <si>
    <t>Zenlabs Ethica Ltd</t>
  </si>
  <si>
    <t>ABM International Ltd</t>
  </si>
  <si>
    <t>Suich Industries Ltd</t>
  </si>
  <si>
    <t>Sharika Enterpise Ltd</t>
  </si>
  <si>
    <t>Vivid Mercantile Ltd</t>
  </si>
  <si>
    <t>Hardwyn India Ltd</t>
  </si>
  <si>
    <t>Diversified</t>
  </si>
  <si>
    <t>Voltas Ltd</t>
  </si>
  <si>
    <t>DCM Shriram Ltd</t>
  </si>
  <si>
    <t>Quess Corp Ltd</t>
  </si>
  <si>
    <t>Balmer Lawrie &amp; Company Ltd</t>
  </si>
  <si>
    <t>Nava Bharat Ventures Ltd</t>
  </si>
  <si>
    <t>Andhra Sugar Ltd</t>
  </si>
  <si>
    <t>Andrew Yule &amp; Company Ltd</t>
  </si>
  <si>
    <t>Kesoram Industries Ltd</t>
  </si>
  <si>
    <t>Gillanders Arbuthnot &amp; Company Ltd</t>
  </si>
  <si>
    <t>Surana Telecom &amp; Power Ltd</t>
  </si>
  <si>
    <t>Alchemist Ltd</t>
  </si>
  <si>
    <t>Glass &amp; Glass Products</t>
  </si>
  <si>
    <t>Asahi India Glass Ltd</t>
  </si>
  <si>
    <t>La Opala RG Ltd</t>
  </si>
  <si>
    <t>Borosil Renewables Ltd</t>
  </si>
  <si>
    <t>Saint-Gobain Sekurit Ltd</t>
  </si>
  <si>
    <t>Empire Industries Ltd</t>
  </si>
  <si>
    <t>Hindusthan National Glass &amp; Industries Ltd</t>
  </si>
  <si>
    <t>Haldyn Glass Ltd</t>
  </si>
  <si>
    <t>Banaras Beads Ltd</t>
  </si>
  <si>
    <t>Sejal Glass Ltd</t>
  </si>
  <si>
    <t>Triveni Glass Ltd</t>
  </si>
  <si>
    <t>JIK Industries Ltd</t>
  </si>
  <si>
    <t>Crude Oil &amp; Natural Gas</t>
  </si>
  <si>
    <t>Oil &amp; Natural Gas Corporation Ltd</t>
  </si>
  <si>
    <t>Oil India Ltd</t>
  </si>
  <si>
    <t>Hindustan Oil Exploration Company Ltd</t>
  </si>
  <si>
    <t>Asian Oilfield Services Ltd</t>
  </si>
  <si>
    <t>Selan Explorations Technology ltd</t>
  </si>
  <si>
    <t>Aban Offshore ltd</t>
  </si>
  <si>
    <t>E-Commerce/App Based</t>
  </si>
  <si>
    <t>Info Edge (India) Ltd</t>
  </si>
  <si>
    <t>Justdial Ltd</t>
  </si>
  <si>
    <t>Olmpia Industries Ltd</t>
  </si>
  <si>
    <t>Citizen Infoline Ltd</t>
  </si>
  <si>
    <t>Electronics</t>
  </si>
  <si>
    <t>Centum Electronics Ltd</t>
  </si>
  <si>
    <t>Kernex Microsystems (India) Ltd</t>
  </si>
  <si>
    <t>Pulz Electronics Ltd</t>
  </si>
  <si>
    <t>Aplab Ltd</t>
  </si>
  <si>
    <t xml:space="preserve">Paints/Varnish </t>
  </si>
  <si>
    <t>Asian Paints Ltd</t>
  </si>
  <si>
    <t>Berger Paints Ltd</t>
  </si>
  <si>
    <t>Kansai Nerolac Paints Ltd</t>
  </si>
  <si>
    <t>Akzo Nobel India Ltd</t>
  </si>
  <si>
    <t>Shalimar Paints Ltd</t>
  </si>
  <si>
    <t>Hardcaslte &amp; Waud Manufacturing Company Ltd</t>
  </si>
  <si>
    <t xml:space="preserve">Printing &amp; Stationery </t>
  </si>
  <si>
    <t>Kokuyo Camlin Ltd</t>
  </si>
  <si>
    <t>Gala Global Products Ltd</t>
  </si>
  <si>
    <t>Linc Pen &amp; Plastics Ltd</t>
  </si>
  <si>
    <t>DJ Mediaprint &amp; Logistics Ltd</t>
  </si>
  <si>
    <t>Vasa Retail &amp; Overseas Ltd</t>
  </si>
  <si>
    <t>Tobacco Products</t>
  </si>
  <si>
    <t>ITC LTd</t>
  </si>
  <si>
    <t>Godfrey Phillips India Ltd</t>
  </si>
  <si>
    <t>VST Industries Ltd</t>
  </si>
  <si>
    <t>Indian Wood Products Company Ltd</t>
  </si>
  <si>
    <t>Golden Tobacco Ltd</t>
  </si>
  <si>
    <t>NTC Industries Ltd</t>
  </si>
  <si>
    <t xml:space="preserve">Bearings </t>
  </si>
  <si>
    <t>Schaeffler India Ltd</t>
  </si>
  <si>
    <t>SKF India Ltd</t>
  </si>
  <si>
    <t>Bimetal Bearings Ltd</t>
  </si>
  <si>
    <t>Vishal Bearings Ltd</t>
  </si>
  <si>
    <t>NRB Industrial Bearings Ltd</t>
  </si>
  <si>
    <t>Oil Drill/Allied</t>
  </si>
  <si>
    <t>Jindal Drilling &amp; Industries Ltd</t>
  </si>
  <si>
    <t>Alphageo (India) Ltd</t>
  </si>
  <si>
    <t>Akash Explorations Services Ltd</t>
  </si>
  <si>
    <t>Dolphin Offshore Enterprises Ltd</t>
  </si>
  <si>
    <t>Duke Offshore Ltd</t>
  </si>
  <si>
    <t xml:space="preserve">Refactories </t>
  </si>
  <si>
    <t>Vesuvius India Ltd</t>
  </si>
  <si>
    <t>Orient Refactories Ltd</t>
  </si>
  <si>
    <t>Morganite Crucible Ltd</t>
  </si>
  <si>
    <t>IFGL Refactories Ltd</t>
  </si>
  <si>
    <t>Dry Cells</t>
  </si>
  <si>
    <t>Eveready Industries India Ltd</t>
  </si>
  <si>
    <t>HBL Power Systems Ltd</t>
  </si>
  <si>
    <t>Indo National Ltd</t>
  </si>
  <si>
    <t>Panasonic Energy India Company Ltd</t>
  </si>
  <si>
    <t xml:space="preserve">Credit Rating Agencies </t>
  </si>
  <si>
    <t>CRISIL Ltd</t>
  </si>
  <si>
    <t>ICRA Ltd</t>
  </si>
  <si>
    <t>CARE Ratings Ltd</t>
  </si>
  <si>
    <t>Infrastructure Investment Trust</t>
  </si>
  <si>
    <t>India Grid Trust</t>
  </si>
  <si>
    <t>IRB InvIT Fund</t>
  </si>
  <si>
    <t>Telecom-Handset/Mobile</t>
  </si>
  <si>
    <t>Prabhat Technologies (India) Ltd</t>
  </si>
  <si>
    <t>Digispice Technologies Ltd</t>
  </si>
  <si>
    <t xml:space="preserve">Marine Port &amp; Services </t>
  </si>
  <si>
    <t>Gujarat Pipavav Port Ltd</t>
  </si>
  <si>
    <t xml:space="preserve">Power Infrastructure </t>
  </si>
  <si>
    <t>KPI Global Infrastructure Ltd</t>
  </si>
  <si>
    <t xml:space="preserve">Railways </t>
  </si>
  <si>
    <t>IRCTC Ltd</t>
  </si>
  <si>
    <t xml:space="preserve">Embassy Office Parks REIT </t>
  </si>
  <si>
    <t>Sanitaryware</t>
  </si>
  <si>
    <t>HSIL Ltd</t>
  </si>
  <si>
    <t>IT Hardware</t>
  </si>
  <si>
    <t>Cerebra Intregrated Technologies Ltd</t>
  </si>
  <si>
    <t>HCL Infosystems ltd</t>
  </si>
  <si>
    <t>TVS Electronic Ltd</t>
  </si>
  <si>
    <t>Computer Infocom Ltd</t>
  </si>
  <si>
    <t>Panache Digilife Ltd</t>
  </si>
  <si>
    <t>Wep Solutions Ltd</t>
  </si>
  <si>
    <t>MRO-Tek Realty Ltd</t>
  </si>
  <si>
    <t>Spel Semiconductor Ltd</t>
  </si>
  <si>
    <t>PCS Technology Ltd</t>
  </si>
  <si>
    <t>Vintron Informatics Ltd</t>
  </si>
  <si>
    <t>VXL Instruments Ltd</t>
  </si>
  <si>
    <t>Stock/Commodity Brokers</t>
  </si>
  <si>
    <t>Geojit Financial Services Ltd</t>
  </si>
  <si>
    <t>Aditya Birla Money Ltd</t>
  </si>
  <si>
    <t>Emkay Global Financial Services Ltd</t>
  </si>
  <si>
    <t>Arihant Capital Markets Ltd</t>
  </si>
  <si>
    <t>Steel City Securities Ltd</t>
  </si>
  <si>
    <t>DB International Stock Brokers Ltd</t>
  </si>
  <si>
    <t>Swastika Investmart Ltd</t>
  </si>
  <si>
    <t>IndBank Merchant Banking Services ltd</t>
  </si>
  <si>
    <t>Ajcon Global Services Ltd</t>
  </si>
  <si>
    <t>Siddha ventures Ltd</t>
  </si>
  <si>
    <t>Action Financial Services Ltd</t>
  </si>
  <si>
    <t>CIL Securities Ltd</t>
  </si>
  <si>
    <t>Arihant's Securities Ltd</t>
  </si>
  <si>
    <t>Media - Print/Television/Radio</t>
  </si>
  <si>
    <t>Navneet Education Ltd</t>
  </si>
  <si>
    <t>DB Corporation Ltd</t>
  </si>
  <si>
    <t>Jagran Prakashan Ltd</t>
  </si>
  <si>
    <t>T.V. Today Network Ltd</t>
  </si>
  <si>
    <t>MPS Ltd</t>
  </si>
  <si>
    <t>Repro India Ltd</t>
  </si>
  <si>
    <t>Sandesh Ltd</t>
  </si>
  <si>
    <t>Hindustan Media Ventures Ltd</t>
  </si>
  <si>
    <t>NDTV Ltd</t>
  </si>
  <si>
    <t>HT Media Ltd</t>
  </si>
  <si>
    <t>S Chand &amp; Company Ltd</t>
  </si>
  <si>
    <t>Sambhaav Media Ltd</t>
  </si>
  <si>
    <t>Sundaram Multi Pap Ltd</t>
  </si>
  <si>
    <t>Infomedia Press Ltd</t>
  </si>
  <si>
    <t>Unick Fix-A-Form &amp; Printers Ltd</t>
  </si>
  <si>
    <t>Olympic Cards Ltd</t>
  </si>
  <si>
    <t>Nova Publications India Ltd</t>
  </si>
  <si>
    <t>Diligent Media Corporation Ltd</t>
  </si>
  <si>
    <t>Kiran Print Back Ltd</t>
  </si>
  <si>
    <t>SAB Events &amp; Governance Now Media Ltd</t>
  </si>
  <si>
    <t>Fertilizers</t>
  </si>
  <si>
    <t>Coromandel International Ltd</t>
  </si>
  <si>
    <t>Chambal Fertilisers &amp; Chemicals Ltd</t>
  </si>
  <si>
    <t>Fertilizers &amp; Chemicals Travancore Ltd</t>
  </si>
  <si>
    <t>Rashtriya Chemicals &amp; Fertilizers Ltd</t>
  </si>
  <si>
    <t>Gujarat Narmada Valley Fertilizers &amp; Chemicals Ltd</t>
  </si>
  <si>
    <t>Gujarat State Fertilizers &amp; Chemicals Ltd</t>
  </si>
  <si>
    <t>National Fertilizers Ltd</t>
  </si>
  <si>
    <t>Mangalore Chemicals &amp; Fertilizers Ltd</t>
  </si>
  <si>
    <t>Zuari Agro Chemicals Ltd</t>
  </si>
  <si>
    <t>Southern Petrochemicals Industries Corporation Ltd</t>
  </si>
  <si>
    <t>Nagarjuna Fertilizers &amp; Chemicals Ltd</t>
  </si>
  <si>
    <t>Madras Fertilizers Ltd</t>
  </si>
  <si>
    <t>Madhya Bharat Agro Products Ltd</t>
  </si>
  <si>
    <t>Krishana Phoschem Ltd</t>
  </si>
  <si>
    <t>Aries Agro Ltd</t>
  </si>
  <si>
    <t>Bharat Agri Fert &amp; Realty Ltd</t>
  </si>
  <si>
    <t>Khaitan Chemicals &amp; Fertilizers Ltd</t>
  </si>
  <si>
    <t>Rama Phosphates Ltd</t>
  </si>
  <si>
    <t>Basant Agro Tech (India) Ltd</t>
  </si>
  <si>
    <t>Agro Phos India Ltd</t>
  </si>
  <si>
    <t>Phosphate Company Ltd</t>
  </si>
  <si>
    <t>Shiva Global Agro Industries Ltd</t>
  </si>
  <si>
    <t>Indra Industries Ltd</t>
  </si>
  <si>
    <t>Bohra Industries Ltd</t>
  </si>
  <si>
    <t>MP Agro Industries Ltd</t>
  </si>
  <si>
    <t>Mining &amp; Mineral</t>
  </si>
  <si>
    <t>Coal India Ltd</t>
  </si>
  <si>
    <t>Vedanta Ltd</t>
  </si>
  <si>
    <t>NMDC Ltd</t>
  </si>
  <si>
    <t>KIOCL Ltd</t>
  </si>
  <si>
    <t>MOIL Ltd</t>
  </si>
  <si>
    <t>Gujarat Mineral Development Corporation Ltd</t>
  </si>
  <si>
    <t>Maithan Alloys Ltd</t>
  </si>
  <si>
    <t>Orissa Minerals Development Company Ltd</t>
  </si>
  <si>
    <t>Sandur Manganese &amp; Iron Ore Ltd</t>
  </si>
  <si>
    <t>Indian Metals &amp; Ferro Alloys Ltd</t>
  </si>
  <si>
    <t>Ashapura Minechem Ltd</t>
  </si>
  <si>
    <t>Madhav Copper Ltd</t>
  </si>
  <si>
    <t>Deccan Gold Mines Ltd</t>
  </si>
  <si>
    <t>20 Microns Ltd</t>
  </si>
  <si>
    <t>Balasore Alloys Ltd</t>
  </si>
  <si>
    <t>Shyam Century Ferrous Ltd</t>
  </si>
  <si>
    <t>Raw Edge Industrial Solutions Ltd</t>
  </si>
  <si>
    <t>Asi Industries Ltd</t>
  </si>
  <si>
    <t>South west Pinnacle Exploration Ltd</t>
  </si>
  <si>
    <t>Nagpur Power &amp; Industries Ltd</t>
  </si>
  <si>
    <t>Bhagyanagar India Ltd</t>
  </si>
  <si>
    <t>VBC Ferro Alloys Ltd</t>
  </si>
  <si>
    <t>Facor Alloys Ltd</t>
  </si>
  <si>
    <t>Shilp Gravures Ltd</t>
  </si>
  <si>
    <t>Shirpur Gold Refineries Ltd</t>
  </si>
  <si>
    <t>Elegant Marbles &amp; Grani Industries Ltd</t>
  </si>
  <si>
    <t>Indsil Hydro Power &amp; Manganese ltd</t>
  </si>
  <si>
    <t>Sarthak Metals Ltd</t>
  </si>
  <si>
    <t xml:space="preserve">Himalaya Granites Ltd </t>
  </si>
  <si>
    <t>Starlit Power System Ltd</t>
  </si>
  <si>
    <t>Rohit Ferro Tech ltd</t>
  </si>
  <si>
    <t>Impex Ferro Tech Ltd</t>
  </si>
  <si>
    <t>Southern Magnesium &amp; Chemicals Ltd</t>
  </si>
  <si>
    <t>Auroma Coke Ltd</t>
  </si>
  <si>
    <t>Rajdarshan Industries Ltd</t>
  </si>
  <si>
    <t>Baroda Extrusion Ltd</t>
  </si>
  <si>
    <t>Metkore Alloys &amp; Industries Ltd</t>
  </si>
  <si>
    <t>Foundry Fuel Products Ltd</t>
  </si>
  <si>
    <t>Kachchh Minerals Ltd</t>
  </si>
  <si>
    <t>Infrastructure Developers &amp; Operators</t>
  </si>
  <si>
    <t>Larsen &amp; Turbo Ltd</t>
  </si>
  <si>
    <t>Adani Ports &amp; Special Economic Zone Ltd</t>
  </si>
  <si>
    <t>GMR Infrastructure Ltd</t>
  </si>
  <si>
    <t>Rites Ltd</t>
  </si>
  <si>
    <t>Ircon International Ltd</t>
  </si>
  <si>
    <t>Engineers India Ltd</t>
  </si>
  <si>
    <t>Dilip Buildcon Ltd</t>
  </si>
  <si>
    <t>GE Power India Ltd</t>
  </si>
  <si>
    <t>IRB Infrastructure Developers Ltd</t>
  </si>
  <si>
    <t>Techno Electric &amp; Engineering Company Ltd</t>
  </si>
  <si>
    <t>Ashoka Buildcon Ltd</t>
  </si>
  <si>
    <t>J Kumar Infraprojects Ltd</t>
  </si>
  <si>
    <t>Reliance Infrastructure ltd</t>
  </si>
  <si>
    <t>GVK Power &amp; Infrastructure Ltd</t>
  </si>
  <si>
    <t>Reliance Industrial Infrastructure Ltd</t>
  </si>
  <si>
    <t>MEP Infrastructure Developers Ltd</t>
  </si>
  <si>
    <t>Shriram EPC Ltd</t>
  </si>
  <si>
    <t>BGR Energy Systems Ltd</t>
  </si>
  <si>
    <t>Jaypee Infratech Ltd</t>
  </si>
  <si>
    <t>BCPL Railway Infrastructure Ltd</t>
  </si>
  <si>
    <t>Noida Toll Bridge Company Ltd</t>
  </si>
  <si>
    <t>Atlanta Ltd</t>
  </si>
  <si>
    <t>Gammon Infrastructure porject Ltd</t>
  </si>
  <si>
    <t>AGI Infra Ltd</t>
  </si>
  <si>
    <t>ETT Ltd</t>
  </si>
  <si>
    <t>IL&amp;FS Transportation Network Ltd</t>
  </si>
  <si>
    <t>IL&amp;FS Engineering &amp; Construction Ltd</t>
  </si>
  <si>
    <t>Supreme Infrastructure India Ltd</t>
  </si>
  <si>
    <t>ANI Intregrated Services Ltd</t>
  </si>
  <si>
    <t>Artefact Projects Ltd</t>
  </si>
  <si>
    <t>Mukand Engineers Ltd</t>
  </si>
  <si>
    <t>Raunaq EPC International Ltd</t>
  </si>
  <si>
    <t>Tantia Constructions Ltd</t>
  </si>
  <si>
    <t>Veer Energy &amp; Infrastructure Ltd</t>
  </si>
  <si>
    <t>Power &amp; Instrumentation Ltd</t>
  </si>
  <si>
    <t>Technofab Engineering Ltd</t>
  </si>
  <si>
    <t>Genus Prime Infra Ltd</t>
  </si>
  <si>
    <t>Jiahind Porjects Ltd</t>
  </si>
  <si>
    <t xml:space="preserve">Packaging </t>
  </si>
  <si>
    <t>Essel Propack Ltd</t>
  </si>
  <si>
    <t>Huhtamaki PPL Ltd</t>
  </si>
  <si>
    <t>Jindal Poly Films Ltd</t>
  </si>
  <si>
    <t>Polyplex Corporation Ltd</t>
  </si>
  <si>
    <t>Uflex Ltd</t>
  </si>
  <si>
    <t>Cosmo Films Ltd</t>
  </si>
  <si>
    <t>Garware Polyester Ltd</t>
  </si>
  <si>
    <t>Ester Industries Ltd</t>
  </si>
  <si>
    <t>TCPL Packaging Ltd</t>
  </si>
  <si>
    <t>Everest Kanto Cylinder Ltd</t>
  </si>
  <si>
    <t>Shri Jagdamba Polymers Ltd</t>
  </si>
  <si>
    <t>Hitech Corporation Ltd</t>
  </si>
  <si>
    <t>Emmbi Industries Ltd</t>
  </si>
  <si>
    <t>Nahar Polyfilms Ltd</t>
  </si>
  <si>
    <t>Kanpur Plastipack Ltd</t>
  </si>
  <si>
    <t>TPL Plastech Ltd</t>
  </si>
  <si>
    <t>Bilcare ltd</t>
  </si>
  <si>
    <t>Kaira Can Company Ltd</t>
  </si>
  <si>
    <t>Commercials Syn Bags Ltd</t>
  </si>
  <si>
    <t>Rajshree Polypack Ltd</t>
  </si>
  <si>
    <t>Hindustan Tin Works Ltd</t>
  </si>
  <si>
    <t>Hindustan Adhesives Ltd</t>
  </si>
  <si>
    <t>Rollatainers Ltd</t>
  </si>
  <si>
    <t>AMD Industries Ltd</t>
  </si>
  <si>
    <t>Shree Tirupati Balajee FIBc Ltd</t>
  </si>
  <si>
    <t>Polyspin Exports Ltd</t>
  </si>
  <si>
    <t>Shree Rama Multi Tech ltd</t>
  </si>
  <si>
    <t>Ecoplast Ltd</t>
  </si>
  <si>
    <t>Perfectpac Ltd</t>
  </si>
  <si>
    <t>Shetron Ltd</t>
  </si>
  <si>
    <t>Mahip Industries Ltd</t>
  </si>
  <si>
    <t>CDG Petchem Ltd</t>
  </si>
  <si>
    <t>Rishi Techtex Ltd</t>
  </si>
  <si>
    <t>Flexituff Ventures International Ltd</t>
  </si>
  <si>
    <t>Salguti Industries Ltd</t>
  </si>
  <si>
    <t>Jumbo Bag Ltd</t>
  </si>
  <si>
    <t>Anuroop Packaging Ltd</t>
  </si>
  <si>
    <t>Raj Packaging Industries Ltd</t>
  </si>
  <si>
    <t>A &amp; M Jumbo bags Ltd</t>
  </si>
  <si>
    <t>Venlon Enterprise Ltd</t>
  </si>
  <si>
    <t>Duropack Ltd</t>
  </si>
  <si>
    <t>Gujarat Raffia Industries Ltd</t>
  </si>
  <si>
    <t>Yashraj Containeurs Ltd</t>
  </si>
  <si>
    <t>Expo Gas Containers ltd</t>
  </si>
  <si>
    <t>Sonal Adhesives Ltd</t>
  </si>
  <si>
    <t>BKM Industries Ltd</t>
  </si>
  <si>
    <t>Stanpacks (India) Ltd</t>
  </si>
  <si>
    <t>Vallabha Poly-Plast International Ltd</t>
  </si>
  <si>
    <t>Trans Freight Containers Ltd</t>
  </si>
  <si>
    <t>Pankaj Polymers Ltd</t>
  </si>
  <si>
    <t>Gopala Polyplast Ltd</t>
  </si>
  <si>
    <t>Kuwer Industries ltd</t>
  </si>
  <si>
    <t>Qauntum Digital Vision India Ltd</t>
  </si>
  <si>
    <t>Planter's Polysack Ltd</t>
  </si>
  <si>
    <t>Realty</t>
  </si>
  <si>
    <t>DLF Ltd</t>
  </si>
  <si>
    <t>Godrej Property Ltd</t>
  </si>
  <si>
    <t>Oberoi Realty Ltd</t>
  </si>
  <si>
    <t>Phoenix Mills Ltd</t>
  </si>
  <si>
    <t>Prestige Estates Projects Ltd</t>
  </si>
  <si>
    <t>Omaxe Ltd</t>
  </si>
  <si>
    <t>NBCC (India( Ltd</t>
  </si>
  <si>
    <t>Sunteck Realty Ltd</t>
  </si>
  <si>
    <t>Brigade Enterprise Ltd</t>
  </si>
  <si>
    <t>Nirlon Ltd</t>
  </si>
  <si>
    <t>Indiabulls Real Estate Ltd</t>
  </si>
  <si>
    <t>Sobha Ltd</t>
  </si>
  <si>
    <t>Kolte Patil Developers Ltd</t>
  </si>
  <si>
    <t>Ahluwalia Contracts Ltd</t>
  </si>
  <si>
    <t>Puravankara Ltd</t>
  </si>
  <si>
    <t>Capacit'e Infraprojects Ltd</t>
  </si>
  <si>
    <t>Ashiana Housing Ltd</t>
  </si>
  <si>
    <t>Anant Raj Ltd</t>
  </si>
  <si>
    <t>Texmaco Infrastructure &amp; Holdings Ltd</t>
  </si>
  <si>
    <t>Prozone Intu Properties ltd</t>
  </si>
  <si>
    <t>Unitech Ltd</t>
  </si>
  <si>
    <t>Ajmera Realty &amp; Infra India Ltd</t>
  </si>
  <si>
    <t>Arvind SmartSpaces Ltd</t>
  </si>
  <si>
    <t>Marathon Nextgen Realty Ltd</t>
  </si>
  <si>
    <t>Vipul Ltd</t>
  </si>
  <si>
    <t>DB Realty Ltd</t>
  </si>
  <si>
    <t>Eldeco Housing &amp; Industries Ltd</t>
  </si>
  <si>
    <t>Shristi Infrastructure Development Ltd</t>
  </si>
  <si>
    <t>Binny Ltd</t>
  </si>
  <si>
    <t>Zuari Global Ltd</t>
  </si>
  <si>
    <t>Geecee Ventures Ltd</t>
  </si>
  <si>
    <t>TCI Developers Ltd</t>
  </si>
  <si>
    <t>Poddar Housing &amp; Development Ltd</t>
  </si>
  <si>
    <t>Sanmit Infra Ltd</t>
  </si>
  <si>
    <t>Peninsula Land Ltd</t>
  </si>
  <si>
    <t>Ansal Properties &amp; Infrastructure Ltd</t>
  </si>
  <si>
    <t>Shervani Industrial Syndicate Ltd</t>
  </si>
  <si>
    <t>Emami Realty Ltd</t>
  </si>
  <si>
    <t>Oswal Agro Mills Ltd</t>
  </si>
  <si>
    <t>Housing Development &amp; Infrastructure Ltd</t>
  </si>
  <si>
    <t>Shri Krishna Devcon Ltd</t>
  </si>
  <si>
    <t>SV Global Mill Ltd</t>
  </si>
  <si>
    <t>Arihant SuperStructures Ltd</t>
  </si>
  <si>
    <t>Hubtown Ltd</t>
  </si>
  <si>
    <t>Bhagyanagar Properties Ltd</t>
  </si>
  <si>
    <t>AMJ Land Holdings Ltd</t>
  </si>
  <si>
    <t>Merchantile Ventures Ltd</t>
  </si>
  <si>
    <t>Prajay Engineers Syndicate Ltd</t>
  </si>
  <si>
    <t>Rodium Realty Ltd</t>
  </si>
  <si>
    <t>Parle Indutries Ltd</t>
  </si>
  <si>
    <t>SPML Infra Ltd</t>
  </si>
  <si>
    <t>Tarmat Ltd</t>
  </si>
  <si>
    <t>Radhe Developers (India) Ltd</t>
  </si>
  <si>
    <t>Maruti Infrastructure Ltd</t>
  </si>
  <si>
    <t>Prerna Infrabuild Ltd</t>
  </si>
  <si>
    <t>Shradha Infraprojects Ltd</t>
  </si>
  <si>
    <t>SSPDL Ltd</t>
  </si>
  <si>
    <t>Tirupati Sarjan Ltd</t>
  </si>
  <si>
    <t>Ansal Housing Ltd</t>
  </si>
  <si>
    <t>Suvidha Infraestate Corporation Ltd</t>
  </si>
  <si>
    <t>Ansal Buildwell Ltd</t>
  </si>
  <si>
    <t>Popular Estate Management Ltd</t>
  </si>
  <si>
    <t>Brand Realty Services Ltd</t>
  </si>
  <si>
    <t>Krishna Ventures Ltd</t>
  </si>
  <si>
    <t>Nimbus Projects Ltd</t>
  </si>
  <si>
    <t>Victoria Mills Ltd</t>
  </si>
  <si>
    <t>Landmark Property Development Company Ltd</t>
  </si>
  <si>
    <t>SVP Housing Ltd</t>
  </si>
  <si>
    <t>Rander Corporation Ltd</t>
  </si>
  <si>
    <t>Martin Burn Ltd</t>
  </si>
  <si>
    <t>HB Estate Developers Ltd</t>
  </si>
  <si>
    <t>Arihant Foundations &amp; Housing Ltd</t>
  </si>
  <si>
    <t>Garnet Construction Ltd</t>
  </si>
  <si>
    <t>NEL Holdings Ltd</t>
  </si>
  <si>
    <t>Quantum Build-Tech Ltd</t>
  </si>
  <si>
    <t>Satra properties (India) Ltd</t>
  </si>
  <si>
    <t>Simplex Realty Ltd</t>
  </si>
  <si>
    <t>Lancor Holdings Ltd</t>
  </si>
  <si>
    <t>3P Land Holdings Ltd</t>
  </si>
  <si>
    <t>Sam Industries Ltd</t>
  </si>
  <si>
    <t>Citaldel Realty &amp; Developers Ltd</t>
  </si>
  <si>
    <t>Country Condos ltd</t>
  </si>
  <si>
    <t>Alchemist Realty Ltd</t>
  </si>
  <si>
    <t>Vas Infrastructure Ltd</t>
  </si>
  <si>
    <t>Ladam Afforadable Housing ltd</t>
  </si>
  <si>
    <t>Steel Strips Infrastructures Ltd</t>
  </si>
  <si>
    <t>Parshwanath Corporation Ltd</t>
  </si>
  <si>
    <t>Pushpanjali Realms &amp; Infratech Ltd</t>
  </si>
  <si>
    <t>Sikozy Realtors Ltd</t>
  </si>
  <si>
    <t>Yuranus Infrastructure Ltd</t>
  </si>
  <si>
    <t>Nyssa Corporation Ltd</t>
  </si>
  <si>
    <t>Shelter Infra Projects ltd</t>
  </si>
  <si>
    <t>Techindia Nirman Ltd</t>
  </si>
  <si>
    <t>RTCL Ltd</t>
  </si>
  <si>
    <t>Manor Estates &amp; Industries Ltd</t>
  </si>
  <si>
    <t>KMF Builders &amp; Developers Ltd</t>
  </si>
  <si>
    <t>Rap Media Ltd</t>
  </si>
  <si>
    <t>Kaushalya Infrastructure Development Corporation Ltd</t>
  </si>
  <si>
    <t>Hazoor Mutli Projects ltd</t>
  </si>
  <si>
    <t>Raghunath International Ltd</t>
  </si>
  <si>
    <t>Patidar Buildcon Ltd</t>
  </si>
  <si>
    <t>Parab Infra Ltd</t>
  </si>
  <si>
    <t>HealthCare</t>
  </si>
  <si>
    <t>Apollo Hospital Enterprise Ltd</t>
  </si>
  <si>
    <t>Dr Lal Pathlabs Ltd</t>
  </si>
  <si>
    <t>Fortis Healthcare Ltd</t>
  </si>
  <si>
    <t>Metropolis Healthcare Ltd</t>
  </si>
  <si>
    <t>Narayana Hrudayalaya Ltd</t>
  </si>
  <si>
    <t>Lauras labs Ltd</t>
  </si>
  <si>
    <t>Aster DM Healthcare Ltd</t>
  </si>
  <si>
    <t>Thyrocare Technologies Ltd</t>
  </si>
  <si>
    <t>Poly Medicure Ltd</t>
  </si>
  <si>
    <t>HealthCare Global Enterprises ltd</t>
  </si>
  <si>
    <t>Shalby Ltd</t>
  </si>
  <si>
    <t>Kovai Medical Center &amp; Hospital Ltd</t>
  </si>
  <si>
    <t>Indraprastha Medical Corporation Ltd</t>
  </si>
  <si>
    <t>KMC Specality Hospitals (India) Ltd</t>
  </si>
  <si>
    <t>Artemis Medicare Services Ltd</t>
  </si>
  <si>
    <t>Opto Circuits (India) Ltd</t>
  </si>
  <si>
    <t>Dr Agarwal 's Eye Hospital Ltd</t>
  </si>
  <si>
    <t>Fortis Malar Hospitals Ltd</t>
  </si>
  <si>
    <t>Lotus Eye Hospital &amp; Institute Ltd</t>
  </si>
  <si>
    <t>Tejnaksh Healthcare Ltd</t>
  </si>
  <si>
    <t>Scandent Imaging Ltd</t>
  </si>
  <si>
    <t>Deccan Healthcare Ltd</t>
  </si>
  <si>
    <t>Transgene Biotech Ltd</t>
  </si>
  <si>
    <t>NG Industries Ltd</t>
  </si>
  <si>
    <t>Centenial Surgical Suture Ltd</t>
  </si>
  <si>
    <t>Medinova Diagnostic Services Ltd</t>
  </si>
  <si>
    <t>Chennai Meenakshi Mulitspecality Hospital Ltd</t>
  </si>
  <si>
    <t>Dr Lalchandani Labs Ltd</t>
  </si>
  <si>
    <t>Looks Health Servies Ltd</t>
  </si>
  <si>
    <t>Dhanvantri Jeevan Rekha Ltd</t>
  </si>
  <si>
    <t>Dolphin Medical Services Ltd</t>
  </si>
  <si>
    <t xml:space="preserve">Cement </t>
  </si>
  <si>
    <t>UltraTech Cement Ltd</t>
  </si>
  <si>
    <t>Shree Cement Ltd</t>
  </si>
  <si>
    <t>Ambuja Cement Ltd</t>
  </si>
  <si>
    <t>ACC Ltd</t>
  </si>
  <si>
    <t>The Ramco Cements Ltd</t>
  </si>
  <si>
    <t>Dalmia Bharat Ltd</t>
  </si>
  <si>
    <t>JK Cements Ltd</t>
  </si>
  <si>
    <t>Birla Corporation Ltd</t>
  </si>
  <si>
    <t>India Cements Ltd</t>
  </si>
  <si>
    <t>Heidelberg Cement India Ltd</t>
  </si>
  <si>
    <t>Century Textiles &amp; Industries Ltd</t>
  </si>
  <si>
    <t>Star Cement Ltd</t>
  </si>
  <si>
    <t>JK Lakshmi Cement Ltd</t>
  </si>
  <si>
    <t>Prism Johnson Ltd</t>
  </si>
  <si>
    <t>Orient Cement Ltd</t>
  </si>
  <si>
    <t>Sagar Cements Ltd</t>
  </si>
  <si>
    <t>Shree Digvijay Cement Company Ltd</t>
  </si>
  <si>
    <t>KCP Ltd</t>
  </si>
  <si>
    <t>Mangalam Cement Ltd</t>
  </si>
  <si>
    <t>Sanghi Industries Ltd</t>
  </si>
  <si>
    <t>Deccan Cement Ltd</t>
  </si>
  <si>
    <t>Anjani Portland Cement Ltd</t>
  </si>
  <si>
    <t>Udaipur Cement Works Ltd</t>
  </si>
  <si>
    <t>NCL Industries Ltd</t>
  </si>
  <si>
    <t>Saurashtra Cement Ltd</t>
  </si>
  <si>
    <t>Gujarat Sidhee Cement Ltd</t>
  </si>
  <si>
    <t>Shiva Cement Ltd</t>
  </si>
  <si>
    <t>Andhra Cements Ltd</t>
  </si>
  <si>
    <t>Kakatiya Cement Sugar &amp; Industries Ltd</t>
  </si>
  <si>
    <t>Shri Keshav Cements  Infra Ltd</t>
  </si>
  <si>
    <t>Keerthi Industries Ltd</t>
  </si>
  <si>
    <t>Barak Valley Cements Ltd</t>
  </si>
  <si>
    <t>Burnpur Cement Ltd</t>
  </si>
  <si>
    <t>Housing Development Finance Corporation Ltd</t>
  </si>
  <si>
    <t>Bajaj Finance Ltd</t>
  </si>
  <si>
    <t>Bajaj Finserv Ltd</t>
  </si>
  <si>
    <t>HDFC Asset Management Company Ltd</t>
  </si>
  <si>
    <t>SBI Cards &amp; Payment Services Ltd</t>
  </si>
  <si>
    <t>Muthood Finance Ltd</t>
  </si>
  <si>
    <t>Bajaj Holdings &amp; Investment Ltd</t>
  </si>
  <si>
    <t>Power Finance Corporation Ltd</t>
  </si>
  <si>
    <t>REC Ltd</t>
  </si>
  <si>
    <t>Nippon Life India Asset Management Ltd</t>
  </si>
  <si>
    <t>Sundaram Finance Ltd</t>
  </si>
  <si>
    <t>Shriram Trnasport Finance Company Ltd</t>
  </si>
  <si>
    <t>Max Financial Services Ltd</t>
  </si>
  <si>
    <t>ICICI Securities Ltd</t>
  </si>
  <si>
    <t>LIC Housing Finance Ltd</t>
  </si>
  <si>
    <t>Cholamandalam Investment &amp; Finance Company Ltd</t>
  </si>
  <si>
    <t>Aditya Birla Capital Ltd</t>
  </si>
  <si>
    <t>L&amp;T Finance Holdings Ltd</t>
  </si>
  <si>
    <t>Manappuram Finance Ltd</t>
  </si>
  <si>
    <t>Mahindra &amp; Mahindra Financial Services Ltd</t>
  </si>
  <si>
    <t>AAVAS Financiers Ltd</t>
  </si>
  <si>
    <t>Motilal Oswal Financial Services Ltd</t>
  </si>
  <si>
    <t>IIFL Wealth Management Ltd</t>
  </si>
  <si>
    <t>CreditAccess Grameen Ltd</t>
  </si>
  <si>
    <t>JM Financial Ltd</t>
  </si>
  <si>
    <t>IndiaBulls Housing Finance Ltd</t>
  </si>
  <si>
    <t>Cholamandalam Financial Holdings Ltd</t>
  </si>
  <si>
    <t>Housing &amp; Urban Development Corporation Ltd</t>
  </si>
  <si>
    <t>Edelweiss Financial Services Ltd</t>
  </si>
  <si>
    <t>Shriram City Union Finance Ltd</t>
  </si>
  <si>
    <t>Indostar Capital Finance Ltd</t>
  </si>
  <si>
    <t>Can Fin Homes Ltd</t>
  </si>
  <si>
    <t>TATA Investment Corporation Ltd</t>
  </si>
  <si>
    <t>Indiabulls Ventures Ltd</t>
  </si>
  <si>
    <t>MAS Financial Services Ltd</t>
  </si>
  <si>
    <t>Spandana Sphoorty Financial Ltd</t>
  </si>
  <si>
    <t>PNB Housing Finance Ltd</t>
  </si>
  <si>
    <t>Capri global Capital Ltd</t>
  </si>
  <si>
    <t>IIFL Financa Ltd</t>
  </si>
  <si>
    <t>IDFC Ltd</t>
  </si>
  <si>
    <t>Ujjivan financial Servies Ltd</t>
  </si>
  <si>
    <t>JSW Holdings Ltd</t>
  </si>
  <si>
    <t>Max India Ltd</t>
  </si>
  <si>
    <t>Equitas Holdings ltd</t>
  </si>
  <si>
    <t>Bengal &amp; Assam Company Ltd</t>
  </si>
  <si>
    <t>Pilani Investment &amp; Industries Company Ltd</t>
  </si>
  <si>
    <t>IIFL Secrities</t>
  </si>
  <si>
    <t>Ugro Capital Ltd</t>
  </si>
  <si>
    <t>BF Investment Ltd</t>
  </si>
  <si>
    <t>IFCI Ltd</t>
  </si>
  <si>
    <t>Balmer Lawrie Investment Ltd</t>
  </si>
  <si>
    <t>Dolat Investment Ltd</t>
  </si>
  <si>
    <t>Sundaram Finance Holdings Ltd</t>
  </si>
  <si>
    <t>Capital India Finance Ltd</t>
  </si>
  <si>
    <t>Nxt Digital Ltd</t>
  </si>
  <si>
    <t>Paisalo Digital Ltd</t>
  </si>
  <si>
    <t>Religare Enterprises Ltd</t>
  </si>
  <si>
    <t>Repco Home Finance Ltd</t>
  </si>
  <si>
    <t>PTC India Financial Services Ltd</t>
  </si>
  <si>
    <t>Rane Holdings Ltd</t>
  </si>
  <si>
    <t>The Investment Trust of India Ltd</t>
  </si>
  <si>
    <t>Kalyani Investment Company Ltd</t>
  </si>
  <si>
    <t>Finkurve Financial Services Ltd</t>
  </si>
  <si>
    <t>Centrum Capital Ltd</t>
  </si>
  <si>
    <t>PNB Gilts Ltd</t>
  </si>
  <si>
    <t>Muthood Capital Services Ltd</t>
  </si>
  <si>
    <t>Ebixcash World Money India Ltd</t>
  </si>
  <si>
    <t>Max ventures &amp; Industries Ltd</t>
  </si>
  <si>
    <t>5Paisa Capital Ltd</t>
  </si>
  <si>
    <t>NBI Industrial Financa Company Ltd</t>
  </si>
  <si>
    <t>Dewan Housing Finance Corporation Ltd</t>
  </si>
  <si>
    <t>Magma Fincorp Ltd</t>
  </si>
  <si>
    <t>GIC Housing Finance ltd</t>
  </si>
  <si>
    <t>Nalwa Sons Investment Ltd</t>
  </si>
  <si>
    <t>Summit Securities Ltd</t>
  </si>
  <si>
    <t>Vardhman Holdings Ltd</t>
  </si>
  <si>
    <t>Tourism Finance Corporation of India Ltd</t>
  </si>
  <si>
    <t>Satin Creditcare Network Ltd</t>
  </si>
  <si>
    <t>Arman Financial Services Ltd</t>
  </si>
  <si>
    <t>Oswal Green Tech ltd</t>
  </si>
  <si>
    <t>Niyogin Fintech Ltd</t>
  </si>
  <si>
    <t>Choice International Ltd</t>
  </si>
  <si>
    <t>SREI Infrastructure Finance Ltd</t>
  </si>
  <si>
    <t>Sastasundar Ventures Ltd</t>
  </si>
  <si>
    <t>Share India Securites Ltd</t>
  </si>
  <si>
    <t>Reliance Capital Ltd</t>
  </si>
  <si>
    <t>Crest Ventures Ltd</t>
  </si>
  <si>
    <t>Kiran Vyapar Ltd</t>
  </si>
  <si>
    <t>Industrial &amp; Prudential Investment Ltd</t>
  </si>
  <si>
    <t>Industrial Investment Trust Ltd</t>
  </si>
  <si>
    <t>VLS Finance Ltd</t>
  </si>
  <si>
    <t>A.K. Cpaital Services Ltd</t>
  </si>
  <si>
    <t>Moneyboxx Finance Ltd</t>
  </si>
  <si>
    <t>SIL Investments Ltd</t>
  </si>
  <si>
    <t>Balaxi Ventures Ltd</t>
  </si>
  <si>
    <t>Capital Trust Ltd</t>
  </si>
  <si>
    <t>CSL Finance Ltd</t>
  </si>
  <si>
    <t>Vaarad Ventures Ltd</t>
  </si>
  <si>
    <t>Mukesh Babu Financial Services Ltd</t>
  </si>
  <si>
    <t>Dhunseri Investments Ltd</t>
  </si>
  <si>
    <t>IndiaNivesh Ltd</t>
  </si>
  <si>
    <t>Prime Securites Ltd</t>
  </si>
  <si>
    <t>Inventure Growth &amp; Securities Ltd</t>
  </si>
  <si>
    <t>Maha Rashtra Apex Corporation Ltd</t>
  </si>
  <si>
    <t>Authum Investment &amp; Infrastructure ltd</t>
  </si>
  <si>
    <t>Nahar Capital &amp; Financial Services Ltd</t>
  </si>
  <si>
    <t>Consolidated Finvest &amp; Holdings Ltd</t>
  </si>
  <si>
    <t>Arnold Holdings Ltd</t>
  </si>
  <si>
    <t>Dhanvarsha Finvest Ltd</t>
  </si>
  <si>
    <t>Sakthi Finance Ltd</t>
  </si>
  <si>
    <t>STEL Holdings Ltd</t>
  </si>
  <si>
    <t>Magellanic Cloud Ltd</t>
  </si>
  <si>
    <t>Akme star Housing Finance Ltd</t>
  </si>
  <si>
    <t>Paul Merchant Ltd</t>
  </si>
  <si>
    <t>Apollo Finvest (India) Ltd</t>
  </si>
  <si>
    <t>LKP Finance Ltd</t>
  </si>
  <si>
    <t>KIFS Financial Services Ltd</t>
  </si>
  <si>
    <t>IL&amp;FS Investment Managers Ltd</t>
  </si>
  <si>
    <t>Mangal Credit &amp; Fincorp Ltd</t>
  </si>
  <si>
    <t>Coral India Finance &amp; Housing Ltd</t>
  </si>
  <si>
    <t>Srestha Finvest Ltd</t>
  </si>
  <si>
    <t>Shardul Securities Ltd</t>
  </si>
  <si>
    <t>Welspun Investment &amp; Commercial Ltd</t>
  </si>
  <si>
    <t>Vibrant Global Capital Ltd</t>
  </si>
  <si>
    <t>SRG Houisng Finance Ltd</t>
  </si>
  <si>
    <t>Suchitra Finance &amp; Trading Company Ltd</t>
  </si>
  <si>
    <t>Leading Leasing Finance &amp; Investment Ltd</t>
  </si>
  <si>
    <t>Reliance Home Finance Ltd</t>
  </si>
  <si>
    <t>Aryaman Financial Services Ltd</t>
  </si>
  <si>
    <t>Motor &amp; General Finance Ltd</t>
  </si>
  <si>
    <t>BNK Capital Market Ltd</t>
  </si>
  <si>
    <t>Monarch Networth Capital Ltd</t>
  </si>
  <si>
    <t>India Home Loan Ltd</t>
  </si>
  <si>
    <t>Inditrade Capital Ltd</t>
  </si>
  <si>
    <t>SPS Finquest Ltd</t>
  </si>
  <si>
    <t>Systematix Corporate Services Ltd</t>
  </si>
  <si>
    <t>Startech Finance Ltd</t>
  </si>
  <si>
    <t>Naga Dhunseri Group Ltd</t>
  </si>
  <si>
    <t>Baid Leasing &amp; Finance Company Ltd</t>
  </si>
  <si>
    <t>McDowell Holdings Ltd</t>
  </si>
  <si>
    <t>Shriram Asset Mangement Company Ltd</t>
  </si>
  <si>
    <t>ISL Consulting Ltd</t>
  </si>
  <si>
    <t>Apoorva Leasing Finance &amp; Investment Ltd</t>
  </si>
  <si>
    <t>Pioneer Investcorp Ltd</t>
  </si>
  <si>
    <t>ASCOM Leasing &amp; Investment Ltd</t>
  </si>
  <si>
    <t>Stanrose Mafatlal Investment &amp; Finance Ltd</t>
  </si>
  <si>
    <t>Sainik Finance &amp; Industries Ltd</t>
  </si>
  <si>
    <t>APM Finvest Ltd</t>
  </si>
  <si>
    <t>Intec Capital Ltd</t>
  </si>
  <si>
    <t>Tamboli Capital Ltd</t>
  </si>
  <si>
    <t>U.Y. Fincorp ltd</t>
  </si>
  <si>
    <t>RGF Capital Market Ltd</t>
  </si>
  <si>
    <t>Saraswati Commercial (India( Ltd</t>
  </si>
  <si>
    <t>Indo Thai Securities Ltd</t>
  </si>
  <si>
    <t>Almondz Global Securities Ltd</t>
  </si>
  <si>
    <t>LKP Securities Ltd</t>
  </si>
  <si>
    <t>Master Trust Ltd</t>
  </si>
  <si>
    <t>Frontline Securities Ltd</t>
  </si>
  <si>
    <t>India Finsec Ltd</t>
  </si>
  <si>
    <t>Keynote Financial Services Ltd</t>
  </si>
  <si>
    <t>Mangalam Industrial Finance Ltd</t>
  </si>
  <si>
    <t>Ganges Securities Ltd</t>
  </si>
  <si>
    <t>Gogia Capital services Ltd</t>
  </si>
  <si>
    <t>Ceejay Finance Ltd</t>
  </si>
  <si>
    <t>Shalibhadra Finance ltd</t>
  </si>
  <si>
    <t>Real Touch Finance ltd</t>
  </si>
  <si>
    <t>Stephanotis Finance Ltd</t>
  </si>
  <si>
    <t>Gujarat Credit Corporation Limited</t>
  </si>
  <si>
    <t>RSD Finance Ltd</t>
  </si>
  <si>
    <t>Ashika Credit Capital Ltd</t>
  </si>
  <si>
    <t>Palash Securities Ltd</t>
  </si>
  <si>
    <t>Joindre Capital Services Ltd</t>
  </si>
  <si>
    <t>Avonmore Capital &amp; Management Services Ltd</t>
  </si>
  <si>
    <t>Som Datt Finance Corporation Ltd</t>
  </si>
  <si>
    <t>Indian Info tech &amp; Software Ltd</t>
  </si>
  <si>
    <t>TCFC Finance Ltd</t>
  </si>
  <si>
    <t>Sahara Housing Fina Corporation Ltd</t>
  </si>
  <si>
    <t>Greencrest Financial Services Ltd</t>
  </si>
  <si>
    <t>Times Guaranty Ltd</t>
  </si>
  <si>
    <t>Karnavati Finance Ltd</t>
  </si>
  <si>
    <t>Elixir Capital Ltd</t>
  </si>
  <si>
    <t>Capital Trade Links Ltd</t>
  </si>
  <si>
    <t>BLB Ltd</t>
  </si>
  <si>
    <t>SSPN Finance Ltd</t>
  </si>
  <si>
    <t>Helpage Finlease Ltd</t>
  </si>
  <si>
    <t xml:space="preserve">Sonal Merchantile </t>
  </si>
  <si>
    <t>Smart Finsec Ltd</t>
  </si>
  <si>
    <t>Chatered Capital &amp; Investment Ltd</t>
  </si>
  <si>
    <t>Williamson Magor &amp; Company Ltd</t>
  </si>
  <si>
    <t>Nam Securities Ltd</t>
  </si>
  <si>
    <t>Goldline International Finvest Ltd</t>
  </si>
  <si>
    <t>IT Software</t>
  </si>
  <si>
    <t>Tata Consultancy Services Ltd</t>
  </si>
  <si>
    <t>Infosys Ltd</t>
  </si>
  <si>
    <t>HCL Technologies Ltd</t>
  </si>
  <si>
    <t>Wipro Ltd</t>
  </si>
  <si>
    <t>Tech Mahindra Ltd</t>
  </si>
  <si>
    <t>Larsen &amp; Toubro Infotech Ltd</t>
  </si>
  <si>
    <t>Oracle Financial Services Software Ltd</t>
  </si>
  <si>
    <t>Mphasis Ltd</t>
  </si>
  <si>
    <t>Mindtree Ltd</t>
  </si>
  <si>
    <t>L&amp;T Technology Services Ltd</t>
  </si>
  <si>
    <t>NIIT Technologies Ltd</t>
  </si>
  <si>
    <t>Hexaware Technologies Ltd</t>
  </si>
  <si>
    <t>Tata Elxsi Ltd</t>
  </si>
  <si>
    <t>Persistent Systems Ltd</t>
  </si>
  <si>
    <t>Infibeam Avenues Ltd</t>
  </si>
  <si>
    <t>Vakrangee Ltd</t>
  </si>
  <si>
    <t>Firstsource Solutions Ltd</t>
  </si>
  <si>
    <t>Cyient Ltd</t>
  </si>
  <si>
    <t>Sonata Software Ltd</t>
  </si>
  <si>
    <t>Birlasoft Ltd</t>
  </si>
  <si>
    <t>Zensar Technologies Ltd</t>
  </si>
  <si>
    <t>eClerx Services Ltd</t>
  </si>
  <si>
    <t>Accelya Solutions India Ltd</t>
  </si>
  <si>
    <t>KPIT Technologies Ltd</t>
  </si>
  <si>
    <t>Hinduja Global Solutions Ltd</t>
  </si>
  <si>
    <t>R Systems International Ltd</t>
  </si>
  <si>
    <t>Tanla Solutions Ltd</t>
  </si>
  <si>
    <t>Newgen Software Technologies Ltd</t>
  </si>
  <si>
    <t>Majesco Ltd</t>
  </si>
  <si>
    <t>Intellect Design Arena Ltd</t>
  </si>
  <si>
    <t>Cigniti Technologies Ltd</t>
  </si>
  <si>
    <t>Take Solutions Ltd</t>
  </si>
  <si>
    <t>Nucleus Software Exports Ltd</t>
  </si>
  <si>
    <t>Quick Heal Technologies Ltd</t>
  </si>
  <si>
    <t>Mastek Ltd</t>
  </si>
  <si>
    <t>Sasken Technologies Ltd</t>
  </si>
  <si>
    <t>Xchanging Solutions Ltd</t>
  </si>
  <si>
    <t>Subex Ltd</t>
  </si>
  <si>
    <t>CESC Ventures Ltd</t>
  </si>
  <si>
    <t>Brightcom Group Ltd</t>
  </si>
  <si>
    <t>BLS International Services Ltd</t>
  </si>
  <si>
    <t>Zen Technologies Ltd</t>
  </si>
  <si>
    <t>Datamatics Global Services Ltd</t>
  </si>
  <si>
    <t>Allsec Technologies Ltd</t>
  </si>
  <si>
    <t>3i Infotech Ltd</t>
  </si>
  <si>
    <t>63 Moons Technologies Ltd</t>
  </si>
  <si>
    <t>Ramco Systems Ltd</t>
  </si>
  <si>
    <t>InfoBeans Technologies Ltd</t>
  </si>
  <si>
    <t>Alankit Ltd</t>
  </si>
  <si>
    <t>XT Global Infotech Ltd</t>
  </si>
  <si>
    <t>Saksoft Ltd</t>
  </si>
  <si>
    <t>Expleo Solutions Ltd</t>
  </si>
  <si>
    <t>Apollo Micro Systems Ltd</t>
  </si>
  <si>
    <t>Moschip Technologies Ltd</t>
  </si>
  <si>
    <t>Kellton Tech Solutions Ltd</t>
  </si>
  <si>
    <t>TechNVision Ventures Ltd</t>
  </si>
  <si>
    <t>Silver Touch Technologies Ltd</t>
  </si>
  <si>
    <t>Airan Ltd</t>
  </si>
  <si>
    <t>AXISCADES Engineering Technologies Ltd</t>
  </si>
  <si>
    <t>Ceinsys Tech Ltd</t>
  </si>
  <si>
    <t>Aurionpro Solutions Ltd</t>
  </si>
  <si>
    <t>Scanpoint Geomatics Ltd</t>
  </si>
  <si>
    <t>Cybertech Systems &amp; Software Ltd</t>
  </si>
  <si>
    <t>Virinchi Ltd</t>
  </si>
  <si>
    <t>ABM Knowledgeware Ltd</t>
  </si>
  <si>
    <t>Trigyn Technologies Ltd</t>
  </si>
  <si>
    <t>Innovana Thinklabs Ltd</t>
  </si>
  <si>
    <t>Genesys International Corporation Ltd</t>
  </si>
  <si>
    <t>Inspirisys Solutions Ltd</t>
  </si>
  <si>
    <t>Intrasoft Technologies Ltd</t>
  </si>
  <si>
    <t>8K Miles Software Services Ltd</t>
  </si>
  <si>
    <t>Globalspace Technologies Ltd</t>
  </si>
  <si>
    <t>Allied Digital Services Ltd</t>
  </si>
  <si>
    <t>Bodhtree Consulting Ltd</t>
  </si>
  <si>
    <t>Rolta India Ltd</t>
  </si>
  <si>
    <t>Onward Technologies Ltd</t>
  </si>
  <si>
    <t>Xelpmoc Design and Tech Ltd</t>
  </si>
  <si>
    <t>Mindteck (India) Ltd</t>
  </si>
  <si>
    <t>Softsol India Ltd</t>
  </si>
  <si>
    <t>HOV Services Ltd</t>
  </si>
  <si>
    <t>Vedavaag Systems Ltd</t>
  </si>
  <si>
    <t>FCS Software Solutions Ltd</t>
  </si>
  <si>
    <t>Softtech Engineers Ltd</t>
  </si>
  <si>
    <t>Athena Global Technologies Ltd</t>
  </si>
  <si>
    <t>Ducon Infratechnologies Ltd</t>
  </si>
  <si>
    <t>Intense Technologies Ltd</t>
  </si>
  <si>
    <t>Integra Telecommunication &amp; Software Ltd</t>
  </si>
  <si>
    <t>GSS Infotech Ltd</t>
  </si>
  <si>
    <t>R S Software (India) Ltd</t>
  </si>
  <si>
    <t>Dev Information Technology Ltd</t>
  </si>
  <si>
    <t>Cambridge Technology Enterprises Ltd</t>
  </si>
  <si>
    <t>Jeevan Scientific Technology Ltd</t>
  </si>
  <si>
    <t>One Point One Solutions Ltd</t>
  </si>
  <si>
    <t>ASM Technologies Ltd</t>
  </si>
  <si>
    <t>Reliable Data Services Ltd</t>
  </si>
  <si>
    <t>Atishay Ltd</t>
  </si>
  <si>
    <t>Megasoft Ltd</t>
  </si>
  <si>
    <t>Octware Technologies Ltd</t>
  </si>
  <si>
    <t>E2E Networks Ltd</t>
  </si>
  <si>
    <t>IRIS Business Services Ltd</t>
  </si>
  <si>
    <t>Tera Software Ltd</t>
  </si>
  <si>
    <t>Accel Ltd</t>
  </si>
  <si>
    <t>SagarSoft (India) Ltd</t>
  </si>
  <si>
    <t>IZMO Ltd</t>
  </si>
  <si>
    <t>Danlaw Technologies India Ltd</t>
  </si>
  <si>
    <t>Goldstone Technologies Ltd</t>
  </si>
  <si>
    <t>Paramone Concepts Ltd</t>
  </si>
  <si>
    <t>Odyssey Technologies Ltd</t>
  </si>
  <si>
    <t>Cadsys (India) Ltd</t>
  </si>
  <si>
    <t>CG-VAK Software &amp; Exports Ltd</t>
  </si>
  <si>
    <t>Dynacons Systems &amp; Solutions Ltd</t>
  </si>
  <si>
    <t>Saven Technologies Ltd</t>
  </si>
  <si>
    <t>COSYN Ltd</t>
  </si>
  <si>
    <t>B2B Software Technologies Ltd</t>
  </si>
  <si>
    <t>Tranway Technologies Ltd</t>
  </si>
  <si>
    <t>Palred Technologies Ltd</t>
  </si>
  <si>
    <t>Cybermate Infotek Ltd</t>
  </si>
  <si>
    <t>Adroit Infotech Ltd</t>
  </si>
  <si>
    <t>USG Tech Solutions Ltd</t>
  </si>
  <si>
    <t>California Software Company Ltd</t>
  </si>
  <si>
    <t>Excel Realty N Infra Ltd</t>
  </si>
  <si>
    <t>TeleCanor Global Ltd</t>
  </si>
  <si>
    <t>Ram Info Ltd</t>
  </si>
  <si>
    <t>Dion Global Solutions Ltd</t>
  </si>
  <si>
    <t>Spacenet Enterprises India Ltd</t>
  </si>
  <si>
    <t>Cranes Software International Ltd</t>
  </si>
  <si>
    <t>Trejhara Solutions Ltd</t>
  </si>
  <si>
    <t>Interactive Financial Services Ltd</t>
  </si>
  <si>
    <t>Ace Software Exports Ltd</t>
  </si>
  <si>
    <t>Cressanda Solutions Ltd</t>
  </si>
  <si>
    <t>BNR Udyog Ltd</t>
  </si>
  <si>
    <t>Bartronics India Ltd</t>
  </si>
  <si>
    <t>Acewin Agriteck Ltd</t>
  </si>
  <si>
    <t>Sankhya Infotech Ltd</t>
  </si>
  <si>
    <t>Lee &amp; Nee Software (Exports) Ltd</t>
  </si>
  <si>
    <t>N2N Technologies Ltd</t>
  </si>
  <si>
    <t>Nihar Info Global Ltd</t>
  </si>
  <si>
    <t>Megri Soft Ltd</t>
  </si>
  <si>
    <t>Netlink Solutions (India) Ltd</t>
  </si>
  <si>
    <t>Melstar Information Technologies Ltd</t>
  </si>
  <si>
    <t>Avance Technologies Ltd</t>
  </si>
  <si>
    <t>Capricorn Systems Global Solutions Ltd</t>
  </si>
  <si>
    <t>E.Com Infotech (India) Ltd</t>
  </si>
  <si>
    <t>Ajel Ltd</t>
  </si>
  <si>
    <t>Omni Ax's Software Ltd</t>
  </si>
  <si>
    <t>Commex Technology Ltd</t>
  </si>
  <si>
    <t>Southern Infosys Ltd</t>
  </si>
  <si>
    <t>Informed Technologies India Ltd</t>
  </si>
  <si>
    <t>ACI Infocom Ltd</t>
  </si>
  <si>
    <t>Senthil Infotek Ltd</t>
  </si>
  <si>
    <t>Quest Softech India Ltd</t>
  </si>
  <si>
    <t>Sparc Systems Ltd</t>
  </si>
  <si>
    <t>CLIO Infotech Ltd</t>
  </si>
  <si>
    <t>Advent Computer Services Ltd</t>
  </si>
  <si>
    <t>Virtualsoft Systems Ltd</t>
  </si>
  <si>
    <t>Meglon Infra-Real (India) Ltd</t>
  </si>
  <si>
    <t>I Power Solutions India Ltd</t>
  </si>
  <si>
    <t>Twinstar Industries Ltd</t>
  </si>
  <si>
    <t>Firstobject Technologies Ltd</t>
  </si>
  <si>
    <t>Objectone Information Systems Ltd</t>
  </si>
  <si>
    <t>GI Engineering Solutions Ltd</t>
  </si>
  <si>
    <t>International Data Management Ltd</t>
  </si>
  <si>
    <t>Palsoft Infosystems Ltd</t>
  </si>
  <si>
    <t>Virgo Global Ltd</t>
  </si>
  <si>
    <t>Mahaveer Infoway Ltd</t>
  </si>
  <si>
    <t>Svam Software Ltd</t>
  </si>
  <si>
    <t>Power Generation &amp; Distribution</t>
  </si>
  <si>
    <t>NTPC Ltd</t>
  </si>
  <si>
    <t>Power Grid Corporation Of India Ltd</t>
  </si>
  <si>
    <t>Adani Green Energy Ltd</t>
  </si>
  <si>
    <t>NHPC Ltd</t>
  </si>
  <si>
    <t>Adani Transmission Ltd</t>
  </si>
  <si>
    <t>Torrent Power Ltd</t>
  </si>
  <si>
    <t>Adani Power Ltd</t>
  </si>
  <si>
    <t>Tata Power Company Ltd</t>
  </si>
  <si>
    <t>SJVN Ltd</t>
  </si>
  <si>
    <t>CESC Ltd</t>
  </si>
  <si>
    <t>JSW Energy Ltd</t>
  </si>
  <si>
    <t>NLC India Ltd</t>
  </si>
  <si>
    <t>Gujarat Industries Power Company Ltd</t>
  </si>
  <si>
    <t>India Power Corporation Ltd</t>
  </si>
  <si>
    <t>RattanIndia Power Ltd</t>
  </si>
  <si>
    <t>BF Utilities Ltd</t>
  </si>
  <si>
    <t>Jaiprakash Power Ventures Ltd</t>
  </si>
  <si>
    <t>Reliance Power Ltd</t>
  </si>
  <si>
    <t>RattanIndia Infrastructure Ltd</t>
  </si>
  <si>
    <t>Orient Green Power Company Ltd</t>
  </si>
  <si>
    <t>K.P. Energy Ltd</t>
  </si>
  <si>
    <t>Indowind Energy Ltd</t>
  </si>
  <si>
    <t>Energy Development Company Ltd</t>
  </si>
  <si>
    <t>Sangam Renewables Ltd</t>
  </si>
  <si>
    <t>KKV Agro Powers Ltd</t>
  </si>
  <si>
    <t>KSK Energy Ventures Ltd</t>
  </si>
  <si>
    <t>Solex Energy Ltd</t>
  </si>
  <si>
    <t>Waa Solar Ltd</t>
  </si>
  <si>
    <t>Karma Energy Ltd</t>
  </si>
  <si>
    <t>Surya Chakra Power Corporation Ltd</t>
  </si>
  <si>
    <t>Sunedison Infrastructure Ltd</t>
  </si>
  <si>
    <t>IND Renewable Energy Ltd</t>
  </si>
  <si>
    <t>SRM Energy Ltd</t>
  </si>
  <si>
    <t>Sugar</t>
  </si>
  <si>
    <t>EID Parry (India) Ltd</t>
  </si>
  <si>
    <t>Balrampur Chini Mills Ltd</t>
  </si>
  <si>
    <t>Bannari Amman Sugar Ltd</t>
  </si>
  <si>
    <t>Triveni Engineering &amp; Industries Ltd</t>
  </si>
  <si>
    <t>Shree Renuka Sugars Ltd</t>
  </si>
  <si>
    <t>Dhampur Sugar Mills Ltd</t>
  </si>
  <si>
    <t>Dalmia Bharat Sugar &amp; Industries Ltd</t>
  </si>
  <si>
    <t>Bajaj Hindusthan Sugar Ltd</t>
  </si>
  <si>
    <t>Dwarikesh Sugar Industries Ltd</t>
  </si>
  <si>
    <t>Avadh Sugar &amp; Energy Ltd</t>
  </si>
  <si>
    <t>Vishwaraj Sugar Industries Ltd</t>
  </si>
  <si>
    <t>Uttam Sugar Mills Ltd</t>
  </si>
  <si>
    <t>DCM Shriram Industries Ltd</t>
  </si>
  <si>
    <t>KCP Sugar &amp; Industries Corporation Ltd</t>
  </si>
  <si>
    <t>Ugar Sugar Works Ltd</t>
  </si>
  <si>
    <t>Magadh Sugar &amp; Energy Ltd</t>
  </si>
  <si>
    <t>Kothari Sugars &amp; Chemicals Ltd</t>
  </si>
  <si>
    <t>Ponni Sugars (Erode) Ltd</t>
  </si>
  <si>
    <t>Sakthi Sugars Ltd</t>
  </si>
  <si>
    <t>Mawana Sugars Ltd</t>
  </si>
  <si>
    <t>KM Sugar Mills Ltd</t>
  </si>
  <si>
    <t>Rana Sugars Ltd</t>
  </si>
  <si>
    <t>Rajshree Sugars &amp; Chemicals Ltd</t>
  </si>
  <si>
    <t>Indian Sucrose Ltd</t>
  </si>
  <si>
    <t>Kesar Enterprises Ltd</t>
  </si>
  <si>
    <t>Simbhaoli Sugars Ltd</t>
  </si>
  <si>
    <t>SBEC Sugar Ltd</t>
  </si>
  <si>
    <t>Sir Shadi Lal Enterprises Ltd</t>
  </si>
  <si>
    <t>Dharani Sugars &amp; Chemical Ltd</t>
  </si>
  <si>
    <t>Parvati Sweeters &amp; Power Ltd</t>
  </si>
  <si>
    <t>Dhampure Speciality Sugar Ltd</t>
  </si>
  <si>
    <t>Riga Sugar Company Ltd</t>
  </si>
  <si>
    <t>Gayatri Sugars Ltd</t>
  </si>
  <si>
    <t>Thiru Arooran Sugars Ltd</t>
  </si>
  <si>
    <t>Construction</t>
  </si>
  <si>
    <t>Rail Vikas Nigam Ltd</t>
  </si>
  <si>
    <t>KNR Constructions Ltd</t>
  </si>
  <si>
    <t>PNC Infratech Ltd</t>
  </si>
  <si>
    <t>NCC Ltd</t>
  </si>
  <si>
    <t>PSP Projects Ltd</t>
  </si>
  <si>
    <t>H.G. Infra Engineering Ltd</t>
  </si>
  <si>
    <t>Mahindra Lifespace Developers Ltd</t>
  </si>
  <si>
    <t>Welspum Enterprises Ltd</t>
  </si>
  <si>
    <t>JMC Projects (India) Ltd</t>
  </si>
  <si>
    <t>Hindustan Construction Company Ltd</t>
  </si>
  <si>
    <t>ITD Cementation India Ltd</t>
  </si>
  <si>
    <t>Sadbhav Infrastructure Projects Ltd</t>
  </si>
  <si>
    <t>Elpro International Ltd</t>
  </si>
  <si>
    <t>Patel Engineering Ltd</t>
  </si>
  <si>
    <t>Man Infraconstruction Ltd</t>
  </si>
  <si>
    <t>Jaiprakash Associates Ltd</t>
  </si>
  <si>
    <t>Bharat Road Network Ltd</t>
  </si>
  <si>
    <t>Gayatri Projects Ltd</t>
  </si>
  <si>
    <t>Generic Engineering Construction &amp; Projects Ltd</t>
  </si>
  <si>
    <t>Karda Constructions Ltd</t>
  </si>
  <si>
    <t>Ramky Infrastructure Ltd</t>
  </si>
  <si>
    <t>Simplex Infrastructures Ltd</t>
  </si>
  <si>
    <t>Akash Infraporjects Ltd</t>
  </si>
  <si>
    <t>Ratnabhumi Developers Ltd</t>
  </si>
  <si>
    <t>Vascon Engineers Ltd</t>
  </si>
  <si>
    <t>National Standard (India) Ltd</t>
  </si>
  <si>
    <t>Niraj Cement Structurals Ltd</t>
  </si>
  <si>
    <t>Nila Infrastructure Ltd</t>
  </si>
  <si>
    <t>Ganesh Housing Corporation Ltd</t>
  </si>
  <si>
    <t>RPP Infra Projects Ltd</t>
  </si>
  <si>
    <t>B.L. Kashyap &amp; Sons Ltd</t>
  </si>
  <si>
    <t>SAB Industries Ltd</t>
  </si>
  <si>
    <t>Parsvnath Developers Ltd</t>
  </si>
  <si>
    <t>SKIL Infrastructure Ltd</t>
  </si>
  <si>
    <t>RKEC Projects Ltd</t>
  </si>
  <si>
    <t>Coromandel Engineering Company Ltd</t>
  </si>
  <si>
    <t>Brahmaputra Infrastructure Ltd</t>
  </si>
  <si>
    <t>Manjeera Constructions Ltd</t>
  </si>
  <si>
    <t>GPT Infraprojects Ltd</t>
  </si>
  <si>
    <t>MBL Infrstructures Ltd</t>
  </si>
  <si>
    <t>K&amp;R Rail Engineering Ltd</t>
  </si>
  <si>
    <t>King Infra Ventures Ltd</t>
  </si>
  <si>
    <t>Tulive Developers Ltd</t>
  </si>
  <si>
    <t>Thakkers Developers Ltd</t>
  </si>
  <si>
    <t>Rudrabhishek Enterprises Ltd</t>
  </si>
  <si>
    <t>Supreme Holdings and Hospitality Ltd</t>
  </si>
  <si>
    <t>Swagruha Infrastructure Ltd</t>
  </si>
  <si>
    <t>RDB Realty &amp; Infrastructure Ltd</t>
  </si>
  <si>
    <t>Marg Ltd</t>
  </si>
  <si>
    <t>Punj Lloyd Ltd</t>
  </si>
  <si>
    <t>Univastu India Ltd</t>
  </si>
  <si>
    <t>Janus Corporation Ltd</t>
  </si>
  <si>
    <t>UTL Industries Ltd</t>
  </si>
  <si>
    <t>ARSS Infrastructure Projects Ltd</t>
  </si>
  <si>
    <t>Nila Spaces Ltd</t>
  </si>
  <si>
    <t>Shashijit Infraprojects Ltd</t>
  </si>
  <si>
    <t>Max Heights Infrastructure Ltd</t>
  </si>
  <si>
    <t>Alpine Housing Developent Corporation Ltd</t>
  </si>
  <si>
    <t>Prime Property Development Corporation Ltd</t>
  </si>
  <si>
    <t>Madhav Infra projects Ltd</t>
  </si>
  <si>
    <t>Madhucon Porjects Ltd</t>
  </si>
  <si>
    <t>Consolidated Construction Consortium Ltd</t>
  </si>
  <si>
    <t>Narendra Property Ltd</t>
  </si>
  <si>
    <t>S.S. Infrastructure Development Consultants Ltd</t>
  </si>
  <si>
    <t>Anubhav Infrastructure Ltd</t>
  </si>
  <si>
    <t>Neo Infracon Ltd</t>
  </si>
  <si>
    <t>Sri Krishna Constructions (India) Ltd</t>
  </si>
  <si>
    <t>Gayatri Highways Ltd</t>
  </si>
  <si>
    <t>Setubandhan Infrstructure Ltd</t>
  </si>
  <si>
    <t>CHD Developers Ltd</t>
  </si>
  <si>
    <t>C &amp; C Constructions Ltd</t>
  </si>
  <si>
    <t>BSEL Infrastructure Realty Ltd</t>
  </si>
  <si>
    <t>CMM Infraprojects Ltd</t>
  </si>
  <si>
    <t>Mahesh Developers Ltd</t>
  </si>
  <si>
    <t>Conart Engineers Ltd</t>
  </si>
  <si>
    <t>Kretto Syscon Ltd</t>
  </si>
  <si>
    <t>Ishaan Infrastructure &amp; Shelters Ltd</t>
  </si>
  <si>
    <t>Rainbow Foundations Ltd</t>
  </si>
  <si>
    <t xml:space="preserve">Kamanwala Housing Construction Ltd </t>
  </si>
  <si>
    <t>Shricon Industries Ltd</t>
  </si>
  <si>
    <t>Manav Infra Projects Ltd</t>
  </si>
  <si>
    <t>Yogi Infra Projects Ltd</t>
  </si>
  <si>
    <t>Unity Infraprojects Ltd</t>
  </si>
  <si>
    <t>Crane Infrastructure Ltd</t>
  </si>
  <si>
    <t>PVV Infra Ltd</t>
  </si>
  <si>
    <t>Sanathnagar Enterprises Ltd</t>
  </si>
  <si>
    <t>International Construction Ltd</t>
  </si>
  <si>
    <t>KCL Infra Projects Ltd</t>
  </si>
  <si>
    <t>Abhishek Infraventures Ltd</t>
  </si>
  <si>
    <t>Richa Industries Ltd</t>
  </si>
  <si>
    <t>Bronze Infra-Tech Ltd</t>
  </si>
  <si>
    <t>Hotels &amp; Restaurants</t>
  </si>
  <si>
    <t>Indian Hotels Company Ltd</t>
  </si>
  <si>
    <t>Westlife Development Ltd</t>
  </si>
  <si>
    <t>EIH Ltd</t>
  </si>
  <si>
    <t>Chalet Hotels Ltd</t>
  </si>
  <si>
    <t>Mahindra Holidays &amp; Resorts India Ltd</t>
  </si>
  <si>
    <t>India Torism Development Corporation Ltd</t>
  </si>
  <si>
    <t>Lemon Tree Hotels Ltd</t>
  </si>
  <si>
    <t>TajGVK Hotels &amp; Resorts Ltd</t>
  </si>
  <si>
    <t>EIH Associated Hotels Ltd</t>
  </si>
  <si>
    <t>Coffee Day Enterprises Ltd</t>
  </si>
  <si>
    <t>Sayaji Hotels Ltd</t>
  </si>
  <si>
    <t>Mac Charles (India) Ltd</t>
  </si>
  <si>
    <t>Asian Hotels (West) Ltd</t>
  </si>
  <si>
    <t>Oriental Hotels Ltd</t>
  </si>
  <si>
    <t>HLV Ltd</t>
  </si>
  <si>
    <t>Advani Hotels &amp; Resorts (India) Ltd</t>
  </si>
  <si>
    <t>Benares Hotels Ltd</t>
  </si>
  <si>
    <t>Asian Hotels (East) Ltd</t>
  </si>
  <si>
    <t>Graviss Hospitality Ltd</t>
  </si>
  <si>
    <t>Formento Resorts &amp; Hotels Ltd</t>
  </si>
  <si>
    <t>Speciality Restaurants Ltd</t>
  </si>
  <si>
    <t>Apollo Sindoori Hotels Ltd</t>
  </si>
  <si>
    <t>Royal Orchid Hotels Ltd</t>
  </si>
  <si>
    <t>Asian Hotels (North) Ltd</t>
  </si>
  <si>
    <t>Sinclairs Hotels Ltd</t>
  </si>
  <si>
    <t>Kamat Hotels (India) Ltd</t>
  </si>
  <si>
    <t>The Byke Hospitality Ltd</t>
  </si>
  <si>
    <t>Savera Industries Ltd</t>
  </si>
  <si>
    <t>Country Club Hospitality &amp; Holidays Ltd</t>
  </si>
  <si>
    <t>Gujarat Hotels Ltd</t>
  </si>
  <si>
    <t>CHL Ltd</t>
  </si>
  <si>
    <t>KHFM Hospitality &amp; Facility Mgt. Services Ltd</t>
  </si>
  <si>
    <t>West Leisure Resorts Ltd</t>
  </si>
  <si>
    <t>Dhanada Corporation Ltd</t>
  </si>
  <si>
    <t>Royale Manor Hotels &amp; Industries Ltd</t>
  </si>
  <si>
    <t>Ras Resorts &amp; Apart Hotels Ltd</t>
  </si>
  <si>
    <t>Tulip Star Hotels Ltd</t>
  </si>
  <si>
    <t>Best Eastern Hotels Ltd</t>
  </si>
  <si>
    <t>Viceroy Hotels Ltd</t>
  </si>
  <si>
    <t>Jindal Hotels Ltd</t>
  </si>
  <si>
    <t>Phoenix Township Ltd</t>
  </si>
  <si>
    <t>Reliable Ventures India Ltd</t>
  </si>
  <si>
    <t>Velan Hotels Ltd</t>
  </si>
  <si>
    <t>Pecos Hotels &amp; Pubs Ltd</t>
  </si>
  <si>
    <t>H.S. India Ltd</t>
  </si>
  <si>
    <t>TGB Banquets &amp; Hotels Ltd</t>
  </si>
  <si>
    <t>Howard Hotels Ltd</t>
  </si>
  <si>
    <t>Aruna Hotels Ltd</t>
  </si>
  <si>
    <t>Blue Coast Hotels Ltd</t>
  </si>
  <si>
    <t>Lords Ishwar Hotels Ltd</t>
  </si>
  <si>
    <t>Cindrella Hotels Ltd</t>
  </si>
  <si>
    <t>CKP Leisure Ltd</t>
  </si>
  <si>
    <t>Sterling Green Wood Ltd</t>
  </si>
  <si>
    <t>Entertaiment</t>
  </si>
  <si>
    <t>Zee Entertainment Enterprises Ltd</t>
  </si>
  <si>
    <t>Sun TV Network Ltd</t>
  </si>
  <si>
    <t>PVR Ltd</t>
  </si>
  <si>
    <t>Hathway Cable &amp; Datacom Ltd</t>
  </si>
  <si>
    <t>TV18 Broadcast Ltd</t>
  </si>
  <si>
    <t>Den Networks Ltd</t>
  </si>
  <si>
    <t>Delta Corp Ltd</t>
  </si>
  <si>
    <t>Inox Leisure Ltd</t>
  </si>
  <si>
    <t>Dish  TV India Ltd</t>
  </si>
  <si>
    <t>Prime Focus Ltd</t>
  </si>
  <si>
    <t>Wonderla Holidays Ltd</t>
  </si>
  <si>
    <t>Entertainment Network (India) Ltd</t>
  </si>
  <si>
    <t>Balaji Telefilms Ltd</t>
  </si>
  <si>
    <t>Jump Networks Ltd</t>
  </si>
  <si>
    <t>GTPL Hathway Ltd</t>
  </si>
  <si>
    <t>Saregama India Ltd</t>
  </si>
  <si>
    <t>Music Broadcast Ltd</t>
  </si>
  <si>
    <t>Media Matrix Worldwide Ltd</t>
  </si>
  <si>
    <t>Zee Media Corporation Ltd</t>
  </si>
  <si>
    <t>Diksat Transworld Ltd</t>
  </si>
  <si>
    <t>Shemaroo Entertainment Ltd</t>
  </si>
  <si>
    <t>Siti Network Ltd</t>
  </si>
  <si>
    <t>Raj Television Network Ltd</t>
  </si>
  <si>
    <t>Tips Industries Ltd</t>
  </si>
  <si>
    <t>Eros International Media Ltd</t>
  </si>
  <si>
    <t>Nicco Parks &amp; Resorts Ltd</t>
  </si>
  <si>
    <t>Thinkink Picturez Ltd</t>
  </si>
  <si>
    <t>Cineline India Ltd</t>
  </si>
  <si>
    <t>Galaxy Cloud Kitchens Ltd</t>
  </si>
  <si>
    <t>Touchwood Entertainment Ltd</t>
  </si>
  <si>
    <t>Shalimar Productions Ltd</t>
  </si>
  <si>
    <t>Mukta Arts Ltd</t>
  </si>
  <si>
    <t>Sagar Productions Ltd</t>
  </si>
  <si>
    <t>BAG Films &amp; Media Ltd</t>
  </si>
  <si>
    <t>Imagicaaworld Entertainment Ltd</t>
  </si>
  <si>
    <t>KSS Ltd</t>
  </si>
  <si>
    <t>Digicontent Ltd</t>
  </si>
  <si>
    <t>Cinevista Ltd</t>
  </si>
  <si>
    <t xml:space="preserve">Next Mediaworks Ltd </t>
  </si>
  <si>
    <t>Silly Monks Entertainment Ltd</t>
  </si>
  <si>
    <t>GV Films Ltd</t>
  </si>
  <si>
    <t>Sahara One Media &amp; Entertainment Ltd</t>
  </si>
  <si>
    <t>Baba Arts Ltd</t>
  </si>
  <si>
    <t>Colorchips New Media Ltd</t>
  </si>
  <si>
    <t>VR Films Ltd</t>
  </si>
  <si>
    <t>Hathway Bhawani Cabletel &amp; Datacom Ltd</t>
  </si>
  <si>
    <t>Prit Nandy Communications Ltd</t>
  </si>
  <si>
    <t>Pentamedia Graphics Ltd</t>
  </si>
  <si>
    <t>Orient Tradelink Ltd</t>
  </si>
  <si>
    <t>DQ Entertainment International Ltd</t>
  </si>
  <si>
    <t>Madhya Pradesh Today Media Ltd</t>
  </si>
  <si>
    <t>Pooja Entertainment &amp; Films Ltd</t>
  </si>
  <si>
    <t>Sadhna Broadcast Ltd</t>
  </si>
  <si>
    <t>Sri Adhikari Brothers Television Network Ltd</t>
  </si>
  <si>
    <t>Radaan Mediaworks Ltd</t>
  </si>
  <si>
    <t>Vision Cinemas Ltd</t>
  </si>
  <si>
    <t>TV Vision Ltd</t>
  </si>
  <si>
    <t>Padmalaya Telefilms Ltd</t>
  </si>
  <si>
    <t>Jain Studios Ltd</t>
  </si>
  <si>
    <t>Ortel Communications Ltd</t>
  </si>
  <si>
    <t>Creative Eye Ltd</t>
  </si>
  <si>
    <t>BGIL Films &amp; Technologies Ltd</t>
  </si>
  <si>
    <t>Cinerad Communications Ltd</t>
  </si>
  <si>
    <t>Unistar Multimedia Ltd</t>
  </si>
  <si>
    <t>Vision Corporation Ltd</t>
  </si>
  <si>
    <t>Universal Arts Ltd</t>
  </si>
  <si>
    <t>Midvalley Entertainment Ltd</t>
  </si>
  <si>
    <t>Kome-on Communication Ltd</t>
  </si>
  <si>
    <t>Khyati Multimedia Entertainment Ltd</t>
  </si>
  <si>
    <t>Ceramics</t>
  </si>
  <si>
    <t>Kajaria Ceramics Limited</t>
  </si>
  <si>
    <t>Cera Sanitaryware Ltd</t>
  </si>
  <si>
    <t>Somany Ceramics Ltd</t>
  </si>
  <si>
    <t>Asian Granito India Ltd</t>
  </si>
  <si>
    <t>Nitco Ltd</t>
  </si>
  <si>
    <t>Orient Bell Ltd</t>
  </si>
  <si>
    <t>Murudeshwar Ceramics Ltd</t>
  </si>
  <si>
    <t>Restile Ceramics Ltd</t>
  </si>
  <si>
    <t>Lexus Granito (India) Ltd</t>
  </si>
  <si>
    <t>Euro Ceramics Ltd</t>
  </si>
  <si>
    <t>Refineries</t>
  </si>
  <si>
    <t>Reliance Industries Ltd</t>
  </si>
  <si>
    <t>Indian Oil Corporation Ltd</t>
  </si>
  <si>
    <t>Bharat Petroleum Corporation Ltd</t>
  </si>
  <si>
    <t>Hindustan Petroleum Corporation Ltd</t>
  </si>
  <si>
    <t>Mangalore Refinery and Petrochemicals Lts</t>
  </si>
  <si>
    <t>Chennai Petroleum Corporation Ltd</t>
  </si>
  <si>
    <t>Insurance</t>
  </si>
  <si>
    <t>HDFC Life Insurance Company Ltd</t>
  </si>
  <si>
    <t>SBI Life Insurance Company Ltd</t>
  </si>
  <si>
    <t>ICICI Lombard General Insurance Company Ltd</t>
  </si>
  <si>
    <t>ICICI Prudential Life Insurance Company Ltd</t>
  </si>
  <si>
    <t>General Insurance Corporation of India</t>
  </si>
  <si>
    <t>New India Assurance Company Ltd</t>
  </si>
  <si>
    <t>Telecomm-Service</t>
  </si>
  <si>
    <t xml:space="preserve">Bharti Airtel Ltd </t>
  </si>
  <si>
    <t>Vodafone Idea Ltd</t>
  </si>
  <si>
    <t>Tata Communications Ltd</t>
  </si>
  <si>
    <t>Tata Teleservices (Maharashtra) Ltd</t>
  </si>
  <si>
    <t>Mahanagar Telephone Nigam Ltd</t>
  </si>
  <si>
    <t>OnMobile Global Ltd</t>
  </si>
  <si>
    <t>Tejas Network Ltd</t>
  </si>
  <si>
    <t>Reliance Communications Ltd</t>
  </si>
  <si>
    <t>Nettlinx Ltd</t>
  </si>
  <si>
    <t>Uniinfo Telecom Services Ltd</t>
  </si>
  <si>
    <t>Quadrant Televentures Ltd</t>
  </si>
  <si>
    <t>Automobile</t>
  </si>
  <si>
    <t>Maruti Suzuki India Ltd</t>
  </si>
  <si>
    <t>Bajaj Auto Ltd</t>
  </si>
  <si>
    <t>Mahindra &amp; Mahindra Ltd</t>
  </si>
  <si>
    <t>Hero MotoCorp Ltd</t>
  </si>
  <si>
    <t>Eicher Motors Ltd</t>
  </si>
  <si>
    <t>Tata Motors Ltd</t>
  </si>
  <si>
    <t>TVS Motor Company Ltd</t>
  </si>
  <si>
    <t>Ashok Leyland Ltd</t>
  </si>
  <si>
    <t>Escorts Ltd</t>
  </si>
  <si>
    <t>Force Motors Ltd</t>
  </si>
  <si>
    <t>VST Tillers Tractors Ltd</t>
  </si>
  <si>
    <t>SML Isuzu Ltd</t>
  </si>
  <si>
    <t>Atul Auto Ltd</t>
  </si>
  <si>
    <t>Scooters India Ltd</t>
  </si>
  <si>
    <t>Hindustan Motors Ltd</t>
  </si>
  <si>
    <t>Retail</t>
  </si>
  <si>
    <t>Avenue Supermarts Ltd</t>
  </si>
  <si>
    <t>Trent Ltd</t>
  </si>
  <si>
    <t>Aditya Birla Fashion Retail Ltd</t>
  </si>
  <si>
    <t>Future Retail Ltd</t>
  </si>
  <si>
    <t>Future Lifestyle Fashions Ltd</t>
  </si>
  <si>
    <t>V-Mart Retail Ltd</t>
  </si>
  <si>
    <t>Shoppers Stop Ltd</t>
  </si>
  <si>
    <t>Arvind Fashions Ltd</t>
  </si>
  <si>
    <t>MA</t>
  </si>
  <si>
    <t>Spencer's Retail Ltd</t>
  </si>
  <si>
    <t>Future Enterprises Ltd</t>
  </si>
  <si>
    <t>V2 Retail Ltd</t>
  </si>
  <si>
    <t>Osia Hyper Retail Ltd</t>
  </si>
  <si>
    <t>Archies Ltd</t>
  </si>
  <si>
    <t>Goblin India Ltd</t>
  </si>
  <si>
    <t>7NR Retail Ltd</t>
  </si>
  <si>
    <t>Mandhana Retail Ventures Ltd</t>
  </si>
  <si>
    <t>Sabrimala Industries India Ltd</t>
  </si>
  <si>
    <t>Hit Kit Global Solutions Ltd</t>
  </si>
  <si>
    <t>Readymade Garments/Apparell</t>
  </si>
  <si>
    <t>Page Industries Ltd</t>
  </si>
  <si>
    <t>K P R Mill Ltd</t>
  </si>
  <si>
    <t>Rupa &amp; Company Ltd</t>
  </si>
  <si>
    <t>Kewal Kiran Clothing Ltd</t>
  </si>
  <si>
    <t>Kitex Garments Ltd</t>
  </si>
  <si>
    <t>Zodiac Clothing Company Ltd</t>
  </si>
  <si>
    <t>Pearl Global Industries Ltd</t>
  </si>
  <si>
    <t>Gokaldas Exports Ltd</t>
  </si>
  <si>
    <t>Meyer Apparel Ltd</t>
  </si>
  <si>
    <t>Spice Islands Apparels Ltd</t>
  </si>
  <si>
    <t>Samtex Fashions Ltd</t>
  </si>
  <si>
    <t>Haria Apparels Ltd</t>
  </si>
  <si>
    <t>Haria Exports Ltd</t>
  </si>
  <si>
    <t>Jubilant Food.</t>
  </si>
  <si>
    <t>Multi Comm. Exc.</t>
  </si>
  <si>
    <t>Avanti Feeds</t>
  </si>
  <si>
    <t>Security &amp; Intel</t>
  </si>
  <si>
    <t>Affle India</t>
  </si>
  <si>
    <t>C D S L</t>
  </si>
  <si>
    <t>Team Lease Serv.</t>
  </si>
  <si>
    <t>TCI Express</t>
  </si>
  <si>
    <t>BSE</t>
  </si>
  <si>
    <t>Venky's (India)</t>
  </si>
  <si>
    <t>Thomas Cook (I)</t>
  </si>
  <si>
    <t>Matrimony.com</t>
  </si>
  <si>
    <t>Dredging Corpn.</t>
  </si>
  <si>
    <t>Trescon</t>
  </si>
  <si>
    <t>KSE</t>
  </si>
  <si>
    <t>Waterbase</t>
  </si>
  <si>
    <t>Coastal Corporat</t>
  </si>
  <si>
    <t>Cupid</t>
  </si>
  <si>
    <t>Riddhi Corporate</t>
  </si>
  <si>
    <t>Rushil Decor</t>
  </si>
  <si>
    <t>Radix Indust.</t>
  </si>
  <si>
    <t>Future Market</t>
  </si>
  <si>
    <t>Universus Photo</t>
  </si>
  <si>
    <t>Zeal Aqua</t>
  </si>
  <si>
    <t>Sharat Inds.</t>
  </si>
  <si>
    <t>Eco Recyc.</t>
  </si>
  <si>
    <t>Likhami Consult.</t>
  </si>
  <si>
    <t>TCI Inds.</t>
  </si>
  <si>
    <t>CRP Risk Mgt.</t>
  </si>
  <si>
    <t>Goldcrest Corpor</t>
  </si>
  <si>
    <t>Futuristic Solu</t>
  </si>
  <si>
    <t>Aarvi Encon</t>
  </si>
  <si>
    <t>Intl. Travel Hse</t>
  </si>
  <si>
    <t>M E T S</t>
  </si>
  <si>
    <t>Atlas Cycles</t>
  </si>
  <si>
    <t>Real Estate Investment Trust</t>
  </si>
  <si>
    <t>Paints/Vanish</t>
  </si>
  <si>
    <t>Printing &amp; Stationery</t>
  </si>
  <si>
    <t>Bearings</t>
  </si>
  <si>
    <t>Refactories</t>
  </si>
  <si>
    <t xml:space="preserve">Dry Cells </t>
  </si>
  <si>
    <t>Media-Print/TV/Radio</t>
  </si>
  <si>
    <t xml:space="preserve">Mining &amp; Minerals </t>
  </si>
  <si>
    <t>Packaging</t>
  </si>
  <si>
    <t>Healthcare</t>
  </si>
  <si>
    <t>Cement</t>
  </si>
  <si>
    <t>Hotels &amp; Restuarants</t>
  </si>
  <si>
    <t>Entertainment</t>
  </si>
  <si>
    <t>Telecomm Services</t>
  </si>
  <si>
    <t>Readymade Garments/Apparells</t>
  </si>
  <si>
    <t>Chemicals</t>
  </si>
  <si>
    <t>Pidilite Inds.</t>
  </si>
  <si>
    <t>Aarti Inds.</t>
  </si>
  <si>
    <t>Atul</t>
  </si>
  <si>
    <t>Sumitomo Chemi.</t>
  </si>
  <si>
    <t>Castrol India</t>
  </si>
  <si>
    <t>Godrej Inds.</t>
  </si>
  <si>
    <t>Vinati Organics</t>
  </si>
  <si>
    <t>Solar Inds.</t>
  </si>
  <si>
    <t>Tata Chemicals</t>
  </si>
  <si>
    <t>Navin Fluo.Intl.</t>
  </si>
  <si>
    <t>Deepak Nitrite</t>
  </si>
  <si>
    <t>Fine Organic</t>
  </si>
  <si>
    <t>BASF India</t>
  </si>
  <si>
    <t>Linde India</t>
  </si>
  <si>
    <t>Alkyl Amines</t>
  </si>
  <si>
    <t>Gujarat Fluoroch</t>
  </si>
  <si>
    <t>Gulf Oil Lubric.</t>
  </si>
  <si>
    <t>Sudarshan Chem.</t>
  </si>
  <si>
    <t>Guj Alkalies</t>
  </si>
  <si>
    <t>Fairchem Speci.</t>
  </si>
  <si>
    <t>Himadri Specialt</t>
  </si>
  <si>
    <t>Elantas Beck</t>
  </si>
  <si>
    <t>Advance. Enzyme.</t>
  </si>
  <si>
    <t>Valiant Organics</t>
  </si>
  <si>
    <t>NOCIL</t>
  </si>
  <si>
    <t>Balaji Amines</t>
  </si>
  <si>
    <t>Phillips Carbon</t>
  </si>
  <si>
    <t>Tide Water Oil</t>
  </si>
  <si>
    <t>Neogen Chemicals</t>
  </si>
  <si>
    <t>Kiri Indus.</t>
  </si>
  <si>
    <t>Natl. Peroxide</t>
  </si>
  <si>
    <t>GHCL</t>
  </si>
  <si>
    <t>Transpek Inds.</t>
  </si>
  <si>
    <t>Deepak Fert.</t>
  </si>
  <si>
    <t>India Glycols</t>
  </si>
  <si>
    <t>GFL</t>
  </si>
  <si>
    <t>Clariant Chemica</t>
  </si>
  <si>
    <t>Excel Inds.</t>
  </si>
  <si>
    <t>Grauer &amp; Weil</t>
  </si>
  <si>
    <t>S H Kelkar &amp; Co.</t>
  </si>
  <si>
    <t>GOCL Corpn.</t>
  </si>
  <si>
    <t>Foseco India</t>
  </si>
  <si>
    <t>Oriental Carbon</t>
  </si>
  <si>
    <t>Punjab Chemicals</t>
  </si>
  <si>
    <t>Bodal Chemicals</t>
  </si>
  <si>
    <t>Kavit Industries</t>
  </si>
  <si>
    <t>Camlin Fine</t>
  </si>
  <si>
    <t>Oriental Aromat.</t>
  </si>
  <si>
    <t>Bhageria Indust.</t>
  </si>
  <si>
    <t>Ultramarine Pig.</t>
  </si>
  <si>
    <t>Thirumalai Chem.</t>
  </si>
  <si>
    <t>Plastiblends (I)</t>
  </si>
  <si>
    <t>I G Petrochems</t>
  </si>
  <si>
    <t>Sadhana Nitro</t>
  </si>
  <si>
    <t>Vidhi Specialty</t>
  </si>
  <si>
    <t>Fineotex Chem</t>
  </si>
  <si>
    <t>Mangalam Organic</t>
  </si>
  <si>
    <t>DIC India</t>
  </si>
  <si>
    <t>Generic Pharma.</t>
  </si>
  <si>
    <t>Sh.Pushkar Chem.</t>
  </si>
  <si>
    <t>GP Petroleums</t>
  </si>
  <si>
    <t>Jayant Agro Org.</t>
  </si>
  <si>
    <t>Chembond Chem.</t>
  </si>
  <si>
    <t>Sr.Rayala.Hypo</t>
  </si>
  <si>
    <t>Andhra Petrochem</t>
  </si>
  <si>
    <t>Bombay Oxygen</t>
  </si>
  <si>
    <t>Dharamsi Morarji</t>
  </si>
  <si>
    <t>TGV Sraac</t>
  </si>
  <si>
    <t>Chemfab Alka.</t>
  </si>
  <si>
    <t>Goa Carbon</t>
  </si>
  <si>
    <t>AksharChem (I)</t>
  </si>
  <si>
    <t>Amines &amp; Plast.</t>
  </si>
  <si>
    <t>Ganesh Benzopl.</t>
  </si>
  <si>
    <t>Poddar Pigments</t>
  </si>
  <si>
    <t>Indo Amines</t>
  </si>
  <si>
    <t>Tanfac Inds.</t>
  </si>
  <si>
    <t>Dai-ichi Karkari</t>
  </si>
  <si>
    <t>Sanginita Chemi.</t>
  </si>
  <si>
    <t>Vishnu Chemicals</t>
  </si>
  <si>
    <t>Yasho Industries</t>
  </si>
  <si>
    <t>Dynemic Products</t>
  </si>
  <si>
    <t>Kanoria Chem.</t>
  </si>
  <si>
    <t>Jocil</t>
  </si>
  <si>
    <t>Asahi Songwon</t>
  </si>
  <si>
    <t>Gulshan Polyols</t>
  </si>
  <si>
    <t>Tyche Inds.</t>
  </si>
  <si>
    <t>Amal</t>
  </si>
  <si>
    <t>Seya Indus.</t>
  </si>
  <si>
    <t>Vikas Wsp</t>
  </si>
  <si>
    <t>Nitta Gelatin</t>
  </si>
  <si>
    <t>Tuticorin Alkali</t>
  </si>
  <si>
    <t>Punjab Alkalies</t>
  </si>
  <si>
    <t>Kanchi Karpooram</t>
  </si>
  <si>
    <t>Polson</t>
  </si>
  <si>
    <t>Indian Toners</t>
  </si>
  <si>
    <t>Cochin Minerals</t>
  </si>
  <si>
    <t>Hind.Organ.Chem.</t>
  </si>
  <si>
    <t>Narmada Gelatine</t>
  </si>
  <si>
    <t>Pondy Oxides</t>
  </si>
  <si>
    <t>Refex Industries</t>
  </si>
  <si>
    <t>Alufluoride</t>
  </si>
  <si>
    <t>Lords Chloro</t>
  </si>
  <si>
    <t>Prem. Explosives</t>
  </si>
  <si>
    <t>Vipul Organics</t>
  </si>
  <si>
    <t>India Gelatine</t>
  </si>
  <si>
    <t>Sunshield Chem.</t>
  </si>
  <si>
    <t>Indo Borax &amp; Ch.</t>
  </si>
  <si>
    <t>Mahickra Chem.</t>
  </si>
  <si>
    <t>A-1 Acid</t>
  </si>
  <si>
    <t>Keltech Energies</t>
  </si>
  <si>
    <t>Resonance Speci.</t>
  </si>
  <si>
    <t>Insilco</t>
  </si>
  <si>
    <t>Jyoti Resins</t>
  </si>
  <si>
    <t>Nikhil Adhesives</t>
  </si>
  <si>
    <t>Kesar Petroprod.</t>
  </si>
  <si>
    <t>Alkali Metals</t>
  </si>
  <si>
    <t>Chemcrux Enterp.</t>
  </si>
  <si>
    <t>Ishan Dyes &amp; Ch.</t>
  </si>
  <si>
    <t>IVP</t>
  </si>
  <si>
    <t>Jaysynth Dyestuf</t>
  </si>
  <si>
    <t>Mysore Petro</t>
  </si>
  <si>
    <t>Ushanti Colour</t>
  </si>
  <si>
    <t>Indokem</t>
  </si>
  <si>
    <t>TCM</t>
  </si>
  <si>
    <t>Archit Organosys</t>
  </si>
  <si>
    <t>Modipon</t>
  </si>
  <si>
    <t>Lime Chemicals</t>
  </si>
  <si>
    <t>Dynamic Inds.</t>
  </si>
  <si>
    <t>Camex</t>
  </si>
  <si>
    <t>Daikaffil Chem</t>
  </si>
  <si>
    <t>Kilburn Chemical</t>
  </si>
  <si>
    <t>Natl. Oxygen</t>
  </si>
  <si>
    <t>Laffans Petroch</t>
  </si>
  <si>
    <t>Vasundhara Rasy.</t>
  </si>
  <si>
    <t>Vivid Global</t>
  </si>
  <si>
    <t>POCL Enterprises</t>
  </si>
  <si>
    <t>Haryana Leather</t>
  </si>
  <si>
    <t>Ashok Alco-Chem</t>
  </si>
  <si>
    <t>Caprolactam Chem</t>
  </si>
  <si>
    <t>Tulasee Bio-Eth.</t>
  </si>
  <si>
    <t>Vadivarhe Speci.</t>
  </si>
  <si>
    <t>Sh. Hari Chem.</t>
  </si>
  <si>
    <t>Link Pharma Chem</t>
  </si>
  <si>
    <t>Refnol Resins</t>
  </si>
  <si>
    <t>Omkar Spl.Chem.</t>
  </si>
  <si>
    <t>Emmessar Biotech</t>
  </si>
  <si>
    <t>Avon Lifescience</t>
  </si>
  <si>
    <t>Chromatic India</t>
  </si>
  <si>
    <t>Pentokey Organy</t>
  </si>
  <si>
    <t>J D Orgochem</t>
  </si>
  <si>
    <t>C J Gelatine</t>
  </si>
  <si>
    <t>Cont. Petroleums</t>
  </si>
  <si>
    <t>Padmanabh Inds.</t>
  </si>
  <si>
    <t>Ritesh Intl.</t>
  </si>
  <si>
    <t>Bhagawati Oxygen</t>
  </si>
  <si>
    <t>Organic Coatings</t>
  </si>
  <si>
    <t>Fundviser Capit.</t>
  </si>
  <si>
    <t>Pratiksha Chem.</t>
  </si>
  <si>
    <t>GBL Industries</t>
  </si>
  <si>
    <t>Paper</t>
  </si>
  <si>
    <t>JK paper</t>
  </si>
  <si>
    <t>West coast paper mills LTD.</t>
  </si>
  <si>
    <t>Seshasayee Paper and boards LTD</t>
  </si>
  <si>
    <t>Satia industries LTD</t>
  </si>
  <si>
    <t>Andhra Paper LTD</t>
  </si>
  <si>
    <t>Tamil Nadu newsprint and papers LTD</t>
  </si>
  <si>
    <t>Emami paper mills LTD</t>
  </si>
  <si>
    <t>orient paper and industries LTD</t>
  </si>
  <si>
    <t>Kuantum papers LTD.</t>
  </si>
  <si>
    <t>N R Agarwal Industries LTD</t>
  </si>
  <si>
    <t>Shree rama newsprint LTD</t>
  </si>
  <si>
    <t>Star paper mills LTD.</t>
  </si>
  <si>
    <t>Yash pakka LTD.</t>
  </si>
  <si>
    <t>Astron paper and board mill LTD</t>
  </si>
  <si>
    <t>Nath industries LTD</t>
  </si>
  <si>
    <t>Pudumjee paper products LTD</t>
  </si>
  <si>
    <t>Shreyans Industries LTD</t>
  </si>
  <si>
    <t>Genus paper and boards LTD</t>
  </si>
  <si>
    <t>Victory paper and boards LTD</t>
  </si>
  <si>
    <t>Shree Ajit pulp and paper LTD</t>
  </si>
  <si>
    <t>Ruchira papers LTD</t>
  </si>
  <si>
    <t>South india paper mills LTD</t>
  </si>
  <si>
    <t>Kushal LTD</t>
  </si>
  <si>
    <t>Ballarpur industries LTD</t>
  </si>
  <si>
    <t>Worth peripherals LTD</t>
  </si>
  <si>
    <t>Malu paper mills LTD</t>
  </si>
  <si>
    <t>Metrogolbal LTD</t>
  </si>
  <si>
    <t>Shree krishna paper mills and industries LTD</t>
  </si>
  <si>
    <t>Ganga Papers India LTD</t>
  </si>
  <si>
    <t>Balkrishna paper mills LTD</t>
  </si>
  <si>
    <t>Magnum ventures LTD</t>
  </si>
  <si>
    <t>Rama Paper mills LTD</t>
  </si>
  <si>
    <t>Cella Space LTD</t>
  </si>
  <si>
    <t>Hi-tech winding systems LTD</t>
  </si>
  <si>
    <t>Vapi paper mills LTD</t>
  </si>
  <si>
    <t>Sangal papers LTD</t>
  </si>
  <si>
    <t>Mohit paper mills LTD</t>
  </si>
  <si>
    <t>Sumuka Agro industries LTD</t>
  </si>
  <si>
    <t>Bio green papers LTD</t>
  </si>
  <si>
    <t>Shree Karthik papers LTD</t>
  </si>
  <si>
    <t>Gratex Industries LTD</t>
  </si>
  <si>
    <t>Agio paper and industries LTD</t>
  </si>
  <si>
    <t>Shree Rajeshwaranand paper mills LTD</t>
  </si>
  <si>
    <t>Coral newsprints LTD</t>
  </si>
  <si>
    <t>Saffron industries LTD</t>
  </si>
  <si>
    <t>Cosboard industries LTD</t>
  </si>
  <si>
    <t>Danube Industries LTD</t>
  </si>
  <si>
    <t>Kay power and paper LTD</t>
  </si>
  <si>
    <t>Marine Port &amp; Services</t>
  </si>
  <si>
    <t>Power Infrastrucutre</t>
  </si>
  <si>
    <t>Railways</t>
  </si>
  <si>
    <t>Data Sheet 10</t>
  </si>
  <si>
    <t>Data Sheet 11</t>
  </si>
  <si>
    <t>Data Sheet 12</t>
  </si>
  <si>
    <t>Data Sheet 13</t>
  </si>
  <si>
    <t>Data Sheet 14</t>
  </si>
  <si>
    <t>Data Sheet 15</t>
  </si>
  <si>
    <t>Data Sheet 16</t>
  </si>
  <si>
    <t>Data Sheet 17</t>
  </si>
  <si>
    <t>Paints/Varnish</t>
  </si>
  <si>
    <t>Credit Rating Agencies</t>
  </si>
  <si>
    <t>Power Infrastructure</t>
  </si>
  <si>
    <t>Mining &amp; Minerals</t>
  </si>
  <si>
    <t xml:space="preserve">Ceramics </t>
  </si>
</sst>
</file>

<file path=xl/styles.xml><?xml version="1.0" encoding="utf-8"?>
<styleSheet xmlns="http://schemas.openxmlformats.org/spreadsheetml/2006/main">
  <numFmts count="4">
    <numFmt numFmtId="164" formatCode="_ * #,##0.00_ ;_ * \-#,##0.00_ ;_ * &quot;-&quot;??_ ;_ @_ "/>
    <numFmt numFmtId="165" formatCode="0.0%"/>
    <numFmt numFmtId="166" formatCode="0.000%"/>
    <numFmt numFmtId="167" formatCode="_ * #,##0_ ;_ * \-#,##0_ ;_ * &quot;-&quot;??_ ;_ @_ 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b/>
      <sz val="11"/>
      <color rgb="FF22222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222222"/>
      <name val="Segoe UI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4" borderId="0" applyNumberFormat="0" applyBorder="0" applyAlignment="0" applyProtection="0"/>
  </cellStyleXfs>
  <cellXfs count="282">
    <xf numFmtId="0" fontId="0" fillId="0" borderId="0" xfId="0"/>
    <xf numFmtId="0" fontId="1" fillId="0" borderId="0" xfId="0" applyFont="1"/>
    <xf numFmtId="0" fontId="0" fillId="0" borderId="4" xfId="0" applyBorder="1"/>
    <xf numFmtId="0" fontId="0" fillId="0" borderId="0" xfId="0" applyBorder="1"/>
    <xf numFmtId="0" fontId="0" fillId="0" borderId="5" xfId="0" applyBorder="1"/>
    <xf numFmtId="9" fontId="0" fillId="0" borderId="0" xfId="0" applyNumberFormat="1"/>
    <xf numFmtId="9" fontId="0" fillId="0" borderId="4" xfId="0" applyNumberFormat="1" applyBorder="1"/>
    <xf numFmtId="10" fontId="0" fillId="0" borderId="4" xfId="0" applyNumberFormat="1" applyBorder="1"/>
    <xf numFmtId="10" fontId="0" fillId="0" borderId="0" xfId="0" applyNumberFormat="1"/>
    <xf numFmtId="10" fontId="0" fillId="0" borderId="0" xfId="0" applyNumberFormat="1" applyBorder="1"/>
    <xf numFmtId="10" fontId="0" fillId="0" borderId="5" xfId="0" applyNumberFormat="1" applyBorder="1"/>
    <xf numFmtId="0" fontId="0" fillId="0" borderId="0" xfId="0" applyFont="1" applyFill="1"/>
    <xf numFmtId="9" fontId="2" fillId="0" borderId="0" xfId="0" applyNumberFormat="1" applyFont="1" applyFill="1" applyAlignment="1">
      <alignment horizontal="right" wrapText="1"/>
    </xf>
    <xf numFmtId="10" fontId="0" fillId="0" borderId="0" xfId="0" applyNumberFormat="1" applyFont="1" applyFill="1"/>
    <xf numFmtId="10" fontId="0" fillId="0" borderId="0" xfId="0" applyNumberFormat="1" applyFont="1" applyFill="1" applyBorder="1"/>
    <xf numFmtId="10" fontId="0" fillId="0" borderId="5" xfId="0" applyNumberFormat="1" applyFont="1" applyFill="1" applyBorder="1"/>
    <xf numFmtId="0" fontId="0" fillId="0" borderId="0" xfId="0" applyFont="1" applyFill="1" applyBorder="1"/>
    <xf numFmtId="10" fontId="0" fillId="0" borderId="4" xfId="0" applyNumberFormat="1" applyFont="1" applyFill="1" applyBorder="1"/>
    <xf numFmtId="10" fontId="0" fillId="0" borderId="5" xfId="0" applyNumberFormat="1" applyFill="1" applyBorder="1"/>
    <xf numFmtId="9" fontId="0" fillId="0" borderId="0" xfId="0" applyNumberFormat="1" applyFont="1" applyFill="1" applyBorder="1"/>
    <xf numFmtId="9" fontId="0" fillId="0" borderId="5" xfId="0" applyNumberFormat="1" applyFont="1" applyFill="1" applyBorder="1"/>
    <xf numFmtId="9" fontId="0" fillId="0" borderId="0" xfId="0" applyNumberFormat="1" applyBorder="1"/>
    <xf numFmtId="9" fontId="0" fillId="0" borderId="5" xfId="0" applyNumberFormat="1" applyBorder="1"/>
    <xf numFmtId="9" fontId="0" fillId="0" borderId="5" xfId="0" applyNumberFormat="1" applyFill="1" applyBorder="1"/>
    <xf numFmtId="10" fontId="0" fillId="0" borderId="4" xfId="0" applyNumberFormat="1" applyFill="1" applyBorder="1"/>
    <xf numFmtId="10" fontId="1" fillId="0" borderId="9" xfId="0" applyNumberFormat="1" applyFont="1" applyFill="1" applyBorder="1"/>
    <xf numFmtId="9" fontId="2" fillId="0" borderId="7" xfId="0" applyNumberFormat="1" applyFont="1" applyFill="1" applyBorder="1" applyAlignment="1">
      <alignment horizontal="right" wrapText="1"/>
    </xf>
    <xf numFmtId="9" fontId="0" fillId="0" borderId="7" xfId="0" applyNumberFormat="1" applyFont="1" applyFill="1" applyBorder="1"/>
    <xf numFmtId="9" fontId="0" fillId="0" borderId="8" xfId="0" applyNumberFormat="1" applyFont="1" applyFill="1" applyBorder="1"/>
    <xf numFmtId="9" fontId="0" fillId="0" borderId="8" xfId="0" applyNumberFormat="1" applyFill="1" applyBorder="1"/>
    <xf numFmtId="10" fontId="1" fillId="0" borderId="0" xfId="0" applyNumberFormat="1" applyFont="1" applyFill="1" applyBorder="1"/>
    <xf numFmtId="9" fontId="2" fillId="0" borderId="4" xfId="0" applyNumberFormat="1" applyFont="1" applyBorder="1"/>
    <xf numFmtId="9" fontId="2" fillId="0" borderId="4" xfId="0" applyNumberFormat="1" applyFont="1" applyFill="1" applyBorder="1" applyAlignment="1">
      <alignment horizontal="right" wrapText="1"/>
    </xf>
    <xf numFmtId="10" fontId="2" fillId="0" borderId="0" xfId="0" applyNumberFormat="1" applyFont="1" applyFill="1" applyAlignment="1">
      <alignment horizontal="right" wrapText="1"/>
    </xf>
    <xf numFmtId="10" fontId="0" fillId="0" borderId="0" xfId="0" applyNumberFormat="1" applyFill="1" applyBorder="1"/>
    <xf numFmtId="9" fontId="2" fillId="0" borderId="0" xfId="0" applyNumberFormat="1" applyFont="1" applyFill="1"/>
    <xf numFmtId="0" fontId="2" fillId="0" borderId="0" xfId="0" applyFont="1" applyFill="1" applyAlignment="1">
      <alignment horizontal="right" wrapText="1"/>
    </xf>
    <xf numFmtId="9" fontId="0" fillId="0" borderId="0" xfId="0" applyNumberFormat="1" applyFont="1" applyFill="1"/>
    <xf numFmtId="10" fontId="1" fillId="0" borderId="9" xfId="0" applyNumberFormat="1" applyFont="1" applyBorder="1"/>
    <xf numFmtId="0" fontId="2" fillId="0" borderId="0" xfId="0" applyFont="1" applyFill="1" applyAlignment="1">
      <alignment wrapText="1"/>
    </xf>
    <xf numFmtId="10" fontId="2" fillId="0" borderId="0" xfId="0" applyNumberFormat="1" applyFont="1" applyFill="1"/>
    <xf numFmtId="0" fontId="2" fillId="0" borderId="0" xfId="0" applyFont="1" applyAlignment="1"/>
    <xf numFmtId="0" fontId="0" fillId="0" borderId="0" xfId="0" applyFont="1" applyAlignment="1"/>
    <xf numFmtId="9" fontId="0" fillId="0" borderId="0" xfId="1" applyFont="1" applyFill="1"/>
    <xf numFmtId="9" fontId="0" fillId="0" borderId="0" xfId="1" applyFont="1" applyFill="1" applyBorder="1"/>
    <xf numFmtId="9" fontId="0" fillId="0" borderId="4" xfId="1" applyFont="1" applyFill="1" applyBorder="1"/>
    <xf numFmtId="0" fontId="0" fillId="0" borderId="4" xfId="0" applyFont="1" applyFill="1" applyBorder="1"/>
    <xf numFmtId="0" fontId="0" fillId="0" borderId="5" xfId="0" applyFont="1" applyFill="1" applyBorder="1"/>
    <xf numFmtId="9" fontId="2" fillId="0" borderId="0" xfId="0" applyNumberFormat="1" applyFont="1" applyFill="1" applyBorder="1" applyAlignment="1">
      <alignment horizontal="right" wrapText="1"/>
    </xf>
    <xf numFmtId="9" fontId="2" fillId="0" borderId="4" xfId="0" applyNumberFormat="1" applyFont="1" applyFill="1" applyBorder="1"/>
    <xf numFmtId="9" fontId="0" fillId="0" borderId="0" xfId="0" applyNumberFormat="1" applyFont="1" applyFill="1" applyAlignment="1">
      <alignment horizontal="right" wrapText="1"/>
    </xf>
    <xf numFmtId="9" fontId="2" fillId="0" borderId="0" xfId="0" applyNumberFormat="1" applyFont="1" applyFill="1" applyBorder="1"/>
    <xf numFmtId="9" fontId="2" fillId="0" borderId="0" xfId="0" applyNumberFormat="1" applyFont="1" applyFill="1" applyAlignment="1">
      <alignment horizontal="right"/>
    </xf>
    <xf numFmtId="0" fontId="0" fillId="0" borderId="4" xfId="0" applyFont="1" applyFill="1" applyBorder="1" applyAlignment="1"/>
    <xf numFmtId="0" fontId="0" fillId="0" borderId="0" xfId="0" applyFont="1" applyFill="1" applyBorder="1" applyAlignment="1"/>
    <xf numFmtId="10" fontId="2" fillId="0" borderId="0" xfId="0" applyNumberFormat="1" applyFont="1" applyFill="1" applyAlignment="1">
      <alignment horizontal="right"/>
    </xf>
    <xf numFmtId="0" fontId="2" fillId="0" borderId="0" xfId="0" applyFont="1" applyFill="1" applyAlignment="1">
      <alignment horizontal="right"/>
    </xf>
    <xf numFmtId="10" fontId="2" fillId="0" borderId="0" xfId="0" applyNumberFormat="1" applyFont="1" applyFill="1" applyAlignment="1"/>
    <xf numFmtId="9" fontId="2" fillId="0" borderId="4" xfId="0" applyNumberFormat="1" applyFont="1" applyFill="1" applyBorder="1" applyAlignment="1">
      <alignment horizontal="right"/>
    </xf>
    <xf numFmtId="9" fontId="0" fillId="0" borderId="0" xfId="0" applyNumberFormat="1" applyFont="1" applyFill="1" applyBorder="1" applyAlignment="1"/>
    <xf numFmtId="0" fontId="0" fillId="0" borderId="5" xfId="0" applyFont="1" applyFill="1" applyBorder="1" applyAlignment="1"/>
    <xf numFmtId="9" fontId="2" fillId="0" borderId="0" xfId="0" applyNumberFormat="1" applyFont="1" applyFill="1" applyBorder="1" applyAlignment="1">
      <alignment horizontal="right"/>
    </xf>
    <xf numFmtId="0" fontId="0" fillId="0" borderId="0" xfId="0" applyFont="1" applyFill="1" applyAlignment="1"/>
    <xf numFmtId="9" fontId="2" fillId="0" borderId="0" xfId="0" applyNumberFormat="1" applyFont="1" applyFill="1" applyAlignment="1"/>
    <xf numFmtId="9" fontId="0" fillId="0" borderId="4" xfId="0" applyNumberFormat="1" applyFont="1" applyFill="1" applyBorder="1" applyAlignment="1"/>
    <xf numFmtId="9" fontId="0" fillId="0" borderId="0" xfId="0" applyNumberFormat="1" applyFont="1" applyFill="1" applyAlignment="1"/>
    <xf numFmtId="0" fontId="1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 wrapText="1"/>
    </xf>
    <xf numFmtId="9" fontId="1" fillId="2" borderId="0" xfId="0" applyNumberFormat="1" applyFont="1" applyFill="1" applyBorder="1" applyAlignment="1">
      <alignment horizontal="center"/>
    </xf>
    <xf numFmtId="0" fontId="0" fillId="0" borderId="0" xfId="0" applyFill="1" applyAlignment="1"/>
    <xf numFmtId="9" fontId="0" fillId="0" borderId="4" xfId="0" applyNumberFormat="1" applyFill="1" applyBorder="1" applyAlignment="1"/>
    <xf numFmtId="9" fontId="1" fillId="0" borderId="9" xfId="0" applyNumberFormat="1" applyFont="1" applyFill="1" applyBorder="1" applyAlignment="1"/>
    <xf numFmtId="0" fontId="2" fillId="0" borderId="0" xfId="0" applyFont="1" applyFill="1" applyAlignment="1">
      <alignment horizontal="left"/>
    </xf>
    <xf numFmtId="9" fontId="0" fillId="0" borderId="5" xfId="0" applyNumberFormat="1" applyFont="1" applyFill="1" applyBorder="1" applyAlignment="1"/>
    <xf numFmtId="9" fontId="2" fillId="0" borderId="0" xfId="0" applyNumberFormat="1" applyFont="1" applyFill="1" applyAlignment="1">
      <alignment horizontal="left"/>
    </xf>
    <xf numFmtId="0" fontId="0" fillId="0" borderId="0" xfId="0" applyFill="1"/>
    <xf numFmtId="0" fontId="0" fillId="0" borderId="0" xfId="0" applyFill="1" applyBorder="1"/>
    <xf numFmtId="9" fontId="0" fillId="0" borderId="5" xfId="0" applyNumberFormat="1" applyFill="1" applyBorder="1" applyAlignment="1"/>
    <xf numFmtId="10" fontId="2" fillId="0" borderId="0" xfId="0" applyNumberFormat="1" applyFont="1" applyFill="1" applyBorder="1" applyAlignment="1">
      <alignment horizontal="left"/>
    </xf>
    <xf numFmtId="9" fontId="1" fillId="0" borderId="9" xfId="0" applyNumberFormat="1" applyFont="1" applyBorder="1"/>
    <xf numFmtId="0" fontId="0" fillId="0" borderId="0" xfId="0" applyFill="1" applyAlignment="1">
      <alignment horizontal="center"/>
    </xf>
    <xf numFmtId="0" fontId="6" fillId="0" borderId="0" xfId="0" applyFont="1"/>
    <xf numFmtId="0" fontId="1" fillId="0" borderId="0" xfId="0" applyFont="1" applyFill="1" applyAlignment="1"/>
    <xf numFmtId="9" fontId="5" fillId="0" borderId="0" xfId="0" applyNumberFormat="1" applyFont="1"/>
    <xf numFmtId="9" fontId="2" fillId="0" borderId="0" xfId="0" applyNumberFormat="1" applyFont="1" applyFill="1" applyAlignment="1">
      <alignment wrapText="1"/>
    </xf>
    <xf numFmtId="9" fontId="0" fillId="0" borderId="0" xfId="0" applyNumberFormat="1" applyFont="1" applyFill="1" applyBorder="1" applyAlignment="1">
      <alignment wrapText="1"/>
    </xf>
    <xf numFmtId="9" fontId="0" fillId="0" borderId="5" xfId="0" applyNumberFormat="1" applyFont="1" applyFill="1" applyBorder="1" applyAlignment="1">
      <alignment wrapText="1"/>
    </xf>
    <xf numFmtId="10" fontId="2" fillId="0" borderId="0" xfId="0" applyNumberFormat="1" applyFont="1" applyFill="1" applyAlignment="1">
      <alignment wrapText="1"/>
    </xf>
    <xf numFmtId="10" fontId="0" fillId="0" borderId="4" xfId="0" applyNumberFormat="1" applyFont="1" applyFill="1" applyBorder="1" applyAlignment="1">
      <alignment wrapText="1"/>
    </xf>
    <xf numFmtId="0" fontId="2" fillId="0" borderId="0" xfId="0" applyFont="1" applyFill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2" borderId="0" xfId="0" applyFill="1"/>
    <xf numFmtId="0" fontId="0" fillId="0" borderId="11" xfId="0" applyFont="1" applyFill="1" applyBorder="1" applyAlignment="1"/>
    <xf numFmtId="9" fontId="0" fillId="0" borderId="11" xfId="0" applyNumberFormat="1" applyFont="1" applyFill="1" applyBorder="1" applyAlignment="1"/>
    <xf numFmtId="0" fontId="0" fillId="0" borderId="11" xfId="0" applyBorder="1"/>
    <xf numFmtId="167" fontId="2" fillId="0" borderId="11" xfId="2" applyNumberFormat="1" applyFont="1" applyFill="1" applyBorder="1" applyAlignment="1">
      <alignment horizontal="right"/>
    </xf>
    <xf numFmtId="9" fontId="0" fillId="0" borderId="11" xfId="0" applyNumberFormat="1" applyBorder="1"/>
    <xf numFmtId="10" fontId="0" fillId="0" borderId="11" xfId="0" applyNumberFormat="1" applyFont="1" applyFill="1" applyBorder="1" applyAlignment="1"/>
    <xf numFmtId="0" fontId="2" fillId="0" borderId="11" xfId="0" applyFont="1" applyFill="1" applyBorder="1" applyAlignment="1">
      <alignment horizontal="right"/>
    </xf>
    <xf numFmtId="0" fontId="2" fillId="0" borderId="11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right"/>
    </xf>
    <xf numFmtId="0" fontId="0" fillId="0" borderId="13" xfId="0" applyBorder="1"/>
    <xf numFmtId="0" fontId="0" fillId="0" borderId="14" xfId="0" applyFont="1" applyFill="1" applyBorder="1" applyAlignment="1"/>
    <xf numFmtId="0" fontId="0" fillId="0" borderId="13" xfId="0" applyFont="1" applyFill="1" applyBorder="1" applyAlignment="1"/>
    <xf numFmtId="0" fontId="0" fillId="0" borderId="12" xfId="0" applyFont="1" applyFill="1" applyBorder="1" applyAlignment="1"/>
    <xf numFmtId="167" fontId="1" fillId="0" borderId="9" xfId="2" applyNumberFormat="1" applyFont="1" applyBorder="1"/>
    <xf numFmtId="0" fontId="0" fillId="0" borderId="9" xfId="0" applyBorder="1"/>
    <xf numFmtId="10" fontId="1" fillId="0" borderId="9" xfId="2" applyNumberFormat="1" applyFont="1" applyBorder="1"/>
    <xf numFmtId="167" fontId="1" fillId="0" borderId="12" xfId="2" applyNumberFormat="1" applyFont="1" applyBorder="1"/>
    <xf numFmtId="0" fontId="0" fillId="0" borderId="9" xfId="0" applyFont="1" applyFill="1" applyBorder="1" applyAlignment="1"/>
    <xf numFmtId="10" fontId="0" fillId="0" borderId="5" xfId="0" applyNumberFormat="1" applyFont="1" applyFill="1" applyBorder="1" applyAlignment="1"/>
    <xf numFmtId="0" fontId="0" fillId="0" borderId="14" xfId="0" applyBorder="1"/>
    <xf numFmtId="0" fontId="1" fillId="0" borderId="9" xfId="0" applyFont="1" applyBorder="1"/>
    <xf numFmtId="10" fontId="1" fillId="0" borderId="12" xfId="0" applyNumberFormat="1" applyFont="1" applyBorder="1"/>
    <xf numFmtId="167" fontId="2" fillId="0" borderId="5" xfId="2" applyNumberFormat="1" applyFont="1" applyFill="1" applyBorder="1" applyAlignment="1">
      <alignment horizontal="right"/>
    </xf>
    <xf numFmtId="10" fontId="1" fillId="0" borderId="12" xfId="0" applyNumberFormat="1" applyFont="1" applyFill="1" applyBorder="1" applyAlignment="1"/>
    <xf numFmtId="9" fontId="0" fillId="0" borderId="9" xfId="0" applyNumberFormat="1" applyBorder="1"/>
    <xf numFmtId="10" fontId="1" fillId="0" borderId="12" xfId="2" applyNumberFormat="1" applyFont="1" applyBorder="1"/>
    <xf numFmtId="0" fontId="2" fillId="0" borderId="0" xfId="0" applyFont="1" applyBorder="1" applyAlignment="1"/>
    <xf numFmtId="0" fontId="0" fillId="0" borderId="12" xfId="0" applyBorder="1"/>
    <xf numFmtId="9" fontId="0" fillId="0" borderId="10" xfId="0" applyNumberFormat="1" applyBorder="1"/>
    <xf numFmtId="10" fontId="2" fillId="0" borderId="0" xfId="0" applyNumberFormat="1" applyFont="1" applyFill="1" applyBorder="1" applyAlignment="1">
      <alignment horizontal="right"/>
    </xf>
    <xf numFmtId="0" fontId="0" fillId="0" borderId="11" xfId="0" applyFont="1" applyFill="1" applyBorder="1" applyAlignment="1">
      <alignment horizontal="right"/>
    </xf>
    <xf numFmtId="0" fontId="2" fillId="0" borderId="0" xfId="0" applyFont="1" applyFill="1" applyBorder="1" applyAlignment="1"/>
    <xf numFmtId="10" fontId="1" fillId="0" borderId="9" xfId="0" applyNumberFormat="1" applyFont="1" applyFill="1" applyBorder="1" applyAlignment="1"/>
    <xf numFmtId="0" fontId="1" fillId="0" borderId="11" xfId="0" applyFont="1" applyBorder="1" applyAlignment="1">
      <alignment horizontal="center"/>
    </xf>
    <xf numFmtId="1" fontId="2" fillId="0" borderId="11" xfId="0" applyNumberFormat="1" applyFont="1" applyFill="1" applyBorder="1" applyAlignment="1">
      <alignment horizontal="right"/>
    </xf>
    <xf numFmtId="0" fontId="0" fillId="0" borderId="14" xfId="0" applyFill="1" applyBorder="1"/>
    <xf numFmtId="167" fontId="1" fillId="0" borderId="9" xfId="2" applyNumberFormat="1" applyFont="1" applyFill="1" applyBorder="1" applyAlignment="1"/>
    <xf numFmtId="10" fontId="1" fillId="0" borderId="9" xfId="2" applyNumberFormat="1" applyFont="1" applyFill="1" applyBorder="1" applyAlignment="1"/>
    <xf numFmtId="0" fontId="1" fillId="0" borderId="9" xfId="0" applyFont="1" applyFill="1" applyBorder="1" applyAlignment="1"/>
    <xf numFmtId="0" fontId="0" fillId="0" borderId="11" xfId="0" applyFont="1" applyFill="1" applyBorder="1"/>
    <xf numFmtId="10" fontId="0" fillId="0" borderId="11" xfId="0" applyNumberFormat="1" applyBorder="1"/>
    <xf numFmtId="0" fontId="0" fillId="0" borderId="14" xfId="0" applyFont="1" applyFill="1" applyBorder="1"/>
    <xf numFmtId="0" fontId="0" fillId="0" borderId="13" xfId="0" applyFont="1" applyFill="1" applyBorder="1"/>
    <xf numFmtId="0" fontId="0" fillId="0" borderId="12" xfId="0" applyFont="1" applyFill="1" applyBorder="1"/>
    <xf numFmtId="9" fontId="1" fillId="0" borderId="9" xfId="0" applyNumberFormat="1" applyFont="1" applyFill="1" applyBorder="1"/>
    <xf numFmtId="10" fontId="2" fillId="0" borderId="0" xfId="0" applyNumberFormat="1" applyFont="1" applyFill="1" applyBorder="1" applyAlignment="1"/>
    <xf numFmtId="0" fontId="2" fillId="0" borderId="4" xfId="0" applyFont="1" applyFill="1" applyBorder="1" applyAlignment="1">
      <alignment horizontal="right" wrapText="1"/>
    </xf>
    <xf numFmtId="10" fontId="0" fillId="0" borderId="14" xfId="0" applyNumberFormat="1" applyBorder="1"/>
    <xf numFmtId="10" fontId="0" fillId="0" borderId="13" xfId="0" applyNumberFormat="1" applyBorder="1"/>
    <xf numFmtId="10" fontId="0" fillId="0" borderId="12" xfId="0" applyNumberFormat="1" applyBorder="1"/>
    <xf numFmtId="2" fontId="1" fillId="0" borderId="9" xfId="0" applyNumberFormat="1" applyFont="1" applyBorder="1"/>
    <xf numFmtId="10" fontId="0" fillId="0" borderId="9" xfId="0" applyNumberFormat="1" applyBorder="1"/>
    <xf numFmtId="10" fontId="0" fillId="0" borderId="11" xfId="0" applyNumberFormat="1" applyFont="1" applyFill="1" applyBorder="1"/>
    <xf numFmtId="9" fontId="0" fillId="0" borderId="11" xfId="0" applyNumberFormat="1" applyFont="1" applyFill="1" applyBorder="1" applyAlignment="1">
      <alignment wrapText="1"/>
    </xf>
    <xf numFmtId="10" fontId="2" fillId="0" borderId="0" xfId="0" applyNumberFormat="1" applyFont="1" applyFill="1" applyBorder="1" applyAlignment="1">
      <alignment horizontal="right" wrapText="1"/>
    </xf>
    <xf numFmtId="166" fontId="1" fillId="0" borderId="9" xfId="0" applyNumberFormat="1" applyFont="1" applyBorder="1"/>
    <xf numFmtId="9" fontId="0" fillId="0" borderId="6" xfId="0" applyNumberFormat="1" applyFill="1" applyBorder="1"/>
    <xf numFmtId="9" fontId="2" fillId="0" borderId="0" xfId="0" applyNumberFormat="1" applyFont="1" applyFill="1" applyAlignment="1">
      <alignment horizontal="left" wrapText="1"/>
    </xf>
    <xf numFmtId="0" fontId="2" fillId="0" borderId="10" xfId="0" applyFont="1" applyFill="1" applyBorder="1" applyAlignment="1">
      <alignment horizontal="right"/>
    </xf>
    <xf numFmtId="10" fontId="0" fillId="0" borderId="10" xfId="0" applyNumberFormat="1" applyFont="1" applyFill="1" applyBorder="1"/>
    <xf numFmtId="0" fontId="2" fillId="0" borderId="10" xfId="0" applyFont="1" applyFill="1" applyBorder="1" applyAlignment="1">
      <alignment horizontal="left"/>
    </xf>
    <xf numFmtId="9" fontId="0" fillId="0" borderId="12" xfId="0" applyNumberFormat="1" applyFont="1" applyFill="1" applyBorder="1"/>
    <xf numFmtId="9" fontId="0" fillId="0" borderId="4" xfId="0" applyNumberFormat="1" applyFont="1" applyFill="1" applyBorder="1"/>
    <xf numFmtId="0" fontId="2" fillId="0" borderId="0" xfId="0" applyFont="1" applyFill="1" applyBorder="1" applyAlignment="1">
      <alignment wrapText="1"/>
    </xf>
    <xf numFmtId="10" fontId="0" fillId="0" borderId="14" xfId="0" applyNumberFormat="1" applyFont="1" applyFill="1" applyBorder="1"/>
    <xf numFmtId="10" fontId="0" fillId="0" borderId="13" xfId="0" applyNumberFormat="1" applyFont="1" applyFill="1" applyBorder="1"/>
    <xf numFmtId="10" fontId="0" fillId="0" borderId="12" xfId="0" applyNumberFormat="1" applyFont="1" applyFill="1" applyBorder="1"/>
    <xf numFmtId="2" fontId="1" fillId="0" borderId="9" xfId="0" applyNumberFormat="1" applyFont="1" applyFill="1" applyBorder="1"/>
    <xf numFmtId="10" fontId="0" fillId="0" borderId="9" xfId="0" applyNumberFormat="1" applyFont="1" applyFill="1" applyBorder="1"/>
    <xf numFmtId="0" fontId="2" fillId="0" borderId="11" xfId="0" applyFont="1" applyFill="1" applyBorder="1" applyAlignment="1"/>
    <xf numFmtId="0" fontId="2" fillId="0" borderId="5" xfId="0" applyFont="1" applyFill="1" applyBorder="1" applyAlignment="1"/>
    <xf numFmtId="1" fontId="1" fillId="0" borderId="9" xfId="0" applyNumberFormat="1" applyFont="1" applyBorder="1"/>
    <xf numFmtId="0" fontId="0" fillId="0" borderId="0" xfId="0" applyAlignment="1">
      <alignment wrapText="1"/>
    </xf>
    <xf numFmtId="0" fontId="0" fillId="0" borderId="9" xfId="0" applyFill="1" applyBorder="1"/>
    <xf numFmtId="10" fontId="0" fillId="0" borderId="9" xfId="0" applyNumberFormat="1" applyFill="1" applyBorder="1"/>
    <xf numFmtId="9" fontId="0" fillId="0" borderId="9" xfId="0" applyNumberFormat="1" applyFill="1" applyBorder="1"/>
    <xf numFmtId="165" fontId="0" fillId="0" borderId="9" xfId="0" applyNumberFormat="1" applyFill="1" applyBorder="1"/>
    <xf numFmtId="0" fontId="1" fillId="0" borderId="0" xfId="0" applyFont="1" applyBorder="1" applyAlignment="1">
      <alignment horizontal="center"/>
    </xf>
    <xf numFmtId="0" fontId="1" fillId="3" borderId="0" xfId="0" applyFont="1" applyFill="1" applyAlignment="1">
      <alignment horizontal="center"/>
    </xf>
    <xf numFmtId="9" fontId="1" fillId="3" borderId="0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center"/>
    </xf>
    <xf numFmtId="10" fontId="1" fillId="0" borderId="0" xfId="0" applyNumberFormat="1" applyFont="1"/>
    <xf numFmtId="10" fontId="1" fillId="0" borderId="0" xfId="0" applyNumberFormat="1" applyFont="1" applyFill="1"/>
    <xf numFmtId="9" fontId="1" fillId="0" borderId="0" xfId="0" applyNumberFormat="1" applyFont="1" applyFill="1"/>
    <xf numFmtId="9" fontId="1" fillId="0" borderId="0" xfId="0" applyNumberFormat="1" applyFont="1"/>
    <xf numFmtId="9" fontId="1" fillId="0" borderId="0" xfId="0" applyNumberFormat="1" applyFont="1" applyFill="1" applyAlignment="1"/>
    <xf numFmtId="0" fontId="0" fillId="0" borderId="5" xfId="0" applyFill="1" applyBorder="1" applyAlignment="1"/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9" fontId="0" fillId="0" borderId="0" xfId="1" applyFont="1"/>
    <xf numFmtId="10" fontId="0" fillId="0" borderId="11" xfId="1" applyNumberFormat="1" applyFont="1" applyFill="1" applyBorder="1" applyAlignment="1"/>
    <xf numFmtId="10" fontId="0" fillId="0" borderId="5" xfId="1" applyNumberFormat="1" applyFont="1" applyFill="1" applyBorder="1" applyAlignment="1"/>
    <xf numFmtId="9" fontId="0" fillId="0" borderId="5" xfId="1" applyFont="1" applyBorder="1"/>
    <xf numFmtId="0" fontId="2" fillId="0" borderId="5" xfId="0" applyFont="1" applyFill="1" applyBorder="1" applyAlignment="1">
      <alignment horizontal="left"/>
    </xf>
    <xf numFmtId="10" fontId="0" fillId="0" borderId="5" xfId="1" applyNumberFormat="1" applyFont="1" applyBorder="1"/>
    <xf numFmtId="0" fontId="0" fillId="0" borderId="5" xfId="0" applyFill="1" applyBorder="1"/>
    <xf numFmtId="9" fontId="1" fillId="2" borderId="0" xfId="1" applyFont="1" applyFill="1" applyAlignment="1">
      <alignment horizontal="center"/>
    </xf>
    <xf numFmtId="0" fontId="1" fillId="2" borderId="0" xfId="0" applyFont="1" applyFill="1" applyBorder="1" applyAlignment="1">
      <alignment horizontal="center" vertical="center"/>
    </xf>
    <xf numFmtId="0" fontId="1" fillId="0" borderId="4" xfId="0" applyFont="1" applyBorder="1"/>
    <xf numFmtId="0" fontId="1" fillId="0" borderId="0" xfId="0" applyFont="1" applyBorder="1"/>
    <xf numFmtId="0" fontId="1" fillId="0" borderId="5" xfId="0" applyFont="1" applyBorder="1"/>
    <xf numFmtId="9" fontId="0" fillId="0" borderId="0" xfId="1" applyFont="1" applyBorder="1"/>
    <xf numFmtId="0" fontId="1" fillId="2" borderId="0" xfId="0" applyFont="1" applyFill="1" applyBorder="1" applyAlignment="1">
      <alignment horizontal="center"/>
    </xf>
    <xf numFmtId="9" fontId="1" fillId="2" borderId="0" xfId="1" applyFont="1" applyFill="1" applyBorder="1" applyAlignment="1">
      <alignment horizontal="center"/>
    </xf>
    <xf numFmtId="0" fontId="0" fillId="0" borderId="0" xfId="1" applyNumberFormat="1" applyFont="1" applyBorder="1"/>
    <xf numFmtId="9" fontId="0" fillId="0" borderId="4" xfId="1" applyFont="1" applyBorder="1"/>
    <xf numFmtId="0" fontId="0" fillId="0" borderId="0" xfId="1" applyNumberFormat="1" applyFont="1" applyFill="1" applyBorder="1"/>
    <xf numFmtId="0" fontId="0" fillId="0" borderId="1" xfId="1" applyNumberFormat="1" applyFont="1" applyBorder="1"/>
    <xf numFmtId="9" fontId="0" fillId="0" borderId="1" xfId="1" applyFont="1" applyBorder="1"/>
    <xf numFmtId="9" fontId="0" fillId="0" borderId="2" xfId="1" applyFont="1" applyBorder="1"/>
    <xf numFmtId="9" fontId="0" fillId="0" borderId="3" xfId="1" applyFont="1" applyBorder="1"/>
    <xf numFmtId="0" fontId="0" fillId="0" borderId="7" xfId="0" applyFill="1" applyBorder="1"/>
    <xf numFmtId="9" fontId="0" fillId="0" borderId="6" xfId="1" applyFont="1" applyBorder="1"/>
    <xf numFmtId="9" fontId="0" fillId="0" borderId="7" xfId="1" applyFont="1" applyBorder="1"/>
    <xf numFmtId="9" fontId="0" fillId="0" borderId="8" xfId="1" applyFont="1" applyBorder="1"/>
    <xf numFmtId="0" fontId="1" fillId="2" borderId="4" xfId="0" applyFont="1" applyFill="1" applyBorder="1" applyAlignment="1">
      <alignment horizontal="center" vertical="center"/>
    </xf>
    <xf numFmtId="0" fontId="0" fillId="0" borderId="4" xfId="0" applyFill="1" applyBorder="1"/>
    <xf numFmtId="9" fontId="2" fillId="0" borderId="0" xfId="0" applyNumberFormat="1" applyFont="1" applyFill="1" applyBorder="1" applyAlignment="1">
      <alignment horizontal="left"/>
    </xf>
    <xf numFmtId="9" fontId="2" fillId="0" borderId="0" xfId="0" applyNumberFormat="1" applyFont="1" applyFill="1" applyBorder="1" applyAlignment="1"/>
    <xf numFmtId="0" fontId="1" fillId="5" borderId="0" xfId="0" applyFont="1" applyFill="1" applyAlignment="1">
      <alignment horizontal="center"/>
    </xf>
    <xf numFmtId="0" fontId="0" fillId="5" borderId="0" xfId="0" applyFill="1"/>
    <xf numFmtId="9" fontId="1" fillId="5" borderId="0" xfId="1" applyFont="1" applyFill="1" applyAlignment="1">
      <alignment horizontal="center"/>
    </xf>
    <xf numFmtId="0" fontId="1" fillId="5" borderId="0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/>
    </xf>
    <xf numFmtId="9" fontId="1" fillId="5" borderId="0" xfId="1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 vertical="center"/>
    </xf>
    <xf numFmtId="0" fontId="0" fillId="0" borderId="4" xfId="1" applyNumberFormat="1" applyFont="1" applyBorder="1"/>
    <xf numFmtId="0" fontId="1" fillId="5" borderId="0" xfId="3" applyFont="1" applyFill="1" applyAlignment="1">
      <alignment horizontal="center"/>
    </xf>
    <xf numFmtId="9" fontId="0" fillId="0" borderId="8" xfId="0" applyNumberFormat="1" applyFont="1" applyFill="1" applyBorder="1" applyAlignment="1"/>
    <xf numFmtId="0" fontId="0" fillId="0" borderId="8" xfId="0" applyBorder="1"/>
    <xf numFmtId="167" fontId="1" fillId="0" borderId="12" xfId="2" applyNumberFormat="1" applyFont="1" applyFill="1" applyBorder="1" applyAlignment="1"/>
    <xf numFmtId="0" fontId="0" fillId="0" borderId="11" xfId="1" applyNumberFormat="1" applyFont="1" applyBorder="1"/>
    <xf numFmtId="0" fontId="0" fillId="0" borderId="11" xfId="0" applyNumberFormat="1" applyBorder="1"/>
    <xf numFmtId="9" fontId="0" fillId="0" borderId="11" xfId="1" applyFont="1" applyBorder="1"/>
    <xf numFmtId="9" fontId="0" fillId="0" borderId="13" xfId="1" applyFont="1" applyBorder="1"/>
    <xf numFmtId="9" fontId="0" fillId="0" borderId="12" xfId="1" applyFont="1" applyBorder="1"/>
    <xf numFmtId="9" fontId="0" fillId="0" borderId="9" xfId="1" applyFont="1" applyBorder="1"/>
    <xf numFmtId="9" fontId="1" fillId="0" borderId="12" xfId="1" applyFont="1" applyBorder="1"/>
    <xf numFmtId="9" fontId="1" fillId="0" borderId="9" xfId="1" applyFont="1" applyBorder="1"/>
    <xf numFmtId="0" fontId="1" fillId="0" borderId="14" xfId="0" applyFont="1" applyBorder="1"/>
    <xf numFmtId="9" fontId="1" fillId="0" borderId="13" xfId="1" applyFont="1" applyBorder="1"/>
    <xf numFmtId="9" fontId="0" fillId="0" borderId="14" xfId="1" applyFont="1" applyBorder="1"/>
    <xf numFmtId="0" fontId="1" fillId="0" borderId="9" xfId="0" applyNumberFormat="1" applyFont="1" applyBorder="1"/>
    <xf numFmtId="0" fontId="0" fillId="0" borderId="15" xfId="0" applyBorder="1"/>
    <xf numFmtId="0" fontId="0" fillId="0" borderId="10" xfId="0" applyBorder="1"/>
    <xf numFmtId="9" fontId="0" fillId="0" borderId="10" xfId="1" applyFont="1" applyBorder="1"/>
    <xf numFmtId="0" fontId="0" fillId="0" borderId="13" xfId="0" applyFill="1" applyBorder="1"/>
    <xf numFmtId="0" fontId="1" fillId="0" borderId="13" xfId="0" applyFont="1" applyBorder="1"/>
    <xf numFmtId="0" fontId="1" fillId="0" borderId="12" xfId="0" applyFont="1" applyBorder="1"/>
    <xf numFmtId="9" fontId="1" fillId="0" borderId="13" xfId="0" applyNumberFormat="1" applyFont="1" applyBorder="1"/>
    <xf numFmtId="0" fontId="0" fillId="0" borderId="17" xfId="0" applyBorder="1"/>
    <xf numFmtId="0" fontId="0" fillId="0" borderId="18" xfId="0" applyBorder="1"/>
    <xf numFmtId="0" fontId="0" fillId="0" borderId="16" xfId="0" applyBorder="1"/>
    <xf numFmtId="9" fontId="1" fillId="0" borderId="17" xfId="1" applyFont="1" applyBorder="1"/>
    <xf numFmtId="0" fontId="1" fillId="0" borderId="19" xfId="0" applyFont="1" applyBorder="1"/>
    <xf numFmtId="0" fontId="1" fillId="0" borderId="17" xfId="0" applyFont="1" applyBorder="1"/>
    <xf numFmtId="10" fontId="1" fillId="0" borderId="19" xfId="0" applyNumberFormat="1" applyFont="1" applyBorder="1"/>
    <xf numFmtId="0" fontId="0" fillId="0" borderId="19" xfId="0" applyBorder="1"/>
    <xf numFmtId="9" fontId="1" fillId="0" borderId="17" xfId="0" applyNumberFormat="1" applyFont="1" applyBorder="1"/>
    <xf numFmtId="9" fontId="1" fillId="0" borderId="13" xfId="0" applyNumberFormat="1" applyFont="1" applyFill="1" applyBorder="1"/>
    <xf numFmtId="0" fontId="1" fillId="0" borderId="15" xfId="0" applyFont="1" applyBorder="1" applyAlignment="1">
      <alignment horizontal="center"/>
    </xf>
    <xf numFmtId="0" fontId="1" fillId="0" borderId="15" xfId="0" applyFont="1" applyBorder="1" applyAlignment="1">
      <alignment horizontal="center" wrapText="1"/>
    </xf>
    <xf numFmtId="10" fontId="0" fillId="0" borderId="0" xfId="1" applyNumberFormat="1" applyFont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wrapText="1"/>
    </xf>
    <xf numFmtId="0" fontId="1" fillId="0" borderId="11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</cellXfs>
  <cellStyles count="4">
    <cellStyle name="20% - Accent4" xfId="3" builtinId="42"/>
    <cellStyle name="Comma" xfId="2" builtinId="3"/>
    <cellStyle name="Normal" xfId="0" builtinId="0"/>
    <cellStyle name="Percent" xfId="1" builtinId="5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layout/>
    </c:title>
    <c:plotArea>
      <c:layout>
        <c:manualLayout>
          <c:layoutTarget val="inner"/>
          <c:xMode val="edge"/>
          <c:yMode val="edge"/>
          <c:x val="0.13553018372703426"/>
          <c:y val="0.13818443085675744"/>
          <c:w val="0.83276737216358621"/>
          <c:h val="0.76361779101936578"/>
        </c:manualLayout>
      </c:layout>
      <c:barChart>
        <c:barDir val="col"/>
        <c:grouping val="clustered"/>
        <c:ser>
          <c:idx val="0"/>
          <c:order val="0"/>
          <c:tx>
            <c:strRef>
              <c:f>'Main Sheet'!$B$1</c:f>
              <c:strCache>
                <c:ptCount val="1"/>
                <c:pt idx="0">
                  <c:v>Weighted-Average Return (10 Year)</c:v>
                </c:pt>
              </c:strCache>
            </c:strRef>
          </c:tx>
          <c:cat>
            <c:strRef>
              <c:f>'Main Sheet'!$A$2:$A$80</c:f>
              <c:strCache>
                <c:ptCount val="79"/>
                <c:pt idx="0">
                  <c:v>Railways</c:v>
                </c:pt>
                <c:pt idx="1">
                  <c:v>Tobacco Products</c:v>
                </c:pt>
                <c:pt idx="2">
                  <c:v>Credit Rating Agencies </c:v>
                </c:pt>
                <c:pt idx="3">
                  <c:v>FMCG</c:v>
                </c:pt>
                <c:pt idx="4">
                  <c:v>Paints/Vanish</c:v>
                </c:pt>
                <c:pt idx="5">
                  <c:v>IT Software</c:v>
                </c:pt>
                <c:pt idx="6">
                  <c:v>Air Transport Service </c:v>
                </c:pt>
                <c:pt idx="7">
                  <c:v>Ship Building</c:v>
                </c:pt>
                <c:pt idx="8">
                  <c:v>Mining &amp; Minerals </c:v>
                </c:pt>
                <c:pt idx="9">
                  <c:v>Diamond, Gems and Jewellery</c:v>
                </c:pt>
                <c:pt idx="10">
                  <c:v>Bearings</c:v>
                </c:pt>
                <c:pt idx="11">
                  <c:v>Engineering </c:v>
                </c:pt>
                <c:pt idx="12">
                  <c:v>Refactories</c:v>
                </c:pt>
                <c:pt idx="13">
                  <c:v>E-Commerce/App Based</c:v>
                </c:pt>
                <c:pt idx="14">
                  <c:v>Capital Goods (Non-Electric Equipment)</c:v>
                </c:pt>
                <c:pt idx="15">
                  <c:v>Readymade Garments/Apparells</c:v>
                </c:pt>
                <c:pt idx="16">
                  <c:v>Tyres</c:v>
                </c:pt>
                <c:pt idx="17">
                  <c:v>Capital Goods (Electric Equipment)</c:v>
                </c:pt>
                <c:pt idx="18">
                  <c:v>Automobile</c:v>
                </c:pt>
                <c:pt idx="19">
                  <c:v>Gas Distribution</c:v>
                </c:pt>
                <c:pt idx="20">
                  <c:v>Auto Ancilliaries</c:v>
                </c:pt>
                <c:pt idx="21">
                  <c:v>Crude Oil &amp; Natural Gas</c:v>
                </c:pt>
                <c:pt idx="22">
                  <c:v>Agro Chemicals</c:v>
                </c:pt>
                <c:pt idx="23">
                  <c:v>Ceramics</c:v>
                </c:pt>
                <c:pt idx="24">
                  <c:v>Media-Print/TV/Radio</c:v>
                </c:pt>
                <c:pt idx="25">
                  <c:v>Power Infrastrucutre</c:v>
                </c:pt>
                <c:pt idx="26">
                  <c:v>Pharmaceuticals</c:v>
                </c:pt>
                <c:pt idx="27">
                  <c:v>Chemicals</c:v>
                </c:pt>
                <c:pt idx="28">
                  <c:v>Power Generation &amp; Distribution</c:v>
                </c:pt>
                <c:pt idx="29">
                  <c:v>Petrochemicals</c:v>
                </c:pt>
                <c:pt idx="30">
                  <c:v>Miscellaneous</c:v>
                </c:pt>
                <c:pt idx="31">
                  <c:v>Finance</c:v>
                </c:pt>
                <c:pt idx="32">
                  <c:v>Plastic Products</c:v>
                </c:pt>
                <c:pt idx="33">
                  <c:v>Diversified</c:v>
                </c:pt>
                <c:pt idx="34">
                  <c:v>Cables</c:v>
                </c:pt>
                <c:pt idx="35">
                  <c:v>Leather</c:v>
                </c:pt>
                <c:pt idx="36">
                  <c:v>Marine Port &amp; Services</c:v>
                </c:pt>
                <c:pt idx="37">
                  <c:v>Logistics</c:v>
                </c:pt>
                <c:pt idx="38">
                  <c:v>Plantation &amp; Plantation Products</c:v>
                </c:pt>
                <c:pt idx="39">
                  <c:v>Cement</c:v>
                </c:pt>
                <c:pt idx="40">
                  <c:v>Stock/Commodity Brokers</c:v>
                </c:pt>
                <c:pt idx="41">
                  <c:v>Entertainment</c:v>
                </c:pt>
                <c:pt idx="42">
                  <c:v>Oil Drill/Allied</c:v>
                </c:pt>
                <c:pt idx="43">
                  <c:v>Electronics</c:v>
                </c:pt>
                <c:pt idx="44">
                  <c:v>Textiles</c:v>
                </c:pt>
                <c:pt idx="45">
                  <c:v>Non Ferrous Metals</c:v>
                </c:pt>
                <c:pt idx="46">
                  <c:v>Telecomm Equipment &amp; Infra</c:v>
                </c:pt>
                <c:pt idx="47">
                  <c:v>Cement Products</c:v>
                </c:pt>
                <c:pt idx="48">
                  <c:v>Castings, Forgings &amp; Fastners</c:v>
                </c:pt>
                <c:pt idx="49">
                  <c:v>Infrastructure Developers &amp; Operators</c:v>
                </c:pt>
                <c:pt idx="50">
                  <c:v>Glass &amp; Glass Products</c:v>
                </c:pt>
                <c:pt idx="51">
                  <c:v>Packaging</c:v>
                </c:pt>
                <c:pt idx="52">
                  <c:v>Healthcare</c:v>
                </c:pt>
                <c:pt idx="53">
                  <c:v>Alcoholic Beverages</c:v>
                </c:pt>
                <c:pt idx="54">
                  <c:v>Refineries</c:v>
                </c:pt>
                <c:pt idx="55">
                  <c:v>Education</c:v>
                </c:pt>
                <c:pt idx="56">
                  <c:v>Dry Cells </c:v>
                </c:pt>
                <c:pt idx="57">
                  <c:v>Fertilizers</c:v>
                </c:pt>
                <c:pt idx="58">
                  <c:v>Consumer Durables</c:v>
                </c:pt>
                <c:pt idx="59">
                  <c:v>Insurance</c:v>
                </c:pt>
                <c:pt idx="60">
                  <c:v>Sugar</c:v>
                </c:pt>
                <c:pt idx="61">
                  <c:v>Printing &amp; Stationery</c:v>
                </c:pt>
                <c:pt idx="62">
                  <c:v>Sanitaryware</c:v>
                </c:pt>
                <c:pt idx="63">
                  <c:v>Paper</c:v>
                </c:pt>
                <c:pt idx="64">
                  <c:v>Trading</c:v>
                </c:pt>
                <c:pt idx="65">
                  <c:v>Telecomm Services</c:v>
                </c:pt>
                <c:pt idx="66">
                  <c:v>Steel</c:v>
                </c:pt>
                <c:pt idx="67">
                  <c:v>Banks</c:v>
                </c:pt>
                <c:pt idx="68">
                  <c:v>Telecom-Handset/Mobile</c:v>
                </c:pt>
                <c:pt idx="69">
                  <c:v>Realty</c:v>
                </c:pt>
                <c:pt idx="70">
                  <c:v>Construction</c:v>
                </c:pt>
                <c:pt idx="71">
                  <c:v>Hotels &amp; Restuarants</c:v>
                </c:pt>
                <c:pt idx="72">
                  <c:v>Edible Oils</c:v>
                </c:pt>
                <c:pt idx="73">
                  <c:v>Real Estate Investment Trust</c:v>
                </c:pt>
                <c:pt idx="74">
                  <c:v>Computer Education</c:v>
                </c:pt>
                <c:pt idx="75">
                  <c:v>IT Hardware</c:v>
                </c:pt>
                <c:pt idx="76">
                  <c:v>Infrastructure Investment Trust</c:v>
                </c:pt>
                <c:pt idx="77">
                  <c:v>Shipping</c:v>
                </c:pt>
                <c:pt idx="78">
                  <c:v>Retail</c:v>
                </c:pt>
              </c:strCache>
            </c:strRef>
          </c:cat>
          <c:val>
            <c:numRef>
              <c:f>'Main Sheet'!$B$2:$B$80</c:f>
              <c:numCache>
                <c:formatCode>0.00%</c:formatCode>
                <c:ptCount val="79"/>
                <c:pt idx="0">
                  <c:v>0.37000000000000005</c:v>
                </c:pt>
                <c:pt idx="1">
                  <c:v>0.2983491062708013</c:v>
                </c:pt>
                <c:pt idx="2">
                  <c:v>0.29253373200632177</c:v>
                </c:pt>
                <c:pt idx="3">
                  <c:v>0.24830875213790007</c:v>
                </c:pt>
                <c:pt idx="4">
                  <c:v>0.24305398480861509</c:v>
                </c:pt>
                <c:pt idx="5">
                  <c:v>0.19678376204215386</c:v>
                </c:pt>
                <c:pt idx="6">
                  <c:v>0.17541755111057428</c:v>
                </c:pt>
                <c:pt idx="7">
                  <c:v>0.16283878216041042</c:v>
                </c:pt>
                <c:pt idx="8">
                  <c:v>0.13879641654316971</c:v>
                </c:pt>
                <c:pt idx="9">
                  <c:v>0.12015668086821855</c:v>
                </c:pt>
                <c:pt idx="10">
                  <c:v>0.11802126829147055</c:v>
                </c:pt>
                <c:pt idx="11" formatCode="0%">
                  <c:v>0.11031820761698564</c:v>
                </c:pt>
                <c:pt idx="12">
                  <c:v>0.11024422145149523</c:v>
                </c:pt>
                <c:pt idx="13">
                  <c:v>9.5744066804006642E-2</c:v>
                </c:pt>
                <c:pt idx="14">
                  <c:v>8.6768809826872559E-2</c:v>
                </c:pt>
                <c:pt idx="15">
                  <c:v>8.4871899180278529E-2</c:v>
                </c:pt>
                <c:pt idx="16">
                  <c:v>7.4168178045437169E-2</c:v>
                </c:pt>
                <c:pt idx="17">
                  <c:v>7.4089340961581276E-2</c:v>
                </c:pt>
                <c:pt idx="18">
                  <c:v>7.171085491755548E-2</c:v>
                </c:pt>
                <c:pt idx="19">
                  <c:v>7.0675567163822117E-2</c:v>
                </c:pt>
                <c:pt idx="20">
                  <c:v>6.9599540840295668E-2</c:v>
                </c:pt>
                <c:pt idx="21">
                  <c:v>6.8475578284602573E-2</c:v>
                </c:pt>
                <c:pt idx="22">
                  <c:v>6.8354774715006505E-2</c:v>
                </c:pt>
                <c:pt idx="23">
                  <c:v>6.3175976659860217E-2</c:v>
                </c:pt>
                <c:pt idx="24">
                  <c:v>6.2742781780436865E-2</c:v>
                </c:pt>
                <c:pt idx="25">
                  <c:v>6.2166666666666669E-2</c:v>
                </c:pt>
                <c:pt idx="26">
                  <c:v>5.2264720241700799E-2</c:v>
                </c:pt>
                <c:pt idx="27">
                  <c:v>4.0370248457530837E-2</c:v>
                </c:pt>
                <c:pt idx="28">
                  <c:v>3.7688055807651728E-2</c:v>
                </c:pt>
                <c:pt idx="29" formatCode="0%">
                  <c:v>3.7214228371062925E-2</c:v>
                </c:pt>
                <c:pt idx="30">
                  <c:v>3.1816966233031214E-2</c:v>
                </c:pt>
                <c:pt idx="31">
                  <c:v>2.9306368547918786E-2</c:v>
                </c:pt>
                <c:pt idx="32">
                  <c:v>2.1858991553114528E-2</c:v>
                </c:pt>
                <c:pt idx="33">
                  <c:v>1.5133125975544717E-2</c:v>
                </c:pt>
                <c:pt idx="34">
                  <c:v>1.4992021845057766E-2</c:v>
                </c:pt>
                <c:pt idx="35">
                  <c:v>1.4469454901671036E-2</c:v>
                </c:pt>
                <c:pt idx="36">
                  <c:v>1.4444444444444442E-2</c:v>
                </c:pt>
                <c:pt idx="37">
                  <c:v>1.3098786739718869E-2</c:v>
                </c:pt>
                <c:pt idx="38">
                  <c:v>1.2851214938584741E-2</c:v>
                </c:pt>
                <c:pt idx="39">
                  <c:v>8.7395540334756754E-3</c:v>
                </c:pt>
                <c:pt idx="40">
                  <c:v>8.3340973153922353E-3</c:v>
                </c:pt>
                <c:pt idx="41">
                  <c:v>7.6098168478230532E-3</c:v>
                </c:pt>
                <c:pt idx="42">
                  <c:v>5.0529879081198936E-3</c:v>
                </c:pt>
                <c:pt idx="43">
                  <c:v>3.3536049330261039E-3</c:v>
                </c:pt>
                <c:pt idx="44">
                  <c:v>3.0140377011324462E-3</c:v>
                </c:pt>
                <c:pt idx="45">
                  <c:v>2.4916477983731051E-3</c:v>
                </c:pt>
                <c:pt idx="46" formatCode="0.0%">
                  <c:v>-9.1856478511153456E-4</c:v>
                </c:pt>
                <c:pt idx="47">
                  <c:v>-2.5212949251050276E-3</c:v>
                </c:pt>
                <c:pt idx="48">
                  <c:v>-3.4327752841094585E-3</c:v>
                </c:pt>
                <c:pt idx="49">
                  <c:v>-5.0293675236734404E-3</c:v>
                </c:pt>
                <c:pt idx="50">
                  <c:v>-7.6193057450356172E-3</c:v>
                </c:pt>
                <c:pt idx="51">
                  <c:v>-9.8886362136973646E-3</c:v>
                </c:pt>
                <c:pt idx="52">
                  <c:v>-1.1150898621133803E-2</c:v>
                </c:pt>
                <c:pt idx="53">
                  <c:v>-1.2020771916215773E-2</c:v>
                </c:pt>
                <c:pt idx="54">
                  <c:v>-1.2856353054176451E-2</c:v>
                </c:pt>
                <c:pt idx="55">
                  <c:v>-1.2876808949521458E-2</c:v>
                </c:pt>
                <c:pt idx="56">
                  <c:v>-1.3677341632830495E-2</c:v>
                </c:pt>
                <c:pt idx="57">
                  <c:v>-1.4824488252468756E-2</c:v>
                </c:pt>
                <c:pt idx="58">
                  <c:v>-2.1915949269746576E-2</c:v>
                </c:pt>
                <c:pt idx="59">
                  <c:v>-2.2949461990284026E-2</c:v>
                </c:pt>
                <c:pt idx="60">
                  <c:v>-2.5577297014837779E-2</c:v>
                </c:pt>
                <c:pt idx="61">
                  <c:v>-2.5756390541128691E-2</c:v>
                </c:pt>
                <c:pt idx="62">
                  <c:v>-3.2000000000000001E-2</c:v>
                </c:pt>
                <c:pt idx="63">
                  <c:v>-3.3385439173216361E-2</c:v>
                </c:pt>
                <c:pt idx="64">
                  <c:v>-3.703383285703734E-2</c:v>
                </c:pt>
                <c:pt idx="65">
                  <c:v>-3.8753666829722019E-2</c:v>
                </c:pt>
                <c:pt idx="66">
                  <c:v>-4.0973219120319593E-2</c:v>
                </c:pt>
                <c:pt idx="67">
                  <c:v>-4.2064982373797799E-2</c:v>
                </c:pt>
                <c:pt idx="68">
                  <c:v>-4.2228965548279665E-2</c:v>
                </c:pt>
                <c:pt idx="69">
                  <c:v>-5.0177452514172931E-2</c:v>
                </c:pt>
                <c:pt idx="70">
                  <c:v>-5.0488277492887999E-2</c:v>
                </c:pt>
                <c:pt idx="71">
                  <c:v>-5.6325412209349265E-2</c:v>
                </c:pt>
                <c:pt idx="72">
                  <c:v>-6.1144288866793267E-2</c:v>
                </c:pt>
                <c:pt idx="73">
                  <c:v>-6.6666666666666666E-2</c:v>
                </c:pt>
                <c:pt idx="74">
                  <c:v>-7.3620635710896429E-2</c:v>
                </c:pt>
                <c:pt idx="75" formatCode="0%">
                  <c:v>-7.902518629060834E-2</c:v>
                </c:pt>
                <c:pt idx="76">
                  <c:v>-8.176411733474373E-2</c:v>
                </c:pt>
                <c:pt idx="77">
                  <c:v>-8.6390451792153142E-2</c:v>
                </c:pt>
                <c:pt idx="78">
                  <c:v>-0.15369894895338701</c:v>
                </c:pt>
              </c:numCache>
            </c:numRef>
          </c:val>
        </c:ser>
        <c:axId val="58999936"/>
        <c:axId val="89364736"/>
      </c:barChart>
      <c:catAx>
        <c:axId val="5899993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Industry</a:t>
                </a:r>
              </a:p>
            </c:rich>
          </c:tx>
          <c:layout>
            <c:manualLayout>
              <c:xMode val="edge"/>
              <c:yMode val="edge"/>
              <c:x val="0.43906747826734427"/>
              <c:y val="0.92282329573668154"/>
            </c:manualLayout>
          </c:layout>
        </c:title>
        <c:majorTickMark val="none"/>
        <c:tickLblPos val="none"/>
        <c:crossAx val="89364736"/>
        <c:crosses val="autoZero"/>
        <c:auto val="1"/>
        <c:lblAlgn val="ctr"/>
        <c:lblOffset val="100"/>
      </c:catAx>
      <c:valAx>
        <c:axId val="89364736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Returns</a:t>
                </a:r>
              </a:p>
            </c:rich>
          </c:tx>
          <c:layout/>
        </c:title>
        <c:numFmt formatCode="0.00%" sourceLinked="1"/>
        <c:tickLblPos val="nextTo"/>
        <c:crossAx val="58999936"/>
        <c:crosses val="autoZero"/>
        <c:crossBetween val="between"/>
      </c:valAx>
    </c:plotArea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Leather 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Analysis'!$B$3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Analysis'!$A$4:$A$19</c:f>
              <c:strCache>
                <c:ptCount val="16"/>
                <c:pt idx="0">
                  <c:v>Relaxo Footwear</c:v>
                </c:pt>
                <c:pt idx="1">
                  <c:v>Mirza International Ltd.</c:v>
                </c:pt>
                <c:pt idx="2">
                  <c:v>Khadim India Ltd.</c:v>
                </c:pt>
                <c:pt idx="3">
                  <c:v>Superhouse Ltd.</c:v>
                </c:pt>
                <c:pt idx="4">
                  <c:v>Oscar Global Ltd.</c:v>
                </c:pt>
                <c:pt idx="5">
                  <c:v>Amin Tannery Ltd.</c:v>
                </c:pt>
                <c:pt idx="6">
                  <c:v>S R Industries Ltd.</c:v>
                </c:pt>
                <c:pt idx="7">
                  <c:v>Mayur Leather Products Ltd.</c:v>
                </c:pt>
                <c:pt idx="8">
                  <c:v>Lehar Footwears Ltd.</c:v>
                </c:pt>
                <c:pt idx="9">
                  <c:v>Sarup Industries Ltd.</c:v>
                </c:pt>
                <c:pt idx="10">
                  <c:v>Super Tannery Ltd.</c:v>
                </c:pt>
                <c:pt idx="11">
                  <c:v>Liberty Shoes Ltd.</c:v>
                </c:pt>
                <c:pt idx="12">
                  <c:v>Sreeleathers Ltd.</c:v>
                </c:pt>
                <c:pt idx="13">
                  <c:v>Bhartiya International Ltd.</c:v>
                </c:pt>
                <c:pt idx="14">
                  <c:v>Phoenix International Ltd.</c:v>
                </c:pt>
                <c:pt idx="15">
                  <c:v>Bata India Ltd.</c:v>
                </c:pt>
              </c:strCache>
            </c:strRef>
          </c:cat>
          <c:val>
            <c:numRef>
              <c:f>'Sector Wise Analysis'!$B$4:$B$19</c:f>
              <c:numCache>
                <c:formatCode>0.00%</c:formatCode>
                <c:ptCount val="16"/>
                <c:pt idx="0">
                  <c:v>2.4835905678677637E-2</c:v>
                </c:pt>
                <c:pt idx="1">
                  <c:v>9.7703903105905206E-3</c:v>
                </c:pt>
                <c:pt idx="2">
                  <c:v>3.2617212975075633E-3</c:v>
                </c:pt>
                <c:pt idx="3">
                  <c:v>6.9394514408422519E-4</c:v>
                </c:pt>
                <c:pt idx="4">
                  <c:v>-2.493634053871907E-5</c:v>
                </c:pt>
                <c:pt idx="5">
                  <c:v>-1.1525200485341732E-4</c:v>
                </c:pt>
                <c:pt idx="6">
                  <c:v>-1.9329309603807006E-4</c:v>
                </c:pt>
                <c:pt idx="7">
                  <c:v>-2.0860884505836792E-4</c:v>
                </c:pt>
                <c:pt idx="8">
                  <c:v>-4.9971363812828257E-4</c:v>
                </c:pt>
                <c:pt idx="9">
                  <c:v>-5.0951464545581518E-4</c:v>
                </c:pt>
                <c:pt idx="10">
                  <c:v>-5.5551192149456573E-4</c:v>
                </c:pt>
                <c:pt idx="11">
                  <c:v>-1.5262203692338449E-3</c:v>
                </c:pt>
                <c:pt idx="12">
                  <c:v>-2.368851387798038E-3</c:v>
                </c:pt>
                <c:pt idx="13">
                  <c:v>-3.86278077236986E-3</c:v>
                </c:pt>
                <c:pt idx="14">
                  <c:v>-4.3709945533587629E-3</c:v>
                </c:pt>
                <c:pt idx="15">
                  <c:v>-9.8568299548611703E-3</c:v>
                </c:pt>
              </c:numCache>
            </c:numRef>
          </c:val>
        </c:ser>
        <c:axId val="90012672"/>
        <c:axId val="90026752"/>
      </c:barChart>
      <c:catAx>
        <c:axId val="90012672"/>
        <c:scaling>
          <c:orientation val="minMax"/>
        </c:scaling>
        <c:delete val="1"/>
        <c:axPos val="b"/>
        <c:tickLblPos val="none"/>
        <c:crossAx val="90026752"/>
        <c:crosses val="autoZero"/>
        <c:auto val="1"/>
        <c:lblAlgn val="ctr"/>
        <c:lblOffset val="100"/>
      </c:catAx>
      <c:valAx>
        <c:axId val="90026752"/>
        <c:scaling>
          <c:orientation val="minMax"/>
        </c:scaling>
        <c:axPos val="l"/>
        <c:majorGridlines/>
        <c:numFmt formatCode="0.00%" sourceLinked="1"/>
        <c:tickLblPos val="nextTo"/>
        <c:spPr>
          <a:noFill/>
        </c:spPr>
        <c:crossAx val="90012672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Air Transport Service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Analysis'!$B$21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Analysis'!$A$22:$A$27</c:f>
              <c:strCache>
                <c:ptCount val="6"/>
                <c:pt idx="0">
                  <c:v>Interglobe Aviation Ltd.</c:v>
                </c:pt>
                <c:pt idx="1">
                  <c:v>SpiceJet Ltd.</c:v>
                </c:pt>
                <c:pt idx="2">
                  <c:v>TAAL Enterprises Ltd.</c:v>
                </c:pt>
                <c:pt idx="3">
                  <c:v>MFL India Ltd.</c:v>
                </c:pt>
                <c:pt idx="4">
                  <c:v>Global Vectra Helicorp Ltd.</c:v>
                </c:pt>
                <c:pt idx="5">
                  <c:v>Jet Airways (India) Ltd.</c:v>
                </c:pt>
              </c:strCache>
            </c:strRef>
          </c:cat>
          <c:val>
            <c:numRef>
              <c:f>'Sector Wise Analysis'!$B$22:$B$27</c:f>
              <c:numCache>
                <c:formatCode>0.00%</c:formatCode>
                <c:ptCount val="6"/>
                <c:pt idx="0">
                  <c:v>0.17379618824479801</c:v>
                </c:pt>
                <c:pt idx="1">
                  <c:v>1.4349400071324214E-2</c:v>
                </c:pt>
                <c:pt idx="2">
                  <c:v>4.569329724941616E-4</c:v>
                </c:pt>
                <c:pt idx="3">
                  <c:v>-1.8867969675704906E-5</c:v>
                </c:pt>
                <c:pt idx="4">
                  <c:v>-1.7836000322109359E-3</c:v>
                </c:pt>
                <c:pt idx="5">
                  <c:v>-1.1382502176155468E-2</c:v>
                </c:pt>
              </c:numCache>
            </c:numRef>
          </c:val>
        </c:ser>
        <c:axId val="89657728"/>
        <c:axId val="89659264"/>
      </c:barChart>
      <c:catAx>
        <c:axId val="89657728"/>
        <c:scaling>
          <c:orientation val="minMax"/>
        </c:scaling>
        <c:delete val="1"/>
        <c:axPos val="b"/>
        <c:tickLblPos val="none"/>
        <c:crossAx val="89659264"/>
        <c:crosses val="autoZero"/>
        <c:auto val="1"/>
        <c:lblAlgn val="ctr"/>
        <c:lblOffset val="100"/>
      </c:catAx>
      <c:valAx>
        <c:axId val="89659264"/>
        <c:scaling>
          <c:orientation val="minMax"/>
        </c:scaling>
        <c:axPos val="l"/>
        <c:majorGridlines/>
        <c:numFmt formatCode="0.00%" sourceLinked="1"/>
        <c:tickLblPos val="nextTo"/>
        <c:crossAx val="89657728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Air Transport Service (Ex-Intreglobe</a:t>
            </a:r>
            <a:r>
              <a:rPr lang="en-US" baseline="0"/>
              <a:t> Aviation Ltd.)</a:t>
            </a:r>
            <a:endParaRPr lang="en-US"/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Analysis'!$B$21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Analysis'!$A$23:$A$27</c:f>
              <c:strCache>
                <c:ptCount val="5"/>
                <c:pt idx="0">
                  <c:v>SpiceJet Ltd.</c:v>
                </c:pt>
                <c:pt idx="1">
                  <c:v>TAAL Enterprises Ltd.</c:v>
                </c:pt>
                <c:pt idx="2">
                  <c:v>MFL India Ltd.</c:v>
                </c:pt>
                <c:pt idx="3">
                  <c:v>Global Vectra Helicorp Ltd.</c:v>
                </c:pt>
                <c:pt idx="4">
                  <c:v>Jet Airways (India) Ltd.</c:v>
                </c:pt>
              </c:strCache>
            </c:strRef>
          </c:cat>
          <c:val>
            <c:numRef>
              <c:f>'Sector Wise Analysis'!$B$23:$B$27</c:f>
              <c:numCache>
                <c:formatCode>0.00%</c:formatCode>
                <c:ptCount val="5"/>
                <c:pt idx="0">
                  <c:v>1.4349400071324214E-2</c:v>
                </c:pt>
                <c:pt idx="1">
                  <c:v>4.569329724941616E-4</c:v>
                </c:pt>
                <c:pt idx="2">
                  <c:v>-1.8867969675704906E-5</c:v>
                </c:pt>
                <c:pt idx="3">
                  <c:v>-1.7836000322109359E-3</c:v>
                </c:pt>
                <c:pt idx="4">
                  <c:v>-1.1382502176155468E-2</c:v>
                </c:pt>
              </c:numCache>
            </c:numRef>
          </c:val>
        </c:ser>
        <c:axId val="89679744"/>
        <c:axId val="89693184"/>
      </c:barChart>
      <c:catAx>
        <c:axId val="89679744"/>
        <c:scaling>
          <c:orientation val="minMax"/>
        </c:scaling>
        <c:delete val="1"/>
        <c:axPos val="b"/>
        <c:tickLblPos val="none"/>
        <c:crossAx val="89693184"/>
        <c:crosses val="autoZero"/>
        <c:auto val="1"/>
        <c:lblAlgn val="ctr"/>
        <c:lblOffset val="100"/>
      </c:catAx>
      <c:valAx>
        <c:axId val="89693184"/>
        <c:scaling>
          <c:orientation val="minMax"/>
        </c:scaling>
        <c:axPos val="l"/>
        <c:majorGridlines/>
        <c:numFmt formatCode="0.00%" sourceLinked="1"/>
        <c:tickLblPos val="nextTo"/>
        <c:crossAx val="89679744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400"/>
            </a:pPr>
            <a:r>
              <a:rPr lang="en-US" sz="1800"/>
              <a:t>Tyres</a:t>
            </a:r>
            <a:endParaRPr lang="en-US" sz="1400"/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Analysis'!$B$36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Analysis'!$A$37:$A$48</c:f>
              <c:strCache>
                <c:ptCount val="12"/>
                <c:pt idx="0">
                  <c:v>MRF Ltd.</c:v>
                </c:pt>
                <c:pt idx="1">
                  <c:v>Apollo Tyres Ltd.</c:v>
                </c:pt>
                <c:pt idx="2">
                  <c:v>Balkrishna Industries Ltd.</c:v>
                </c:pt>
                <c:pt idx="3">
                  <c:v>CEAT Ltd.</c:v>
                </c:pt>
                <c:pt idx="4">
                  <c:v>Goodyear India Ltd.</c:v>
                </c:pt>
                <c:pt idx="5">
                  <c:v>TVS Srichakra Ltd.</c:v>
                </c:pt>
                <c:pt idx="6">
                  <c:v>JK Tyres &amp; Industries Ltd.</c:v>
                </c:pt>
                <c:pt idx="7">
                  <c:v>Dolfin Rubbers Ltd.</c:v>
                </c:pt>
                <c:pt idx="8">
                  <c:v>Govind Rubber Ltd.</c:v>
                </c:pt>
                <c:pt idx="9">
                  <c:v>Innovative Tyres &amp; Tubes Ltd.</c:v>
                </c:pt>
                <c:pt idx="10">
                  <c:v>Krypton Industries Ltd.</c:v>
                </c:pt>
                <c:pt idx="11">
                  <c:v>Modi Rubber Ltd.</c:v>
                </c:pt>
              </c:strCache>
            </c:strRef>
          </c:cat>
          <c:val>
            <c:numRef>
              <c:f>'Sector Wise Analysis'!$B$37:$B$48</c:f>
              <c:numCache>
                <c:formatCode>0.00%</c:formatCode>
                <c:ptCount val="12"/>
                <c:pt idx="0">
                  <c:v>3.1006555166879283E-2</c:v>
                </c:pt>
                <c:pt idx="1">
                  <c:v>2.1426368300659103E-2</c:v>
                </c:pt>
                <c:pt idx="2">
                  <c:v>8.659231689037844E-3</c:v>
                </c:pt>
                <c:pt idx="3">
                  <c:v>6.0892638497708389E-3</c:v>
                </c:pt>
                <c:pt idx="4">
                  <c:v>3.3745456995132798E-3</c:v>
                </c:pt>
                <c:pt idx="5">
                  <c:v>3.1214661252277325E-3</c:v>
                </c:pt>
                <c:pt idx="6">
                  <c:v>1.5522385871336592E-3</c:v>
                </c:pt>
                <c:pt idx="7">
                  <c:v>2.6604775665760857E-5</c:v>
                </c:pt>
                <c:pt idx="8">
                  <c:v>-2.0359570137905781E-6</c:v>
                </c:pt>
                <c:pt idx="9">
                  <c:v>-8.2628217765709181E-6</c:v>
                </c:pt>
                <c:pt idx="10">
                  <c:v>-5.7400552204309655E-5</c:v>
                </c:pt>
                <c:pt idx="11">
                  <c:v>-1.0203968174556709E-3</c:v>
                </c:pt>
              </c:numCache>
            </c:numRef>
          </c:val>
        </c:ser>
        <c:axId val="89717376"/>
        <c:axId val="90063232"/>
      </c:barChart>
      <c:catAx>
        <c:axId val="89717376"/>
        <c:scaling>
          <c:orientation val="minMax"/>
        </c:scaling>
        <c:delete val="1"/>
        <c:axPos val="b"/>
        <c:tickLblPos val="none"/>
        <c:crossAx val="90063232"/>
        <c:crosses val="autoZero"/>
        <c:auto val="1"/>
        <c:lblAlgn val="ctr"/>
        <c:lblOffset val="100"/>
      </c:catAx>
      <c:valAx>
        <c:axId val="90063232"/>
        <c:scaling>
          <c:orientation val="minMax"/>
        </c:scaling>
        <c:axPos val="l"/>
        <c:majorGridlines/>
        <c:numFmt formatCode="0.00%" sourceLinked="1"/>
        <c:tickLblPos val="nextTo"/>
        <c:crossAx val="89717376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Petrochemicals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Analysis'!$B$52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Analysis'!$A$53:$A$68</c:f>
              <c:strCache>
                <c:ptCount val="16"/>
                <c:pt idx="0">
                  <c:v>Hindustan Fluoro Carbons Ltd.</c:v>
                </c:pt>
                <c:pt idx="1">
                  <c:v>Supreme Petrochem Ltd.</c:v>
                </c:pt>
                <c:pt idx="2">
                  <c:v>Savita Oil Technologies Ltd.</c:v>
                </c:pt>
                <c:pt idx="3">
                  <c:v>Manali Petrochemicals Ltd.</c:v>
                </c:pt>
                <c:pt idx="4">
                  <c:v>Panama Petrochem Ltd.</c:v>
                </c:pt>
                <c:pt idx="5">
                  <c:v>Bhansali Engineering Polymers Ltd.</c:v>
                </c:pt>
                <c:pt idx="6">
                  <c:v>INEOS Styrolution India Ltd.</c:v>
                </c:pt>
                <c:pt idx="7">
                  <c:v>Rama Petrochemicals Ltd.</c:v>
                </c:pt>
                <c:pt idx="8">
                  <c:v>Diamines &amp; Chemicals Ltd.</c:v>
                </c:pt>
                <c:pt idx="9">
                  <c:v>Agarwal Industrial Corporation Ltd.</c:v>
                </c:pt>
                <c:pt idx="10">
                  <c:v>Kothari Petrochemicals Ltd.</c:v>
                </c:pt>
                <c:pt idx="11">
                  <c:v>Polychem Ltd.</c:v>
                </c:pt>
                <c:pt idx="12">
                  <c:v>Oricon Enterprises Ltd.</c:v>
                </c:pt>
                <c:pt idx="13">
                  <c:v>Dhunseri Ventures Ltd.</c:v>
                </c:pt>
                <c:pt idx="14">
                  <c:v>DCW Ltd.</c:v>
                </c:pt>
                <c:pt idx="15">
                  <c:v>SVC Industries Ltd.</c:v>
                </c:pt>
              </c:strCache>
            </c:strRef>
          </c:cat>
          <c:val>
            <c:numRef>
              <c:f>'Sector Wise Analysis'!$B$53:$B$68</c:f>
              <c:numCache>
                <c:formatCode>0.00%</c:formatCode>
                <c:ptCount val="16"/>
                <c:pt idx="0">
                  <c:v>1.9272075842868976E-2</c:v>
                </c:pt>
                <c:pt idx="1">
                  <c:v>1.1563961761464596E-2</c:v>
                </c:pt>
                <c:pt idx="2">
                  <c:v>9.5175476270822484E-3</c:v>
                </c:pt>
                <c:pt idx="3">
                  <c:v>6.8429126323564455E-3</c:v>
                </c:pt>
                <c:pt idx="4">
                  <c:v>6.0111796507937255E-3</c:v>
                </c:pt>
                <c:pt idx="5">
                  <c:v>2.3246871467643314E-3</c:v>
                </c:pt>
                <c:pt idx="6">
                  <c:v>2.309056874039846E-3</c:v>
                </c:pt>
                <c:pt idx="7">
                  <c:v>1.3541222823714306E-3</c:v>
                </c:pt>
                <c:pt idx="8">
                  <c:v>5.6508405681504441E-4</c:v>
                </c:pt>
                <c:pt idx="9">
                  <c:v>3.5972753509643391E-4</c:v>
                </c:pt>
                <c:pt idx="10">
                  <c:v>2.7113396466404397E-4</c:v>
                </c:pt>
                <c:pt idx="11">
                  <c:v>-2.4700491550661805E-4</c:v>
                </c:pt>
                <c:pt idx="12">
                  <c:v>-3.5549100790303969E-3</c:v>
                </c:pt>
                <c:pt idx="13">
                  <c:v>-5.6551275365123261E-3</c:v>
                </c:pt>
                <c:pt idx="14">
                  <c:v>-6.359843166313087E-3</c:v>
                </c:pt>
                <c:pt idx="15">
                  <c:v>-7.3603753058917639E-3</c:v>
                </c:pt>
              </c:numCache>
            </c:numRef>
          </c:val>
        </c:ser>
        <c:axId val="90075136"/>
        <c:axId val="90076672"/>
      </c:barChart>
      <c:catAx>
        <c:axId val="90075136"/>
        <c:scaling>
          <c:orientation val="minMax"/>
        </c:scaling>
        <c:delete val="1"/>
        <c:axPos val="b"/>
        <c:tickLblPos val="none"/>
        <c:crossAx val="90076672"/>
        <c:crosses val="autoZero"/>
        <c:auto val="1"/>
        <c:lblAlgn val="ctr"/>
        <c:lblOffset val="100"/>
      </c:catAx>
      <c:valAx>
        <c:axId val="90076672"/>
        <c:scaling>
          <c:orientation val="minMax"/>
        </c:scaling>
        <c:axPos val="l"/>
        <c:majorGridlines/>
        <c:numFmt formatCode="0.00%" sourceLinked="1"/>
        <c:tickLblPos val="nextTo"/>
        <c:crossAx val="90075136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Alcoholic</a:t>
            </a:r>
            <a:r>
              <a:rPr lang="en-US" baseline="0"/>
              <a:t> Beverages</a:t>
            </a:r>
            <a:endParaRPr lang="en-US"/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Analysis'!$B$70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Analysis'!$A$71:$A$90</c:f>
              <c:strCache>
                <c:ptCount val="20"/>
                <c:pt idx="0">
                  <c:v>United Breweries Ltd.</c:v>
                </c:pt>
                <c:pt idx="1">
                  <c:v>G M Breweries Ltd.</c:v>
                </c:pt>
                <c:pt idx="2">
                  <c:v>Som Distilleries &amp; Breweries Ltd.</c:v>
                </c:pt>
                <c:pt idx="3">
                  <c:v>IFB Agro Industries Ltd.</c:v>
                </c:pt>
                <c:pt idx="4">
                  <c:v>Mount Shivalik Industries Ltd.</c:v>
                </c:pt>
                <c:pt idx="5">
                  <c:v>Associated Alcohols &amp; Breweries Ltd.</c:v>
                </c:pt>
                <c:pt idx="6">
                  <c:v>Piccadily Agro Industries Ltd.</c:v>
                </c:pt>
                <c:pt idx="7">
                  <c:v>Globus Spirits Ltd.</c:v>
                </c:pt>
                <c:pt idx="8">
                  <c:v>Pioneer Distilleries Ltd.</c:v>
                </c:pt>
                <c:pt idx="9">
                  <c:v>Piccadily Sugar &amp; Allied Inds Ltd.</c:v>
                </c:pt>
                <c:pt idx="10">
                  <c:v>Silver Oak (India) Ltd.</c:v>
                </c:pt>
                <c:pt idx="11">
                  <c:v>Winsome Breweries Ltd.</c:v>
                </c:pt>
                <c:pt idx="12">
                  <c:v>Radico Khaitan Ltd.</c:v>
                </c:pt>
                <c:pt idx="13">
                  <c:v>Ravikumar Distilleries Ltd.</c:v>
                </c:pt>
                <c:pt idx="14">
                  <c:v>Jubilant Industries Ltd.</c:v>
                </c:pt>
                <c:pt idx="15">
                  <c:v>Khoday India Ltd.</c:v>
                </c:pt>
                <c:pt idx="16">
                  <c:v>Empee Distilleries Ltd.</c:v>
                </c:pt>
                <c:pt idx="17">
                  <c:v>Tilaknagar Industries Ltd.</c:v>
                </c:pt>
                <c:pt idx="18">
                  <c:v>Jagatjit Industries Ltd.</c:v>
                </c:pt>
                <c:pt idx="19">
                  <c:v>United Spirits Ltd.</c:v>
                </c:pt>
              </c:strCache>
            </c:strRef>
          </c:cat>
          <c:val>
            <c:numRef>
              <c:f>'Sector Wise Analysis'!$B$71:$B$90</c:f>
              <c:numCache>
                <c:formatCode>0.00%</c:formatCode>
                <c:ptCount val="20"/>
                <c:pt idx="0">
                  <c:v>8.3292767706301968E-3</c:v>
                </c:pt>
                <c:pt idx="1">
                  <c:v>4.6899646397910331E-3</c:v>
                </c:pt>
                <c:pt idx="2">
                  <c:v>2.4100065429804802E-3</c:v>
                </c:pt>
                <c:pt idx="3">
                  <c:v>1.4174897574241105E-3</c:v>
                </c:pt>
                <c:pt idx="4">
                  <c:v>6.6780764148556321E-4</c:v>
                </c:pt>
                <c:pt idx="5">
                  <c:v>4.9858469709322976E-4</c:v>
                </c:pt>
                <c:pt idx="6">
                  <c:v>4.2952718020543935E-4</c:v>
                </c:pt>
                <c:pt idx="7">
                  <c:v>5.9259659202727096E-5</c:v>
                </c:pt>
                <c:pt idx="8">
                  <c:v>2.5523516533946528E-5</c:v>
                </c:pt>
                <c:pt idx="9">
                  <c:v>-6.2127963829586082E-6</c:v>
                </c:pt>
                <c:pt idx="10">
                  <c:v>-2.3273889546310755E-4</c:v>
                </c:pt>
                <c:pt idx="11">
                  <c:v>-2.6024789845089828E-4</c:v>
                </c:pt>
                <c:pt idx="12">
                  <c:v>-4.292556209569622E-4</c:v>
                </c:pt>
                <c:pt idx="13">
                  <c:v>-7.4900769055791683E-4</c:v>
                </c:pt>
                <c:pt idx="14">
                  <c:v>-1.2620076897059663E-3</c:v>
                </c:pt>
                <c:pt idx="15">
                  <c:v>-1.3854246803268421E-3</c:v>
                </c:pt>
                <c:pt idx="16">
                  <c:v>-1.7173440241772216E-3</c:v>
                </c:pt>
                <c:pt idx="17">
                  <c:v>-2.4743392484262339E-3</c:v>
                </c:pt>
                <c:pt idx="18">
                  <c:v>-3.4299530490033456E-3</c:v>
                </c:pt>
                <c:pt idx="19">
                  <c:v>-1.8601680728111046E-2</c:v>
                </c:pt>
              </c:numCache>
            </c:numRef>
          </c:val>
        </c:ser>
        <c:axId val="90190976"/>
        <c:axId val="90192512"/>
      </c:barChart>
      <c:catAx>
        <c:axId val="90190976"/>
        <c:scaling>
          <c:orientation val="minMax"/>
        </c:scaling>
        <c:delete val="1"/>
        <c:axPos val="b"/>
        <c:tickLblPos val="none"/>
        <c:crossAx val="90192512"/>
        <c:crosses val="autoZero"/>
        <c:auto val="1"/>
        <c:lblAlgn val="ctr"/>
        <c:lblOffset val="100"/>
      </c:catAx>
      <c:valAx>
        <c:axId val="90192512"/>
        <c:scaling>
          <c:orientation val="minMax"/>
        </c:scaling>
        <c:axPos val="l"/>
        <c:majorGridlines/>
        <c:numFmt formatCode="0.00%" sourceLinked="1"/>
        <c:tickLblPos val="nextTo"/>
        <c:crossAx val="90190976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Alcoholic Beverges (Ex-United Spirits)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Analysis'!$B$70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Analysis'!$A$71:$A$89</c:f>
              <c:strCache>
                <c:ptCount val="19"/>
                <c:pt idx="0">
                  <c:v>United Breweries Ltd.</c:v>
                </c:pt>
                <c:pt idx="1">
                  <c:v>G M Breweries Ltd.</c:v>
                </c:pt>
                <c:pt idx="2">
                  <c:v>Som Distilleries &amp; Breweries Ltd.</c:v>
                </c:pt>
                <c:pt idx="3">
                  <c:v>IFB Agro Industries Ltd.</c:v>
                </c:pt>
                <c:pt idx="4">
                  <c:v>Mount Shivalik Industries Ltd.</c:v>
                </c:pt>
                <c:pt idx="5">
                  <c:v>Associated Alcohols &amp; Breweries Ltd.</c:v>
                </c:pt>
                <c:pt idx="6">
                  <c:v>Piccadily Agro Industries Ltd.</c:v>
                </c:pt>
                <c:pt idx="7">
                  <c:v>Globus Spirits Ltd.</c:v>
                </c:pt>
                <c:pt idx="8">
                  <c:v>Pioneer Distilleries Ltd.</c:v>
                </c:pt>
                <c:pt idx="9">
                  <c:v>Piccadily Sugar &amp; Allied Inds Ltd.</c:v>
                </c:pt>
                <c:pt idx="10">
                  <c:v>Silver Oak (India) Ltd.</c:v>
                </c:pt>
                <c:pt idx="11">
                  <c:v>Winsome Breweries Ltd.</c:v>
                </c:pt>
                <c:pt idx="12">
                  <c:v>Radico Khaitan Ltd.</c:v>
                </c:pt>
                <c:pt idx="13">
                  <c:v>Ravikumar Distilleries Ltd.</c:v>
                </c:pt>
                <c:pt idx="14">
                  <c:v>Jubilant Industries Ltd.</c:v>
                </c:pt>
                <c:pt idx="15">
                  <c:v>Khoday India Ltd.</c:v>
                </c:pt>
                <c:pt idx="16">
                  <c:v>Empee Distilleries Ltd.</c:v>
                </c:pt>
                <c:pt idx="17">
                  <c:v>Tilaknagar Industries Ltd.</c:v>
                </c:pt>
                <c:pt idx="18">
                  <c:v>Jagatjit Industries Ltd.</c:v>
                </c:pt>
              </c:strCache>
            </c:strRef>
          </c:cat>
          <c:val>
            <c:numRef>
              <c:f>'Sector Wise Analysis'!$B$71:$B$89</c:f>
              <c:numCache>
                <c:formatCode>0.00%</c:formatCode>
                <c:ptCount val="19"/>
                <c:pt idx="0">
                  <c:v>8.3292767706301968E-3</c:v>
                </c:pt>
                <c:pt idx="1">
                  <c:v>4.6899646397910331E-3</c:v>
                </c:pt>
                <c:pt idx="2">
                  <c:v>2.4100065429804802E-3</c:v>
                </c:pt>
                <c:pt idx="3">
                  <c:v>1.4174897574241105E-3</c:v>
                </c:pt>
                <c:pt idx="4">
                  <c:v>6.6780764148556321E-4</c:v>
                </c:pt>
                <c:pt idx="5">
                  <c:v>4.9858469709322976E-4</c:v>
                </c:pt>
                <c:pt idx="6">
                  <c:v>4.2952718020543935E-4</c:v>
                </c:pt>
                <c:pt idx="7">
                  <c:v>5.9259659202727096E-5</c:v>
                </c:pt>
                <c:pt idx="8">
                  <c:v>2.5523516533946528E-5</c:v>
                </c:pt>
                <c:pt idx="9">
                  <c:v>-6.2127963829586082E-6</c:v>
                </c:pt>
                <c:pt idx="10">
                  <c:v>-2.3273889546310755E-4</c:v>
                </c:pt>
                <c:pt idx="11">
                  <c:v>-2.6024789845089828E-4</c:v>
                </c:pt>
                <c:pt idx="12">
                  <c:v>-4.292556209569622E-4</c:v>
                </c:pt>
                <c:pt idx="13">
                  <c:v>-7.4900769055791683E-4</c:v>
                </c:pt>
                <c:pt idx="14">
                  <c:v>-1.2620076897059663E-3</c:v>
                </c:pt>
                <c:pt idx="15">
                  <c:v>-1.3854246803268421E-3</c:v>
                </c:pt>
                <c:pt idx="16">
                  <c:v>-1.7173440241772216E-3</c:v>
                </c:pt>
                <c:pt idx="17">
                  <c:v>-2.4743392484262339E-3</c:v>
                </c:pt>
                <c:pt idx="18">
                  <c:v>-3.4299530490033456E-3</c:v>
                </c:pt>
              </c:numCache>
            </c:numRef>
          </c:val>
        </c:ser>
        <c:axId val="90204032"/>
        <c:axId val="90205568"/>
      </c:barChart>
      <c:catAx>
        <c:axId val="90204032"/>
        <c:scaling>
          <c:orientation val="minMax"/>
        </c:scaling>
        <c:delete val="1"/>
        <c:axPos val="b"/>
        <c:tickLblPos val="none"/>
        <c:crossAx val="90205568"/>
        <c:crosses val="autoZero"/>
        <c:auto val="1"/>
        <c:lblAlgn val="ctr"/>
        <c:lblOffset val="100"/>
      </c:catAx>
      <c:valAx>
        <c:axId val="90205568"/>
        <c:scaling>
          <c:orientation val="minMax"/>
        </c:scaling>
        <c:axPos val="l"/>
        <c:majorGridlines/>
        <c:numFmt formatCode="0.00%" sourceLinked="1"/>
        <c:tickLblPos val="nextTo"/>
        <c:crossAx val="90204032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Consumer Durables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Analysis'!$B$92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Analysis'!$A$93:$A$140</c:f>
              <c:strCache>
                <c:ptCount val="48"/>
                <c:pt idx="0">
                  <c:v>Bharat Electronics Ltd.</c:v>
                </c:pt>
                <c:pt idx="1">
                  <c:v>Whirlpool of India Ltd.</c:v>
                </c:pt>
                <c:pt idx="2">
                  <c:v>TTK Prestige Ltd.</c:v>
                </c:pt>
                <c:pt idx="3">
                  <c:v>Symphony Ltd.</c:v>
                </c:pt>
                <c:pt idx="4">
                  <c:v>Honeywell Automation India Ltd.</c:v>
                </c:pt>
                <c:pt idx="5">
                  <c:v>Bajaj Electricals Ltd.</c:v>
                </c:pt>
                <c:pt idx="6">
                  <c:v>Hawkins Cooker Ltd</c:v>
                </c:pt>
                <c:pt idx="7">
                  <c:v>Blue Star Ltd.</c:v>
                </c:pt>
                <c:pt idx="8">
                  <c:v>Orient Electric Ltd</c:v>
                </c:pt>
                <c:pt idx="9">
                  <c:v>Dixon Technologies (India) Ltd.</c:v>
                </c:pt>
                <c:pt idx="10">
                  <c:v>Euro Multivision Ltd</c:v>
                </c:pt>
                <c:pt idx="11">
                  <c:v>IFB Industries Ltd</c:v>
                </c:pt>
                <c:pt idx="12">
                  <c:v>Johnson Controls-Hitachi Air Condition. India Ltd</c:v>
                </c:pt>
                <c:pt idx="13">
                  <c:v>Butterfly Gandhimathi Appliances Ltd</c:v>
                </c:pt>
                <c:pt idx="14">
                  <c:v>Amber Enterprises India Ltd.</c:v>
                </c:pt>
                <c:pt idx="15">
                  <c:v>Acrysil Ltd</c:v>
                </c:pt>
                <c:pt idx="16">
                  <c:v>DHP India Ltd</c:v>
                </c:pt>
                <c:pt idx="17">
                  <c:v>MIC Electronics Ltd</c:v>
                </c:pt>
                <c:pt idx="18">
                  <c:v>Genus Power Infrastructures Ltd</c:v>
                </c:pt>
                <c:pt idx="19">
                  <c:v>Linaks Microelectronics Ltd</c:v>
                </c:pt>
                <c:pt idx="20">
                  <c:v>Powerful Technologies Ltd</c:v>
                </c:pt>
                <c:pt idx="21">
                  <c:v>Sharp India Ltd</c:v>
                </c:pt>
                <c:pt idx="22">
                  <c:v>Inflame Appliances Ltd</c:v>
                </c:pt>
                <c:pt idx="23">
                  <c:v>Permanent Magnets Ltd</c:v>
                </c:pt>
                <c:pt idx="24">
                  <c:v>Dynavision Ltd</c:v>
                </c:pt>
                <c:pt idx="25">
                  <c:v>Incap Ltd</c:v>
                </c:pt>
                <c:pt idx="26">
                  <c:v>KDDL Ltd</c:v>
                </c:pt>
                <c:pt idx="27">
                  <c:v>Gujarat Poly Electronics Ltd</c:v>
                </c:pt>
                <c:pt idx="28">
                  <c:v>Thakral Services (India) Ltd</c:v>
                </c:pt>
                <c:pt idx="29">
                  <c:v>KCD Industries India Ltd</c:v>
                </c:pt>
                <c:pt idx="30">
                  <c:v>Ruttonsha International Rectifier Ltd</c:v>
                </c:pt>
                <c:pt idx="31">
                  <c:v>Gorani Industries Ltd</c:v>
                </c:pt>
                <c:pt idx="32">
                  <c:v>Integrated Technologies Ltd</c:v>
                </c:pt>
                <c:pt idx="33">
                  <c:v>Jaipan Industries Ltd</c:v>
                </c:pt>
                <c:pt idx="34">
                  <c:v>Fine Line Circuits Ltd</c:v>
                </c:pt>
                <c:pt idx="35">
                  <c:v>Calcom Vision Ltd</c:v>
                </c:pt>
                <c:pt idx="36">
                  <c:v>B C C Fuba India Ltd</c:v>
                </c:pt>
                <c:pt idx="37">
                  <c:v>Cosmo Ferrites Ltd</c:v>
                </c:pt>
                <c:pt idx="38">
                  <c:v>Hind Rectifiers Ltd</c:v>
                </c:pt>
                <c:pt idx="39">
                  <c:v>Delta Manufacturing Ltd</c:v>
                </c:pt>
                <c:pt idx="40">
                  <c:v>PG Electroplast Ltd</c:v>
                </c:pt>
                <c:pt idx="41">
                  <c:v>Salora International Ltd</c:v>
                </c:pt>
                <c:pt idx="42">
                  <c:v>Timex Group India Ltd</c:v>
                </c:pt>
                <c:pt idx="43">
                  <c:v>BPL Ltd</c:v>
                </c:pt>
                <c:pt idx="44">
                  <c:v>MIRC Electronics Ltd</c:v>
                </c:pt>
                <c:pt idx="45">
                  <c:v>Zicom Electronic Security Systems Ltd</c:v>
                </c:pt>
                <c:pt idx="46">
                  <c:v>Sujana Universal Industries Ltd</c:v>
                </c:pt>
                <c:pt idx="47">
                  <c:v>Videocon Industries Ltd</c:v>
                </c:pt>
              </c:strCache>
            </c:strRef>
          </c:cat>
          <c:val>
            <c:numRef>
              <c:f>'Sector Wise Analysis'!$B$93:$B$140</c:f>
              <c:numCache>
                <c:formatCode>0.00%</c:formatCode>
                <c:ptCount val="48"/>
                <c:pt idx="0">
                  <c:v>1.1509474479136521E-2</c:v>
                </c:pt>
                <c:pt idx="1">
                  <c:v>8.2094356676367369E-3</c:v>
                </c:pt>
                <c:pt idx="2">
                  <c:v>4.319225243525719E-3</c:v>
                </c:pt>
                <c:pt idx="3">
                  <c:v>4.2886707258671438E-3</c:v>
                </c:pt>
                <c:pt idx="4">
                  <c:v>3.0168742533719971E-3</c:v>
                </c:pt>
                <c:pt idx="5">
                  <c:v>2.7169666115850364E-3</c:v>
                </c:pt>
                <c:pt idx="6">
                  <c:v>1.4398053373048246E-3</c:v>
                </c:pt>
                <c:pt idx="7">
                  <c:v>1.4183434330942372E-3</c:v>
                </c:pt>
                <c:pt idx="8">
                  <c:v>9.4415663268796639E-4</c:v>
                </c:pt>
                <c:pt idx="9">
                  <c:v>8.8949222341590869E-4</c:v>
                </c:pt>
                <c:pt idx="10">
                  <c:v>7.2692340583409244E-4</c:v>
                </c:pt>
                <c:pt idx="11">
                  <c:v>5.951247493698067E-4</c:v>
                </c:pt>
                <c:pt idx="12">
                  <c:v>5.3599319285763179E-4</c:v>
                </c:pt>
                <c:pt idx="13">
                  <c:v>2.3027331335893287E-4</c:v>
                </c:pt>
                <c:pt idx="14">
                  <c:v>1.8301602191336753E-4</c:v>
                </c:pt>
                <c:pt idx="15">
                  <c:v>1.8114563653490943E-4</c:v>
                </c:pt>
                <c:pt idx="16">
                  <c:v>1.5130196136216531E-4</c:v>
                </c:pt>
                <c:pt idx="17">
                  <c:v>1.2414991237810565E-4</c:v>
                </c:pt>
                <c:pt idx="18">
                  <c:v>1.1844671115297785E-4</c:v>
                </c:pt>
                <c:pt idx="19">
                  <c:v>1.1506742017987489E-4</c:v>
                </c:pt>
                <c:pt idx="20">
                  <c:v>7.1559108379249352E-5</c:v>
                </c:pt>
                <c:pt idx="21">
                  <c:v>6.9290417901179369E-5</c:v>
                </c:pt>
                <c:pt idx="22">
                  <c:v>2.3323803684855893E-5</c:v>
                </c:pt>
                <c:pt idx="23">
                  <c:v>1.8284558022534356E-5</c:v>
                </c:pt>
                <c:pt idx="24">
                  <c:v>1.604917351240127E-5</c:v>
                </c:pt>
                <c:pt idx="25">
                  <c:v>1.577961777908758E-5</c:v>
                </c:pt>
                <c:pt idx="26">
                  <c:v>1.1177383026086586E-5</c:v>
                </c:pt>
                <c:pt idx="27">
                  <c:v>2.9413196436183392E-7</c:v>
                </c:pt>
                <c:pt idx="28">
                  <c:v>-1.0024813046979023E-6</c:v>
                </c:pt>
                <c:pt idx="29">
                  <c:v>-5.6467811452418436E-6</c:v>
                </c:pt>
                <c:pt idx="30">
                  <c:v>-5.9976239468269356E-6</c:v>
                </c:pt>
                <c:pt idx="31">
                  <c:v>-9.7638997794980604E-6</c:v>
                </c:pt>
                <c:pt idx="32">
                  <c:v>-1.1274482820319864E-5</c:v>
                </c:pt>
                <c:pt idx="33">
                  <c:v>-1.6200198925381942E-5</c:v>
                </c:pt>
                <c:pt idx="34">
                  <c:v>-1.7288352340004531E-5</c:v>
                </c:pt>
                <c:pt idx="35">
                  <c:v>-2.1574720688765996E-5</c:v>
                </c:pt>
                <c:pt idx="36">
                  <c:v>-4.4439661932102269E-5</c:v>
                </c:pt>
                <c:pt idx="37">
                  <c:v>-6.0196833507875463E-5</c:v>
                </c:pt>
                <c:pt idx="38">
                  <c:v>-7.0267299403750175E-5</c:v>
                </c:pt>
                <c:pt idx="39">
                  <c:v>-1.0216154004031141E-4</c:v>
                </c:pt>
                <c:pt idx="40">
                  <c:v>-1.5577061219549426E-4</c:v>
                </c:pt>
                <c:pt idx="41">
                  <c:v>-2.0103797738144742E-4</c:v>
                </c:pt>
                <c:pt idx="42">
                  <c:v>-2.7263434041500684E-4</c:v>
                </c:pt>
                <c:pt idx="43">
                  <c:v>-3.1735848143099994E-4</c:v>
                </c:pt>
                <c:pt idx="44">
                  <c:v>-3.5899222980617944E-4</c:v>
                </c:pt>
                <c:pt idx="45">
                  <c:v>-6.8210684608543298E-4</c:v>
                </c:pt>
                <c:pt idx="46">
                  <c:v>-1.6614461471802246E-3</c:v>
                </c:pt>
                <c:pt idx="47">
                  <c:v>-5.9840433886254714E-2</c:v>
                </c:pt>
              </c:numCache>
            </c:numRef>
          </c:val>
        </c:ser>
        <c:axId val="90238336"/>
        <c:axId val="90272896"/>
      </c:barChart>
      <c:catAx>
        <c:axId val="90238336"/>
        <c:scaling>
          <c:orientation val="minMax"/>
        </c:scaling>
        <c:delete val="1"/>
        <c:axPos val="b"/>
        <c:tickLblPos val="none"/>
        <c:crossAx val="90272896"/>
        <c:crosses val="autoZero"/>
        <c:auto val="1"/>
        <c:lblAlgn val="ctr"/>
        <c:lblOffset val="100"/>
      </c:catAx>
      <c:valAx>
        <c:axId val="90272896"/>
        <c:scaling>
          <c:orientation val="minMax"/>
        </c:scaling>
        <c:axPos val="l"/>
        <c:majorGridlines/>
        <c:numFmt formatCode="0.00%" sourceLinked="1"/>
        <c:tickLblPos val="nextTo"/>
        <c:crossAx val="90238336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Consumer Durables</a:t>
            </a:r>
            <a:r>
              <a:rPr lang="en-US" baseline="0"/>
              <a:t> (Ex-Videocon Industries)</a:t>
            </a:r>
            <a:endParaRPr lang="en-US"/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Analysis'!$B$92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Analysis'!$A$93:$A$139</c:f>
              <c:strCache>
                <c:ptCount val="47"/>
                <c:pt idx="0">
                  <c:v>Bharat Electronics Ltd.</c:v>
                </c:pt>
                <c:pt idx="1">
                  <c:v>Whirlpool of India Ltd.</c:v>
                </c:pt>
                <c:pt idx="2">
                  <c:v>TTK Prestige Ltd.</c:v>
                </c:pt>
                <c:pt idx="3">
                  <c:v>Symphony Ltd.</c:v>
                </c:pt>
                <c:pt idx="4">
                  <c:v>Honeywell Automation India Ltd.</c:v>
                </c:pt>
                <c:pt idx="5">
                  <c:v>Bajaj Electricals Ltd.</c:v>
                </c:pt>
                <c:pt idx="6">
                  <c:v>Hawkins Cooker Ltd</c:v>
                </c:pt>
                <c:pt idx="7">
                  <c:v>Blue Star Ltd.</c:v>
                </c:pt>
                <c:pt idx="8">
                  <c:v>Orient Electric Ltd</c:v>
                </c:pt>
                <c:pt idx="9">
                  <c:v>Dixon Technologies (India) Ltd.</c:v>
                </c:pt>
                <c:pt idx="10">
                  <c:v>Euro Multivision Ltd</c:v>
                </c:pt>
                <c:pt idx="11">
                  <c:v>IFB Industries Ltd</c:v>
                </c:pt>
                <c:pt idx="12">
                  <c:v>Johnson Controls-Hitachi Air Condition. India Ltd</c:v>
                </c:pt>
                <c:pt idx="13">
                  <c:v>Butterfly Gandhimathi Appliances Ltd</c:v>
                </c:pt>
                <c:pt idx="14">
                  <c:v>Amber Enterprises India Ltd.</c:v>
                </c:pt>
                <c:pt idx="15">
                  <c:v>Acrysil Ltd</c:v>
                </c:pt>
                <c:pt idx="16">
                  <c:v>DHP India Ltd</c:v>
                </c:pt>
                <c:pt idx="17">
                  <c:v>MIC Electronics Ltd</c:v>
                </c:pt>
                <c:pt idx="18">
                  <c:v>Genus Power Infrastructures Ltd</c:v>
                </c:pt>
                <c:pt idx="19">
                  <c:v>Linaks Microelectronics Ltd</c:v>
                </c:pt>
                <c:pt idx="20">
                  <c:v>Powerful Technologies Ltd</c:v>
                </c:pt>
                <c:pt idx="21">
                  <c:v>Sharp India Ltd</c:v>
                </c:pt>
                <c:pt idx="22">
                  <c:v>Inflame Appliances Ltd</c:v>
                </c:pt>
                <c:pt idx="23">
                  <c:v>Permanent Magnets Ltd</c:v>
                </c:pt>
                <c:pt idx="24">
                  <c:v>Dynavision Ltd</c:v>
                </c:pt>
                <c:pt idx="25">
                  <c:v>Incap Ltd</c:v>
                </c:pt>
                <c:pt idx="26">
                  <c:v>KDDL Ltd</c:v>
                </c:pt>
                <c:pt idx="27">
                  <c:v>Gujarat Poly Electronics Ltd</c:v>
                </c:pt>
                <c:pt idx="28">
                  <c:v>Thakral Services (India) Ltd</c:v>
                </c:pt>
                <c:pt idx="29">
                  <c:v>KCD Industries India Ltd</c:v>
                </c:pt>
                <c:pt idx="30">
                  <c:v>Ruttonsha International Rectifier Ltd</c:v>
                </c:pt>
                <c:pt idx="31">
                  <c:v>Gorani Industries Ltd</c:v>
                </c:pt>
                <c:pt idx="32">
                  <c:v>Integrated Technologies Ltd</c:v>
                </c:pt>
                <c:pt idx="33">
                  <c:v>Jaipan Industries Ltd</c:v>
                </c:pt>
                <c:pt idx="34">
                  <c:v>Fine Line Circuits Ltd</c:v>
                </c:pt>
                <c:pt idx="35">
                  <c:v>Calcom Vision Ltd</c:v>
                </c:pt>
                <c:pt idx="36">
                  <c:v>B C C Fuba India Ltd</c:v>
                </c:pt>
                <c:pt idx="37">
                  <c:v>Cosmo Ferrites Ltd</c:v>
                </c:pt>
                <c:pt idx="38">
                  <c:v>Hind Rectifiers Ltd</c:v>
                </c:pt>
                <c:pt idx="39">
                  <c:v>Delta Manufacturing Ltd</c:v>
                </c:pt>
                <c:pt idx="40">
                  <c:v>PG Electroplast Ltd</c:v>
                </c:pt>
                <c:pt idx="41">
                  <c:v>Salora International Ltd</c:v>
                </c:pt>
                <c:pt idx="42">
                  <c:v>Timex Group India Ltd</c:v>
                </c:pt>
                <c:pt idx="43">
                  <c:v>BPL Ltd</c:v>
                </c:pt>
                <c:pt idx="44">
                  <c:v>MIRC Electronics Ltd</c:v>
                </c:pt>
                <c:pt idx="45">
                  <c:v>Zicom Electronic Security Systems Ltd</c:v>
                </c:pt>
                <c:pt idx="46">
                  <c:v>Sujana Universal Industries Ltd</c:v>
                </c:pt>
              </c:strCache>
            </c:strRef>
          </c:cat>
          <c:val>
            <c:numRef>
              <c:f>'Sector Wise Analysis'!$B$93:$B$139</c:f>
              <c:numCache>
                <c:formatCode>0.00%</c:formatCode>
                <c:ptCount val="47"/>
                <c:pt idx="0">
                  <c:v>1.1509474479136521E-2</c:v>
                </c:pt>
                <c:pt idx="1">
                  <c:v>8.2094356676367369E-3</c:v>
                </c:pt>
                <c:pt idx="2">
                  <c:v>4.319225243525719E-3</c:v>
                </c:pt>
                <c:pt idx="3">
                  <c:v>4.2886707258671438E-3</c:v>
                </c:pt>
                <c:pt idx="4">
                  <c:v>3.0168742533719971E-3</c:v>
                </c:pt>
                <c:pt idx="5">
                  <c:v>2.7169666115850364E-3</c:v>
                </c:pt>
                <c:pt idx="6">
                  <c:v>1.4398053373048246E-3</c:v>
                </c:pt>
                <c:pt idx="7">
                  <c:v>1.4183434330942372E-3</c:v>
                </c:pt>
                <c:pt idx="8">
                  <c:v>9.4415663268796639E-4</c:v>
                </c:pt>
                <c:pt idx="9">
                  <c:v>8.8949222341590869E-4</c:v>
                </c:pt>
                <c:pt idx="10">
                  <c:v>7.2692340583409244E-4</c:v>
                </c:pt>
                <c:pt idx="11">
                  <c:v>5.951247493698067E-4</c:v>
                </c:pt>
                <c:pt idx="12">
                  <c:v>5.3599319285763179E-4</c:v>
                </c:pt>
                <c:pt idx="13">
                  <c:v>2.3027331335893287E-4</c:v>
                </c:pt>
                <c:pt idx="14">
                  <c:v>1.8301602191336753E-4</c:v>
                </c:pt>
                <c:pt idx="15">
                  <c:v>1.8114563653490943E-4</c:v>
                </c:pt>
                <c:pt idx="16">
                  <c:v>1.5130196136216531E-4</c:v>
                </c:pt>
                <c:pt idx="17">
                  <c:v>1.2414991237810565E-4</c:v>
                </c:pt>
                <c:pt idx="18">
                  <c:v>1.1844671115297785E-4</c:v>
                </c:pt>
                <c:pt idx="19">
                  <c:v>1.1506742017987489E-4</c:v>
                </c:pt>
                <c:pt idx="20">
                  <c:v>7.1559108379249352E-5</c:v>
                </c:pt>
                <c:pt idx="21">
                  <c:v>6.9290417901179369E-5</c:v>
                </c:pt>
                <c:pt idx="22">
                  <c:v>2.3323803684855893E-5</c:v>
                </c:pt>
                <c:pt idx="23">
                  <c:v>1.8284558022534356E-5</c:v>
                </c:pt>
                <c:pt idx="24">
                  <c:v>1.604917351240127E-5</c:v>
                </c:pt>
                <c:pt idx="25">
                  <c:v>1.577961777908758E-5</c:v>
                </c:pt>
                <c:pt idx="26">
                  <c:v>1.1177383026086586E-5</c:v>
                </c:pt>
                <c:pt idx="27">
                  <c:v>2.9413196436183392E-7</c:v>
                </c:pt>
                <c:pt idx="28">
                  <c:v>-1.0024813046979023E-6</c:v>
                </c:pt>
                <c:pt idx="29">
                  <c:v>-5.6467811452418436E-6</c:v>
                </c:pt>
                <c:pt idx="30">
                  <c:v>-5.9976239468269356E-6</c:v>
                </c:pt>
                <c:pt idx="31">
                  <c:v>-9.7638997794980604E-6</c:v>
                </c:pt>
                <c:pt idx="32">
                  <c:v>-1.1274482820319864E-5</c:v>
                </c:pt>
                <c:pt idx="33">
                  <c:v>-1.6200198925381942E-5</c:v>
                </c:pt>
                <c:pt idx="34">
                  <c:v>-1.7288352340004531E-5</c:v>
                </c:pt>
                <c:pt idx="35">
                  <c:v>-2.1574720688765996E-5</c:v>
                </c:pt>
                <c:pt idx="36">
                  <c:v>-4.4439661932102269E-5</c:v>
                </c:pt>
                <c:pt idx="37">
                  <c:v>-6.0196833507875463E-5</c:v>
                </c:pt>
                <c:pt idx="38">
                  <c:v>-7.0267299403750175E-5</c:v>
                </c:pt>
                <c:pt idx="39">
                  <c:v>-1.0216154004031141E-4</c:v>
                </c:pt>
                <c:pt idx="40">
                  <c:v>-1.5577061219549426E-4</c:v>
                </c:pt>
                <c:pt idx="41">
                  <c:v>-2.0103797738144742E-4</c:v>
                </c:pt>
                <c:pt idx="42">
                  <c:v>-2.7263434041500684E-4</c:v>
                </c:pt>
                <c:pt idx="43">
                  <c:v>-3.1735848143099994E-4</c:v>
                </c:pt>
                <c:pt idx="44">
                  <c:v>-3.5899222980617944E-4</c:v>
                </c:pt>
                <c:pt idx="45">
                  <c:v>-6.8210684608543298E-4</c:v>
                </c:pt>
                <c:pt idx="46">
                  <c:v>-1.6614461471802246E-3</c:v>
                </c:pt>
              </c:numCache>
            </c:numRef>
          </c:val>
        </c:ser>
        <c:axId val="90289280"/>
        <c:axId val="90290816"/>
      </c:barChart>
      <c:catAx>
        <c:axId val="90289280"/>
        <c:scaling>
          <c:orientation val="minMax"/>
        </c:scaling>
        <c:delete val="1"/>
        <c:axPos val="b"/>
        <c:tickLblPos val="none"/>
        <c:crossAx val="90290816"/>
        <c:crosses val="autoZero"/>
        <c:auto val="1"/>
        <c:lblAlgn val="ctr"/>
        <c:lblOffset val="100"/>
      </c:catAx>
      <c:valAx>
        <c:axId val="90290816"/>
        <c:scaling>
          <c:orientation val="minMax"/>
        </c:scaling>
        <c:axPos val="l"/>
        <c:majorGridlines/>
        <c:numFmt formatCode="0.00%" sourceLinked="1"/>
        <c:tickLblPos val="nextTo"/>
        <c:crossAx val="90289280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Plastic Products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Analysis'!$B$142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Analysis'!$A$143:$A$213</c:f>
              <c:strCache>
                <c:ptCount val="71"/>
                <c:pt idx="0">
                  <c:v>Supreme Industries Ltd</c:v>
                </c:pt>
                <c:pt idx="1">
                  <c:v>Astral Poly Technik Ltd</c:v>
                </c:pt>
                <c:pt idx="2">
                  <c:v>Mayur Uniquoters Ltd</c:v>
                </c:pt>
                <c:pt idx="3">
                  <c:v>V I P Industries Ltd</c:v>
                </c:pt>
                <c:pt idx="4">
                  <c:v>Finolex Industries Ltd</c:v>
                </c:pt>
                <c:pt idx="5">
                  <c:v>Wim Plast Ltd</c:v>
                </c:pt>
                <c:pt idx="6">
                  <c:v>Nilkamal Ltd</c:v>
                </c:pt>
                <c:pt idx="7">
                  <c:v>Prince Pipes &amp; Fittings Ltd</c:v>
                </c:pt>
                <c:pt idx="8">
                  <c:v>Time Technoplast Ltd</c:v>
                </c:pt>
                <c:pt idx="9">
                  <c:v>Apollo Pipes Ltd</c:v>
                </c:pt>
                <c:pt idx="10">
                  <c:v>Mold-Tek Packaging Ltd</c:v>
                </c:pt>
                <c:pt idx="11">
                  <c:v>Vikas Ecotech Ltd</c:v>
                </c:pt>
                <c:pt idx="12">
                  <c:v>Kriti Industries (India) Ltd</c:v>
                </c:pt>
                <c:pt idx="13">
                  <c:v>Captain Polyplast Ltd</c:v>
                </c:pt>
                <c:pt idx="14">
                  <c:v>Multibase India Ltd</c:v>
                </c:pt>
                <c:pt idx="15">
                  <c:v>Shaily Engineering Plastics Ltd</c:v>
                </c:pt>
                <c:pt idx="16">
                  <c:v>Arrow Greentech Ltd</c:v>
                </c:pt>
                <c:pt idx="17">
                  <c:v>Safari Industries (India) Ltd</c:v>
                </c:pt>
                <c:pt idx="18">
                  <c:v>KKalpana Industries (India) Ltd</c:v>
                </c:pt>
                <c:pt idx="19">
                  <c:v>Dhabriya Polywood Ltd</c:v>
                </c:pt>
                <c:pt idx="20">
                  <c:v>Innovative Tech Pack Ltd</c:v>
                </c:pt>
                <c:pt idx="21">
                  <c:v>Sanco Industries Ltd</c:v>
                </c:pt>
                <c:pt idx="22">
                  <c:v>Prima Plastics Ltd</c:v>
                </c:pt>
                <c:pt idx="23">
                  <c:v>Pil Italica Lifestyle Ltd</c:v>
                </c:pt>
                <c:pt idx="24">
                  <c:v>Jasch Industries Ltd</c:v>
                </c:pt>
                <c:pt idx="25">
                  <c:v>Mitsu Chem Plast Ltd</c:v>
                </c:pt>
                <c:pt idx="26">
                  <c:v>Fenoplast Ltd</c:v>
                </c:pt>
                <c:pt idx="27">
                  <c:v>National Plastic Technologies Ltd</c:v>
                </c:pt>
                <c:pt idx="28">
                  <c:v>Deep Polymers Ltd</c:v>
                </c:pt>
                <c:pt idx="29">
                  <c:v>SMVD Poly Pack Ltd</c:v>
                </c:pt>
                <c:pt idx="30">
                  <c:v>Union Quality Plastics Ltd</c:v>
                </c:pt>
                <c:pt idx="31">
                  <c:v>Beardsell Ltd</c:v>
                </c:pt>
                <c:pt idx="32">
                  <c:v>Kshitij Polyline Ltd</c:v>
                </c:pt>
                <c:pt idx="33">
                  <c:v>Vinyoflex Ltd</c:v>
                </c:pt>
                <c:pt idx="34">
                  <c:v>Jauss Polymers Ltd</c:v>
                </c:pt>
                <c:pt idx="35">
                  <c:v>Premier Polyfilm Ltd</c:v>
                </c:pt>
                <c:pt idx="36">
                  <c:v>Dutron Polymers Ltd</c:v>
                </c:pt>
                <c:pt idx="37">
                  <c:v>Ashish Polyplast Ltd</c:v>
                </c:pt>
                <c:pt idx="38">
                  <c:v>Axel Polymers Ltd</c:v>
                </c:pt>
                <c:pt idx="39">
                  <c:v>Vinayak Polycon International Ltd</c:v>
                </c:pt>
                <c:pt idx="40">
                  <c:v>R M Drip &amp; Sprinklers Systems Ltd</c:v>
                </c:pt>
                <c:pt idx="41">
                  <c:v>Arcee Industries Ltd</c:v>
                </c:pt>
                <c:pt idx="42">
                  <c:v>Polylink Polymers (India) Ltd</c:v>
                </c:pt>
                <c:pt idx="43">
                  <c:v>MPL Plastics Ltd</c:v>
                </c:pt>
                <c:pt idx="44">
                  <c:v>Captain Pipes Ltd</c:v>
                </c:pt>
                <c:pt idx="45">
                  <c:v>Kunststoffe Industries Ltd</c:v>
                </c:pt>
                <c:pt idx="46">
                  <c:v>AVSL Industries Ltd</c:v>
                </c:pt>
                <c:pt idx="47">
                  <c:v>Shish Industries Ltd</c:v>
                </c:pt>
                <c:pt idx="48">
                  <c:v>Tokyo Plast International Ltd</c:v>
                </c:pt>
                <c:pt idx="49">
                  <c:v>National Plastic Industries Ltd</c:v>
                </c:pt>
                <c:pt idx="50">
                  <c:v>Biopac India Corporation Ltd</c:v>
                </c:pt>
                <c:pt idx="51">
                  <c:v>Yuvraaj Hygiene Products Ltd</c:v>
                </c:pt>
                <c:pt idx="52">
                  <c:v>Bright Brothers Ltd</c:v>
                </c:pt>
                <c:pt idx="53">
                  <c:v>Caprihans India Ltd</c:v>
                </c:pt>
                <c:pt idx="54">
                  <c:v>Sri KPR Industries Ltd</c:v>
                </c:pt>
                <c:pt idx="55">
                  <c:v>Pearl Polymers Ltd</c:v>
                </c:pt>
                <c:pt idx="56">
                  <c:v>Rungta Irrigation Ltd</c:v>
                </c:pt>
                <c:pt idx="57">
                  <c:v>Tijaria Polypipes Ltd</c:v>
                </c:pt>
                <c:pt idx="58">
                  <c:v>Tainwala Chemicals &amp; Plastics (India) Ltd</c:v>
                </c:pt>
                <c:pt idx="59">
                  <c:v>Mahindra EPC Irrigation Ltd</c:v>
                </c:pt>
                <c:pt idx="60">
                  <c:v>OK Play India Ltd</c:v>
                </c:pt>
                <c:pt idx="61">
                  <c:v>Gujarat Petrosynthese Ltd</c:v>
                </c:pt>
                <c:pt idx="62">
                  <c:v>Machino Plastics Ltd</c:v>
                </c:pt>
                <c:pt idx="63">
                  <c:v>Texmo Pipes &amp; Products Ltd</c:v>
                </c:pt>
                <c:pt idx="64">
                  <c:v>Kisan Mouldings Ltd</c:v>
                </c:pt>
                <c:pt idx="65">
                  <c:v>Kingfa Science &amp; Technology (India) Ltd</c:v>
                </c:pt>
                <c:pt idx="66">
                  <c:v>XPRO India Ltd</c:v>
                </c:pt>
                <c:pt idx="67">
                  <c:v>Responsive Industries Ltd</c:v>
                </c:pt>
                <c:pt idx="68">
                  <c:v>Jai Corp Ltd</c:v>
                </c:pt>
                <c:pt idx="69">
                  <c:v>Jain Irrigation Systems Ltd</c:v>
                </c:pt>
                <c:pt idx="70">
                  <c:v>Sintex Plastics Technology Ltd</c:v>
                </c:pt>
              </c:strCache>
            </c:strRef>
          </c:cat>
          <c:val>
            <c:numRef>
              <c:f>'Sector Wise Analysis'!$B$143:$B$213</c:f>
              <c:numCache>
                <c:formatCode>0.00%</c:formatCode>
                <c:ptCount val="71"/>
                <c:pt idx="0">
                  <c:v>1.4304487658957983E-2</c:v>
                </c:pt>
                <c:pt idx="1">
                  <c:v>5.5020396378195223E-3</c:v>
                </c:pt>
                <c:pt idx="2">
                  <c:v>5.2641351083115287E-3</c:v>
                </c:pt>
                <c:pt idx="3">
                  <c:v>4.2086880850085058E-3</c:v>
                </c:pt>
                <c:pt idx="4">
                  <c:v>3.2790490215475641E-3</c:v>
                </c:pt>
                <c:pt idx="5">
                  <c:v>1.6628698251026672E-3</c:v>
                </c:pt>
                <c:pt idx="6">
                  <c:v>1.5181507122915003E-3</c:v>
                </c:pt>
                <c:pt idx="7">
                  <c:v>1.4055654123751977E-3</c:v>
                </c:pt>
                <c:pt idx="8">
                  <c:v>1.3138295647753917E-3</c:v>
                </c:pt>
                <c:pt idx="9">
                  <c:v>7.8789335010511917E-4</c:v>
                </c:pt>
                <c:pt idx="10">
                  <c:v>6.9361827674196345E-4</c:v>
                </c:pt>
                <c:pt idx="11">
                  <c:v>6.2157734672288033E-4</c:v>
                </c:pt>
                <c:pt idx="12">
                  <c:v>4.5037484511031194E-4</c:v>
                </c:pt>
                <c:pt idx="13">
                  <c:v>4.2160463840663779E-4</c:v>
                </c:pt>
                <c:pt idx="14">
                  <c:v>3.739963335848032E-4</c:v>
                </c:pt>
                <c:pt idx="15">
                  <c:v>3.2136426784026297E-4</c:v>
                </c:pt>
                <c:pt idx="16">
                  <c:v>2.7289581386321038E-4</c:v>
                </c:pt>
                <c:pt idx="17">
                  <c:v>1.6575274377934605E-4</c:v>
                </c:pt>
                <c:pt idx="18">
                  <c:v>1.5444706995089113E-4</c:v>
                </c:pt>
                <c:pt idx="19">
                  <c:v>1.4229074275738245E-4</c:v>
                </c:pt>
                <c:pt idx="20">
                  <c:v>1.3827848991735832E-4</c:v>
                </c:pt>
                <c:pt idx="21">
                  <c:v>1.0374794172984243E-4</c:v>
                </c:pt>
                <c:pt idx="22">
                  <c:v>8.8529074758302473E-5</c:v>
                </c:pt>
                <c:pt idx="23">
                  <c:v>5.2957796547736077E-5</c:v>
                </c:pt>
                <c:pt idx="24">
                  <c:v>4.6229645846168233E-5</c:v>
                </c:pt>
                <c:pt idx="25">
                  <c:v>4.263253222322134E-5</c:v>
                </c:pt>
                <c:pt idx="26">
                  <c:v>3.9538759820850782E-5</c:v>
                </c:pt>
                <c:pt idx="27">
                  <c:v>3.578481284821696E-5</c:v>
                </c:pt>
                <c:pt idx="28">
                  <c:v>3.2889159839724372E-5</c:v>
                </c:pt>
                <c:pt idx="29">
                  <c:v>2.4620423080078324E-5</c:v>
                </c:pt>
                <c:pt idx="30">
                  <c:v>1.2690260598345004E-5</c:v>
                </c:pt>
                <c:pt idx="31">
                  <c:v>1.1874027164072353E-5</c:v>
                </c:pt>
                <c:pt idx="32">
                  <c:v>1.1013186333568713E-5</c:v>
                </c:pt>
                <c:pt idx="33">
                  <c:v>4.516870174693584E-6</c:v>
                </c:pt>
                <c:pt idx="34">
                  <c:v>1.4844209525065711E-6</c:v>
                </c:pt>
                <c:pt idx="35">
                  <c:v>8.7759653025649617E-7</c:v>
                </c:pt>
                <c:pt idx="36">
                  <c:v>-3.3103900887757256E-6</c:v>
                </c:pt>
                <c:pt idx="37">
                  <c:v>-9.8352579600297542E-6</c:v>
                </c:pt>
                <c:pt idx="38">
                  <c:v>-1.0533045725098227E-5</c:v>
                </c:pt>
                <c:pt idx="39">
                  <c:v>-1.2251077324471325E-5</c:v>
                </c:pt>
                <c:pt idx="40">
                  <c:v>-1.3934106937288659E-5</c:v>
                </c:pt>
                <c:pt idx="41">
                  <c:v>-1.6808787171514572E-5</c:v>
                </c:pt>
                <c:pt idx="42">
                  <c:v>-1.6829692922982242E-5</c:v>
                </c:pt>
                <c:pt idx="43">
                  <c:v>-1.7805518067469989E-5</c:v>
                </c:pt>
                <c:pt idx="44">
                  <c:v>-1.8596235177461194E-5</c:v>
                </c:pt>
                <c:pt idx="45">
                  <c:v>-2.0863540508847834E-5</c:v>
                </c:pt>
                <c:pt idx="46">
                  <c:v>-2.4210032907045378E-5</c:v>
                </c:pt>
                <c:pt idx="47">
                  <c:v>-2.4462142037932781E-5</c:v>
                </c:pt>
                <c:pt idx="48">
                  <c:v>-4.4317485390370315E-5</c:v>
                </c:pt>
                <c:pt idx="49">
                  <c:v>-5.0966147052310534E-5</c:v>
                </c:pt>
                <c:pt idx="50">
                  <c:v>-5.3806160413975749E-5</c:v>
                </c:pt>
                <c:pt idx="51">
                  <c:v>-5.6308427125038324E-5</c:v>
                </c:pt>
                <c:pt idx="52">
                  <c:v>-8.5955399276261088E-5</c:v>
                </c:pt>
                <c:pt idx="53">
                  <c:v>-1.0456870292653723E-4</c:v>
                </c:pt>
                <c:pt idx="54">
                  <c:v>-1.3105970551790673E-4</c:v>
                </c:pt>
                <c:pt idx="55">
                  <c:v>-1.4610836138907713E-4</c:v>
                </c:pt>
                <c:pt idx="56">
                  <c:v>-1.5693500986843707E-4</c:v>
                </c:pt>
                <c:pt idx="57">
                  <c:v>-1.6501093543988684E-4</c:v>
                </c:pt>
                <c:pt idx="58">
                  <c:v>-1.8127766902211609E-4</c:v>
                </c:pt>
                <c:pt idx="59">
                  <c:v>-1.8966808701382352E-4</c:v>
                </c:pt>
                <c:pt idx="60">
                  <c:v>-2.009427963091351E-4</c:v>
                </c:pt>
                <c:pt idx="61">
                  <c:v>-2.194413676511514E-4</c:v>
                </c:pt>
                <c:pt idx="62">
                  <c:v>-2.8846706526465722E-4</c:v>
                </c:pt>
                <c:pt idx="63">
                  <c:v>-3.0996060667965326E-4</c:v>
                </c:pt>
                <c:pt idx="64">
                  <c:v>-3.5359164456254786E-4</c:v>
                </c:pt>
                <c:pt idx="65">
                  <c:v>-4.7436780074604462E-4</c:v>
                </c:pt>
                <c:pt idx="66">
                  <c:v>-5.2674249894238065E-4</c:v>
                </c:pt>
                <c:pt idx="67">
                  <c:v>-8.5241445612071055E-4</c:v>
                </c:pt>
                <c:pt idx="68">
                  <c:v>-2.9255222550544605E-3</c:v>
                </c:pt>
                <c:pt idx="69">
                  <c:v>-4.0147915296050475E-3</c:v>
                </c:pt>
                <c:pt idx="70">
                  <c:v>-9.9316399621026379E-3</c:v>
                </c:pt>
              </c:numCache>
            </c:numRef>
          </c:val>
        </c:ser>
        <c:axId val="90126592"/>
        <c:axId val="90140672"/>
      </c:barChart>
      <c:catAx>
        <c:axId val="90126592"/>
        <c:scaling>
          <c:orientation val="minMax"/>
        </c:scaling>
        <c:delete val="1"/>
        <c:axPos val="b"/>
        <c:tickLblPos val="none"/>
        <c:crossAx val="90140672"/>
        <c:crosses val="autoZero"/>
        <c:auto val="1"/>
        <c:lblAlgn val="ctr"/>
        <c:lblOffset val="100"/>
      </c:catAx>
      <c:valAx>
        <c:axId val="90140672"/>
        <c:scaling>
          <c:orientation val="minMax"/>
        </c:scaling>
        <c:axPos val="l"/>
        <c:majorGridlines/>
        <c:numFmt formatCode="0.00%" sourceLinked="1"/>
        <c:tickLblPos val="nextTo"/>
        <c:crossAx val="90126592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Plastic Products (Ex-Supreme Industries Ltd.</a:t>
            </a:r>
            <a:r>
              <a:rPr lang="en-US" baseline="0"/>
              <a:t> and Sintex Plastic Tech. Ltd.)</a:t>
            </a:r>
            <a:endParaRPr lang="en-US"/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Analysis'!$B$142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('Sector Wise Analysis'!$A$144:$A$169,'Sector Wise Analysis'!$A$170:$A$188,'Sector Wise Analysis'!$A$189:$A$206,'Sector Wise Analysis'!$A$207:$A$212)</c:f>
              <c:strCache>
                <c:ptCount val="69"/>
                <c:pt idx="0">
                  <c:v>Astral Poly Technik Ltd</c:v>
                </c:pt>
                <c:pt idx="1">
                  <c:v>Mayur Uniquoters Ltd</c:v>
                </c:pt>
                <c:pt idx="2">
                  <c:v>V I P Industries Ltd</c:v>
                </c:pt>
                <c:pt idx="3">
                  <c:v>Finolex Industries Ltd</c:v>
                </c:pt>
                <c:pt idx="4">
                  <c:v>Wim Plast Ltd</c:v>
                </c:pt>
                <c:pt idx="5">
                  <c:v>Nilkamal Ltd</c:v>
                </c:pt>
                <c:pt idx="6">
                  <c:v>Prince Pipes &amp; Fittings Ltd</c:v>
                </c:pt>
                <c:pt idx="7">
                  <c:v>Time Technoplast Ltd</c:v>
                </c:pt>
                <c:pt idx="8">
                  <c:v>Apollo Pipes Ltd</c:v>
                </c:pt>
                <c:pt idx="9">
                  <c:v>Mold-Tek Packaging Ltd</c:v>
                </c:pt>
                <c:pt idx="10">
                  <c:v>Vikas Ecotech Ltd</c:v>
                </c:pt>
                <c:pt idx="11">
                  <c:v>Kriti Industries (India) Ltd</c:v>
                </c:pt>
                <c:pt idx="12">
                  <c:v>Captain Polyplast Ltd</c:v>
                </c:pt>
                <c:pt idx="13">
                  <c:v>Multibase India Ltd</c:v>
                </c:pt>
                <c:pt idx="14">
                  <c:v>Shaily Engineering Plastics Ltd</c:v>
                </c:pt>
                <c:pt idx="15">
                  <c:v>Arrow Greentech Ltd</c:v>
                </c:pt>
                <c:pt idx="16">
                  <c:v>Safari Industries (India) Ltd</c:v>
                </c:pt>
                <c:pt idx="17">
                  <c:v>KKalpana Industries (India) Ltd</c:v>
                </c:pt>
                <c:pt idx="18">
                  <c:v>Dhabriya Polywood Ltd</c:v>
                </c:pt>
                <c:pt idx="19">
                  <c:v>Innovative Tech Pack Ltd</c:v>
                </c:pt>
                <c:pt idx="20">
                  <c:v>Sanco Industries Ltd</c:v>
                </c:pt>
                <c:pt idx="21">
                  <c:v>Prima Plastics Ltd</c:v>
                </c:pt>
                <c:pt idx="22">
                  <c:v>Pil Italica Lifestyle Ltd</c:v>
                </c:pt>
                <c:pt idx="23">
                  <c:v>Jasch Industries Ltd</c:v>
                </c:pt>
                <c:pt idx="24">
                  <c:v>Mitsu Chem Plast Ltd</c:v>
                </c:pt>
                <c:pt idx="25">
                  <c:v>Fenoplast Ltd</c:v>
                </c:pt>
                <c:pt idx="26">
                  <c:v>National Plastic Technologies Ltd</c:v>
                </c:pt>
                <c:pt idx="27">
                  <c:v>Deep Polymers Ltd</c:v>
                </c:pt>
                <c:pt idx="28">
                  <c:v>SMVD Poly Pack Ltd</c:v>
                </c:pt>
                <c:pt idx="29">
                  <c:v>Union Quality Plastics Ltd</c:v>
                </c:pt>
                <c:pt idx="30">
                  <c:v>Beardsell Ltd</c:v>
                </c:pt>
                <c:pt idx="31">
                  <c:v>Kshitij Polyline Ltd</c:v>
                </c:pt>
                <c:pt idx="32">
                  <c:v>Vinyoflex Ltd</c:v>
                </c:pt>
                <c:pt idx="33">
                  <c:v>Jauss Polymers Ltd</c:v>
                </c:pt>
                <c:pt idx="34">
                  <c:v>Premier Polyfilm Ltd</c:v>
                </c:pt>
                <c:pt idx="35">
                  <c:v>Dutron Polymers Ltd</c:v>
                </c:pt>
                <c:pt idx="36">
                  <c:v>Ashish Polyplast Ltd</c:v>
                </c:pt>
                <c:pt idx="37">
                  <c:v>Axel Polymers Ltd</c:v>
                </c:pt>
                <c:pt idx="38">
                  <c:v>Vinayak Polycon International Ltd</c:v>
                </c:pt>
                <c:pt idx="39">
                  <c:v>R M Drip &amp; Sprinklers Systems Ltd</c:v>
                </c:pt>
                <c:pt idx="40">
                  <c:v>Arcee Industries Ltd</c:v>
                </c:pt>
                <c:pt idx="41">
                  <c:v>Polylink Polymers (India) Ltd</c:v>
                </c:pt>
                <c:pt idx="42">
                  <c:v>MPL Plastics Ltd</c:v>
                </c:pt>
                <c:pt idx="43">
                  <c:v>Captain Pipes Ltd</c:v>
                </c:pt>
                <c:pt idx="44">
                  <c:v>Kunststoffe Industries Ltd</c:v>
                </c:pt>
                <c:pt idx="45">
                  <c:v>AVSL Industries Ltd</c:v>
                </c:pt>
                <c:pt idx="46">
                  <c:v>Shish Industries Ltd</c:v>
                </c:pt>
                <c:pt idx="47">
                  <c:v>Tokyo Plast International Ltd</c:v>
                </c:pt>
                <c:pt idx="48">
                  <c:v>National Plastic Industries Ltd</c:v>
                </c:pt>
                <c:pt idx="49">
                  <c:v>Biopac India Corporation Ltd</c:v>
                </c:pt>
                <c:pt idx="50">
                  <c:v>Yuvraaj Hygiene Products Ltd</c:v>
                </c:pt>
                <c:pt idx="51">
                  <c:v>Bright Brothers Ltd</c:v>
                </c:pt>
                <c:pt idx="52">
                  <c:v>Caprihans India Ltd</c:v>
                </c:pt>
                <c:pt idx="53">
                  <c:v>Sri KPR Industries Ltd</c:v>
                </c:pt>
                <c:pt idx="54">
                  <c:v>Pearl Polymers Ltd</c:v>
                </c:pt>
                <c:pt idx="55">
                  <c:v>Rungta Irrigation Ltd</c:v>
                </c:pt>
                <c:pt idx="56">
                  <c:v>Tijaria Polypipes Ltd</c:v>
                </c:pt>
                <c:pt idx="57">
                  <c:v>Tainwala Chemicals &amp; Plastics (India) Ltd</c:v>
                </c:pt>
                <c:pt idx="58">
                  <c:v>Mahindra EPC Irrigation Ltd</c:v>
                </c:pt>
                <c:pt idx="59">
                  <c:v>OK Play India Ltd</c:v>
                </c:pt>
                <c:pt idx="60">
                  <c:v>Gujarat Petrosynthese Ltd</c:v>
                </c:pt>
                <c:pt idx="61">
                  <c:v>Machino Plastics Ltd</c:v>
                </c:pt>
                <c:pt idx="62">
                  <c:v>Texmo Pipes &amp; Products Ltd</c:v>
                </c:pt>
                <c:pt idx="63">
                  <c:v>Kisan Mouldings Ltd</c:v>
                </c:pt>
                <c:pt idx="64">
                  <c:v>Kingfa Science &amp; Technology (India) Ltd</c:v>
                </c:pt>
                <c:pt idx="65">
                  <c:v>XPRO India Ltd</c:v>
                </c:pt>
                <c:pt idx="66">
                  <c:v>Responsive Industries Ltd</c:v>
                </c:pt>
                <c:pt idx="67">
                  <c:v>Jai Corp Ltd</c:v>
                </c:pt>
                <c:pt idx="68">
                  <c:v>Jain Irrigation Systems Ltd</c:v>
                </c:pt>
              </c:strCache>
            </c:strRef>
          </c:cat>
          <c:val>
            <c:numRef>
              <c:f>('Sector Wise Analysis'!$B$144:$B$169,'Sector Wise Analysis'!$B$170:$B$188,'Sector Wise Analysis'!$B$189:$B$206,'Sector Wise Analysis'!$B$207:$B$212)</c:f>
              <c:numCache>
                <c:formatCode>0.00%</c:formatCode>
                <c:ptCount val="69"/>
                <c:pt idx="0">
                  <c:v>5.5020396378195223E-3</c:v>
                </c:pt>
                <c:pt idx="1">
                  <c:v>5.2641351083115287E-3</c:v>
                </c:pt>
                <c:pt idx="2">
                  <c:v>4.2086880850085058E-3</c:v>
                </c:pt>
                <c:pt idx="3">
                  <c:v>3.2790490215475641E-3</c:v>
                </c:pt>
                <c:pt idx="4">
                  <c:v>1.6628698251026672E-3</c:v>
                </c:pt>
                <c:pt idx="5">
                  <c:v>1.5181507122915003E-3</c:v>
                </c:pt>
                <c:pt idx="6">
                  <c:v>1.4055654123751977E-3</c:v>
                </c:pt>
                <c:pt idx="7">
                  <c:v>1.3138295647753917E-3</c:v>
                </c:pt>
                <c:pt idx="8">
                  <c:v>7.8789335010511917E-4</c:v>
                </c:pt>
                <c:pt idx="9">
                  <c:v>6.9361827674196345E-4</c:v>
                </c:pt>
                <c:pt idx="10">
                  <c:v>6.2157734672288033E-4</c:v>
                </c:pt>
                <c:pt idx="11">
                  <c:v>4.5037484511031194E-4</c:v>
                </c:pt>
                <c:pt idx="12">
                  <c:v>4.2160463840663779E-4</c:v>
                </c:pt>
                <c:pt idx="13">
                  <c:v>3.739963335848032E-4</c:v>
                </c:pt>
                <c:pt idx="14">
                  <c:v>3.2136426784026297E-4</c:v>
                </c:pt>
                <c:pt idx="15">
                  <c:v>2.7289581386321038E-4</c:v>
                </c:pt>
                <c:pt idx="16">
                  <c:v>1.6575274377934605E-4</c:v>
                </c:pt>
                <c:pt idx="17">
                  <c:v>1.5444706995089113E-4</c:v>
                </c:pt>
                <c:pt idx="18">
                  <c:v>1.4229074275738245E-4</c:v>
                </c:pt>
                <c:pt idx="19">
                  <c:v>1.3827848991735832E-4</c:v>
                </c:pt>
                <c:pt idx="20">
                  <c:v>1.0374794172984243E-4</c:v>
                </c:pt>
                <c:pt idx="21">
                  <c:v>8.8529074758302473E-5</c:v>
                </c:pt>
                <c:pt idx="22">
                  <c:v>5.2957796547736077E-5</c:v>
                </c:pt>
                <c:pt idx="23">
                  <c:v>4.6229645846168233E-5</c:v>
                </c:pt>
                <c:pt idx="24">
                  <c:v>4.263253222322134E-5</c:v>
                </c:pt>
                <c:pt idx="25">
                  <c:v>3.9538759820850782E-5</c:v>
                </c:pt>
                <c:pt idx="26">
                  <c:v>3.578481284821696E-5</c:v>
                </c:pt>
                <c:pt idx="27">
                  <c:v>3.2889159839724372E-5</c:v>
                </c:pt>
                <c:pt idx="28">
                  <c:v>2.4620423080078324E-5</c:v>
                </c:pt>
                <c:pt idx="29">
                  <c:v>1.2690260598345004E-5</c:v>
                </c:pt>
                <c:pt idx="30">
                  <c:v>1.1874027164072353E-5</c:v>
                </c:pt>
                <c:pt idx="31">
                  <c:v>1.1013186333568713E-5</c:v>
                </c:pt>
                <c:pt idx="32">
                  <c:v>4.516870174693584E-6</c:v>
                </c:pt>
                <c:pt idx="33">
                  <c:v>1.4844209525065711E-6</c:v>
                </c:pt>
                <c:pt idx="34">
                  <c:v>8.7759653025649617E-7</c:v>
                </c:pt>
                <c:pt idx="35">
                  <c:v>-3.3103900887757256E-6</c:v>
                </c:pt>
                <c:pt idx="36">
                  <c:v>-9.8352579600297542E-6</c:v>
                </c:pt>
                <c:pt idx="37">
                  <c:v>-1.0533045725098227E-5</c:v>
                </c:pt>
                <c:pt idx="38">
                  <c:v>-1.2251077324471325E-5</c:v>
                </c:pt>
                <c:pt idx="39">
                  <c:v>-1.3934106937288659E-5</c:v>
                </c:pt>
                <c:pt idx="40">
                  <c:v>-1.6808787171514572E-5</c:v>
                </c:pt>
                <c:pt idx="41">
                  <c:v>-1.6829692922982242E-5</c:v>
                </c:pt>
                <c:pt idx="42">
                  <c:v>-1.7805518067469989E-5</c:v>
                </c:pt>
                <c:pt idx="43">
                  <c:v>-1.8596235177461194E-5</c:v>
                </c:pt>
                <c:pt idx="44">
                  <c:v>-2.0863540508847834E-5</c:v>
                </c:pt>
                <c:pt idx="45">
                  <c:v>-2.4210032907045378E-5</c:v>
                </c:pt>
                <c:pt idx="46">
                  <c:v>-2.4462142037932781E-5</c:v>
                </c:pt>
                <c:pt idx="47">
                  <c:v>-4.4317485390370315E-5</c:v>
                </c:pt>
                <c:pt idx="48">
                  <c:v>-5.0966147052310534E-5</c:v>
                </c:pt>
                <c:pt idx="49">
                  <c:v>-5.3806160413975749E-5</c:v>
                </c:pt>
                <c:pt idx="50">
                  <c:v>-5.6308427125038324E-5</c:v>
                </c:pt>
                <c:pt idx="51">
                  <c:v>-8.5955399276261088E-5</c:v>
                </c:pt>
                <c:pt idx="52">
                  <c:v>-1.0456870292653723E-4</c:v>
                </c:pt>
                <c:pt idx="53">
                  <c:v>-1.3105970551790673E-4</c:v>
                </c:pt>
                <c:pt idx="54">
                  <c:v>-1.4610836138907713E-4</c:v>
                </c:pt>
                <c:pt idx="55">
                  <c:v>-1.5693500986843707E-4</c:v>
                </c:pt>
                <c:pt idx="56">
                  <c:v>-1.6501093543988684E-4</c:v>
                </c:pt>
                <c:pt idx="57">
                  <c:v>-1.8127766902211609E-4</c:v>
                </c:pt>
                <c:pt idx="58">
                  <c:v>-1.8966808701382352E-4</c:v>
                </c:pt>
                <c:pt idx="59">
                  <c:v>-2.009427963091351E-4</c:v>
                </c:pt>
                <c:pt idx="60">
                  <c:v>-2.194413676511514E-4</c:v>
                </c:pt>
                <c:pt idx="61">
                  <c:v>-2.8846706526465722E-4</c:v>
                </c:pt>
                <c:pt idx="62">
                  <c:v>-3.0996060667965326E-4</c:v>
                </c:pt>
                <c:pt idx="63">
                  <c:v>-3.5359164456254786E-4</c:v>
                </c:pt>
                <c:pt idx="64">
                  <c:v>-4.7436780074604462E-4</c:v>
                </c:pt>
                <c:pt idx="65">
                  <c:v>-5.2674249894238065E-4</c:v>
                </c:pt>
                <c:pt idx="66">
                  <c:v>-8.5241445612071055E-4</c:v>
                </c:pt>
                <c:pt idx="67">
                  <c:v>-2.9255222550544605E-3</c:v>
                </c:pt>
                <c:pt idx="68">
                  <c:v>-4.0147915296050475E-3</c:v>
                </c:pt>
              </c:numCache>
            </c:numRef>
          </c:val>
        </c:ser>
        <c:axId val="90148224"/>
        <c:axId val="90317952"/>
      </c:barChart>
      <c:catAx>
        <c:axId val="90148224"/>
        <c:scaling>
          <c:orientation val="minMax"/>
        </c:scaling>
        <c:delete val="1"/>
        <c:axPos val="b"/>
        <c:tickLblPos val="none"/>
        <c:crossAx val="90317952"/>
        <c:crosses val="autoZero"/>
        <c:auto val="1"/>
        <c:lblAlgn val="ctr"/>
        <c:lblOffset val="100"/>
      </c:catAx>
      <c:valAx>
        <c:axId val="90317952"/>
        <c:scaling>
          <c:orientation val="minMax"/>
        </c:scaling>
        <c:axPos val="l"/>
        <c:majorGridlines/>
        <c:numFmt formatCode="0.00%" sourceLinked="1"/>
        <c:tickLblPos val="nextTo"/>
        <c:crossAx val="90148224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Auto Ancilliaries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Analysis'!$B$215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Analysis'!$A$216:$A$314</c:f>
              <c:strCache>
                <c:ptCount val="99"/>
                <c:pt idx="0">
                  <c:v>Motherson Sumi Systems Ltd</c:v>
                </c:pt>
                <c:pt idx="1">
                  <c:v>Bosch Ltd</c:v>
                </c:pt>
                <c:pt idx="2">
                  <c:v>Exide Industries Ltd</c:v>
                </c:pt>
                <c:pt idx="3">
                  <c:v>Amara Raja Batteries Ltd</c:v>
                </c:pt>
                <c:pt idx="4">
                  <c:v>Sundaram Clayton Ltd</c:v>
                </c:pt>
                <c:pt idx="5">
                  <c:v>WABCO India Ltd</c:v>
                </c:pt>
                <c:pt idx="6">
                  <c:v>Endurance Technologies Ltd</c:v>
                </c:pt>
                <c:pt idx="7">
                  <c:v>Suprajit Engineering Ltd</c:v>
                </c:pt>
                <c:pt idx="8">
                  <c:v>Timken India Ltd</c:v>
                </c:pt>
                <c:pt idx="9">
                  <c:v>Jamna Auto Industries Ltd</c:v>
                </c:pt>
                <c:pt idx="10">
                  <c:v>Minda Industries Ltd</c:v>
                </c:pt>
                <c:pt idx="11">
                  <c:v>Lumax Auto Technologies Ltd</c:v>
                </c:pt>
                <c:pt idx="12">
                  <c:v>Gabriel India Ltd</c:v>
                </c:pt>
                <c:pt idx="13">
                  <c:v>Banco Products (India) Ltd</c:v>
                </c:pt>
                <c:pt idx="14">
                  <c:v>India Motor Parts &amp; Accessories Ltd</c:v>
                </c:pt>
                <c:pt idx="15">
                  <c:v>Jay Bharat Maruti Ltd</c:v>
                </c:pt>
                <c:pt idx="16">
                  <c:v>Shriram Pistons &amp; Rings Ltd</c:v>
                </c:pt>
                <c:pt idx="17">
                  <c:v>L G Balakrishnan &amp; Bros Ltd</c:v>
                </c:pt>
                <c:pt idx="18">
                  <c:v>Him Teknoforge Ltd</c:v>
                </c:pt>
                <c:pt idx="19">
                  <c:v>Igarashi Motors India Ltd</c:v>
                </c:pt>
                <c:pt idx="20">
                  <c:v>Precision Camshafts Ltd</c:v>
                </c:pt>
                <c:pt idx="21">
                  <c:v>Munjal Showa Ltd</c:v>
                </c:pt>
                <c:pt idx="22">
                  <c:v>NRB Bearings Ltd</c:v>
                </c:pt>
                <c:pt idx="23">
                  <c:v>Automotive Axles Ltd</c:v>
                </c:pt>
                <c:pt idx="24">
                  <c:v>JBM Auto Ltd</c:v>
                </c:pt>
                <c:pt idx="25">
                  <c:v>Federal-Mogul Goetze (India) Ltd</c:v>
                </c:pt>
                <c:pt idx="26">
                  <c:v>The Hi-Tech Gears Ltd</c:v>
                </c:pt>
                <c:pt idx="27">
                  <c:v>IST Ltd</c:v>
                </c:pt>
                <c:pt idx="28">
                  <c:v>GNA Axles Ltd</c:v>
                </c:pt>
                <c:pt idx="29">
                  <c:v>Fiem Industries Ltd</c:v>
                </c:pt>
                <c:pt idx="30">
                  <c:v>Munjal Auto Industries Ltd</c:v>
                </c:pt>
                <c:pt idx="31">
                  <c:v>Alicon Castalloy Ltd</c:v>
                </c:pt>
                <c:pt idx="32">
                  <c:v>Harita Seating Systems Ltd</c:v>
                </c:pt>
                <c:pt idx="33">
                  <c:v>JTEKT India Ltd</c:v>
                </c:pt>
                <c:pt idx="34">
                  <c:v>Sharda Motor Industries Ltd</c:v>
                </c:pt>
                <c:pt idx="35">
                  <c:v>Minda Corporation Ltd</c:v>
                </c:pt>
                <c:pt idx="36">
                  <c:v>Sandhar Technologies Limited</c:v>
                </c:pt>
                <c:pt idx="37">
                  <c:v>Z F Steering Gear (India) Ltd</c:v>
                </c:pt>
                <c:pt idx="38">
                  <c:v>Menon Bearings Ltd</c:v>
                </c:pt>
                <c:pt idx="39">
                  <c:v>Wheels India Ltd</c:v>
                </c:pt>
                <c:pt idx="40">
                  <c:v>India Nippon Electricals Ltd</c:v>
                </c:pt>
                <c:pt idx="41">
                  <c:v>JMT Auto Ltd</c:v>
                </c:pt>
                <c:pt idx="42">
                  <c:v>Rane Brake Lining Ltd</c:v>
                </c:pt>
                <c:pt idx="43">
                  <c:v>Rane (Madras) Ltd</c:v>
                </c:pt>
                <c:pt idx="44">
                  <c:v>Jullundur Motor Agency (Delhi) Ltd</c:v>
                </c:pt>
                <c:pt idx="45">
                  <c:v>Samkrg Pistons &amp; Rings Ltd</c:v>
                </c:pt>
                <c:pt idx="46">
                  <c:v>Talbros Engineering Ltd</c:v>
                </c:pt>
                <c:pt idx="47">
                  <c:v>SNL Bearings Ltd</c:v>
                </c:pt>
                <c:pt idx="48">
                  <c:v>Auto Pins (India) Ltd</c:v>
                </c:pt>
                <c:pt idx="49">
                  <c:v>Setco Automotive Ltd</c:v>
                </c:pt>
                <c:pt idx="50">
                  <c:v>Bharat Seats Ltd</c:v>
                </c:pt>
                <c:pt idx="51">
                  <c:v>Ucal Fuel Systems Ltd</c:v>
                </c:pt>
                <c:pt idx="52">
                  <c:v>Galaxy Bearings Ltd</c:v>
                </c:pt>
                <c:pt idx="53">
                  <c:v>Talbros Automotive Components Ltd</c:v>
                </c:pt>
                <c:pt idx="54">
                  <c:v>Automobile Corporation Of Goa Ltd</c:v>
                </c:pt>
                <c:pt idx="55">
                  <c:v>Lumax Industries Ltd</c:v>
                </c:pt>
                <c:pt idx="56">
                  <c:v>Bharat Gears Ltd</c:v>
                </c:pt>
                <c:pt idx="57">
                  <c:v>RACL Geartech Ltd</c:v>
                </c:pt>
                <c:pt idx="58">
                  <c:v>PAE Ltd</c:v>
                </c:pt>
                <c:pt idx="59">
                  <c:v>Menon Pistons Ltd</c:v>
                </c:pt>
                <c:pt idx="60">
                  <c:v>Frontier Springs Ltd</c:v>
                </c:pt>
                <c:pt idx="61">
                  <c:v>Jay Ushin Ltd</c:v>
                </c:pt>
                <c:pt idx="62">
                  <c:v>Uravi T and Wedge Lamps Ltd</c:v>
                </c:pt>
                <c:pt idx="63">
                  <c:v>SAL Automotive Ltd</c:v>
                </c:pt>
                <c:pt idx="64">
                  <c:v>Gajra Bevel Gears Ltd</c:v>
                </c:pt>
                <c:pt idx="65">
                  <c:v>Hindustan Hardy Ltd</c:v>
                </c:pt>
                <c:pt idx="66">
                  <c:v>Remsons Industries Ltd</c:v>
                </c:pt>
                <c:pt idx="67">
                  <c:v>Benara Bearings &amp; Pistons Ltd</c:v>
                </c:pt>
                <c:pt idx="68">
                  <c:v>Jagan Lamps Ltd</c:v>
                </c:pt>
                <c:pt idx="69">
                  <c:v>Triton Valves Ltd</c:v>
                </c:pt>
                <c:pt idx="70">
                  <c:v>Pritika Auto Industries Ltd</c:v>
                </c:pt>
                <c:pt idx="71">
                  <c:v>Spectra Industries Ltd</c:v>
                </c:pt>
                <c:pt idx="72">
                  <c:v>Sibar Auto Parts Ltd</c:v>
                </c:pt>
                <c:pt idx="73">
                  <c:v>Sar Auto Products Ltd</c:v>
                </c:pt>
                <c:pt idx="74">
                  <c:v>Sintercom India Ltd</c:v>
                </c:pt>
                <c:pt idx="75">
                  <c:v>PPAP Automotive Ltd</c:v>
                </c:pt>
                <c:pt idx="76">
                  <c:v>Autolite (India) Ltd</c:v>
                </c:pt>
                <c:pt idx="77">
                  <c:v>Shivam Autotech Ltd</c:v>
                </c:pt>
                <c:pt idx="78">
                  <c:v>Austin Engineering Company Ltd</c:v>
                </c:pt>
                <c:pt idx="79">
                  <c:v>Rasandik Engineering Industries India Ltd</c:v>
                </c:pt>
                <c:pt idx="80">
                  <c:v>Shanthi Gears Ltd</c:v>
                </c:pt>
                <c:pt idx="81">
                  <c:v>Duncan Engineering Ltd</c:v>
                </c:pt>
                <c:pt idx="82">
                  <c:v>ASL Industries Ltd</c:v>
                </c:pt>
                <c:pt idx="83">
                  <c:v>Sundaram Brake Linings Ltd</c:v>
                </c:pt>
                <c:pt idx="84">
                  <c:v>IP Rings Ltd</c:v>
                </c:pt>
                <c:pt idx="85">
                  <c:v>Subros Ltd</c:v>
                </c:pt>
                <c:pt idx="86">
                  <c:v>Automotive Stampings &amp; Assemblies Ltd</c:v>
                </c:pt>
                <c:pt idx="87">
                  <c:v>Kinetic Engineering Ltd</c:v>
                </c:pt>
                <c:pt idx="88">
                  <c:v>Omax Autos Ltd</c:v>
                </c:pt>
                <c:pt idx="89">
                  <c:v>Enkei Wheels India Ltd</c:v>
                </c:pt>
                <c:pt idx="90">
                  <c:v>Autoline Industries Ltd</c:v>
                </c:pt>
                <c:pt idx="91">
                  <c:v>Rane Engine Valve Ltd</c:v>
                </c:pt>
                <c:pt idx="92">
                  <c:v>Rico Auto Industries Ltd</c:v>
                </c:pt>
                <c:pt idx="93">
                  <c:v>Castex Technologies Ltd</c:v>
                </c:pt>
                <c:pt idx="94">
                  <c:v>Majestic Auto Ltd</c:v>
                </c:pt>
                <c:pt idx="95">
                  <c:v>Steel Strips Wheels Ltd</c:v>
                </c:pt>
                <c:pt idx="96">
                  <c:v>Hindustan Composites Ltd</c:v>
                </c:pt>
                <c:pt idx="97">
                  <c:v>Pricol Ltd</c:v>
                </c:pt>
                <c:pt idx="98">
                  <c:v>Varroc Engineering Ltd</c:v>
                </c:pt>
              </c:strCache>
            </c:strRef>
          </c:cat>
          <c:val>
            <c:numRef>
              <c:f>'Sector Wise Analysis'!$B$216:$B$314</c:f>
              <c:numCache>
                <c:formatCode>0.00%</c:formatCode>
                <c:ptCount val="99"/>
                <c:pt idx="0">
                  <c:v>1.9678826440078033E-2</c:v>
                </c:pt>
                <c:pt idx="1">
                  <c:v>1.0442051436487389E-2</c:v>
                </c:pt>
                <c:pt idx="2">
                  <c:v>9.8216260731378499E-3</c:v>
                </c:pt>
                <c:pt idx="3">
                  <c:v>7.3733215498589253E-3</c:v>
                </c:pt>
                <c:pt idx="4">
                  <c:v>4.1473858292523612E-3</c:v>
                </c:pt>
                <c:pt idx="5">
                  <c:v>3.396916127298589E-3</c:v>
                </c:pt>
                <c:pt idx="6">
                  <c:v>2.6191299327533763E-3</c:v>
                </c:pt>
                <c:pt idx="7">
                  <c:v>1.5539981189683053E-3</c:v>
                </c:pt>
                <c:pt idx="8">
                  <c:v>1.4637790410650746E-3</c:v>
                </c:pt>
                <c:pt idx="9">
                  <c:v>1.278511714750347E-3</c:v>
                </c:pt>
                <c:pt idx="10">
                  <c:v>8.9358355070214403E-4</c:v>
                </c:pt>
                <c:pt idx="11">
                  <c:v>6.6313784811827369E-4</c:v>
                </c:pt>
                <c:pt idx="12">
                  <c:v>6.3258817915205355E-4</c:v>
                </c:pt>
                <c:pt idx="13">
                  <c:v>5.900535584393926E-4</c:v>
                </c:pt>
                <c:pt idx="14">
                  <c:v>5.6252438159924787E-4</c:v>
                </c:pt>
                <c:pt idx="15">
                  <c:v>5.3422652995983139E-4</c:v>
                </c:pt>
                <c:pt idx="16">
                  <c:v>5.3275682337297744E-4</c:v>
                </c:pt>
                <c:pt idx="17">
                  <c:v>5.0359124161991143E-4</c:v>
                </c:pt>
                <c:pt idx="18">
                  <c:v>4.9769596782787203E-4</c:v>
                </c:pt>
                <c:pt idx="19">
                  <c:v>4.8637016479876233E-4</c:v>
                </c:pt>
                <c:pt idx="20">
                  <c:v>4.8381798470156025E-4</c:v>
                </c:pt>
                <c:pt idx="21">
                  <c:v>4.5958760928284528E-4</c:v>
                </c:pt>
                <c:pt idx="22">
                  <c:v>4.211762007792849E-4</c:v>
                </c:pt>
                <c:pt idx="23">
                  <c:v>4.1480598964969279E-4</c:v>
                </c:pt>
                <c:pt idx="24">
                  <c:v>4.095271938806242E-4</c:v>
                </c:pt>
                <c:pt idx="25">
                  <c:v>3.7416430765524326E-4</c:v>
                </c:pt>
                <c:pt idx="26">
                  <c:v>3.6466523658838334E-4</c:v>
                </c:pt>
                <c:pt idx="27">
                  <c:v>3.62247462228791E-4</c:v>
                </c:pt>
                <c:pt idx="28">
                  <c:v>3.2896937068833731E-4</c:v>
                </c:pt>
                <c:pt idx="29">
                  <c:v>3.0858394451419832E-4</c:v>
                </c:pt>
                <c:pt idx="30">
                  <c:v>2.8347407095103311E-4</c:v>
                </c:pt>
                <c:pt idx="31">
                  <c:v>2.8098902422639117E-4</c:v>
                </c:pt>
                <c:pt idx="32">
                  <c:v>2.7320007042286163E-4</c:v>
                </c:pt>
                <c:pt idx="33">
                  <c:v>2.714999142879647E-4</c:v>
                </c:pt>
                <c:pt idx="34">
                  <c:v>2.6089812313807989E-4</c:v>
                </c:pt>
                <c:pt idx="35">
                  <c:v>2.2554436408619394E-4</c:v>
                </c:pt>
                <c:pt idx="36">
                  <c:v>2.0809394965692028E-4</c:v>
                </c:pt>
                <c:pt idx="37">
                  <c:v>2.0300385935813272E-4</c:v>
                </c:pt>
                <c:pt idx="38">
                  <c:v>1.812577430399512E-4</c:v>
                </c:pt>
                <c:pt idx="39">
                  <c:v>1.7578338483777267E-4</c:v>
                </c:pt>
                <c:pt idx="40">
                  <c:v>1.7514327809154055E-4</c:v>
                </c:pt>
                <c:pt idx="41">
                  <c:v>1.6888212973559003E-4</c:v>
                </c:pt>
                <c:pt idx="42">
                  <c:v>1.4475210689449084E-4</c:v>
                </c:pt>
                <c:pt idx="43">
                  <c:v>1.419905577768615E-4</c:v>
                </c:pt>
                <c:pt idx="44">
                  <c:v>1.2799206816191706E-4</c:v>
                </c:pt>
                <c:pt idx="45">
                  <c:v>1.0893999694216529E-4</c:v>
                </c:pt>
                <c:pt idx="46">
                  <c:v>1.0710877088941301E-4</c:v>
                </c:pt>
                <c:pt idx="47">
                  <c:v>1.0391916567441479E-4</c:v>
                </c:pt>
                <c:pt idx="48">
                  <c:v>8.2793183808301619E-5</c:v>
                </c:pt>
                <c:pt idx="49">
                  <c:v>7.8987115396198112E-5</c:v>
                </c:pt>
                <c:pt idx="50">
                  <c:v>7.163325441648641E-5</c:v>
                </c:pt>
                <c:pt idx="51">
                  <c:v>6.2072887661636711E-5</c:v>
                </c:pt>
                <c:pt idx="52">
                  <c:v>5.3902445804511714E-5</c:v>
                </c:pt>
                <c:pt idx="53">
                  <c:v>4.6364744091660939E-5</c:v>
                </c:pt>
                <c:pt idx="54">
                  <c:v>4.4720184952673083E-5</c:v>
                </c:pt>
                <c:pt idx="55">
                  <c:v>4.2056347555353751E-5</c:v>
                </c:pt>
                <c:pt idx="56">
                  <c:v>3.7881708125037657E-5</c:v>
                </c:pt>
                <c:pt idx="57">
                  <c:v>3.7772877005545825E-5</c:v>
                </c:pt>
                <c:pt idx="58">
                  <c:v>3.2553746079253538E-5</c:v>
                </c:pt>
                <c:pt idx="59">
                  <c:v>3.0063658560315801E-5</c:v>
                </c:pt>
                <c:pt idx="60">
                  <c:v>2.4499464878914386E-5</c:v>
                </c:pt>
                <c:pt idx="61">
                  <c:v>1.7816983955633602E-5</c:v>
                </c:pt>
                <c:pt idx="62">
                  <c:v>1.4159206630868384E-5</c:v>
                </c:pt>
                <c:pt idx="63">
                  <c:v>6.7592511084651082E-6</c:v>
                </c:pt>
                <c:pt idx="64">
                  <c:v>-8.3533096428356382E-7</c:v>
                </c:pt>
                <c:pt idx="65">
                  <c:v>-3.1651147383003095E-6</c:v>
                </c:pt>
                <c:pt idx="66">
                  <c:v>-4.1744077761664983E-6</c:v>
                </c:pt>
                <c:pt idx="67">
                  <c:v>-5.0795732003947434E-6</c:v>
                </c:pt>
                <c:pt idx="68">
                  <c:v>-9.2481507049235858E-6</c:v>
                </c:pt>
                <c:pt idx="69">
                  <c:v>-1.0221878344506793E-5</c:v>
                </c:pt>
                <c:pt idx="70">
                  <c:v>-1.151838484549442E-5</c:v>
                </c:pt>
                <c:pt idx="71">
                  <c:v>-1.4283313024986227E-5</c:v>
                </c:pt>
                <c:pt idx="72">
                  <c:v>-1.6895167231130623E-5</c:v>
                </c:pt>
                <c:pt idx="73">
                  <c:v>-2.1586584709634775E-5</c:v>
                </c:pt>
                <c:pt idx="74">
                  <c:v>-2.2289484291532132E-5</c:v>
                </c:pt>
                <c:pt idx="75">
                  <c:v>-2.5477277044463725E-5</c:v>
                </c:pt>
                <c:pt idx="76">
                  <c:v>-3.0695564749651378E-5</c:v>
                </c:pt>
                <c:pt idx="77">
                  <c:v>-3.0943759005555094E-5</c:v>
                </c:pt>
                <c:pt idx="78">
                  <c:v>-3.2810150158219808E-5</c:v>
                </c:pt>
                <c:pt idx="79">
                  <c:v>-3.85883459430409E-5</c:v>
                </c:pt>
                <c:pt idx="80">
                  <c:v>-4.1309401915316533E-5</c:v>
                </c:pt>
                <c:pt idx="81">
                  <c:v>-4.1767474830776662E-5</c:v>
                </c:pt>
                <c:pt idx="82">
                  <c:v>-5.3814536364075621E-5</c:v>
                </c:pt>
                <c:pt idx="83">
                  <c:v>-7.7709311106889908E-5</c:v>
                </c:pt>
                <c:pt idx="84">
                  <c:v>-8.8224556266476432E-5</c:v>
                </c:pt>
                <c:pt idx="85">
                  <c:v>-8.8654969676471899E-5</c:v>
                </c:pt>
                <c:pt idx="86">
                  <c:v>-1.2044241309494582E-4</c:v>
                </c:pt>
                <c:pt idx="87">
                  <c:v>-1.4058474140447286E-4</c:v>
                </c:pt>
                <c:pt idx="88">
                  <c:v>-1.5940381488053606E-4</c:v>
                </c:pt>
                <c:pt idx="89">
                  <c:v>-1.6040332531809987E-4</c:v>
                </c:pt>
                <c:pt idx="90">
                  <c:v>-2.0131477629158783E-4</c:v>
                </c:pt>
                <c:pt idx="91">
                  <c:v>-2.3336801968133666E-4</c:v>
                </c:pt>
                <c:pt idx="92">
                  <c:v>-3.4137945413016208E-4</c:v>
                </c:pt>
                <c:pt idx="93">
                  <c:v>-4.2733634792600068E-4</c:v>
                </c:pt>
                <c:pt idx="94">
                  <c:v>-4.5058562169024153E-4</c:v>
                </c:pt>
                <c:pt idx="95">
                  <c:v>-5.7008742627606723E-4</c:v>
                </c:pt>
                <c:pt idx="96">
                  <c:v>-6.4842141596282456E-4</c:v>
                </c:pt>
                <c:pt idx="97">
                  <c:v>-9.232837439017051E-4</c:v>
                </c:pt>
                <c:pt idx="98">
                  <c:v>-1.0806847696662799E-3</c:v>
                </c:pt>
              </c:numCache>
            </c:numRef>
          </c:val>
        </c:ser>
        <c:axId val="90346240"/>
        <c:axId val="90347776"/>
      </c:barChart>
      <c:catAx>
        <c:axId val="90346240"/>
        <c:scaling>
          <c:orientation val="minMax"/>
        </c:scaling>
        <c:delete val="1"/>
        <c:axPos val="b"/>
        <c:tickLblPos val="none"/>
        <c:crossAx val="90347776"/>
        <c:crosses val="autoZero"/>
        <c:auto val="1"/>
        <c:lblAlgn val="ctr"/>
        <c:lblOffset val="100"/>
      </c:catAx>
      <c:valAx>
        <c:axId val="90347776"/>
        <c:scaling>
          <c:orientation val="minMax"/>
        </c:scaling>
        <c:axPos val="l"/>
        <c:majorGridlines/>
        <c:numFmt formatCode="0.00%" sourceLinked="1"/>
        <c:tickLblPos val="nextTo"/>
        <c:crossAx val="90346240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Auto</a:t>
            </a:r>
            <a:r>
              <a:rPr lang="en-US" baseline="0"/>
              <a:t> Ancilliaries (Ex-Motherson Sumi Systems Ltd.)</a:t>
            </a:r>
            <a:endParaRPr lang="en-US"/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Analysis'!$B$215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Analysis'!$A$217:$A$314</c:f>
              <c:strCache>
                <c:ptCount val="98"/>
                <c:pt idx="0">
                  <c:v>Bosch Ltd</c:v>
                </c:pt>
                <c:pt idx="1">
                  <c:v>Exide Industries Ltd</c:v>
                </c:pt>
                <c:pt idx="2">
                  <c:v>Amara Raja Batteries Ltd</c:v>
                </c:pt>
                <c:pt idx="3">
                  <c:v>Sundaram Clayton Ltd</c:v>
                </c:pt>
                <c:pt idx="4">
                  <c:v>WABCO India Ltd</c:v>
                </c:pt>
                <c:pt idx="5">
                  <c:v>Endurance Technologies Ltd</c:v>
                </c:pt>
                <c:pt idx="6">
                  <c:v>Suprajit Engineering Ltd</c:v>
                </c:pt>
                <c:pt idx="7">
                  <c:v>Timken India Ltd</c:v>
                </c:pt>
                <c:pt idx="8">
                  <c:v>Jamna Auto Industries Ltd</c:v>
                </c:pt>
                <c:pt idx="9">
                  <c:v>Minda Industries Ltd</c:v>
                </c:pt>
                <c:pt idx="10">
                  <c:v>Lumax Auto Technologies Ltd</c:v>
                </c:pt>
                <c:pt idx="11">
                  <c:v>Gabriel India Ltd</c:v>
                </c:pt>
                <c:pt idx="12">
                  <c:v>Banco Products (India) Ltd</c:v>
                </c:pt>
                <c:pt idx="13">
                  <c:v>India Motor Parts &amp; Accessories Ltd</c:v>
                </c:pt>
                <c:pt idx="14">
                  <c:v>Jay Bharat Maruti Ltd</c:v>
                </c:pt>
                <c:pt idx="15">
                  <c:v>Shriram Pistons &amp; Rings Ltd</c:v>
                </c:pt>
                <c:pt idx="16">
                  <c:v>L G Balakrishnan &amp; Bros Ltd</c:v>
                </c:pt>
                <c:pt idx="17">
                  <c:v>Him Teknoforge Ltd</c:v>
                </c:pt>
                <c:pt idx="18">
                  <c:v>Igarashi Motors India Ltd</c:v>
                </c:pt>
                <c:pt idx="19">
                  <c:v>Precision Camshafts Ltd</c:v>
                </c:pt>
                <c:pt idx="20">
                  <c:v>Munjal Showa Ltd</c:v>
                </c:pt>
                <c:pt idx="21">
                  <c:v>NRB Bearings Ltd</c:v>
                </c:pt>
                <c:pt idx="22">
                  <c:v>Automotive Axles Ltd</c:v>
                </c:pt>
                <c:pt idx="23">
                  <c:v>JBM Auto Ltd</c:v>
                </c:pt>
                <c:pt idx="24">
                  <c:v>Federal-Mogul Goetze (India) Ltd</c:v>
                </c:pt>
                <c:pt idx="25">
                  <c:v>The Hi-Tech Gears Ltd</c:v>
                </c:pt>
                <c:pt idx="26">
                  <c:v>IST Ltd</c:v>
                </c:pt>
                <c:pt idx="27">
                  <c:v>GNA Axles Ltd</c:v>
                </c:pt>
                <c:pt idx="28">
                  <c:v>Fiem Industries Ltd</c:v>
                </c:pt>
                <c:pt idx="29">
                  <c:v>Munjal Auto Industries Ltd</c:v>
                </c:pt>
                <c:pt idx="30">
                  <c:v>Alicon Castalloy Ltd</c:v>
                </c:pt>
                <c:pt idx="31">
                  <c:v>Harita Seating Systems Ltd</c:v>
                </c:pt>
                <c:pt idx="32">
                  <c:v>JTEKT India Ltd</c:v>
                </c:pt>
                <c:pt idx="33">
                  <c:v>Sharda Motor Industries Ltd</c:v>
                </c:pt>
                <c:pt idx="34">
                  <c:v>Minda Corporation Ltd</c:v>
                </c:pt>
                <c:pt idx="35">
                  <c:v>Sandhar Technologies Limited</c:v>
                </c:pt>
                <c:pt idx="36">
                  <c:v>Z F Steering Gear (India) Ltd</c:v>
                </c:pt>
                <c:pt idx="37">
                  <c:v>Menon Bearings Ltd</c:v>
                </c:pt>
                <c:pt idx="38">
                  <c:v>Wheels India Ltd</c:v>
                </c:pt>
                <c:pt idx="39">
                  <c:v>India Nippon Electricals Ltd</c:v>
                </c:pt>
                <c:pt idx="40">
                  <c:v>JMT Auto Ltd</c:v>
                </c:pt>
                <c:pt idx="41">
                  <c:v>Rane Brake Lining Ltd</c:v>
                </c:pt>
                <c:pt idx="42">
                  <c:v>Rane (Madras) Ltd</c:v>
                </c:pt>
                <c:pt idx="43">
                  <c:v>Jullundur Motor Agency (Delhi) Ltd</c:v>
                </c:pt>
                <c:pt idx="44">
                  <c:v>Samkrg Pistons &amp; Rings Ltd</c:v>
                </c:pt>
                <c:pt idx="45">
                  <c:v>Talbros Engineering Ltd</c:v>
                </c:pt>
                <c:pt idx="46">
                  <c:v>SNL Bearings Ltd</c:v>
                </c:pt>
                <c:pt idx="47">
                  <c:v>Auto Pins (India) Ltd</c:v>
                </c:pt>
                <c:pt idx="48">
                  <c:v>Setco Automotive Ltd</c:v>
                </c:pt>
                <c:pt idx="49">
                  <c:v>Bharat Seats Ltd</c:v>
                </c:pt>
                <c:pt idx="50">
                  <c:v>Ucal Fuel Systems Ltd</c:v>
                </c:pt>
                <c:pt idx="51">
                  <c:v>Galaxy Bearings Ltd</c:v>
                </c:pt>
                <c:pt idx="52">
                  <c:v>Talbros Automotive Components Ltd</c:v>
                </c:pt>
                <c:pt idx="53">
                  <c:v>Automobile Corporation Of Goa Ltd</c:v>
                </c:pt>
                <c:pt idx="54">
                  <c:v>Lumax Industries Ltd</c:v>
                </c:pt>
                <c:pt idx="55">
                  <c:v>Bharat Gears Ltd</c:v>
                </c:pt>
                <c:pt idx="56">
                  <c:v>RACL Geartech Ltd</c:v>
                </c:pt>
                <c:pt idx="57">
                  <c:v>PAE Ltd</c:v>
                </c:pt>
                <c:pt idx="58">
                  <c:v>Menon Pistons Ltd</c:v>
                </c:pt>
                <c:pt idx="59">
                  <c:v>Frontier Springs Ltd</c:v>
                </c:pt>
                <c:pt idx="60">
                  <c:v>Jay Ushin Ltd</c:v>
                </c:pt>
                <c:pt idx="61">
                  <c:v>Uravi T and Wedge Lamps Ltd</c:v>
                </c:pt>
                <c:pt idx="62">
                  <c:v>SAL Automotive Ltd</c:v>
                </c:pt>
                <c:pt idx="63">
                  <c:v>Gajra Bevel Gears Ltd</c:v>
                </c:pt>
                <c:pt idx="64">
                  <c:v>Hindustan Hardy Ltd</c:v>
                </c:pt>
                <c:pt idx="65">
                  <c:v>Remsons Industries Ltd</c:v>
                </c:pt>
                <c:pt idx="66">
                  <c:v>Benara Bearings &amp; Pistons Ltd</c:v>
                </c:pt>
                <c:pt idx="67">
                  <c:v>Jagan Lamps Ltd</c:v>
                </c:pt>
                <c:pt idx="68">
                  <c:v>Triton Valves Ltd</c:v>
                </c:pt>
                <c:pt idx="69">
                  <c:v>Pritika Auto Industries Ltd</c:v>
                </c:pt>
                <c:pt idx="70">
                  <c:v>Spectra Industries Ltd</c:v>
                </c:pt>
                <c:pt idx="71">
                  <c:v>Sibar Auto Parts Ltd</c:v>
                </c:pt>
                <c:pt idx="72">
                  <c:v>Sar Auto Products Ltd</c:v>
                </c:pt>
                <c:pt idx="73">
                  <c:v>Sintercom India Ltd</c:v>
                </c:pt>
                <c:pt idx="74">
                  <c:v>PPAP Automotive Ltd</c:v>
                </c:pt>
                <c:pt idx="75">
                  <c:v>Autolite (India) Ltd</c:v>
                </c:pt>
                <c:pt idx="76">
                  <c:v>Shivam Autotech Ltd</c:v>
                </c:pt>
                <c:pt idx="77">
                  <c:v>Austin Engineering Company Ltd</c:v>
                </c:pt>
                <c:pt idx="78">
                  <c:v>Rasandik Engineering Industries India Ltd</c:v>
                </c:pt>
                <c:pt idx="79">
                  <c:v>Shanthi Gears Ltd</c:v>
                </c:pt>
                <c:pt idx="80">
                  <c:v>Duncan Engineering Ltd</c:v>
                </c:pt>
                <c:pt idx="81">
                  <c:v>ASL Industries Ltd</c:v>
                </c:pt>
                <c:pt idx="82">
                  <c:v>Sundaram Brake Linings Ltd</c:v>
                </c:pt>
                <c:pt idx="83">
                  <c:v>IP Rings Ltd</c:v>
                </c:pt>
                <c:pt idx="84">
                  <c:v>Subros Ltd</c:v>
                </c:pt>
                <c:pt idx="85">
                  <c:v>Automotive Stampings &amp; Assemblies Ltd</c:v>
                </c:pt>
                <c:pt idx="86">
                  <c:v>Kinetic Engineering Ltd</c:v>
                </c:pt>
                <c:pt idx="87">
                  <c:v>Omax Autos Ltd</c:v>
                </c:pt>
                <c:pt idx="88">
                  <c:v>Enkei Wheels India Ltd</c:v>
                </c:pt>
                <c:pt idx="89">
                  <c:v>Autoline Industries Ltd</c:v>
                </c:pt>
                <c:pt idx="90">
                  <c:v>Rane Engine Valve Ltd</c:v>
                </c:pt>
                <c:pt idx="91">
                  <c:v>Rico Auto Industries Ltd</c:v>
                </c:pt>
                <c:pt idx="92">
                  <c:v>Castex Technologies Ltd</c:v>
                </c:pt>
                <c:pt idx="93">
                  <c:v>Majestic Auto Ltd</c:v>
                </c:pt>
                <c:pt idx="94">
                  <c:v>Steel Strips Wheels Ltd</c:v>
                </c:pt>
                <c:pt idx="95">
                  <c:v>Hindustan Composites Ltd</c:v>
                </c:pt>
                <c:pt idx="96">
                  <c:v>Pricol Ltd</c:v>
                </c:pt>
                <c:pt idx="97">
                  <c:v>Varroc Engineering Ltd</c:v>
                </c:pt>
              </c:strCache>
            </c:strRef>
          </c:cat>
          <c:val>
            <c:numRef>
              <c:f>'Sector Wise Analysis'!$B$217:$B$314</c:f>
              <c:numCache>
                <c:formatCode>0.00%</c:formatCode>
                <c:ptCount val="98"/>
                <c:pt idx="0">
                  <c:v>1.0442051436487389E-2</c:v>
                </c:pt>
                <c:pt idx="1">
                  <c:v>9.8216260731378499E-3</c:v>
                </c:pt>
                <c:pt idx="2">
                  <c:v>7.3733215498589253E-3</c:v>
                </c:pt>
                <c:pt idx="3">
                  <c:v>4.1473858292523612E-3</c:v>
                </c:pt>
                <c:pt idx="4">
                  <c:v>3.396916127298589E-3</c:v>
                </c:pt>
                <c:pt idx="5">
                  <c:v>2.6191299327533763E-3</c:v>
                </c:pt>
                <c:pt idx="6">
                  <c:v>1.5539981189683053E-3</c:v>
                </c:pt>
                <c:pt idx="7">
                  <c:v>1.4637790410650746E-3</c:v>
                </c:pt>
                <c:pt idx="8">
                  <c:v>1.278511714750347E-3</c:v>
                </c:pt>
                <c:pt idx="9">
                  <c:v>8.9358355070214403E-4</c:v>
                </c:pt>
                <c:pt idx="10">
                  <c:v>6.6313784811827369E-4</c:v>
                </c:pt>
                <c:pt idx="11">
                  <c:v>6.3258817915205355E-4</c:v>
                </c:pt>
                <c:pt idx="12">
                  <c:v>5.900535584393926E-4</c:v>
                </c:pt>
                <c:pt idx="13">
                  <c:v>5.6252438159924787E-4</c:v>
                </c:pt>
                <c:pt idx="14">
                  <c:v>5.3422652995983139E-4</c:v>
                </c:pt>
                <c:pt idx="15">
                  <c:v>5.3275682337297744E-4</c:v>
                </c:pt>
                <c:pt idx="16">
                  <c:v>5.0359124161991143E-4</c:v>
                </c:pt>
                <c:pt idx="17">
                  <c:v>4.9769596782787203E-4</c:v>
                </c:pt>
                <c:pt idx="18">
                  <c:v>4.8637016479876233E-4</c:v>
                </c:pt>
                <c:pt idx="19">
                  <c:v>4.8381798470156025E-4</c:v>
                </c:pt>
                <c:pt idx="20">
                  <c:v>4.5958760928284528E-4</c:v>
                </c:pt>
                <c:pt idx="21">
                  <c:v>4.211762007792849E-4</c:v>
                </c:pt>
                <c:pt idx="22">
                  <c:v>4.1480598964969279E-4</c:v>
                </c:pt>
                <c:pt idx="23">
                  <c:v>4.095271938806242E-4</c:v>
                </c:pt>
                <c:pt idx="24">
                  <c:v>3.7416430765524326E-4</c:v>
                </c:pt>
                <c:pt idx="25">
                  <c:v>3.6466523658838334E-4</c:v>
                </c:pt>
                <c:pt idx="26">
                  <c:v>3.62247462228791E-4</c:v>
                </c:pt>
                <c:pt idx="27">
                  <c:v>3.2896937068833731E-4</c:v>
                </c:pt>
                <c:pt idx="28">
                  <c:v>3.0858394451419832E-4</c:v>
                </c:pt>
                <c:pt idx="29">
                  <c:v>2.8347407095103311E-4</c:v>
                </c:pt>
                <c:pt idx="30">
                  <c:v>2.8098902422639117E-4</c:v>
                </c:pt>
                <c:pt idx="31">
                  <c:v>2.7320007042286163E-4</c:v>
                </c:pt>
                <c:pt idx="32">
                  <c:v>2.714999142879647E-4</c:v>
                </c:pt>
                <c:pt idx="33">
                  <c:v>2.6089812313807989E-4</c:v>
                </c:pt>
                <c:pt idx="34">
                  <c:v>2.2554436408619394E-4</c:v>
                </c:pt>
                <c:pt idx="35">
                  <c:v>2.0809394965692028E-4</c:v>
                </c:pt>
                <c:pt idx="36">
                  <c:v>2.0300385935813272E-4</c:v>
                </c:pt>
                <c:pt idx="37">
                  <c:v>1.812577430399512E-4</c:v>
                </c:pt>
                <c:pt idx="38">
                  <c:v>1.7578338483777267E-4</c:v>
                </c:pt>
                <c:pt idx="39">
                  <c:v>1.7514327809154055E-4</c:v>
                </c:pt>
                <c:pt idx="40">
                  <c:v>1.6888212973559003E-4</c:v>
                </c:pt>
                <c:pt idx="41">
                  <c:v>1.4475210689449084E-4</c:v>
                </c:pt>
                <c:pt idx="42">
                  <c:v>1.419905577768615E-4</c:v>
                </c:pt>
                <c:pt idx="43">
                  <c:v>1.2799206816191706E-4</c:v>
                </c:pt>
                <c:pt idx="44">
                  <c:v>1.0893999694216529E-4</c:v>
                </c:pt>
                <c:pt idx="45">
                  <c:v>1.0710877088941301E-4</c:v>
                </c:pt>
                <c:pt idx="46">
                  <c:v>1.0391916567441479E-4</c:v>
                </c:pt>
                <c:pt idx="47">
                  <c:v>8.2793183808301619E-5</c:v>
                </c:pt>
                <c:pt idx="48">
                  <c:v>7.8987115396198112E-5</c:v>
                </c:pt>
                <c:pt idx="49">
                  <c:v>7.163325441648641E-5</c:v>
                </c:pt>
                <c:pt idx="50">
                  <c:v>6.2072887661636711E-5</c:v>
                </c:pt>
                <c:pt idx="51">
                  <c:v>5.3902445804511714E-5</c:v>
                </c:pt>
                <c:pt idx="52">
                  <c:v>4.6364744091660939E-5</c:v>
                </c:pt>
                <c:pt idx="53">
                  <c:v>4.4720184952673083E-5</c:v>
                </c:pt>
                <c:pt idx="54">
                  <c:v>4.2056347555353751E-5</c:v>
                </c:pt>
                <c:pt idx="55">
                  <c:v>3.7881708125037657E-5</c:v>
                </c:pt>
                <c:pt idx="56">
                  <c:v>3.7772877005545825E-5</c:v>
                </c:pt>
                <c:pt idx="57">
                  <c:v>3.2553746079253538E-5</c:v>
                </c:pt>
                <c:pt idx="58">
                  <c:v>3.0063658560315801E-5</c:v>
                </c:pt>
                <c:pt idx="59">
                  <c:v>2.4499464878914386E-5</c:v>
                </c:pt>
                <c:pt idx="60">
                  <c:v>1.7816983955633602E-5</c:v>
                </c:pt>
                <c:pt idx="61">
                  <c:v>1.4159206630868384E-5</c:v>
                </c:pt>
                <c:pt idx="62">
                  <c:v>6.7592511084651082E-6</c:v>
                </c:pt>
                <c:pt idx="63">
                  <c:v>-8.3533096428356382E-7</c:v>
                </c:pt>
                <c:pt idx="64">
                  <c:v>-3.1651147383003095E-6</c:v>
                </c:pt>
                <c:pt idx="65">
                  <c:v>-4.1744077761664983E-6</c:v>
                </c:pt>
                <c:pt idx="66">
                  <c:v>-5.0795732003947434E-6</c:v>
                </c:pt>
                <c:pt idx="67">
                  <c:v>-9.2481507049235858E-6</c:v>
                </c:pt>
                <c:pt idx="68">
                  <c:v>-1.0221878344506793E-5</c:v>
                </c:pt>
                <c:pt idx="69">
                  <c:v>-1.151838484549442E-5</c:v>
                </c:pt>
                <c:pt idx="70">
                  <c:v>-1.4283313024986227E-5</c:v>
                </c:pt>
                <c:pt idx="71">
                  <c:v>-1.6895167231130623E-5</c:v>
                </c:pt>
                <c:pt idx="72">
                  <c:v>-2.1586584709634775E-5</c:v>
                </c:pt>
                <c:pt idx="73">
                  <c:v>-2.2289484291532132E-5</c:v>
                </c:pt>
                <c:pt idx="74">
                  <c:v>-2.5477277044463725E-5</c:v>
                </c:pt>
                <c:pt idx="75">
                  <c:v>-3.0695564749651378E-5</c:v>
                </c:pt>
                <c:pt idx="76">
                  <c:v>-3.0943759005555094E-5</c:v>
                </c:pt>
                <c:pt idx="77">
                  <c:v>-3.2810150158219808E-5</c:v>
                </c:pt>
                <c:pt idx="78">
                  <c:v>-3.85883459430409E-5</c:v>
                </c:pt>
                <c:pt idx="79">
                  <c:v>-4.1309401915316533E-5</c:v>
                </c:pt>
                <c:pt idx="80">
                  <c:v>-4.1767474830776662E-5</c:v>
                </c:pt>
                <c:pt idx="81">
                  <c:v>-5.3814536364075621E-5</c:v>
                </c:pt>
                <c:pt idx="82">
                  <c:v>-7.7709311106889908E-5</c:v>
                </c:pt>
                <c:pt idx="83">
                  <c:v>-8.8224556266476432E-5</c:v>
                </c:pt>
                <c:pt idx="84">
                  <c:v>-8.8654969676471899E-5</c:v>
                </c:pt>
                <c:pt idx="85">
                  <c:v>-1.2044241309494582E-4</c:v>
                </c:pt>
                <c:pt idx="86">
                  <c:v>-1.4058474140447286E-4</c:v>
                </c:pt>
                <c:pt idx="87">
                  <c:v>-1.5940381488053606E-4</c:v>
                </c:pt>
                <c:pt idx="88">
                  <c:v>-1.6040332531809987E-4</c:v>
                </c:pt>
                <c:pt idx="89">
                  <c:v>-2.0131477629158783E-4</c:v>
                </c:pt>
                <c:pt idx="90">
                  <c:v>-2.3336801968133666E-4</c:v>
                </c:pt>
                <c:pt idx="91">
                  <c:v>-3.4137945413016208E-4</c:v>
                </c:pt>
                <c:pt idx="92">
                  <c:v>-4.2733634792600068E-4</c:v>
                </c:pt>
                <c:pt idx="93">
                  <c:v>-4.5058562169024153E-4</c:v>
                </c:pt>
                <c:pt idx="94">
                  <c:v>-5.7008742627606723E-4</c:v>
                </c:pt>
                <c:pt idx="95">
                  <c:v>-6.4842141596282456E-4</c:v>
                </c:pt>
                <c:pt idx="96">
                  <c:v>-9.232837439017051E-4</c:v>
                </c:pt>
                <c:pt idx="97">
                  <c:v>-1.0806847696662799E-3</c:v>
                </c:pt>
              </c:numCache>
            </c:numRef>
          </c:val>
        </c:ser>
        <c:axId val="90511232"/>
        <c:axId val="90512768"/>
      </c:barChart>
      <c:catAx>
        <c:axId val="90511232"/>
        <c:scaling>
          <c:orientation val="minMax"/>
        </c:scaling>
        <c:delete val="1"/>
        <c:axPos val="b"/>
        <c:tickLblPos val="none"/>
        <c:crossAx val="90512768"/>
        <c:crosses val="autoZero"/>
        <c:auto val="1"/>
        <c:lblAlgn val="ctr"/>
        <c:lblOffset val="100"/>
      </c:catAx>
      <c:valAx>
        <c:axId val="90512768"/>
        <c:scaling>
          <c:orientation val="minMax"/>
        </c:scaling>
        <c:axPos val="l"/>
        <c:majorGridlines/>
        <c:numFmt formatCode="0.00%" sourceLinked="1"/>
        <c:tickLblPos val="nextTo"/>
        <c:crossAx val="90511232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Banks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Analysis'!$B$316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Analysis'!$A$317:$A$350</c:f>
              <c:strCache>
                <c:ptCount val="34"/>
                <c:pt idx="0">
                  <c:v>HDFC Bank Ltd</c:v>
                </c:pt>
                <c:pt idx="1">
                  <c:v>Yes Bank Ltd</c:v>
                </c:pt>
                <c:pt idx="2">
                  <c:v>Axis Bank Ltd</c:v>
                </c:pt>
                <c:pt idx="3">
                  <c:v>IndusInd Bank Ltd</c:v>
                </c:pt>
                <c:pt idx="4">
                  <c:v>Kotak Mahindra Bank Ltd</c:v>
                </c:pt>
                <c:pt idx="5">
                  <c:v>Bandhan Bank Ltd</c:v>
                </c:pt>
                <c:pt idx="6">
                  <c:v>City Union Bank Ltd</c:v>
                </c:pt>
                <c:pt idx="7">
                  <c:v>AU Small Finance Bank Ltd</c:v>
                </c:pt>
                <c:pt idx="8">
                  <c:v>Karur Vysya Bank Ltd</c:v>
                </c:pt>
                <c:pt idx="9">
                  <c:v>South Indian Bank Ltd</c:v>
                </c:pt>
                <c:pt idx="10">
                  <c:v>Ujjivan Small Finance Bank Ltd</c:v>
                </c:pt>
                <c:pt idx="11">
                  <c:v>DCB Bank Ltd</c:v>
                </c:pt>
                <c:pt idx="12">
                  <c:v>Karnataka Bank Ltd</c:v>
                </c:pt>
                <c:pt idx="13">
                  <c:v>Jammu and Kashmir Bank Ltd</c:v>
                </c:pt>
                <c:pt idx="14">
                  <c:v>Dhanlaxmi Bank Ltd</c:v>
                </c:pt>
                <c:pt idx="15">
                  <c:v>Federal Bank Ltd</c:v>
                </c:pt>
                <c:pt idx="16">
                  <c:v>RBL Bank Ltd</c:v>
                </c:pt>
                <c:pt idx="17">
                  <c:v>Lakshmi Vilas Bank Ltd</c:v>
                </c:pt>
                <c:pt idx="18">
                  <c:v>CSB Bank Ltd</c:v>
                </c:pt>
                <c:pt idx="19">
                  <c:v>Indian Bank</c:v>
                </c:pt>
                <c:pt idx="20">
                  <c:v>Punjab &amp; Sind Bank</c:v>
                </c:pt>
                <c:pt idx="21">
                  <c:v>IDFC First Bank Ltd</c:v>
                </c:pt>
                <c:pt idx="22">
                  <c:v>ICICI Bank Ltd</c:v>
                </c:pt>
                <c:pt idx="23">
                  <c:v>Bank of Maharashtra</c:v>
                </c:pt>
                <c:pt idx="24">
                  <c:v>Bank of Baroda</c:v>
                </c:pt>
                <c:pt idx="25">
                  <c:v>Union Bank of India</c:v>
                </c:pt>
                <c:pt idx="26">
                  <c:v>Canara Bank</c:v>
                </c:pt>
                <c:pt idx="27">
                  <c:v>UCO Bank</c:v>
                </c:pt>
                <c:pt idx="28">
                  <c:v>Indian Overseas Bank</c:v>
                </c:pt>
                <c:pt idx="29">
                  <c:v>Central Bank of India</c:v>
                </c:pt>
                <c:pt idx="30">
                  <c:v>IDBI Bank Ltd</c:v>
                </c:pt>
                <c:pt idx="31">
                  <c:v>Punjab National Bank</c:v>
                </c:pt>
                <c:pt idx="32">
                  <c:v>Bank of India</c:v>
                </c:pt>
                <c:pt idx="33">
                  <c:v>State Bank of India</c:v>
                </c:pt>
              </c:strCache>
            </c:strRef>
          </c:cat>
          <c:val>
            <c:numRef>
              <c:f>'Sector Wise Analysis'!$B$317:$B$350</c:f>
              <c:numCache>
                <c:formatCode>0.00%</c:formatCode>
                <c:ptCount val="34"/>
                <c:pt idx="0">
                  <c:v>5.2373575414141277E-3</c:v>
                </c:pt>
                <c:pt idx="1">
                  <c:v>1.8182665034771812E-3</c:v>
                </c:pt>
                <c:pt idx="2">
                  <c:v>8.9228203303979583E-4</c:v>
                </c:pt>
                <c:pt idx="3">
                  <c:v>7.0480294018449756E-4</c:v>
                </c:pt>
                <c:pt idx="4">
                  <c:v>4.5089957036786713E-4</c:v>
                </c:pt>
                <c:pt idx="5">
                  <c:v>2.4320164002994719E-4</c:v>
                </c:pt>
                <c:pt idx="6">
                  <c:v>1.7608843467381078E-4</c:v>
                </c:pt>
                <c:pt idx="7">
                  <c:v>1.4120776147918078E-4</c:v>
                </c:pt>
                <c:pt idx="8">
                  <c:v>7.2630176220710334E-5</c:v>
                </c:pt>
                <c:pt idx="9">
                  <c:v>-1.0038313881879636E-5</c:v>
                </c:pt>
                <c:pt idx="10">
                  <c:v>-7.4978601238920588E-5</c:v>
                </c:pt>
                <c:pt idx="11">
                  <c:v>-1.2776495508868329E-4</c:v>
                </c:pt>
                <c:pt idx="12">
                  <c:v>-1.5172590236143196E-4</c:v>
                </c:pt>
                <c:pt idx="13">
                  <c:v>-2.0073013282116827E-4</c:v>
                </c:pt>
                <c:pt idx="14">
                  <c:v>-2.0275140978827857E-4</c:v>
                </c:pt>
                <c:pt idx="15">
                  <c:v>-2.029238072385343E-4</c:v>
                </c:pt>
                <c:pt idx="16">
                  <c:v>-2.7873594308140041E-4</c:v>
                </c:pt>
                <c:pt idx="17">
                  <c:v>-2.8562005536429197E-4</c:v>
                </c:pt>
                <c:pt idx="18">
                  <c:v>-3.0289516790634325E-4</c:v>
                </c:pt>
                <c:pt idx="19">
                  <c:v>-4.348952332438289E-4</c:v>
                </c:pt>
                <c:pt idx="20">
                  <c:v>-6.2066385358446378E-4</c:v>
                </c:pt>
                <c:pt idx="21">
                  <c:v>-1.2641254479608909E-3</c:v>
                </c:pt>
                <c:pt idx="22">
                  <c:v>-1.5221828123851522E-3</c:v>
                </c:pt>
                <c:pt idx="23">
                  <c:v>-1.8571754147374451E-3</c:v>
                </c:pt>
                <c:pt idx="24">
                  <c:v>-1.9986710160365623E-3</c:v>
                </c:pt>
                <c:pt idx="25">
                  <c:v>-2.5096117268013566E-3</c:v>
                </c:pt>
                <c:pt idx="26">
                  <c:v>-2.6280506412374258E-3</c:v>
                </c:pt>
                <c:pt idx="27">
                  <c:v>-2.7435748222491632E-3</c:v>
                </c:pt>
                <c:pt idx="28">
                  <c:v>-3.7877238896314412E-3</c:v>
                </c:pt>
                <c:pt idx="29">
                  <c:v>-4.1371626582931359E-3</c:v>
                </c:pt>
                <c:pt idx="30">
                  <c:v>-4.616337233430013E-3</c:v>
                </c:pt>
                <c:pt idx="31">
                  <c:v>-5.1157268049476555E-3</c:v>
                </c:pt>
                <c:pt idx="32">
                  <c:v>-5.2038219496407072E-3</c:v>
                </c:pt>
                <c:pt idx="33">
                  <c:v>-1.152383118173473E-2</c:v>
                </c:pt>
              </c:numCache>
            </c:numRef>
          </c:val>
        </c:ser>
        <c:axId val="90532864"/>
        <c:axId val="90542848"/>
      </c:barChart>
      <c:catAx>
        <c:axId val="90532864"/>
        <c:scaling>
          <c:orientation val="minMax"/>
        </c:scaling>
        <c:delete val="1"/>
        <c:axPos val="b"/>
        <c:tickLblPos val="none"/>
        <c:crossAx val="90542848"/>
        <c:crosses val="autoZero"/>
        <c:auto val="1"/>
        <c:lblAlgn val="ctr"/>
        <c:lblOffset val="100"/>
      </c:catAx>
      <c:valAx>
        <c:axId val="90542848"/>
        <c:scaling>
          <c:orientation val="minMax"/>
        </c:scaling>
        <c:axPos val="l"/>
        <c:majorGridlines/>
        <c:numFmt formatCode="0.00%" sourceLinked="1"/>
        <c:tickLblPos val="nextTo"/>
        <c:crossAx val="90532864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Banks (Ex- State Bank</a:t>
            </a:r>
            <a:r>
              <a:rPr lang="en-US" baseline="0"/>
              <a:t> of India)</a:t>
            </a:r>
            <a:endParaRPr lang="en-US"/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Analysis'!$B$316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Analysis'!$A$317:$A$349</c:f>
              <c:strCache>
                <c:ptCount val="33"/>
                <c:pt idx="0">
                  <c:v>HDFC Bank Ltd</c:v>
                </c:pt>
                <c:pt idx="1">
                  <c:v>Yes Bank Ltd</c:v>
                </c:pt>
                <c:pt idx="2">
                  <c:v>Axis Bank Ltd</c:v>
                </c:pt>
                <c:pt idx="3">
                  <c:v>IndusInd Bank Ltd</c:v>
                </c:pt>
                <c:pt idx="4">
                  <c:v>Kotak Mahindra Bank Ltd</c:v>
                </c:pt>
                <c:pt idx="5">
                  <c:v>Bandhan Bank Ltd</c:v>
                </c:pt>
                <c:pt idx="6">
                  <c:v>City Union Bank Ltd</c:v>
                </c:pt>
                <c:pt idx="7">
                  <c:v>AU Small Finance Bank Ltd</c:v>
                </c:pt>
                <c:pt idx="8">
                  <c:v>Karur Vysya Bank Ltd</c:v>
                </c:pt>
                <c:pt idx="9">
                  <c:v>South Indian Bank Ltd</c:v>
                </c:pt>
                <c:pt idx="10">
                  <c:v>Ujjivan Small Finance Bank Ltd</c:v>
                </c:pt>
                <c:pt idx="11">
                  <c:v>DCB Bank Ltd</c:v>
                </c:pt>
                <c:pt idx="12">
                  <c:v>Karnataka Bank Ltd</c:v>
                </c:pt>
                <c:pt idx="13">
                  <c:v>Jammu and Kashmir Bank Ltd</c:v>
                </c:pt>
                <c:pt idx="14">
                  <c:v>Dhanlaxmi Bank Ltd</c:v>
                </c:pt>
                <c:pt idx="15">
                  <c:v>Federal Bank Ltd</c:v>
                </c:pt>
                <c:pt idx="16">
                  <c:v>RBL Bank Ltd</c:v>
                </c:pt>
                <c:pt idx="17">
                  <c:v>Lakshmi Vilas Bank Ltd</c:v>
                </c:pt>
                <c:pt idx="18">
                  <c:v>CSB Bank Ltd</c:v>
                </c:pt>
                <c:pt idx="19">
                  <c:v>Indian Bank</c:v>
                </c:pt>
                <c:pt idx="20">
                  <c:v>Punjab &amp; Sind Bank</c:v>
                </c:pt>
                <c:pt idx="21">
                  <c:v>IDFC First Bank Ltd</c:v>
                </c:pt>
                <c:pt idx="22">
                  <c:v>ICICI Bank Ltd</c:v>
                </c:pt>
                <c:pt idx="23">
                  <c:v>Bank of Maharashtra</c:v>
                </c:pt>
                <c:pt idx="24">
                  <c:v>Bank of Baroda</c:v>
                </c:pt>
                <c:pt idx="25">
                  <c:v>Union Bank of India</c:v>
                </c:pt>
                <c:pt idx="26">
                  <c:v>Canara Bank</c:v>
                </c:pt>
                <c:pt idx="27">
                  <c:v>UCO Bank</c:v>
                </c:pt>
                <c:pt idx="28">
                  <c:v>Indian Overseas Bank</c:v>
                </c:pt>
                <c:pt idx="29">
                  <c:v>Central Bank of India</c:v>
                </c:pt>
                <c:pt idx="30">
                  <c:v>IDBI Bank Ltd</c:v>
                </c:pt>
                <c:pt idx="31">
                  <c:v>Punjab National Bank</c:v>
                </c:pt>
                <c:pt idx="32">
                  <c:v>Bank of India</c:v>
                </c:pt>
              </c:strCache>
            </c:strRef>
          </c:cat>
          <c:val>
            <c:numRef>
              <c:f>'Sector Wise Analysis'!$B$317:$B$349</c:f>
              <c:numCache>
                <c:formatCode>0.00%</c:formatCode>
                <c:ptCount val="33"/>
                <c:pt idx="0">
                  <c:v>5.2373575414141277E-3</c:v>
                </c:pt>
                <c:pt idx="1">
                  <c:v>1.8182665034771812E-3</c:v>
                </c:pt>
                <c:pt idx="2">
                  <c:v>8.9228203303979583E-4</c:v>
                </c:pt>
                <c:pt idx="3">
                  <c:v>7.0480294018449756E-4</c:v>
                </c:pt>
                <c:pt idx="4">
                  <c:v>4.5089957036786713E-4</c:v>
                </c:pt>
                <c:pt idx="5">
                  <c:v>2.4320164002994719E-4</c:v>
                </c:pt>
                <c:pt idx="6">
                  <c:v>1.7608843467381078E-4</c:v>
                </c:pt>
                <c:pt idx="7">
                  <c:v>1.4120776147918078E-4</c:v>
                </c:pt>
                <c:pt idx="8">
                  <c:v>7.2630176220710334E-5</c:v>
                </c:pt>
                <c:pt idx="9">
                  <c:v>-1.0038313881879636E-5</c:v>
                </c:pt>
                <c:pt idx="10">
                  <c:v>-7.4978601238920588E-5</c:v>
                </c:pt>
                <c:pt idx="11">
                  <c:v>-1.2776495508868329E-4</c:v>
                </c:pt>
                <c:pt idx="12">
                  <c:v>-1.5172590236143196E-4</c:v>
                </c:pt>
                <c:pt idx="13">
                  <c:v>-2.0073013282116827E-4</c:v>
                </c:pt>
                <c:pt idx="14">
                  <c:v>-2.0275140978827857E-4</c:v>
                </c:pt>
                <c:pt idx="15">
                  <c:v>-2.029238072385343E-4</c:v>
                </c:pt>
                <c:pt idx="16">
                  <c:v>-2.7873594308140041E-4</c:v>
                </c:pt>
                <c:pt idx="17">
                  <c:v>-2.8562005536429197E-4</c:v>
                </c:pt>
                <c:pt idx="18">
                  <c:v>-3.0289516790634325E-4</c:v>
                </c:pt>
                <c:pt idx="19">
                  <c:v>-4.348952332438289E-4</c:v>
                </c:pt>
                <c:pt idx="20">
                  <c:v>-6.2066385358446378E-4</c:v>
                </c:pt>
                <c:pt idx="21">
                  <c:v>-1.2641254479608909E-3</c:v>
                </c:pt>
                <c:pt idx="22">
                  <c:v>-1.5221828123851522E-3</c:v>
                </c:pt>
                <c:pt idx="23">
                  <c:v>-1.8571754147374451E-3</c:v>
                </c:pt>
                <c:pt idx="24">
                  <c:v>-1.9986710160365623E-3</c:v>
                </c:pt>
                <c:pt idx="25">
                  <c:v>-2.5096117268013566E-3</c:v>
                </c:pt>
                <c:pt idx="26">
                  <c:v>-2.6280506412374258E-3</c:v>
                </c:pt>
                <c:pt idx="27">
                  <c:v>-2.7435748222491632E-3</c:v>
                </c:pt>
                <c:pt idx="28">
                  <c:v>-3.7877238896314412E-3</c:v>
                </c:pt>
                <c:pt idx="29">
                  <c:v>-4.1371626582931359E-3</c:v>
                </c:pt>
                <c:pt idx="30">
                  <c:v>-4.616337233430013E-3</c:v>
                </c:pt>
                <c:pt idx="31">
                  <c:v>-5.1157268049476555E-3</c:v>
                </c:pt>
                <c:pt idx="32">
                  <c:v>-5.2038219496407072E-3</c:v>
                </c:pt>
              </c:numCache>
            </c:numRef>
          </c:val>
        </c:ser>
        <c:axId val="90583424"/>
        <c:axId val="90584960"/>
      </c:barChart>
      <c:catAx>
        <c:axId val="90583424"/>
        <c:scaling>
          <c:orientation val="minMax"/>
        </c:scaling>
        <c:delete val="1"/>
        <c:axPos val="b"/>
        <c:tickLblPos val="none"/>
        <c:crossAx val="90584960"/>
        <c:crosses val="autoZero"/>
        <c:auto val="1"/>
        <c:lblAlgn val="ctr"/>
        <c:lblOffset val="100"/>
      </c:catAx>
      <c:valAx>
        <c:axId val="90584960"/>
        <c:scaling>
          <c:orientation val="minMax"/>
        </c:scaling>
        <c:axPos val="l"/>
        <c:majorGridlines/>
        <c:numFmt formatCode="0.00%" sourceLinked="1"/>
        <c:tickLblPos val="nextTo"/>
        <c:crossAx val="90583424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Logistics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Analysis'!$B$352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Analysis'!$A$353:$A$385</c:f>
              <c:strCache>
                <c:ptCount val="33"/>
                <c:pt idx="0">
                  <c:v>Container Corporation Of India Ltd</c:v>
                </c:pt>
                <c:pt idx="1">
                  <c:v>Blue Dart Express Ltd</c:v>
                </c:pt>
                <c:pt idx="2">
                  <c:v>Mahindra Logistics Ltd</c:v>
                </c:pt>
                <c:pt idx="3">
                  <c:v>VRL Logistics Ltd</c:v>
                </c:pt>
                <c:pt idx="4">
                  <c:v>Transport Corporation of India Ltd</c:v>
                </c:pt>
                <c:pt idx="5">
                  <c:v>Allcargo Logistics Ltd</c:v>
                </c:pt>
                <c:pt idx="6">
                  <c:v>Future Supply Chain Solutions Ltd</c:v>
                </c:pt>
                <c:pt idx="7">
                  <c:v>Sindhu Trade Links Ltd</c:v>
                </c:pt>
                <c:pt idx="8">
                  <c:v>Tiger Logistics (India) Ltd</c:v>
                </c:pt>
                <c:pt idx="9">
                  <c:v>Maheshwari Logistics Ltd</c:v>
                </c:pt>
                <c:pt idx="10">
                  <c:v>AVG Logistics Ltd</c:v>
                </c:pt>
                <c:pt idx="11">
                  <c:v>Lancer Containers Lines Ltd</c:v>
                </c:pt>
                <c:pt idx="12">
                  <c:v>Shree Vasu Logistics Ltd</c:v>
                </c:pt>
                <c:pt idx="13">
                  <c:v>Corporate Courier &amp; Cargo Ltd</c:v>
                </c:pt>
                <c:pt idx="14">
                  <c:v>Chartered Logistics Ltd</c:v>
                </c:pt>
                <c:pt idx="15">
                  <c:v>Tara Chand Logistic Solutions Ltd</c:v>
                </c:pt>
                <c:pt idx="16">
                  <c:v>Ritco Logistics Ltd</c:v>
                </c:pt>
                <c:pt idx="17">
                  <c:v>Balurghat Technologies Ltd</c:v>
                </c:pt>
                <c:pt idx="18">
                  <c:v>Shreeji Translogistics Ltd</c:v>
                </c:pt>
                <c:pt idx="19">
                  <c:v>North Eastern Carrying Corporation Ltd</c:v>
                </c:pt>
                <c:pt idx="20">
                  <c:v>DRS Dilip Roadlines Ltd</c:v>
                </c:pt>
                <c:pt idx="21">
                  <c:v>Coastal Roadways Ltd</c:v>
                </c:pt>
                <c:pt idx="22">
                  <c:v>Inter State Oil Carrier Ltd</c:v>
                </c:pt>
                <c:pt idx="23">
                  <c:v>ABC India Ltd</c:v>
                </c:pt>
                <c:pt idx="24">
                  <c:v>Patel Integrated Logistics Ltd</c:v>
                </c:pt>
                <c:pt idx="25">
                  <c:v>East West Holdings Ltd</c:v>
                </c:pt>
                <c:pt idx="26">
                  <c:v>Sanco Trans Ltd</c:v>
                </c:pt>
                <c:pt idx="27">
                  <c:v>Gateway Distriparks Ltd</c:v>
                </c:pt>
                <c:pt idx="28">
                  <c:v>Snowman Logistics Ltd</c:v>
                </c:pt>
                <c:pt idx="29">
                  <c:v>Gati Ltd</c:v>
                </c:pt>
                <c:pt idx="30">
                  <c:v>Sical Logistics Ltd</c:v>
                </c:pt>
                <c:pt idx="31">
                  <c:v>Arshiya Ltd</c:v>
                </c:pt>
                <c:pt idx="32">
                  <c:v>JITF Infra Logistics Ltd</c:v>
                </c:pt>
              </c:strCache>
            </c:strRef>
          </c:cat>
          <c:val>
            <c:numRef>
              <c:f>'Sector Wise Analysis'!$B$353:$B$385</c:f>
              <c:numCache>
                <c:formatCode>0.00%</c:formatCode>
                <c:ptCount val="33"/>
                <c:pt idx="0">
                  <c:v>1.8950508352933906E-2</c:v>
                </c:pt>
                <c:pt idx="1">
                  <c:v>1.1169622904297329E-2</c:v>
                </c:pt>
                <c:pt idx="2">
                  <c:v>2.4402668719428209E-3</c:v>
                </c:pt>
                <c:pt idx="3">
                  <c:v>2.3512843187980088E-3</c:v>
                </c:pt>
                <c:pt idx="4">
                  <c:v>1.169226470657709E-3</c:v>
                </c:pt>
                <c:pt idx="5">
                  <c:v>1.1175492344047233E-3</c:v>
                </c:pt>
                <c:pt idx="6">
                  <c:v>7.9363000008736537E-4</c:v>
                </c:pt>
                <c:pt idx="7">
                  <c:v>6.3171147698845901E-4</c:v>
                </c:pt>
                <c:pt idx="8">
                  <c:v>5.3502281691043211E-4</c:v>
                </c:pt>
                <c:pt idx="9">
                  <c:v>5.0241652948230684E-4</c:v>
                </c:pt>
                <c:pt idx="10">
                  <c:v>5.0043439980507838E-4</c:v>
                </c:pt>
                <c:pt idx="11">
                  <c:v>1.0762582790778493E-4</c:v>
                </c:pt>
                <c:pt idx="12">
                  <c:v>2.4611394185546467E-5</c:v>
                </c:pt>
                <c:pt idx="13">
                  <c:v>1.3757902921593505E-5</c:v>
                </c:pt>
                <c:pt idx="14">
                  <c:v>5.6481681918386989E-6</c:v>
                </c:pt>
                <c:pt idx="15">
                  <c:v>-2.2378465936098433E-6</c:v>
                </c:pt>
                <c:pt idx="16">
                  <c:v>-3.2744199832323684E-6</c:v>
                </c:pt>
                <c:pt idx="17">
                  <c:v>-2.0046458937812396E-5</c:v>
                </c:pt>
                <c:pt idx="18">
                  <c:v>-2.441623515207445E-5</c:v>
                </c:pt>
                <c:pt idx="19">
                  <c:v>-2.8771827983501554E-5</c:v>
                </c:pt>
                <c:pt idx="20">
                  <c:v>-3.036559799460989E-5</c:v>
                </c:pt>
                <c:pt idx="21">
                  <c:v>-4.4814146452110376E-5</c:v>
                </c:pt>
                <c:pt idx="22">
                  <c:v>-6.7929063239875094E-5</c:v>
                </c:pt>
                <c:pt idx="23">
                  <c:v>-1.572959267373808E-4</c:v>
                </c:pt>
                <c:pt idx="24">
                  <c:v>-1.7994166584963913E-4</c:v>
                </c:pt>
                <c:pt idx="25">
                  <c:v>-2.6457871308289266E-4</c:v>
                </c:pt>
                <c:pt idx="26">
                  <c:v>-2.6553234118682886E-4</c:v>
                </c:pt>
                <c:pt idx="27">
                  <c:v>-6.2029541775347535E-4</c:v>
                </c:pt>
                <c:pt idx="28">
                  <c:v>-1.4865858634492933E-3</c:v>
                </c:pt>
                <c:pt idx="29">
                  <c:v>-1.5628062842201074E-3</c:v>
                </c:pt>
                <c:pt idx="30">
                  <c:v>-5.3169722349764807E-3</c:v>
                </c:pt>
                <c:pt idx="31">
                  <c:v>-6.6313804594833612E-3</c:v>
                </c:pt>
                <c:pt idx="32">
                  <c:v>-1.0507285426719746E-2</c:v>
                </c:pt>
              </c:numCache>
            </c:numRef>
          </c:val>
        </c:ser>
        <c:axId val="90613248"/>
        <c:axId val="90614784"/>
      </c:barChart>
      <c:catAx>
        <c:axId val="90613248"/>
        <c:scaling>
          <c:orientation val="minMax"/>
        </c:scaling>
        <c:delete val="1"/>
        <c:axPos val="b"/>
        <c:tickLblPos val="none"/>
        <c:crossAx val="90614784"/>
        <c:crosses val="autoZero"/>
        <c:auto val="1"/>
        <c:lblAlgn val="ctr"/>
        <c:lblOffset val="100"/>
      </c:catAx>
      <c:valAx>
        <c:axId val="90614784"/>
        <c:scaling>
          <c:orientation val="minMax"/>
        </c:scaling>
        <c:axPos val="l"/>
        <c:majorGridlines/>
        <c:numFmt formatCode="0.00%" sourceLinked="1"/>
        <c:tickLblPos val="nextTo"/>
        <c:crossAx val="90613248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Logistics (Ex-Container Corporation of India,</a:t>
            </a:r>
            <a:r>
              <a:rPr lang="en-US" baseline="0"/>
              <a:t> Blue Dart Express, Sical Logistics, Arshiya, and JITF Infra Logistics)</a:t>
            </a:r>
            <a:endParaRPr lang="en-US"/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Analysis'!$B$352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Analysis'!$A$355:$A$382</c:f>
              <c:strCache>
                <c:ptCount val="28"/>
                <c:pt idx="0">
                  <c:v>Mahindra Logistics Ltd</c:v>
                </c:pt>
                <c:pt idx="1">
                  <c:v>VRL Logistics Ltd</c:v>
                </c:pt>
                <c:pt idx="2">
                  <c:v>Transport Corporation of India Ltd</c:v>
                </c:pt>
                <c:pt idx="3">
                  <c:v>Allcargo Logistics Ltd</c:v>
                </c:pt>
                <c:pt idx="4">
                  <c:v>Future Supply Chain Solutions Ltd</c:v>
                </c:pt>
                <c:pt idx="5">
                  <c:v>Sindhu Trade Links Ltd</c:v>
                </c:pt>
                <c:pt idx="6">
                  <c:v>Tiger Logistics (India) Ltd</c:v>
                </c:pt>
                <c:pt idx="7">
                  <c:v>Maheshwari Logistics Ltd</c:v>
                </c:pt>
                <c:pt idx="8">
                  <c:v>AVG Logistics Ltd</c:v>
                </c:pt>
                <c:pt idx="9">
                  <c:v>Lancer Containers Lines Ltd</c:v>
                </c:pt>
                <c:pt idx="10">
                  <c:v>Shree Vasu Logistics Ltd</c:v>
                </c:pt>
                <c:pt idx="11">
                  <c:v>Corporate Courier &amp; Cargo Ltd</c:v>
                </c:pt>
                <c:pt idx="12">
                  <c:v>Chartered Logistics Ltd</c:v>
                </c:pt>
                <c:pt idx="13">
                  <c:v>Tara Chand Logistic Solutions Ltd</c:v>
                </c:pt>
                <c:pt idx="14">
                  <c:v>Ritco Logistics Ltd</c:v>
                </c:pt>
                <c:pt idx="15">
                  <c:v>Balurghat Technologies Ltd</c:v>
                </c:pt>
                <c:pt idx="16">
                  <c:v>Shreeji Translogistics Ltd</c:v>
                </c:pt>
                <c:pt idx="17">
                  <c:v>North Eastern Carrying Corporation Ltd</c:v>
                </c:pt>
                <c:pt idx="18">
                  <c:v>DRS Dilip Roadlines Ltd</c:v>
                </c:pt>
                <c:pt idx="19">
                  <c:v>Coastal Roadways Ltd</c:v>
                </c:pt>
                <c:pt idx="20">
                  <c:v>Inter State Oil Carrier Ltd</c:v>
                </c:pt>
                <c:pt idx="21">
                  <c:v>ABC India Ltd</c:v>
                </c:pt>
                <c:pt idx="22">
                  <c:v>Patel Integrated Logistics Ltd</c:v>
                </c:pt>
                <c:pt idx="23">
                  <c:v>East West Holdings Ltd</c:v>
                </c:pt>
                <c:pt idx="24">
                  <c:v>Sanco Trans Ltd</c:v>
                </c:pt>
                <c:pt idx="25">
                  <c:v>Gateway Distriparks Ltd</c:v>
                </c:pt>
                <c:pt idx="26">
                  <c:v>Snowman Logistics Ltd</c:v>
                </c:pt>
                <c:pt idx="27">
                  <c:v>Gati Ltd</c:v>
                </c:pt>
              </c:strCache>
            </c:strRef>
          </c:cat>
          <c:val>
            <c:numRef>
              <c:f>'Sector Wise Analysis'!$B$355:$B$382</c:f>
              <c:numCache>
                <c:formatCode>0.00%</c:formatCode>
                <c:ptCount val="28"/>
                <c:pt idx="0">
                  <c:v>2.4402668719428209E-3</c:v>
                </c:pt>
                <c:pt idx="1">
                  <c:v>2.3512843187980088E-3</c:v>
                </c:pt>
                <c:pt idx="2">
                  <c:v>1.169226470657709E-3</c:v>
                </c:pt>
                <c:pt idx="3">
                  <c:v>1.1175492344047233E-3</c:v>
                </c:pt>
                <c:pt idx="4">
                  <c:v>7.9363000008736537E-4</c:v>
                </c:pt>
                <c:pt idx="5">
                  <c:v>6.3171147698845901E-4</c:v>
                </c:pt>
                <c:pt idx="6">
                  <c:v>5.3502281691043211E-4</c:v>
                </c:pt>
                <c:pt idx="7">
                  <c:v>5.0241652948230684E-4</c:v>
                </c:pt>
                <c:pt idx="8">
                  <c:v>5.0043439980507838E-4</c:v>
                </c:pt>
                <c:pt idx="9">
                  <c:v>1.0762582790778493E-4</c:v>
                </c:pt>
                <c:pt idx="10">
                  <c:v>2.4611394185546467E-5</c:v>
                </c:pt>
                <c:pt idx="11">
                  <c:v>1.3757902921593505E-5</c:v>
                </c:pt>
                <c:pt idx="12">
                  <c:v>5.6481681918386989E-6</c:v>
                </c:pt>
                <c:pt idx="13">
                  <c:v>-2.2378465936098433E-6</c:v>
                </c:pt>
                <c:pt idx="14">
                  <c:v>-3.2744199832323684E-6</c:v>
                </c:pt>
                <c:pt idx="15">
                  <c:v>-2.0046458937812396E-5</c:v>
                </c:pt>
                <c:pt idx="16">
                  <c:v>-2.441623515207445E-5</c:v>
                </c:pt>
                <c:pt idx="17">
                  <c:v>-2.8771827983501554E-5</c:v>
                </c:pt>
                <c:pt idx="18">
                  <c:v>-3.036559799460989E-5</c:v>
                </c:pt>
                <c:pt idx="19">
                  <c:v>-4.4814146452110376E-5</c:v>
                </c:pt>
                <c:pt idx="20">
                  <c:v>-6.7929063239875094E-5</c:v>
                </c:pt>
                <c:pt idx="21">
                  <c:v>-1.572959267373808E-4</c:v>
                </c:pt>
                <c:pt idx="22">
                  <c:v>-1.7994166584963913E-4</c:v>
                </c:pt>
                <c:pt idx="23">
                  <c:v>-2.6457871308289266E-4</c:v>
                </c:pt>
                <c:pt idx="24">
                  <c:v>-2.6553234118682886E-4</c:v>
                </c:pt>
                <c:pt idx="25">
                  <c:v>-6.2029541775347535E-4</c:v>
                </c:pt>
                <c:pt idx="26">
                  <c:v>-1.4865858634492933E-3</c:v>
                </c:pt>
                <c:pt idx="27">
                  <c:v>-1.5628062842201074E-3</c:v>
                </c:pt>
              </c:numCache>
            </c:numRef>
          </c:val>
        </c:ser>
        <c:axId val="90643456"/>
        <c:axId val="90657536"/>
      </c:barChart>
      <c:catAx>
        <c:axId val="90643456"/>
        <c:scaling>
          <c:orientation val="minMax"/>
        </c:scaling>
        <c:delete val="1"/>
        <c:axPos val="b"/>
        <c:tickLblPos val="none"/>
        <c:crossAx val="90657536"/>
        <c:crosses val="autoZero"/>
        <c:auto val="1"/>
        <c:lblAlgn val="ctr"/>
        <c:lblOffset val="100"/>
      </c:catAx>
      <c:valAx>
        <c:axId val="90657536"/>
        <c:scaling>
          <c:orientation val="minMax"/>
        </c:scaling>
        <c:axPos val="l"/>
        <c:majorGridlines/>
        <c:numFmt formatCode="0.00%" sourceLinked="1"/>
        <c:tickLblPos val="nextTo"/>
        <c:crossAx val="90643456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Telecom Equipment &amp; Infra Services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Analysis'!$B$387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Analysis'!$A$388:$A$403</c:f>
              <c:strCache>
                <c:ptCount val="16"/>
                <c:pt idx="0">
                  <c:v>GTL Ltd</c:v>
                </c:pt>
                <c:pt idx="1">
                  <c:v>HFCL Ltd</c:v>
                </c:pt>
                <c:pt idx="2">
                  <c:v>Bharti Infratel Ltd</c:v>
                </c:pt>
                <c:pt idx="3">
                  <c:v>Astra Microwave Products Ltd</c:v>
                </c:pt>
                <c:pt idx="4">
                  <c:v>Suyog Telematics Ltd</c:v>
                </c:pt>
                <c:pt idx="5">
                  <c:v>Avantel Ltd</c:v>
                </c:pt>
                <c:pt idx="6">
                  <c:v>ADC India Communications Ltd</c:v>
                </c:pt>
                <c:pt idx="7">
                  <c:v>Aishwarya Technologies &amp; Telecom Ltd</c:v>
                </c:pt>
                <c:pt idx="8">
                  <c:v>Valiant Communications Ltd</c:v>
                </c:pt>
                <c:pt idx="9">
                  <c:v>Precision Electronics Ltd</c:v>
                </c:pt>
                <c:pt idx="10">
                  <c:v>NELCO Ltd</c:v>
                </c:pt>
                <c:pt idx="11">
                  <c:v>Punjab Communications Ltd</c:v>
                </c:pt>
                <c:pt idx="12">
                  <c:v>Olectra Greentech Ltd</c:v>
                </c:pt>
                <c:pt idx="13">
                  <c:v>AGC Networks Ltd</c:v>
                </c:pt>
                <c:pt idx="14">
                  <c:v>GTL Infrastructure Ltd</c:v>
                </c:pt>
                <c:pt idx="15">
                  <c:v>ITI Ltd</c:v>
                </c:pt>
              </c:strCache>
            </c:strRef>
          </c:cat>
          <c:val>
            <c:numRef>
              <c:f>'Sector Wise Analysis'!$B$388:$B$403</c:f>
              <c:numCache>
                <c:formatCode>0.00%</c:formatCode>
                <c:ptCount val="16"/>
                <c:pt idx="0">
                  <c:v>2.8618288955383951E-2</c:v>
                </c:pt>
                <c:pt idx="1">
                  <c:v>5.460179803782962E-3</c:v>
                </c:pt>
                <c:pt idx="2">
                  <c:v>2.2469907797878514E-3</c:v>
                </c:pt>
                <c:pt idx="3">
                  <c:v>1.4589344642220246E-3</c:v>
                </c:pt>
                <c:pt idx="4">
                  <c:v>1.1850235736471804E-3</c:v>
                </c:pt>
                <c:pt idx="5">
                  <c:v>1.2910176761543322E-4</c:v>
                </c:pt>
                <c:pt idx="6">
                  <c:v>-5.6857974897318243E-5</c:v>
                </c:pt>
                <c:pt idx="7">
                  <c:v>-1.6301801055335619E-4</c:v>
                </c:pt>
                <c:pt idx="8">
                  <c:v>-1.8251459162013853E-4</c:v>
                </c:pt>
                <c:pt idx="9">
                  <c:v>-2.1978373880863922E-4</c:v>
                </c:pt>
                <c:pt idx="10">
                  <c:v>-4.3037253337435829E-4</c:v>
                </c:pt>
                <c:pt idx="11">
                  <c:v>-5.3803061729763054E-4</c:v>
                </c:pt>
                <c:pt idx="12">
                  <c:v>-1.8674001514689073E-3</c:v>
                </c:pt>
                <c:pt idx="13">
                  <c:v>-2.876748483950579E-3</c:v>
                </c:pt>
                <c:pt idx="14">
                  <c:v>-7.8756661391802384E-3</c:v>
                </c:pt>
                <c:pt idx="15">
                  <c:v>-2.5806691888399763E-2</c:v>
                </c:pt>
              </c:numCache>
            </c:numRef>
          </c:val>
        </c:ser>
        <c:axId val="90681344"/>
        <c:axId val="90682880"/>
      </c:barChart>
      <c:catAx>
        <c:axId val="90681344"/>
        <c:scaling>
          <c:orientation val="minMax"/>
        </c:scaling>
        <c:delete val="1"/>
        <c:axPos val="b"/>
        <c:tickLblPos val="none"/>
        <c:crossAx val="90682880"/>
        <c:crosses val="autoZero"/>
        <c:auto val="1"/>
        <c:lblAlgn val="ctr"/>
        <c:lblOffset val="100"/>
      </c:catAx>
      <c:valAx>
        <c:axId val="90682880"/>
        <c:scaling>
          <c:orientation val="minMax"/>
        </c:scaling>
        <c:axPos val="l"/>
        <c:majorGridlines/>
        <c:numFmt formatCode="0.00%" sourceLinked="1"/>
        <c:tickLblPos val="nextTo"/>
        <c:crossAx val="90681344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Pharmaceuticals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Analysis'!$B$405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Analysis'!$A$406:$A$562</c:f>
              <c:strCache>
                <c:ptCount val="157"/>
                <c:pt idx="0">
                  <c:v>Sun Pharmaceuticals Industries Ltd</c:v>
                </c:pt>
                <c:pt idx="1">
                  <c:v>Lupin Ltd</c:v>
                </c:pt>
                <c:pt idx="2">
                  <c:v>Aurobindo Pharma Ltd</c:v>
                </c:pt>
                <c:pt idx="3">
                  <c:v>Cadila Healthcare Ltd</c:v>
                </c:pt>
                <c:pt idx="4">
                  <c:v>Torrent Pharmaceuticals Ltd</c:v>
                </c:pt>
                <c:pt idx="5">
                  <c:v>Divi's Laboratories Ltd</c:v>
                </c:pt>
                <c:pt idx="6">
                  <c:v>Alembic Pharmaceuticals Ltd</c:v>
                </c:pt>
                <c:pt idx="7">
                  <c:v>Dr Reddy's Laboratories Ltd</c:v>
                </c:pt>
                <c:pt idx="8">
                  <c:v>Strides Pharma Science Ltd</c:v>
                </c:pt>
                <c:pt idx="9">
                  <c:v>Ajanta Pharma Ltd</c:v>
                </c:pt>
                <c:pt idx="10">
                  <c:v>ERIS Lifesciences Ltd</c:v>
                </c:pt>
                <c:pt idx="11">
                  <c:v>Abbott India Ltd</c:v>
                </c:pt>
                <c:pt idx="12">
                  <c:v>Cipla Ltd</c:v>
                </c:pt>
                <c:pt idx="13">
                  <c:v>Glaxosmithkline Pharmaceuticals Ltd</c:v>
                </c:pt>
                <c:pt idx="14">
                  <c:v>Alkem Laboratories Ltd</c:v>
                </c:pt>
                <c:pt idx="15">
                  <c:v>Unichem Laboratories Ltd</c:v>
                </c:pt>
                <c:pt idx="16">
                  <c:v>Natco Pharma Ltd</c:v>
                </c:pt>
                <c:pt idx="17">
                  <c:v>Pfizer Ltd</c:v>
                </c:pt>
                <c:pt idx="18">
                  <c:v>Glenmark Pharmaceuticals Ltd</c:v>
                </c:pt>
                <c:pt idx="19">
                  <c:v>Caplin Point Laboratories Ltd</c:v>
                </c:pt>
                <c:pt idx="20">
                  <c:v>Sanofi India Ltd</c:v>
                </c:pt>
                <c:pt idx="21">
                  <c:v>Ipca Laboratories Ltd</c:v>
                </c:pt>
                <c:pt idx="22">
                  <c:v>Syngene International Ltd</c:v>
                </c:pt>
                <c:pt idx="23">
                  <c:v>FDC Ltd</c:v>
                </c:pt>
                <c:pt idx="24">
                  <c:v>Bliss GVS Pharma Ltd</c:v>
                </c:pt>
                <c:pt idx="25">
                  <c:v>Procter &amp; Gamble Health Ltd</c:v>
                </c:pt>
                <c:pt idx="26">
                  <c:v>Shilpa Medicare Ltd</c:v>
                </c:pt>
                <c:pt idx="27">
                  <c:v>Biocon Ltd</c:v>
                </c:pt>
                <c:pt idx="28">
                  <c:v>Suven Life Sciences Ltd</c:v>
                </c:pt>
                <c:pt idx="29">
                  <c:v>Granules India Ltd</c:v>
                </c:pt>
                <c:pt idx="30">
                  <c:v>Novartis India Ltd</c:v>
                </c:pt>
                <c:pt idx="31">
                  <c:v>Aarti Drugs Ltd</c:v>
                </c:pt>
                <c:pt idx="32">
                  <c:v>Wockhardt Ltd</c:v>
                </c:pt>
                <c:pt idx="33">
                  <c:v>J B Chemicals &amp; Pharmaceuticals Ltd</c:v>
                </c:pt>
                <c:pt idx="34">
                  <c:v>Jenburkt Pharmaceuticals Ltd</c:v>
                </c:pt>
                <c:pt idx="35">
                  <c:v>Anuh Pharma Ltd</c:v>
                </c:pt>
                <c:pt idx="36">
                  <c:v>TTK Healthcare Ltd</c:v>
                </c:pt>
                <c:pt idx="37">
                  <c:v>SMS Lifesciences India Ltd</c:v>
                </c:pt>
                <c:pt idx="38">
                  <c:v>Hester Biosciences Ltd</c:v>
                </c:pt>
                <c:pt idx="39">
                  <c:v>Fermenta Biotech Ltd</c:v>
                </c:pt>
                <c:pt idx="40">
                  <c:v>NGL Fine Chem Ltd</c:v>
                </c:pt>
                <c:pt idx="41">
                  <c:v>Gufic BioSciences Ltd</c:v>
                </c:pt>
                <c:pt idx="42">
                  <c:v>Amrutanjan Health Care Ltd</c:v>
                </c:pt>
                <c:pt idx="43">
                  <c:v>Lincoln Pharmaceuticals Ltd</c:v>
                </c:pt>
                <c:pt idx="44">
                  <c:v>Zota Health Care Ltd</c:v>
                </c:pt>
                <c:pt idx="45">
                  <c:v>Coral Laboratories Ltd</c:v>
                </c:pt>
                <c:pt idx="46">
                  <c:v>Lasa Supergenerics Ltd</c:v>
                </c:pt>
                <c:pt idx="47">
                  <c:v>Bharat Parenterals Ltd</c:v>
                </c:pt>
                <c:pt idx="48">
                  <c:v>Vikram Thermo (India) Ltd</c:v>
                </c:pt>
                <c:pt idx="49">
                  <c:v>Albert David Ltd</c:v>
                </c:pt>
                <c:pt idx="50">
                  <c:v>Vivimed Labs Ltd</c:v>
                </c:pt>
                <c:pt idx="51">
                  <c:v>Beta Drugs Ltd</c:v>
                </c:pt>
                <c:pt idx="52">
                  <c:v>ANG Lifesciences India Ltd</c:v>
                </c:pt>
                <c:pt idx="53">
                  <c:v>Sanjivani Paranteral Ltd</c:v>
                </c:pt>
                <c:pt idx="54">
                  <c:v>Shree Ganesh Remedies Ltd</c:v>
                </c:pt>
                <c:pt idx="55">
                  <c:v>Shree Ganesh Biotech India Ltd</c:v>
                </c:pt>
                <c:pt idx="56">
                  <c:v>Medicamen Biotech Ltd</c:v>
                </c:pt>
                <c:pt idx="57">
                  <c:v>Mercury Laboratories Ltd</c:v>
                </c:pt>
                <c:pt idx="58">
                  <c:v>Zim Laboratories Ltd</c:v>
                </c:pt>
                <c:pt idx="59">
                  <c:v>Everest Organics Ltd</c:v>
                </c:pt>
                <c:pt idx="60">
                  <c:v>Hikal Ltd</c:v>
                </c:pt>
                <c:pt idx="61">
                  <c:v>Earum Pharmaceuticals Ltd</c:v>
                </c:pt>
                <c:pt idx="62">
                  <c:v>IOL Chemicals &amp; Pharmaceuticals Ltd</c:v>
                </c:pt>
                <c:pt idx="63">
                  <c:v>Samrat Pharmachem Ltd</c:v>
                </c:pt>
                <c:pt idx="64">
                  <c:v>Wanbury Ltd</c:v>
                </c:pt>
                <c:pt idx="65">
                  <c:v>Cian Healthcare Ltd</c:v>
                </c:pt>
                <c:pt idx="66">
                  <c:v>Kwality Pharmaceuticals Ltd</c:v>
                </c:pt>
                <c:pt idx="67">
                  <c:v>Natural Capsules Ltd</c:v>
                </c:pt>
                <c:pt idx="68">
                  <c:v>Mangalam Drugs and Organics Ltd</c:v>
                </c:pt>
                <c:pt idx="69">
                  <c:v>Sunil Healthcare Ltd</c:v>
                </c:pt>
                <c:pt idx="70">
                  <c:v>Fredun Pharmaceuticals Ltd</c:v>
                </c:pt>
                <c:pt idx="71">
                  <c:v>Smruthi Organics Ltd</c:v>
                </c:pt>
                <c:pt idx="72">
                  <c:v>Panchsheel Organics Ltd</c:v>
                </c:pt>
                <c:pt idx="73">
                  <c:v>Sakar Healthcare Ltd</c:v>
                </c:pt>
                <c:pt idx="74">
                  <c:v>Denis Chem Lab Ltd</c:v>
                </c:pt>
                <c:pt idx="75">
                  <c:v>Titan Biotech Ltd</c:v>
                </c:pt>
                <c:pt idx="76">
                  <c:v>Indoco Remedies Ltd</c:v>
                </c:pt>
                <c:pt idx="77">
                  <c:v>Unjha Formulations Ltd</c:v>
                </c:pt>
                <c:pt idx="78">
                  <c:v>Auro Laboratories Ltd</c:v>
                </c:pt>
                <c:pt idx="79">
                  <c:v>Makers Laboratories Ltd</c:v>
                </c:pt>
                <c:pt idx="80">
                  <c:v>Welcure Drugs &amp; Pharmaceuticals Ltd</c:v>
                </c:pt>
                <c:pt idx="81">
                  <c:v>Ortin Laboratories Ltd</c:v>
                </c:pt>
                <c:pt idx="82">
                  <c:v>Praveg Communications (India) Ltd</c:v>
                </c:pt>
                <c:pt idx="83">
                  <c:v>Kabra Drugs Ltd</c:v>
                </c:pt>
                <c:pt idx="84">
                  <c:v>Bacil Pharma Ltd</c:v>
                </c:pt>
                <c:pt idx="85">
                  <c:v>Aayush Food And Herbs Ltd</c:v>
                </c:pt>
                <c:pt idx="86">
                  <c:v>Ishita Drugs &amp; Industries Ltd</c:v>
                </c:pt>
                <c:pt idx="87">
                  <c:v>Par Drugs &amp; Chemicals Ltd</c:v>
                </c:pt>
                <c:pt idx="88">
                  <c:v>Nutraplus India Ltd</c:v>
                </c:pt>
                <c:pt idx="89">
                  <c:v>BDH Industries Ltd</c:v>
                </c:pt>
                <c:pt idx="90">
                  <c:v>Biofil Chemicals &amp; Pharmaceuticals Ltd</c:v>
                </c:pt>
                <c:pt idx="91">
                  <c:v>Bajaj Healthcare Ltd</c:v>
                </c:pt>
                <c:pt idx="92">
                  <c:v>Syschem (India) Ltd</c:v>
                </c:pt>
                <c:pt idx="93">
                  <c:v>Zenith Health Care Ltd</c:v>
                </c:pt>
                <c:pt idx="94">
                  <c:v>Beryl Drugs Ltd</c:v>
                </c:pt>
                <c:pt idx="95">
                  <c:v>Colinz Laboratories Ltd</c:v>
                </c:pt>
                <c:pt idx="96">
                  <c:v>Chemo Pharma Laboratories Ltd</c:v>
                </c:pt>
                <c:pt idx="97">
                  <c:v>Concord Drugs Ltd</c:v>
                </c:pt>
                <c:pt idx="98">
                  <c:v>Decipher Labs Ltd</c:v>
                </c:pt>
                <c:pt idx="99">
                  <c:v>Hindustan Bio Sciences Ltd</c:v>
                </c:pt>
                <c:pt idx="100">
                  <c:v>Kamron Laboratories Ltd</c:v>
                </c:pt>
                <c:pt idx="101">
                  <c:v>Phaarmasia Ltd</c:v>
                </c:pt>
                <c:pt idx="102">
                  <c:v>Gujarat Terce Laboratories Ltd</c:v>
                </c:pt>
                <c:pt idx="103">
                  <c:v>Roopa Industries Ltd</c:v>
                </c:pt>
                <c:pt idx="104">
                  <c:v>Parmax Pharma Ltd</c:v>
                </c:pt>
                <c:pt idx="105">
                  <c:v>Source Natural Foods &amp; Herbal Supplements Ltd</c:v>
                </c:pt>
                <c:pt idx="106">
                  <c:v>Veerhealth Care Ltd</c:v>
                </c:pt>
                <c:pt idx="107">
                  <c:v>Shukra Pharmaceuticals Ltd</c:v>
                </c:pt>
                <c:pt idx="108">
                  <c:v>Godavari Drugs Ltd</c:v>
                </c:pt>
                <c:pt idx="109">
                  <c:v>Sandu Pharmaceuticals Ltd</c:v>
                </c:pt>
                <c:pt idx="110">
                  <c:v>Pharmaids Pharmaceuticals Ltd</c:v>
                </c:pt>
                <c:pt idx="111">
                  <c:v>Sequent Scientific Ltd</c:v>
                </c:pt>
                <c:pt idx="112">
                  <c:v>Kopran Ltd</c:v>
                </c:pt>
                <c:pt idx="113">
                  <c:v>Vivo Bio Tech Ltd</c:v>
                </c:pt>
                <c:pt idx="114">
                  <c:v>Gennex Laboratories Ltd</c:v>
                </c:pt>
                <c:pt idx="115">
                  <c:v>Lactose (India) Ltd</c:v>
                </c:pt>
                <c:pt idx="116">
                  <c:v>Syncom Healthcare Ltd</c:v>
                </c:pt>
                <c:pt idx="117">
                  <c:v>Syncom Formulations (India) Ltd</c:v>
                </c:pt>
                <c:pt idx="118">
                  <c:v>Aarey Drugs &amp; Pharmaceuticals Ltd</c:v>
                </c:pt>
                <c:pt idx="119">
                  <c:v>Valencia Nutrition Ltd</c:v>
                </c:pt>
                <c:pt idx="120">
                  <c:v>Vista Pharmaceuticals Ltd</c:v>
                </c:pt>
                <c:pt idx="121">
                  <c:v>Brooks Laboratories Ltd</c:v>
                </c:pt>
                <c:pt idx="122">
                  <c:v>Bharat Immunological &amp; Biological Corporation Ltd</c:v>
                </c:pt>
                <c:pt idx="123">
                  <c:v>Transchem Ltd</c:v>
                </c:pt>
                <c:pt idx="124">
                  <c:v>RPG Life Sciences Ltd</c:v>
                </c:pt>
                <c:pt idx="125">
                  <c:v>Krebs Biochemicals &amp; Industries Ltd</c:v>
                </c:pt>
                <c:pt idx="126">
                  <c:v>Parnax Lab Ltd</c:v>
                </c:pt>
                <c:pt idx="127">
                  <c:v>Bafna Pharmaceuticals Ltd</c:v>
                </c:pt>
                <c:pt idx="128">
                  <c:v>Bal Pharma Ltd</c:v>
                </c:pt>
                <c:pt idx="129">
                  <c:v>Kerala Ayurveda Ltd</c:v>
                </c:pt>
                <c:pt idx="130">
                  <c:v>Jagsonpal Pharmaceuticals Ltd</c:v>
                </c:pt>
                <c:pt idx="131">
                  <c:v>Wintac Ltd</c:v>
                </c:pt>
                <c:pt idx="132">
                  <c:v>Medi Caps Ltd</c:v>
                </c:pt>
                <c:pt idx="133">
                  <c:v>Neuland Laboratories Ltd</c:v>
                </c:pt>
                <c:pt idx="134">
                  <c:v>Alpa Laboratories Ltd</c:v>
                </c:pt>
                <c:pt idx="135">
                  <c:v>Lyka Labs Ltd</c:v>
                </c:pt>
                <c:pt idx="136">
                  <c:v>Themis Medicare Ltd</c:v>
                </c:pt>
                <c:pt idx="137">
                  <c:v>SMS Pharmaceuticals Ltd</c:v>
                </c:pt>
                <c:pt idx="138">
                  <c:v>Kilitch Drugs (India) Ltd</c:v>
                </c:pt>
                <c:pt idx="139">
                  <c:v>Kimia Biosciences Ltd</c:v>
                </c:pt>
                <c:pt idx="140">
                  <c:v>Venus Remedies Ltd</c:v>
                </c:pt>
                <c:pt idx="141">
                  <c:v>Astrazeneca Pharma India Ltd</c:v>
                </c:pt>
                <c:pt idx="142">
                  <c:v>Nectar Lifescience Ltd</c:v>
                </c:pt>
                <c:pt idx="143">
                  <c:v>Ambalal Sarabhai Enterprises Ltd</c:v>
                </c:pt>
                <c:pt idx="144">
                  <c:v>Parabolic Drugs Ltd</c:v>
                </c:pt>
                <c:pt idx="145">
                  <c:v>Zenotech Laboratories Ltd</c:v>
                </c:pt>
                <c:pt idx="146">
                  <c:v>Morepen Laboratories Ltd</c:v>
                </c:pt>
                <c:pt idx="147">
                  <c:v>Ind-Swift Ltd</c:v>
                </c:pt>
                <c:pt idx="148">
                  <c:v>Solara Active Pharma Sciences Ltd</c:v>
                </c:pt>
                <c:pt idx="149">
                  <c:v>Gujarat Themis Biosyn Ltd</c:v>
                </c:pt>
                <c:pt idx="150">
                  <c:v>Alembic Ltd</c:v>
                </c:pt>
                <c:pt idx="151">
                  <c:v>Panacea Biotec Ltd</c:v>
                </c:pt>
                <c:pt idx="152">
                  <c:v>Jubilant Life Sciences Ltd</c:v>
                </c:pt>
                <c:pt idx="153">
                  <c:v>Ind-Swift Laboratories Ltd</c:v>
                </c:pt>
                <c:pt idx="154">
                  <c:v>Marksans Pharma Ltd</c:v>
                </c:pt>
                <c:pt idx="155">
                  <c:v>Dishman Carbogen Amcis Ltd</c:v>
                </c:pt>
                <c:pt idx="156">
                  <c:v>Piramal Enterprises Ltd</c:v>
                </c:pt>
              </c:strCache>
            </c:strRef>
          </c:cat>
          <c:val>
            <c:numRef>
              <c:f>'Sector Wise Analysis'!$B$406:$B$562</c:f>
              <c:numCache>
                <c:formatCode>0.00%</c:formatCode>
                <c:ptCount val="157"/>
                <c:pt idx="0">
                  <c:v>1.5513145883601365E-2</c:v>
                </c:pt>
                <c:pt idx="1">
                  <c:v>6.1299201505117954E-3</c:v>
                </c:pt>
                <c:pt idx="2">
                  <c:v>4.7665888843769592E-3</c:v>
                </c:pt>
                <c:pt idx="3">
                  <c:v>4.5384955505861071E-3</c:v>
                </c:pt>
                <c:pt idx="4">
                  <c:v>3.7942986037986541E-3</c:v>
                </c:pt>
                <c:pt idx="5">
                  <c:v>3.6927378664747107E-3</c:v>
                </c:pt>
                <c:pt idx="6">
                  <c:v>3.2535323705493264E-3</c:v>
                </c:pt>
                <c:pt idx="7">
                  <c:v>3.0002468659283141E-3</c:v>
                </c:pt>
                <c:pt idx="8">
                  <c:v>2.3170008867051195E-3</c:v>
                </c:pt>
                <c:pt idx="9">
                  <c:v>1.8248895026393578E-3</c:v>
                </c:pt>
                <c:pt idx="10">
                  <c:v>1.6946276812359932E-3</c:v>
                </c:pt>
                <c:pt idx="11">
                  <c:v>1.5784526433253768E-3</c:v>
                </c:pt>
                <c:pt idx="12">
                  <c:v>1.562315103187862E-3</c:v>
                </c:pt>
                <c:pt idx="13">
                  <c:v>1.291550965986085E-3</c:v>
                </c:pt>
                <c:pt idx="14">
                  <c:v>1.0645842221013247E-3</c:v>
                </c:pt>
                <c:pt idx="15">
                  <c:v>1.0486580209401431E-3</c:v>
                </c:pt>
                <c:pt idx="16">
                  <c:v>1.0409156303603606E-3</c:v>
                </c:pt>
                <c:pt idx="17">
                  <c:v>9.5833462539386162E-4</c:v>
                </c:pt>
                <c:pt idx="18">
                  <c:v>8.7503792461964902E-4</c:v>
                </c:pt>
                <c:pt idx="19">
                  <c:v>8.4727112833189668E-4</c:v>
                </c:pt>
                <c:pt idx="20">
                  <c:v>8.4489274691196357E-4</c:v>
                </c:pt>
                <c:pt idx="21">
                  <c:v>5.7187973430770456E-4</c:v>
                </c:pt>
                <c:pt idx="22">
                  <c:v>5.0178128308185112E-4</c:v>
                </c:pt>
                <c:pt idx="23">
                  <c:v>4.580936309033064E-4</c:v>
                </c:pt>
                <c:pt idx="24">
                  <c:v>4.3114033854474063E-4</c:v>
                </c:pt>
                <c:pt idx="25">
                  <c:v>3.0673994273443467E-4</c:v>
                </c:pt>
                <c:pt idx="26">
                  <c:v>2.5570379936016663E-4</c:v>
                </c:pt>
                <c:pt idx="27">
                  <c:v>2.4345002024170776E-4</c:v>
                </c:pt>
                <c:pt idx="28">
                  <c:v>2.3276475588936916E-4</c:v>
                </c:pt>
                <c:pt idx="29">
                  <c:v>2.1362917964124083E-4</c:v>
                </c:pt>
                <c:pt idx="30">
                  <c:v>1.412301919007145E-4</c:v>
                </c:pt>
                <c:pt idx="31">
                  <c:v>1.3913731938653442E-4</c:v>
                </c:pt>
                <c:pt idx="32">
                  <c:v>1.147466293152742E-4</c:v>
                </c:pt>
                <c:pt idx="33">
                  <c:v>8.9017310444246216E-5</c:v>
                </c:pt>
                <c:pt idx="34">
                  <c:v>7.2915349711536804E-5</c:v>
                </c:pt>
                <c:pt idx="35">
                  <c:v>6.8091712801955992E-5</c:v>
                </c:pt>
                <c:pt idx="36">
                  <c:v>6.1168756598544471E-5</c:v>
                </c:pt>
                <c:pt idx="37">
                  <c:v>6.0386576838979768E-5</c:v>
                </c:pt>
                <c:pt idx="38">
                  <c:v>5.8113337100691685E-5</c:v>
                </c:pt>
                <c:pt idx="39">
                  <c:v>4.6036763284666372E-5</c:v>
                </c:pt>
                <c:pt idx="40">
                  <c:v>4.3829958323708627E-5</c:v>
                </c:pt>
                <c:pt idx="41">
                  <c:v>4.2899173162891263E-5</c:v>
                </c:pt>
                <c:pt idx="42">
                  <c:v>4.1692091123179755E-5</c:v>
                </c:pt>
                <c:pt idx="43">
                  <c:v>2.8087217463980861E-5</c:v>
                </c:pt>
                <c:pt idx="44">
                  <c:v>2.7024592603462803E-5</c:v>
                </c:pt>
                <c:pt idx="45">
                  <c:v>2.5289639647441091E-5</c:v>
                </c:pt>
                <c:pt idx="46">
                  <c:v>2.5019681364252253E-5</c:v>
                </c:pt>
                <c:pt idx="47">
                  <c:v>2.4371703788856475E-5</c:v>
                </c:pt>
                <c:pt idx="48">
                  <c:v>2.3866332323200156E-5</c:v>
                </c:pt>
                <c:pt idx="49">
                  <c:v>1.9800479693514474E-5</c:v>
                </c:pt>
                <c:pt idx="50">
                  <c:v>1.7160309517414698E-5</c:v>
                </c:pt>
                <c:pt idx="51">
                  <c:v>1.3983084732036178E-5</c:v>
                </c:pt>
                <c:pt idx="52">
                  <c:v>1.295058348034442E-5</c:v>
                </c:pt>
                <c:pt idx="53">
                  <c:v>1.2842572207841458E-5</c:v>
                </c:pt>
                <c:pt idx="54">
                  <c:v>1.2627326479762371E-5</c:v>
                </c:pt>
                <c:pt idx="55">
                  <c:v>9.7053036874310843E-6</c:v>
                </c:pt>
                <c:pt idx="56">
                  <c:v>9.1917505650373651E-6</c:v>
                </c:pt>
                <c:pt idx="57">
                  <c:v>8.7035065849059593E-6</c:v>
                </c:pt>
                <c:pt idx="58">
                  <c:v>8.6175544403495487E-6</c:v>
                </c:pt>
                <c:pt idx="59">
                  <c:v>7.0200562117878893E-6</c:v>
                </c:pt>
                <c:pt idx="60">
                  <c:v>6.1389864912969302E-6</c:v>
                </c:pt>
                <c:pt idx="61">
                  <c:v>6.0254376057799233E-6</c:v>
                </c:pt>
                <c:pt idx="62">
                  <c:v>5.4644940143937463E-6</c:v>
                </c:pt>
                <c:pt idx="63">
                  <c:v>4.3740145979285136E-6</c:v>
                </c:pt>
                <c:pt idx="64">
                  <c:v>4.2097979255361303E-6</c:v>
                </c:pt>
                <c:pt idx="65">
                  <c:v>4.0504069127652738E-6</c:v>
                </c:pt>
                <c:pt idx="66">
                  <c:v>4.0431192488123815E-6</c:v>
                </c:pt>
                <c:pt idx="67">
                  <c:v>3.7161775311524748E-6</c:v>
                </c:pt>
                <c:pt idx="68">
                  <c:v>3.4706393148934935E-6</c:v>
                </c:pt>
                <c:pt idx="69">
                  <c:v>3.4483632570617799E-6</c:v>
                </c:pt>
                <c:pt idx="70">
                  <c:v>2.8986904657970888E-6</c:v>
                </c:pt>
                <c:pt idx="71">
                  <c:v>2.800070964734166E-6</c:v>
                </c:pt>
                <c:pt idx="72">
                  <c:v>2.2254460382267171E-6</c:v>
                </c:pt>
                <c:pt idx="73">
                  <c:v>2.1867663438133172E-6</c:v>
                </c:pt>
                <c:pt idx="74">
                  <c:v>1.8874459543743242E-6</c:v>
                </c:pt>
                <c:pt idx="75">
                  <c:v>1.6032123078553544E-6</c:v>
                </c:pt>
                <c:pt idx="76">
                  <c:v>1.2994317893979566E-6</c:v>
                </c:pt>
                <c:pt idx="77">
                  <c:v>1.1647256647419064E-6</c:v>
                </c:pt>
                <c:pt idx="78">
                  <c:v>1.001389937494561E-6</c:v>
                </c:pt>
                <c:pt idx="79">
                  <c:v>5.1352361768135897E-7</c:v>
                </c:pt>
                <c:pt idx="80">
                  <c:v>-4.6393209714686166E-9</c:v>
                </c:pt>
                <c:pt idx="81">
                  <c:v>-6.8008361989539936E-8</c:v>
                </c:pt>
                <c:pt idx="82">
                  <c:v>-9.5481674903448018E-8</c:v>
                </c:pt>
                <c:pt idx="83">
                  <c:v>-3.1961864805218286E-7</c:v>
                </c:pt>
                <c:pt idx="84">
                  <c:v>-5.0650267632820092E-7</c:v>
                </c:pt>
                <c:pt idx="85">
                  <c:v>-6.557619020067263E-7</c:v>
                </c:pt>
                <c:pt idx="86">
                  <c:v>-8.7081565275738787E-7</c:v>
                </c:pt>
                <c:pt idx="87">
                  <c:v>-1.3329343902826111E-6</c:v>
                </c:pt>
                <c:pt idx="88">
                  <c:v>-1.4038047093710568E-6</c:v>
                </c:pt>
                <c:pt idx="89">
                  <c:v>-1.41659500217907E-6</c:v>
                </c:pt>
                <c:pt idx="90">
                  <c:v>-1.9305287353622321E-6</c:v>
                </c:pt>
                <c:pt idx="91">
                  <c:v>-2.0179769093339194E-6</c:v>
                </c:pt>
                <c:pt idx="92">
                  <c:v>-2.2017858815551866E-6</c:v>
                </c:pt>
                <c:pt idx="93">
                  <c:v>-2.3658076261479133E-6</c:v>
                </c:pt>
                <c:pt idx="94">
                  <c:v>-2.3903136501397875E-6</c:v>
                </c:pt>
                <c:pt idx="95">
                  <c:v>-2.4107545148627177E-6</c:v>
                </c:pt>
                <c:pt idx="96">
                  <c:v>-2.8824032089141568E-6</c:v>
                </c:pt>
                <c:pt idx="97">
                  <c:v>-2.9849474923812185E-6</c:v>
                </c:pt>
                <c:pt idx="98">
                  <c:v>-3.1513207719156035E-6</c:v>
                </c:pt>
                <c:pt idx="99">
                  <c:v>-3.1607038183907043E-6</c:v>
                </c:pt>
                <c:pt idx="100">
                  <c:v>-3.3752910012899152E-6</c:v>
                </c:pt>
                <c:pt idx="101">
                  <c:v>-3.4883356512727098E-6</c:v>
                </c:pt>
                <c:pt idx="102">
                  <c:v>-3.5378770137961957E-6</c:v>
                </c:pt>
                <c:pt idx="103">
                  <c:v>-3.5678307878782012E-6</c:v>
                </c:pt>
                <c:pt idx="104">
                  <c:v>-3.5934261258504024E-6</c:v>
                </c:pt>
                <c:pt idx="105">
                  <c:v>-3.9592727572280548E-6</c:v>
                </c:pt>
                <c:pt idx="106">
                  <c:v>-4.7211345883713478E-6</c:v>
                </c:pt>
                <c:pt idx="107">
                  <c:v>-4.7285432216449145E-6</c:v>
                </c:pt>
                <c:pt idx="108">
                  <c:v>-5.1979927000030758E-6</c:v>
                </c:pt>
                <c:pt idx="109">
                  <c:v>-6.0368892697881655E-6</c:v>
                </c:pt>
                <c:pt idx="110">
                  <c:v>-6.1158922677914932E-6</c:v>
                </c:pt>
                <c:pt idx="111">
                  <c:v>-6.521470829974343E-6</c:v>
                </c:pt>
                <c:pt idx="112">
                  <c:v>-6.6597299120927713E-6</c:v>
                </c:pt>
                <c:pt idx="113">
                  <c:v>-7.1989580351820659E-6</c:v>
                </c:pt>
                <c:pt idx="114">
                  <c:v>-8.4045943439879448E-6</c:v>
                </c:pt>
                <c:pt idx="115">
                  <c:v>-9.4074108343251031E-6</c:v>
                </c:pt>
                <c:pt idx="116">
                  <c:v>-9.5329371578246262E-6</c:v>
                </c:pt>
                <c:pt idx="117">
                  <c:v>-9.8104643832241956E-6</c:v>
                </c:pt>
                <c:pt idx="118">
                  <c:v>-1.1631864038980911E-5</c:v>
                </c:pt>
                <c:pt idx="119">
                  <c:v>-1.2069341620931653E-5</c:v>
                </c:pt>
                <c:pt idx="120">
                  <c:v>-1.3446909559883807E-5</c:v>
                </c:pt>
                <c:pt idx="121">
                  <c:v>-1.3597571242889836E-5</c:v>
                </c:pt>
                <c:pt idx="122">
                  <c:v>-1.4554600845351307E-5</c:v>
                </c:pt>
                <c:pt idx="123">
                  <c:v>-1.6987866865650376E-5</c:v>
                </c:pt>
                <c:pt idx="124">
                  <c:v>-1.7191082932406085E-5</c:v>
                </c:pt>
                <c:pt idx="125">
                  <c:v>-1.8127027877320929E-5</c:v>
                </c:pt>
                <c:pt idx="126">
                  <c:v>-1.8680547492983106E-5</c:v>
                </c:pt>
                <c:pt idx="127">
                  <c:v>-2.0319462568123789E-5</c:v>
                </c:pt>
                <c:pt idx="128">
                  <c:v>-2.1138503646679175E-5</c:v>
                </c:pt>
                <c:pt idx="129">
                  <c:v>-2.1192954593339342E-5</c:v>
                </c:pt>
                <c:pt idx="130">
                  <c:v>-2.3171525851837181E-5</c:v>
                </c:pt>
                <c:pt idx="131">
                  <c:v>-2.4059396408527078E-5</c:v>
                </c:pt>
                <c:pt idx="132">
                  <c:v>-2.6025932104759068E-5</c:v>
                </c:pt>
                <c:pt idx="133">
                  <c:v>-2.9729907076973744E-5</c:v>
                </c:pt>
                <c:pt idx="134">
                  <c:v>-3.022720900379964E-5</c:v>
                </c:pt>
                <c:pt idx="135">
                  <c:v>-3.3741361212821211E-5</c:v>
                </c:pt>
                <c:pt idx="136">
                  <c:v>-3.8209222105013105E-5</c:v>
                </c:pt>
                <c:pt idx="137">
                  <c:v>-3.8535662242562888E-5</c:v>
                </c:pt>
                <c:pt idx="138">
                  <c:v>-3.9376797334874717E-5</c:v>
                </c:pt>
                <c:pt idx="139">
                  <c:v>-4.1454002846791657E-5</c:v>
                </c:pt>
                <c:pt idx="140">
                  <c:v>-4.6473211742249989E-5</c:v>
                </c:pt>
                <c:pt idx="141">
                  <c:v>-6.5933741418255248E-5</c:v>
                </c:pt>
                <c:pt idx="142">
                  <c:v>-7.0072585428017928E-5</c:v>
                </c:pt>
                <c:pt idx="143">
                  <c:v>-7.0994312642140751E-5</c:v>
                </c:pt>
                <c:pt idx="144">
                  <c:v>-8.727515749541693E-5</c:v>
                </c:pt>
                <c:pt idx="145">
                  <c:v>-9.0951539070538374E-5</c:v>
                </c:pt>
                <c:pt idx="146">
                  <c:v>-9.1095224069259804E-5</c:v>
                </c:pt>
                <c:pt idx="147">
                  <c:v>-1.4391528300138217E-4</c:v>
                </c:pt>
                <c:pt idx="148">
                  <c:v>-1.5186696525828962E-4</c:v>
                </c:pt>
                <c:pt idx="149">
                  <c:v>-2.8168096519119582E-4</c:v>
                </c:pt>
                <c:pt idx="150">
                  <c:v>-3.2006729670832734E-4</c:v>
                </c:pt>
                <c:pt idx="151">
                  <c:v>-3.723028525362441E-4</c:v>
                </c:pt>
                <c:pt idx="152">
                  <c:v>-3.7521253350739536E-4</c:v>
                </c:pt>
                <c:pt idx="153">
                  <c:v>-3.956608924272644E-4</c:v>
                </c:pt>
                <c:pt idx="154">
                  <c:v>-5.4093556079355969E-4</c:v>
                </c:pt>
                <c:pt idx="155">
                  <c:v>-8.3510955143956274E-4</c:v>
                </c:pt>
                <c:pt idx="156">
                  <c:v>-9.3149635273072403E-3</c:v>
                </c:pt>
              </c:numCache>
            </c:numRef>
          </c:val>
        </c:ser>
        <c:axId val="90694784"/>
        <c:axId val="90696320"/>
      </c:barChart>
      <c:catAx>
        <c:axId val="90694784"/>
        <c:scaling>
          <c:orientation val="minMax"/>
        </c:scaling>
        <c:delete val="1"/>
        <c:axPos val="b"/>
        <c:tickLblPos val="none"/>
        <c:crossAx val="90696320"/>
        <c:crosses val="autoZero"/>
        <c:auto val="1"/>
        <c:lblAlgn val="ctr"/>
        <c:lblOffset val="100"/>
      </c:catAx>
      <c:valAx>
        <c:axId val="90696320"/>
        <c:scaling>
          <c:orientation val="minMax"/>
        </c:scaling>
        <c:axPos val="l"/>
        <c:majorGridlines/>
        <c:numFmt formatCode="0.00%" sourceLinked="1"/>
        <c:tickLblPos val="nextTo"/>
        <c:crossAx val="90694784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Pharmaceuticals (Ex-Sun</a:t>
            </a:r>
            <a:r>
              <a:rPr lang="en-US" baseline="0"/>
              <a:t> Pharma and Piramal Enterprises)</a:t>
            </a:r>
            <a:endParaRPr lang="en-US"/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Analysis'!$B$405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Analysis'!$A$407:$A$561</c:f>
              <c:strCache>
                <c:ptCount val="155"/>
                <c:pt idx="0">
                  <c:v>Lupin Ltd</c:v>
                </c:pt>
                <c:pt idx="1">
                  <c:v>Aurobindo Pharma Ltd</c:v>
                </c:pt>
                <c:pt idx="2">
                  <c:v>Cadila Healthcare Ltd</c:v>
                </c:pt>
                <c:pt idx="3">
                  <c:v>Torrent Pharmaceuticals Ltd</c:v>
                </c:pt>
                <c:pt idx="4">
                  <c:v>Divi's Laboratories Ltd</c:v>
                </c:pt>
                <c:pt idx="5">
                  <c:v>Alembic Pharmaceuticals Ltd</c:v>
                </c:pt>
                <c:pt idx="6">
                  <c:v>Dr Reddy's Laboratories Ltd</c:v>
                </c:pt>
                <c:pt idx="7">
                  <c:v>Strides Pharma Science Ltd</c:v>
                </c:pt>
                <c:pt idx="8">
                  <c:v>Ajanta Pharma Ltd</c:v>
                </c:pt>
                <c:pt idx="9">
                  <c:v>ERIS Lifesciences Ltd</c:v>
                </c:pt>
                <c:pt idx="10">
                  <c:v>Abbott India Ltd</c:v>
                </c:pt>
                <c:pt idx="11">
                  <c:v>Cipla Ltd</c:v>
                </c:pt>
                <c:pt idx="12">
                  <c:v>Glaxosmithkline Pharmaceuticals Ltd</c:v>
                </c:pt>
                <c:pt idx="13">
                  <c:v>Alkem Laboratories Ltd</c:v>
                </c:pt>
                <c:pt idx="14">
                  <c:v>Unichem Laboratories Ltd</c:v>
                </c:pt>
                <c:pt idx="15">
                  <c:v>Natco Pharma Ltd</c:v>
                </c:pt>
                <c:pt idx="16">
                  <c:v>Pfizer Ltd</c:v>
                </c:pt>
                <c:pt idx="17">
                  <c:v>Glenmark Pharmaceuticals Ltd</c:v>
                </c:pt>
                <c:pt idx="18">
                  <c:v>Caplin Point Laboratories Ltd</c:v>
                </c:pt>
                <c:pt idx="19">
                  <c:v>Sanofi India Ltd</c:v>
                </c:pt>
                <c:pt idx="20">
                  <c:v>Ipca Laboratories Ltd</c:v>
                </c:pt>
                <c:pt idx="21">
                  <c:v>Syngene International Ltd</c:v>
                </c:pt>
                <c:pt idx="22">
                  <c:v>FDC Ltd</c:v>
                </c:pt>
                <c:pt idx="23">
                  <c:v>Bliss GVS Pharma Ltd</c:v>
                </c:pt>
                <c:pt idx="24">
                  <c:v>Procter &amp; Gamble Health Ltd</c:v>
                </c:pt>
                <c:pt idx="25">
                  <c:v>Shilpa Medicare Ltd</c:v>
                </c:pt>
                <c:pt idx="26">
                  <c:v>Biocon Ltd</c:v>
                </c:pt>
                <c:pt idx="27">
                  <c:v>Suven Life Sciences Ltd</c:v>
                </c:pt>
                <c:pt idx="28">
                  <c:v>Granules India Ltd</c:v>
                </c:pt>
                <c:pt idx="29">
                  <c:v>Novartis India Ltd</c:v>
                </c:pt>
                <c:pt idx="30">
                  <c:v>Aarti Drugs Ltd</c:v>
                </c:pt>
                <c:pt idx="31">
                  <c:v>Wockhardt Ltd</c:v>
                </c:pt>
                <c:pt idx="32">
                  <c:v>J B Chemicals &amp; Pharmaceuticals Ltd</c:v>
                </c:pt>
                <c:pt idx="33">
                  <c:v>Jenburkt Pharmaceuticals Ltd</c:v>
                </c:pt>
                <c:pt idx="34">
                  <c:v>Anuh Pharma Ltd</c:v>
                </c:pt>
                <c:pt idx="35">
                  <c:v>TTK Healthcare Ltd</c:v>
                </c:pt>
                <c:pt idx="36">
                  <c:v>SMS Lifesciences India Ltd</c:v>
                </c:pt>
                <c:pt idx="37">
                  <c:v>Hester Biosciences Ltd</c:v>
                </c:pt>
                <c:pt idx="38">
                  <c:v>Fermenta Biotech Ltd</c:v>
                </c:pt>
                <c:pt idx="39">
                  <c:v>NGL Fine Chem Ltd</c:v>
                </c:pt>
                <c:pt idx="40">
                  <c:v>Gufic BioSciences Ltd</c:v>
                </c:pt>
                <c:pt idx="41">
                  <c:v>Amrutanjan Health Care Ltd</c:v>
                </c:pt>
                <c:pt idx="42">
                  <c:v>Lincoln Pharmaceuticals Ltd</c:v>
                </c:pt>
                <c:pt idx="43">
                  <c:v>Zota Health Care Ltd</c:v>
                </c:pt>
                <c:pt idx="44">
                  <c:v>Coral Laboratories Ltd</c:v>
                </c:pt>
                <c:pt idx="45">
                  <c:v>Lasa Supergenerics Ltd</c:v>
                </c:pt>
                <c:pt idx="46">
                  <c:v>Bharat Parenterals Ltd</c:v>
                </c:pt>
                <c:pt idx="47">
                  <c:v>Vikram Thermo (India) Ltd</c:v>
                </c:pt>
                <c:pt idx="48">
                  <c:v>Albert David Ltd</c:v>
                </c:pt>
                <c:pt idx="49">
                  <c:v>Vivimed Labs Ltd</c:v>
                </c:pt>
                <c:pt idx="50">
                  <c:v>Beta Drugs Ltd</c:v>
                </c:pt>
                <c:pt idx="51">
                  <c:v>ANG Lifesciences India Ltd</c:v>
                </c:pt>
                <c:pt idx="52">
                  <c:v>Sanjivani Paranteral Ltd</c:v>
                </c:pt>
                <c:pt idx="53">
                  <c:v>Shree Ganesh Remedies Ltd</c:v>
                </c:pt>
                <c:pt idx="54">
                  <c:v>Shree Ganesh Biotech India Ltd</c:v>
                </c:pt>
                <c:pt idx="55">
                  <c:v>Medicamen Biotech Ltd</c:v>
                </c:pt>
                <c:pt idx="56">
                  <c:v>Mercury Laboratories Ltd</c:v>
                </c:pt>
                <c:pt idx="57">
                  <c:v>Zim Laboratories Ltd</c:v>
                </c:pt>
                <c:pt idx="58">
                  <c:v>Everest Organics Ltd</c:v>
                </c:pt>
                <c:pt idx="59">
                  <c:v>Hikal Ltd</c:v>
                </c:pt>
                <c:pt idx="60">
                  <c:v>Earum Pharmaceuticals Ltd</c:v>
                </c:pt>
                <c:pt idx="61">
                  <c:v>IOL Chemicals &amp; Pharmaceuticals Ltd</c:v>
                </c:pt>
                <c:pt idx="62">
                  <c:v>Samrat Pharmachem Ltd</c:v>
                </c:pt>
                <c:pt idx="63">
                  <c:v>Wanbury Ltd</c:v>
                </c:pt>
                <c:pt idx="64">
                  <c:v>Cian Healthcare Ltd</c:v>
                </c:pt>
                <c:pt idx="65">
                  <c:v>Kwality Pharmaceuticals Ltd</c:v>
                </c:pt>
                <c:pt idx="66">
                  <c:v>Natural Capsules Ltd</c:v>
                </c:pt>
                <c:pt idx="67">
                  <c:v>Mangalam Drugs and Organics Ltd</c:v>
                </c:pt>
                <c:pt idx="68">
                  <c:v>Sunil Healthcare Ltd</c:v>
                </c:pt>
                <c:pt idx="69">
                  <c:v>Fredun Pharmaceuticals Ltd</c:v>
                </c:pt>
                <c:pt idx="70">
                  <c:v>Smruthi Organics Ltd</c:v>
                </c:pt>
                <c:pt idx="71">
                  <c:v>Panchsheel Organics Ltd</c:v>
                </c:pt>
                <c:pt idx="72">
                  <c:v>Sakar Healthcare Ltd</c:v>
                </c:pt>
                <c:pt idx="73">
                  <c:v>Denis Chem Lab Ltd</c:v>
                </c:pt>
                <c:pt idx="74">
                  <c:v>Titan Biotech Ltd</c:v>
                </c:pt>
                <c:pt idx="75">
                  <c:v>Indoco Remedies Ltd</c:v>
                </c:pt>
                <c:pt idx="76">
                  <c:v>Unjha Formulations Ltd</c:v>
                </c:pt>
                <c:pt idx="77">
                  <c:v>Auro Laboratories Ltd</c:v>
                </c:pt>
                <c:pt idx="78">
                  <c:v>Makers Laboratories Ltd</c:v>
                </c:pt>
                <c:pt idx="79">
                  <c:v>Welcure Drugs &amp; Pharmaceuticals Ltd</c:v>
                </c:pt>
                <c:pt idx="80">
                  <c:v>Ortin Laboratories Ltd</c:v>
                </c:pt>
                <c:pt idx="81">
                  <c:v>Praveg Communications (India) Ltd</c:v>
                </c:pt>
                <c:pt idx="82">
                  <c:v>Kabra Drugs Ltd</c:v>
                </c:pt>
                <c:pt idx="83">
                  <c:v>Bacil Pharma Ltd</c:v>
                </c:pt>
                <c:pt idx="84">
                  <c:v>Aayush Food And Herbs Ltd</c:v>
                </c:pt>
                <c:pt idx="85">
                  <c:v>Ishita Drugs &amp; Industries Ltd</c:v>
                </c:pt>
                <c:pt idx="86">
                  <c:v>Par Drugs &amp; Chemicals Ltd</c:v>
                </c:pt>
                <c:pt idx="87">
                  <c:v>Nutraplus India Ltd</c:v>
                </c:pt>
                <c:pt idx="88">
                  <c:v>BDH Industries Ltd</c:v>
                </c:pt>
                <c:pt idx="89">
                  <c:v>Biofil Chemicals &amp; Pharmaceuticals Ltd</c:v>
                </c:pt>
                <c:pt idx="90">
                  <c:v>Bajaj Healthcare Ltd</c:v>
                </c:pt>
                <c:pt idx="91">
                  <c:v>Syschem (India) Ltd</c:v>
                </c:pt>
                <c:pt idx="92">
                  <c:v>Zenith Health Care Ltd</c:v>
                </c:pt>
                <c:pt idx="93">
                  <c:v>Beryl Drugs Ltd</c:v>
                </c:pt>
                <c:pt idx="94">
                  <c:v>Colinz Laboratories Ltd</c:v>
                </c:pt>
                <c:pt idx="95">
                  <c:v>Chemo Pharma Laboratories Ltd</c:v>
                </c:pt>
                <c:pt idx="96">
                  <c:v>Concord Drugs Ltd</c:v>
                </c:pt>
                <c:pt idx="97">
                  <c:v>Decipher Labs Ltd</c:v>
                </c:pt>
                <c:pt idx="98">
                  <c:v>Hindustan Bio Sciences Ltd</c:v>
                </c:pt>
                <c:pt idx="99">
                  <c:v>Kamron Laboratories Ltd</c:v>
                </c:pt>
                <c:pt idx="100">
                  <c:v>Phaarmasia Ltd</c:v>
                </c:pt>
                <c:pt idx="101">
                  <c:v>Gujarat Terce Laboratories Ltd</c:v>
                </c:pt>
                <c:pt idx="102">
                  <c:v>Roopa Industries Ltd</c:v>
                </c:pt>
                <c:pt idx="103">
                  <c:v>Parmax Pharma Ltd</c:v>
                </c:pt>
                <c:pt idx="104">
                  <c:v>Source Natural Foods &amp; Herbal Supplements Ltd</c:v>
                </c:pt>
                <c:pt idx="105">
                  <c:v>Veerhealth Care Ltd</c:v>
                </c:pt>
                <c:pt idx="106">
                  <c:v>Shukra Pharmaceuticals Ltd</c:v>
                </c:pt>
                <c:pt idx="107">
                  <c:v>Godavari Drugs Ltd</c:v>
                </c:pt>
                <c:pt idx="108">
                  <c:v>Sandu Pharmaceuticals Ltd</c:v>
                </c:pt>
                <c:pt idx="109">
                  <c:v>Pharmaids Pharmaceuticals Ltd</c:v>
                </c:pt>
                <c:pt idx="110">
                  <c:v>Sequent Scientific Ltd</c:v>
                </c:pt>
                <c:pt idx="111">
                  <c:v>Kopran Ltd</c:v>
                </c:pt>
                <c:pt idx="112">
                  <c:v>Vivo Bio Tech Ltd</c:v>
                </c:pt>
                <c:pt idx="113">
                  <c:v>Gennex Laboratories Ltd</c:v>
                </c:pt>
                <c:pt idx="114">
                  <c:v>Lactose (India) Ltd</c:v>
                </c:pt>
                <c:pt idx="115">
                  <c:v>Syncom Healthcare Ltd</c:v>
                </c:pt>
                <c:pt idx="116">
                  <c:v>Syncom Formulations (India) Ltd</c:v>
                </c:pt>
                <c:pt idx="117">
                  <c:v>Aarey Drugs &amp; Pharmaceuticals Ltd</c:v>
                </c:pt>
                <c:pt idx="118">
                  <c:v>Valencia Nutrition Ltd</c:v>
                </c:pt>
                <c:pt idx="119">
                  <c:v>Vista Pharmaceuticals Ltd</c:v>
                </c:pt>
                <c:pt idx="120">
                  <c:v>Brooks Laboratories Ltd</c:v>
                </c:pt>
                <c:pt idx="121">
                  <c:v>Bharat Immunological &amp; Biological Corporation Ltd</c:v>
                </c:pt>
                <c:pt idx="122">
                  <c:v>Transchem Ltd</c:v>
                </c:pt>
                <c:pt idx="123">
                  <c:v>RPG Life Sciences Ltd</c:v>
                </c:pt>
                <c:pt idx="124">
                  <c:v>Krebs Biochemicals &amp; Industries Ltd</c:v>
                </c:pt>
                <c:pt idx="125">
                  <c:v>Parnax Lab Ltd</c:v>
                </c:pt>
                <c:pt idx="126">
                  <c:v>Bafna Pharmaceuticals Ltd</c:v>
                </c:pt>
                <c:pt idx="127">
                  <c:v>Bal Pharma Ltd</c:v>
                </c:pt>
                <c:pt idx="128">
                  <c:v>Kerala Ayurveda Ltd</c:v>
                </c:pt>
                <c:pt idx="129">
                  <c:v>Jagsonpal Pharmaceuticals Ltd</c:v>
                </c:pt>
                <c:pt idx="130">
                  <c:v>Wintac Ltd</c:v>
                </c:pt>
                <c:pt idx="131">
                  <c:v>Medi Caps Ltd</c:v>
                </c:pt>
                <c:pt idx="132">
                  <c:v>Neuland Laboratories Ltd</c:v>
                </c:pt>
                <c:pt idx="133">
                  <c:v>Alpa Laboratories Ltd</c:v>
                </c:pt>
                <c:pt idx="134">
                  <c:v>Lyka Labs Ltd</c:v>
                </c:pt>
                <c:pt idx="135">
                  <c:v>Themis Medicare Ltd</c:v>
                </c:pt>
                <c:pt idx="136">
                  <c:v>SMS Pharmaceuticals Ltd</c:v>
                </c:pt>
                <c:pt idx="137">
                  <c:v>Kilitch Drugs (India) Ltd</c:v>
                </c:pt>
                <c:pt idx="138">
                  <c:v>Kimia Biosciences Ltd</c:v>
                </c:pt>
                <c:pt idx="139">
                  <c:v>Venus Remedies Ltd</c:v>
                </c:pt>
                <c:pt idx="140">
                  <c:v>Astrazeneca Pharma India Ltd</c:v>
                </c:pt>
                <c:pt idx="141">
                  <c:v>Nectar Lifescience Ltd</c:v>
                </c:pt>
                <c:pt idx="142">
                  <c:v>Ambalal Sarabhai Enterprises Ltd</c:v>
                </c:pt>
                <c:pt idx="143">
                  <c:v>Parabolic Drugs Ltd</c:v>
                </c:pt>
                <c:pt idx="144">
                  <c:v>Zenotech Laboratories Ltd</c:v>
                </c:pt>
                <c:pt idx="145">
                  <c:v>Morepen Laboratories Ltd</c:v>
                </c:pt>
                <c:pt idx="146">
                  <c:v>Ind-Swift Ltd</c:v>
                </c:pt>
                <c:pt idx="147">
                  <c:v>Solara Active Pharma Sciences Ltd</c:v>
                </c:pt>
                <c:pt idx="148">
                  <c:v>Gujarat Themis Biosyn Ltd</c:v>
                </c:pt>
                <c:pt idx="149">
                  <c:v>Alembic Ltd</c:v>
                </c:pt>
                <c:pt idx="150">
                  <c:v>Panacea Biotec Ltd</c:v>
                </c:pt>
                <c:pt idx="151">
                  <c:v>Jubilant Life Sciences Ltd</c:v>
                </c:pt>
                <c:pt idx="152">
                  <c:v>Ind-Swift Laboratories Ltd</c:v>
                </c:pt>
                <c:pt idx="153">
                  <c:v>Marksans Pharma Ltd</c:v>
                </c:pt>
                <c:pt idx="154">
                  <c:v>Dishman Carbogen Amcis Ltd</c:v>
                </c:pt>
              </c:strCache>
            </c:strRef>
          </c:cat>
          <c:val>
            <c:numRef>
              <c:f>'Sector Wise Analysis'!$B$407:$B$561</c:f>
              <c:numCache>
                <c:formatCode>0.00%</c:formatCode>
                <c:ptCount val="155"/>
                <c:pt idx="0">
                  <c:v>6.1299201505117954E-3</c:v>
                </c:pt>
                <c:pt idx="1">
                  <c:v>4.7665888843769592E-3</c:v>
                </c:pt>
                <c:pt idx="2">
                  <c:v>4.5384955505861071E-3</c:v>
                </c:pt>
                <c:pt idx="3">
                  <c:v>3.7942986037986541E-3</c:v>
                </c:pt>
                <c:pt idx="4">
                  <c:v>3.6927378664747107E-3</c:v>
                </c:pt>
                <c:pt idx="5">
                  <c:v>3.2535323705493264E-3</c:v>
                </c:pt>
                <c:pt idx="6">
                  <c:v>3.0002468659283141E-3</c:v>
                </c:pt>
                <c:pt idx="7">
                  <c:v>2.3170008867051195E-3</c:v>
                </c:pt>
                <c:pt idx="8">
                  <c:v>1.8248895026393578E-3</c:v>
                </c:pt>
                <c:pt idx="9">
                  <c:v>1.6946276812359932E-3</c:v>
                </c:pt>
                <c:pt idx="10">
                  <c:v>1.5784526433253768E-3</c:v>
                </c:pt>
                <c:pt idx="11">
                  <c:v>1.562315103187862E-3</c:v>
                </c:pt>
                <c:pt idx="12">
                  <c:v>1.291550965986085E-3</c:v>
                </c:pt>
                <c:pt idx="13">
                  <c:v>1.0645842221013247E-3</c:v>
                </c:pt>
                <c:pt idx="14">
                  <c:v>1.0486580209401431E-3</c:v>
                </c:pt>
                <c:pt idx="15">
                  <c:v>1.0409156303603606E-3</c:v>
                </c:pt>
                <c:pt idx="16">
                  <c:v>9.5833462539386162E-4</c:v>
                </c:pt>
                <c:pt idx="17">
                  <c:v>8.7503792461964902E-4</c:v>
                </c:pt>
                <c:pt idx="18">
                  <c:v>8.4727112833189668E-4</c:v>
                </c:pt>
                <c:pt idx="19">
                  <c:v>8.4489274691196357E-4</c:v>
                </c:pt>
                <c:pt idx="20">
                  <c:v>5.7187973430770456E-4</c:v>
                </c:pt>
                <c:pt idx="21">
                  <c:v>5.0178128308185112E-4</c:v>
                </c:pt>
                <c:pt idx="22">
                  <c:v>4.580936309033064E-4</c:v>
                </c:pt>
                <c:pt idx="23">
                  <c:v>4.3114033854474063E-4</c:v>
                </c:pt>
                <c:pt idx="24">
                  <c:v>3.0673994273443467E-4</c:v>
                </c:pt>
                <c:pt idx="25">
                  <c:v>2.5570379936016663E-4</c:v>
                </c:pt>
                <c:pt idx="26">
                  <c:v>2.4345002024170776E-4</c:v>
                </c:pt>
                <c:pt idx="27">
                  <c:v>2.3276475588936916E-4</c:v>
                </c:pt>
                <c:pt idx="28">
                  <c:v>2.1362917964124083E-4</c:v>
                </c:pt>
                <c:pt idx="29">
                  <c:v>1.412301919007145E-4</c:v>
                </c:pt>
                <c:pt idx="30">
                  <c:v>1.3913731938653442E-4</c:v>
                </c:pt>
                <c:pt idx="31">
                  <c:v>1.147466293152742E-4</c:v>
                </c:pt>
                <c:pt idx="32">
                  <c:v>8.9017310444246216E-5</c:v>
                </c:pt>
                <c:pt idx="33">
                  <c:v>7.2915349711536804E-5</c:v>
                </c:pt>
                <c:pt idx="34">
                  <c:v>6.8091712801955992E-5</c:v>
                </c:pt>
                <c:pt idx="35">
                  <c:v>6.1168756598544471E-5</c:v>
                </c:pt>
                <c:pt idx="36">
                  <c:v>6.0386576838979768E-5</c:v>
                </c:pt>
                <c:pt idx="37">
                  <c:v>5.8113337100691685E-5</c:v>
                </c:pt>
                <c:pt idx="38">
                  <c:v>4.6036763284666372E-5</c:v>
                </c:pt>
                <c:pt idx="39">
                  <c:v>4.3829958323708627E-5</c:v>
                </c:pt>
                <c:pt idx="40">
                  <c:v>4.2899173162891263E-5</c:v>
                </c:pt>
                <c:pt idx="41">
                  <c:v>4.1692091123179755E-5</c:v>
                </c:pt>
                <c:pt idx="42">
                  <c:v>2.8087217463980861E-5</c:v>
                </c:pt>
                <c:pt idx="43">
                  <c:v>2.7024592603462803E-5</c:v>
                </c:pt>
                <c:pt idx="44">
                  <c:v>2.5289639647441091E-5</c:v>
                </c:pt>
                <c:pt idx="45">
                  <c:v>2.5019681364252253E-5</c:v>
                </c:pt>
                <c:pt idx="46">
                  <c:v>2.4371703788856475E-5</c:v>
                </c:pt>
                <c:pt idx="47">
                  <c:v>2.3866332323200156E-5</c:v>
                </c:pt>
                <c:pt idx="48">
                  <c:v>1.9800479693514474E-5</c:v>
                </c:pt>
                <c:pt idx="49">
                  <c:v>1.7160309517414698E-5</c:v>
                </c:pt>
                <c:pt idx="50">
                  <c:v>1.3983084732036178E-5</c:v>
                </c:pt>
                <c:pt idx="51">
                  <c:v>1.295058348034442E-5</c:v>
                </c:pt>
                <c:pt idx="52">
                  <c:v>1.2842572207841458E-5</c:v>
                </c:pt>
                <c:pt idx="53">
                  <c:v>1.2627326479762371E-5</c:v>
                </c:pt>
                <c:pt idx="54">
                  <c:v>9.7053036874310843E-6</c:v>
                </c:pt>
                <c:pt idx="55">
                  <c:v>9.1917505650373651E-6</c:v>
                </c:pt>
                <c:pt idx="56">
                  <c:v>8.7035065849059593E-6</c:v>
                </c:pt>
                <c:pt idx="57">
                  <c:v>8.6175544403495487E-6</c:v>
                </c:pt>
                <c:pt idx="58">
                  <c:v>7.0200562117878893E-6</c:v>
                </c:pt>
                <c:pt idx="59">
                  <c:v>6.1389864912969302E-6</c:v>
                </c:pt>
                <c:pt idx="60">
                  <c:v>6.0254376057799233E-6</c:v>
                </c:pt>
                <c:pt idx="61">
                  <c:v>5.4644940143937463E-6</c:v>
                </c:pt>
                <c:pt idx="62">
                  <c:v>4.3740145979285136E-6</c:v>
                </c:pt>
                <c:pt idx="63">
                  <c:v>4.2097979255361303E-6</c:v>
                </c:pt>
                <c:pt idx="64">
                  <c:v>4.0504069127652738E-6</c:v>
                </c:pt>
                <c:pt idx="65">
                  <c:v>4.0431192488123815E-6</c:v>
                </c:pt>
                <c:pt idx="66">
                  <c:v>3.7161775311524748E-6</c:v>
                </c:pt>
                <c:pt idx="67">
                  <c:v>3.4706393148934935E-6</c:v>
                </c:pt>
                <c:pt idx="68">
                  <c:v>3.4483632570617799E-6</c:v>
                </c:pt>
                <c:pt idx="69">
                  <c:v>2.8986904657970888E-6</c:v>
                </c:pt>
                <c:pt idx="70">
                  <c:v>2.800070964734166E-6</c:v>
                </c:pt>
                <c:pt idx="71">
                  <c:v>2.2254460382267171E-6</c:v>
                </c:pt>
                <c:pt idx="72">
                  <c:v>2.1867663438133172E-6</c:v>
                </c:pt>
                <c:pt idx="73">
                  <c:v>1.8874459543743242E-6</c:v>
                </c:pt>
                <c:pt idx="74">
                  <c:v>1.6032123078553544E-6</c:v>
                </c:pt>
                <c:pt idx="75">
                  <c:v>1.2994317893979566E-6</c:v>
                </c:pt>
                <c:pt idx="76">
                  <c:v>1.1647256647419064E-6</c:v>
                </c:pt>
                <c:pt idx="77">
                  <c:v>1.001389937494561E-6</c:v>
                </c:pt>
                <c:pt idx="78">
                  <c:v>5.1352361768135897E-7</c:v>
                </c:pt>
                <c:pt idx="79">
                  <c:v>-4.6393209714686166E-9</c:v>
                </c:pt>
                <c:pt idx="80">
                  <c:v>-6.8008361989539936E-8</c:v>
                </c:pt>
                <c:pt idx="81">
                  <c:v>-9.5481674903448018E-8</c:v>
                </c:pt>
                <c:pt idx="82">
                  <c:v>-3.1961864805218286E-7</c:v>
                </c:pt>
                <c:pt idx="83">
                  <c:v>-5.0650267632820092E-7</c:v>
                </c:pt>
                <c:pt idx="84">
                  <c:v>-6.557619020067263E-7</c:v>
                </c:pt>
                <c:pt idx="85">
                  <c:v>-8.7081565275738787E-7</c:v>
                </c:pt>
                <c:pt idx="86">
                  <c:v>-1.3329343902826111E-6</c:v>
                </c:pt>
                <c:pt idx="87">
                  <c:v>-1.4038047093710568E-6</c:v>
                </c:pt>
                <c:pt idx="88">
                  <c:v>-1.41659500217907E-6</c:v>
                </c:pt>
                <c:pt idx="89">
                  <c:v>-1.9305287353622321E-6</c:v>
                </c:pt>
                <c:pt idx="90">
                  <c:v>-2.0179769093339194E-6</c:v>
                </c:pt>
                <c:pt idx="91">
                  <c:v>-2.2017858815551866E-6</c:v>
                </c:pt>
                <c:pt idx="92">
                  <c:v>-2.3658076261479133E-6</c:v>
                </c:pt>
                <c:pt idx="93">
                  <c:v>-2.3903136501397875E-6</c:v>
                </c:pt>
                <c:pt idx="94">
                  <c:v>-2.4107545148627177E-6</c:v>
                </c:pt>
                <c:pt idx="95">
                  <c:v>-2.8824032089141568E-6</c:v>
                </c:pt>
                <c:pt idx="96">
                  <c:v>-2.9849474923812185E-6</c:v>
                </c:pt>
                <c:pt idx="97">
                  <c:v>-3.1513207719156035E-6</c:v>
                </c:pt>
                <c:pt idx="98">
                  <c:v>-3.1607038183907043E-6</c:v>
                </c:pt>
                <c:pt idx="99">
                  <c:v>-3.3752910012899152E-6</c:v>
                </c:pt>
                <c:pt idx="100">
                  <c:v>-3.4883356512727098E-6</c:v>
                </c:pt>
                <c:pt idx="101">
                  <c:v>-3.5378770137961957E-6</c:v>
                </c:pt>
                <c:pt idx="102">
                  <c:v>-3.5678307878782012E-6</c:v>
                </c:pt>
                <c:pt idx="103">
                  <c:v>-3.5934261258504024E-6</c:v>
                </c:pt>
                <c:pt idx="104">
                  <c:v>-3.9592727572280548E-6</c:v>
                </c:pt>
                <c:pt idx="105">
                  <c:v>-4.7211345883713478E-6</c:v>
                </c:pt>
                <c:pt idx="106">
                  <c:v>-4.7285432216449145E-6</c:v>
                </c:pt>
                <c:pt idx="107">
                  <c:v>-5.1979927000030758E-6</c:v>
                </c:pt>
                <c:pt idx="108">
                  <c:v>-6.0368892697881655E-6</c:v>
                </c:pt>
                <c:pt idx="109">
                  <c:v>-6.1158922677914932E-6</c:v>
                </c:pt>
                <c:pt idx="110">
                  <c:v>-6.521470829974343E-6</c:v>
                </c:pt>
                <c:pt idx="111">
                  <c:v>-6.6597299120927713E-6</c:v>
                </c:pt>
                <c:pt idx="112">
                  <c:v>-7.1989580351820659E-6</c:v>
                </c:pt>
                <c:pt idx="113">
                  <c:v>-8.4045943439879448E-6</c:v>
                </c:pt>
                <c:pt idx="114">
                  <c:v>-9.4074108343251031E-6</c:v>
                </c:pt>
                <c:pt idx="115">
                  <c:v>-9.5329371578246262E-6</c:v>
                </c:pt>
                <c:pt idx="116">
                  <c:v>-9.8104643832241956E-6</c:v>
                </c:pt>
                <c:pt idx="117">
                  <c:v>-1.1631864038980911E-5</c:v>
                </c:pt>
                <c:pt idx="118">
                  <c:v>-1.2069341620931653E-5</c:v>
                </c:pt>
                <c:pt idx="119">
                  <c:v>-1.3446909559883807E-5</c:v>
                </c:pt>
                <c:pt idx="120">
                  <c:v>-1.3597571242889836E-5</c:v>
                </c:pt>
                <c:pt idx="121">
                  <c:v>-1.4554600845351307E-5</c:v>
                </c:pt>
                <c:pt idx="122">
                  <c:v>-1.6987866865650376E-5</c:v>
                </c:pt>
                <c:pt idx="123">
                  <c:v>-1.7191082932406085E-5</c:v>
                </c:pt>
                <c:pt idx="124">
                  <c:v>-1.8127027877320929E-5</c:v>
                </c:pt>
                <c:pt idx="125">
                  <c:v>-1.8680547492983106E-5</c:v>
                </c:pt>
                <c:pt idx="126">
                  <c:v>-2.0319462568123789E-5</c:v>
                </c:pt>
                <c:pt idx="127">
                  <c:v>-2.1138503646679175E-5</c:v>
                </c:pt>
                <c:pt idx="128">
                  <c:v>-2.1192954593339342E-5</c:v>
                </c:pt>
                <c:pt idx="129">
                  <c:v>-2.3171525851837181E-5</c:v>
                </c:pt>
                <c:pt idx="130">
                  <c:v>-2.4059396408527078E-5</c:v>
                </c:pt>
                <c:pt idx="131">
                  <c:v>-2.6025932104759068E-5</c:v>
                </c:pt>
                <c:pt idx="132">
                  <c:v>-2.9729907076973744E-5</c:v>
                </c:pt>
                <c:pt idx="133">
                  <c:v>-3.022720900379964E-5</c:v>
                </c:pt>
                <c:pt idx="134">
                  <c:v>-3.3741361212821211E-5</c:v>
                </c:pt>
                <c:pt idx="135">
                  <c:v>-3.8209222105013105E-5</c:v>
                </c:pt>
                <c:pt idx="136">
                  <c:v>-3.8535662242562888E-5</c:v>
                </c:pt>
                <c:pt idx="137">
                  <c:v>-3.9376797334874717E-5</c:v>
                </c:pt>
                <c:pt idx="138">
                  <c:v>-4.1454002846791657E-5</c:v>
                </c:pt>
                <c:pt idx="139">
                  <c:v>-4.6473211742249989E-5</c:v>
                </c:pt>
                <c:pt idx="140">
                  <c:v>-6.5933741418255248E-5</c:v>
                </c:pt>
                <c:pt idx="141">
                  <c:v>-7.0072585428017928E-5</c:v>
                </c:pt>
                <c:pt idx="142">
                  <c:v>-7.0994312642140751E-5</c:v>
                </c:pt>
                <c:pt idx="143">
                  <c:v>-8.727515749541693E-5</c:v>
                </c:pt>
                <c:pt idx="144">
                  <c:v>-9.0951539070538374E-5</c:v>
                </c:pt>
                <c:pt idx="145">
                  <c:v>-9.1095224069259804E-5</c:v>
                </c:pt>
                <c:pt idx="146">
                  <c:v>-1.4391528300138217E-4</c:v>
                </c:pt>
                <c:pt idx="147">
                  <c:v>-1.5186696525828962E-4</c:v>
                </c:pt>
                <c:pt idx="148">
                  <c:v>-2.8168096519119582E-4</c:v>
                </c:pt>
                <c:pt idx="149">
                  <c:v>-3.2006729670832734E-4</c:v>
                </c:pt>
                <c:pt idx="150">
                  <c:v>-3.723028525362441E-4</c:v>
                </c:pt>
                <c:pt idx="151">
                  <c:v>-3.7521253350739536E-4</c:v>
                </c:pt>
                <c:pt idx="152">
                  <c:v>-3.956608924272644E-4</c:v>
                </c:pt>
                <c:pt idx="153">
                  <c:v>-5.4093556079355969E-4</c:v>
                </c:pt>
                <c:pt idx="154">
                  <c:v>-8.3510955143956274E-4</c:v>
                </c:pt>
              </c:numCache>
            </c:numRef>
          </c:val>
        </c:ser>
        <c:axId val="90757760"/>
        <c:axId val="90780032"/>
      </c:barChart>
      <c:catAx>
        <c:axId val="90757760"/>
        <c:scaling>
          <c:orientation val="minMax"/>
        </c:scaling>
        <c:delete val="1"/>
        <c:axPos val="b"/>
        <c:tickLblPos val="none"/>
        <c:crossAx val="90780032"/>
        <c:crosses val="autoZero"/>
        <c:auto val="1"/>
        <c:lblAlgn val="ctr"/>
        <c:lblOffset val="100"/>
      </c:catAx>
      <c:valAx>
        <c:axId val="90780032"/>
        <c:scaling>
          <c:orientation val="minMax"/>
        </c:scaling>
        <c:axPos val="l"/>
        <c:majorGridlines/>
        <c:numFmt formatCode="0.00%" sourceLinked="1"/>
        <c:tickLblPos val="nextTo"/>
        <c:crossAx val="90757760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Edible Oil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Analysis'!$B$564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Analysis'!$A$565:$A$592</c:f>
              <c:strCache>
                <c:ptCount val="28"/>
                <c:pt idx="0">
                  <c:v>AVT Natural Products Ltd</c:v>
                </c:pt>
                <c:pt idx="1">
                  <c:v>Gujarat Ambuja Exports Ltd</c:v>
                </c:pt>
                <c:pt idx="2">
                  <c:v>Manorama Industries Ltd</c:v>
                </c:pt>
                <c:pt idx="3">
                  <c:v>Agro Tech Foods Ltd</c:v>
                </c:pt>
                <c:pt idx="4">
                  <c:v>Gokul Agro Resources Ltd</c:v>
                </c:pt>
                <c:pt idx="5">
                  <c:v>Kriti Nutrients Ltd</c:v>
                </c:pt>
                <c:pt idx="6">
                  <c:v>Poona Dal and Oil Industries Ltd</c:v>
                </c:pt>
                <c:pt idx="7">
                  <c:v>Prima Industries Ltd</c:v>
                </c:pt>
                <c:pt idx="8">
                  <c:v>Sarda Proteins Ltd</c:v>
                </c:pt>
                <c:pt idx="9">
                  <c:v>Ashiana Agro Industries Ltd</c:v>
                </c:pt>
                <c:pt idx="10">
                  <c:v>Richirich Inventures Ltd</c:v>
                </c:pt>
                <c:pt idx="11">
                  <c:v>Kanel Industries Ltd</c:v>
                </c:pt>
                <c:pt idx="12">
                  <c:v>Natraj Proteins Ltd</c:v>
                </c:pt>
                <c:pt idx="13">
                  <c:v>Paos Industries Ltd</c:v>
                </c:pt>
                <c:pt idx="14">
                  <c:v>Natural Biocon (India) Ltd</c:v>
                </c:pt>
                <c:pt idx="15">
                  <c:v>Madhusudan Industries Ltd</c:v>
                </c:pt>
                <c:pt idx="16">
                  <c:v>Ajanta Soya Ltd</c:v>
                </c:pt>
                <c:pt idx="17">
                  <c:v>Mangalam Global Enterprise Ltd</c:v>
                </c:pt>
                <c:pt idx="18">
                  <c:v>J R Foods Ltd</c:v>
                </c:pt>
                <c:pt idx="19">
                  <c:v>Modi Naturals Ltd</c:v>
                </c:pt>
                <c:pt idx="20">
                  <c:v>CIAN Agro Industries &amp; Infrastructure Ltd</c:v>
                </c:pt>
                <c:pt idx="21">
                  <c:v>JVL Agro Industries Ltd</c:v>
                </c:pt>
                <c:pt idx="22">
                  <c:v>Vegetable Products Ltd</c:v>
                </c:pt>
                <c:pt idx="23">
                  <c:v>Superior Industrial Enterprises Ltd</c:v>
                </c:pt>
                <c:pt idx="24">
                  <c:v>BCL Industries Ltd</c:v>
                </c:pt>
                <c:pt idx="25">
                  <c:v>Vijay Solvex Ltd</c:v>
                </c:pt>
                <c:pt idx="26">
                  <c:v>Gokul Refoils and Solvent Ltd</c:v>
                </c:pt>
                <c:pt idx="27">
                  <c:v>Ruchi Soya Industries Ltd</c:v>
                </c:pt>
              </c:strCache>
            </c:strRef>
          </c:cat>
          <c:val>
            <c:numRef>
              <c:f>'Sector Wise Analysis'!$B$565:$B$592</c:f>
              <c:numCache>
                <c:formatCode>0.00%</c:formatCode>
                <c:ptCount val="28"/>
                <c:pt idx="0">
                  <c:v>5.5963045974170072E-3</c:v>
                </c:pt>
                <c:pt idx="1">
                  <c:v>3.804418881875661E-3</c:v>
                </c:pt>
                <c:pt idx="2">
                  <c:v>3.2370573015375985E-3</c:v>
                </c:pt>
                <c:pt idx="3">
                  <c:v>2.4724781225794745E-3</c:v>
                </c:pt>
                <c:pt idx="4">
                  <c:v>2.2030878337920305E-3</c:v>
                </c:pt>
                <c:pt idx="5">
                  <c:v>1.9424307512575277E-3</c:v>
                </c:pt>
                <c:pt idx="6">
                  <c:v>2.5105610397886137E-4</c:v>
                </c:pt>
                <c:pt idx="7">
                  <c:v>-1.798262990490944E-5</c:v>
                </c:pt>
                <c:pt idx="8">
                  <c:v>-2.6447733153150182E-5</c:v>
                </c:pt>
                <c:pt idx="9">
                  <c:v>-3.024723545213336E-5</c:v>
                </c:pt>
                <c:pt idx="10">
                  <c:v>-3.2824041266335959E-5</c:v>
                </c:pt>
                <c:pt idx="11">
                  <c:v>-4.3063443146173576E-5</c:v>
                </c:pt>
                <c:pt idx="12">
                  <c:v>-8.9170882842499032E-5</c:v>
                </c:pt>
                <c:pt idx="13">
                  <c:v>-9.8073600421892226E-5</c:v>
                </c:pt>
                <c:pt idx="14">
                  <c:v>-1.1933991441300392E-4</c:v>
                </c:pt>
                <c:pt idx="15">
                  <c:v>-1.3971785955602426E-4</c:v>
                </c:pt>
                <c:pt idx="16">
                  <c:v>-2.648131973170289E-4</c:v>
                </c:pt>
                <c:pt idx="17">
                  <c:v>-3.4993270598834299E-4</c:v>
                </c:pt>
                <c:pt idx="18">
                  <c:v>-4.0235995978839457E-4</c:v>
                </c:pt>
                <c:pt idx="19">
                  <c:v>-4.9656223734735236E-4</c:v>
                </c:pt>
                <c:pt idx="20">
                  <c:v>-5.9429951053906617E-4</c:v>
                </c:pt>
                <c:pt idx="21">
                  <c:v>-6.8222669017837059E-4</c:v>
                </c:pt>
                <c:pt idx="22">
                  <c:v>-7.2125837665480697E-4</c:v>
                </c:pt>
                <c:pt idx="23">
                  <c:v>-8.4261731406252538E-4</c:v>
                </c:pt>
                <c:pt idx="24">
                  <c:v>-8.8891104555667273E-4</c:v>
                </c:pt>
                <c:pt idx="25">
                  <c:v>-9.8813428039354594E-4</c:v>
                </c:pt>
                <c:pt idx="26">
                  <c:v>-1.7794305553266642E-3</c:v>
                </c:pt>
                <c:pt idx="27">
                  <c:v>-7.204370924592253E-2</c:v>
                </c:pt>
              </c:numCache>
            </c:numRef>
          </c:val>
        </c:ser>
        <c:axId val="90796416"/>
        <c:axId val="90797952"/>
      </c:barChart>
      <c:catAx>
        <c:axId val="90796416"/>
        <c:scaling>
          <c:orientation val="minMax"/>
        </c:scaling>
        <c:delete val="1"/>
        <c:axPos val="b"/>
        <c:tickLblPos val="none"/>
        <c:crossAx val="90797952"/>
        <c:crosses val="autoZero"/>
        <c:auto val="1"/>
        <c:lblAlgn val="ctr"/>
        <c:lblOffset val="100"/>
      </c:catAx>
      <c:valAx>
        <c:axId val="90797952"/>
        <c:scaling>
          <c:orientation val="minMax"/>
        </c:scaling>
        <c:axPos val="l"/>
        <c:majorGridlines/>
        <c:numFmt formatCode="0.00%" sourceLinked="1"/>
        <c:tickLblPos val="nextTo"/>
        <c:crossAx val="90796416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Edible Oil (Ex-Ruchi</a:t>
            </a:r>
            <a:r>
              <a:rPr lang="en-US" baseline="0"/>
              <a:t> Soya Industries)</a:t>
            </a:r>
            <a:endParaRPr lang="en-US"/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Analysis'!$B$564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Analysis'!$A$565:$A$591</c:f>
              <c:strCache>
                <c:ptCount val="27"/>
                <c:pt idx="0">
                  <c:v>AVT Natural Products Ltd</c:v>
                </c:pt>
                <c:pt idx="1">
                  <c:v>Gujarat Ambuja Exports Ltd</c:v>
                </c:pt>
                <c:pt idx="2">
                  <c:v>Manorama Industries Ltd</c:v>
                </c:pt>
                <c:pt idx="3">
                  <c:v>Agro Tech Foods Ltd</c:v>
                </c:pt>
                <c:pt idx="4">
                  <c:v>Gokul Agro Resources Ltd</c:v>
                </c:pt>
                <c:pt idx="5">
                  <c:v>Kriti Nutrients Ltd</c:v>
                </c:pt>
                <c:pt idx="6">
                  <c:v>Poona Dal and Oil Industries Ltd</c:v>
                </c:pt>
                <c:pt idx="7">
                  <c:v>Prima Industries Ltd</c:v>
                </c:pt>
                <c:pt idx="8">
                  <c:v>Sarda Proteins Ltd</c:v>
                </c:pt>
                <c:pt idx="9">
                  <c:v>Ashiana Agro Industries Ltd</c:v>
                </c:pt>
                <c:pt idx="10">
                  <c:v>Richirich Inventures Ltd</c:v>
                </c:pt>
                <c:pt idx="11">
                  <c:v>Kanel Industries Ltd</c:v>
                </c:pt>
                <c:pt idx="12">
                  <c:v>Natraj Proteins Ltd</c:v>
                </c:pt>
                <c:pt idx="13">
                  <c:v>Paos Industries Ltd</c:v>
                </c:pt>
                <c:pt idx="14">
                  <c:v>Natural Biocon (India) Ltd</c:v>
                </c:pt>
                <c:pt idx="15">
                  <c:v>Madhusudan Industries Ltd</c:v>
                </c:pt>
                <c:pt idx="16">
                  <c:v>Ajanta Soya Ltd</c:v>
                </c:pt>
                <c:pt idx="17">
                  <c:v>Mangalam Global Enterprise Ltd</c:v>
                </c:pt>
                <c:pt idx="18">
                  <c:v>J R Foods Ltd</c:v>
                </c:pt>
                <c:pt idx="19">
                  <c:v>Modi Naturals Ltd</c:v>
                </c:pt>
                <c:pt idx="20">
                  <c:v>CIAN Agro Industries &amp; Infrastructure Ltd</c:v>
                </c:pt>
                <c:pt idx="21">
                  <c:v>JVL Agro Industries Ltd</c:v>
                </c:pt>
                <c:pt idx="22">
                  <c:v>Vegetable Products Ltd</c:v>
                </c:pt>
                <c:pt idx="23">
                  <c:v>Superior Industrial Enterprises Ltd</c:v>
                </c:pt>
                <c:pt idx="24">
                  <c:v>BCL Industries Ltd</c:v>
                </c:pt>
                <c:pt idx="25">
                  <c:v>Vijay Solvex Ltd</c:v>
                </c:pt>
                <c:pt idx="26">
                  <c:v>Gokul Refoils and Solvent Ltd</c:v>
                </c:pt>
              </c:strCache>
            </c:strRef>
          </c:cat>
          <c:val>
            <c:numRef>
              <c:f>'Sector Wise Analysis'!$B$565:$B$591</c:f>
              <c:numCache>
                <c:formatCode>0.00%</c:formatCode>
                <c:ptCount val="27"/>
                <c:pt idx="0">
                  <c:v>5.5963045974170072E-3</c:v>
                </c:pt>
                <c:pt idx="1">
                  <c:v>3.804418881875661E-3</c:v>
                </c:pt>
                <c:pt idx="2">
                  <c:v>3.2370573015375985E-3</c:v>
                </c:pt>
                <c:pt idx="3">
                  <c:v>2.4724781225794745E-3</c:v>
                </c:pt>
                <c:pt idx="4">
                  <c:v>2.2030878337920305E-3</c:v>
                </c:pt>
                <c:pt idx="5">
                  <c:v>1.9424307512575277E-3</c:v>
                </c:pt>
                <c:pt idx="6">
                  <c:v>2.5105610397886137E-4</c:v>
                </c:pt>
                <c:pt idx="7">
                  <c:v>-1.798262990490944E-5</c:v>
                </c:pt>
                <c:pt idx="8">
                  <c:v>-2.6447733153150182E-5</c:v>
                </c:pt>
                <c:pt idx="9">
                  <c:v>-3.024723545213336E-5</c:v>
                </c:pt>
                <c:pt idx="10">
                  <c:v>-3.2824041266335959E-5</c:v>
                </c:pt>
                <c:pt idx="11">
                  <c:v>-4.3063443146173576E-5</c:v>
                </c:pt>
                <c:pt idx="12">
                  <c:v>-8.9170882842499032E-5</c:v>
                </c:pt>
                <c:pt idx="13">
                  <c:v>-9.8073600421892226E-5</c:v>
                </c:pt>
                <c:pt idx="14">
                  <c:v>-1.1933991441300392E-4</c:v>
                </c:pt>
                <c:pt idx="15">
                  <c:v>-1.3971785955602426E-4</c:v>
                </c:pt>
                <c:pt idx="16">
                  <c:v>-2.648131973170289E-4</c:v>
                </c:pt>
                <c:pt idx="17">
                  <c:v>-3.4993270598834299E-4</c:v>
                </c:pt>
                <c:pt idx="18">
                  <c:v>-4.0235995978839457E-4</c:v>
                </c:pt>
                <c:pt idx="19">
                  <c:v>-4.9656223734735236E-4</c:v>
                </c:pt>
                <c:pt idx="20">
                  <c:v>-5.9429951053906617E-4</c:v>
                </c:pt>
                <c:pt idx="21">
                  <c:v>-6.8222669017837059E-4</c:v>
                </c:pt>
                <c:pt idx="22">
                  <c:v>-7.2125837665480697E-4</c:v>
                </c:pt>
                <c:pt idx="23">
                  <c:v>-8.4261731406252538E-4</c:v>
                </c:pt>
                <c:pt idx="24">
                  <c:v>-8.8891104555667273E-4</c:v>
                </c:pt>
                <c:pt idx="25">
                  <c:v>-9.8813428039354594E-4</c:v>
                </c:pt>
                <c:pt idx="26">
                  <c:v>-1.7794305553266642E-3</c:v>
                </c:pt>
              </c:numCache>
            </c:numRef>
          </c:val>
        </c:ser>
        <c:axId val="90379776"/>
        <c:axId val="90381312"/>
      </c:barChart>
      <c:catAx>
        <c:axId val="90379776"/>
        <c:scaling>
          <c:orientation val="minMax"/>
        </c:scaling>
        <c:delete val="1"/>
        <c:axPos val="b"/>
        <c:tickLblPos val="none"/>
        <c:crossAx val="90381312"/>
        <c:crosses val="autoZero"/>
        <c:auto val="1"/>
        <c:lblAlgn val="ctr"/>
        <c:lblOffset val="100"/>
      </c:catAx>
      <c:valAx>
        <c:axId val="90381312"/>
        <c:scaling>
          <c:orientation val="minMax"/>
        </c:scaling>
        <c:axPos val="l"/>
        <c:majorGridlines/>
        <c:numFmt formatCode="0.00%" sourceLinked="1"/>
        <c:tickLblPos val="nextTo"/>
        <c:crossAx val="90379776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Textiles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Analysis'!$B$594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Analysis'!$A$595:$A$869</c:f>
              <c:strCache>
                <c:ptCount val="275"/>
                <c:pt idx="0">
                  <c:v>Grasim Industries Ltd</c:v>
                </c:pt>
                <c:pt idx="1">
                  <c:v>SRF Ltd</c:v>
                </c:pt>
                <c:pt idx="2">
                  <c:v>TCNS Clothing Co. Ltd</c:v>
                </c:pt>
                <c:pt idx="3">
                  <c:v>Welspun India Ltd</c:v>
                </c:pt>
                <c:pt idx="4">
                  <c:v>Lakshmi Machine Works Ltd</c:v>
                </c:pt>
                <c:pt idx="5">
                  <c:v>Indo Count Industries Ltd</c:v>
                </c:pt>
                <c:pt idx="6">
                  <c:v>Sheela Foam Ltd</c:v>
                </c:pt>
                <c:pt idx="7">
                  <c:v>Monte Carlo Fashions Ltd</c:v>
                </c:pt>
                <c:pt idx="8">
                  <c:v>E-Land Apparel Ltd</c:v>
                </c:pt>
                <c:pt idx="9">
                  <c:v>Spentex Industries Ltd</c:v>
                </c:pt>
                <c:pt idx="10">
                  <c:v>Siyaram Silk Mills Ltd</c:v>
                </c:pt>
                <c:pt idx="11">
                  <c:v>Vardhman Textiles Ltd</c:v>
                </c:pt>
                <c:pt idx="12">
                  <c:v>Garware Technical Fibres Ltd</c:v>
                </c:pt>
                <c:pt idx="13">
                  <c:v>Lux Industries Ltd</c:v>
                </c:pt>
                <c:pt idx="14">
                  <c:v>Dollar Industries Ltd</c:v>
                </c:pt>
                <c:pt idx="15">
                  <c:v>Stovec Industries Ltd</c:v>
                </c:pt>
                <c:pt idx="16">
                  <c:v>Orbit Exports Ltd</c:v>
                </c:pt>
                <c:pt idx="17">
                  <c:v>Ambika Cotton Mills Ltd</c:v>
                </c:pt>
                <c:pt idx="18">
                  <c:v>Ganesha Ecosphere Ltd</c:v>
                </c:pt>
                <c:pt idx="19">
                  <c:v>Faze Three Ltd</c:v>
                </c:pt>
                <c:pt idx="20">
                  <c:v>Jindal Worldwide Ltd</c:v>
                </c:pt>
                <c:pt idx="21">
                  <c:v>Indian Terrain Fashions Ltd</c:v>
                </c:pt>
                <c:pt idx="22">
                  <c:v>K G Denim Ltd</c:v>
                </c:pt>
                <c:pt idx="23">
                  <c:v>Vardhman Acrylics Ltd</c:v>
                </c:pt>
                <c:pt idx="24">
                  <c:v>Sutlej Textiles and Industries Ltd</c:v>
                </c:pt>
                <c:pt idx="25">
                  <c:v>Pasupati Acrylon Ltd</c:v>
                </c:pt>
                <c:pt idx="26">
                  <c:v>S P Apparels Ltd</c:v>
                </c:pt>
                <c:pt idx="27">
                  <c:v>GB Global Ltd</c:v>
                </c:pt>
                <c:pt idx="28">
                  <c:v>Indian Acrylics Ltd</c:v>
                </c:pt>
                <c:pt idx="29">
                  <c:v>Nitin Spinners Ltd</c:v>
                </c:pt>
                <c:pt idx="30">
                  <c:v>Damodar Industries Ltd</c:v>
                </c:pt>
                <c:pt idx="31">
                  <c:v>Shiva Mills Ltd</c:v>
                </c:pt>
                <c:pt idx="32">
                  <c:v>Bombay Dyeing &amp; Manufacturing Company Ltd</c:v>
                </c:pt>
                <c:pt idx="33">
                  <c:v>Rainbow Denim Ltd</c:v>
                </c:pt>
                <c:pt idx="34">
                  <c:v>STL Global Ltd</c:v>
                </c:pt>
                <c:pt idx="35">
                  <c:v>Premco Global Ltd</c:v>
                </c:pt>
                <c:pt idx="36">
                  <c:v>AYM Syntex Ltd</c:v>
                </c:pt>
                <c:pt idx="37">
                  <c:v>Voith Paper Fabrics India Ltd</c:v>
                </c:pt>
                <c:pt idx="38">
                  <c:v>Amarjothi Spinning Mills Ltd</c:v>
                </c:pt>
                <c:pt idx="39">
                  <c:v>Lovable Lingerie Ltd</c:v>
                </c:pt>
                <c:pt idx="40">
                  <c:v>Jamshri Realty Ltd</c:v>
                </c:pt>
                <c:pt idx="41">
                  <c:v>Jattashankar Industries Ltd</c:v>
                </c:pt>
                <c:pt idx="42">
                  <c:v>Filatex India Ltd</c:v>
                </c:pt>
                <c:pt idx="43">
                  <c:v>Jinaam's Dress Ltd</c:v>
                </c:pt>
                <c:pt idx="44">
                  <c:v>Suryalata Spinning Mills Ltd</c:v>
                </c:pt>
                <c:pt idx="45">
                  <c:v>Bella Casa Fashion &amp; Retail Ltd</c:v>
                </c:pt>
                <c:pt idx="46">
                  <c:v>Iris Clothings Ltd</c:v>
                </c:pt>
                <c:pt idx="47">
                  <c:v>Sarla Performance Fibers Ltd</c:v>
                </c:pt>
                <c:pt idx="48">
                  <c:v>Libas Designs Ltd</c:v>
                </c:pt>
                <c:pt idx="49">
                  <c:v>Zenith Fibres Ltd</c:v>
                </c:pt>
                <c:pt idx="50">
                  <c:v>Bluechip Tex Industries Ltd</c:v>
                </c:pt>
                <c:pt idx="51">
                  <c:v>Ludlow Jute &amp; Specialities Ltd</c:v>
                </c:pt>
                <c:pt idx="52">
                  <c:v>Advance Syntex Ltd</c:v>
                </c:pt>
                <c:pt idx="53">
                  <c:v>Virat Industries Ltd</c:v>
                </c:pt>
                <c:pt idx="54">
                  <c:v>Kamadgiri Fashion Ltd</c:v>
                </c:pt>
                <c:pt idx="55">
                  <c:v>Womens Next Loungeries Ltd</c:v>
                </c:pt>
                <c:pt idx="56">
                  <c:v>Dhanalaxmi Roto Spinners Ltd</c:v>
                </c:pt>
                <c:pt idx="57">
                  <c:v>Super Sales India Ltd</c:v>
                </c:pt>
                <c:pt idx="58">
                  <c:v>Vera Synthetic Ltd</c:v>
                </c:pt>
                <c:pt idx="59">
                  <c:v>Spenta International Ltd</c:v>
                </c:pt>
                <c:pt idx="60">
                  <c:v>Mid India Industries Ltd</c:v>
                </c:pt>
                <c:pt idx="61">
                  <c:v>Winsome Textile Industries Ltd</c:v>
                </c:pt>
                <c:pt idx="62">
                  <c:v>APM Industries Ltd</c:v>
                </c:pt>
                <c:pt idx="63">
                  <c:v>Arex Industries Ltd</c:v>
                </c:pt>
                <c:pt idx="64">
                  <c:v>Pashupati Cotspin Ltd</c:v>
                </c:pt>
                <c:pt idx="65">
                  <c:v>Marvel Decor Ltd</c:v>
                </c:pt>
                <c:pt idx="66">
                  <c:v>Simplex Mills Company Ltd</c:v>
                </c:pt>
                <c:pt idx="67">
                  <c:v>Gini Silk Mills Ltd</c:v>
                </c:pt>
                <c:pt idx="68">
                  <c:v>Hisar Spinning Mills Ltd</c:v>
                </c:pt>
                <c:pt idx="69">
                  <c:v>Reliance Chemotex Industries Ltd</c:v>
                </c:pt>
                <c:pt idx="70">
                  <c:v>Birla Cotsyn India Ltd</c:v>
                </c:pt>
                <c:pt idx="71">
                  <c:v>Mittal Life Style Ltd</c:v>
                </c:pt>
                <c:pt idx="72">
                  <c:v>Garware Synthetics Ltd</c:v>
                </c:pt>
                <c:pt idx="73">
                  <c:v>Mavi Industries Ltd</c:v>
                </c:pt>
                <c:pt idx="74">
                  <c:v>Sri Lakshmi Saraswathi Textiles (Arni) Ltd</c:v>
                </c:pt>
                <c:pt idx="75">
                  <c:v>Adinath Textiles Ltd</c:v>
                </c:pt>
                <c:pt idx="76">
                  <c:v>Junction Fabrics and Apparels Ltd</c:v>
                </c:pt>
                <c:pt idx="77">
                  <c:v>Jagjanani Textiles Ltd</c:v>
                </c:pt>
                <c:pt idx="78">
                  <c:v>Aditri Industries Ltd</c:v>
                </c:pt>
                <c:pt idx="79">
                  <c:v>Anjani Synthetics Ltd</c:v>
                </c:pt>
                <c:pt idx="80">
                  <c:v>Maris Spinners Ltd</c:v>
                </c:pt>
                <c:pt idx="81">
                  <c:v>H P Cotton Textile Mills Ltd</c:v>
                </c:pt>
                <c:pt idx="82">
                  <c:v>Lorenzini Apparels Ltd</c:v>
                </c:pt>
                <c:pt idx="83">
                  <c:v>Sanrhea Technical Textile Ltd</c:v>
                </c:pt>
                <c:pt idx="84">
                  <c:v>Chitradurga Spintex Ltd</c:v>
                </c:pt>
                <c:pt idx="85">
                  <c:v>Lambodhara Textiles Ltd</c:v>
                </c:pt>
                <c:pt idx="86">
                  <c:v>Tirupati Foam Ltd</c:v>
                </c:pt>
                <c:pt idx="87">
                  <c:v>Vippy Spinpro Ltd</c:v>
                </c:pt>
                <c:pt idx="88">
                  <c:v>Sky Industries Ltd</c:v>
                </c:pt>
                <c:pt idx="89">
                  <c:v>Minaxi Textiles Ltd</c:v>
                </c:pt>
                <c:pt idx="90">
                  <c:v>Kapil Cotex Ltd</c:v>
                </c:pt>
                <c:pt idx="91">
                  <c:v>Overseas Synthetics Ltd</c:v>
                </c:pt>
                <c:pt idx="92">
                  <c:v>Southern Latex Ltd</c:v>
                </c:pt>
                <c:pt idx="93">
                  <c:v>Peeti Securities Ltd</c:v>
                </c:pt>
                <c:pt idx="94">
                  <c:v>Jayatma Enterprises Ltd</c:v>
                </c:pt>
                <c:pt idx="95">
                  <c:v>Gretex Industries Ltd</c:v>
                </c:pt>
                <c:pt idx="96">
                  <c:v>RSC International Ltd</c:v>
                </c:pt>
                <c:pt idx="97">
                  <c:v>Kush Industries Ltd</c:v>
                </c:pt>
                <c:pt idx="98">
                  <c:v>Vinny Overseas Ltd</c:v>
                </c:pt>
                <c:pt idx="99">
                  <c:v>Indo Cotspin Ltd</c:v>
                </c:pt>
                <c:pt idx="100">
                  <c:v>Golden Carpets Ltd</c:v>
                </c:pt>
                <c:pt idx="101">
                  <c:v>A K Spintex Ltd</c:v>
                </c:pt>
                <c:pt idx="102">
                  <c:v>Omnitex Industries (India) Ltd</c:v>
                </c:pt>
                <c:pt idx="103">
                  <c:v>Osiajee Texfab Ltd</c:v>
                </c:pt>
                <c:pt idx="104">
                  <c:v>Prakash Woollen &amp; Synthetic Mills Ltd</c:v>
                </c:pt>
                <c:pt idx="105">
                  <c:v>Shubham Polyspin Ltd</c:v>
                </c:pt>
                <c:pt idx="106">
                  <c:v>PBM Polytex Ltd</c:v>
                </c:pt>
                <c:pt idx="107">
                  <c:v>Akshar Spintex Ltd</c:v>
                </c:pt>
                <c:pt idx="108">
                  <c:v>Valson Industries Ltd</c:v>
                </c:pt>
                <c:pt idx="109">
                  <c:v>Suryaamba Spinning Mills Ltd</c:v>
                </c:pt>
                <c:pt idx="110">
                  <c:v>Source Industries (India) Ltd</c:v>
                </c:pt>
                <c:pt idx="111">
                  <c:v>Pasari Spinning Mills Ltd</c:v>
                </c:pt>
                <c:pt idx="112">
                  <c:v>Axita Cotton Ltd</c:v>
                </c:pt>
                <c:pt idx="113">
                  <c:v>Uniroyal Industries Ltd</c:v>
                </c:pt>
                <c:pt idx="114">
                  <c:v>Kavita Fabrics Ltd</c:v>
                </c:pt>
                <c:pt idx="115">
                  <c:v>Bindal Exports Ltd</c:v>
                </c:pt>
                <c:pt idx="116">
                  <c:v>Jaihind Synthetics Ltd</c:v>
                </c:pt>
                <c:pt idx="117">
                  <c:v>Suncity Synthetics Ltd</c:v>
                </c:pt>
                <c:pt idx="118">
                  <c:v>Vandana Knitwear Ltd</c:v>
                </c:pt>
                <c:pt idx="119">
                  <c:v>Chandni Textiles Engineering Industries Ltd</c:v>
                </c:pt>
                <c:pt idx="120">
                  <c:v>United Textiles Ltd</c:v>
                </c:pt>
                <c:pt idx="121">
                  <c:v>Seasons Furnishings Ltd</c:v>
                </c:pt>
                <c:pt idx="122">
                  <c:v>Ashnoor Textile Mills Ltd</c:v>
                </c:pt>
                <c:pt idx="123">
                  <c:v>Tuni Textile Mills Ltd</c:v>
                </c:pt>
                <c:pt idx="124">
                  <c:v>Mallcom (India) Ltd</c:v>
                </c:pt>
                <c:pt idx="125">
                  <c:v>Prime Urban Development India Ltd</c:v>
                </c:pt>
                <c:pt idx="126">
                  <c:v>Ritesh Properties &amp; Industries Ltd</c:v>
                </c:pt>
                <c:pt idx="127">
                  <c:v>Shekhawati Poly-Yarn Ltd</c:v>
                </c:pt>
                <c:pt idx="128">
                  <c:v>SKS Textiles Ltd</c:v>
                </c:pt>
                <c:pt idx="129">
                  <c:v>Gujarat Craft Industries Ltd</c:v>
                </c:pt>
                <c:pt idx="130">
                  <c:v>Gravity (India) Ltd</c:v>
                </c:pt>
                <c:pt idx="131">
                  <c:v>Mohini Health &amp; Hygiene Ltd</c:v>
                </c:pt>
                <c:pt idx="132">
                  <c:v>Aditya Spinners Ltd</c:v>
                </c:pt>
                <c:pt idx="133">
                  <c:v>Kakatiya Textiles Ltd</c:v>
                </c:pt>
                <c:pt idx="134">
                  <c:v>Suditi Industries Ltd</c:v>
                </c:pt>
                <c:pt idx="135">
                  <c:v>Super Fine Knitters Ltd</c:v>
                </c:pt>
                <c:pt idx="136">
                  <c:v>Betex India Ltd</c:v>
                </c:pt>
                <c:pt idx="137">
                  <c:v>Integra Engineering India Ltd</c:v>
                </c:pt>
                <c:pt idx="138">
                  <c:v>Salona Cotspin Ltd</c:v>
                </c:pt>
                <c:pt idx="139">
                  <c:v>Shree Bhavya Fabrics Ltd</c:v>
                </c:pt>
                <c:pt idx="140">
                  <c:v>RDB Rasayans Ltd</c:v>
                </c:pt>
                <c:pt idx="141">
                  <c:v>Deepak Spinners Ltd</c:v>
                </c:pt>
                <c:pt idx="142">
                  <c:v>Surat Textile Mills Ltd</c:v>
                </c:pt>
                <c:pt idx="143">
                  <c:v>Seasons Textiles Ltd</c:v>
                </c:pt>
                <c:pt idx="144">
                  <c:v>Amit International Ltd</c:v>
                </c:pt>
                <c:pt idx="145">
                  <c:v>Addi Industries Ltd</c:v>
                </c:pt>
                <c:pt idx="146">
                  <c:v>DCM Ltd</c:v>
                </c:pt>
                <c:pt idx="147">
                  <c:v>Ramgopal Polytex Ltd</c:v>
                </c:pt>
                <c:pt idx="148">
                  <c:v>M K Exim (India) Ltd</c:v>
                </c:pt>
                <c:pt idx="149">
                  <c:v>Katare Spinning Mills Ltd</c:v>
                </c:pt>
                <c:pt idx="150">
                  <c:v>Sybly Industries Ltd</c:v>
                </c:pt>
                <c:pt idx="151">
                  <c:v>Sunil Industries Ltd</c:v>
                </c:pt>
                <c:pt idx="152">
                  <c:v>Perfect-Octave Media Projects Ltd</c:v>
                </c:pt>
                <c:pt idx="153">
                  <c:v>Bhilwara Spinners Ltd</c:v>
                </c:pt>
                <c:pt idx="154">
                  <c:v>Himachal Fibres Ltd</c:v>
                </c:pt>
                <c:pt idx="155">
                  <c:v>Khoobsurat Ltd</c:v>
                </c:pt>
                <c:pt idx="156">
                  <c:v>Acknit Industries Ltd</c:v>
                </c:pt>
                <c:pt idx="157">
                  <c:v>Tatia Global Venture Ltd</c:v>
                </c:pt>
                <c:pt idx="158">
                  <c:v>Mohit Industries Ltd</c:v>
                </c:pt>
                <c:pt idx="159">
                  <c:v>Maral Overseas Ltd</c:v>
                </c:pt>
                <c:pt idx="160">
                  <c:v>Eurotex Industries and Exports Ltd</c:v>
                </c:pt>
                <c:pt idx="161">
                  <c:v>York Exports Ltd</c:v>
                </c:pt>
                <c:pt idx="162">
                  <c:v>Lagnam Spintex Ltd</c:v>
                </c:pt>
                <c:pt idx="163">
                  <c:v>R&amp;B Denims Ltd</c:v>
                </c:pt>
                <c:pt idx="164">
                  <c:v>Pranavaditya Spinning Mills Ltd</c:v>
                </c:pt>
                <c:pt idx="165">
                  <c:v>Bhandari Hosiery Exports Ltd</c:v>
                </c:pt>
                <c:pt idx="166">
                  <c:v>Sportking India Ltd</c:v>
                </c:pt>
                <c:pt idx="167">
                  <c:v>Dhanlaxmi Fabrics Ltd</c:v>
                </c:pt>
                <c:pt idx="168">
                  <c:v>Gujarat Hy-Spin Ltd</c:v>
                </c:pt>
                <c:pt idx="169">
                  <c:v>Laxmi Cotspin Ltd</c:v>
                </c:pt>
                <c:pt idx="170">
                  <c:v>Binayaka Tex Processors Ltd</c:v>
                </c:pt>
                <c:pt idx="171">
                  <c:v>Alka India Ltd</c:v>
                </c:pt>
                <c:pt idx="172">
                  <c:v>Bhilwara Technical Textiles Ltd</c:v>
                </c:pt>
                <c:pt idx="173">
                  <c:v>Supertex Industries Ltd</c:v>
                </c:pt>
                <c:pt idx="174">
                  <c:v>RLF Ltd</c:v>
                </c:pt>
                <c:pt idx="175">
                  <c:v>Sambandam Spinning Mills Ltd</c:v>
                </c:pt>
                <c:pt idx="176">
                  <c:v>Wires &amp; Fabriks (S.A) Ltd</c:v>
                </c:pt>
                <c:pt idx="177">
                  <c:v>Manomay Tex India Ltd</c:v>
                </c:pt>
                <c:pt idx="178">
                  <c:v>RRIL Ltd</c:v>
                </c:pt>
                <c:pt idx="179">
                  <c:v>Sri Nachammai Cotton Mills Ltd</c:v>
                </c:pt>
                <c:pt idx="180">
                  <c:v>KG Petrochem Ltd</c:v>
                </c:pt>
                <c:pt idx="181">
                  <c:v>Blue Blends (India) Ltd</c:v>
                </c:pt>
                <c:pt idx="182">
                  <c:v>Premier Synthetics Ltd</c:v>
                </c:pt>
                <c:pt idx="183">
                  <c:v>Vardhman Polytex Ltd</c:v>
                </c:pt>
                <c:pt idx="184">
                  <c:v>Riba Textiles Ltd</c:v>
                </c:pt>
                <c:pt idx="185">
                  <c:v>Active Clothing Co Ltd</c:v>
                </c:pt>
                <c:pt idx="186">
                  <c:v>Banswara Syntex Ltd</c:v>
                </c:pt>
                <c:pt idx="187">
                  <c:v>CIL Nova Petrochemicals Ltd</c:v>
                </c:pt>
                <c:pt idx="188">
                  <c:v>Mahalaxmi Rubtech Ltd</c:v>
                </c:pt>
                <c:pt idx="189">
                  <c:v>Mafatlal Industries Ltd</c:v>
                </c:pt>
                <c:pt idx="190">
                  <c:v>Weizmann Ltd</c:v>
                </c:pt>
                <c:pt idx="191">
                  <c:v>Thomas Scott India Ltd</c:v>
                </c:pt>
                <c:pt idx="192">
                  <c:v>Sri Ramakrishna Mills (Coimbatore) Ltd</c:v>
                </c:pt>
                <c:pt idx="193">
                  <c:v>VTM Ltd</c:v>
                </c:pt>
                <c:pt idx="194">
                  <c:v>Shree Rajasthan Syntex Ltd</c:v>
                </c:pt>
                <c:pt idx="195">
                  <c:v>Shri Dinesh Mills Ltd</c:v>
                </c:pt>
                <c:pt idx="196">
                  <c:v>Integra Garments &amp; Textiles Ltd</c:v>
                </c:pt>
                <c:pt idx="197">
                  <c:v>Konark Synthetic Ltd</c:v>
                </c:pt>
                <c:pt idx="198">
                  <c:v>Celebrity Fashions Ltd</c:v>
                </c:pt>
                <c:pt idx="199">
                  <c:v>Mohite Industries Ltd</c:v>
                </c:pt>
                <c:pt idx="200">
                  <c:v>Faze Three Autofab Ltd</c:v>
                </c:pt>
                <c:pt idx="201">
                  <c:v>Fiberweb (India) Ltd</c:v>
                </c:pt>
                <c:pt idx="202">
                  <c:v>Pioneer Embroideries Ltd</c:v>
                </c:pt>
                <c:pt idx="203">
                  <c:v>Filatex Fashions Ltd</c:v>
                </c:pt>
                <c:pt idx="204">
                  <c:v>Angel Fibers Ltd</c:v>
                </c:pt>
                <c:pt idx="205">
                  <c:v>Hindoostan Mills Ltd</c:v>
                </c:pt>
                <c:pt idx="206">
                  <c:v>BSL Ltd</c:v>
                </c:pt>
                <c:pt idx="207">
                  <c:v>Zenith Exports Ltd</c:v>
                </c:pt>
                <c:pt idx="208">
                  <c:v>Kallam Textiles Ltd</c:v>
                </c:pt>
                <c:pt idx="209">
                  <c:v>Soma Textiles &amp; Industries Ltd</c:v>
                </c:pt>
                <c:pt idx="210">
                  <c:v>Cheviot Company Ltd</c:v>
                </c:pt>
                <c:pt idx="211">
                  <c:v>Cantabil Retail India Ltd</c:v>
                </c:pt>
                <c:pt idx="212">
                  <c:v>Nandan Denim Ltd</c:v>
                </c:pt>
                <c:pt idx="213">
                  <c:v>Patspin India Ltd</c:v>
                </c:pt>
                <c:pt idx="214">
                  <c:v>Bengal Tea &amp; Fabrics Ltd</c:v>
                </c:pt>
                <c:pt idx="215">
                  <c:v>Shiva Texyarn Ltd</c:v>
                </c:pt>
                <c:pt idx="216">
                  <c:v>Indian Card Clothing Company Ltd</c:v>
                </c:pt>
                <c:pt idx="217">
                  <c:v>Morarjee Textiles Ltd</c:v>
                </c:pt>
                <c:pt idx="218">
                  <c:v>Vishal Fabrics Ltd</c:v>
                </c:pt>
                <c:pt idx="219">
                  <c:v>Bang Overseas Ltd</c:v>
                </c:pt>
                <c:pt idx="220">
                  <c:v>GTN Textiles Ltd</c:v>
                </c:pt>
                <c:pt idx="221">
                  <c:v>Shahlon Silk Industries Ltd</c:v>
                </c:pt>
                <c:pt idx="222">
                  <c:v>Ginni Filaments Ltd</c:v>
                </c:pt>
                <c:pt idx="223">
                  <c:v>Vijay Textiles Ltd</c:v>
                </c:pt>
                <c:pt idx="224">
                  <c:v>Sangam (India) Ltd</c:v>
                </c:pt>
                <c:pt idx="225">
                  <c:v>Mohota Industries Ltd</c:v>
                </c:pt>
                <c:pt idx="226">
                  <c:v>Century Enka Ltd</c:v>
                </c:pt>
                <c:pt idx="227">
                  <c:v>T T Ltd</c:v>
                </c:pt>
                <c:pt idx="228">
                  <c:v>Nagreeka Exports Ltd</c:v>
                </c:pt>
                <c:pt idx="229">
                  <c:v>Suryalakshmi Cotton Mills Ltd</c:v>
                </c:pt>
                <c:pt idx="230">
                  <c:v>GTN Industries Ltd</c:v>
                </c:pt>
                <c:pt idx="231">
                  <c:v>STI India Ltd</c:v>
                </c:pt>
                <c:pt idx="232">
                  <c:v>Ventura Textiles Ltd</c:v>
                </c:pt>
                <c:pt idx="233">
                  <c:v>VIP Clothing Ltd</c:v>
                </c:pt>
                <c:pt idx="234">
                  <c:v>SPL Industries Ltd</c:v>
                </c:pt>
                <c:pt idx="235">
                  <c:v>Loyal Textile Mills Ltd</c:v>
                </c:pt>
                <c:pt idx="236">
                  <c:v>Gokak Textiles Ltd</c:v>
                </c:pt>
                <c:pt idx="237">
                  <c:v>Super Spinning Mills Ltd</c:v>
                </c:pt>
                <c:pt idx="238">
                  <c:v>PDS Multinational Fashions Ltd</c:v>
                </c:pt>
                <c:pt idx="239">
                  <c:v>Donear Industries Ltd</c:v>
                </c:pt>
                <c:pt idx="240">
                  <c:v>AI Champdany Industries Ltd</c:v>
                </c:pt>
                <c:pt idx="241">
                  <c:v>Aarvee Denims &amp; Exports Ltd</c:v>
                </c:pt>
                <c:pt idx="242">
                  <c:v>Garden Silk Mills Ltd</c:v>
                </c:pt>
                <c:pt idx="243">
                  <c:v>Sumeet Industries Ltd</c:v>
                </c:pt>
                <c:pt idx="244">
                  <c:v>Digjam Ltd</c:v>
                </c:pt>
                <c:pt idx="245">
                  <c:v>RSWM Ltd</c:v>
                </c:pt>
                <c:pt idx="246">
                  <c:v>Eastern Silk Industries Ltd</c:v>
                </c:pt>
                <c:pt idx="247">
                  <c:v>Gloster Ltd</c:v>
                </c:pt>
                <c:pt idx="248">
                  <c:v>Lakshmi Mills Company Ltd</c:v>
                </c:pt>
                <c:pt idx="249">
                  <c:v>Raj Rayon Industries Ltd</c:v>
                </c:pt>
                <c:pt idx="250">
                  <c:v>Ashima Ltd</c:v>
                </c:pt>
                <c:pt idx="251">
                  <c:v>Winsome Yarns Ltd</c:v>
                </c:pt>
                <c:pt idx="252">
                  <c:v>Prag Bosimi Synthetics Ltd</c:v>
                </c:pt>
                <c:pt idx="253">
                  <c:v>Ruby Mills Ltd</c:v>
                </c:pt>
                <c:pt idx="254">
                  <c:v>Bannari Amman Spinning Mills Ltd</c:v>
                </c:pt>
                <c:pt idx="255">
                  <c:v>DCM Nouvelle Ltd</c:v>
                </c:pt>
                <c:pt idx="256">
                  <c:v>Alps Industries Ltd</c:v>
                </c:pt>
                <c:pt idx="257">
                  <c:v>JCT Ltd</c:v>
                </c:pt>
                <c:pt idx="258">
                  <c:v>Precot Meridian Ltd</c:v>
                </c:pt>
                <c:pt idx="259">
                  <c:v>Swan Energy Ltd</c:v>
                </c:pt>
                <c:pt idx="260">
                  <c:v>KSL and Industries Ltd</c:v>
                </c:pt>
                <c:pt idx="261">
                  <c:v>Nahar Spinning Mills Ltd</c:v>
                </c:pt>
                <c:pt idx="262">
                  <c:v>Nahar Industrial Enterprises Ltd</c:v>
                </c:pt>
                <c:pt idx="263">
                  <c:v>Arvind Ltd</c:v>
                </c:pt>
                <c:pt idx="264">
                  <c:v>Pradip Overseas Ltd</c:v>
                </c:pt>
                <c:pt idx="265">
                  <c:v>Rajapalayam Mills Ltd</c:v>
                </c:pt>
                <c:pt idx="266">
                  <c:v>JBF Industries Ltd</c:v>
                </c:pt>
                <c:pt idx="267">
                  <c:v>Himatsingka Seide Ltd</c:v>
                </c:pt>
                <c:pt idx="268">
                  <c:v>Indo Rama Synthetics (India) Ltd</c:v>
                </c:pt>
                <c:pt idx="269">
                  <c:v>Raymond Ltd</c:v>
                </c:pt>
                <c:pt idx="270">
                  <c:v>Trident Ltd</c:v>
                </c:pt>
                <c:pt idx="271">
                  <c:v>SEL Manufacturing Company Ltd</c:v>
                </c:pt>
                <c:pt idx="272">
                  <c:v>Sintex Industries Ltd</c:v>
                </c:pt>
                <c:pt idx="273">
                  <c:v>Bombay Rayon Fashions Ltd</c:v>
                </c:pt>
                <c:pt idx="274">
                  <c:v>Alok Industries Ltd</c:v>
                </c:pt>
              </c:strCache>
            </c:strRef>
          </c:cat>
          <c:val>
            <c:numRef>
              <c:f>'Sector Wise Analysis'!$B$595:$B$869</c:f>
              <c:numCache>
                <c:formatCode>0.00%</c:formatCode>
                <c:ptCount val="275"/>
                <c:pt idx="0">
                  <c:v>1.6615525137078271E-2</c:v>
                </c:pt>
                <c:pt idx="1">
                  <c:v>9.5243756650793539E-4</c:v>
                </c:pt>
                <c:pt idx="2">
                  <c:v>8.7630922419862194E-4</c:v>
                </c:pt>
                <c:pt idx="3">
                  <c:v>5.5809901020800951E-4</c:v>
                </c:pt>
                <c:pt idx="4">
                  <c:v>5.4047532233616319E-4</c:v>
                </c:pt>
                <c:pt idx="5">
                  <c:v>4.7312239281462005E-4</c:v>
                </c:pt>
                <c:pt idx="6">
                  <c:v>4.4791473527014717E-4</c:v>
                </c:pt>
                <c:pt idx="7">
                  <c:v>3.5625837576149324E-4</c:v>
                </c:pt>
                <c:pt idx="8">
                  <c:v>3.5250045213797095E-4</c:v>
                </c:pt>
                <c:pt idx="9">
                  <c:v>2.9220206844123535E-4</c:v>
                </c:pt>
                <c:pt idx="10">
                  <c:v>2.9178073783809618E-4</c:v>
                </c:pt>
                <c:pt idx="11">
                  <c:v>2.0278426296328259E-4</c:v>
                </c:pt>
                <c:pt idx="12">
                  <c:v>1.8363539669296122E-4</c:v>
                </c:pt>
                <c:pt idx="13">
                  <c:v>1.8319018843104289E-4</c:v>
                </c:pt>
                <c:pt idx="14">
                  <c:v>1.4362601798512681E-4</c:v>
                </c:pt>
                <c:pt idx="15">
                  <c:v>1.1098357752708269E-4</c:v>
                </c:pt>
                <c:pt idx="16">
                  <c:v>1.0265568111219239E-4</c:v>
                </c:pt>
                <c:pt idx="17">
                  <c:v>9.8698744742634461E-5</c:v>
                </c:pt>
                <c:pt idx="18">
                  <c:v>9.057422551807091E-5</c:v>
                </c:pt>
                <c:pt idx="19">
                  <c:v>8.8247593220430864E-5</c:v>
                </c:pt>
                <c:pt idx="20">
                  <c:v>7.8295012482050842E-5</c:v>
                </c:pt>
                <c:pt idx="21">
                  <c:v>7.6017741144377235E-5</c:v>
                </c:pt>
                <c:pt idx="22">
                  <c:v>7.4720984194570462E-5</c:v>
                </c:pt>
                <c:pt idx="23">
                  <c:v>7.2928372254544373E-5</c:v>
                </c:pt>
                <c:pt idx="24">
                  <c:v>7.0569771365678303E-5</c:v>
                </c:pt>
                <c:pt idx="25">
                  <c:v>6.2683892834692405E-5</c:v>
                </c:pt>
                <c:pt idx="26">
                  <c:v>6.2258176880459999E-5</c:v>
                </c:pt>
                <c:pt idx="27">
                  <c:v>4.8624434232140615E-5</c:v>
                </c:pt>
                <c:pt idx="28">
                  <c:v>4.5746978779967935E-5</c:v>
                </c:pt>
                <c:pt idx="29">
                  <c:v>4.3710152392900802E-5</c:v>
                </c:pt>
                <c:pt idx="30">
                  <c:v>4.2920063431405116E-5</c:v>
                </c:pt>
                <c:pt idx="31">
                  <c:v>4.0165176197741191E-5</c:v>
                </c:pt>
                <c:pt idx="32">
                  <c:v>3.8999047038686786E-5</c:v>
                </c:pt>
                <c:pt idx="33">
                  <c:v>3.7075036474111641E-5</c:v>
                </c:pt>
                <c:pt idx="34">
                  <c:v>3.2372253490644661E-5</c:v>
                </c:pt>
                <c:pt idx="35">
                  <c:v>3.2122822838271263E-5</c:v>
                </c:pt>
                <c:pt idx="36">
                  <c:v>3.0766918412580148E-5</c:v>
                </c:pt>
                <c:pt idx="37">
                  <c:v>2.9199598172934487E-5</c:v>
                </c:pt>
                <c:pt idx="38">
                  <c:v>2.6447696430623063E-5</c:v>
                </c:pt>
                <c:pt idx="39">
                  <c:v>2.3294490710988636E-5</c:v>
                </c:pt>
                <c:pt idx="40">
                  <c:v>2.2376224235957057E-5</c:v>
                </c:pt>
                <c:pt idx="41">
                  <c:v>1.9636055181965639E-5</c:v>
                </c:pt>
                <c:pt idx="42">
                  <c:v>1.9365966685604457E-5</c:v>
                </c:pt>
                <c:pt idx="43">
                  <c:v>1.8361580910999109E-5</c:v>
                </c:pt>
                <c:pt idx="44">
                  <c:v>1.7597796888016645E-5</c:v>
                </c:pt>
                <c:pt idx="45">
                  <c:v>1.740441419447599E-5</c:v>
                </c:pt>
                <c:pt idx="46">
                  <c:v>1.6769699360142726E-5</c:v>
                </c:pt>
                <c:pt idx="47">
                  <c:v>1.5924930748203897E-5</c:v>
                </c:pt>
                <c:pt idx="48">
                  <c:v>1.490620063741603E-5</c:v>
                </c:pt>
                <c:pt idx="49">
                  <c:v>1.4103813136039023E-5</c:v>
                </c:pt>
                <c:pt idx="50">
                  <c:v>1.227176185172016E-5</c:v>
                </c:pt>
                <c:pt idx="51">
                  <c:v>1.1596921637287111E-5</c:v>
                </c:pt>
                <c:pt idx="52">
                  <c:v>1.0062927885669632E-5</c:v>
                </c:pt>
                <c:pt idx="53">
                  <c:v>9.9639742765549244E-6</c:v>
                </c:pt>
                <c:pt idx="54">
                  <c:v>8.6870460069611412E-6</c:v>
                </c:pt>
                <c:pt idx="55">
                  <c:v>6.9591255070763468E-6</c:v>
                </c:pt>
                <c:pt idx="56">
                  <c:v>5.1025559556657557E-6</c:v>
                </c:pt>
                <c:pt idx="57">
                  <c:v>4.656990187430029E-6</c:v>
                </c:pt>
                <c:pt idx="58">
                  <c:v>4.513235015583703E-6</c:v>
                </c:pt>
                <c:pt idx="59">
                  <c:v>4.3207543669302599E-6</c:v>
                </c:pt>
                <c:pt idx="60">
                  <c:v>4.0956789265116431E-6</c:v>
                </c:pt>
                <c:pt idx="61">
                  <c:v>3.9661562693229846E-6</c:v>
                </c:pt>
                <c:pt idx="62">
                  <c:v>3.5842266255878098E-6</c:v>
                </c:pt>
                <c:pt idx="63">
                  <c:v>3.4508346210773605E-6</c:v>
                </c:pt>
                <c:pt idx="64">
                  <c:v>3.3540490055359658E-6</c:v>
                </c:pt>
                <c:pt idx="65">
                  <c:v>3.0598965707881131E-6</c:v>
                </c:pt>
                <c:pt idx="66">
                  <c:v>2.5532589391538182E-6</c:v>
                </c:pt>
                <c:pt idx="67">
                  <c:v>2.4081866387696325E-6</c:v>
                </c:pt>
                <c:pt idx="68">
                  <c:v>2.1427709381383496E-6</c:v>
                </c:pt>
                <c:pt idx="69">
                  <c:v>1.9342032578459372E-6</c:v>
                </c:pt>
                <c:pt idx="70">
                  <c:v>1.8158592587193068E-6</c:v>
                </c:pt>
                <c:pt idx="71">
                  <c:v>1.7140734469257605E-6</c:v>
                </c:pt>
                <c:pt idx="72">
                  <c:v>1.5808044998529898E-6</c:v>
                </c:pt>
                <c:pt idx="73">
                  <c:v>9.9168489227600866E-7</c:v>
                </c:pt>
                <c:pt idx="74">
                  <c:v>9.4362851676612463E-7</c:v>
                </c:pt>
                <c:pt idx="75">
                  <c:v>8.5360508095170269E-7</c:v>
                </c:pt>
                <c:pt idx="76">
                  <c:v>6.0946494265902418E-7</c:v>
                </c:pt>
                <c:pt idx="77">
                  <c:v>1.2740819548234703E-7</c:v>
                </c:pt>
                <c:pt idx="78">
                  <c:v>-6.5641923102498555E-8</c:v>
                </c:pt>
                <c:pt idx="79">
                  <c:v>-2.5768679037113053E-7</c:v>
                </c:pt>
                <c:pt idx="80">
                  <c:v>-3.3332760068817436E-7</c:v>
                </c:pt>
                <c:pt idx="81">
                  <c:v>-4.707417394308054E-7</c:v>
                </c:pt>
                <c:pt idx="82">
                  <c:v>-5.6099515006929851E-7</c:v>
                </c:pt>
                <c:pt idx="83">
                  <c:v>-7.2626768635496687E-7</c:v>
                </c:pt>
                <c:pt idx="84">
                  <c:v>-7.8517720101680863E-7</c:v>
                </c:pt>
                <c:pt idx="85">
                  <c:v>-8.4550244069563052E-7</c:v>
                </c:pt>
                <c:pt idx="86">
                  <c:v>-8.592946580992104E-7</c:v>
                </c:pt>
                <c:pt idx="87">
                  <c:v>-1.077994443749712E-6</c:v>
                </c:pt>
                <c:pt idx="88">
                  <c:v>-1.2233489859634366E-6</c:v>
                </c:pt>
                <c:pt idx="89">
                  <c:v>-1.3685770838375279E-6</c:v>
                </c:pt>
                <c:pt idx="90">
                  <c:v>-1.378796966404605E-6</c:v>
                </c:pt>
                <c:pt idx="91">
                  <c:v>-1.4140061642368222E-6</c:v>
                </c:pt>
                <c:pt idx="92">
                  <c:v>-1.5969852357793682E-6</c:v>
                </c:pt>
                <c:pt idx="93">
                  <c:v>-1.6619121462470297E-6</c:v>
                </c:pt>
                <c:pt idx="94">
                  <c:v>-1.6680529758129676E-6</c:v>
                </c:pt>
                <c:pt idx="95">
                  <c:v>-1.7213719518359541E-6</c:v>
                </c:pt>
                <c:pt idx="96">
                  <c:v>-1.7907863580590191E-6</c:v>
                </c:pt>
                <c:pt idx="97">
                  <c:v>-1.9448750095821112E-6</c:v>
                </c:pt>
                <c:pt idx="98">
                  <c:v>-2.2716515892454153E-6</c:v>
                </c:pt>
                <c:pt idx="99">
                  <c:v>-2.3278153613088686E-6</c:v>
                </c:pt>
                <c:pt idx="100">
                  <c:v>-2.4809610010658589E-6</c:v>
                </c:pt>
                <c:pt idx="101">
                  <c:v>-2.5040118794457101E-6</c:v>
                </c:pt>
                <c:pt idx="102">
                  <c:v>-2.7404936530021871E-6</c:v>
                </c:pt>
                <c:pt idx="103">
                  <c:v>-2.7433905831405978E-6</c:v>
                </c:pt>
                <c:pt idx="104">
                  <c:v>-2.8047875891267974E-6</c:v>
                </c:pt>
                <c:pt idx="105">
                  <c:v>-2.8284695602375015E-6</c:v>
                </c:pt>
                <c:pt idx="106">
                  <c:v>-2.8794311449794625E-6</c:v>
                </c:pt>
                <c:pt idx="107">
                  <c:v>-2.9129614743289615E-6</c:v>
                </c:pt>
                <c:pt idx="108">
                  <c:v>-2.9386454808172105E-6</c:v>
                </c:pt>
                <c:pt idx="109">
                  <c:v>-3.3647177466926264E-6</c:v>
                </c:pt>
                <c:pt idx="110">
                  <c:v>-3.4338632317058292E-6</c:v>
                </c:pt>
                <c:pt idx="111">
                  <c:v>-3.4399611605136779E-6</c:v>
                </c:pt>
                <c:pt idx="112">
                  <c:v>-3.8140843715661765E-6</c:v>
                </c:pt>
                <c:pt idx="113">
                  <c:v>-3.9459665704498021E-6</c:v>
                </c:pt>
                <c:pt idx="114">
                  <c:v>-4.0702432928333893E-6</c:v>
                </c:pt>
                <c:pt idx="115">
                  <c:v>-4.1376845747996478E-6</c:v>
                </c:pt>
                <c:pt idx="116">
                  <c:v>-4.2755889003997582E-6</c:v>
                </c:pt>
                <c:pt idx="117">
                  <c:v>-4.786797344382865E-6</c:v>
                </c:pt>
                <c:pt idx="118">
                  <c:v>-5.0186469650329112E-6</c:v>
                </c:pt>
                <c:pt idx="119">
                  <c:v>-5.3148243908271125E-6</c:v>
                </c:pt>
                <c:pt idx="120">
                  <c:v>-5.4128925132419428E-6</c:v>
                </c:pt>
                <c:pt idx="121">
                  <c:v>-5.7236881841941817E-6</c:v>
                </c:pt>
                <c:pt idx="122">
                  <c:v>-5.7373554625478854E-6</c:v>
                </c:pt>
                <c:pt idx="123">
                  <c:v>-5.8671513298275413E-6</c:v>
                </c:pt>
                <c:pt idx="124">
                  <c:v>-6.0353463861774991E-6</c:v>
                </c:pt>
                <c:pt idx="125">
                  <c:v>-6.4117440900536625E-6</c:v>
                </c:pt>
                <c:pt idx="126">
                  <c:v>-6.4812207388135272E-6</c:v>
                </c:pt>
                <c:pt idx="127">
                  <c:v>-6.7173555430808879E-6</c:v>
                </c:pt>
                <c:pt idx="128">
                  <c:v>-6.7749705085512343E-6</c:v>
                </c:pt>
                <c:pt idx="129">
                  <c:v>-7.4058186298197856E-6</c:v>
                </c:pt>
                <c:pt idx="130">
                  <c:v>-7.5670050570585763E-6</c:v>
                </c:pt>
                <c:pt idx="131">
                  <c:v>-7.5765247603669671E-6</c:v>
                </c:pt>
                <c:pt idx="132">
                  <c:v>-7.5952217135639105E-6</c:v>
                </c:pt>
                <c:pt idx="133">
                  <c:v>-8.0429137035821843E-6</c:v>
                </c:pt>
                <c:pt idx="134">
                  <c:v>-8.070780380218888E-6</c:v>
                </c:pt>
                <c:pt idx="135">
                  <c:v>-8.1545363151395971E-6</c:v>
                </c:pt>
                <c:pt idx="136">
                  <c:v>-8.1833196057179535E-6</c:v>
                </c:pt>
                <c:pt idx="137">
                  <c:v>-8.2972700403647255E-6</c:v>
                </c:pt>
                <c:pt idx="138">
                  <c:v>-8.5036640822472306E-6</c:v>
                </c:pt>
                <c:pt idx="139">
                  <c:v>-8.8575577042479753E-6</c:v>
                </c:pt>
                <c:pt idx="140">
                  <c:v>-8.8877952122528222E-6</c:v>
                </c:pt>
                <c:pt idx="141">
                  <c:v>-8.9743681894340965E-6</c:v>
                </c:pt>
                <c:pt idx="142">
                  <c:v>-9.0099494760782585E-6</c:v>
                </c:pt>
                <c:pt idx="143">
                  <c:v>-9.320189695109959E-6</c:v>
                </c:pt>
                <c:pt idx="144">
                  <c:v>-9.5963125217867233E-6</c:v>
                </c:pt>
                <c:pt idx="145">
                  <c:v>-9.7202528119094956E-6</c:v>
                </c:pt>
                <c:pt idx="146">
                  <c:v>-9.7401655374672871E-6</c:v>
                </c:pt>
                <c:pt idx="147">
                  <c:v>-9.8800328803786874E-6</c:v>
                </c:pt>
                <c:pt idx="148">
                  <c:v>-9.9421287589484368E-6</c:v>
                </c:pt>
                <c:pt idx="149">
                  <c:v>-1.0409436179797382E-5</c:v>
                </c:pt>
                <c:pt idx="150">
                  <c:v>-1.050726496114076E-5</c:v>
                </c:pt>
                <c:pt idx="151">
                  <c:v>-1.0789684916636618E-5</c:v>
                </c:pt>
                <c:pt idx="152">
                  <c:v>-1.0848901761290628E-5</c:v>
                </c:pt>
                <c:pt idx="153">
                  <c:v>-1.0855526541513619E-5</c:v>
                </c:pt>
                <c:pt idx="154">
                  <c:v>-1.0978184826526211E-5</c:v>
                </c:pt>
                <c:pt idx="155">
                  <c:v>-1.1325595040100359E-5</c:v>
                </c:pt>
                <c:pt idx="156">
                  <c:v>-1.1370168551433708E-5</c:v>
                </c:pt>
                <c:pt idx="157">
                  <c:v>-1.1544805495301112E-5</c:v>
                </c:pt>
                <c:pt idx="158">
                  <c:v>-1.1603413199366565E-5</c:v>
                </c:pt>
                <c:pt idx="159">
                  <c:v>-1.170518960309913E-5</c:v>
                </c:pt>
                <c:pt idx="160">
                  <c:v>-1.1727599604364699E-5</c:v>
                </c:pt>
                <c:pt idx="161">
                  <c:v>-1.1733076507066944E-5</c:v>
                </c:pt>
                <c:pt idx="162">
                  <c:v>-1.2183438975195732E-5</c:v>
                </c:pt>
                <c:pt idx="163">
                  <c:v>-1.2762420456255589E-5</c:v>
                </c:pt>
                <c:pt idx="164">
                  <c:v>-1.2776015104378491E-5</c:v>
                </c:pt>
                <c:pt idx="165">
                  <c:v>-1.2864018106829445E-5</c:v>
                </c:pt>
                <c:pt idx="166">
                  <c:v>-1.2913918462292335E-5</c:v>
                </c:pt>
                <c:pt idx="167">
                  <c:v>-1.3101025979156184E-5</c:v>
                </c:pt>
                <c:pt idx="168">
                  <c:v>-1.3204345304890239E-5</c:v>
                </c:pt>
                <c:pt idx="169">
                  <c:v>-1.3638925145913256E-5</c:v>
                </c:pt>
                <c:pt idx="170">
                  <c:v>-1.3663251703602281E-5</c:v>
                </c:pt>
                <c:pt idx="171">
                  <c:v>-1.3881468123986191E-5</c:v>
                </c:pt>
                <c:pt idx="172">
                  <c:v>-1.4526083792631736E-5</c:v>
                </c:pt>
                <c:pt idx="173">
                  <c:v>-1.4632357249514993E-5</c:v>
                </c:pt>
                <c:pt idx="174">
                  <c:v>-1.4772553916374462E-5</c:v>
                </c:pt>
                <c:pt idx="175">
                  <c:v>-1.5697782523789137E-5</c:v>
                </c:pt>
                <c:pt idx="176">
                  <c:v>-1.6207624164672386E-5</c:v>
                </c:pt>
                <c:pt idx="177">
                  <c:v>-1.6688241680119707E-5</c:v>
                </c:pt>
                <c:pt idx="178">
                  <c:v>-1.7006255645542204E-5</c:v>
                </c:pt>
                <c:pt idx="179">
                  <c:v>-1.774283155615689E-5</c:v>
                </c:pt>
                <c:pt idx="180">
                  <c:v>-1.7871364485329965E-5</c:v>
                </c:pt>
                <c:pt idx="181">
                  <c:v>-1.832778414536253E-5</c:v>
                </c:pt>
                <c:pt idx="182">
                  <c:v>-1.850466735787064E-5</c:v>
                </c:pt>
                <c:pt idx="183">
                  <c:v>-1.8663015184949127E-5</c:v>
                </c:pt>
                <c:pt idx="184">
                  <c:v>-1.8985354170407163E-5</c:v>
                </c:pt>
                <c:pt idx="185">
                  <c:v>-1.9217451034899891E-5</c:v>
                </c:pt>
                <c:pt idx="186">
                  <c:v>-1.9658425669375088E-5</c:v>
                </c:pt>
                <c:pt idx="187">
                  <c:v>-1.9671333529046102E-5</c:v>
                </c:pt>
                <c:pt idx="188">
                  <c:v>-2.0305775529610809E-5</c:v>
                </c:pt>
                <c:pt idx="189">
                  <c:v>-2.0821167926475093E-5</c:v>
                </c:pt>
                <c:pt idx="190">
                  <c:v>-2.114599064003303E-5</c:v>
                </c:pt>
                <c:pt idx="191">
                  <c:v>-2.2071008130559203E-5</c:v>
                </c:pt>
                <c:pt idx="192">
                  <c:v>-2.2225292051614739E-5</c:v>
                </c:pt>
                <c:pt idx="193">
                  <c:v>-2.2510027769961782E-5</c:v>
                </c:pt>
                <c:pt idx="194">
                  <c:v>-2.4619220962123269E-5</c:v>
                </c:pt>
                <c:pt idx="195">
                  <c:v>-2.5129627086665604E-5</c:v>
                </c:pt>
                <c:pt idx="196">
                  <c:v>-2.5402607620973469E-5</c:v>
                </c:pt>
                <c:pt idx="197">
                  <c:v>-2.5770353671968091E-5</c:v>
                </c:pt>
                <c:pt idx="198">
                  <c:v>-2.588050324997705E-5</c:v>
                </c:pt>
                <c:pt idx="199">
                  <c:v>-2.6407204136144894E-5</c:v>
                </c:pt>
                <c:pt idx="200">
                  <c:v>-2.7593240752242976E-5</c:v>
                </c:pt>
                <c:pt idx="201">
                  <c:v>-2.8048647352268714E-5</c:v>
                </c:pt>
                <c:pt idx="202">
                  <c:v>-2.8696674592895339E-5</c:v>
                </c:pt>
                <c:pt idx="203">
                  <c:v>-2.8825269346469166E-5</c:v>
                </c:pt>
                <c:pt idx="204">
                  <c:v>-2.9021741916038942E-5</c:v>
                </c:pt>
                <c:pt idx="205">
                  <c:v>-3.0117837469123224E-5</c:v>
                </c:pt>
                <c:pt idx="206">
                  <c:v>-3.2493090625932237E-5</c:v>
                </c:pt>
                <c:pt idx="207">
                  <c:v>-3.2535972567900536E-5</c:v>
                </c:pt>
                <c:pt idx="208">
                  <c:v>-3.2951677150570815E-5</c:v>
                </c:pt>
                <c:pt idx="209">
                  <c:v>-3.3040522362641107E-5</c:v>
                </c:pt>
                <c:pt idx="210">
                  <c:v>-3.3086814538555137E-5</c:v>
                </c:pt>
                <c:pt idx="211">
                  <c:v>-3.3649717643392123E-5</c:v>
                </c:pt>
                <c:pt idx="212">
                  <c:v>-3.3806869894080686E-5</c:v>
                </c:pt>
                <c:pt idx="213">
                  <c:v>-3.3821000801679714E-5</c:v>
                </c:pt>
                <c:pt idx="214">
                  <c:v>-3.5461390314973245E-5</c:v>
                </c:pt>
                <c:pt idx="215">
                  <c:v>-3.7954865166116086E-5</c:v>
                </c:pt>
                <c:pt idx="216">
                  <c:v>-3.8264409188634919E-5</c:v>
                </c:pt>
                <c:pt idx="217">
                  <c:v>-4.0001570017217149E-5</c:v>
                </c:pt>
                <c:pt idx="218">
                  <c:v>-4.2045931215792914E-5</c:v>
                </c:pt>
                <c:pt idx="219">
                  <c:v>-4.223526948845025E-5</c:v>
                </c:pt>
                <c:pt idx="220">
                  <c:v>-4.4010946918703876E-5</c:v>
                </c:pt>
                <c:pt idx="221">
                  <c:v>-4.4831104043106702E-5</c:v>
                </c:pt>
                <c:pt idx="222">
                  <c:v>-4.7569602434535259E-5</c:v>
                </c:pt>
                <c:pt idx="223">
                  <c:v>-4.8510502613615808E-5</c:v>
                </c:pt>
                <c:pt idx="224">
                  <c:v>-5.2314463911562445E-5</c:v>
                </c:pt>
                <c:pt idx="225">
                  <c:v>-5.4448814258797051E-5</c:v>
                </c:pt>
                <c:pt idx="226">
                  <c:v>-5.5216643748002944E-5</c:v>
                </c:pt>
                <c:pt idx="227">
                  <c:v>-5.5707669266916769E-5</c:v>
                </c:pt>
                <c:pt idx="228">
                  <c:v>-5.6419407896531828E-5</c:v>
                </c:pt>
                <c:pt idx="229">
                  <c:v>-5.7866687550053259E-5</c:v>
                </c:pt>
                <c:pt idx="230">
                  <c:v>-5.8216385176854834E-5</c:v>
                </c:pt>
                <c:pt idx="231">
                  <c:v>-5.9456499327493003E-5</c:v>
                </c:pt>
                <c:pt idx="232">
                  <c:v>-6.519589370501749E-5</c:v>
                </c:pt>
                <c:pt idx="233">
                  <c:v>-6.632558807813526E-5</c:v>
                </c:pt>
                <c:pt idx="234">
                  <c:v>-6.779922911853585E-5</c:v>
                </c:pt>
                <c:pt idx="235">
                  <c:v>-6.8638597503469447E-5</c:v>
                </c:pt>
                <c:pt idx="236">
                  <c:v>-7.1341364079278072E-5</c:v>
                </c:pt>
                <c:pt idx="237">
                  <c:v>-7.1349323298871138E-5</c:v>
                </c:pt>
                <c:pt idx="238">
                  <c:v>-7.5670010429525582E-5</c:v>
                </c:pt>
                <c:pt idx="239">
                  <c:v>-7.6331173832103088E-5</c:v>
                </c:pt>
                <c:pt idx="240">
                  <c:v>-8.2811728480198911E-5</c:v>
                </c:pt>
                <c:pt idx="241">
                  <c:v>-8.344903053130297E-5</c:v>
                </c:pt>
                <c:pt idx="242">
                  <c:v>-8.4641445812748688E-5</c:v>
                </c:pt>
                <c:pt idx="243">
                  <c:v>-9.1013318540349172E-5</c:v>
                </c:pt>
                <c:pt idx="244">
                  <c:v>-9.1027434395050591E-5</c:v>
                </c:pt>
                <c:pt idx="245">
                  <c:v>-1.0699962747841733E-4</c:v>
                </c:pt>
                <c:pt idx="246">
                  <c:v>-1.1178432268565374E-4</c:v>
                </c:pt>
                <c:pt idx="247">
                  <c:v>-1.1828382516857275E-4</c:v>
                </c:pt>
                <c:pt idx="248">
                  <c:v>-1.2429083447506432E-4</c:v>
                </c:pt>
                <c:pt idx="249">
                  <c:v>-1.2856674738908437E-4</c:v>
                </c:pt>
                <c:pt idx="250">
                  <c:v>-1.3058066891087812E-4</c:v>
                </c:pt>
                <c:pt idx="251">
                  <c:v>-1.3649403037832792E-4</c:v>
                </c:pt>
                <c:pt idx="252">
                  <c:v>-1.4879116388891162E-4</c:v>
                </c:pt>
                <c:pt idx="253">
                  <c:v>-1.6145788743044298E-4</c:v>
                </c:pt>
                <c:pt idx="254">
                  <c:v>-1.7026345618968946E-4</c:v>
                </c:pt>
                <c:pt idx="255">
                  <c:v>-1.7382899464293724E-4</c:v>
                </c:pt>
                <c:pt idx="256">
                  <c:v>-1.7967704075153468E-4</c:v>
                </c:pt>
                <c:pt idx="257">
                  <c:v>-2.0918684151125698E-4</c:v>
                </c:pt>
                <c:pt idx="258">
                  <c:v>-2.199274435283963E-4</c:v>
                </c:pt>
                <c:pt idx="259">
                  <c:v>-2.2212127163717617E-4</c:v>
                </c:pt>
                <c:pt idx="260">
                  <c:v>-2.4143634221814316E-4</c:v>
                </c:pt>
                <c:pt idx="261">
                  <c:v>-2.768498816296584E-4</c:v>
                </c:pt>
                <c:pt idx="262">
                  <c:v>-2.9698061077658775E-4</c:v>
                </c:pt>
                <c:pt idx="263">
                  <c:v>-3.1104927464414319E-4</c:v>
                </c:pt>
                <c:pt idx="264">
                  <c:v>-4.1236125245677421E-4</c:v>
                </c:pt>
                <c:pt idx="265">
                  <c:v>-4.1696641062565994E-4</c:v>
                </c:pt>
                <c:pt idx="266">
                  <c:v>-4.261654056791649E-4</c:v>
                </c:pt>
                <c:pt idx="267">
                  <c:v>-4.7884392391859165E-4</c:v>
                </c:pt>
                <c:pt idx="268">
                  <c:v>-4.932197609772976E-4</c:v>
                </c:pt>
                <c:pt idx="269">
                  <c:v>-6.5812282389197453E-4</c:v>
                </c:pt>
                <c:pt idx="270">
                  <c:v>-7.9628981449072502E-4</c:v>
                </c:pt>
                <c:pt idx="271">
                  <c:v>-1.1036366784471902E-3</c:v>
                </c:pt>
                <c:pt idx="272">
                  <c:v>-1.5666358847455336E-3</c:v>
                </c:pt>
                <c:pt idx="273">
                  <c:v>-2.1867932123624794E-3</c:v>
                </c:pt>
                <c:pt idx="274">
                  <c:v>-5.7361251327806709E-3</c:v>
                </c:pt>
              </c:numCache>
            </c:numRef>
          </c:val>
        </c:ser>
        <c:axId val="90405120"/>
        <c:axId val="90832896"/>
      </c:barChart>
      <c:catAx>
        <c:axId val="90405120"/>
        <c:scaling>
          <c:orientation val="minMax"/>
        </c:scaling>
        <c:delete val="1"/>
        <c:axPos val="b"/>
        <c:tickLblPos val="none"/>
        <c:crossAx val="90832896"/>
        <c:crosses val="autoZero"/>
        <c:auto val="1"/>
        <c:lblAlgn val="ctr"/>
        <c:lblOffset val="100"/>
      </c:catAx>
      <c:valAx>
        <c:axId val="90832896"/>
        <c:scaling>
          <c:orientation val="minMax"/>
        </c:scaling>
        <c:axPos val="l"/>
        <c:majorGridlines/>
        <c:numFmt formatCode="0.00%" sourceLinked="1"/>
        <c:tickLblPos val="nextTo"/>
        <c:crossAx val="90405120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Textile (Ex-Grasim</a:t>
            </a:r>
            <a:r>
              <a:rPr lang="en-US" baseline="0"/>
              <a:t> Industries and Alok Industries </a:t>
            </a:r>
            <a:endParaRPr lang="en-US"/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Analysis'!$B$594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Analysis'!$A$596:$A$868</c:f>
              <c:strCache>
                <c:ptCount val="273"/>
                <c:pt idx="0">
                  <c:v>SRF Ltd</c:v>
                </c:pt>
                <c:pt idx="1">
                  <c:v>TCNS Clothing Co. Ltd</c:v>
                </c:pt>
                <c:pt idx="2">
                  <c:v>Welspun India Ltd</c:v>
                </c:pt>
                <c:pt idx="3">
                  <c:v>Lakshmi Machine Works Ltd</c:v>
                </c:pt>
                <c:pt idx="4">
                  <c:v>Indo Count Industries Ltd</c:v>
                </c:pt>
                <c:pt idx="5">
                  <c:v>Sheela Foam Ltd</c:v>
                </c:pt>
                <c:pt idx="6">
                  <c:v>Monte Carlo Fashions Ltd</c:v>
                </c:pt>
                <c:pt idx="7">
                  <c:v>E-Land Apparel Ltd</c:v>
                </c:pt>
                <c:pt idx="8">
                  <c:v>Spentex Industries Ltd</c:v>
                </c:pt>
                <c:pt idx="9">
                  <c:v>Siyaram Silk Mills Ltd</c:v>
                </c:pt>
                <c:pt idx="10">
                  <c:v>Vardhman Textiles Ltd</c:v>
                </c:pt>
                <c:pt idx="11">
                  <c:v>Garware Technical Fibres Ltd</c:v>
                </c:pt>
                <c:pt idx="12">
                  <c:v>Lux Industries Ltd</c:v>
                </c:pt>
                <c:pt idx="13">
                  <c:v>Dollar Industries Ltd</c:v>
                </c:pt>
                <c:pt idx="14">
                  <c:v>Stovec Industries Ltd</c:v>
                </c:pt>
                <c:pt idx="15">
                  <c:v>Orbit Exports Ltd</c:v>
                </c:pt>
                <c:pt idx="16">
                  <c:v>Ambika Cotton Mills Ltd</c:v>
                </c:pt>
                <c:pt idx="17">
                  <c:v>Ganesha Ecosphere Ltd</c:v>
                </c:pt>
                <c:pt idx="18">
                  <c:v>Faze Three Ltd</c:v>
                </c:pt>
                <c:pt idx="19">
                  <c:v>Jindal Worldwide Ltd</c:v>
                </c:pt>
                <c:pt idx="20">
                  <c:v>Indian Terrain Fashions Ltd</c:v>
                </c:pt>
                <c:pt idx="21">
                  <c:v>K G Denim Ltd</c:v>
                </c:pt>
                <c:pt idx="22">
                  <c:v>Vardhman Acrylics Ltd</c:v>
                </c:pt>
                <c:pt idx="23">
                  <c:v>Sutlej Textiles and Industries Ltd</c:v>
                </c:pt>
                <c:pt idx="24">
                  <c:v>Pasupati Acrylon Ltd</c:v>
                </c:pt>
                <c:pt idx="25">
                  <c:v>S P Apparels Ltd</c:v>
                </c:pt>
                <c:pt idx="26">
                  <c:v>GB Global Ltd</c:v>
                </c:pt>
                <c:pt idx="27">
                  <c:v>Indian Acrylics Ltd</c:v>
                </c:pt>
                <c:pt idx="28">
                  <c:v>Nitin Spinners Ltd</c:v>
                </c:pt>
                <c:pt idx="29">
                  <c:v>Damodar Industries Ltd</c:v>
                </c:pt>
                <c:pt idx="30">
                  <c:v>Shiva Mills Ltd</c:v>
                </c:pt>
                <c:pt idx="31">
                  <c:v>Bombay Dyeing &amp; Manufacturing Company Ltd</c:v>
                </c:pt>
                <c:pt idx="32">
                  <c:v>Rainbow Denim Ltd</c:v>
                </c:pt>
                <c:pt idx="33">
                  <c:v>STL Global Ltd</c:v>
                </c:pt>
                <c:pt idx="34">
                  <c:v>Premco Global Ltd</c:v>
                </c:pt>
                <c:pt idx="35">
                  <c:v>AYM Syntex Ltd</c:v>
                </c:pt>
                <c:pt idx="36">
                  <c:v>Voith Paper Fabrics India Ltd</c:v>
                </c:pt>
                <c:pt idx="37">
                  <c:v>Amarjothi Spinning Mills Ltd</c:v>
                </c:pt>
                <c:pt idx="38">
                  <c:v>Lovable Lingerie Ltd</c:v>
                </c:pt>
                <c:pt idx="39">
                  <c:v>Jamshri Realty Ltd</c:v>
                </c:pt>
                <c:pt idx="40">
                  <c:v>Jattashankar Industries Ltd</c:v>
                </c:pt>
                <c:pt idx="41">
                  <c:v>Filatex India Ltd</c:v>
                </c:pt>
                <c:pt idx="42">
                  <c:v>Jinaam's Dress Ltd</c:v>
                </c:pt>
                <c:pt idx="43">
                  <c:v>Suryalata Spinning Mills Ltd</c:v>
                </c:pt>
                <c:pt idx="44">
                  <c:v>Bella Casa Fashion &amp; Retail Ltd</c:v>
                </c:pt>
                <c:pt idx="45">
                  <c:v>Iris Clothings Ltd</c:v>
                </c:pt>
                <c:pt idx="46">
                  <c:v>Sarla Performance Fibers Ltd</c:v>
                </c:pt>
                <c:pt idx="47">
                  <c:v>Libas Designs Ltd</c:v>
                </c:pt>
                <c:pt idx="48">
                  <c:v>Zenith Fibres Ltd</c:v>
                </c:pt>
                <c:pt idx="49">
                  <c:v>Bluechip Tex Industries Ltd</c:v>
                </c:pt>
                <c:pt idx="50">
                  <c:v>Ludlow Jute &amp; Specialities Ltd</c:v>
                </c:pt>
                <c:pt idx="51">
                  <c:v>Advance Syntex Ltd</c:v>
                </c:pt>
                <c:pt idx="52">
                  <c:v>Virat Industries Ltd</c:v>
                </c:pt>
                <c:pt idx="53">
                  <c:v>Kamadgiri Fashion Ltd</c:v>
                </c:pt>
                <c:pt idx="54">
                  <c:v>Womens Next Loungeries Ltd</c:v>
                </c:pt>
                <c:pt idx="55">
                  <c:v>Dhanalaxmi Roto Spinners Ltd</c:v>
                </c:pt>
                <c:pt idx="56">
                  <c:v>Super Sales India Ltd</c:v>
                </c:pt>
                <c:pt idx="57">
                  <c:v>Vera Synthetic Ltd</c:v>
                </c:pt>
                <c:pt idx="58">
                  <c:v>Spenta International Ltd</c:v>
                </c:pt>
                <c:pt idx="59">
                  <c:v>Mid India Industries Ltd</c:v>
                </c:pt>
                <c:pt idx="60">
                  <c:v>Winsome Textile Industries Ltd</c:v>
                </c:pt>
                <c:pt idx="61">
                  <c:v>APM Industries Ltd</c:v>
                </c:pt>
                <c:pt idx="62">
                  <c:v>Arex Industries Ltd</c:v>
                </c:pt>
                <c:pt idx="63">
                  <c:v>Pashupati Cotspin Ltd</c:v>
                </c:pt>
                <c:pt idx="64">
                  <c:v>Marvel Decor Ltd</c:v>
                </c:pt>
                <c:pt idx="65">
                  <c:v>Simplex Mills Company Ltd</c:v>
                </c:pt>
                <c:pt idx="66">
                  <c:v>Gini Silk Mills Ltd</c:v>
                </c:pt>
                <c:pt idx="67">
                  <c:v>Hisar Spinning Mills Ltd</c:v>
                </c:pt>
                <c:pt idx="68">
                  <c:v>Reliance Chemotex Industries Ltd</c:v>
                </c:pt>
                <c:pt idx="69">
                  <c:v>Birla Cotsyn India Ltd</c:v>
                </c:pt>
                <c:pt idx="70">
                  <c:v>Mittal Life Style Ltd</c:v>
                </c:pt>
                <c:pt idx="71">
                  <c:v>Garware Synthetics Ltd</c:v>
                </c:pt>
                <c:pt idx="72">
                  <c:v>Mavi Industries Ltd</c:v>
                </c:pt>
                <c:pt idx="73">
                  <c:v>Sri Lakshmi Saraswathi Textiles (Arni) Ltd</c:v>
                </c:pt>
                <c:pt idx="74">
                  <c:v>Adinath Textiles Ltd</c:v>
                </c:pt>
                <c:pt idx="75">
                  <c:v>Junction Fabrics and Apparels Ltd</c:v>
                </c:pt>
                <c:pt idx="76">
                  <c:v>Jagjanani Textiles Ltd</c:v>
                </c:pt>
                <c:pt idx="77">
                  <c:v>Aditri Industries Ltd</c:v>
                </c:pt>
                <c:pt idx="78">
                  <c:v>Anjani Synthetics Ltd</c:v>
                </c:pt>
                <c:pt idx="79">
                  <c:v>Maris Spinners Ltd</c:v>
                </c:pt>
                <c:pt idx="80">
                  <c:v>H P Cotton Textile Mills Ltd</c:v>
                </c:pt>
                <c:pt idx="81">
                  <c:v>Lorenzini Apparels Ltd</c:v>
                </c:pt>
                <c:pt idx="82">
                  <c:v>Sanrhea Technical Textile Ltd</c:v>
                </c:pt>
                <c:pt idx="83">
                  <c:v>Chitradurga Spintex Ltd</c:v>
                </c:pt>
                <c:pt idx="84">
                  <c:v>Lambodhara Textiles Ltd</c:v>
                </c:pt>
                <c:pt idx="85">
                  <c:v>Tirupati Foam Ltd</c:v>
                </c:pt>
                <c:pt idx="86">
                  <c:v>Vippy Spinpro Ltd</c:v>
                </c:pt>
                <c:pt idx="87">
                  <c:v>Sky Industries Ltd</c:v>
                </c:pt>
                <c:pt idx="88">
                  <c:v>Minaxi Textiles Ltd</c:v>
                </c:pt>
                <c:pt idx="89">
                  <c:v>Kapil Cotex Ltd</c:v>
                </c:pt>
                <c:pt idx="90">
                  <c:v>Overseas Synthetics Ltd</c:v>
                </c:pt>
                <c:pt idx="91">
                  <c:v>Southern Latex Ltd</c:v>
                </c:pt>
                <c:pt idx="92">
                  <c:v>Peeti Securities Ltd</c:v>
                </c:pt>
                <c:pt idx="93">
                  <c:v>Jayatma Enterprises Ltd</c:v>
                </c:pt>
                <c:pt idx="94">
                  <c:v>Gretex Industries Ltd</c:v>
                </c:pt>
                <c:pt idx="95">
                  <c:v>RSC International Ltd</c:v>
                </c:pt>
                <c:pt idx="96">
                  <c:v>Kush Industries Ltd</c:v>
                </c:pt>
                <c:pt idx="97">
                  <c:v>Vinny Overseas Ltd</c:v>
                </c:pt>
                <c:pt idx="98">
                  <c:v>Indo Cotspin Ltd</c:v>
                </c:pt>
                <c:pt idx="99">
                  <c:v>Golden Carpets Ltd</c:v>
                </c:pt>
                <c:pt idx="100">
                  <c:v>A K Spintex Ltd</c:v>
                </c:pt>
                <c:pt idx="101">
                  <c:v>Omnitex Industries (India) Ltd</c:v>
                </c:pt>
                <c:pt idx="102">
                  <c:v>Osiajee Texfab Ltd</c:v>
                </c:pt>
                <c:pt idx="103">
                  <c:v>Prakash Woollen &amp; Synthetic Mills Ltd</c:v>
                </c:pt>
                <c:pt idx="104">
                  <c:v>Shubham Polyspin Ltd</c:v>
                </c:pt>
                <c:pt idx="105">
                  <c:v>PBM Polytex Ltd</c:v>
                </c:pt>
                <c:pt idx="106">
                  <c:v>Akshar Spintex Ltd</c:v>
                </c:pt>
                <c:pt idx="107">
                  <c:v>Valson Industries Ltd</c:v>
                </c:pt>
                <c:pt idx="108">
                  <c:v>Suryaamba Spinning Mills Ltd</c:v>
                </c:pt>
                <c:pt idx="109">
                  <c:v>Source Industries (India) Ltd</c:v>
                </c:pt>
                <c:pt idx="110">
                  <c:v>Pasari Spinning Mills Ltd</c:v>
                </c:pt>
                <c:pt idx="111">
                  <c:v>Axita Cotton Ltd</c:v>
                </c:pt>
                <c:pt idx="112">
                  <c:v>Uniroyal Industries Ltd</c:v>
                </c:pt>
                <c:pt idx="113">
                  <c:v>Kavita Fabrics Ltd</c:v>
                </c:pt>
                <c:pt idx="114">
                  <c:v>Bindal Exports Ltd</c:v>
                </c:pt>
                <c:pt idx="115">
                  <c:v>Jaihind Synthetics Ltd</c:v>
                </c:pt>
                <c:pt idx="116">
                  <c:v>Suncity Synthetics Ltd</c:v>
                </c:pt>
                <c:pt idx="117">
                  <c:v>Vandana Knitwear Ltd</c:v>
                </c:pt>
                <c:pt idx="118">
                  <c:v>Chandni Textiles Engineering Industries Ltd</c:v>
                </c:pt>
                <c:pt idx="119">
                  <c:v>United Textiles Ltd</c:v>
                </c:pt>
                <c:pt idx="120">
                  <c:v>Seasons Furnishings Ltd</c:v>
                </c:pt>
                <c:pt idx="121">
                  <c:v>Ashnoor Textile Mills Ltd</c:v>
                </c:pt>
                <c:pt idx="122">
                  <c:v>Tuni Textile Mills Ltd</c:v>
                </c:pt>
                <c:pt idx="123">
                  <c:v>Mallcom (India) Ltd</c:v>
                </c:pt>
                <c:pt idx="124">
                  <c:v>Prime Urban Development India Ltd</c:v>
                </c:pt>
                <c:pt idx="125">
                  <c:v>Ritesh Properties &amp; Industries Ltd</c:v>
                </c:pt>
                <c:pt idx="126">
                  <c:v>Shekhawati Poly-Yarn Ltd</c:v>
                </c:pt>
                <c:pt idx="127">
                  <c:v>SKS Textiles Ltd</c:v>
                </c:pt>
                <c:pt idx="128">
                  <c:v>Gujarat Craft Industries Ltd</c:v>
                </c:pt>
                <c:pt idx="129">
                  <c:v>Gravity (India) Ltd</c:v>
                </c:pt>
                <c:pt idx="130">
                  <c:v>Mohini Health &amp; Hygiene Ltd</c:v>
                </c:pt>
                <c:pt idx="131">
                  <c:v>Aditya Spinners Ltd</c:v>
                </c:pt>
                <c:pt idx="132">
                  <c:v>Kakatiya Textiles Ltd</c:v>
                </c:pt>
                <c:pt idx="133">
                  <c:v>Suditi Industries Ltd</c:v>
                </c:pt>
                <c:pt idx="134">
                  <c:v>Super Fine Knitters Ltd</c:v>
                </c:pt>
                <c:pt idx="135">
                  <c:v>Betex India Ltd</c:v>
                </c:pt>
                <c:pt idx="136">
                  <c:v>Integra Engineering India Ltd</c:v>
                </c:pt>
                <c:pt idx="137">
                  <c:v>Salona Cotspin Ltd</c:v>
                </c:pt>
                <c:pt idx="138">
                  <c:v>Shree Bhavya Fabrics Ltd</c:v>
                </c:pt>
                <c:pt idx="139">
                  <c:v>RDB Rasayans Ltd</c:v>
                </c:pt>
                <c:pt idx="140">
                  <c:v>Deepak Spinners Ltd</c:v>
                </c:pt>
                <c:pt idx="141">
                  <c:v>Surat Textile Mills Ltd</c:v>
                </c:pt>
                <c:pt idx="142">
                  <c:v>Seasons Textiles Ltd</c:v>
                </c:pt>
                <c:pt idx="143">
                  <c:v>Amit International Ltd</c:v>
                </c:pt>
                <c:pt idx="144">
                  <c:v>Addi Industries Ltd</c:v>
                </c:pt>
                <c:pt idx="145">
                  <c:v>DCM Ltd</c:v>
                </c:pt>
                <c:pt idx="146">
                  <c:v>Ramgopal Polytex Ltd</c:v>
                </c:pt>
                <c:pt idx="147">
                  <c:v>M K Exim (India) Ltd</c:v>
                </c:pt>
                <c:pt idx="148">
                  <c:v>Katare Spinning Mills Ltd</c:v>
                </c:pt>
                <c:pt idx="149">
                  <c:v>Sybly Industries Ltd</c:v>
                </c:pt>
                <c:pt idx="150">
                  <c:v>Sunil Industries Ltd</c:v>
                </c:pt>
                <c:pt idx="151">
                  <c:v>Perfect-Octave Media Projects Ltd</c:v>
                </c:pt>
                <c:pt idx="152">
                  <c:v>Bhilwara Spinners Ltd</c:v>
                </c:pt>
                <c:pt idx="153">
                  <c:v>Himachal Fibres Ltd</c:v>
                </c:pt>
                <c:pt idx="154">
                  <c:v>Khoobsurat Ltd</c:v>
                </c:pt>
                <c:pt idx="155">
                  <c:v>Acknit Industries Ltd</c:v>
                </c:pt>
                <c:pt idx="156">
                  <c:v>Tatia Global Venture Ltd</c:v>
                </c:pt>
                <c:pt idx="157">
                  <c:v>Mohit Industries Ltd</c:v>
                </c:pt>
                <c:pt idx="158">
                  <c:v>Maral Overseas Ltd</c:v>
                </c:pt>
                <c:pt idx="159">
                  <c:v>Eurotex Industries and Exports Ltd</c:v>
                </c:pt>
                <c:pt idx="160">
                  <c:v>York Exports Ltd</c:v>
                </c:pt>
                <c:pt idx="161">
                  <c:v>Lagnam Spintex Ltd</c:v>
                </c:pt>
                <c:pt idx="162">
                  <c:v>R&amp;B Denims Ltd</c:v>
                </c:pt>
                <c:pt idx="163">
                  <c:v>Pranavaditya Spinning Mills Ltd</c:v>
                </c:pt>
                <c:pt idx="164">
                  <c:v>Bhandari Hosiery Exports Ltd</c:v>
                </c:pt>
                <c:pt idx="165">
                  <c:v>Sportking India Ltd</c:v>
                </c:pt>
                <c:pt idx="166">
                  <c:v>Dhanlaxmi Fabrics Ltd</c:v>
                </c:pt>
                <c:pt idx="167">
                  <c:v>Gujarat Hy-Spin Ltd</c:v>
                </c:pt>
                <c:pt idx="168">
                  <c:v>Laxmi Cotspin Ltd</c:v>
                </c:pt>
                <c:pt idx="169">
                  <c:v>Binayaka Tex Processors Ltd</c:v>
                </c:pt>
                <c:pt idx="170">
                  <c:v>Alka India Ltd</c:v>
                </c:pt>
                <c:pt idx="171">
                  <c:v>Bhilwara Technical Textiles Ltd</c:v>
                </c:pt>
                <c:pt idx="172">
                  <c:v>Supertex Industries Ltd</c:v>
                </c:pt>
                <c:pt idx="173">
                  <c:v>RLF Ltd</c:v>
                </c:pt>
                <c:pt idx="174">
                  <c:v>Sambandam Spinning Mills Ltd</c:v>
                </c:pt>
                <c:pt idx="175">
                  <c:v>Wires &amp; Fabriks (S.A) Ltd</c:v>
                </c:pt>
                <c:pt idx="176">
                  <c:v>Manomay Tex India Ltd</c:v>
                </c:pt>
                <c:pt idx="177">
                  <c:v>RRIL Ltd</c:v>
                </c:pt>
                <c:pt idx="178">
                  <c:v>Sri Nachammai Cotton Mills Ltd</c:v>
                </c:pt>
                <c:pt idx="179">
                  <c:v>KG Petrochem Ltd</c:v>
                </c:pt>
                <c:pt idx="180">
                  <c:v>Blue Blends (India) Ltd</c:v>
                </c:pt>
                <c:pt idx="181">
                  <c:v>Premier Synthetics Ltd</c:v>
                </c:pt>
                <c:pt idx="182">
                  <c:v>Vardhman Polytex Ltd</c:v>
                </c:pt>
                <c:pt idx="183">
                  <c:v>Riba Textiles Ltd</c:v>
                </c:pt>
                <c:pt idx="184">
                  <c:v>Active Clothing Co Ltd</c:v>
                </c:pt>
                <c:pt idx="185">
                  <c:v>Banswara Syntex Ltd</c:v>
                </c:pt>
                <c:pt idx="186">
                  <c:v>CIL Nova Petrochemicals Ltd</c:v>
                </c:pt>
                <c:pt idx="187">
                  <c:v>Mahalaxmi Rubtech Ltd</c:v>
                </c:pt>
                <c:pt idx="188">
                  <c:v>Mafatlal Industries Ltd</c:v>
                </c:pt>
                <c:pt idx="189">
                  <c:v>Weizmann Ltd</c:v>
                </c:pt>
                <c:pt idx="190">
                  <c:v>Thomas Scott India Ltd</c:v>
                </c:pt>
                <c:pt idx="191">
                  <c:v>Sri Ramakrishna Mills (Coimbatore) Ltd</c:v>
                </c:pt>
                <c:pt idx="192">
                  <c:v>VTM Ltd</c:v>
                </c:pt>
                <c:pt idx="193">
                  <c:v>Shree Rajasthan Syntex Ltd</c:v>
                </c:pt>
                <c:pt idx="194">
                  <c:v>Shri Dinesh Mills Ltd</c:v>
                </c:pt>
                <c:pt idx="195">
                  <c:v>Integra Garments &amp; Textiles Ltd</c:v>
                </c:pt>
                <c:pt idx="196">
                  <c:v>Konark Synthetic Ltd</c:v>
                </c:pt>
                <c:pt idx="197">
                  <c:v>Celebrity Fashions Ltd</c:v>
                </c:pt>
                <c:pt idx="198">
                  <c:v>Mohite Industries Ltd</c:v>
                </c:pt>
                <c:pt idx="199">
                  <c:v>Faze Three Autofab Ltd</c:v>
                </c:pt>
                <c:pt idx="200">
                  <c:v>Fiberweb (India) Ltd</c:v>
                </c:pt>
                <c:pt idx="201">
                  <c:v>Pioneer Embroideries Ltd</c:v>
                </c:pt>
                <c:pt idx="202">
                  <c:v>Filatex Fashions Ltd</c:v>
                </c:pt>
                <c:pt idx="203">
                  <c:v>Angel Fibers Ltd</c:v>
                </c:pt>
                <c:pt idx="204">
                  <c:v>Hindoostan Mills Ltd</c:v>
                </c:pt>
                <c:pt idx="205">
                  <c:v>BSL Ltd</c:v>
                </c:pt>
                <c:pt idx="206">
                  <c:v>Zenith Exports Ltd</c:v>
                </c:pt>
                <c:pt idx="207">
                  <c:v>Kallam Textiles Ltd</c:v>
                </c:pt>
                <c:pt idx="208">
                  <c:v>Soma Textiles &amp; Industries Ltd</c:v>
                </c:pt>
                <c:pt idx="209">
                  <c:v>Cheviot Company Ltd</c:v>
                </c:pt>
                <c:pt idx="210">
                  <c:v>Cantabil Retail India Ltd</c:v>
                </c:pt>
                <c:pt idx="211">
                  <c:v>Nandan Denim Ltd</c:v>
                </c:pt>
                <c:pt idx="212">
                  <c:v>Patspin India Ltd</c:v>
                </c:pt>
                <c:pt idx="213">
                  <c:v>Bengal Tea &amp; Fabrics Ltd</c:v>
                </c:pt>
                <c:pt idx="214">
                  <c:v>Shiva Texyarn Ltd</c:v>
                </c:pt>
                <c:pt idx="215">
                  <c:v>Indian Card Clothing Company Ltd</c:v>
                </c:pt>
                <c:pt idx="216">
                  <c:v>Morarjee Textiles Ltd</c:v>
                </c:pt>
                <c:pt idx="217">
                  <c:v>Vishal Fabrics Ltd</c:v>
                </c:pt>
                <c:pt idx="218">
                  <c:v>Bang Overseas Ltd</c:v>
                </c:pt>
                <c:pt idx="219">
                  <c:v>GTN Textiles Ltd</c:v>
                </c:pt>
                <c:pt idx="220">
                  <c:v>Shahlon Silk Industries Ltd</c:v>
                </c:pt>
                <c:pt idx="221">
                  <c:v>Ginni Filaments Ltd</c:v>
                </c:pt>
                <c:pt idx="222">
                  <c:v>Vijay Textiles Ltd</c:v>
                </c:pt>
                <c:pt idx="223">
                  <c:v>Sangam (India) Ltd</c:v>
                </c:pt>
                <c:pt idx="224">
                  <c:v>Mohota Industries Ltd</c:v>
                </c:pt>
                <c:pt idx="225">
                  <c:v>Century Enka Ltd</c:v>
                </c:pt>
                <c:pt idx="226">
                  <c:v>T T Ltd</c:v>
                </c:pt>
                <c:pt idx="227">
                  <c:v>Nagreeka Exports Ltd</c:v>
                </c:pt>
                <c:pt idx="228">
                  <c:v>Suryalakshmi Cotton Mills Ltd</c:v>
                </c:pt>
                <c:pt idx="229">
                  <c:v>GTN Industries Ltd</c:v>
                </c:pt>
                <c:pt idx="230">
                  <c:v>STI India Ltd</c:v>
                </c:pt>
                <c:pt idx="231">
                  <c:v>Ventura Textiles Ltd</c:v>
                </c:pt>
                <c:pt idx="232">
                  <c:v>VIP Clothing Ltd</c:v>
                </c:pt>
                <c:pt idx="233">
                  <c:v>SPL Industries Ltd</c:v>
                </c:pt>
                <c:pt idx="234">
                  <c:v>Loyal Textile Mills Ltd</c:v>
                </c:pt>
                <c:pt idx="235">
                  <c:v>Gokak Textiles Ltd</c:v>
                </c:pt>
                <c:pt idx="236">
                  <c:v>Super Spinning Mills Ltd</c:v>
                </c:pt>
                <c:pt idx="237">
                  <c:v>PDS Multinational Fashions Ltd</c:v>
                </c:pt>
                <c:pt idx="238">
                  <c:v>Donear Industries Ltd</c:v>
                </c:pt>
                <c:pt idx="239">
                  <c:v>AI Champdany Industries Ltd</c:v>
                </c:pt>
                <c:pt idx="240">
                  <c:v>Aarvee Denims &amp; Exports Ltd</c:v>
                </c:pt>
                <c:pt idx="241">
                  <c:v>Garden Silk Mills Ltd</c:v>
                </c:pt>
                <c:pt idx="242">
                  <c:v>Sumeet Industries Ltd</c:v>
                </c:pt>
                <c:pt idx="243">
                  <c:v>Digjam Ltd</c:v>
                </c:pt>
                <c:pt idx="244">
                  <c:v>RSWM Ltd</c:v>
                </c:pt>
                <c:pt idx="245">
                  <c:v>Eastern Silk Industries Ltd</c:v>
                </c:pt>
                <c:pt idx="246">
                  <c:v>Gloster Ltd</c:v>
                </c:pt>
                <c:pt idx="247">
                  <c:v>Lakshmi Mills Company Ltd</c:v>
                </c:pt>
                <c:pt idx="248">
                  <c:v>Raj Rayon Industries Ltd</c:v>
                </c:pt>
                <c:pt idx="249">
                  <c:v>Ashima Ltd</c:v>
                </c:pt>
                <c:pt idx="250">
                  <c:v>Winsome Yarns Ltd</c:v>
                </c:pt>
                <c:pt idx="251">
                  <c:v>Prag Bosimi Synthetics Ltd</c:v>
                </c:pt>
                <c:pt idx="252">
                  <c:v>Ruby Mills Ltd</c:v>
                </c:pt>
                <c:pt idx="253">
                  <c:v>Bannari Amman Spinning Mills Ltd</c:v>
                </c:pt>
                <c:pt idx="254">
                  <c:v>DCM Nouvelle Ltd</c:v>
                </c:pt>
                <c:pt idx="255">
                  <c:v>Alps Industries Ltd</c:v>
                </c:pt>
                <c:pt idx="256">
                  <c:v>JCT Ltd</c:v>
                </c:pt>
                <c:pt idx="257">
                  <c:v>Precot Meridian Ltd</c:v>
                </c:pt>
                <c:pt idx="258">
                  <c:v>Swan Energy Ltd</c:v>
                </c:pt>
                <c:pt idx="259">
                  <c:v>KSL and Industries Ltd</c:v>
                </c:pt>
                <c:pt idx="260">
                  <c:v>Nahar Spinning Mills Ltd</c:v>
                </c:pt>
                <c:pt idx="261">
                  <c:v>Nahar Industrial Enterprises Ltd</c:v>
                </c:pt>
                <c:pt idx="262">
                  <c:v>Arvind Ltd</c:v>
                </c:pt>
                <c:pt idx="263">
                  <c:v>Pradip Overseas Ltd</c:v>
                </c:pt>
                <c:pt idx="264">
                  <c:v>Rajapalayam Mills Ltd</c:v>
                </c:pt>
                <c:pt idx="265">
                  <c:v>JBF Industries Ltd</c:v>
                </c:pt>
                <c:pt idx="266">
                  <c:v>Himatsingka Seide Ltd</c:v>
                </c:pt>
                <c:pt idx="267">
                  <c:v>Indo Rama Synthetics (India) Ltd</c:v>
                </c:pt>
                <c:pt idx="268">
                  <c:v>Raymond Ltd</c:v>
                </c:pt>
                <c:pt idx="269">
                  <c:v>Trident Ltd</c:v>
                </c:pt>
                <c:pt idx="270">
                  <c:v>SEL Manufacturing Company Ltd</c:v>
                </c:pt>
                <c:pt idx="271">
                  <c:v>Sintex Industries Ltd</c:v>
                </c:pt>
                <c:pt idx="272">
                  <c:v>Bombay Rayon Fashions Ltd</c:v>
                </c:pt>
              </c:strCache>
            </c:strRef>
          </c:cat>
          <c:val>
            <c:numRef>
              <c:f>'Sector Wise Analysis'!$B$596:$B$868</c:f>
              <c:numCache>
                <c:formatCode>0.00%</c:formatCode>
                <c:ptCount val="273"/>
                <c:pt idx="0">
                  <c:v>9.5243756650793539E-4</c:v>
                </c:pt>
                <c:pt idx="1">
                  <c:v>8.7630922419862194E-4</c:v>
                </c:pt>
                <c:pt idx="2">
                  <c:v>5.5809901020800951E-4</c:v>
                </c:pt>
                <c:pt idx="3">
                  <c:v>5.4047532233616319E-4</c:v>
                </c:pt>
                <c:pt idx="4">
                  <c:v>4.7312239281462005E-4</c:v>
                </c:pt>
                <c:pt idx="5">
                  <c:v>4.4791473527014717E-4</c:v>
                </c:pt>
                <c:pt idx="6">
                  <c:v>3.5625837576149324E-4</c:v>
                </c:pt>
                <c:pt idx="7">
                  <c:v>3.5250045213797095E-4</c:v>
                </c:pt>
                <c:pt idx="8">
                  <c:v>2.9220206844123535E-4</c:v>
                </c:pt>
                <c:pt idx="9">
                  <c:v>2.9178073783809618E-4</c:v>
                </c:pt>
                <c:pt idx="10">
                  <c:v>2.0278426296328259E-4</c:v>
                </c:pt>
                <c:pt idx="11">
                  <c:v>1.8363539669296122E-4</c:v>
                </c:pt>
                <c:pt idx="12">
                  <c:v>1.8319018843104289E-4</c:v>
                </c:pt>
                <c:pt idx="13">
                  <c:v>1.4362601798512681E-4</c:v>
                </c:pt>
                <c:pt idx="14">
                  <c:v>1.1098357752708269E-4</c:v>
                </c:pt>
                <c:pt idx="15">
                  <c:v>1.0265568111219239E-4</c:v>
                </c:pt>
                <c:pt idx="16">
                  <c:v>9.8698744742634461E-5</c:v>
                </c:pt>
                <c:pt idx="17">
                  <c:v>9.057422551807091E-5</c:v>
                </c:pt>
                <c:pt idx="18">
                  <c:v>8.8247593220430864E-5</c:v>
                </c:pt>
                <c:pt idx="19">
                  <c:v>7.8295012482050842E-5</c:v>
                </c:pt>
                <c:pt idx="20">
                  <c:v>7.6017741144377235E-5</c:v>
                </c:pt>
                <c:pt idx="21">
                  <c:v>7.4720984194570462E-5</c:v>
                </c:pt>
                <c:pt idx="22">
                  <c:v>7.2928372254544373E-5</c:v>
                </c:pt>
                <c:pt idx="23">
                  <c:v>7.0569771365678303E-5</c:v>
                </c:pt>
                <c:pt idx="24">
                  <c:v>6.2683892834692405E-5</c:v>
                </c:pt>
                <c:pt idx="25">
                  <c:v>6.2258176880459999E-5</c:v>
                </c:pt>
                <c:pt idx="26">
                  <c:v>4.8624434232140615E-5</c:v>
                </c:pt>
                <c:pt idx="27">
                  <c:v>4.5746978779967935E-5</c:v>
                </c:pt>
                <c:pt idx="28">
                  <c:v>4.3710152392900802E-5</c:v>
                </c:pt>
                <c:pt idx="29">
                  <c:v>4.2920063431405116E-5</c:v>
                </c:pt>
                <c:pt idx="30">
                  <c:v>4.0165176197741191E-5</c:v>
                </c:pt>
                <c:pt idx="31">
                  <c:v>3.8999047038686786E-5</c:v>
                </c:pt>
                <c:pt idx="32">
                  <c:v>3.7075036474111641E-5</c:v>
                </c:pt>
                <c:pt idx="33">
                  <c:v>3.2372253490644661E-5</c:v>
                </c:pt>
                <c:pt idx="34">
                  <c:v>3.2122822838271263E-5</c:v>
                </c:pt>
                <c:pt idx="35">
                  <c:v>3.0766918412580148E-5</c:v>
                </c:pt>
                <c:pt idx="36">
                  <c:v>2.9199598172934487E-5</c:v>
                </c:pt>
                <c:pt idx="37">
                  <c:v>2.6447696430623063E-5</c:v>
                </c:pt>
                <c:pt idx="38">
                  <c:v>2.3294490710988636E-5</c:v>
                </c:pt>
                <c:pt idx="39">
                  <c:v>2.2376224235957057E-5</c:v>
                </c:pt>
                <c:pt idx="40">
                  <c:v>1.9636055181965639E-5</c:v>
                </c:pt>
                <c:pt idx="41">
                  <c:v>1.9365966685604457E-5</c:v>
                </c:pt>
                <c:pt idx="42">
                  <c:v>1.8361580910999109E-5</c:v>
                </c:pt>
                <c:pt idx="43">
                  <c:v>1.7597796888016645E-5</c:v>
                </c:pt>
                <c:pt idx="44">
                  <c:v>1.740441419447599E-5</c:v>
                </c:pt>
                <c:pt idx="45">
                  <c:v>1.6769699360142726E-5</c:v>
                </c:pt>
                <c:pt idx="46">
                  <c:v>1.5924930748203897E-5</c:v>
                </c:pt>
                <c:pt idx="47">
                  <c:v>1.490620063741603E-5</c:v>
                </c:pt>
                <c:pt idx="48">
                  <c:v>1.4103813136039023E-5</c:v>
                </c:pt>
                <c:pt idx="49">
                  <c:v>1.227176185172016E-5</c:v>
                </c:pt>
                <c:pt idx="50">
                  <c:v>1.1596921637287111E-5</c:v>
                </c:pt>
                <c:pt idx="51">
                  <c:v>1.0062927885669632E-5</c:v>
                </c:pt>
                <c:pt idx="52">
                  <c:v>9.9639742765549244E-6</c:v>
                </c:pt>
                <c:pt idx="53">
                  <c:v>8.6870460069611412E-6</c:v>
                </c:pt>
                <c:pt idx="54">
                  <c:v>6.9591255070763468E-6</c:v>
                </c:pt>
                <c:pt idx="55">
                  <c:v>5.1025559556657557E-6</c:v>
                </c:pt>
                <c:pt idx="56">
                  <c:v>4.656990187430029E-6</c:v>
                </c:pt>
                <c:pt idx="57">
                  <c:v>4.513235015583703E-6</c:v>
                </c:pt>
                <c:pt idx="58">
                  <c:v>4.3207543669302599E-6</c:v>
                </c:pt>
                <c:pt idx="59">
                  <c:v>4.0956789265116431E-6</c:v>
                </c:pt>
                <c:pt idx="60">
                  <c:v>3.9661562693229846E-6</c:v>
                </c:pt>
                <c:pt idx="61">
                  <c:v>3.5842266255878098E-6</c:v>
                </c:pt>
                <c:pt idx="62">
                  <c:v>3.4508346210773605E-6</c:v>
                </c:pt>
                <c:pt idx="63">
                  <c:v>3.3540490055359658E-6</c:v>
                </c:pt>
                <c:pt idx="64">
                  <c:v>3.0598965707881131E-6</c:v>
                </c:pt>
                <c:pt idx="65">
                  <c:v>2.5532589391538182E-6</c:v>
                </c:pt>
                <c:pt idx="66">
                  <c:v>2.4081866387696325E-6</c:v>
                </c:pt>
                <c:pt idx="67">
                  <c:v>2.1427709381383496E-6</c:v>
                </c:pt>
                <c:pt idx="68">
                  <c:v>1.9342032578459372E-6</c:v>
                </c:pt>
                <c:pt idx="69">
                  <c:v>1.8158592587193068E-6</c:v>
                </c:pt>
                <c:pt idx="70">
                  <c:v>1.7140734469257605E-6</c:v>
                </c:pt>
                <c:pt idx="71">
                  <c:v>1.5808044998529898E-6</c:v>
                </c:pt>
                <c:pt idx="72">
                  <c:v>9.9168489227600866E-7</c:v>
                </c:pt>
                <c:pt idx="73">
                  <c:v>9.4362851676612463E-7</c:v>
                </c:pt>
                <c:pt idx="74">
                  <c:v>8.5360508095170269E-7</c:v>
                </c:pt>
                <c:pt idx="75">
                  <c:v>6.0946494265902418E-7</c:v>
                </c:pt>
                <c:pt idx="76">
                  <c:v>1.2740819548234703E-7</c:v>
                </c:pt>
                <c:pt idx="77">
                  <c:v>-6.5641923102498555E-8</c:v>
                </c:pt>
                <c:pt idx="78">
                  <c:v>-2.5768679037113053E-7</c:v>
                </c:pt>
                <c:pt idx="79">
                  <c:v>-3.3332760068817436E-7</c:v>
                </c:pt>
                <c:pt idx="80">
                  <c:v>-4.707417394308054E-7</c:v>
                </c:pt>
                <c:pt idx="81">
                  <c:v>-5.6099515006929851E-7</c:v>
                </c:pt>
                <c:pt idx="82">
                  <c:v>-7.2626768635496687E-7</c:v>
                </c:pt>
                <c:pt idx="83">
                  <c:v>-7.8517720101680863E-7</c:v>
                </c:pt>
                <c:pt idx="84">
                  <c:v>-8.4550244069563052E-7</c:v>
                </c:pt>
                <c:pt idx="85">
                  <c:v>-8.592946580992104E-7</c:v>
                </c:pt>
                <c:pt idx="86">
                  <c:v>-1.077994443749712E-6</c:v>
                </c:pt>
                <c:pt idx="87">
                  <c:v>-1.2233489859634366E-6</c:v>
                </c:pt>
                <c:pt idx="88">
                  <c:v>-1.3685770838375279E-6</c:v>
                </c:pt>
                <c:pt idx="89">
                  <c:v>-1.378796966404605E-6</c:v>
                </c:pt>
                <c:pt idx="90">
                  <c:v>-1.4140061642368222E-6</c:v>
                </c:pt>
                <c:pt idx="91">
                  <c:v>-1.5969852357793682E-6</c:v>
                </c:pt>
                <c:pt idx="92">
                  <c:v>-1.6619121462470297E-6</c:v>
                </c:pt>
                <c:pt idx="93">
                  <c:v>-1.6680529758129676E-6</c:v>
                </c:pt>
                <c:pt idx="94">
                  <c:v>-1.7213719518359541E-6</c:v>
                </c:pt>
                <c:pt idx="95">
                  <c:v>-1.7907863580590191E-6</c:v>
                </c:pt>
                <c:pt idx="96">
                  <c:v>-1.9448750095821112E-6</c:v>
                </c:pt>
                <c:pt idx="97">
                  <c:v>-2.2716515892454153E-6</c:v>
                </c:pt>
                <c:pt idx="98">
                  <c:v>-2.3278153613088686E-6</c:v>
                </c:pt>
                <c:pt idx="99">
                  <c:v>-2.4809610010658589E-6</c:v>
                </c:pt>
                <c:pt idx="100">
                  <c:v>-2.5040118794457101E-6</c:v>
                </c:pt>
                <c:pt idx="101">
                  <c:v>-2.7404936530021871E-6</c:v>
                </c:pt>
                <c:pt idx="102">
                  <c:v>-2.7433905831405978E-6</c:v>
                </c:pt>
                <c:pt idx="103">
                  <c:v>-2.8047875891267974E-6</c:v>
                </c:pt>
                <c:pt idx="104">
                  <c:v>-2.8284695602375015E-6</c:v>
                </c:pt>
                <c:pt idx="105">
                  <c:v>-2.8794311449794625E-6</c:v>
                </c:pt>
                <c:pt idx="106">
                  <c:v>-2.9129614743289615E-6</c:v>
                </c:pt>
                <c:pt idx="107">
                  <c:v>-2.9386454808172105E-6</c:v>
                </c:pt>
                <c:pt idx="108">
                  <c:v>-3.3647177466926264E-6</c:v>
                </c:pt>
                <c:pt idx="109">
                  <c:v>-3.4338632317058292E-6</c:v>
                </c:pt>
                <c:pt idx="110">
                  <c:v>-3.4399611605136779E-6</c:v>
                </c:pt>
                <c:pt idx="111">
                  <c:v>-3.8140843715661765E-6</c:v>
                </c:pt>
                <c:pt idx="112">
                  <c:v>-3.9459665704498021E-6</c:v>
                </c:pt>
                <c:pt idx="113">
                  <c:v>-4.0702432928333893E-6</c:v>
                </c:pt>
                <c:pt idx="114">
                  <c:v>-4.1376845747996478E-6</c:v>
                </c:pt>
                <c:pt idx="115">
                  <c:v>-4.2755889003997582E-6</c:v>
                </c:pt>
                <c:pt idx="116">
                  <c:v>-4.786797344382865E-6</c:v>
                </c:pt>
                <c:pt idx="117">
                  <c:v>-5.0186469650329112E-6</c:v>
                </c:pt>
                <c:pt idx="118">
                  <c:v>-5.3148243908271125E-6</c:v>
                </c:pt>
                <c:pt idx="119">
                  <c:v>-5.4128925132419428E-6</c:v>
                </c:pt>
                <c:pt idx="120">
                  <c:v>-5.7236881841941817E-6</c:v>
                </c:pt>
                <c:pt idx="121">
                  <c:v>-5.7373554625478854E-6</c:v>
                </c:pt>
                <c:pt idx="122">
                  <c:v>-5.8671513298275413E-6</c:v>
                </c:pt>
                <c:pt idx="123">
                  <c:v>-6.0353463861774991E-6</c:v>
                </c:pt>
                <c:pt idx="124">
                  <c:v>-6.4117440900536625E-6</c:v>
                </c:pt>
                <c:pt idx="125">
                  <c:v>-6.4812207388135272E-6</c:v>
                </c:pt>
                <c:pt idx="126">
                  <c:v>-6.7173555430808879E-6</c:v>
                </c:pt>
                <c:pt idx="127">
                  <c:v>-6.7749705085512343E-6</c:v>
                </c:pt>
                <c:pt idx="128">
                  <c:v>-7.4058186298197856E-6</c:v>
                </c:pt>
                <c:pt idx="129">
                  <c:v>-7.5670050570585763E-6</c:v>
                </c:pt>
                <c:pt idx="130">
                  <c:v>-7.5765247603669671E-6</c:v>
                </c:pt>
                <c:pt idx="131">
                  <c:v>-7.5952217135639105E-6</c:v>
                </c:pt>
                <c:pt idx="132">
                  <c:v>-8.0429137035821843E-6</c:v>
                </c:pt>
                <c:pt idx="133">
                  <c:v>-8.070780380218888E-6</c:v>
                </c:pt>
                <c:pt idx="134">
                  <c:v>-8.1545363151395971E-6</c:v>
                </c:pt>
                <c:pt idx="135">
                  <c:v>-8.1833196057179535E-6</c:v>
                </c:pt>
                <c:pt idx="136">
                  <c:v>-8.2972700403647255E-6</c:v>
                </c:pt>
                <c:pt idx="137">
                  <c:v>-8.5036640822472306E-6</c:v>
                </c:pt>
                <c:pt idx="138">
                  <c:v>-8.8575577042479753E-6</c:v>
                </c:pt>
                <c:pt idx="139">
                  <c:v>-8.8877952122528222E-6</c:v>
                </c:pt>
                <c:pt idx="140">
                  <c:v>-8.9743681894340965E-6</c:v>
                </c:pt>
                <c:pt idx="141">
                  <c:v>-9.0099494760782585E-6</c:v>
                </c:pt>
                <c:pt idx="142">
                  <c:v>-9.320189695109959E-6</c:v>
                </c:pt>
                <c:pt idx="143">
                  <c:v>-9.5963125217867233E-6</c:v>
                </c:pt>
                <c:pt idx="144">
                  <c:v>-9.7202528119094956E-6</c:v>
                </c:pt>
                <c:pt idx="145">
                  <c:v>-9.7401655374672871E-6</c:v>
                </c:pt>
                <c:pt idx="146">
                  <c:v>-9.8800328803786874E-6</c:v>
                </c:pt>
                <c:pt idx="147">
                  <c:v>-9.9421287589484368E-6</c:v>
                </c:pt>
                <c:pt idx="148">
                  <c:v>-1.0409436179797382E-5</c:v>
                </c:pt>
                <c:pt idx="149">
                  <c:v>-1.050726496114076E-5</c:v>
                </c:pt>
                <c:pt idx="150">
                  <c:v>-1.0789684916636618E-5</c:v>
                </c:pt>
                <c:pt idx="151">
                  <c:v>-1.0848901761290628E-5</c:v>
                </c:pt>
                <c:pt idx="152">
                  <c:v>-1.0855526541513619E-5</c:v>
                </c:pt>
                <c:pt idx="153">
                  <c:v>-1.0978184826526211E-5</c:v>
                </c:pt>
                <c:pt idx="154">
                  <c:v>-1.1325595040100359E-5</c:v>
                </c:pt>
                <c:pt idx="155">
                  <c:v>-1.1370168551433708E-5</c:v>
                </c:pt>
                <c:pt idx="156">
                  <c:v>-1.1544805495301112E-5</c:v>
                </c:pt>
                <c:pt idx="157">
                  <c:v>-1.1603413199366565E-5</c:v>
                </c:pt>
                <c:pt idx="158">
                  <c:v>-1.170518960309913E-5</c:v>
                </c:pt>
                <c:pt idx="159">
                  <c:v>-1.1727599604364699E-5</c:v>
                </c:pt>
                <c:pt idx="160">
                  <c:v>-1.1733076507066944E-5</c:v>
                </c:pt>
                <c:pt idx="161">
                  <c:v>-1.2183438975195732E-5</c:v>
                </c:pt>
                <c:pt idx="162">
                  <c:v>-1.2762420456255589E-5</c:v>
                </c:pt>
                <c:pt idx="163">
                  <c:v>-1.2776015104378491E-5</c:v>
                </c:pt>
                <c:pt idx="164">
                  <c:v>-1.2864018106829445E-5</c:v>
                </c:pt>
                <c:pt idx="165">
                  <c:v>-1.2913918462292335E-5</c:v>
                </c:pt>
                <c:pt idx="166">
                  <c:v>-1.3101025979156184E-5</c:v>
                </c:pt>
                <c:pt idx="167">
                  <c:v>-1.3204345304890239E-5</c:v>
                </c:pt>
                <c:pt idx="168">
                  <c:v>-1.3638925145913256E-5</c:v>
                </c:pt>
                <c:pt idx="169">
                  <c:v>-1.3663251703602281E-5</c:v>
                </c:pt>
                <c:pt idx="170">
                  <c:v>-1.3881468123986191E-5</c:v>
                </c:pt>
                <c:pt idx="171">
                  <c:v>-1.4526083792631736E-5</c:v>
                </c:pt>
                <c:pt idx="172">
                  <c:v>-1.4632357249514993E-5</c:v>
                </c:pt>
                <c:pt idx="173">
                  <c:v>-1.4772553916374462E-5</c:v>
                </c:pt>
                <c:pt idx="174">
                  <c:v>-1.5697782523789137E-5</c:v>
                </c:pt>
                <c:pt idx="175">
                  <c:v>-1.6207624164672386E-5</c:v>
                </c:pt>
                <c:pt idx="176">
                  <c:v>-1.6688241680119707E-5</c:v>
                </c:pt>
                <c:pt idx="177">
                  <c:v>-1.7006255645542204E-5</c:v>
                </c:pt>
                <c:pt idx="178">
                  <c:v>-1.774283155615689E-5</c:v>
                </c:pt>
                <c:pt idx="179">
                  <c:v>-1.7871364485329965E-5</c:v>
                </c:pt>
                <c:pt idx="180">
                  <c:v>-1.832778414536253E-5</c:v>
                </c:pt>
                <c:pt idx="181">
                  <c:v>-1.850466735787064E-5</c:v>
                </c:pt>
                <c:pt idx="182">
                  <c:v>-1.8663015184949127E-5</c:v>
                </c:pt>
                <c:pt idx="183">
                  <c:v>-1.8985354170407163E-5</c:v>
                </c:pt>
                <c:pt idx="184">
                  <c:v>-1.9217451034899891E-5</c:v>
                </c:pt>
                <c:pt idx="185">
                  <c:v>-1.9658425669375088E-5</c:v>
                </c:pt>
                <c:pt idx="186">
                  <c:v>-1.9671333529046102E-5</c:v>
                </c:pt>
                <c:pt idx="187">
                  <c:v>-2.0305775529610809E-5</c:v>
                </c:pt>
                <c:pt idx="188">
                  <c:v>-2.0821167926475093E-5</c:v>
                </c:pt>
                <c:pt idx="189">
                  <c:v>-2.114599064003303E-5</c:v>
                </c:pt>
                <c:pt idx="190">
                  <c:v>-2.2071008130559203E-5</c:v>
                </c:pt>
                <c:pt idx="191">
                  <c:v>-2.2225292051614739E-5</c:v>
                </c:pt>
                <c:pt idx="192">
                  <c:v>-2.2510027769961782E-5</c:v>
                </c:pt>
                <c:pt idx="193">
                  <c:v>-2.4619220962123269E-5</c:v>
                </c:pt>
                <c:pt idx="194">
                  <c:v>-2.5129627086665604E-5</c:v>
                </c:pt>
                <c:pt idx="195">
                  <c:v>-2.5402607620973469E-5</c:v>
                </c:pt>
                <c:pt idx="196">
                  <c:v>-2.5770353671968091E-5</c:v>
                </c:pt>
                <c:pt idx="197">
                  <c:v>-2.588050324997705E-5</c:v>
                </c:pt>
                <c:pt idx="198">
                  <c:v>-2.6407204136144894E-5</c:v>
                </c:pt>
                <c:pt idx="199">
                  <c:v>-2.7593240752242976E-5</c:v>
                </c:pt>
                <c:pt idx="200">
                  <c:v>-2.8048647352268714E-5</c:v>
                </c:pt>
                <c:pt idx="201">
                  <c:v>-2.8696674592895339E-5</c:v>
                </c:pt>
                <c:pt idx="202">
                  <c:v>-2.8825269346469166E-5</c:v>
                </c:pt>
                <c:pt idx="203">
                  <c:v>-2.9021741916038942E-5</c:v>
                </c:pt>
                <c:pt idx="204">
                  <c:v>-3.0117837469123224E-5</c:v>
                </c:pt>
                <c:pt idx="205">
                  <c:v>-3.2493090625932237E-5</c:v>
                </c:pt>
                <c:pt idx="206">
                  <c:v>-3.2535972567900536E-5</c:v>
                </c:pt>
                <c:pt idx="207">
                  <c:v>-3.2951677150570815E-5</c:v>
                </c:pt>
                <c:pt idx="208">
                  <c:v>-3.3040522362641107E-5</c:v>
                </c:pt>
                <c:pt idx="209">
                  <c:v>-3.3086814538555137E-5</c:v>
                </c:pt>
                <c:pt idx="210">
                  <c:v>-3.3649717643392123E-5</c:v>
                </c:pt>
                <c:pt idx="211">
                  <c:v>-3.3806869894080686E-5</c:v>
                </c:pt>
                <c:pt idx="212">
                  <c:v>-3.3821000801679714E-5</c:v>
                </c:pt>
                <c:pt idx="213">
                  <c:v>-3.5461390314973245E-5</c:v>
                </c:pt>
                <c:pt idx="214">
                  <c:v>-3.7954865166116086E-5</c:v>
                </c:pt>
                <c:pt idx="215">
                  <c:v>-3.8264409188634919E-5</c:v>
                </c:pt>
                <c:pt idx="216">
                  <c:v>-4.0001570017217149E-5</c:v>
                </c:pt>
                <c:pt idx="217">
                  <c:v>-4.2045931215792914E-5</c:v>
                </c:pt>
                <c:pt idx="218">
                  <c:v>-4.223526948845025E-5</c:v>
                </c:pt>
                <c:pt idx="219">
                  <c:v>-4.4010946918703876E-5</c:v>
                </c:pt>
                <c:pt idx="220">
                  <c:v>-4.4831104043106702E-5</c:v>
                </c:pt>
                <c:pt idx="221">
                  <c:v>-4.7569602434535259E-5</c:v>
                </c:pt>
                <c:pt idx="222">
                  <c:v>-4.8510502613615808E-5</c:v>
                </c:pt>
                <c:pt idx="223">
                  <c:v>-5.2314463911562445E-5</c:v>
                </c:pt>
                <c:pt idx="224">
                  <c:v>-5.4448814258797051E-5</c:v>
                </c:pt>
                <c:pt idx="225">
                  <c:v>-5.5216643748002944E-5</c:v>
                </c:pt>
                <c:pt idx="226">
                  <c:v>-5.5707669266916769E-5</c:v>
                </c:pt>
                <c:pt idx="227">
                  <c:v>-5.6419407896531828E-5</c:v>
                </c:pt>
                <c:pt idx="228">
                  <c:v>-5.7866687550053259E-5</c:v>
                </c:pt>
                <c:pt idx="229">
                  <c:v>-5.8216385176854834E-5</c:v>
                </c:pt>
                <c:pt idx="230">
                  <c:v>-5.9456499327493003E-5</c:v>
                </c:pt>
                <c:pt idx="231">
                  <c:v>-6.519589370501749E-5</c:v>
                </c:pt>
                <c:pt idx="232">
                  <c:v>-6.632558807813526E-5</c:v>
                </c:pt>
                <c:pt idx="233">
                  <c:v>-6.779922911853585E-5</c:v>
                </c:pt>
                <c:pt idx="234">
                  <c:v>-6.8638597503469447E-5</c:v>
                </c:pt>
                <c:pt idx="235">
                  <c:v>-7.1341364079278072E-5</c:v>
                </c:pt>
                <c:pt idx="236">
                  <c:v>-7.1349323298871138E-5</c:v>
                </c:pt>
                <c:pt idx="237">
                  <c:v>-7.5670010429525582E-5</c:v>
                </c:pt>
                <c:pt idx="238">
                  <c:v>-7.6331173832103088E-5</c:v>
                </c:pt>
                <c:pt idx="239">
                  <c:v>-8.2811728480198911E-5</c:v>
                </c:pt>
                <c:pt idx="240">
                  <c:v>-8.344903053130297E-5</c:v>
                </c:pt>
                <c:pt idx="241">
                  <c:v>-8.4641445812748688E-5</c:v>
                </c:pt>
                <c:pt idx="242">
                  <c:v>-9.1013318540349172E-5</c:v>
                </c:pt>
                <c:pt idx="243">
                  <c:v>-9.1027434395050591E-5</c:v>
                </c:pt>
                <c:pt idx="244">
                  <c:v>-1.0699962747841733E-4</c:v>
                </c:pt>
                <c:pt idx="245">
                  <c:v>-1.1178432268565374E-4</c:v>
                </c:pt>
                <c:pt idx="246">
                  <c:v>-1.1828382516857275E-4</c:v>
                </c:pt>
                <c:pt idx="247">
                  <c:v>-1.2429083447506432E-4</c:v>
                </c:pt>
                <c:pt idx="248">
                  <c:v>-1.2856674738908437E-4</c:v>
                </c:pt>
                <c:pt idx="249">
                  <c:v>-1.3058066891087812E-4</c:v>
                </c:pt>
                <c:pt idx="250">
                  <c:v>-1.3649403037832792E-4</c:v>
                </c:pt>
                <c:pt idx="251">
                  <c:v>-1.4879116388891162E-4</c:v>
                </c:pt>
                <c:pt idx="252">
                  <c:v>-1.6145788743044298E-4</c:v>
                </c:pt>
                <c:pt idx="253">
                  <c:v>-1.7026345618968946E-4</c:v>
                </c:pt>
                <c:pt idx="254">
                  <c:v>-1.7382899464293724E-4</c:v>
                </c:pt>
                <c:pt idx="255">
                  <c:v>-1.7967704075153468E-4</c:v>
                </c:pt>
                <c:pt idx="256">
                  <c:v>-2.0918684151125698E-4</c:v>
                </c:pt>
                <c:pt idx="257">
                  <c:v>-2.199274435283963E-4</c:v>
                </c:pt>
                <c:pt idx="258">
                  <c:v>-2.2212127163717617E-4</c:v>
                </c:pt>
                <c:pt idx="259">
                  <c:v>-2.4143634221814316E-4</c:v>
                </c:pt>
                <c:pt idx="260">
                  <c:v>-2.768498816296584E-4</c:v>
                </c:pt>
                <c:pt idx="261">
                  <c:v>-2.9698061077658775E-4</c:v>
                </c:pt>
                <c:pt idx="262">
                  <c:v>-3.1104927464414319E-4</c:v>
                </c:pt>
                <c:pt idx="263">
                  <c:v>-4.1236125245677421E-4</c:v>
                </c:pt>
                <c:pt idx="264">
                  <c:v>-4.1696641062565994E-4</c:v>
                </c:pt>
                <c:pt idx="265">
                  <c:v>-4.261654056791649E-4</c:v>
                </c:pt>
                <c:pt idx="266">
                  <c:v>-4.7884392391859165E-4</c:v>
                </c:pt>
                <c:pt idx="267">
                  <c:v>-4.932197609772976E-4</c:v>
                </c:pt>
                <c:pt idx="268">
                  <c:v>-6.5812282389197453E-4</c:v>
                </c:pt>
                <c:pt idx="269">
                  <c:v>-7.9628981449072502E-4</c:v>
                </c:pt>
                <c:pt idx="270">
                  <c:v>-1.1036366784471902E-3</c:v>
                </c:pt>
                <c:pt idx="271">
                  <c:v>-1.5666358847455336E-3</c:v>
                </c:pt>
                <c:pt idx="272">
                  <c:v>-2.1867932123624794E-3</c:v>
                </c:pt>
              </c:numCache>
            </c:numRef>
          </c:val>
        </c:ser>
        <c:axId val="90848256"/>
        <c:axId val="90874624"/>
      </c:barChart>
      <c:catAx>
        <c:axId val="90848256"/>
        <c:scaling>
          <c:orientation val="minMax"/>
        </c:scaling>
        <c:delete val="1"/>
        <c:axPos val="b"/>
        <c:tickLblPos val="none"/>
        <c:crossAx val="90874624"/>
        <c:crosses val="autoZero"/>
        <c:auto val="1"/>
        <c:lblAlgn val="ctr"/>
        <c:lblOffset val="100"/>
      </c:catAx>
      <c:valAx>
        <c:axId val="90874624"/>
        <c:scaling>
          <c:orientation val="minMax"/>
        </c:scaling>
        <c:axPos val="l"/>
        <c:majorGridlines/>
        <c:numFmt formatCode="0.00%" sourceLinked="1"/>
        <c:tickLblPos val="nextTo"/>
        <c:crossAx val="90848256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Agro Chemicals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Analysis'!$B$871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Analysis'!$A$872:$A$891</c:f>
              <c:strCache>
                <c:ptCount val="20"/>
                <c:pt idx="0">
                  <c:v>UPL Ltd</c:v>
                </c:pt>
                <c:pt idx="1">
                  <c:v>P I Industries Ltd</c:v>
                </c:pt>
                <c:pt idx="2">
                  <c:v>Bayer CropScience Ltd</c:v>
                </c:pt>
                <c:pt idx="3">
                  <c:v>Rallis India Ltd</c:v>
                </c:pt>
                <c:pt idx="4">
                  <c:v>Sharda Cropchem Ltd</c:v>
                </c:pt>
                <c:pt idx="5">
                  <c:v>Dhanuka Agritech Ltd</c:v>
                </c:pt>
                <c:pt idx="6">
                  <c:v>Bharat Rasayan Ltd</c:v>
                </c:pt>
                <c:pt idx="7">
                  <c:v>Insecticides India Ltd</c:v>
                </c:pt>
                <c:pt idx="8">
                  <c:v>Meghmani Organics Ltd</c:v>
                </c:pt>
                <c:pt idx="9">
                  <c:v>Paushak Ltd</c:v>
                </c:pt>
                <c:pt idx="10">
                  <c:v>Shivalik Rasayan Ltd</c:v>
                </c:pt>
                <c:pt idx="11">
                  <c:v>Aimco Pesticides Ltd</c:v>
                </c:pt>
                <c:pt idx="12">
                  <c:v>Astec Lifesciences Ltd</c:v>
                </c:pt>
                <c:pt idx="13">
                  <c:v>Super Crop Safe Ltd</c:v>
                </c:pt>
                <c:pt idx="14">
                  <c:v>Sikko Industries Ltd</c:v>
                </c:pt>
                <c:pt idx="15">
                  <c:v>Bhaskar Agrochemicals Ltd</c:v>
                </c:pt>
                <c:pt idx="16">
                  <c:v>Kilpest India Ltd</c:v>
                </c:pt>
                <c:pt idx="17">
                  <c:v>Phyto Chem (India) Ltd</c:v>
                </c:pt>
                <c:pt idx="18">
                  <c:v>Bhagiradha Chemicals &amp; Industries Ltd</c:v>
                </c:pt>
                <c:pt idx="19">
                  <c:v>NACL Industries Ltd</c:v>
                </c:pt>
              </c:strCache>
            </c:strRef>
          </c:cat>
          <c:val>
            <c:numRef>
              <c:f>'Sector Wise Analysis'!$B$872:$B$891</c:f>
              <c:numCache>
                <c:formatCode>0.00%</c:formatCode>
                <c:ptCount val="20"/>
                <c:pt idx="0">
                  <c:v>4.2486044816042491E-2</c:v>
                </c:pt>
                <c:pt idx="1">
                  <c:v>7.3115270320969665E-3</c:v>
                </c:pt>
                <c:pt idx="2">
                  <c:v>6.3665421691601011E-3</c:v>
                </c:pt>
                <c:pt idx="3">
                  <c:v>3.4035279752204018E-3</c:v>
                </c:pt>
                <c:pt idx="4">
                  <c:v>2.6078776475836033E-3</c:v>
                </c:pt>
                <c:pt idx="5">
                  <c:v>2.3690389473600111E-3</c:v>
                </c:pt>
                <c:pt idx="6">
                  <c:v>1.3198989525176111E-3</c:v>
                </c:pt>
                <c:pt idx="7">
                  <c:v>1.057330532295263E-3</c:v>
                </c:pt>
                <c:pt idx="8">
                  <c:v>7.6386674488630073E-4</c:v>
                </c:pt>
                <c:pt idx="9">
                  <c:v>3.8822448853657952E-4</c:v>
                </c:pt>
                <c:pt idx="10">
                  <c:v>3.7795909652582767E-4</c:v>
                </c:pt>
                <c:pt idx="11">
                  <c:v>2.1472798721815781E-4</c:v>
                </c:pt>
                <c:pt idx="12">
                  <c:v>1.0271681766897898E-4</c:v>
                </c:pt>
                <c:pt idx="13">
                  <c:v>1.6965512247090182E-5</c:v>
                </c:pt>
                <c:pt idx="14">
                  <c:v>7.471006349083848E-6</c:v>
                </c:pt>
                <c:pt idx="15">
                  <c:v>-2.7988564883339475E-6</c:v>
                </c:pt>
                <c:pt idx="16">
                  <c:v>-2.9629137278347789E-6</c:v>
                </c:pt>
                <c:pt idx="17">
                  <c:v>-3.0021686059231509E-6</c:v>
                </c:pt>
                <c:pt idx="18">
                  <c:v>-1.9575591054334822E-4</c:v>
                </c:pt>
                <c:pt idx="19">
                  <c:v>-2.344251613364951E-4</c:v>
                </c:pt>
              </c:numCache>
            </c:numRef>
          </c:val>
        </c:ser>
        <c:axId val="90895104"/>
        <c:axId val="90896640"/>
      </c:barChart>
      <c:catAx>
        <c:axId val="90895104"/>
        <c:scaling>
          <c:orientation val="minMax"/>
        </c:scaling>
        <c:delete val="1"/>
        <c:axPos val="b"/>
        <c:tickLblPos val="none"/>
        <c:crossAx val="90896640"/>
        <c:crosses val="autoZero"/>
        <c:auto val="1"/>
        <c:lblAlgn val="ctr"/>
        <c:lblOffset val="100"/>
      </c:catAx>
      <c:valAx>
        <c:axId val="90896640"/>
        <c:scaling>
          <c:orientation val="minMax"/>
        </c:scaling>
        <c:axPos val="l"/>
        <c:majorGridlines/>
        <c:numFmt formatCode="0.00%" sourceLinked="1"/>
        <c:tickLblPos val="nextTo"/>
        <c:crossAx val="90895104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Agro Chemicals (Ex-UPL Ltd.)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Analysis'!$B$871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Analysis'!$A$873:$A$891</c:f>
              <c:strCache>
                <c:ptCount val="19"/>
                <c:pt idx="0">
                  <c:v>P I Industries Ltd</c:v>
                </c:pt>
                <c:pt idx="1">
                  <c:v>Bayer CropScience Ltd</c:v>
                </c:pt>
                <c:pt idx="2">
                  <c:v>Rallis India Ltd</c:v>
                </c:pt>
                <c:pt idx="3">
                  <c:v>Sharda Cropchem Ltd</c:v>
                </c:pt>
                <c:pt idx="4">
                  <c:v>Dhanuka Agritech Ltd</c:v>
                </c:pt>
                <c:pt idx="5">
                  <c:v>Bharat Rasayan Ltd</c:v>
                </c:pt>
                <c:pt idx="6">
                  <c:v>Insecticides India Ltd</c:v>
                </c:pt>
                <c:pt idx="7">
                  <c:v>Meghmani Organics Ltd</c:v>
                </c:pt>
                <c:pt idx="8">
                  <c:v>Paushak Ltd</c:v>
                </c:pt>
                <c:pt idx="9">
                  <c:v>Shivalik Rasayan Ltd</c:v>
                </c:pt>
                <c:pt idx="10">
                  <c:v>Aimco Pesticides Ltd</c:v>
                </c:pt>
                <c:pt idx="11">
                  <c:v>Astec Lifesciences Ltd</c:v>
                </c:pt>
                <c:pt idx="12">
                  <c:v>Super Crop Safe Ltd</c:v>
                </c:pt>
                <c:pt idx="13">
                  <c:v>Sikko Industries Ltd</c:v>
                </c:pt>
                <c:pt idx="14">
                  <c:v>Bhaskar Agrochemicals Ltd</c:v>
                </c:pt>
                <c:pt idx="15">
                  <c:v>Kilpest India Ltd</c:v>
                </c:pt>
                <c:pt idx="16">
                  <c:v>Phyto Chem (India) Ltd</c:v>
                </c:pt>
                <c:pt idx="17">
                  <c:v>Bhagiradha Chemicals &amp; Industries Ltd</c:v>
                </c:pt>
                <c:pt idx="18">
                  <c:v>NACL Industries Ltd</c:v>
                </c:pt>
              </c:strCache>
            </c:strRef>
          </c:cat>
          <c:val>
            <c:numRef>
              <c:f>'Sector Wise Analysis'!$B$873:$B$891</c:f>
              <c:numCache>
                <c:formatCode>0.00%</c:formatCode>
                <c:ptCount val="19"/>
                <c:pt idx="0">
                  <c:v>7.3115270320969665E-3</c:v>
                </c:pt>
                <c:pt idx="1">
                  <c:v>6.3665421691601011E-3</c:v>
                </c:pt>
                <c:pt idx="2">
                  <c:v>3.4035279752204018E-3</c:v>
                </c:pt>
                <c:pt idx="3">
                  <c:v>2.6078776475836033E-3</c:v>
                </c:pt>
                <c:pt idx="4">
                  <c:v>2.3690389473600111E-3</c:v>
                </c:pt>
                <c:pt idx="5">
                  <c:v>1.3198989525176111E-3</c:v>
                </c:pt>
                <c:pt idx="6">
                  <c:v>1.057330532295263E-3</c:v>
                </c:pt>
                <c:pt idx="7">
                  <c:v>7.6386674488630073E-4</c:v>
                </c:pt>
                <c:pt idx="8">
                  <c:v>3.8822448853657952E-4</c:v>
                </c:pt>
                <c:pt idx="9">
                  <c:v>3.7795909652582767E-4</c:v>
                </c:pt>
                <c:pt idx="10">
                  <c:v>2.1472798721815781E-4</c:v>
                </c:pt>
                <c:pt idx="11">
                  <c:v>1.0271681766897898E-4</c:v>
                </c:pt>
                <c:pt idx="12">
                  <c:v>1.6965512247090182E-5</c:v>
                </c:pt>
                <c:pt idx="13">
                  <c:v>7.471006349083848E-6</c:v>
                </c:pt>
                <c:pt idx="14">
                  <c:v>-2.7988564883339475E-6</c:v>
                </c:pt>
                <c:pt idx="15">
                  <c:v>-2.9629137278347789E-6</c:v>
                </c:pt>
                <c:pt idx="16">
                  <c:v>-3.0021686059231509E-6</c:v>
                </c:pt>
                <c:pt idx="17">
                  <c:v>-1.9575591054334822E-4</c:v>
                </c:pt>
                <c:pt idx="18">
                  <c:v>-2.344251613364951E-4</c:v>
                </c:pt>
              </c:numCache>
            </c:numRef>
          </c:val>
        </c:ser>
        <c:axId val="90994560"/>
        <c:axId val="90996096"/>
      </c:barChart>
      <c:catAx>
        <c:axId val="90994560"/>
        <c:scaling>
          <c:orientation val="minMax"/>
        </c:scaling>
        <c:delete val="1"/>
        <c:axPos val="b"/>
        <c:tickLblPos val="none"/>
        <c:crossAx val="90996096"/>
        <c:crosses val="autoZero"/>
        <c:auto val="1"/>
        <c:lblAlgn val="ctr"/>
        <c:lblOffset val="100"/>
      </c:catAx>
      <c:valAx>
        <c:axId val="90996096"/>
        <c:scaling>
          <c:orientation val="minMax"/>
        </c:scaling>
        <c:axPos val="l"/>
        <c:majorGridlines/>
        <c:numFmt formatCode="0.00%" sourceLinked="1"/>
        <c:tickLblPos val="nextTo"/>
        <c:crossAx val="90994560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FMCG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Analysis'!$B$893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Analysis'!$A$894:$A$987</c:f>
              <c:strCache>
                <c:ptCount val="94"/>
                <c:pt idx="0">
                  <c:v>Hindustan Unilever Ltd</c:v>
                </c:pt>
                <c:pt idx="1">
                  <c:v>Colgate-Palmolive (India) Ltd</c:v>
                </c:pt>
                <c:pt idx="2">
                  <c:v>Dabur India Ltd</c:v>
                </c:pt>
                <c:pt idx="3">
                  <c:v>Britannia Industries Ltd</c:v>
                </c:pt>
                <c:pt idx="4">
                  <c:v>Zydus Wellness Ltd</c:v>
                </c:pt>
                <c:pt idx="5">
                  <c:v>Nestle India Ltd</c:v>
                </c:pt>
                <c:pt idx="6">
                  <c:v>Godrej Consumer Products Ltd</c:v>
                </c:pt>
                <c:pt idx="7">
                  <c:v>Marico Ltd</c:v>
                </c:pt>
                <c:pt idx="8">
                  <c:v>Emami Ltd</c:v>
                </c:pt>
                <c:pt idx="9">
                  <c:v>Procter &amp; Gamble Hygiene and Health Care Ltd</c:v>
                </c:pt>
                <c:pt idx="10">
                  <c:v>Bajaj Consumer Care Ltd</c:v>
                </c:pt>
                <c:pt idx="11">
                  <c:v>Gillette India Ltd</c:v>
                </c:pt>
                <c:pt idx="12">
                  <c:v>KRBL Ltd</c:v>
                </c:pt>
                <c:pt idx="13">
                  <c:v>Galaxy Surfactants Ltd</c:v>
                </c:pt>
                <c:pt idx="14">
                  <c:v>Heritage Foods Ltd</c:v>
                </c:pt>
                <c:pt idx="15">
                  <c:v>Hatsun Agro Product Ltd</c:v>
                </c:pt>
                <c:pt idx="16">
                  <c:v>Chamanlal Setia Exports Ltd</c:v>
                </c:pt>
                <c:pt idx="17">
                  <c:v>DFM Foods Ltd</c:v>
                </c:pt>
                <c:pt idx="18">
                  <c:v>Tasty Bite Eatables Ltd</c:v>
                </c:pt>
                <c:pt idx="19">
                  <c:v>Ovobel Foods Ltd</c:v>
                </c:pt>
                <c:pt idx="20">
                  <c:v>Umang Dairies Ltd</c:v>
                </c:pt>
                <c:pt idx="21">
                  <c:v>Jyothy Labs Ltd</c:v>
                </c:pt>
                <c:pt idx="22">
                  <c:v>Modern Dairies Ltd</c:v>
                </c:pt>
                <c:pt idx="23">
                  <c:v>Kwality Ltd</c:v>
                </c:pt>
                <c:pt idx="24">
                  <c:v>Sheetal Cool Products Ltd</c:v>
                </c:pt>
                <c:pt idx="25">
                  <c:v>Soni Soya Products Ltd</c:v>
                </c:pt>
                <c:pt idx="26">
                  <c:v>Parag Milk Foods Ltd</c:v>
                </c:pt>
                <c:pt idx="27">
                  <c:v>Vadilal Industries Ltd</c:v>
                </c:pt>
                <c:pt idx="28">
                  <c:v>Virat Crane Industries Ltd</c:v>
                </c:pt>
                <c:pt idx="29">
                  <c:v>Flex Foods Ltd</c:v>
                </c:pt>
                <c:pt idx="30">
                  <c:v>Freshtrop Fruits Ltd</c:v>
                </c:pt>
                <c:pt idx="31">
                  <c:v>Oceanic Foods Ltd</c:v>
                </c:pt>
                <c:pt idx="32">
                  <c:v>Bambino Agro Industries Ltd</c:v>
                </c:pt>
                <c:pt idx="33">
                  <c:v>Pee Cee Cosma Sope Ltd</c:v>
                </c:pt>
                <c:pt idx="34">
                  <c:v>Megastar Foods Ltd</c:v>
                </c:pt>
                <c:pt idx="35">
                  <c:v>KMG Milk Food Ltd</c:v>
                </c:pt>
                <c:pt idx="36">
                  <c:v>Shah Foods Ltd</c:v>
                </c:pt>
                <c:pt idx="37">
                  <c:v>Transglobe Foods Ltd</c:v>
                </c:pt>
                <c:pt idx="38">
                  <c:v>Jhandewalas Foods Ltd</c:v>
                </c:pt>
                <c:pt idx="39">
                  <c:v>Sarveshwar Foods Ltd</c:v>
                </c:pt>
                <c:pt idx="40">
                  <c:v>Kore Foods Ltd</c:v>
                </c:pt>
                <c:pt idx="41">
                  <c:v>Baba Agro Food Ltd</c:v>
                </c:pt>
                <c:pt idx="42">
                  <c:v>Novateor Research Laboratories Ltd</c:v>
                </c:pt>
                <c:pt idx="43">
                  <c:v>Super Bakers (India) Ltd</c:v>
                </c:pt>
                <c:pt idx="44">
                  <c:v>Sunil Agro Foods Ltd</c:v>
                </c:pt>
                <c:pt idx="45">
                  <c:v>Tarai Foods Ltd</c:v>
                </c:pt>
                <c:pt idx="46">
                  <c:v>NHC Foods Ltd</c:v>
                </c:pt>
                <c:pt idx="47">
                  <c:v>Chothani Foods Ltd</c:v>
                </c:pt>
                <c:pt idx="48">
                  <c:v>Mishtann Foods Ltd</c:v>
                </c:pt>
                <c:pt idx="49">
                  <c:v>Lotus Chocolate Company Ltd</c:v>
                </c:pt>
                <c:pt idx="50">
                  <c:v>Narmada Agrobase Ltd</c:v>
                </c:pt>
                <c:pt idx="51">
                  <c:v>Hipolin Ltd</c:v>
                </c:pt>
                <c:pt idx="52">
                  <c:v>Saptarishi Agro Industries Ltd</c:v>
                </c:pt>
                <c:pt idx="53">
                  <c:v>Naturite Agro Products Ltd</c:v>
                </c:pt>
                <c:pt idx="54">
                  <c:v>Tasty Dairy Specialities Ltd</c:v>
                </c:pt>
                <c:pt idx="55">
                  <c:v>Kovilpatti Lakshmi Roller Flour Mills Ltd</c:v>
                </c:pt>
                <c:pt idx="56">
                  <c:v>Nakoda Group of Industries Ltd</c:v>
                </c:pt>
                <c:pt idx="57">
                  <c:v>Paramount Cosmetics (India) Ltd</c:v>
                </c:pt>
                <c:pt idx="58">
                  <c:v>Raghuvansh Agrofarms Ltd</c:v>
                </c:pt>
                <c:pt idx="59">
                  <c:v>Orient Beverages Ltd</c:v>
                </c:pt>
                <c:pt idx="60">
                  <c:v>Mahaan Foods Ltd</c:v>
                </c:pt>
                <c:pt idx="61">
                  <c:v>Ador Multi Products Ltd</c:v>
                </c:pt>
                <c:pt idx="62">
                  <c:v>Chordia Food Products Ltd</c:v>
                </c:pt>
                <c:pt idx="63">
                  <c:v>Sampre Nutritions Ltd</c:v>
                </c:pt>
                <c:pt idx="64">
                  <c:v>Standard Surfactants Ltd</c:v>
                </c:pt>
                <c:pt idx="65">
                  <c:v>Kothari Fermentation &amp; Biochem Ltd</c:v>
                </c:pt>
                <c:pt idx="66">
                  <c:v>Dangee Dums Ltd</c:v>
                </c:pt>
                <c:pt idx="67">
                  <c:v>Spectrum Foods Ltd</c:v>
                </c:pt>
                <c:pt idx="68">
                  <c:v>SKM Egg Products Export (India) Ltd</c:v>
                </c:pt>
                <c:pt idx="69">
                  <c:v>R T Exports Ltd</c:v>
                </c:pt>
                <c:pt idx="70">
                  <c:v>ADF Foods Ltd</c:v>
                </c:pt>
                <c:pt idx="71">
                  <c:v>Saboo Sodium Chloro Ltd</c:v>
                </c:pt>
                <c:pt idx="72">
                  <c:v>Amrit Corp Ltd</c:v>
                </c:pt>
                <c:pt idx="73">
                  <c:v>Ravalgaon Sugar Farm Ltd</c:v>
                </c:pt>
                <c:pt idx="74">
                  <c:v>GKB Ophthalmics Ltd</c:v>
                </c:pt>
                <c:pt idx="75">
                  <c:v>Milkfood Ltd</c:v>
                </c:pt>
                <c:pt idx="76">
                  <c:v>Anjani Foods Ltd</c:v>
                </c:pt>
                <c:pt idx="77">
                  <c:v>Foods &amp; Inns Ltd</c:v>
                </c:pt>
                <c:pt idx="78">
                  <c:v>Euro India Fresh Foods Ltd</c:v>
                </c:pt>
                <c:pt idx="79">
                  <c:v>Lykis Ltd</c:v>
                </c:pt>
                <c:pt idx="80">
                  <c:v>GRM Overseas Ltd</c:v>
                </c:pt>
                <c:pt idx="81">
                  <c:v>Manpasand Beverages Ltd</c:v>
                </c:pt>
                <c:pt idx="82">
                  <c:v>Sanwaria Consumer Ltd</c:v>
                </c:pt>
                <c:pt idx="83">
                  <c:v>Prataap Snacks Ltd</c:v>
                </c:pt>
                <c:pt idx="84">
                  <c:v>Hindustan Foods Ltd</c:v>
                </c:pt>
                <c:pt idx="85">
                  <c:v>Himalaya Food International Ltd</c:v>
                </c:pt>
                <c:pt idx="86">
                  <c:v>Prabhat Dairy Ltd</c:v>
                </c:pt>
                <c:pt idx="87">
                  <c:v>JHS Svendgaard Laboratories Ltd</c:v>
                </c:pt>
                <c:pt idx="88">
                  <c:v>Kaya Ltd</c:v>
                </c:pt>
                <c:pt idx="89">
                  <c:v>L T Foods Ltd</c:v>
                </c:pt>
                <c:pt idx="90">
                  <c:v>Tamil Nadu Petro Products Ltd</c:v>
                </c:pt>
                <c:pt idx="91">
                  <c:v>Kohinoor Foods Ltd</c:v>
                </c:pt>
                <c:pt idx="92">
                  <c:v>Vikas Wsp Ltd</c:v>
                </c:pt>
                <c:pt idx="93">
                  <c:v>Varun Beverages Ltd</c:v>
                </c:pt>
              </c:strCache>
            </c:strRef>
          </c:cat>
          <c:val>
            <c:numRef>
              <c:f>'Sector Wise Analysis'!$B$894:$B$987</c:f>
              <c:numCache>
                <c:formatCode>0.00%</c:formatCode>
                <c:ptCount val="94"/>
                <c:pt idx="0">
                  <c:v>0.10804571051553791</c:v>
                </c:pt>
                <c:pt idx="1">
                  <c:v>2.2591555230348993E-2</c:v>
                </c:pt>
                <c:pt idx="2">
                  <c:v>2.065208625725962E-2</c:v>
                </c:pt>
                <c:pt idx="3">
                  <c:v>2.003662989142492E-2</c:v>
                </c:pt>
                <c:pt idx="4">
                  <c:v>1.737373098859744E-2</c:v>
                </c:pt>
                <c:pt idx="5">
                  <c:v>1.5144862378709833E-2</c:v>
                </c:pt>
                <c:pt idx="6">
                  <c:v>1.4852560892114482E-2</c:v>
                </c:pt>
                <c:pt idx="7">
                  <c:v>9.5019917827761091E-3</c:v>
                </c:pt>
                <c:pt idx="8">
                  <c:v>6.1749402903474105E-3</c:v>
                </c:pt>
                <c:pt idx="9">
                  <c:v>5.0007565306767806E-3</c:v>
                </c:pt>
                <c:pt idx="10">
                  <c:v>4.9142620051949677E-3</c:v>
                </c:pt>
                <c:pt idx="11">
                  <c:v>2.3243288328234149E-3</c:v>
                </c:pt>
                <c:pt idx="12">
                  <c:v>2.0239613382336047E-3</c:v>
                </c:pt>
                <c:pt idx="13">
                  <c:v>1.5436404544565288E-3</c:v>
                </c:pt>
                <c:pt idx="14">
                  <c:v>9.7028427170338068E-4</c:v>
                </c:pt>
                <c:pt idx="15">
                  <c:v>9.0815477804200809E-4</c:v>
                </c:pt>
                <c:pt idx="16">
                  <c:v>4.9160751778913841E-4</c:v>
                </c:pt>
                <c:pt idx="17">
                  <c:v>4.5124898786547216E-4</c:v>
                </c:pt>
                <c:pt idx="18">
                  <c:v>2.8819403487453655E-4</c:v>
                </c:pt>
                <c:pt idx="19">
                  <c:v>2.213153995320342E-4</c:v>
                </c:pt>
                <c:pt idx="20">
                  <c:v>2.0207974066667255E-4</c:v>
                </c:pt>
                <c:pt idx="21">
                  <c:v>1.5114918279603989E-4</c:v>
                </c:pt>
                <c:pt idx="22">
                  <c:v>1.4439197222784072E-4</c:v>
                </c:pt>
                <c:pt idx="23">
                  <c:v>1.0158594922007789E-4</c:v>
                </c:pt>
                <c:pt idx="24">
                  <c:v>8.9546366493445156E-5</c:v>
                </c:pt>
                <c:pt idx="25">
                  <c:v>7.660960812652014E-5</c:v>
                </c:pt>
                <c:pt idx="26">
                  <c:v>4.5438120663581206E-5</c:v>
                </c:pt>
                <c:pt idx="27">
                  <c:v>3.7357996607246417E-5</c:v>
                </c:pt>
                <c:pt idx="28">
                  <c:v>2.5511393982380832E-5</c:v>
                </c:pt>
                <c:pt idx="29">
                  <c:v>2.2697144984588998E-5</c:v>
                </c:pt>
                <c:pt idx="30">
                  <c:v>1.7987472414056708E-5</c:v>
                </c:pt>
                <c:pt idx="31">
                  <c:v>9.5166474410139651E-6</c:v>
                </c:pt>
                <c:pt idx="32">
                  <c:v>6.1633691159387565E-6</c:v>
                </c:pt>
                <c:pt idx="33">
                  <c:v>5.934547108392404E-6</c:v>
                </c:pt>
                <c:pt idx="34">
                  <c:v>2.7909194661266661E-6</c:v>
                </c:pt>
                <c:pt idx="35">
                  <c:v>1.9603535899465788E-6</c:v>
                </c:pt>
                <c:pt idx="36">
                  <c:v>1.5082915426999026E-8</c:v>
                </c:pt>
                <c:pt idx="37">
                  <c:v>-7.6550860263013263E-8</c:v>
                </c:pt>
                <c:pt idx="38">
                  <c:v>-7.5968906505390353E-7</c:v>
                </c:pt>
                <c:pt idx="39">
                  <c:v>-2.2043616439656069E-6</c:v>
                </c:pt>
                <c:pt idx="40">
                  <c:v>-2.7515878635901128E-6</c:v>
                </c:pt>
                <c:pt idx="41">
                  <c:v>-2.9964725314972037E-6</c:v>
                </c:pt>
                <c:pt idx="42">
                  <c:v>-4.0999231544796064E-6</c:v>
                </c:pt>
                <c:pt idx="43">
                  <c:v>-4.5920709500341688E-6</c:v>
                </c:pt>
                <c:pt idx="44">
                  <c:v>-5.9271345644859741E-6</c:v>
                </c:pt>
                <c:pt idx="45">
                  <c:v>-6.1457775378262135E-6</c:v>
                </c:pt>
                <c:pt idx="46">
                  <c:v>-6.576022212364612E-6</c:v>
                </c:pt>
                <c:pt idx="47">
                  <c:v>-7.7057454692275667E-6</c:v>
                </c:pt>
                <c:pt idx="48">
                  <c:v>-8.9399791494808509E-6</c:v>
                </c:pt>
                <c:pt idx="49">
                  <c:v>-1.1245795959609238E-5</c:v>
                </c:pt>
                <c:pt idx="50">
                  <c:v>-1.1456634491069561E-5</c:v>
                </c:pt>
                <c:pt idx="51">
                  <c:v>-1.2491484920758614E-5</c:v>
                </c:pt>
                <c:pt idx="52">
                  <c:v>-1.2978195131931035E-5</c:v>
                </c:pt>
                <c:pt idx="53">
                  <c:v>-1.4293173975241587E-5</c:v>
                </c:pt>
                <c:pt idx="54">
                  <c:v>-1.5058744088173952E-5</c:v>
                </c:pt>
                <c:pt idx="55">
                  <c:v>-1.6233857896505675E-5</c:v>
                </c:pt>
                <c:pt idx="56">
                  <c:v>-1.6910397556000482E-5</c:v>
                </c:pt>
                <c:pt idx="57">
                  <c:v>-1.7514482499370582E-5</c:v>
                </c:pt>
                <c:pt idx="58">
                  <c:v>-1.7537269590383103E-5</c:v>
                </c:pt>
                <c:pt idx="59">
                  <c:v>-1.9130744512042547E-5</c:v>
                </c:pt>
                <c:pt idx="60">
                  <c:v>-1.9991881008430836E-5</c:v>
                </c:pt>
                <c:pt idx="61">
                  <c:v>-2.0636367538936162E-5</c:v>
                </c:pt>
                <c:pt idx="62">
                  <c:v>-2.0763953533791728E-5</c:v>
                </c:pt>
                <c:pt idx="63">
                  <c:v>-2.1678140640064791E-5</c:v>
                </c:pt>
                <c:pt idx="64">
                  <c:v>-2.3234651103160568E-5</c:v>
                </c:pt>
                <c:pt idx="65">
                  <c:v>-2.3969008605125524E-5</c:v>
                </c:pt>
                <c:pt idx="66">
                  <c:v>-2.6443560697325721E-5</c:v>
                </c:pt>
                <c:pt idx="67">
                  <c:v>-2.8099091144768792E-5</c:v>
                </c:pt>
                <c:pt idx="68">
                  <c:v>-2.9098617902183048E-5</c:v>
                </c:pt>
                <c:pt idx="69">
                  <c:v>-3.6416597085439303E-5</c:v>
                </c:pt>
                <c:pt idx="70">
                  <c:v>-3.6611521207417021E-5</c:v>
                </c:pt>
                <c:pt idx="71">
                  <c:v>-5.0971382295055086E-5</c:v>
                </c:pt>
                <c:pt idx="72">
                  <c:v>-5.2340230350925302E-5</c:v>
                </c:pt>
                <c:pt idx="73">
                  <c:v>-5.3930059876595971E-5</c:v>
                </c:pt>
                <c:pt idx="74">
                  <c:v>-6.0630271204999905E-5</c:v>
                </c:pt>
                <c:pt idx="75">
                  <c:v>-6.4034904186746597E-5</c:v>
                </c:pt>
                <c:pt idx="76">
                  <c:v>-6.5071079850372328E-5</c:v>
                </c:pt>
                <c:pt idx="77">
                  <c:v>-7.7426871530186385E-5</c:v>
                </c:pt>
                <c:pt idx="78">
                  <c:v>-7.8724181303862603E-5</c:v>
                </c:pt>
                <c:pt idx="79">
                  <c:v>-9.4955138639709252E-5</c:v>
                </c:pt>
                <c:pt idx="80">
                  <c:v>-1.1438277164943027E-4</c:v>
                </c:pt>
                <c:pt idx="81">
                  <c:v>-1.3209078655415001E-4</c:v>
                </c:pt>
                <c:pt idx="82">
                  <c:v>-1.3625757545873015E-4</c:v>
                </c:pt>
                <c:pt idx="83">
                  <c:v>-1.6423132831295089E-4</c:v>
                </c:pt>
                <c:pt idx="84">
                  <c:v>-1.7651787306141025E-4</c:v>
                </c:pt>
                <c:pt idx="85">
                  <c:v>-2.2737237178587256E-4</c:v>
                </c:pt>
                <c:pt idx="86">
                  <c:v>-2.6200254507367413E-4</c:v>
                </c:pt>
                <c:pt idx="87">
                  <c:v>-2.7169442116475943E-4</c:v>
                </c:pt>
                <c:pt idx="88">
                  <c:v>-2.872362697449221E-4</c:v>
                </c:pt>
                <c:pt idx="89">
                  <c:v>-3.1107546214632979E-4</c:v>
                </c:pt>
                <c:pt idx="90">
                  <c:v>-5.2401851150703975E-4</c:v>
                </c:pt>
                <c:pt idx="91">
                  <c:v>-5.8908085873612135E-4</c:v>
                </c:pt>
                <c:pt idx="92">
                  <c:v>-7.5819050650363694E-4</c:v>
                </c:pt>
                <c:pt idx="93">
                  <c:v>-1.0870012212004948E-3</c:v>
                </c:pt>
              </c:numCache>
            </c:numRef>
          </c:val>
        </c:ser>
        <c:axId val="91038080"/>
        <c:axId val="91039616"/>
      </c:barChart>
      <c:catAx>
        <c:axId val="91038080"/>
        <c:scaling>
          <c:orientation val="minMax"/>
        </c:scaling>
        <c:delete val="1"/>
        <c:axPos val="b"/>
        <c:tickLblPos val="none"/>
        <c:crossAx val="91039616"/>
        <c:crosses val="autoZero"/>
        <c:auto val="1"/>
        <c:lblAlgn val="ctr"/>
        <c:lblOffset val="100"/>
      </c:catAx>
      <c:valAx>
        <c:axId val="91039616"/>
        <c:scaling>
          <c:orientation val="minMax"/>
        </c:scaling>
        <c:axPos val="l"/>
        <c:majorGridlines/>
        <c:numFmt formatCode="0.00%" sourceLinked="1"/>
        <c:tickLblPos val="nextTo"/>
        <c:crossAx val="91038080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FMCG (Ex-Hindustan Unilever Ltd.)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Analysis'!$B$893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Analysis'!$A$895:$A$987</c:f>
              <c:strCache>
                <c:ptCount val="93"/>
                <c:pt idx="0">
                  <c:v>Colgate-Palmolive (India) Ltd</c:v>
                </c:pt>
                <c:pt idx="1">
                  <c:v>Dabur India Ltd</c:v>
                </c:pt>
                <c:pt idx="2">
                  <c:v>Britannia Industries Ltd</c:v>
                </c:pt>
                <c:pt idx="3">
                  <c:v>Zydus Wellness Ltd</c:v>
                </c:pt>
                <c:pt idx="4">
                  <c:v>Nestle India Ltd</c:v>
                </c:pt>
                <c:pt idx="5">
                  <c:v>Godrej Consumer Products Ltd</c:v>
                </c:pt>
                <c:pt idx="6">
                  <c:v>Marico Ltd</c:v>
                </c:pt>
                <c:pt idx="7">
                  <c:v>Emami Ltd</c:v>
                </c:pt>
                <c:pt idx="8">
                  <c:v>Procter &amp; Gamble Hygiene and Health Care Ltd</c:v>
                </c:pt>
                <c:pt idx="9">
                  <c:v>Bajaj Consumer Care Ltd</c:v>
                </c:pt>
                <c:pt idx="10">
                  <c:v>Gillette India Ltd</c:v>
                </c:pt>
                <c:pt idx="11">
                  <c:v>KRBL Ltd</c:v>
                </c:pt>
                <c:pt idx="12">
                  <c:v>Galaxy Surfactants Ltd</c:v>
                </c:pt>
                <c:pt idx="13">
                  <c:v>Heritage Foods Ltd</c:v>
                </c:pt>
                <c:pt idx="14">
                  <c:v>Hatsun Agro Product Ltd</c:v>
                </c:pt>
                <c:pt idx="15">
                  <c:v>Chamanlal Setia Exports Ltd</c:v>
                </c:pt>
                <c:pt idx="16">
                  <c:v>DFM Foods Ltd</c:v>
                </c:pt>
                <c:pt idx="17">
                  <c:v>Tasty Bite Eatables Ltd</c:v>
                </c:pt>
                <c:pt idx="18">
                  <c:v>Ovobel Foods Ltd</c:v>
                </c:pt>
                <c:pt idx="19">
                  <c:v>Umang Dairies Ltd</c:v>
                </c:pt>
                <c:pt idx="20">
                  <c:v>Jyothy Labs Ltd</c:v>
                </c:pt>
                <c:pt idx="21">
                  <c:v>Modern Dairies Ltd</c:v>
                </c:pt>
                <c:pt idx="22">
                  <c:v>Kwality Ltd</c:v>
                </c:pt>
                <c:pt idx="23">
                  <c:v>Sheetal Cool Products Ltd</c:v>
                </c:pt>
                <c:pt idx="24">
                  <c:v>Soni Soya Products Ltd</c:v>
                </c:pt>
                <c:pt idx="25">
                  <c:v>Parag Milk Foods Ltd</c:v>
                </c:pt>
                <c:pt idx="26">
                  <c:v>Vadilal Industries Ltd</c:v>
                </c:pt>
                <c:pt idx="27">
                  <c:v>Virat Crane Industries Ltd</c:v>
                </c:pt>
                <c:pt idx="28">
                  <c:v>Flex Foods Ltd</c:v>
                </c:pt>
                <c:pt idx="29">
                  <c:v>Freshtrop Fruits Ltd</c:v>
                </c:pt>
                <c:pt idx="30">
                  <c:v>Oceanic Foods Ltd</c:v>
                </c:pt>
                <c:pt idx="31">
                  <c:v>Bambino Agro Industries Ltd</c:v>
                </c:pt>
                <c:pt idx="32">
                  <c:v>Pee Cee Cosma Sope Ltd</c:v>
                </c:pt>
                <c:pt idx="33">
                  <c:v>Megastar Foods Ltd</c:v>
                </c:pt>
                <c:pt idx="34">
                  <c:v>KMG Milk Food Ltd</c:v>
                </c:pt>
                <c:pt idx="35">
                  <c:v>Shah Foods Ltd</c:v>
                </c:pt>
                <c:pt idx="36">
                  <c:v>Transglobe Foods Ltd</c:v>
                </c:pt>
                <c:pt idx="37">
                  <c:v>Jhandewalas Foods Ltd</c:v>
                </c:pt>
                <c:pt idx="38">
                  <c:v>Sarveshwar Foods Ltd</c:v>
                </c:pt>
                <c:pt idx="39">
                  <c:v>Kore Foods Ltd</c:v>
                </c:pt>
                <c:pt idx="40">
                  <c:v>Baba Agro Food Ltd</c:v>
                </c:pt>
                <c:pt idx="41">
                  <c:v>Novateor Research Laboratories Ltd</c:v>
                </c:pt>
                <c:pt idx="42">
                  <c:v>Super Bakers (India) Ltd</c:v>
                </c:pt>
                <c:pt idx="43">
                  <c:v>Sunil Agro Foods Ltd</c:v>
                </c:pt>
                <c:pt idx="44">
                  <c:v>Tarai Foods Ltd</c:v>
                </c:pt>
                <c:pt idx="45">
                  <c:v>NHC Foods Ltd</c:v>
                </c:pt>
                <c:pt idx="46">
                  <c:v>Chothani Foods Ltd</c:v>
                </c:pt>
                <c:pt idx="47">
                  <c:v>Mishtann Foods Ltd</c:v>
                </c:pt>
                <c:pt idx="48">
                  <c:v>Lotus Chocolate Company Ltd</c:v>
                </c:pt>
                <c:pt idx="49">
                  <c:v>Narmada Agrobase Ltd</c:v>
                </c:pt>
                <c:pt idx="50">
                  <c:v>Hipolin Ltd</c:v>
                </c:pt>
                <c:pt idx="51">
                  <c:v>Saptarishi Agro Industries Ltd</c:v>
                </c:pt>
                <c:pt idx="52">
                  <c:v>Naturite Agro Products Ltd</c:v>
                </c:pt>
                <c:pt idx="53">
                  <c:v>Tasty Dairy Specialities Ltd</c:v>
                </c:pt>
                <c:pt idx="54">
                  <c:v>Kovilpatti Lakshmi Roller Flour Mills Ltd</c:v>
                </c:pt>
                <c:pt idx="55">
                  <c:v>Nakoda Group of Industries Ltd</c:v>
                </c:pt>
                <c:pt idx="56">
                  <c:v>Paramount Cosmetics (India) Ltd</c:v>
                </c:pt>
                <c:pt idx="57">
                  <c:v>Raghuvansh Agrofarms Ltd</c:v>
                </c:pt>
                <c:pt idx="58">
                  <c:v>Orient Beverages Ltd</c:v>
                </c:pt>
                <c:pt idx="59">
                  <c:v>Mahaan Foods Ltd</c:v>
                </c:pt>
                <c:pt idx="60">
                  <c:v>Ador Multi Products Ltd</c:v>
                </c:pt>
                <c:pt idx="61">
                  <c:v>Chordia Food Products Ltd</c:v>
                </c:pt>
                <c:pt idx="62">
                  <c:v>Sampre Nutritions Ltd</c:v>
                </c:pt>
                <c:pt idx="63">
                  <c:v>Standard Surfactants Ltd</c:v>
                </c:pt>
                <c:pt idx="64">
                  <c:v>Kothari Fermentation &amp; Biochem Ltd</c:v>
                </c:pt>
                <c:pt idx="65">
                  <c:v>Dangee Dums Ltd</c:v>
                </c:pt>
                <c:pt idx="66">
                  <c:v>Spectrum Foods Ltd</c:v>
                </c:pt>
                <c:pt idx="67">
                  <c:v>SKM Egg Products Export (India) Ltd</c:v>
                </c:pt>
                <c:pt idx="68">
                  <c:v>R T Exports Ltd</c:v>
                </c:pt>
                <c:pt idx="69">
                  <c:v>ADF Foods Ltd</c:v>
                </c:pt>
                <c:pt idx="70">
                  <c:v>Saboo Sodium Chloro Ltd</c:v>
                </c:pt>
                <c:pt idx="71">
                  <c:v>Amrit Corp Ltd</c:v>
                </c:pt>
                <c:pt idx="72">
                  <c:v>Ravalgaon Sugar Farm Ltd</c:v>
                </c:pt>
                <c:pt idx="73">
                  <c:v>GKB Ophthalmics Ltd</c:v>
                </c:pt>
                <c:pt idx="74">
                  <c:v>Milkfood Ltd</c:v>
                </c:pt>
                <c:pt idx="75">
                  <c:v>Anjani Foods Ltd</c:v>
                </c:pt>
                <c:pt idx="76">
                  <c:v>Foods &amp; Inns Ltd</c:v>
                </c:pt>
                <c:pt idx="77">
                  <c:v>Euro India Fresh Foods Ltd</c:v>
                </c:pt>
                <c:pt idx="78">
                  <c:v>Lykis Ltd</c:v>
                </c:pt>
                <c:pt idx="79">
                  <c:v>GRM Overseas Ltd</c:v>
                </c:pt>
                <c:pt idx="80">
                  <c:v>Manpasand Beverages Ltd</c:v>
                </c:pt>
                <c:pt idx="81">
                  <c:v>Sanwaria Consumer Ltd</c:v>
                </c:pt>
                <c:pt idx="82">
                  <c:v>Prataap Snacks Ltd</c:v>
                </c:pt>
                <c:pt idx="83">
                  <c:v>Hindustan Foods Ltd</c:v>
                </c:pt>
                <c:pt idx="84">
                  <c:v>Himalaya Food International Ltd</c:v>
                </c:pt>
                <c:pt idx="85">
                  <c:v>Prabhat Dairy Ltd</c:v>
                </c:pt>
                <c:pt idx="86">
                  <c:v>JHS Svendgaard Laboratories Ltd</c:v>
                </c:pt>
                <c:pt idx="87">
                  <c:v>Kaya Ltd</c:v>
                </c:pt>
                <c:pt idx="88">
                  <c:v>L T Foods Ltd</c:v>
                </c:pt>
                <c:pt idx="89">
                  <c:v>Tamil Nadu Petro Products Ltd</c:v>
                </c:pt>
                <c:pt idx="90">
                  <c:v>Kohinoor Foods Ltd</c:v>
                </c:pt>
                <c:pt idx="91">
                  <c:v>Vikas Wsp Ltd</c:v>
                </c:pt>
                <c:pt idx="92">
                  <c:v>Varun Beverages Ltd</c:v>
                </c:pt>
              </c:strCache>
            </c:strRef>
          </c:cat>
          <c:val>
            <c:numRef>
              <c:f>'Sector Wise Analysis'!$B$895:$B$987</c:f>
              <c:numCache>
                <c:formatCode>0.00%</c:formatCode>
                <c:ptCount val="93"/>
                <c:pt idx="0">
                  <c:v>2.2591555230348993E-2</c:v>
                </c:pt>
                <c:pt idx="1">
                  <c:v>2.065208625725962E-2</c:v>
                </c:pt>
                <c:pt idx="2">
                  <c:v>2.003662989142492E-2</c:v>
                </c:pt>
                <c:pt idx="3">
                  <c:v>1.737373098859744E-2</c:v>
                </c:pt>
                <c:pt idx="4">
                  <c:v>1.5144862378709833E-2</c:v>
                </c:pt>
                <c:pt idx="5">
                  <c:v>1.4852560892114482E-2</c:v>
                </c:pt>
                <c:pt idx="6">
                  <c:v>9.5019917827761091E-3</c:v>
                </c:pt>
                <c:pt idx="7">
                  <c:v>6.1749402903474105E-3</c:v>
                </c:pt>
                <c:pt idx="8">
                  <c:v>5.0007565306767806E-3</c:v>
                </c:pt>
                <c:pt idx="9">
                  <c:v>4.9142620051949677E-3</c:v>
                </c:pt>
                <c:pt idx="10">
                  <c:v>2.3243288328234149E-3</c:v>
                </c:pt>
                <c:pt idx="11">
                  <c:v>2.0239613382336047E-3</c:v>
                </c:pt>
                <c:pt idx="12">
                  <c:v>1.5436404544565288E-3</c:v>
                </c:pt>
                <c:pt idx="13">
                  <c:v>9.7028427170338068E-4</c:v>
                </c:pt>
                <c:pt idx="14">
                  <c:v>9.0815477804200809E-4</c:v>
                </c:pt>
                <c:pt idx="15">
                  <c:v>4.9160751778913841E-4</c:v>
                </c:pt>
                <c:pt idx="16">
                  <c:v>4.5124898786547216E-4</c:v>
                </c:pt>
                <c:pt idx="17">
                  <c:v>2.8819403487453655E-4</c:v>
                </c:pt>
                <c:pt idx="18">
                  <c:v>2.213153995320342E-4</c:v>
                </c:pt>
                <c:pt idx="19">
                  <c:v>2.0207974066667255E-4</c:v>
                </c:pt>
                <c:pt idx="20">
                  <c:v>1.5114918279603989E-4</c:v>
                </c:pt>
                <c:pt idx="21">
                  <c:v>1.4439197222784072E-4</c:v>
                </c:pt>
                <c:pt idx="22">
                  <c:v>1.0158594922007789E-4</c:v>
                </c:pt>
                <c:pt idx="23">
                  <c:v>8.9546366493445156E-5</c:v>
                </c:pt>
                <c:pt idx="24">
                  <c:v>7.660960812652014E-5</c:v>
                </c:pt>
                <c:pt idx="25">
                  <c:v>4.5438120663581206E-5</c:v>
                </c:pt>
                <c:pt idx="26">
                  <c:v>3.7357996607246417E-5</c:v>
                </c:pt>
                <c:pt idx="27">
                  <c:v>2.5511393982380832E-5</c:v>
                </c:pt>
                <c:pt idx="28">
                  <c:v>2.2697144984588998E-5</c:v>
                </c:pt>
                <c:pt idx="29">
                  <c:v>1.7987472414056708E-5</c:v>
                </c:pt>
                <c:pt idx="30">
                  <c:v>9.5166474410139651E-6</c:v>
                </c:pt>
                <c:pt idx="31">
                  <c:v>6.1633691159387565E-6</c:v>
                </c:pt>
                <c:pt idx="32">
                  <c:v>5.934547108392404E-6</c:v>
                </c:pt>
                <c:pt idx="33">
                  <c:v>2.7909194661266661E-6</c:v>
                </c:pt>
                <c:pt idx="34">
                  <c:v>1.9603535899465788E-6</c:v>
                </c:pt>
                <c:pt idx="35">
                  <c:v>1.5082915426999026E-8</c:v>
                </c:pt>
                <c:pt idx="36">
                  <c:v>-7.6550860263013263E-8</c:v>
                </c:pt>
                <c:pt idx="37">
                  <c:v>-7.5968906505390353E-7</c:v>
                </c:pt>
                <c:pt idx="38">
                  <c:v>-2.2043616439656069E-6</c:v>
                </c:pt>
                <c:pt idx="39">
                  <c:v>-2.7515878635901128E-6</c:v>
                </c:pt>
                <c:pt idx="40">
                  <c:v>-2.9964725314972037E-6</c:v>
                </c:pt>
                <c:pt idx="41">
                  <c:v>-4.0999231544796064E-6</c:v>
                </c:pt>
                <c:pt idx="42">
                  <c:v>-4.5920709500341688E-6</c:v>
                </c:pt>
                <c:pt idx="43">
                  <c:v>-5.9271345644859741E-6</c:v>
                </c:pt>
                <c:pt idx="44">
                  <c:v>-6.1457775378262135E-6</c:v>
                </c:pt>
                <c:pt idx="45">
                  <c:v>-6.576022212364612E-6</c:v>
                </c:pt>
                <c:pt idx="46">
                  <c:v>-7.7057454692275667E-6</c:v>
                </c:pt>
                <c:pt idx="47">
                  <c:v>-8.9399791494808509E-6</c:v>
                </c:pt>
                <c:pt idx="48">
                  <c:v>-1.1245795959609238E-5</c:v>
                </c:pt>
                <c:pt idx="49">
                  <c:v>-1.1456634491069561E-5</c:v>
                </c:pt>
                <c:pt idx="50">
                  <c:v>-1.2491484920758614E-5</c:v>
                </c:pt>
                <c:pt idx="51">
                  <c:v>-1.2978195131931035E-5</c:v>
                </c:pt>
                <c:pt idx="52">
                  <c:v>-1.4293173975241587E-5</c:v>
                </c:pt>
                <c:pt idx="53">
                  <c:v>-1.5058744088173952E-5</c:v>
                </c:pt>
                <c:pt idx="54">
                  <c:v>-1.6233857896505675E-5</c:v>
                </c:pt>
                <c:pt idx="55">
                  <c:v>-1.6910397556000482E-5</c:v>
                </c:pt>
                <c:pt idx="56">
                  <c:v>-1.7514482499370582E-5</c:v>
                </c:pt>
                <c:pt idx="57">
                  <c:v>-1.7537269590383103E-5</c:v>
                </c:pt>
                <c:pt idx="58">
                  <c:v>-1.9130744512042547E-5</c:v>
                </c:pt>
                <c:pt idx="59">
                  <c:v>-1.9991881008430836E-5</c:v>
                </c:pt>
                <c:pt idx="60">
                  <c:v>-2.0636367538936162E-5</c:v>
                </c:pt>
                <c:pt idx="61">
                  <c:v>-2.0763953533791728E-5</c:v>
                </c:pt>
                <c:pt idx="62">
                  <c:v>-2.1678140640064791E-5</c:v>
                </c:pt>
                <c:pt idx="63">
                  <c:v>-2.3234651103160568E-5</c:v>
                </c:pt>
                <c:pt idx="64">
                  <c:v>-2.3969008605125524E-5</c:v>
                </c:pt>
                <c:pt idx="65">
                  <c:v>-2.6443560697325721E-5</c:v>
                </c:pt>
                <c:pt idx="66">
                  <c:v>-2.8099091144768792E-5</c:v>
                </c:pt>
                <c:pt idx="67">
                  <c:v>-2.9098617902183048E-5</c:v>
                </c:pt>
                <c:pt idx="68">
                  <c:v>-3.6416597085439303E-5</c:v>
                </c:pt>
                <c:pt idx="69">
                  <c:v>-3.6611521207417021E-5</c:v>
                </c:pt>
                <c:pt idx="70">
                  <c:v>-5.0971382295055086E-5</c:v>
                </c:pt>
                <c:pt idx="71">
                  <c:v>-5.2340230350925302E-5</c:v>
                </c:pt>
                <c:pt idx="72">
                  <c:v>-5.3930059876595971E-5</c:v>
                </c:pt>
                <c:pt idx="73">
                  <c:v>-6.0630271204999905E-5</c:v>
                </c:pt>
                <c:pt idx="74">
                  <c:v>-6.4034904186746597E-5</c:v>
                </c:pt>
                <c:pt idx="75">
                  <c:v>-6.5071079850372328E-5</c:v>
                </c:pt>
                <c:pt idx="76">
                  <c:v>-7.7426871530186385E-5</c:v>
                </c:pt>
                <c:pt idx="77">
                  <c:v>-7.8724181303862603E-5</c:v>
                </c:pt>
                <c:pt idx="78">
                  <c:v>-9.4955138639709252E-5</c:v>
                </c:pt>
                <c:pt idx="79">
                  <c:v>-1.1438277164943027E-4</c:v>
                </c:pt>
                <c:pt idx="80">
                  <c:v>-1.3209078655415001E-4</c:v>
                </c:pt>
                <c:pt idx="81">
                  <c:v>-1.3625757545873015E-4</c:v>
                </c:pt>
                <c:pt idx="82">
                  <c:v>-1.6423132831295089E-4</c:v>
                </c:pt>
                <c:pt idx="83">
                  <c:v>-1.7651787306141025E-4</c:v>
                </c:pt>
                <c:pt idx="84">
                  <c:v>-2.2737237178587256E-4</c:v>
                </c:pt>
                <c:pt idx="85">
                  <c:v>-2.6200254507367413E-4</c:v>
                </c:pt>
                <c:pt idx="86">
                  <c:v>-2.7169442116475943E-4</c:v>
                </c:pt>
                <c:pt idx="87">
                  <c:v>-2.872362697449221E-4</c:v>
                </c:pt>
                <c:pt idx="88">
                  <c:v>-3.1107546214632979E-4</c:v>
                </c:pt>
                <c:pt idx="89">
                  <c:v>-5.2401851150703975E-4</c:v>
                </c:pt>
                <c:pt idx="90">
                  <c:v>-5.8908085873612135E-4</c:v>
                </c:pt>
                <c:pt idx="91">
                  <c:v>-7.5819050650363694E-4</c:v>
                </c:pt>
                <c:pt idx="92">
                  <c:v>-1.0870012212004948E-3</c:v>
                </c:pt>
              </c:numCache>
            </c:numRef>
          </c:val>
        </c:ser>
        <c:axId val="91064576"/>
        <c:axId val="91086848"/>
      </c:barChart>
      <c:catAx>
        <c:axId val="91064576"/>
        <c:scaling>
          <c:orientation val="minMax"/>
        </c:scaling>
        <c:delete val="1"/>
        <c:axPos val="b"/>
        <c:tickLblPos val="none"/>
        <c:crossAx val="91086848"/>
        <c:crosses val="autoZero"/>
        <c:auto val="1"/>
        <c:lblAlgn val="ctr"/>
        <c:lblOffset val="100"/>
      </c:catAx>
      <c:valAx>
        <c:axId val="91086848"/>
        <c:scaling>
          <c:orientation val="minMax"/>
        </c:scaling>
        <c:axPos val="l"/>
        <c:majorGridlines/>
        <c:numFmt formatCode="0.00%" sourceLinked="1"/>
        <c:tickLblPos val="nextTo"/>
        <c:crossAx val="91064576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Capital Goods</a:t>
            </a:r>
            <a:r>
              <a:rPr lang="en-US" baseline="0"/>
              <a:t> (Electric)</a:t>
            </a:r>
            <a:endParaRPr lang="en-US"/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Analysis'!$B$989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Analysis'!$A$990:$A$1059</c:f>
              <c:strCache>
                <c:ptCount val="70"/>
                <c:pt idx="0">
                  <c:v>Bharat Heavy Electricals Ltd</c:v>
                </c:pt>
                <c:pt idx="1">
                  <c:v>Siemens Ltd</c:v>
                </c:pt>
                <c:pt idx="2">
                  <c:v>Havells India Ltd</c:v>
                </c:pt>
                <c:pt idx="3">
                  <c:v>Crompton Greaves Consumer Electrical Ltd</c:v>
                </c:pt>
                <c:pt idx="4">
                  <c:v>K E C International Ltd</c:v>
                </c:pt>
                <c:pt idx="5">
                  <c:v>Suzlon Energy Ltd</c:v>
                </c:pt>
                <c:pt idx="6">
                  <c:v>Inox Wind Ltd</c:v>
                </c:pt>
                <c:pt idx="7">
                  <c:v>Triveni Turbine Ltd</c:v>
                </c:pt>
                <c:pt idx="8">
                  <c:v>Apar Industries Ltd</c:v>
                </c:pt>
                <c:pt idx="9">
                  <c:v>Kalpataru Power Transmission Ltd</c:v>
                </c:pt>
                <c:pt idx="10">
                  <c:v>Indosolar Ltd</c:v>
                </c:pt>
                <c:pt idx="11">
                  <c:v>V-Guard Industries Ltd</c:v>
                </c:pt>
                <c:pt idx="12">
                  <c:v>GE T&amp;D India Ltd</c:v>
                </c:pt>
                <c:pt idx="13">
                  <c:v>Honda Siel Power Products Ltd</c:v>
                </c:pt>
                <c:pt idx="14">
                  <c:v>ABB India Ltd</c:v>
                </c:pt>
                <c:pt idx="15">
                  <c:v>Voltamp Transformers Ltd</c:v>
                </c:pt>
                <c:pt idx="16">
                  <c:v>Ujaas Energy Ltd</c:v>
                </c:pt>
                <c:pt idx="17">
                  <c:v>Jyoti Structures Ltd</c:v>
                </c:pt>
                <c:pt idx="18">
                  <c:v>Marine Electricals (India) Ltd</c:v>
                </c:pt>
                <c:pt idx="19">
                  <c:v>Modison Metals Ltd</c:v>
                </c:pt>
                <c:pt idx="20">
                  <c:v>Artemis Electricals Ltd</c:v>
                </c:pt>
                <c:pt idx="21">
                  <c:v>S &amp; S Power Switchgear Ltd</c:v>
                </c:pt>
                <c:pt idx="22">
                  <c:v>Veto Switchgears &amp; Cables Ltd</c:v>
                </c:pt>
                <c:pt idx="23">
                  <c:v>Focus Lighting &amp; Fixtures Ltd</c:v>
                </c:pt>
                <c:pt idx="24">
                  <c:v>TD Power Systems Ltd</c:v>
                </c:pt>
                <c:pt idx="25">
                  <c:v>Bright Solar Ltd</c:v>
                </c:pt>
                <c:pt idx="26">
                  <c:v>Shilchar Technologies Ltd</c:v>
                </c:pt>
                <c:pt idx="27">
                  <c:v>Salzer Electronics Ltd</c:v>
                </c:pt>
                <c:pt idx="28">
                  <c:v>Wonder Fibromats Ltd</c:v>
                </c:pt>
                <c:pt idx="29">
                  <c:v>W S Industries (India) Ltd</c:v>
                </c:pt>
                <c:pt idx="30">
                  <c:v>Servotech Power Systems Ltd</c:v>
                </c:pt>
                <c:pt idx="31">
                  <c:v>Star Delta Transformers Ltd</c:v>
                </c:pt>
                <c:pt idx="32">
                  <c:v>Rexnord Electronics &amp; Controls Ltd</c:v>
                </c:pt>
                <c:pt idx="33">
                  <c:v>IMP Powers Ltd</c:v>
                </c:pt>
                <c:pt idx="34">
                  <c:v>Evans Electric Ltd</c:v>
                </c:pt>
                <c:pt idx="35">
                  <c:v>Lakshmi Electrical Control Systems Ltd</c:v>
                </c:pt>
                <c:pt idx="36">
                  <c:v>RMC Switchgears Ltd</c:v>
                </c:pt>
                <c:pt idx="37">
                  <c:v>Mehai Technology Ltd</c:v>
                </c:pt>
                <c:pt idx="38">
                  <c:v>Cospower Engineering Ltd</c:v>
                </c:pt>
                <c:pt idx="39">
                  <c:v>Switching Technologies Gunther Ltd</c:v>
                </c:pt>
                <c:pt idx="40">
                  <c:v>KLK Electrical Ltd</c:v>
                </c:pt>
                <c:pt idx="41">
                  <c:v>Kaycee Industries Ltd</c:v>
                </c:pt>
                <c:pt idx="42">
                  <c:v>Taylormade Renewables Ltd</c:v>
                </c:pt>
                <c:pt idx="43">
                  <c:v>Epic Energy Ltd</c:v>
                </c:pt>
                <c:pt idx="44">
                  <c:v>Surana Solar Ltd</c:v>
                </c:pt>
                <c:pt idx="45">
                  <c:v>HPL Electric &amp; Power Ltd</c:v>
                </c:pt>
                <c:pt idx="46">
                  <c:v>Amba Enterprises Ltd</c:v>
                </c:pt>
                <c:pt idx="47">
                  <c:v>Continental Controls Ltd</c:v>
                </c:pt>
                <c:pt idx="48">
                  <c:v>Aartech Solonics Ltd</c:v>
                </c:pt>
                <c:pt idx="49">
                  <c:v>Jayshree Chemicals Ltd</c:v>
                </c:pt>
                <c:pt idx="50">
                  <c:v>RTS Power Corporation Ltd</c:v>
                </c:pt>
                <c:pt idx="51">
                  <c:v>GTV Engineering Ltd</c:v>
                </c:pt>
                <c:pt idx="52">
                  <c:v>Marsons Ltd</c:v>
                </c:pt>
                <c:pt idx="53">
                  <c:v>Alfa Transformers Ltd</c:v>
                </c:pt>
                <c:pt idx="54">
                  <c:v>High Energy Batteries (India) Ltd</c:v>
                </c:pt>
                <c:pt idx="55">
                  <c:v>Jyoti Ltd</c:v>
                </c:pt>
                <c:pt idx="56">
                  <c:v>Transformers &amp; Rectifiers India Ltd</c:v>
                </c:pt>
                <c:pt idx="57">
                  <c:v>Kirloskar Electric Company Ltd</c:v>
                </c:pt>
                <c:pt idx="58">
                  <c:v>Websol Energy System Ltd</c:v>
                </c:pt>
                <c:pt idx="59">
                  <c:v>Eon Electric Ltd</c:v>
                </c:pt>
                <c:pt idx="60">
                  <c:v>Indo Tech Transformers Ltd</c:v>
                </c:pt>
                <c:pt idx="61">
                  <c:v>Advance Metering Technology Ltd</c:v>
                </c:pt>
                <c:pt idx="62">
                  <c:v>CG Power &amp; Industrial Solutions Ltd</c:v>
                </c:pt>
                <c:pt idx="63">
                  <c:v>Bharat Bijlee Ltd</c:v>
                </c:pt>
                <c:pt idx="64">
                  <c:v>Swelect Energy Systems Ltd</c:v>
                </c:pt>
                <c:pt idx="65">
                  <c:v>Easun Reyrolle Ltd</c:v>
                </c:pt>
                <c:pt idx="66">
                  <c:v>Schneider Electric Infrastructure Ltd</c:v>
                </c:pt>
                <c:pt idx="67">
                  <c:v>A2Z Infra Engineering Ltd</c:v>
                </c:pt>
                <c:pt idx="68">
                  <c:v>EMCO Ltd</c:v>
                </c:pt>
                <c:pt idx="69">
                  <c:v>Neueon Towers Ltd</c:v>
                </c:pt>
              </c:strCache>
            </c:strRef>
          </c:cat>
          <c:val>
            <c:numRef>
              <c:f>'Sector Wise Analysis'!$B$990:$B$1059</c:f>
              <c:numCache>
                <c:formatCode>0.00%</c:formatCode>
                <c:ptCount val="70"/>
                <c:pt idx="0">
                  <c:v>3.3190440507843297E-2</c:v>
                </c:pt>
                <c:pt idx="1">
                  <c:v>7.8469693929288254E-3</c:v>
                </c:pt>
                <c:pt idx="2">
                  <c:v>7.3236458753926283E-3</c:v>
                </c:pt>
                <c:pt idx="3">
                  <c:v>6.2610375359264513E-3</c:v>
                </c:pt>
                <c:pt idx="4">
                  <c:v>5.3325102293886517E-3</c:v>
                </c:pt>
                <c:pt idx="5">
                  <c:v>4.6160751293254816E-3</c:v>
                </c:pt>
                <c:pt idx="6">
                  <c:v>3.6374142599212029E-3</c:v>
                </c:pt>
                <c:pt idx="7">
                  <c:v>2.9860838427530731E-3</c:v>
                </c:pt>
                <c:pt idx="8">
                  <c:v>2.1062523713527436E-3</c:v>
                </c:pt>
                <c:pt idx="9">
                  <c:v>2.0286542210931182E-3</c:v>
                </c:pt>
                <c:pt idx="10">
                  <c:v>1.9810357695375521E-3</c:v>
                </c:pt>
                <c:pt idx="11">
                  <c:v>1.8306095551573604E-3</c:v>
                </c:pt>
                <c:pt idx="12">
                  <c:v>1.272069335418365E-3</c:v>
                </c:pt>
                <c:pt idx="13">
                  <c:v>3.8555455925593461E-4</c:v>
                </c:pt>
                <c:pt idx="14">
                  <c:v>2.6484730639492849E-4</c:v>
                </c:pt>
                <c:pt idx="15">
                  <c:v>2.522004570531275E-4</c:v>
                </c:pt>
                <c:pt idx="16">
                  <c:v>2.0915988725633209E-4</c:v>
                </c:pt>
                <c:pt idx="17">
                  <c:v>1.7376712792470942E-4</c:v>
                </c:pt>
                <c:pt idx="18">
                  <c:v>1.4438654433774134E-4</c:v>
                </c:pt>
                <c:pt idx="19">
                  <c:v>1.4161895143713108E-4</c:v>
                </c:pt>
                <c:pt idx="20">
                  <c:v>1.3203217198133797E-4</c:v>
                </c:pt>
                <c:pt idx="21">
                  <c:v>1.1535278179463488E-4</c:v>
                </c:pt>
                <c:pt idx="22">
                  <c:v>1.129400122640641E-4</c:v>
                </c:pt>
                <c:pt idx="23">
                  <c:v>1.0718076921551529E-4</c:v>
                </c:pt>
                <c:pt idx="24">
                  <c:v>9.5032676571107916E-5</c:v>
                </c:pt>
                <c:pt idx="25">
                  <c:v>7.8105114426445571E-5</c:v>
                </c:pt>
                <c:pt idx="26">
                  <c:v>7.276631356747403E-5</c:v>
                </c:pt>
                <c:pt idx="27">
                  <c:v>6.6713793370489201E-5</c:v>
                </c:pt>
                <c:pt idx="28">
                  <c:v>5.5058183681391502E-5</c:v>
                </c:pt>
                <c:pt idx="29">
                  <c:v>3.7550085161700084E-5</c:v>
                </c:pt>
                <c:pt idx="30">
                  <c:v>3.2141885350645244E-5</c:v>
                </c:pt>
                <c:pt idx="31">
                  <c:v>2.3986887484761242E-5</c:v>
                </c:pt>
                <c:pt idx="32">
                  <c:v>2.3226349911575024E-5</c:v>
                </c:pt>
                <c:pt idx="33">
                  <c:v>2.293959583138713E-5</c:v>
                </c:pt>
                <c:pt idx="34">
                  <c:v>1.7950440127939803E-5</c:v>
                </c:pt>
                <c:pt idx="35">
                  <c:v>1.758039951235977E-5</c:v>
                </c:pt>
                <c:pt idx="36">
                  <c:v>1.1417856897589775E-5</c:v>
                </c:pt>
                <c:pt idx="37">
                  <c:v>2.2679873346019505E-6</c:v>
                </c:pt>
                <c:pt idx="38">
                  <c:v>1.98209777839255E-6</c:v>
                </c:pt>
                <c:pt idx="39">
                  <c:v>-8.2409835019601552E-8</c:v>
                </c:pt>
                <c:pt idx="40">
                  <c:v>-3.960506109383958E-6</c:v>
                </c:pt>
                <c:pt idx="41">
                  <c:v>-4.1859703100548296E-6</c:v>
                </c:pt>
                <c:pt idx="42">
                  <c:v>-4.2870952627495377E-6</c:v>
                </c:pt>
                <c:pt idx="43">
                  <c:v>-6.9316643718222662E-6</c:v>
                </c:pt>
                <c:pt idx="44">
                  <c:v>-7.0497668707592703E-6</c:v>
                </c:pt>
                <c:pt idx="45">
                  <c:v>-7.958856451516285E-6</c:v>
                </c:pt>
                <c:pt idx="46">
                  <c:v>-9.7511912166312016E-6</c:v>
                </c:pt>
                <c:pt idx="47">
                  <c:v>-1.2997988946756525E-5</c:v>
                </c:pt>
                <c:pt idx="48">
                  <c:v>-2.3356349965151163E-5</c:v>
                </c:pt>
                <c:pt idx="49">
                  <c:v>-3.2757848538321305E-5</c:v>
                </c:pt>
                <c:pt idx="50">
                  <c:v>-3.3965259773626225E-5</c:v>
                </c:pt>
                <c:pt idx="51">
                  <c:v>-4.263028619883662E-5</c:v>
                </c:pt>
                <c:pt idx="52">
                  <c:v>-4.9359865317175857E-5</c:v>
                </c:pt>
                <c:pt idx="53">
                  <c:v>-6.403930929648205E-5</c:v>
                </c:pt>
                <c:pt idx="54">
                  <c:v>-7.4484646297669977E-5</c:v>
                </c:pt>
                <c:pt idx="55">
                  <c:v>-1.6396226925124432E-4</c:v>
                </c:pt>
                <c:pt idx="56">
                  <c:v>-1.8532386529401367E-4</c:v>
                </c:pt>
                <c:pt idx="57">
                  <c:v>-1.8954688228300573E-4</c:v>
                </c:pt>
                <c:pt idx="58">
                  <c:v>-2.1303307644388896E-4</c:v>
                </c:pt>
                <c:pt idx="59">
                  <c:v>-2.3446972412674558E-4</c:v>
                </c:pt>
                <c:pt idx="60">
                  <c:v>-3.6905465912942466E-4</c:v>
                </c:pt>
                <c:pt idx="61">
                  <c:v>-3.9710871349021306E-4</c:v>
                </c:pt>
                <c:pt idx="62">
                  <c:v>-4.5263766265836051E-4</c:v>
                </c:pt>
                <c:pt idx="63">
                  <c:v>-4.6441795862266476E-4</c:v>
                </c:pt>
                <c:pt idx="64">
                  <c:v>-5.2411406992075116E-4</c:v>
                </c:pt>
                <c:pt idx="65">
                  <c:v>-7.783970556505044E-4</c:v>
                </c:pt>
                <c:pt idx="66">
                  <c:v>-8.2621351160873065E-4</c:v>
                </c:pt>
                <c:pt idx="67">
                  <c:v>-9.270568243087584E-4</c:v>
                </c:pt>
                <c:pt idx="68">
                  <c:v>-1.0511049076442158E-3</c:v>
                </c:pt>
                <c:pt idx="69">
                  <c:v>-1.7669771051862402E-3</c:v>
                </c:pt>
              </c:numCache>
            </c:numRef>
          </c:val>
        </c:ser>
        <c:axId val="91098496"/>
        <c:axId val="91112576"/>
      </c:barChart>
      <c:catAx>
        <c:axId val="91098496"/>
        <c:scaling>
          <c:orientation val="minMax"/>
        </c:scaling>
        <c:delete val="1"/>
        <c:axPos val="b"/>
        <c:tickLblPos val="none"/>
        <c:crossAx val="91112576"/>
        <c:crosses val="autoZero"/>
        <c:auto val="1"/>
        <c:lblAlgn val="ctr"/>
        <c:lblOffset val="100"/>
      </c:catAx>
      <c:valAx>
        <c:axId val="91112576"/>
        <c:scaling>
          <c:orientation val="minMax"/>
        </c:scaling>
        <c:axPos val="l"/>
        <c:majorGridlines/>
        <c:numFmt formatCode="0.00%" sourceLinked="1"/>
        <c:tickLblPos val="nextTo"/>
        <c:crossAx val="91098496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Capital Goods (Electric) (Ex-BHEL)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Analysis'!$B$989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Analysis'!$A$991:$A$1059</c:f>
              <c:strCache>
                <c:ptCount val="69"/>
                <c:pt idx="0">
                  <c:v>Siemens Ltd</c:v>
                </c:pt>
                <c:pt idx="1">
                  <c:v>Havells India Ltd</c:v>
                </c:pt>
                <c:pt idx="2">
                  <c:v>Crompton Greaves Consumer Electrical Ltd</c:v>
                </c:pt>
                <c:pt idx="3">
                  <c:v>K E C International Ltd</c:v>
                </c:pt>
                <c:pt idx="4">
                  <c:v>Suzlon Energy Ltd</c:v>
                </c:pt>
                <c:pt idx="5">
                  <c:v>Inox Wind Ltd</c:v>
                </c:pt>
                <c:pt idx="6">
                  <c:v>Triveni Turbine Ltd</c:v>
                </c:pt>
                <c:pt idx="7">
                  <c:v>Apar Industries Ltd</c:v>
                </c:pt>
                <c:pt idx="8">
                  <c:v>Kalpataru Power Transmission Ltd</c:v>
                </c:pt>
                <c:pt idx="9">
                  <c:v>Indosolar Ltd</c:v>
                </c:pt>
                <c:pt idx="10">
                  <c:v>V-Guard Industries Ltd</c:v>
                </c:pt>
                <c:pt idx="11">
                  <c:v>GE T&amp;D India Ltd</c:v>
                </c:pt>
                <c:pt idx="12">
                  <c:v>Honda Siel Power Products Ltd</c:v>
                </c:pt>
                <c:pt idx="13">
                  <c:v>ABB India Ltd</c:v>
                </c:pt>
                <c:pt idx="14">
                  <c:v>Voltamp Transformers Ltd</c:v>
                </c:pt>
                <c:pt idx="15">
                  <c:v>Ujaas Energy Ltd</c:v>
                </c:pt>
                <c:pt idx="16">
                  <c:v>Jyoti Structures Ltd</c:v>
                </c:pt>
                <c:pt idx="17">
                  <c:v>Marine Electricals (India) Ltd</c:v>
                </c:pt>
                <c:pt idx="18">
                  <c:v>Modison Metals Ltd</c:v>
                </c:pt>
                <c:pt idx="19">
                  <c:v>Artemis Electricals Ltd</c:v>
                </c:pt>
                <c:pt idx="20">
                  <c:v>S &amp; S Power Switchgear Ltd</c:v>
                </c:pt>
                <c:pt idx="21">
                  <c:v>Veto Switchgears &amp; Cables Ltd</c:v>
                </c:pt>
                <c:pt idx="22">
                  <c:v>Focus Lighting &amp; Fixtures Ltd</c:v>
                </c:pt>
                <c:pt idx="23">
                  <c:v>TD Power Systems Ltd</c:v>
                </c:pt>
                <c:pt idx="24">
                  <c:v>Bright Solar Ltd</c:v>
                </c:pt>
                <c:pt idx="25">
                  <c:v>Shilchar Technologies Ltd</c:v>
                </c:pt>
                <c:pt idx="26">
                  <c:v>Salzer Electronics Ltd</c:v>
                </c:pt>
                <c:pt idx="27">
                  <c:v>Wonder Fibromats Ltd</c:v>
                </c:pt>
                <c:pt idx="28">
                  <c:v>W S Industries (India) Ltd</c:v>
                </c:pt>
                <c:pt idx="29">
                  <c:v>Servotech Power Systems Ltd</c:v>
                </c:pt>
                <c:pt idx="30">
                  <c:v>Star Delta Transformers Ltd</c:v>
                </c:pt>
                <c:pt idx="31">
                  <c:v>Rexnord Electronics &amp; Controls Ltd</c:v>
                </c:pt>
                <c:pt idx="32">
                  <c:v>IMP Powers Ltd</c:v>
                </c:pt>
                <c:pt idx="33">
                  <c:v>Evans Electric Ltd</c:v>
                </c:pt>
                <c:pt idx="34">
                  <c:v>Lakshmi Electrical Control Systems Ltd</c:v>
                </c:pt>
                <c:pt idx="35">
                  <c:v>RMC Switchgears Ltd</c:v>
                </c:pt>
                <c:pt idx="36">
                  <c:v>Mehai Technology Ltd</c:v>
                </c:pt>
                <c:pt idx="37">
                  <c:v>Cospower Engineering Ltd</c:v>
                </c:pt>
                <c:pt idx="38">
                  <c:v>Switching Technologies Gunther Ltd</c:v>
                </c:pt>
                <c:pt idx="39">
                  <c:v>KLK Electrical Ltd</c:v>
                </c:pt>
                <c:pt idx="40">
                  <c:v>Kaycee Industries Ltd</c:v>
                </c:pt>
                <c:pt idx="41">
                  <c:v>Taylormade Renewables Ltd</c:v>
                </c:pt>
                <c:pt idx="42">
                  <c:v>Epic Energy Ltd</c:v>
                </c:pt>
                <c:pt idx="43">
                  <c:v>Surana Solar Ltd</c:v>
                </c:pt>
                <c:pt idx="44">
                  <c:v>HPL Electric &amp; Power Ltd</c:v>
                </c:pt>
                <c:pt idx="45">
                  <c:v>Amba Enterprises Ltd</c:v>
                </c:pt>
                <c:pt idx="46">
                  <c:v>Continental Controls Ltd</c:v>
                </c:pt>
                <c:pt idx="47">
                  <c:v>Aartech Solonics Ltd</c:v>
                </c:pt>
                <c:pt idx="48">
                  <c:v>Jayshree Chemicals Ltd</c:v>
                </c:pt>
                <c:pt idx="49">
                  <c:v>RTS Power Corporation Ltd</c:v>
                </c:pt>
                <c:pt idx="50">
                  <c:v>GTV Engineering Ltd</c:v>
                </c:pt>
                <c:pt idx="51">
                  <c:v>Marsons Ltd</c:v>
                </c:pt>
                <c:pt idx="52">
                  <c:v>Alfa Transformers Ltd</c:v>
                </c:pt>
                <c:pt idx="53">
                  <c:v>High Energy Batteries (India) Ltd</c:v>
                </c:pt>
                <c:pt idx="54">
                  <c:v>Jyoti Ltd</c:v>
                </c:pt>
                <c:pt idx="55">
                  <c:v>Transformers &amp; Rectifiers India Ltd</c:v>
                </c:pt>
                <c:pt idx="56">
                  <c:v>Kirloskar Electric Company Ltd</c:v>
                </c:pt>
                <c:pt idx="57">
                  <c:v>Websol Energy System Ltd</c:v>
                </c:pt>
                <c:pt idx="58">
                  <c:v>Eon Electric Ltd</c:v>
                </c:pt>
                <c:pt idx="59">
                  <c:v>Indo Tech Transformers Ltd</c:v>
                </c:pt>
                <c:pt idx="60">
                  <c:v>Advance Metering Technology Ltd</c:v>
                </c:pt>
                <c:pt idx="61">
                  <c:v>CG Power &amp; Industrial Solutions Ltd</c:v>
                </c:pt>
                <c:pt idx="62">
                  <c:v>Bharat Bijlee Ltd</c:v>
                </c:pt>
                <c:pt idx="63">
                  <c:v>Swelect Energy Systems Ltd</c:v>
                </c:pt>
                <c:pt idx="64">
                  <c:v>Easun Reyrolle Ltd</c:v>
                </c:pt>
                <c:pt idx="65">
                  <c:v>Schneider Electric Infrastructure Ltd</c:v>
                </c:pt>
                <c:pt idx="66">
                  <c:v>A2Z Infra Engineering Ltd</c:v>
                </c:pt>
                <c:pt idx="67">
                  <c:v>EMCO Ltd</c:v>
                </c:pt>
                <c:pt idx="68">
                  <c:v>Neueon Towers Ltd</c:v>
                </c:pt>
              </c:strCache>
            </c:strRef>
          </c:cat>
          <c:val>
            <c:numRef>
              <c:f>'Sector Wise Analysis'!$B$991:$B$1059</c:f>
              <c:numCache>
                <c:formatCode>0.00%</c:formatCode>
                <c:ptCount val="69"/>
                <c:pt idx="0">
                  <c:v>7.8469693929288254E-3</c:v>
                </c:pt>
                <c:pt idx="1">
                  <c:v>7.3236458753926283E-3</c:v>
                </c:pt>
                <c:pt idx="2">
                  <c:v>6.2610375359264513E-3</c:v>
                </c:pt>
                <c:pt idx="3">
                  <c:v>5.3325102293886517E-3</c:v>
                </c:pt>
                <c:pt idx="4">
                  <c:v>4.6160751293254816E-3</c:v>
                </c:pt>
                <c:pt idx="5">
                  <c:v>3.6374142599212029E-3</c:v>
                </c:pt>
                <c:pt idx="6">
                  <c:v>2.9860838427530731E-3</c:v>
                </c:pt>
                <c:pt idx="7">
                  <c:v>2.1062523713527436E-3</c:v>
                </c:pt>
                <c:pt idx="8">
                  <c:v>2.0286542210931182E-3</c:v>
                </c:pt>
                <c:pt idx="9">
                  <c:v>1.9810357695375521E-3</c:v>
                </c:pt>
                <c:pt idx="10">
                  <c:v>1.8306095551573604E-3</c:v>
                </c:pt>
                <c:pt idx="11">
                  <c:v>1.272069335418365E-3</c:v>
                </c:pt>
                <c:pt idx="12">
                  <c:v>3.8555455925593461E-4</c:v>
                </c:pt>
                <c:pt idx="13">
                  <c:v>2.6484730639492849E-4</c:v>
                </c:pt>
                <c:pt idx="14">
                  <c:v>2.522004570531275E-4</c:v>
                </c:pt>
                <c:pt idx="15">
                  <c:v>2.0915988725633209E-4</c:v>
                </c:pt>
                <c:pt idx="16">
                  <c:v>1.7376712792470942E-4</c:v>
                </c:pt>
                <c:pt idx="17">
                  <c:v>1.4438654433774134E-4</c:v>
                </c:pt>
                <c:pt idx="18">
                  <c:v>1.4161895143713108E-4</c:v>
                </c:pt>
                <c:pt idx="19">
                  <c:v>1.3203217198133797E-4</c:v>
                </c:pt>
                <c:pt idx="20">
                  <c:v>1.1535278179463488E-4</c:v>
                </c:pt>
                <c:pt idx="21">
                  <c:v>1.129400122640641E-4</c:v>
                </c:pt>
                <c:pt idx="22">
                  <c:v>1.0718076921551529E-4</c:v>
                </c:pt>
                <c:pt idx="23">
                  <c:v>9.5032676571107916E-5</c:v>
                </c:pt>
                <c:pt idx="24">
                  <c:v>7.8105114426445571E-5</c:v>
                </c:pt>
                <c:pt idx="25">
                  <c:v>7.276631356747403E-5</c:v>
                </c:pt>
                <c:pt idx="26">
                  <c:v>6.6713793370489201E-5</c:v>
                </c:pt>
                <c:pt idx="27">
                  <c:v>5.5058183681391502E-5</c:v>
                </c:pt>
                <c:pt idx="28">
                  <c:v>3.7550085161700084E-5</c:v>
                </c:pt>
                <c:pt idx="29">
                  <c:v>3.2141885350645244E-5</c:v>
                </c:pt>
                <c:pt idx="30">
                  <c:v>2.3986887484761242E-5</c:v>
                </c:pt>
                <c:pt idx="31">
                  <c:v>2.3226349911575024E-5</c:v>
                </c:pt>
                <c:pt idx="32">
                  <c:v>2.293959583138713E-5</c:v>
                </c:pt>
                <c:pt idx="33">
                  <c:v>1.7950440127939803E-5</c:v>
                </c:pt>
                <c:pt idx="34">
                  <c:v>1.758039951235977E-5</c:v>
                </c:pt>
                <c:pt idx="35">
                  <c:v>1.1417856897589775E-5</c:v>
                </c:pt>
                <c:pt idx="36">
                  <c:v>2.2679873346019505E-6</c:v>
                </c:pt>
                <c:pt idx="37">
                  <c:v>1.98209777839255E-6</c:v>
                </c:pt>
                <c:pt idx="38">
                  <c:v>-8.2409835019601552E-8</c:v>
                </c:pt>
                <c:pt idx="39">
                  <c:v>-3.960506109383958E-6</c:v>
                </c:pt>
                <c:pt idx="40">
                  <c:v>-4.1859703100548296E-6</c:v>
                </c:pt>
                <c:pt idx="41">
                  <c:v>-4.2870952627495377E-6</c:v>
                </c:pt>
                <c:pt idx="42">
                  <c:v>-6.9316643718222662E-6</c:v>
                </c:pt>
                <c:pt idx="43">
                  <c:v>-7.0497668707592703E-6</c:v>
                </c:pt>
                <c:pt idx="44">
                  <c:v>-7.958856451516285E-6</c:v>
                </c:pt>
                <c:pt idx="45">
                  <c:v>-9.7511912166312016E-6</c:v>
                </c:pt>
                <c:pt idx="46">
                  <c:v>-1.2997988946756525E-5</c:v>
                </c:pt>
                <c:pt idx="47">
                  <c:v>-2.3356349965151163E-5</c:v>
                </c:pt>
                <c:pt idx="48">
                  <c:v>-3.2757848538321305E-5</c:v>
                </c:pt>
                <c:pt idx="49">
                  <c:v>-3.3965259773626225E-5</c:v>
                </c:pt>
                <c:pt idx="50">
                  <c:v>-4.263028619883662E-5</c:v>
                </c:pt>
                <c:pt idx="51">
                  <c:v>-4.9359865317175857E-5</c:v>
                </c:pt>
                <c:pt idx="52">
                  <c:v>-6.403930929648205E-5</c:v>
                </c:pt>
                <c:pt idx="53">
                  <c:v>-7.4484646297669977E-5</c:v>
                </c:pt>
                <c:pt idx="54">
                  <c:v>-1.6396226925124432E-4</c:v>
                </c:pt>
                <c:pt idx="55">
                  <c:v>-1.8532386529401367E-4</c:v>
                </c:pt>
                <c:pt idx="56">
                  <c:v>-1.8954688228300573E-4</c:v>
                </c:pt>
                <c:pt idx="57">
                  <c:v>-2.1303307644388896E-4</c:v>
                </c:pt>
                <c:pt idx="58">
                  <c:v>-2.3446972412674558E-4</c:v>
                </c:pt>
                <c:pt idx="59">
                  <c:v>-3.6905465912942466E-4</c:v>
                </c:pt>
                <c:pt idx="60">
                  <c:v>-3.9710871349021306E-4</c:v>
                </c:pt>
                <c:pt idx="61">
                  <c:v>-4.5263766265836051E-4</c:v>
                </c:pt>
                <c:pt idx="62">
                  <c:v>-4.6441795862266476E-4</c:v>
                </c:pt>
                <c:pt idx="63">
                  <c:v>-5.2411406992075116E-4</c:v>
                </c:pt>
                <c:pt idx="64">
                  <c:v>-7.783970556505044E-4</c:v>
                </c:pt>
                <c:pt idx="65">
                  <c:v>-8.2621351160873065E-4</c:v>
                </c:pt>
                <c:pt idx="66">
                  <c:v>-9.270568243087584E-4</c:v>
                </c:pt>
                <c:pt idx="67">
                  <c:v>-1.0511049076442158E-3</c:v>
                </c:pt>
                <c:pt idx="68">
                  <c:v>-1.7669771051862402E-3</c:v>
                </c:pt>
              </c:numCache>
            </c:numRef>
          </c:val>
        </c:ser>
        <c:axId val="91157248"/>
        <c:axId val="91158784"/>
      </c:barChart>
      <c:catAx>
        <c:axId val="91157248"/>
        <c:scaling>
          <c:orientation val="minMax"/>
        </c:scaling>
        <c:delete val="1"/>
        <c:axPos val="b"/>
        <c:tickLblPos val="none"/>
        <c:crossAx val="91158784"/>
        <c:crosses val="autoZero"/>
        <c:auto val="1"/>
        <c:lblAlgn val="ctr"/>
        <c:lblOffset val="100"/>
      </c:catAx>
      <c:valAx>
        <c:axId val="91158784"/>
        <c:scaling>
          <c:orientation val="minMax"/>
        </c:scaling>
        <c:axPos val="l"/>
        <c:majorGridlines/>
        <c:numFmt formatCode="0.00%" sourceLinked="1"/>
        <c:tickLblPos val="nextTo"/>
        <c:crossAx val="91157248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Cables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Analysis'!$B$1061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Analysis'!$A$1062:$A$1084</c:f>
              <c:strCache>
                <c:ptCount val="23"/>
                <c:pt idx="0">
                  <c:v>Polycab India Ltd</c:v>
                </c:pt>
                <c:pt idx="1">
                  <c:v>Finolex Cables Ltd</c:v>
                </c:pt>
                <c:pt idx="2">
                  <c:v>KEI Industries Ltd</c:v>
                </c:pt>
                <c:pt idx="3">
                  <c:v>Sterlite Technologies Ltd</c:v>
                </c:pt>
                <c:pt idx="4">
                  <c:v>Tamil Nadu Telecommunications Ltd</c:v>
                </c:pt>
                <c:pt idx="5">
                  <c:v>CMI Ltd</c:v>
                </c:pt>
                <c:pt idx="6">
                  <c:v>Dynamic Cables Ltd</c:v>
                </c:pt>
                <c:pt idx="7">
                  <c:v>Cords Cable Industries Ltd</c:v>
                </c:pt>
                <c:pt idx="8">
                  <c:v>Birla Cable Ltd</c:v>
                </c:pt>
                <c:pt idx="9">
                  <c:v>Cybele Industries Ltd</c:v>
                </c:pt>
                <c:pt idx="10">
                  <c:v>Relicab Cable Manufacturing Ltd</c:v>
                </c:pt>
                <c:pt idx="11">
                  <c:v>Godha Cabcon and Insulation Ltd</c:v>
                </c:pt>
                <c:pt idx="12">
                  <c:v>Ultracab (India) Ltd</c:v>
                </c:pt>
                <c:pt idx="13">
                  <c:v>Jigar Cables Ltd</c:v>
                </c:pt>
                <c:pt idx="14">
                  <c:v>B.C. Power Controls Ltd</c:v>
                </c:pt>
                <c:pt idx="15">
                  <c:v>Geekay Wires Ltd</c:v>
                </c:pt>
                <c:pt idx="16">
                  <c:v>Vindhya Telelinks Ltd</c:v>
                </c:pt>
                <c:pt idx="17">
                  <c:v>Delton Cables Ltd</c:v>
                </c:pt>
                <c:pt idx="18">
                  <c:v>Hindusthan Urban Infrastructure Ltd</c:v>
                </c:pt>
                <c:pt idx="19">
                  <c:v>Universal Cables Ltd</c:v>
                </c:pt>
                <c:pt idx="20">
                  <c:v>Aksh Optifibre Ltd</c:v>
                </c:pt>
                <c:pt idx="21">
                  <c:v>Paramount Communications Ltd</c:v>
                </c:pt>
                <c:pt idx="22">
                  <c:v>Diamond Power Infrastructure Ltd</c:v>
                </c:pt>
              </c:strCache>
            </c:strRef>
          </c:cat>
          <c:val>
            <c:numRef>
              <c:f>'Sector Wise Analysis'!$B$1062:$B$1084</c:f>
              <c:numCache>
                <c:formatCode>0.00%</c:formatCode>
                <c:ptCount val="23"/>
                <c:pt idx="0">
                  <c:v>1.2020708489845098E-2</c:v>
                </c:pt>
                <c:pt idx="1">
                  <c:v>8.4260372377494754E-3</c:v>
                </c:pt>
                <c:pt idx="2">
                  <c:v>5.4132413218164529E-3</c:v>
                </c:pt>
                <c:pt idx="3">
                  <c:v>3.9921046848012762E-3</c:v>
                </c:pt>
                <c:pt idx="4">
                  <c:v>1.9621275376680513E-3</c:v>
                </c:pt>
                <c:pt idx="5">
                  <c:v>1.2870394927423827E-3</c:v>
                </c:pt>
                <c:pt idx="6">
                  <c:v>5.0975335769360645E-4</c:v>
                </c:pt>
                <c:pt idx="7">
                  <c:v>1.3747985209064181E-4</c:v>
                </c:pt>
                <c:pt idx="8">
                  <c:v>7.7578571931040201E-5</c:v>
                </c:pt>
                <c:pt idx="9">
                  <c:v>7.5961010551797717E-5</c:v>
                </c:pt>
                <c:pt idx="10">
                  <c:v>3.3116019188193799E-5</c:v>
                </c:pt>
                <c:pt idx="11">
                  <c:v>-8.5839160151684455E-6</c:v>
                </c:pt>
                <c:pt idx="12">
                  <c:v>-1.6716872288094187E-5</c:v>
                </c:pt>
                <c:pt idx="13">
                  <c:v>-4.9696181105510146E-5</c:v>
                </c:pt>
                <c:pt idx="14">
                  <c:v>-1.0199266045906427E-4</c:v>
                </c:pt>
                <c:pt idx="15">
                  <c:v>-1.5679188419771598E-4</c:v>
                </c:pt>
                <c:pt idx="16">
                  <c:v>-2.2119029195189085E-4</c:v>
                </c:pt>
                <c:pt idx="17">
                  <c:v>-2.3083572807083841E-4</c:v>
                </c:pt>
                <c:pt idx="18">
                  <c:v>-1.5717516807583691E-3</c:v>
                </c:pt>
                <c:pt idx="19">
                  <c:v>-3.2060369231602754E-3</c:v>
                </c:pt>
                <c:pt idx="20">
                  <c:v>-3.243988178436743E-3</c:v>
                </c:pt>
                <c:pt idx="21">
                  <c:v>-4.0144210750299612E-3</c:v>
                </c:pt>
                <c:pt idx="22">
                  <c:v>-6.1211203395466138E-3</c:v>
                </c:pt>
              </c:numCache>
            </c:numRef>
          </c:val>
        </c:ser>
        <c:axId val="91183360"/>
        <c:axId val="91193344"/>
      </c:barChart>
      <c:catAx>
        <c:axId val="91183360"/>
        <c:scaling>
          <c:orientation val="minMax"/>
        </c:scaling>
        <c:delete val="1"/>
        <c:axPos val="b"/>
        <c:tickLblPos val="none"/>
        <c:crossAx val="91193344"/>
        <c:crosses val="autoZero"/>
        <c:auto val="1"/>
        <c:lblAlgn val="ctr"/>
        <c:lblOffset val="100"/>
      </c:catAx>
      <c:valAx>
        <c:axId val="91193344"/>
        <c:scaling>
          <c:orientation val="minMax"/>
        </c:scaling>
        <c:axPos val="l"/>
        <c:majorGridlines/>
        <c:numFmt formatCode="0.00%" sourceLinked="1"/>
        <c:tickLblPos val="nextTo"/>
        <c:crossAx val="91183360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Castings, Forgings</a:t>
            </a:r>
            <a:r>
              <a:rPr lang="en-US" baseline="0"/>
              <a:t> &amp; Fastners</a:t>
            </a:r>
            <a:endParaRPr lang="en-US"/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Analysis'!$B$1086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Analysis'!$A$1087:$A$1127</c:f>
              <c:strCache>
                <c:ptCount val="41"/>
                <c:pt idx="0">
                  <c:v>AIA Engineering Ltd</c:v>
                </c:pt>
                <c:pt idx="1">
                  <c:v>Bharat Forge Ltd</c:v>
                </c:pt>
                <c:pt idx="2">
                  <c:v>Sundram Fasteners Ltd</c:v>
                </c:pt>
                <c:pt idx="3">
                  <c:v>Tayo Rolls Ltd</c:v>
                </c:pt>
                <c:pt idx="4">
                  <c:v>Sterling Tools Ltd</c:v>
                </c:pt>
                <c:pt idx="5">
                  <c:v>National Fittings Ltd</c:v>
                </c:pt>
                <c:pt idx="6">
                  <c:v>M M Forgings Ltd</c:v>
                </c:pt>
                <c:pt idx="7">
                  <c:v>Simmonds Marshall Ltd</c:v>
                </c:pt>
                <c:pt idx="8">
                  <c:v>Magna Eletrocasting Ltd</c:v>
                </c:pt>
                <c:pt idx="9">
                  <c:v>Tirupati Forge Ltd</c:v>
                </c:pt>
                <c:pt idx="10">
                  <c:v>Creative Castings Ltd</c:v>
                </c:pt>
                <c:pt idx="11">
                  <c:v>Uni Abex Alloy Products Ltd</c:v>
                </c:pt>
                <c:pt idx="12">
                  <c:v>Akar Auto Industries Ltd</c:v>
                </c:pt>
                <c:pt idx="13">
                  <c:v>Pradeep Metals Ltd</c:v>
                </c:pt>
                <c:pt idx="14">
                  <c:v>Bhagwati Autocast Ltd</c:v>
                </c:pt>
                <c:pt idx="15">
                  <c:v>SIP Industries Ltd</c:v>
                </c:pt>
                <c:pt idx="16">
                  <c:v>Captain Technocast Ltd</c:v>
                </c:pt>
                <c:pt idx="17">
                  <c:v>Simplex Castings Ltd</c:v>
                </c:pt>
                <c:pt idx="18">
                  <c:v>Steelcast Ltd</c:v>
                </c:pt>
                <c:pt idx="19">
                  <c:v>Carnation Industries Ltd</c:v>
                </c:pt>
                <c:pt idx="20">
                  <c:v>Rajkumar Forge Ltd</c:v>
                </c:pt>
                <c:pt idx="21">
                  <c:v>Poojawestern Metaliks Ltd</c:v>
                </c:pt>
                <c:pt idx="22">
                  <c:v>Ganga Forging Ltd</c:v>
                </c:pt>
                <c:pt idx="23">
                  <c:v>KIC Metaliks Ltd</c:v>
                </c:pt>
                <c:pt idx="24">
                  <c:v>Smiths &amp; Founders (India) Ltd</c:v>
                </c:pt>
                <c:pt idx="25">
                  <c:v>Investment &amp; Precision Castings Ltd</c:v>
                </c:pt>
                <c:pt idx="26">
                  <c:v>Nitin Castings Ltd</c:v>
                </c:pt>
                <c:pt idx="27">
                  <c:v>G S Auto International Ltd</c:v>
                </c:pt>
                <c:pt idx="28">
                  <c:v>Sanghvi Forging &amp; Engineering Ltd</c:v>
                </c:pt>
                <c:pt idx="29">
                  <c:v>Kalyani Forge Ltd</c:v>
                </c:pt>
                <c:pt idx="30">
                  <c:v>LGB Forge Ltd</c:v>
                </c:pt>
                <c:pt idx="31">
                  <c:v>Porwal Auto Components Ltd</c:v>
                </c:pt>
                <c:pt idx="32">
                  <c:v>Hilton Metal Forging Ltd</c:v>
                </c:pt>
                <c:pt idx="33">
                  <c:v>Nelcast Ltd</c:v>
                </c:pt>
                <c:pt idx="34">
                  <c:v>PTC Industries Ltd</c:v>
                </c:pt>
                <c:pt idx="35">
                  <c:v>Lakshmi Precision Screws Ltd</c:v>
                </c:pt>
                <c:pt idx="36">
                  <c:v>Metalyst Forgings Ltd</c:v>
                </c:pt>
                <c:pt idx="37">
                  <c:v>Ramkrishna Forgings Ltd</c:v>
                </c:pt>
                <c:pt idx="38">
                  <c:v>Jayaswal Neco Industries Ltd</c:v>
                </c:pt>
                <c:pt idx="39">
                  <c:v>Electrosteel Castings Ltd</c:v>
                </c:pt>
                <c:pt idx="40">
                  <c:v>Mahindra CIE Automotive Ltd</c:v>
                </c:pt>
              </c:strCache>
            </c:strRef>
          </c:cat>
          <c:val>
            <c:numRef>
              <c:f>'Sector Wise Analysis'!$B$1087:$B$1127</c:f>
              <c:numCache>
                <c:formatCode>0.00%</c:formatCode>
                <c:ptCount val="41"/>
                <c:pt idx="0">
                  <c:v>1.178141430608773E-2</c:v>
                </c:pt>
                <c:pt idx="1">
                  <c:v>6.1366301749883889E-3</c:v>
                </c:pt>
                <c:pt idx="2">
                  <c:v>5.1092556390894706E-3</c:v>
                </c:pt>
                <c:pt idx="3">
                  <c:v>1.6927720727243916E-3</c:v>
                </c:pt>
                <c:pt idx="4">
                  <c:v>9.8649471359433757E-4</c:v>
                </c:pt>
                <c:pt idx="5">
                  <c:v>3.7406615820042118E-4</c:v>
                </c:pt>
                <c:pt idx="6">
                  <c:v>3.1031030673037342E-4</c:v>
                </c:pt>
                <c:pt idx="7">
                  <c:v>2.4715074399227059E-4</c:v>
                </c:pt>
                <c:pt idx="8">
                  <c:v>1.0428973002357091E-4</c:v>
                </c:pt>
                <c:pt idx="9">
                  <c:v>4.400338029915216E-5</c:v>
                </c:pt>
                <c:pt idx="10">
                  <c:v>3.46734217628835E-5</c:v>
                </c:pt>
                <c:pt idx="11">
                  <c:v>2.5956510400045755E-5</c:v>
                </c:pt>
                <c:pt idx="12">
                  <c:v>2.0284133300174075E-5</c:v>
                </c:pt>
                <c:pt idx="13">
                  <c:v>1.2373782112933636E-5</c:v>
                </c:pt>
                <c:pt idx="14">
                  <c:v>4.2648055672321986E-6</c:v>
                </c:pt>
                <c:pt idx="15">
                  <c:v>-5.2190257233594424E-6</c:v>
                </c:pt>
                <c:pt idx="16">
                  <c:v>-1.0314508949695518E-5</c:v>
                </c:pt>
                <c:pt idx="17">
                  <c:v>-1.7585359385350837E-5</c:v>
                </c:pt>
                <c:pt idx="18">
                  <c:v>-1.9683718002610195E-5</c:v>
                </c:pt>
                <c:pt idx="19">
                  <c:v>-2.7727426035437845E-5</c:v>
                </c:pt>
                <c:pt idx="20">
                  <c:v>-2.8478254649814138E-5</c:v>
                </c:pt>
                <c:pt idx="21">
                  <c:v>-3.8650403963263655E-5</c:v>
                </c:pt>
                <c:pt idx="22">
                  <c:v>-4.0903756385172531E-5</c:v>
                </c:pt>
                <c:pt idx="23">
                  <c:v>-4.2171437343328056E-5</c:v>
                </c:pt>
                <c:pt idx="24">
                  <c:v>-4.3081198339983526E-5</c:v>
                </c:pt>
                <c:pt idx="25">
                  <c:v>-5.0054140540921239E-5</c:v>
                </c:pt>
                <c:pt idx="26">
                  <c:v>-6.77610960598451E-5</c:v>
                </c:pt>
                <c:pt idx="27">
                  <c:v>-9.0937951858935259E-5</c:v>
                </c:pt>
                <c:pt idx="28">
                  <c:v>-1.3625699590424608E-4</c:v>
                </c:pt>
                <c:pt idx="29">
                  <c:v>-1.373048684670964E-4</c:v>
                </c:pt>
                <c:pt idx="30">
                  <c:v>-1.3743210424034882E-4</c:v>
                </c:pt>
                <c:pt idx="31">
                  <c:v>-1.4625428887719995E-4</c:v>
                </c:pt>
                <c:pt idx="32">
                  <c:v>-2.0978427965570137E-4</c:v>
                </c:pt>
                <c:pt idx="33">
                  <c:v>-2.1253876220638106E-4</c:v>
                </c:pt>
                <c:pt idx="34">
                  <c:v>-2.5183169077681411E-4</c:v>
                </c:pt>
                <c:pt idx="35">
                  <c:v>-3.458575746138085E-4</c:v>
                </c:pt>
                <c:pt idx="36">
                  <c:v>-5.6646810549922642E-4</c:v>
                </c:pt>
                <c:pt idx="37">
                  <c:v>-6.9057800529520911E-4</c:v>
                </c:pt>
                <c:pt idx="38">
                  <c:v>-5.8291522053467073E-3</c:v>
                </c:pt>
                <c:pt idx="39">
                  <c:v>-7.0955744234362499E-3</c:v>
                </c:pt>
                <c:pt idx="40">
                  <c:v>-1.4075113581426124E-2</c:v>
                </c:pt>
              </c:numCache>
            </c:numRef>
          </c:val>
        </c:ser>
        <c:axId val="91204608"/>
        <c:axId val="91218688"/>
      </c:barChart>
      <c:catAx>
        <c:axId val="91204608"/>
        <c:scaling>
          <c:orientation val="minMax"/>
        </c:scaling>
        <c:delete val="1"/>
        <c:axPos val="b"/>
        <c:tickLblPos val="none"/>
        <c:crossAx val="91218688"/>
        <c:crosses val="autoZero"/>
        <c:auto val="1"/>
        <c:lblAlgn val="ctr"/>
        <c:lblOffset val="100"/>
      </c:catAx>
      <c:valAx>
        <c:axId val="91218688"/>
        <c:scaling>
          <c:orientation val="minMax"/>
        </c:scaling>
        <c:axPos val="l"/>
        <c:majorGridlines/>
        <c:numFmt formatCode="0.00%" sourceLinked="1"/>
        <c:tickLblPos val="nextTo"/>
        <c:crossAx val="91204608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 sz="1800" b="1" i="0" baseline="0"/>
              <a:t>Castings, Forgings &amp; Fastners (Ex-AIA Engineering and Mahindra CIE Automotive)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Analysis'!$B$1086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Analysis'!$A$1088:$A$1126</c:f>
              <c:strCache>
                <c:ptCount val="39"/>
                <c:pt idx="0">
                  <c:v>Bharat Forge Ltd</c:v>
                </c:pt>
                <c:pt idx="1">
                  <c:v>Sundram Fasteners Ltd</c:v>
                </c:pt>
                <c:pt idx="2">
                  <c:v>Tayo Rolls Ltd</c:v>
                </c:pt>
                <c:pt idx="3">
                  <c:v>Sterling Tools Ltd</c:v>
                </c:pt>
                <c:pt idx="4">
                  <c:v>National Fittings Ltd</c:v>
                </c:pt>
                <c:pt idx="5">
                  <c:v>M M Forgings Ltd</c:v>
                </c:pt>
                <c:pt idx="6">
                  <c:v>Simmonds Marshall Ltd</c:v>
                </c:pt>
                <c:pt idx="7">
                  <c:v>Magna Eletrocasting Ltd</c:v>
                </c:pt>
                <c:pt idx="8">
                  <c:v>Tirupati Forge Ltd</c:v>
                </c:pt>
                <c:pt idx="9">
                  <c:v>Creative Castings Ltd</c:v>
                </c:pt>
                <c:pt idx="10">
                  <c:v>Uni Abex Alloy Products Ltd</c:v>
                </c:pt>
                <c:pt idx="11">
                  <c:v>Akar Auto Industries Ltd</c:v>
                </c:pt>
                <c:pt idx="12">
                  <c:v>Pradeep Metals Ltd</c:v>
                </c:pt>
                <c:pt idx="13">
                  <c:v>Bhagwati Autocast Ltd</c:v>
                </c:pt>
                <c:pt idx="14">
                  <c:v>SIP Industries Ltd</c:v>
                </c:pt>
                <c:pt idx="15">
                  <c:v>Captain Technocast Ltd</c:v>
                </c:pt>
                <c:pt idx="16">
                  <c:v>Simplex Castings Ltd</c:v>
                </c:pt>
                <c:pt idx="17">
                  <c:v>Steelcast Ltd</c:v>
                </c:pt>
                <c:pt idx="18">
                  <c:v>Carnation Industries Ltd</c:v>
                </c:pt>
                <c:pt idx="19">
                  <c:v>Rajkumar Forge Ltd</c:v>
                </c:pt>
                <c:pt idx="20">
                  <c:v>Poojawestern Metaliks Ltd</c:v>
                </c:pt>
                <c:pt idx="21">
                  <c:v>Ganga Forging Ltd</c:v>
                </c:pt>
                <c:pt idx="22">
                  <c:v>KIC Metaliks Ltd</c:v>
                </c:pt>
                <c:pt idx="23">
                  <c:v>Smiths &amp; Founders (India) Ltd</c:v>
                </c:pt>
                <c:pt idx="24">
                  <c:v>Investment &amp; Precision Castings Ltd</c:v>
                </c:pt>
                <c:pt idx="25">
                  <c:v>Nitin Castings Ltd</c:v>
                </c:pt>
                <c:pt idx="26">
                  <c:v>G S Auto International Ltd</c:v>
                </c:pt>
                <c:pt idx="27">
                  <c:v>Sanghvi Forging &amp; Engineering Ltd</c:v>
                </c:pt>
                <c:pt idx="28">
                  <c:v>Kalyani Forge Ltd</c:v>
                </c:pt>
                <c:pt idx="29">
                  <c:v>LGB Forge Ltd</c:v>
                </c:pt>
                <c:pt idx="30">
                  <c:v>Porwal Auto Components Ltd</c:v>
                </c:pt>
                <c:pt idx="31">
                  <c:v>Hilton Metal Forging Ltd</c:v>
                </c:pt>
                <c:pt idx="32">
                  <c:v>Nelcast Ltd</c:v>
                </c:pt>
                <c:pt idx="33">
                  <c:v>PTC Industries Ltd</c:v>
                </c:pt>
                <c:pt idx="34">
                  <c:v>Lakshmi Precision Screws Ltd</c:v>
                </c:pt>
                <c:pt idx="35">
                  <c:v>Metalyst Forgings Ltd</c:v>
                </c:pt>
                <c:pt idx="36">
                  <c:v>Ramkrishna Forgings Ltd</c:v>
                </c:pt>
                <c:pt idx="37">
                  <c:v>Jayaswal Neco Industries Ltd</c:v>
                </c:pt>
                <c:pt idx="38">
                  <c:v>Electrosteel Castings Ltd</c:v>
                </c:pt>
              </c:strCache>
            </c:strRef>
          </c:cat>
          <c:val>
            <c:numRef>
              <c:f>'Sector Wise Analysis'!$B$1088:$B$1126</c:f>
              <c:numCache>
                <c:formatCode>0.00%</c:formatCode>
                <c:ptCount val="39"/>
                <c:pt idx="0">
                  <c:v>6.1366301749883889E-3</c:v>
                </c:pt>
                <c:pt idx="1">
                  <c:v>5.1092556390894706E-3</c:v>
                </c:pt>
                <c:pt idx="2">
                  <c:v>1.6927720727243916E-3</c:v>
                </c:pt>
                <c:pt idx="3">
                  <c:v>9.8649471359433757E-4</c:v>
                </c:pt>
                <c:pt idx="4">
                  <c:v>3.7406615820042118E-4</c:v>
                </c:pt>
                <c:pt idx="5">
                  <c:v>3.1031030673037342E-4</c:v>
                </c:pt>
                <c:pt idx="6">
                  <c:v>2.4715074399227059E-4</c:v>
                </c:pt>
                <c:pt idx="7">
                  <c:v>1.0428973002357091E-4</c:v>
                </c:pt>
                <c:pt idx="8">
                  <c:v>4.400338029915216E-5</c:v>
                </c:pt>
                <c:pt idx="9">
                  <c:v>3.46734217628835E-5</c:v>
                </c:pt>
                <c:pt idx="10">
                  <c:v>2.5956510400045755E-5</c:v>
                </c:pt>
                <c:pt idx="11">
                  <c:v>2.0284133300174075E-5</c:v>
                </c:pt>
                <c:pt idx="12">
                  <c:v>1.2373782112933636E-5</c:v>
                </c:pt>
                <c:pt idx="13">
                  <c:v>4.2648055672321986E-6</c:v>
                </c:pt>
                <c:pt idx="14">
                  <c:v>-5.2190257233594424E-6</c:v>
                </c:pt>
                <c:pt idx="15">
                  <c:v>-1.0314508949695518E-5</c:v>
                </c:pt>
                <c:pt idx="16">
                  <c:v>-1.7585359385350837E-5</c:v>
                </c:pt>
                <c:pt idx="17">
                  <c:v>-1.9683718002610195E-5</c:v>
                </c:pt>
                <c:pt idx="18">
                  <c:v>-2.7727426035437845E-5</c:v>
                </c:pt>
                <c:pt idx="19">
                  <c:v>-2.8478254649814138E-5</c:v>
                </c:pt>
                <c:pt idx="20">
                  <c:v>-3.8650403963263655E-5</c:v>
                </c:pt>
                <c:pt idx="21">
                  <c:v>-4.0903756385172531E-5</c:v>
                </c:pt>
                <c:pt idx="22">
                  <c:v>-4.2171437343328056E-5</c:v>
                </c:pt>
                <c:pt idx="23">
                  <c:v>-4.3081198339983526E-5</c:v>
                </c:pt>
                <c:pt idx="24">
                  <c:v>-5.0054140540921239E-5</c:v>
                </c:pt>
                <c:pt idx="25">
                  <c:v>-6.77610960598451E-5</c:v>
                </c:pt>
                <c:pt idx="26">
                  <c:v>-9.0937951858935259E-5</c:v>
                </c:pt>
                <c:pt idx="27">
                  <c:v>-1.3625699590424608E-4</c:v>
                </c:pt>
                <c:pt idx="28">
                  <c:v>-1.373048684670964E-4</c:v>
                </c:pt>
                <c:pt idx="29">
                  <c:v>-1.3743210424034882E-4</c:v>
                </c:pt>
                <c:pt idx="30">
                  <c:v>-1.4625428887719995E-4</c:v>
                </c:pt>
                <c:pt idx="31">
                  <c:v>-2.0978427965570137E-4</c:v>
                </c:pt>
                <c:pt idx="32">
                  <c:v>-2.1253876220638106E-4</c:v>
                </c:pt>
                <c:pt idx="33">
                  <c:v>-2.5183169077681411E-4</c:v>
                </c:pt>
                <c:pt idx="34">
                  <c:v>-3.458575746138085E-4</c:v>
                </c:pt>
                <c:pt idx="35">
                  <c:v>-5.6646810549922642E-4</c:v>
                </c:pt>
                <c:pt idx="36">
                  <c:v>-6.9057800529520911E-4</c:v>
                </c:pt>
                <c:pt idx="37">
                  <c:v>-5.8291522053467073E-3</c:v>
                </c:pt>
                <c:pt idx="38">
                  <c:v>-7.0955744234362499E-3</c:v>
                </c:pt>
              </c:numCache>
            </c:numRef>
          </c:val>
        </c:ser>
        <c:axId val="91246976"/>
        <c:axId val="91248512"/>
      </c:barChart>
      <c:catAx>
        <c:axId val="91246976"/>
        <c:scaling>
          <c:orientation val="minMax"/>
        </c:scaling>
        <c:delete val="1"/>
        <c:axPos val="b"/>
        <c:tickLblPos val="none"/>
        <c:crossAx val="91248512"/>
        <c:crosses val="autoZero"/>
        <c:auto val="1"/>
        <c:lblAlgn val="ctr"/>
        <c:lblOffset val="100"/>
      </c:catAx>
      <c:valAx>
        <c:axId val="91248512"/>
        <c:scaling>
          <c:orientation val="minMax"/>
        </c:scaling>
        <c:axPos val="l"/>
        <c:majorGridlines/>
        <c:numFmt formatCode="0.00%" sourceLinked="1"/>
        <c:tickLblPos val="nextTo"/>
        <c:crossAx val="91246976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Steel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Analysis'!$B$1129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Analysis'!$A$1130:$A$1252</c:f>
              <c:strCache>
                <c:ptCount val="123"/>
                <c:pt idx="0">
                  <c:v>Jindal Stainless (Hisar) Ltd</c:v>
                </c:pt>
                <c:pt idx="1">
                  <c:v>Tata Steel Long Products Ltd</c:v>
                </c:pt>
                <c:pt idx="2">
                  <c:v>Ratnamani Metals &amp; Tubes Ltd</c:v>
                </c:pt>
                <c:pt idx="3">
                  <c:v>APL Apollo Tubes Ltd</c:v>
                </c:pt>
                <c:pt idx="4">
                  <c:v>Pennar Industries Ltd</c:v>
                </c:pt>
                <c:pt idx="5">
                  <c:v>Mishra Dhatu Nigam Ltd</c:v>
                </c:pt>
                <c:pt idx="6">
                  <c:v>Uttam Value Steels Ltd</c:v>
                </c:pt>
                <c:pt idx="7">
                  <c:v>Tata Metaliks Ltd</c:v>
                </c:pt>
                <c:pt idx="8">
                  <c:v>Srikalahasthi Pipes Ltd</c:v>
                </c:pt>
                <c:pt idx="9">
                  <c:v>Kirloskar Ferrous Industries Ltd</c:v>
                </c:pt>
                <c:pt idx="10">
                  <c:v>Kalyani Steels Ltd</c:v>
                </c:pt>
                <c:pt idx="11">
                  <c:v>Steelco Gujarat Ltd</c:v>
                </c:pt>
                <c:pt idx="12">
                  <c:v>Beekay Steel Industries Ltd</c:v>
                </c:pt>
                <c:pt idx="13">
                  <c:v>OCL Iron &amp; Steel Ltd</c:v>
                </c:pt>
                <c:pt idx="14">
                  <c:v>Technocraft Industries (India) Ltd</c:v>
                </c:pt>
                <c:pt idx="15">
                  <c:v>Salasar Techno Engineering Ltd</c:v>
                </c:pt>
                <c:pt idx="16">
                  <c:v>Gandhi Special Tubes Ltd</c:v>
                </c:pt>
                <c:pt idx="17">
                  <c:v>Bihar Sponge Iron Ltd</c:v>
                </c:pt>
                <c:pt idx="18">
                  <c:v>Supershakti Metaliks Ltd</c:v>
                </c:pt>
                <c:pt idx="19">
                  <c:v>Goodluck India Ltd</c:v>
                </c:pt>
                <c:pt idx="20">
                  <c:v>Ahlada Engineers Ltd</c:v>
                </c:pt>
                <c:pt idx="21">
                  <c:v>Sunflag Iron &amp; Steel Company Ltd</c:v>
                </c:pt>
                <c:pt idx="22">
                  <c:v>Rudra Global Infra Products Ltd</c:v>
                </c:pt>
                <c:pt idx="23">
                  <c:v>Modern Steels Ltd</c:v>
                </c:pt>
                <c:pt idx="24">
                  <c:v>Kridhan Infra Ltd</c:v>
                </c:pt>
                <c:pt idx="25">
                  <c:v>Hi-Tech Pipes Ltd</c:v>
                </c:pt>
                <c:pt idx="26">
                  <c:v>D P Wires Ltd</c:v>
                </c:pt>
                <c:pt idx="27">
                  <c:v>Mideast Integrated Steels Ltd</c:v>
                </c:pt>
                <c:pt idx="28">
                  <c:v>Rajratan Global Wire Ltd</c:v>
                </c:pt>
                <c:pt idx="29">
                  <c:v>Riddhi Steel &amp; Tube Ltd</c:v>
                </c:pt>
                <c:pt idx="30">
                  <c:v>Adhunik Industries Ltd</c:v>
                </c:pt>
                <c:pt idx="31">
                  <c:v>Rama Steel Tubes Ltd</c:v>
                </c:pt>
                <c:pt idx="32">
                  <c:v>Sharda Ispat Ltd</c:v>
                </c:pt>
                <c:pt idx="33">
                  <c:v>Raghav Productivity Enhancers Ltd</c:v>
                </c:pt>
                <c:pt idx="34">
                  <c:v>Mukat Pipes Ltd</c:v>
                </c:pt>
                <c:pt idx="35">
                  <c:v>Gujarat Intrux Ltd</c:v>
                </c:pt>
                <c:pt idx="36">
                  <c:v>JTL Infra Ltd</c:v>
                </c:pt>
                <c:pt idx="37">
                  <c:v>Prakash Steelage Ltd</c:v>
                </c:pt>
                <c:pt idx="38">
                  <c:v>Bansal Roofing Products Ltd</c:v>
                </c:pt>
                <c:pt idx="39">
                  <c:v>Rishabh Digha Steel &amp; Allied Products Ltd</c:v>
                </c:pt>
                <c:pt idx="40">
                  <c:v>Gopal Iron &amp; Steels Co.(Gujarat) Ltd</c:v>
                </c:pt>
                <c:pt idx="41">
                  <c:v>Narayani Steels Ltd</c:v>
                </c:pt>
                <c:pt idx="42">
                  <c:v>Umiya Tubes Ltd</c:v>
                </c:pt>
                <c:pt idx="43">
                  <c:v>Ashiana Ispat Ltd</c:v>
                </c:pt>
                <c:pt idx="44">
                  <c:v>Shree Steel Wire Ropes Ltd</c:v>
                </c:pt>
                <c:pt idx="45">
                  <c:v>Hisar Metal Industries Ltd</c:v>
                </c:pt>
                <c:pt idx="46">
                  <c:v>Metal Coatings (India) Ltd</c:v>
                </c:pt>
                <c:pt idx="47">
                  <c:v>Aryavan Enterprise Ltd</c:v>
                </c:pt>
                <c:pt idx="48">
                  <c:v>Heera Ispat Ltd</c:v>
                </c:pt>
                <c:pt idx="49">
                  <c:v>Supreme Engineering Ltd</c:v>
                </c:pt>
                <c:pt idx="50">
                  <c:v>Bajaj Steel Industries Ltd</c:v>
                </c:pt>
                <c:pt idx="51">
                  <c:v>P.M. Telelinnks Ltd</c:v>
                </c:pt>
                <c:pt idx="52">
                  <c:v>Bombay Wire Ropes Ltd</c:v>
                </c:pt>
                <c:pt idx="53">
                  <c:v>Surani Steel Tubes Ltd</c:v>
                </c:pt>
                <c:pt idx="54">
                  <c:v>Primuss Pipes &amp; Tubes Ltd</c:v>
                </c:pt>
                <c:pt idx="55">
                  <c:v>Aditya Ispat Ltd</c:v>
                </c:pt>
                <c:pt idx="56">
                  <c:v>Grand Foundry Ltd</c:v>
                </c:pt>
                <c:pt idx="57">
                  <c:v>Kanishk Steel Industries Ltd</c:v>
                </c:pt>
                <c:pt idx="58">
                  <c:v>Bil Energy System Ltd</c:v>
                </c:pt>
                <c:pt idx="59">
                  <c:v>Kamdhenu Ltd</c:v>
                </c:pt>
                <c:pt idx="60">
                  <c:v>Zenith Birla (India) Ltd</c:v>
                </c:pt>
                <c:pt idx="61">
                  <c:v>Gallantt Metal Ltd</c:v>
                </c:pt>
                <c:pt idx="62">
                  <c:v>Garg Furnace Ltd</c:v>
                </c:pt>
                <c:pt idx="63">
                  <c:v>Suraj Products Ltd</c:v>
                </c:pt>
                <c:pt idx="64">
                  <c:v>Aanchal Ispat Ltd</c:v>
                </c:pt>
                <c:pt idx="65">
                  <c:v>Vaswani Industries Ltd</c:v>
                </c:pt>
                <c:pt idx="66">
                  <c:v>Ashirwad Steels &amp; Industries Ltd</c:v>
                </c:pt>
                <c:pt idx="67">
                  <c:v>Chennai Ferrous Industries Ltd</c:v>
                </c:pt>
                <c:pt idx="68">
                  <c:v>Suraj Ltd</c:v>
                </c:pt>
                <c:pt idx="69">
                  <c:v>Oil Country Tubular Ltd</c:v>
                </c:pt>
                <c:pt idx="70">
                  <c:v>Gyscoal Alloys Ltd</c:v>
                </c:pt>
                <c:pt idx="71">
                  <c:v>Mahamaya Steel Industries Ltd</c:v>
                </c:pt>
                <c:pt idx="72">
                  <c:v>Rathi Bars Ltd</c:v>
                </c:pt>
                <c:pt idx="73">
                  <c:v>Shri Bajrang Alliance Ltd</c:v>
                </c:pt>
                <c:pt idx="74">
                  <c:v>Remi Edelstahl Tubulars Ltd</c:v>
                </c:pt>
                <c:pt idx="75">
                  <c:v>Manaksia Steels Ltd</c:v>
                </c:pt>
                <c:pt idx="76">
                  <c:v>Real Strips Ltd</c:v>
                </c:pt>
                <c:pt idx="77">
                  <c:v>Lloyds Metals &amp; Energy Ltd</c:v>
                </c:pt>
                <c:pt idx="78">
                  <c:v>Apollo Tricoat Tubes Ltd</c:v>
                </c:pt>
                <c:pt idx="79">
                  <c:v>Lloyds Steels Industries Ltd</c:v>
                </c:pt>
                <c:pt idx="80">
                  <c:v>Man Industries (India) Ltd</c:v>
                </c:pt>
                <c:pt idx="81">
                  <c:v>Panchmahal Steel Ltd</c:v>
                </c:pt>
                <c:pt idx="82">
                  <c:v>Gujarat Natural Resources Ltd</c:v>
                </c:pt>
                <c:pt idx="83">
                  <c:v>S.A.L Steel Ltd</c:v>
                </c:pt>
                <c:pt idx="84">
                  <c:v>Shah Alloys Ltd</c:v>
                </c:pt>
                <c:pt idx="85">
                  <c:v>Manaksia Coated Metals &amp; Industries Ltd</c:v>
                </c:pt>
                <c:pt idx="86">
                  <c:v>Godawari Power &amp; Ispat Ltd</c:v>
                </c:pt>
                <c:pt idx="87">
                  <c:v>Sathavahana Ispat Ltd</c:v>
                </c:pt>
                <c:pt idx="88">
                  <c:v>Bedmutha Industries Ltd</c:v>
                </c:pt>
                <c:pt idx="89">
                  <c:v>Ankit Metal &amp; Power Ltd</c:v>
                </c:pt>
                <c:pt idx="90">
                  <c:v>India Steel Works Ltd</c:v>
                </c:pt>
                <c:pt idx="91">
                  <c:v>BMW Industries Ltd</c:v>
                </c:pt>
                <c:pt idx="92">
                  <c:v>Surya Roshni Ltd</c:v>
                </c:pt>
                <c:pt idx="93">
                  <c:v>Scan Steels Ltd</c:v>
                </c:pt>
                <c:pt idx="94">
                  <c:v>Bharat Wire Ropes Ltd</c:v>
                </c:pt>
                <c:pt idx="95">
                  <c:v>Vardhman Special Steels Ltd</c:v>
                </c:pt>
                <c:pt idx="96">
                  <c:v>National Steel &amp; Agro Industries Ltd</c:v>
                </c:pt>
                <c:pt idx="97">
                  <c:v>Gallantt Ispat Ltd</c:v>
                </c:pt>
                <c:pt idx="98">
                  <c:v>Prakash Industries Ltd</c:v>
                </c:pt>
                <c:pt idx="99">
                  <c:v>Electrotherm (India) Ltd</c:v>
                </c:pt>
                <c:pt idx="100">
                  <c:v>Welspun Specialty Solutions Ltd</c:v>
                </c:pt>
                <c:pt idx="101">
                  <c:v>Nova Iron &amp; Steel Ltd</c:v>
                </c:pt>
                <c:pt idx="102">
                  <c:v>Sarda Energy &amp; Minerals Ltd</c:v>
                </c:pt>
                <c:pt idx="103">
                  <c:v>MSP Steel &amp; Power Ltd</c:v>
                </c:pt>
                <c:pt idx="104">
                  <c:v>Welspun Corp Ltd</c:v>
                </c:pt>
                <c:pt idx="105">
                  <c:v>Ramsarup Industries Ltd</c:v>
                </c:pt>
                <c:pt idx="106">
                  <c:v>Maharashtra Seamless Ltd</c:v>
                </c:pt>
                <c:pt idx="107">
                  <c:v>ISMT Ltd</c:v>
                </c:pt>
                <c:pt idx="108">
                  <c:v>Usha Martin Ltd</c:v>
                </c:pt>
                <c:pt idx="109">
                  <c:v>Splendid Metal Products Ltd</c:v>
                </c:pt>
                <c:pt idx="110">
                  <c:v>Uttam Galva Steels Ltd</c:v>
                </c:pt>
                <c:pt idx="111">
                  <c:v>Mukand Ltd</c:v>
                </c:pt>
                <c:pt idx="112">
                  <c:v>Jai Balaji Industries Ltd</c:v>
                </c:pt>
                <c:pt idx="113">
                  <c:v>Visa Steel Ltd</c:v>
                </c:pt>
                <c:pt idx="114">
                  <c:v>PSL Ltd</c:v>
                </c:pt>
                <c:pt idx="115">
                  <c:v>Monnet Ispat &amp; Energy Ltd</c:v>
                </c:pt>
                <c:pt idx="116">
                  <c:v>JSW Steel Ltd</c:v>
                </c:pt>
                <c:pt idx="117">
                  <c:v>Jindal Stainless Ltd</c:v>
                </c:pt>
                <c:pt idx="118">
                  <c:v>Jindal Saw Ltd</c:v>
                </c:pt>
                <c:pt idx="119">
                  <c:v>Jindal Steel &amp; Power Ltd</c:v>
                </c:pt>
                <c:pt idx="120">
                  <c:v>Tata Steel BSL Ltd</c:v>
                </c:pt>
                <c:pt idx="121">
                  <c:v>Steel Authority of India Ltd</c:v>
                </c:pt>
                <c:pt idx="122">
                  <c:v>Tata Steel Ltd</c:v>
                </c:pt>
              </c:strCache>
            </c:strRef>
          </c:cat>
          <c:val>
            <c:numRef>
              <c:f>'Sector Wise Analysis'!$B$1130:$B$1252</c:f>
              <c:numCache>
                <c:formatCode>0.00%</c:formatCode>
                <c:ptCount val="123"/>
                <c:pt idx="0">
                  <c:v>1.4183796146865595E-3</c:v>
                </c:pt>
                <c:pt idx="1">
                  <c:v>7.5437756235072705E-4</c:v>
                </c:pt>
                <c:pt idx="2">
                  <c:v>3.4060264787634688E-4</c:v>
                </c:pt>
                <c:pt idx="3">
                  <c:v>2.5201525792389553E-4</c:v>
                </c:pt>
                <c:pt idx="4">
                  <c:v>1.8165364625825515E-4</c:v>
                </c:pt>
                <c:pt idx="5">
                  <c:v>1.7829693815390419E-4</c:v>
                </c:pt>
                <c:pt idx="6">
                  <c:v>1.7769429341834534E-4</c:v>
                </c:pt>
                <c:pt idx="7">
                  <c:v>1.067972408201668E-4</c:v>
                </c:pt>
                <c:pt idx="8">
                  <c:v>9.8823900529263273E-5</c:v>
                </c:pt>
                <c:pt idx="9">
                  <c:v>7.7682118032902536E-5</c:v>
                </c:pt>
                <c:pt idx="10">
                  <c:v>7.4559021135250263E-5</c:v>
                </c:pt>
                <c:pt idx="11">
                  <c:v>7.212078956808853E-5</c:v>
                </c:pt>
                <c:pt idx="12">
                  <c:v>6.1168356099546492E-5</c:v>
                </c:pt>
                <c:pt idx="13">
                  <c:v>5.3340138333711843E-5</c:v>
                </c:pt>
                <c:pt idx="14">
                  <c:v>4.6912228813266485E-5</c:v>
                </c:pt>
                <c:pt idx="15">
                  <c:v>4.3430067368634003E-5</c:v>
                </c:pt>
                <c:pt idx="16">
                  <c:v>3.8956537334876027E-5</c:v>
                </c:pt>
                <c:pt idx="17">
                  <c:v>3.7890717574442891E-5</c:v>
                </c:pt>
                <c:pt idx="18">
                  <c:v>3.64421432696172E-5</c:v>
                </c:pt>
                <c:pt idx="19">
                  <c:v>3.5723606477215667E-5</c:v>
                </c:pt>
                <c:pt idx="20">
                  <c:v>2.0473012093658515E-5</c:v>
                </c:pt>
                <c:pt idx="21">
                  <c:v>1.9148155239752141E-5</c:v>
                </c:pt>
                <c:pt idx="22">
                  <c:v>1.8826694078981049E-5</c:v>
                </c:pt>
                <c:pt idx="23">
                  <c:v>1.6206647227725804E-5</c:v>
                </c:pt>
                <c:pt idx="24">
                  <c:v>1.477735289157583E-5</c:v>
                </c:pt>
                <c:pt idx="25">
                  <c:v>1.4587586118821193E-5</c:v>
                </c:pt>
                <c:pt idx="26">
                  <c:v>1.1565483674978287E-5</c:v>
                </c:pt>
                <c:pt idx="27">
                  <c:v>8.1163337241137985E-6</c:v>
                </c:pt>
                <c:pt idx="28">
                  <c:v>5.8984179651575108E-6</c:v>
                </c:pt>
                <c:pt idx="29">
                  <c:v>3.828632639768222E-6</c:v>
                </c:pt>
                <c:pt idx="30">
                  <c:v>3.7945309301690674E-6</c:v>
                </c:pt>
                <c:pt idx="31">
                  <c:v>3.6938475351702869E-6</c:v>
                </c:pt>
                <c:pt idx="32">
                  <c:v>3.3846580974735947E-6</c:v>
                </c:pt>
                <c:pt idx="33">
                  <c:v>3.2396261720582737E-6</c:v>
                </c:pt>
                <c:pt idx="34">
                  <c:v>2.5697187437038912E-6</c:v>
                </c:pt>
                <c:pt idx="35">
                  <c:v>2.4654941706461508E-6</c:v>
                </c:pt>
                <c:pt idx="36">
                  <c:v>2.3947753426664634E-6</c:v>
                </c:pt>
                <c:pt idx="37">
                  <c:v>1.8839147001362571E-6</c:v>
                </c:pt>
                <c:pt idx="38">
                  <c:v>1.6112849406397417E-6</c:v>
                </c:pt>
                <c:pt idx="39">
                  <c:v>2.8761766018458162E-7</c:v>
                </c:pt>
                <c:pt idx="40">
                  <c:v>3.6880400973772335E-8</c:v>
                </c:pt>
                <c:pt idx="41">
                  <c:v>-1.4976122733103873E-7</c:v>
                </c:pt>
                <c:pt idx="42">
                  <c:v>-2.8257814505508274E-7</c:v>
                </c:pt>
                <c:pt idx="43">
                  <c:v>-3.2099457255527338E-7</c:v>
                </c:pt>
                <c:pt idx="44">
                  <c:v>-3.3451928883838195E-7</c:v>
                </c:pt>
                <c:pt idx="45">
                  <c:v>-3.6729099552330824E-7</c:v>
                </c:pt>
                <c:pt idx="46">
                  <c:v>-4.8777947478982232E-7</c:v>
                </c:pt>
                <c:pt idx="47">
                  <c:v>-8.1090785038568929E-7</c:v>
                </c:pt>
                <c:pt idx="48">
                  <c:v>-8.175863736478176E-7</c:v>
                </c:pt>
                <c:pt idx="49">
                  <c:v>-9.7472845275536539E-7</c:v>
                </c:pt>
                <c:pt idx="50">
                  <c:v>-1.9307601570048527E-6</c:v>
                </c:pt>
                <c:pt idx="51">
                  <c:v>-1.9783550542076757E-6</c:v>
                </c:pt>
                <c:pt idx="52">
                  <c:v>-2.3167242588387273E-6</c:v>
                </c:pt>
                <c:pt idx="53">
                  <c:v>-2.6437884904700672E-6</c:v>
                </c:pt>
                <c:pt idx="54">
                  <c:v>-2.74856698980966E-6</c:v>
                </c:pt>
                <c:pt idx="55">
                  <c:v>-2.8062708151571558E-6</c:v>
                </c:pt>
                <c:pt idx="56">
                  <c:v>-3.436340971844486E-6</c:v>
                </c:pt>
                <c:pt idx="57">
                  <c:v>-3.5569061588176785E-6</c:v>
                </c:pt>
                <c:pt idx="58">
                  <c:v>-4.37040648809004E-6</c:v>
                </c:pt>
                <c:pt idx="59">
                  <c:v>-4.5341774418495668E-6</c:v>
                </c:pt>
                <c:pt idx="60">
                  <c:v>-4.6105801296948556E-6</c:v>
                </c:pt>
                <c:pt idx="61">
                  <c:v>-4.7908553203441612E-6</c:v>
                </c:pt>
                <c:pt idx="62">
                  <c:v>-5.0209422005195398E-6</c:v>
                </c:pt>
                <c:pt idx="63">
                  <c:v>-6.594476983511354E-6</c:v>
                </c:pt>
                <c:pt idx="64">
                  <c:v>-8.0449583103781509E-6</c:v>
                </c:pt>
                <c:pt idx="65">
                  <c:v>-1.0027479056123389E-5</c:v>
                </c:pt>
                <c:pt idx="66">
                  <c:v>-1.2269284131729797E-5</c:v>
                </c:pt>
                <c:pt idx="67">
                  <c:v>-1.3259110261753454E-5</c:v>
                </c:pt>
                <c:pt idx="68">
                  <c:v>-1.4107407954964874E-5</c:v>
                </c:pt>
                <c:pt idx="69">
                  <c:v>-1.5000440042517333E-5</c:v>
                </c:pt>
                <c:pt idx="70">
                  <c:v>-1.5091238652914344E-5</c:v>
                </c:pt>
                <c:pt idx="71">
                  <c:v>-1.5446199035588433E-5</c:v>
                </c:pt>
                <c:pt idx="72">
                  <c:v>-1.658893246591293E-5</c:v>
                </c:pt>
                <c:pt idx="73">
                  <c:v>-1.6644325094098162E-5</c:v>
                </c:pt>
                <c:pt idx="74">
                  <c:v>-1.7263084488036491E-5</c:v>
                </c:pt>
                <c:pt idx="75">
                  <c:v>-1.7746961706319502E-5</c:v>
                </c:pt>
                <c:pt idx="76">
                  <c:v>-1.8791718082725064E-5</c:v>
                </c:pt>
                <c:pt idx="77">
                  <c:v>-1.9445747921793445E-5</c:v>
                </c:pt>
                <c:pt idx="78">
                  <c:v>-1.9840217519103322E-5</c:v>
                </c:pt>
                <c:pt idx="79">
                  <c:v>-1.9947035804928731E-5</c:v>
                </c:pt>
                <c:pt idx="80">
                  <c:v>-2.0569292345494396E-5</c:v>
                </c:pt>
                <c:pt idx="81">
                  <c:v>-2.1731459401507029E-5</c:v>
                </c:pt>
                <c:pt idx="82">
                  <c:v>-2.3585921966264718E-5</c:v>
                </c:pt>
                <c:pt idx="83">
                  <c:v>-2.5534289259941991E-5</c:v>
                </c:pt>
                <c:pt idx="84">
                  <c:v>-2.9898701070954956E-5</c:v>
                </c:pt>
                <c:pt idx="85">
                  <c:v>-3.6599179649128933E-5</c:v>
                </c:pt>
                <c:pt idx="86">
                  <c:v>-4.0218228110321905E-5</c:v>
                </c:pt>
                <c:pt idx="87">
                  <c:v>-4.669723583537385E-5</c:v>
                </c:pt>
                <c:pt idx="88">
                  <c:v>-4.7110025976913886E-5</c:v>
                </c:pt>
                <c:pt idx="89">
                  <c:v>-4.8137987766111353E-5</c:v>
                </c:pt>
                <c:pt idx="90">
                  <c:v>-5.1800125422536423E-5</c:v>
                </c:pt>
                <c:pt idx="91">
                  <c:v>-5.6874575778447196E-5</c:v>
                </c:pt>
                <c:pt idx="92">
                  <c:v>-6.742152606817492E-5</c:v>
                </c:pt>
                <c:pt idx="93">
                  <c:v>-7.2266786480480543E-5</c:v>
                </c:pt>
                <c:pt idx="94">
                  <c:v>-7.4752060810423068E-5</c:v>
                </c:pt>
                <c:pt idx="95">
                  <c:v>-8.7081329261446682E-5</c:v>
                </c:pt>
                <c:pt idx="96">
                  <c:v>-1.0486752457250347E-4</c:v>
                </c:pt>
                <c:pt idx="97">
                  <c:v>-1.0699646945834041E-4</c:v>
                </c:pt>
                <c:pt idx="98">
                  <c:v>-1.0955128908901669E-4</c:v>
                </c:pt>
                <c:pt idx="99">
                  <c:v>-1.1182855668101871E-4</c:v>
                </c:pt>
                <c:pt idx="100">
                  <c:v>-1.311526745679108E-4</c:v>
                </c:pt>
                <c:pt idx="101">
                  <c:v>-1.4655940005924139E-4</c:v>
                </c:pt>
                <c:pt idx="102">
                  <c:v>-1.9606467177222292E-4</c:v>
                </c:pt>
                <c:pt idx="103">
                  <c:v>-2.0405747286871069E-4</c:v>
                </c:pt>
                <c:pt idx="104">
                  <c:v>-2.2025529569017998E-4</c:v>
                </c:pt>
                <c:pt idx="105">
                  <c:v>-2.2142367878842323E-4</c:v>
                </c:pt>
                <c:pt idx="106">
                  <c:v>-2.312238061679122E-4</c:v>
                </c:pt>
                <c:pt idx="107">
                  <c:v>-2.3215807885536548E-4</c:v>
                </c:pt>
                <c:pt idx="108">
                  <c:v>-2.3342986243221774E-4</c:v>
                </c:pt>
                <c:pt idx="109">
                  <c:v>-3.8170995656026463E-4</c:v>
                </c:pt>
                <c:pt idx="110">
                  <c:v>-4.7742906232855727E-4</c:v>
                </c:pt>
                <c:pt idx="111">
                  <c:v>-4.8037784549276427E-4</c:v>
                </c:pt>
                <c:pt idx="112">
                  <c:v>-5.3241501081555543E-4</c:v>
                </c:pt>
                <c:pt idx="113">
                  <c:v>-5.5865125310464636E-4</c:v>
                </c:pt>
                <c:pt idx="114">
                  <c:v>-5.9498226482588396E-4</c:v>
                </c:pt>
                <c:pt idx="115">
                  <c:v>-6.8976425408426409E-4</c:v>
                </c:pt>
                <c:pt idx="116">
                  <c:v>-7.4678938836699404E-4</c:v>
                </c:pt>
                <c:pt idx="117">
                  <c:v>-7.9386886414072803E-4</c:v>
                </c:pt>
                <c:pt idx="118">
                  <c:v>-9.3126604735038721E-4</c:v>
                </c:pt>
                <c:pt idx="119">
                  <c:v>-3.1299368996968893E-3</c:v>
                </c:pt>
                <c:pt idx="120">
                  <c:v>-4.7398696042674198E-3</c:v>
                </c:pt>
                <c:pt idx="121">
                  <c:v>-9.5827622852269548E-3</c:v>
                </c:pt>
                <c:pt idx="122">
                  <c:v>-1.8273806929855158E-2</c:v>
                </c:pt>
              </c:numCache>
            </c:numRef>
          </c:val>
        </c:ser>
        <c:axId val="91371008"/>
        <c:axId val="91372544"/>
      </c:barChart>
      <c:catAx>
        <c:axId val="91371008"/>
        <c:scaling>
          <c:orientation val="minMax"/>
        </c:scaling>
        <c:delete val="1"/>
        <c:axPos val="b"/>
        <c:tickLblPos val="none"/>
        <c:crossAx val="91372544"/>
        <c:crosses val="autoZero"/>
        <c:auto val="1"/>
        <c:lblAlgn val="ctr"/>
        <c:lblOffset val="100"/>
      </c:catAx>
      <c:valAx>
        <c:axId val="91372544"/>
        <c:scaling>
          <c:orientation val="minMax"/>
        </c:scaling>
        <c:axPos val="l"/>
        <c:majorGridlines/>
        <c:numFmt formatCode="0.00%" sourceLinked="1"/>
        <c:tickLblPos val="nextTo"/>
        <c:crossAx val="91371008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Steel (Ex-SAIL and Tata Steel</a:t>
            </a:r>
            <a:r>
              <a:rPr lang="en-US" baseline="0"/>
              <a:t> Ltd.)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Analysis'!$B$1129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Analysis'!$A$1130:$A$1250</c:f>
              <c:strCache>
                <c:ptCount val="121"/>
                <c:pt idx="0">
                  <c:v>Jindal Stainless (Hisar) Ltd</c:v>
                </c:pt>
                <c:pt idx="1">
                  <c:v>Tata Steel Long Products Ltd</c:v>
                </c:pt>
                <c:pt idx="2">
                  <c:v>Ratnamani Metals &amp; Tubes Ltd</c:v>
                </c:pt>
                <c:pt idx="3">
                  <c:v>APL Apollo Tubes Ltd</c:v>
                </c:pt>
                <c:pt idx="4">
                  <c:v>Pennar Industries Ltd</c:v>
                </c:pt>
                <c:pt idx="5">
                  <c:v>Mishra Dhatu Nigam Ltd</c:v>
                </c:pt>
                <c:pt idx="6">
                  <c:v>Uttam Value Steels Ltd</c:v>
                </c:pt>
                <c:pt idx="7">
                  <c:v>Tata Metaliks Ltd</c:v>
                </c:pt>
                <c:pt idx="8">
                  <c:v>Srikalahasthi Pipes Ltd</c:v>
                </c:pt>
                <c:pt idx="9">
                  <c:v>Kirloskar Ferrous Industries Ltd</c:v>
                </c:pt>
                <c:pt idx="10">
                  <c:v>Kalyani Steels Ltd</c:v>
                </c:pt>
                <c:pt idx="11">
                  <c:v>Steelco Gujarat Ltd</c:v>
                </c:pt>
                <c:pt idx="12">
                  <c:v>Beekay Steel Industries Ltd</c:v>
                </c:pt>
                <c:pt idx="13">
                  <c:v>OCL Iron &amp; Steel Ltd</c:v>
                </c:pt>
                <c:pt idx="14">
                  <c:v>Technocraft Industries (India) Ltd</c:v>
                </c:pt>
                <c:pt idx="15">
                  <c:v>Salasar Techno Engineering Ltd</c:v>
                </c:pt>
                <c:pt idx="16">
                  <c:v>Gandhi Special Tubes Ltd</c:v>
                </c:pt>
                <c:pt idx="17">
                  <c:v>Bihar Sponge Iron Ltd</c:v>
                </c:pt>
                <c:pt idx="18">
                  <c:v>Supershakti Metaliks Ltd</c:v>
                </c:pt>
                <c:pt idx="19">
                  <c:v>Goodluck India Ltd</c:v>
                </c:pt>
                <c:pt idx="20">
                  <c:v>Ahlada Engineers Ltd</c:v>
                </c:pt>
                <c:pt idx="21">
                  <c:v>Sunflag Iron &amp; Steel Company Ltd</c:v>
                </c:pt>
                <c:pt idx="22">
                  <c:v>Rudra Global Infra Products Ltd</c:v>
                </c:pt>
                <c:pt idx="23">
                  <c:v>Modern Steels Ltd</c:v>
                </c:pt>
                <c:pt idx="24">
                  <c:v>Kridhan Infra Ltd</c:v>
                </c:pt>
                <c:pt idx="25">
                  <c:v>Hi-Tech Pipes Ltd</c:v>
                </c:pt>
                <c:pt idx="26">
                  <c:v>D P Wires Ltd</c:v>
                </c:pt>
                <c:pt idx="27">
                  <c:v>Mideast Integrated Steels Ltd</c:v>
                </c:pt>
                <c:pt idx="28">
                  <c:v>Rajratan Global Wire Ltd</c:v>
                </c:pt>
                <c:pt idx="29">
                  <c:v>Riddhi Steel &amp; Tube Ltd</c:v>
                </c:pt>
                <c:pt idx="30">
                  <c:v>Adhunik Industries Ltd</c:v>
                </c:pt>
                <c:pt idx="31">
                  <c:v>Rama Steel Tubes Ltd</c:v>
                </c:pt>
                <c:pt idx="32">
                  <c:v>Sharda Ispat Ltd</c:v>
                </c:pt>
                <c:pt idx="33">
                  <c:v>Raghav Productivity Enhancers Ltd</c:v>
                </c:pt>
                <c:pt idx="34">
                  <c:v>Mukat Pipes Ltd</c:v>
                </c:pt>
                <c:pt idx="35">
                  <c:v>Gujarat Intrux Ltd</c:v>
                </c:pt>
                <c:pt idx="36">
                  <c:v>JTL Infra Ltd</c:v>
                </c:pt>
                <c:pt idx="37">
                  <c:v>Prakash Steelage Ltd</c:v>
                </c:pt>
                <c:pt idx="38">
                  <c:v>Bansal Roofing Products Ltd</c:v>
                </c:pt>
                <c:pt idx="39">
                  <c:v>Rishabh Digha Steel &amp; Allied Products Ltd</c:v>
                </c:pt>
                <c:pt idx="40">
                  <c:v>Gopal Iron &amp; Steels Co.(Gujarat) Ltd</c:v>
                </c:pt>
                <c:pt idx="41">
                  <c:v>Narayani Steels Ltd</c:v>
                </c:pt>
                <c:pt idx="42">
                  <c:v>Umiya Tubes Ltd</c:v>
                </c:pt>
                <c:pt idx="43">
                  <c:v>Ashiana Ispat Ltd</c:v>
                </c:pt>
                <c:pt idx="44">
                  <c:v>Shree Steel Wire Ropes Ltd</c:v>
                </c:pt>
                <c:pt idx="45">
                  <c:v>Hisar Metal Industries Ltd</c:v>
                </c:pt>
                <c:pt idx="46">
                  <c:v>Metal Coatings (India) Ltd</c:v>
                </c:pt>
                <c:pt idx="47">
                  <c:v>Aryavan Enterprise Ltd</c:v>
                </c:pt>
                <c:pt idx="48">
                  <c:v>Heera Ispat Ltd</c:v>
                </c:pt>
                <c:pt idx="49">
                  <c:v>Supreme Engineering Ltd</c:v>
                </c:pt>
                <c:pt idx="50">
                  <c:v>Bajaj Steel Industries Ltd</c:v>
                </c:pt>
                <c:pt idx="51">
                  <c:v>P.M. Telelinnks Ltd</c:v>
                </c:pt>
                <c:pt idx="52">
                  <c:v>Bombay Wire Ropes Ltd</c:v>
                </c:pt>
                <c:pt idx="53">
                  <c:v>Surani Steel Tubes Ltd</c:v>
                </c:pt>
                <c:pt idx="54">
                  <c:v>Primuss Pipes &amp; Tubes Ltd</c:v>
                </c:pt>
                <c:pt idx="55">
                  <c:v>Aditya Ispat Ltd</c:v>
                </c:pt>
                <c:pt idx="56">
                  <c:v>Grand Foundry Ltd</c:v>
                </c:pt>
                <c:pt idx="57">
                  <c:v>Kanishk Steel Industries Ltd</c:v>
                </c:pt>
                <c:pt idx="58">
                  <c:v>Bil Energy System Ltd</c:v>
                </c:pt>
                <c:pt idx="59">
                  <c:v>Kamdhenu Ltd</c:v>
                </c:pt>
                <c:pt idx="60">
                  <c:v>Zenith Birla (India) Ltd</c:v>
                </c:pt>
                <c:pt idx="61">
                  <c:v>Gallantt Metal Ltd</c:v>
                </c:pt>
                <c:pt idx="62">
                  <c:v>Garg Furnace Ltd</c:v>
                </c:pt>
                <c:pt idx="63">
                  <c:v>Suraj Products Ltd</c:v>
                </c:pt>
                <c:pt idx="64">
                  <c:v>Aanchal Ispat Ltd</c:v>
                </c:pt>
                <c:pt idx="65">
                  <c:v>Vaswani Industries Ltd</c:v>
                </c:pt>
                <c:pt idx="66">
                  <c:v>Ashirwad Steels &amp; Industries Ltd</c:v>
                </c:pt>
                <c:pt idx="67">
                  <c:v>Chennai Ferrous Industries Ltd</c:v>
                </c:pt>
                <c:pt idx="68">
                  <c:v>Suraj Ltd</c:v>
                </c:pt>
                <c:pt idx="69">
                  <c:v>Oil Country Tubular Ltd</c:v>
                </c:pt>
                <c:pt idx="70">
                  <c:v>Gyscoal Alloys Ltd</c:v>
                </c:pt>
                <c:pt idx="71">
                  <c:v>Mahamaya Steel Industries Ltd</c:v>
                </c:pt>
                <c:pt idx="72">
                  <c:v>Rathi Bars Ltd</c:v>
                </c:pt>
                <c:pt idx="73">
                  <c:v>Shri Bajrang Alliance Ltd</c:v>
                </c:pt>
                <c:pt idx="74">
                  <c:v>Remi Edelstahl Tubulars Ltd</c:v>
                </c:pt>
                <c:pt idx="75">
                  <c:v>Manaksia Steels Ltd</c:v>
                </c:pt>
                <c:pt idx="76">
                  <c:v>Real Strips Ltd</c:v>
                </c:pt>
                <c:pt idx="77">
                  <c:v>Lloyds Metals &amp; Energy Ltd</c:v>
                </c:pt>
                <c:pt idx="78">
                  <c:v>Apollo Tricoat Tubes Ltd</c:v>
                </c:pt>
                <c:pt idx="79">
                  <c:v>Lloyds Steels Industries Ltd</c:v>
                </c:pt>
                <c:pt idx="80">
                  <c:v>Man Industries (India) Ltd</c:v>
                </c:pt>
                <c:pt idx="81">
                  <c:v>Panchmahal Steel Ltd</c:v>
                </c:pt>
                <c:pt idx="82">
                  <c:v>Gujarat Natural Resources Ltd</c:v>
                </c:pt>
                <c:pt idx="83">
                  <c:v>S.A.L Steel Ltd</c:v>
                </c:pt>
                <c:pt idx="84">
                  <c:v>Shah Alloys Ltd</c:v>
                </c:pt>
                <c:pt idx="85">
                  <c:v>Manaksia Coated Metals &amp; Industries Ltd</c:v>
                </c:pt>
                <c:pt idx="86">
                  <c:v>Godawari Power &amp; Ispat Ltd</c:v>
                </c:pt>
                <c:pt idx="87">
                  <c:v>Sathavahana Ispat Ltd</c:v>
                </c:pt>
                <c:pt idx="88">
                  <c:v>Bedmutha Industries Ltd</c:v>
                </c:pt>
                <c:pt idx="89">
                  <c:v>Ankit Metal &amp; Power Ltd</c:v>
                </c:pt>
                <c:pt idx="90">
                  <c:v>India Steel Works Ltd</c:v>
                </c:pt>
                <c:pt idx="91">
                  <c:v>BMW Industries Ltd</c:v>
                </c:pt>
                <c:pt idx="92">
                  <c:v>Surya Roshni Ltd</c:v>
                </c:pt>
                <c:pt idx="93">
                  <c:v>Scan Steels Ltd</c:v>
                </c:pt>
                <c:pt idx="94">
                  <c:v>Bharat Wire Ropes Ltd</c:v>
                </c:pt>
                <c:pt idx="95">
                  <c:v>Vardhman Special Steels Ltd</c:v>
                </c:pt>
                <c:pt idx="96">
                  <c:v>National Steel &amp; Agro Industries Ltd</c:v>
                </c:pt>
                <c:pt idx="97">
                  <c:v>Gallantt Ispat Ltd</c:v>
                </c:pt>
                <c:pt idx="98">
                  <c:v>Prakash Industries Ltd</c:v>
                </c:pt>
                <c:pt idx="99">
                  <c:v>Electrotherm (India) Ltd</c:v>
                </c:pt>
                <c:pt idx="100">
                  <c:v>Welspun Specialty Solutions Ltd</c:v>
                </c:pt>
                <c:pt idx="101">
                  <c:v>Nova Iron &amp; Steel Ltd</c:v>
                </c:pt>
                <c:pt idx="102">
                  <c:v>Sarda Energy &amp; Minerals Ltd</c:v>
                </c:pt>
                <c:pt idx="103">
                  <c:v>MSP Steel &amp; Power Ltd</c:v>
                </c:pt>
                <c:pt idx="104">
                  <c:v>Welspun Corp Ltd</c:v>
                </c:pt>
                <c:pt idx="105">
                  <c:v>Ramsarup Industries Ltd</c:v>
                </c:pt>
                <c:pt idx="106">
                  <c:v>Maharashtra Seamless Ltd</c:v>
                </c:pt>
                <c:pt idx="107">
                  <c:v>ISMT Ltd</c:v>
                </c:pt>
                <c:pt idx="108">
                  <c:v>Usha Martin Ltd</c:v>
                </c:pt>
                <c:pt idx="109">
                  <c:v>Splendid Metal Products Ltd</c:v>
                </c:pt>
                <c:pt idx="110">
                  <c:v>Uttam Galva Steels Ltd</c:v>
                </c:pt>
                <c:pt idx="111">
                  <c:v>Mukand Ltd</c:v>
                </c:pt>
                <c:pt idx="112">
                  <c:v>Jai Balaji Industries Ltd</c:v>
                </c:pt>
                <c:pt idx="113">
                  <c:v>Visa Steel Ltd</c:v>
                </c:pt>
                <c:pt idx="114">
                  <c:v>PSL Ltd</c:v>
                </c:pt>
                <c:pt idx="115">
                  <c:v>Monnet Ispat &amp; Energy Ltd</c:v>
                </c:pt>
                <c:pt idx="116">
                  <c:v>JSW Steel Ltd</c:v>
                </c:pt>
                <c:pt idx="117">
                  <c:v>Jindal Stainless Ltd</c:v>
                </c:pt>
                <c:pt idx="118">
                  <c:v>Jindal Saw Ltd</c:v>
                </c:pt>
                <c:pt idx="119">
                  <c:v>Jindal Steel &amp; Power Ltd</c:v>
                </c:pt>
                <c:pt idx="120">
                  <c:v>Tata Steel BSL Ltd</c:v>
                </c:pt>
              </c:strCache>
            </c:strRef>
          </c:cat>
          <c:val>
            <c:numRef>
              <c:f>'Sector Wise Analysis'!$B$1130:$B$1250</c:f>
              <c:numCache>
                <c:formatCode>0.00%</c:formatCode>
                <c:ptCount val="121"/>
                <c:pt idx="0">
                  <c:v>1.4183796146865595E-3</c:v>
                </c:pt>
                <c:pt idx="1">
                  <c:v>7.5437756235072705E-4</c:v>
                </c:pt>
                <c:pt idx="2">
                  <c:v>3.4060264787634688E-4</c:v>
                </c:pt>
                <c:pt idx="3">
                  <c:v>2.5201525792389553E-4</c:v>
                </c:pt>
                <c:pt idx="4">
                  <c:v>1.8165364625825515E-4</c:v>
                </c:pt>
                <c:pt idx="5">
                  <c:v>1.7829693815390419E-4</c:v>
                </c:pt>
                <c:pt idx="6">
                  <c:v>1.7769429341834534E-4</c:v>
                </c:pt>
                <c:pt idx="7">
                  <c:v>1.067972408201668E-4</c:v>
                </c:pt>
                <c:pt idx="8">
                  <c:v>9.8823900529263273E-5</c:v>
                </c:pt>
                <c:pt idx="9">
                  <c:v>7.7682118032902536E-5</c:v>
                </c:pt>
                <c:pt idx="10">
                  <c:v>7.4559021135250263E-5</c:v>
                </c:pt>
                <c:pt idx="11">
                  <c:v>7.212078956808853E-5</c:v>
                </c:pt>
                <c:pt idx="12">
                  <c:v>6.1168356099546492E-5</c:v>
                </c:pt>
                <c:pt idx="13">
                  <c:v>5.3340138333711843E-5</c:v>
                </c:pt>
                <c:pt idx="14">
                  <c:v>4.6912228813266485E-5</c:v>
                </c:pt>
                <c:pt idx="15">
                  <c:v>4.3430067368634003E-5</c:v>
                </c:pt>
                <c:pt idx="16">
                  <c:v>3.8956537334876027E-5</c:v>
                </c:pt>
                <c:pt idx="17">
                  <c:v>3.7890717574442891E-5</c:v>
                </c:pt>
                <c:pt idx="18">
                  <c:v>3.64421432696172E-5</c:v>
                </c:pt>
                <c:pt idx="19">
                  <c:v>3.5723606477215667E-5</c:v>
                </c:pt>
                <c:pt idx="20">
                  <c:v>2.0473012093658515E-5</c:v>
                </c:pt>
                <c:pt idx="21">
                  <c:v>1.9148155239752141E-5</c:v>
                </c:pt>
                <c:pt idx="22">
                  <c:v>1.8826694078981049E-5</c:v>
                </c:pt>
                <c:pt idx="23">
                  <c:v>1.6206647227725804E-5</c:v>
                </c:pt>
                <c:pt idx="24">
                  <c:v>1.477735289157583E-5</c:v>
                </c:pt>
                <c:pt idx="25">
                  <c:v>1.4587586118821193E-5</c:v>
                </c:pt>
                <c:pt idx="26">
                  <c:v>1.1565483674978287E-5</c:v>
                </c:pt>
                <c:pt idx="27">
                  <c:v>8.1163337241137985E-6</c:v>
                </c:pt>
                <c:pt idx="28">
                  <c:v>5.8984179651575108E-6</c:v>
                </c:pt>
                <c:pt idx="29">
                  <c:v>3.828632639768222E-6</c:v>
                </c:pt>
                <c:pt idx="30">
                  <c:v>3.7945309301690674E-6</c:v>
                </c:pt>
                <c:pt idx="31">
                  <c:v>3.6938475351702869E-6</c:v>
                </c:pt>
                <c:pt idx="32">
                  <c:v>3.3846580974735947E-6</c:v>
                </c:pt>
                <c:pt idx="33">
                  <c:v>3.2396261720582737E-6</c:v>
                </c:pt>
                <c:pt idx="34">
                  <c:v>2.5697187437038912E-6</c:v>
                </c:pt>
                <c:pt idx="35">
                  <c:v>2.4654941706461508E-6</c:v>
                </c:pt>
                <c:pt idx="36">
                  <c:v>2.3947753426664634E-6</c:v>
                </c:pt>
                <c:pt idx="37">
                  <c:v>1.8839147001362571E-6</c:v>
                </c:pt>
                <c:pt idx="38">
                  <c:v>1.6112849406397417E-6</c:v>
                </c:pt>
                <c:pt idx="39">
                  <c:v>2.8761766018458162E-7</c:v>
                </c:pt>
                <c:pt idx="40">
                  <c:v>3.6880400973772335E-8</c:v>
                </c:pt>
                <c:pt idx="41">
                  <c:v>-1.4976122733103873E-7</c:v>
                </c:pt>
                <c:pt idx="42">
                  <c:v>-2.8257814505508274E-7</c:v>
                </c:pt>
                <c:pt idx="43">
                  <c:v>-3.2099457255527338E-7</c:v>
                </c:pt>
                <c:pt idx="44">
                  <c:v>-3.3451928883838195E-7</c:v>
                </c:pt>
                <c:pt idx="45">
                  <c:v>-3.6729099552330824E-7</c:v>
                </c:pt>
                <c:pt idx="46">
                  <c:v>-4.8777947478982232E-7</c:v>
                </c:pt>
                <c:pt idx="47">
                  <c:v>-8.1090785038568929E-7</c:v>
                </c:pt>
                <c:pt idx="48">
                  <c:v>-8.175863736478176E-7</c:v>
                </c:pt>
                <c:pt idx="49">
                  <c:v>-9.7472845275536539E-7</c:v>
                </c:pt>
                <c:pt idx="50">
                  <c:v>-1.9307601570048527E-6</c:v>
                </c:pt>
                <c:pt idx="51">
                  <c:v>-1.9783550542076757E-6</c:v>
                </c:pt>
                <c:pt idx="52">
                  <c:v>-2.3167242588387273E-6</c:v>
                </c:pt>
                <c:pt idx="53">
                  <c:v>-2.6437884904700672E-6</c:v>
                </c:pt>
                <c:pt idx="54">
                  <c:v>-2.74856698980966E-6</c:v>
                </c:pt>
                <c:pt idx="55">
                  <c:v>-2.8062708151571558E-6</c:v>
                </c:pt>
                <c:pt idx="56">
                  <c:v>-3.436340971844486E-6</c:v>
                </c:pt>
                <c:pt idx="57">
                  <c:v>-3.5569061588176785E-6</c:v>
                </c:pt>
                <c:pt idx="58">
                  <c:v>-4.37040648809004E-6</c:v>
                </c:pt>
                <c:pt idx="59">
                  <c:v>-4.5341774418495668E-6</c:v>
                </c:pt>
                <c:pt idx="60">
                  <c:v>-4.6105801296948556E-6</c:v>
                </c:pt>
                <c:pt idx="61">
                  <c:v>-4.7908553203441612E-6</c:v>
                </c:pt>
                <c:pt idx="62">
                  <c:v>-5.0209422005195398E-6</c:v>
                </c:pt>
                <c:pt idx="63">
                  <c:v>-6.594476983511354E-6</c:v>
                </c:pt>
                <c:pt idx="64">
                  <c:v>-8.0449583103781509E-6</c:v>
                </c:pt>
                <c:pt idx="65">
                  <c:v>-1.0027479056123389E-5</c:v>
                </c:pt>
                <c:pt idx="66">
                  <c:v>-1.2269284131729797E-5</c:v>
                </c:pt>
                <c:pt idx="67">
                  <c:v>-1.3259110261753454E-5</c:v>
                </c:pt>
                <c:pt idx="68">
                  <c:v>-1.4107407954964874E-5</c:v>
                </c:pt>
                <c:pt idx="69">
                  <c:v>-1.5000440042517333E-5</c:v>
                </c:pt>
                <c:pt idx="70">
                  <c:v>-1.5091238652914344E-5</c:v>
                </c:pt>
                <c:pt idx="71">
                  <c:v>-1.5446199035588433E-5</c:v>
                </c:pt>
                <c:pt idx="72">
                  <c:v>-1.658893246591293E-5</c:v>
                </c:pt>
                <c:pt idx="73">
                  <c:v>-1.6644325094098162E-5</c:v>
                </c:pt>
                <c:pt idx="74">
                  <c:v>-1.7263084488036491E-5</c:v>
                </c:pt>
                <c:pt idx="75">
                  <c:v>-1.7746961706319502E-5</c:v>
                </c:pt>
                <c:pt idx="76">
                  <c:v>-1.8791718082725064E-5</c:v>
                </c:pt>
                <c:pt idx="77">
                  <c:v>-1.9445747921793445E-5</c:v>
                </c:pt>
                <c:pt idx="78">
                  <c:v>-1.9840217519103322E-5</c:v>
                </c:pt>
                <c:pt idx="79">
                  <c:v>-1.9947035804928731E-5</c:v>
                </c:pt>
                <c:pt idx="80">
                  <c:v>-2.0569292345494396E-5</c:v>
                </c:pt>
                <c:pt idx="81">
                  <c:v>-2.1731459401507029E-5</c:v>
                </c:pt>
                <c:pt idx="82">
                  <c:v>-2.3585921966264718E-5</c:v>
                </c:pt>
                <c:pt idx="83">
                  <c:v>-2.5534289259941991E-5</c:v>
                </c:pt>
                <c:pt idx="84">
                  <c:v>-2.9898701070954956E-5</c:v>
                </c:pt>
                <c:pt idx="85">
                  <c:v>-3.6599179649128933E-5</c:v>
                </c:pt>
                <c:pt idx="86">
                  <c:v>-4.0218228110321905E-5</c:v>
                </c:pt>
                <c:pt idx="87">
                  <c:v>-4.669723583537385E-5</c:v>
                </c:pt>
                <c:pt idx="88">
                  <c:v>-4.7110025976913886E-5</c:v>
                </c:pt>
                <c:pt idx="89">
                  <c:v>-4.8137987766111353E-5</c:v>
                </c:pt>
                <c:pt idx="90">
                  <c:v>-5.1800125422536423E-5</c:v>
                </c:pt>
                <c:pt idx="91">
                  <c:v>-5.6874575778447196E-5</c:v>
                </c:pt>
                <c:pt idx="92">
                  <c:v>-6.742152606817492E-5</c:v>
                </c:pt>
                <c:pt idx="93">
                  <c:v>-7.2266786480480543E-5</c:v>
                </c:pt>
                <c:pt idx="94">
                  <c:v>-7.4752060810423068E-5</c:v>
                </c:pt>
                <c:pt idx="95">
                  <c:v>-8.7081329261446682E-5</c:v>
                </c:pt>
                <c:pt idx="96">
                  <c:v>-1.0486752457250347E-4</c:v>
                </c:pt>
                <c:pt idx="97">
                  <c:v>-1.0699646945834041E-4</c:v>
                </c:pt>
                <c:pt idx="98">
                  <c:v>-1.0955128908901669E-4</c:v>
                </c:pt>
                <c:pt idx="99">
                  <c:v>-1.1182855668101871E-4</c:v>
                </c:pt>
                <c:pt idx="100">
                  <c:v>-1.311526745679108E-4</c:v>
                </c:pt>
                <c:pt idx="101">
                  <c:v>-1.4655940005924139E-4</c:v>
                </c:pt>
                <c:pt idx="102">
                  <c:v>-1.9606467177222292E-4</c:v>
                </c:pt>
                <c:pt idx="103">
                  <c:v>-2.0405747286871069E-4</c:v>
                </c:pt>
                <c:pt idx="104">
                  <c:v>-2.2025529569017998E-4</c:v>
                </c:pt>
                <c:pt idx="105">
                  <c:v>-2.2142367878842323E-4</c:v>
                </c:pt>
                <c:pt idx="106">
                  <c:v>-2.312238061679122E-4</c:v>
                </c:pt>
                <c:pt idx="107">
                  <c:v>-2.3215807885536548E-4</c:v>
                </c:pt>
                <c:pt idx="108">
                  <c:v>-2.3342986243221774E-4</c:v>
                </c:pt>
                <c:pt idx="109">
                  <c:v>-3.8170995656026463E-4</c:v>
                </c:pt>
                <c:pt idx="110">
                  <c:v>-4.7742906232855727E-4</c:v>
                </c:pt>
                <c:pt idx="111">
                  <c:v>-4.8037784549276427E-4</c:v>
                </c:pt>
                <c:pt idx="112">
                  <c:v>-5.3241501081555543E-4</c:v>
                </c:pt>
                <c:pt idx="113">
                  <c:v>-5.5865125310464636E-4</c:v>
                </c:pt>
                <c:pt idx="114">
                  <c:v>-5.9498226482588396E-4</c:v>
                </c:pt>
                <c:pt idx="115">
                  <c:v>-6.8976425408426409E-4</c:v>
                </c:pt>
                <c:pt idx="116">
                  <c:v>-7.4678938836699404E-4</c:v>
                </c:pt>
                <c:pt idx="117">
                  <c:v>-7.9386886414072803E-4</c:v>
                </c:pt>
                <c:pt idx="118">
                  <c:v>-9.3126604735038721E-4</c:v>
                </c:pt>
                <c:pt idx="119">
                  <c:v>-3.1299368996968893E-3</c:v>
                </c:pt>
                <c:pt idx="120">
                  <c:v>-4.7398696042674198E-3</c:v>
                </c:pt>
              </c:numCache>
            </c:numRef>
          </c:val>
        </c:ser>
        <c:axId val="91380352"/>
        <c:axId val="91410816"/>
      </c:barChart>
      <c:catAx>
        <c:axId val="91380352"/>
        <c:scaling>
          <c:orientation val="minMax"/>
        </c:scaling>
        <c:delete val="1"/>
        <c:axPos val="b"/>
        <c:tickLblPos val="none"/>
        <c:crossAx val="91410816"/>
        <c:crosses val="autoZero"/>
        <c:auto val="1"/>
        <c:lblAlgn val="ctr"/>
        <c:lblOffset val="100"/>
      </c:catAx>
      <c:valAx>
        <c:axId val="91410816"/>
        <c:scaling>
          <c:orientation val="minMax"/>
        </c:scaling>
        <c:axPos val="l"/>
        <c:majorGridlines/>
        <c:numFmt formatCode="0.00%" sourceLinked="1"/>
        <c:tickLblPos val="nextTo"/>
        <c:crossAx val="91380352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Diamond,</a:t>
            </a:r>
            <a:r>
              <a:rPr lang="en-US" baseline="0"/>
              <a:t> Gem &amp; Jewellery</a:t>
            </a:r>
            <a:endParaRPr lang="en-US"/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Analysis'!$B$1254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Analysis'!$A$1255:$A$1292</c:f>
              <c:strCache>
                <c:ptCount val="38"/>
                <c:pt idx="0">
                  <c:v>Titan Company Ltd</c:v>
                </c:pt>
                <c:pt idx="1">
                  <c:v>PC Jeweller Ltd</c:v>
                </c:pt>
                <c:pt idx="2">
                  <c:v>Rajesh Exports Ltd</c:v>
                </c:pt>
                <c:pt idx="3">
                  <c:v>Sagar Diamonds Ltd</c:v>
                </c:pt>
                <c:pt idx="4">
                  <c:v>Tribhovandas Bhimji Zaveri Ltd</c:v>
                </c:pt>
                <c:pt idx="5">
                  <c:v>Vaibhav Global Ltd</c:v>
                </c:pt>
                <c:pt idx="6">
                  <c:v>Lypsa Gems &amp; Jewellery Ltd</c:v>
                </c:pt>
                <c:pt idx="7">
                  <c:v>Thangamayil Jewellery Ltd</c:v>
                </c:pt>
                <c:pt idx="8">
                  <c:v>D. P. Abhushan Ltd</c:v>
                </c:pt>
                <c:pt idx="9">
                  <c:v>Moksh Ornaments Ltd</c:v>
                </c:pt>
                <c:pt idx="10">
                  <c:v>Narbada Gems &amp; Jewellery Ltd</c:v>
                </c:pt>
                <c:pt idx="11">
                  <c:v>Silgo Retail Ltd</c:v>
                </c:pt>
                <c:pt idx="12">
                  <c:v>Veeram Securities Ltd</c:v>
                </c:pt>
                <c:pt idx="13">
                  <c:v>SJ Corporation Ltd</c:v>
                </c:pt>
                <c:pt idx="14">
                  <c:v>Orosil Smith India Ltd</c:v>
                </c:pt>
                <c:pt idx="15">
                  <c:v>Sheetal Diamonds Ltd</c:v>
                </c:pt>
                <c:pt idx="16">
                  <c:v>Uday Jewellery Industries Ltd</c:v>
                </c:pt>
                <c:pt idx="17">
                  <c:v>Kkalpana Plastick Ltd</c:v>
                </c:pt>
                <c:pt idx="18">
                  <c:v>Mini Diamonds (India) Ltd</c:v>
                </c:pt>
                <c:pt idx="19">
                  <c:v>Golkunda Diamonds &amp; Jewellery Ltd</c:v>
                </c:pt>
                <c:pt idx="20">
                  <c:v>Palm Jewels Ltd</c:v>
                </c:pt>
                <c:pt idx="21">
                  <c:v>Sunraj Diamond Exports Ltd</c:v>
                </c:pt>
                <c:pt idx="22">
                  <c:v>Darshan Orna Ltd</c:v>
                </c:pt>
                <c:pt idx="23">
                  <c:v>Laxmi Goldorna House Ltd</c:v>
                </c:pt>
                <c:pt idx="24">
                  <c:v>U. H. Zaveri Ltd</c:v>
                </c:pt>
                <c:pt idx="25">
                  <c:v>Bhakti Gems &amp; Jewellery Ltd</c:v>
                </c:pt>
                <c:pt idx="26">
                  <c:v>S.M. Gold Ltd</c:v>
                </c:pt>
                <c:pt idx="27">
                  <c:v>Patdiam Jewellery Ltd</c:v>
                </c:pt>
                <c:pt idx="28">
                  <c:v>Starline Precious Stone Ltd</c:v>
                </c:pt>
                <c:pt idx="29">
                  <c:v>Kanani Industries Ltd</c:v>
                </c:pt>
                <c:pt idx="30">
                  <c:v>Radhika Jeweltech Ltd</c:v>
                </c:pt>
                <c:pt idx="31">
                  <c:v>Zodiac-JRD-MKJ Ltd</c:v>
                </c:pt>
                <c:pt idx="32">
                  <c:v>Atlas Jewellery India Ltd</c:v>
                </c:pt>
                <c:pt idx="33">
                  <c:v>Goldiam International Ltd</c:v>
                </c:pt>
                <c:pt idx="34">
                  <c:v>Goenka Diamond &amp; Jewels Ltd</c:v>
                </c:pt>
                <c:pt idx="35">
                  <c:v>Swarnsarita Gems Ltd</c:v>
                </c:pt>
                <c:pt idx="36">
                  <c:v>Renaissance Global Ltd</c:v>
                </c:pt>
                <c:pt idx="37">
                  <c:v>Asian Star Company Ltd</c:v>
                </c:pt>
              </c:strCache>
            </c:strRef>
          </c:cat>
          <c:val>
            <c:numRef>
              <c:f>'Sector Wise Analysis'!$B$1255:$B$1292</c:f>
              <c:numCache>
                <c:formatCode>0.00%</c:formatCode>
                <c:ptCount val="38"/>
                <c:pt idx="0">
                  <c:v>7.8005066504919632E-2</c:v>
                </c:pt>
                <c:pt idx="1">
                  <c:v>3.4318488441855297E-2</c:v>
                </c:pt>
                <c:pt idx="2">
                  <c:v>6.2884542501613939E-3</c:v>
                </c:pt>
                <c:pt idx="3">
                  <c:v>2.7957412501446303E-3</c:v>
                </c:pt>
                <c:pt idx="4">
                  <c:v>2.386137207054466E-3</c:v>
                </c:pt>
                <c:pt idx="5">
                  <c:v>1.9576334653711881E-3</c:v>
                </c:pt>
                <c:pt idx="6">
                  <c:v>5.7610301261225814E-4</c:v>
                </c:pt>
                <c:pt idx="7">
                  <c:v>5.6125647673021758E-4</c:v>
                </c:pt>
                <c:pt idx="8">
                  <c:v>1.0217190498661162E-4</c:v>
                </c:pt>
                <c:pt idx="9">
                  <c:v>7.5995512563475624E-5</c:v>
                </c:pt>
                <c:pt idx="10">
                  <c:v>5.2097604492713284E-5</c:v>
                </c:pt>
                <c:pt idx="11">
                  <c:v>4.0316791911621034E-5</c:v>
                </c:pt>
                <c:pt idx="12">
                  <c:v>1.4446360712771196E-5</c:v>
                </c:pt>
                <c:pt idx="13">
                  <c:v>-4.3601898860634192E-6</c:v>
                </c:pt>
                <c:pt idx="14">
                  <c:v>-1.0509390554561739E-5</c:v>
                </c:pt>
                <c:pt idx="15">
                  <c:v>-1.2317691707504228E-5</c:v>
                </c:pt>
                <c:pt idx="16">
                  <c:v>-2.0889748070894248E-5</c:v>
                </c:pt>
                <c:pt idx="17">
                  <c:v>-2.1210695423490832E-5</c:v>
                </c:pt>
                <c:pt idx="18">
                  <c:v>-2.3978433481201448E-5</c:v>
                </c:pt>
                <c:pt idx="19">
                  <c:v>-3.5403972348728362E-5</c:v>
                </c:pt>
                <c:pt idx="20">
                  <c:v>-3.8583406873462161E-5</c:v>
                </c:pt>
                <c:pt idx="21">
                  <c:v>-4.3228843597391656E-5</c:v>
                </c:pt>
                <c:pt idx="22">
                  <c:v>-4.3542833805800125E-5</c:v>
                </c:pt>
                <c:pt idx="23">
                  <c:v>-4.3554215725101096E-5</c:v>
                </c:pt>
                <c:pt idx="24">
                  <c:v>-4.5655764039110627E-5</c:v>
                </c:pt>
                <c:pt idx="25">
                  <c:v>-4.7283727926820913E-5</c:v>
                </c:pt>
                <c:pt idx="26">
                  <c:v>-4.7762369238963435E-5</c:v>
                </c:pt>
                <c:pt idx="27">
                  <c:v>-6.8136727199972087E-5</c:v>
                </c:pt>
                <c:pt idx="28">
                  <c:v>-1.0032015426956841E-4</c:v>
                </c:pt>
                <c:pt idx="29">
                  <c:v>-1.0666291431079459E-4</c:v>
                </c:pt>
                <c:pt idx="30">
                  <c:v>-1.3536733740943986E-4</c:v>
                </c:pt>
                <c:pt idx="31">
                  <c:v>-2.0885578888381071E-4</c:v>
                </c:pt>
                <c:pt idx="32">
                  <c:v>-3.1986922453480093E-4</c:v>
                </c:pt>
                <c:pt idx="33">
                  <c:v>-4.1675129163582842E-4</c:v>
                </c:pt>
                <c:pt idx="34">
                  <c:v>-4.1868714998585999E-4</c:v>
                </c:pt>
                <c:pt idx="35">
                  <c:v>-5.2625155863390437E-4</c:v>
                </c:pt>
                <c:pt idx="36">
                  <c:v>-1.5193006766607954E-3</c:v>
                </c:pt>
                <c:pt idx="37">
                  <c:v>-2.7587438090937652E-3</c:v>
                </c:pt>
              </c:numCache>
            </c:numRef>
          </c:val>
        </c:ser>
        <c:axId val="91303936"/>
        <c:axId val="91305472"/>
      </c:barChart>
      <c:catAx>
        <c:axId val="91303936"/>
        <c:scaling>
          <c:orientation val="minMax"/>
        </c:scaling>
        <c:delete val="1"/>
        <c:axPos val="b"/>
        <c:tickLblPos val="none"/>
        <c:crossAx val="91305472"/>
        <c:crosses val="autoZero"/>
        <c:auto val="1"/>
        <c:lblAlgn val="ctr"/>
        <c:lblOffset val="100"/>
      </c:catAx>
      <c:valAx>
        <c:axId val="91305472"/>
        <c:scaling>
          <c:orientation val="minMax"/>
        </c:scaling>
        <c:axPos val="l"/>
        <c:majorGridlines/>
        <c:numFmt formatCode="0.00%" sourceLinked="1"/>
        <c:tickLblPos val="nextTo"/>
        <c:crossAx val="91303936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Diamond, Gem &amp; Jewellery (Ex-Titan Company ltd.</a:t>
            </a:r>
            <a:r>
              <a:rPr lang="en-US" baseline="0"/>
              <a:t> and PC Jeweller)</a:t>
            </a:r>
            <a:endParaRPr lang="en-US"/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Analysis'!$B$1254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Analysis'!$A$1257:$A$1292</c:f>
              <c:strCache>
                <c:ptCount val="36"/>
                <c:pt idx="0">
                  <c:v>Rajesh Exports Ltd</c:v>
                </c:pt>
                <c:pt idx="1">
                  <c:v>Sagar Diamonds Ltd</c:v>
                </c:pt>
                <c:pt idx="2">
                  <c:v>Tribhovandas Bhimji Zaveri Ltd</c:v>
                </c:pt>
                <c:pt idx="3">
                  <c:v>Vaibhav Global Ltd</c:v>
                </c:pt>
                <c:pt idx="4">
                  <c:v>Lypsa Gems &amp; Jewellery Ltd</c:v>
                </c:pt>
                <c:pt idx="5">
                  <c:v>Thangamayil Jewellery Ltd</c:v>
                </c:pt>
                <c:pt idx="6">
                  <c:v>D. P. Abhushan Ltd</c:v>
                </c:pt>
                <c:pt idx="7">
                  <c:v>Moksh Ornaments Ltd</c:v>
                </c:pt>
                <c:pt idx="8">
                  <c:v>Narbada Gems &amp; Jewellery Ltd</c:v>
                </c:pt>
                <c:pt idx="9">
                  <c:v>Silgo Retail Ltd</c:v>
                </c:pt>
                <c:pt idx="10">
                  <c:v>Veeram Securities Ltd</c:v>
                </c:pt>
                <c:pt idx="11">
                  <c:v>SJ Corporation Ltd</c:v>
                </c:pt>
                <c:pt idx="12">
                  <c:v>Orosil Smith India Ltd</c:v>
                </c:pt>
                <c:pt idx="13">
                  <c:v>Sheetal Diamonds Ltd</c:v>
                </c:pt>
                <c:pt idx="14">
                  <c:v>Uday Jewellery Industries Ltd</c:v>
                </c:pt>
                <c:pt idx="15">
                  <c:v>Kkalpana Plastick Ltd</c:v>
                </c:pt>
                <c:pt idx="16">
                  <c:v>Mini Diamonds (India) Ltd</c:v>
                </c:pt>
                <c:pt idx="17">
                  <c:v>Golkunda Diamonds &amp; Jewellery Ltd</c:v>
                </c:pt>
                <c:pt idx="18">
                  <c:v>Palm Jewels Ltd</c:v>
                </c:pt>
                <c:pt idx="19">
                  <c:v>Sunraj Diamond Exports Ltd</c:v>
                </c:pt>
                <c:pt idx="20">
                  <c:v>Darshan Orna Ltd</c:v>
                </c:pt>
                <c:pt idx="21">
                  <c:v>Laxmi Goldorna House Ltd</c:v>
                </c:pt>
                <c:pt idx="22">
                  <c:v>U. H. Zaveri Ltd</c:v>
                </c:pt>
                <c:pt idx="23">
                  <c:v>Bhakti Gems &amp; Jewellery Ltd</c:v>
                </c:pt>
                <c:pt idx="24">
                  <c:v>S.M. Gold Ltd</c:v>
                </c:pt>
                <c:pt idx="25">
                  <c:v>Patdiam Jewellery Ltd</c:v>
                </c:pt>
                <c:pt idx="26">
                  <c:v>Starline Precious Stone Ltd</c:v>
                </c:pt>
                <c:pt idx="27">
                  <c:v>Kanani Industries Ltd</c:v>
                </c:pt>
                <c:pt idx="28">
                  <c:v>Radhika Jeweltech Ltd</c:v>
                </c:pt>
                <c:pt idx="29">
                  <c:v>Zodiac-JRD-MKJ Ltd</c:v>
                </c:pt>
                <c:pt idx="30">
                  <c:v>Atlas Jewellery India Ltd</c:v>
                </c:pt>
                <c:pt idx="31">
                  <c:v>Goldiam International Ltd</c:v>
                </c:pt>
                <c:pt idx="32">
                  <c:v>Goenka Diamond &amp; Jewels Ltd</c:v>
                </c:pt>
                <c:pt idx="33">
                  <c:v>Swarnsarita Gems Ltd</c:v>
                </c:pt>
                <c:pt idx="34">
                  <c:v>Renaissance Global Ltd</c:v>
                </c:pt>
                <c:pt idx="35">
                  <c:v>Asian Star Company Ltd</c:v>
                </c:pt>
              </c:strCache>
            </c:strRef>
          </c:cat>
          <c:val>
            <c:numRef>
              <c:f>'Sector Wise Analysis'!$B$1257:$B$1292</c:f>
              <c:numCache>
                <c:formatCode>0.00%</c:formatCode>
                <c:ptCount val="36"/>
                <c:pt idx="0">
                  <c:v>6.2884542501613939E-3</c:v>
                </c:pt>
                <c:pt idx="1">
                  <c:v>2.7957412501446303E-3</c:v>
                </c:pt>
                <c:pt idx="2">
                  <c:v>2.386137207054466E-3</c:v>
                </c:pt>
                <c:pt idx="3">
                  <c:v>1.9576334653711881E-3</c:v>
                </c:pt>
                <c:pt idx="4">
                  <c:v>5.7610301261225814E-4</c:v>
                </c:pt>
                <c:pt idx="5">
                  <c:v>5.6125647673021758E-4</c:v>
                </c:pt>
                <c:pt idx="6">
                  <c:v>1.0217190498661162E-4</c:v>
                </c:pt>
                <c:pt idx="7">
                  <c:v>7.5995512563475624E-5</c:v>
                </c:pt>
                <c:pt idx="8">
                  <c:v>5.2097604492713284E-5</c:v>
                </c:pt>
                <c:pt idx="9">
                  <c:v>4.0316791911621034E-5</c:v>
                </c:pt>
                <c:pt idx="10">
                  <c:v>1.4446360712771196E-5</c:v>
                </c:pt>
                <c:pt idx="11">
                  <c:v>-4.3601898860634192E-6</c:v>
                </c:pt>
                <c:pt idx="12">
                  <c:v>-1.0509390554561739E-5</c:v>
                </c:pt>
                <c:pt idx="13">
                  <c:v>-1.2317691707504228E-5</c:v>
                </c:pt>
                <c:pt idx="14">
                  <c:v>-2.0889748070894248E-5</c:v>
                </c:pt>
                <c:pt idx="15">
                  <c:v>-2.1210695423490832E-5</c:v>
                </c:pt>
                <c:pt idx="16">
                  <c:v>-2.3978433481201448E-5</c:v>
                </c:pt>
                <c:pt idx="17">
                  <c:v>-3.5403972348728362E-5</c:v>
                </c:pt>
                <c:pt idx="18">
                  <c:v>-3.8583406873462161E-5</c:v>
                </c:pt>
                <c:pt idx="19">
                  <c:v>-4.3228843597391656E-5</c:v>
                </c:pt>
                <c:pt idx="20">
                  <c:v>-4.3542833805800125E-5</c:v>
                </c:pt>
                <c:pt idx="21">
                  <c:v>-4.3554215725101096E-5</c:v>
                </c:pt>
                <c:pt idx="22">
                  <c:v>-4.5655764039110627E-5</c:v>
                </c:pt>
                <c:pt idx="23">
                  <c:v>-4.7283727926820913E-5</c:v>
                </c:pt>
                <c:pt idx="24">
                  <c:v>-4.7762369238963435E-5</c:v>
                </c:pt>
                <c:pt idx="25">
                  <c:v>-6.8136727199972087E-5</c:v>
                </c:pt>
                <c:pt idx="26">
                  <c:v>-1.0032015426956841E-4</c:v>
                </c:pt>
                <c:pt idx="27">
                  <c:v>-1.0666291431079459E-4</c:v>
                </c:pt>
                <c:pt idx="28">
                  <c:v>-1.3536733740943986E-4</c:v>
                </c:pt>
                <c:pt idx="29">
                  <c:v>-2.0885578888381071E-4</c:v>
                </c:pt>
                <c:pt idx="30">
                  <c:v>-3.1986922453480093E-4</c:v>
                </c:pt>
                <c:pt idx="31">
                  <c:v>-4.1675129163582842E-4</c:v>
                </c:pt>
                <c:pt idx="32">
                  <c:v>-4.1868714998585999E-4</c:v>
                </c:pt>
                <c:pt idx="33">
                  <c:v>-5.2625155863390437E-4</c:v>
                </c:pt>
                <c:pt idx="34">
                  <c:v>-1.5193006766607954E-3</c:v>
                </c:pt>
                <c:pt idx="35">
                  <c:v>-2.7587438090937652E-3</c:v>
                </c:pt>
              </c:numCache>
            </c:numRef>
          </c:val>
        </c:ser>
        <c:axId val="91346432"/>
        <c:axId val="91347968"/>
      </c:barChart>
      <c:catAx>
        <c:axId val="91346432"/>
        <c:scaling>
          <c:orientation val="minMax"/>
        </c:scaling>
        <c:delete val="1"/>
        <c:axPos val="b"/>
        <c:tickLblPos val="none"/>
        <c:crossAx val="91347968"/>
        <c:crosses val="autoZero"/>
        <c:auto val="1"/>
        <c:lblAlgn val="ctr"/>
        <c:lblOffset val="100"/>
      </c:catAx>
      <c:valAx>
        <c:axId val="91347968"/>
        <c:scaling>
          <c:orientation val="minMax"/>
        </c:scaling>
        <c:axPos val="l"/>
        <c:majorGridlines/>
        <c:numFmt formatCode="0.00%" sourceLinked="1"/>
        <c:tickLblPos val="nextTo"/>
        <c:crossAx val="91346432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Plantation &amp; Plantation products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Analysis'!$B$1294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Analysis'!$A$1295:$A$1335</c:f>
              <c:strCache>
                <c:ptCount val="41"/>
                <c:pt idx="0">
                  <c:v>Bombay Burmah Trading Corporation Ltd</c:v>
                </c:pt>
                <c:pt idx="1">
                  <c:v>CCL Products (India) Ltd</c:v>
                </c:pt>
                <c:pt idx="2">
                  <c:v>Tata Coffee Ltd</c:v>
                </c:pt>
                <c:pt idx="3">
                  <c:v>Goodricke Group Ltd</c:v>
                </c:pt>
                <c:pt idx="4">
                  <c:v>Indag Rubber Ltd</c:v>
                </c:pt>
                <c:pt idx="5">
                  <c:v>Apcotex Industries Ltd</c:v>
                </c:pt>
                <c:pt idx="6">
                  <c:v>Rubfila International Ltd</c:v>
                </c:pt>
                <c:pt idx="7">
                  <c:v>Grob Tea Co Ltd</c:v>
                </c:pt>
                <c:pt idx="8">
                  <c:v>Rishiroop Ltd</c:v>
                </c:pt>
                <c:pt idx="9">
                  <c:v>B &amp; A Ltd</c:v>
                </c:pt>
                <c:pt idx="10">
                  <c:v>GRP Ltd</c:v>
                </c:pt>
                <c:pt idx="11">
                  <c:v>United Nilgiri Tea Estates Company Ltd</c:v>
                </c:pt>
                <c:pt idx="12">
                  <c:v>Kanco Tea &amp; Industries Ltd</c:v>
                </c:pt>
                <c:pt idx="13">
                  <c:v>V R Woodart Ltd</c:v>
                </c:pt>
                <c:pt idx="14">
                  <c:v>M M Rubber Co Ltd</c:v>
                </c:pt>
                <c:pt idx="15">
                  <c:v>Retro Green Revolution Ltd</c:v>
                </c:pt>
                <c:pt idx="16">
                  <c:v>Eastern Treads Ltd</c:v>
                </c:pt>
                <c:pt idx="17">
                  <c:v>Vamshi Rubber Ltd</c:v>
                </c:pt>
                <c:pt idx="18">
                  <c:v>Genomic Valley Biotech Ltd</c:v>
                </c:pt>
                <c:pt idx="19">
                  <c:v>Tyroon Tea Company Ltd</c:v>
                </c:pt>
                <c:pt idx="20">
                  <c:v>Norben Tea &amp; Exports Ltd</c:v>
                </c:pt>
                <c:pt idx="21">
                  <c:v>R J Bio-Tech Ltd</c:v>
                </c:pt>
                <c:pt idx="22">
                  <c:v>Somi Conveyor Beltings Ltd</c:v>
                </c:pt>
                <c:pt idx="23">
                  <c:v>Pix Transmission Ltd</c:v>
                </c:pt>
                <c:pt idx="24">
                  <c:v>Asian Tea &amp; Exports Ltd</c:v>
                </c:pt>
                <c:pt idx="25">
                  <c:v>Camson Seeds Ltd</c:v>
                </c:pt>
                <c:pt idx="26">
                  <c:v>Warren Tea Ltd</c:v>
                </c:pt>
                <c:pt idx="27">
                  <c:v>Diana Tea Company Ltd</c:v>
                </c:pt>
                <c:pt idx="28">
                  <c:v>James Warren Tea Ltd</c:v>
                </c:pt>
                <c:pt idx="29">
                  <c:v>S E Power Ltd</c:v>
                </c:pt>
                <c:pt idx="30">
                  <c:v>Terai Tea Co Ltd</c:v>
                </c:pt>
                <c:pt idx="31">
                  <c:v>Agri-Tech (India) Ltd</c:v>
                </c:pt>
                <c:pt idx="32">
                  <c:v>Peria Karamalai Tea &amp; Produce Company Ltd</c:v>
                </c:pt>
                <c:pt idx="33">
                  <c:v>Rossell India Ltd</c:v>
                </c:pt>
                <c:pt idx="34">
                  <c:v>Harrisons Malayalam Ltd</c:v>
                </c:pt>
                <c:pt idx="35">
                  <c:v>Joonktolle Tea &amp; Industries Ltd</c:v>
                </c:pt>
                <c:pt idx="36">
                  <c:v>Elgi Rubber Company Ltd</c:v>
                </c:pt>
                <c:pt idx="37">
                  <c:v>Mcleod Russel India Ltd</c:v>
                </c:pt>
                <c:pt idx="38">
                  <c:v>Jay Shree Tea &amp; Industries Ltd</c:v>
                </c:pt>
                <c:pt idx="39">
                  <c:v>Dhunseri Tea &amp; Industries Ltd</c:v>
                </c:pt>
                <c:pt idx="40">
                  <c:v>Tata Consumer Products Ltd</c:v>
                </c:pt>
              </c:strCache>
            </c:strRef>
          </c:cat>
          <c:val>
            <c:numRef>
              <c:f>'Sector Wise Analysis'!$B$1295:$B$1335</c:f>
              <c:numCache>
                <c:formatCode>0.00%</c:formatCode>
                <c:ptCount val="41"/>
                <c:pt idx="0">
                  <c:v>2.5246738825451403E-2</c:v>
                </c:pt>
                <c:pt idx="1">
                  <c:v>2.2372237112335143E-3</c:v>
                </c:pt>
                <c:pt idx="2">
                  <c:v>1.976989840841509E-3</c:v>
                </c:pt>
                <c:pt idx="3">
                  <c:v>9.6111620566348118E-4</c:v>
                </c:pt>
                <c:pt idx="4">
                  <c:v>9.2863685089883906E-4</c:v>
                </c:pt>
                <c:pt idx="5">
                  <c:v>5.3065069639794498E-4</c:v>
                </c:pt>
                <c:pt idx="6">
                  <c:v>4.3566585737995849E-4</c:v>
                </c:pt>
                <c:pt idx="7">
                  <c:v>2.9101987834688557E-4</c:v>
                </c:pt>
                <c:pt idx="8">
                  <c:v>2.6006178674345198E-4</c:v>
                </c:pt>
                <c:pt idx="9">
                  <c:v>1.8244660451005308E-4</c:v>
                </c:pt>
                <c:pt idx="10">
                  <c:v>1.3254458778676225E-4</c:v>
                </c:pt>
                <c:pt idx="11">
                  <c:v>1.0665331629533001E-4</c:v>
                </c:pt>
                <c:pt idx="12">
                  <c:v>4.5984684121457786E-5</c:v>
                </c:pt>
                <c:pt idx="13">
                  <c:v>-3.9402978372208663E-6</c:v>
                </c:pt>
                <c:pt idx="14">
                  <c:v>-4.4314119830143873E-6</c:v>
                </c:pt>
                <c:pt idx="15">
                  <c:v>-1.1130659188343413E-5</c:v>
                </c:pt>
                <c:pt idx="16">
                  <c:v>-1.1888600679269547E-5</c:v>
                </c:pt>
                <c:pt idx="17">
                  <c:v>-1.2887803198886958E-5</c:v>
                </c:pt>
                <c:pt idx="18">
                  <c:v>-2.2904580171682404E-5</c:v>
                </c:pt>
                <c:pt idx="19">
                  <c:v>-2.7315169670730799E-5</c:v>
                </c:pt>
                <c:pt idx="20">
                  <c:v>-5.1785310090368178E-5</c:v>
                </c:pt>
                <c:pt idx="21">
                  <c:v>-5.9210079355108954E-5</c:v>
                </c:pt>
                <c:pt idx="22">
                  <c:v>-1.0655854286332532E-4</c:v>
                </c:pt>
                <c:pt idx="23">
                  <c:v>-1.2027495640422122E-4</c:v>
                </c:pt>
                <c:pt idx="24">
                  <c:v>-1.3166603115430994E-4</c:v>
                </c:pt>
                <c:pt idx="25">
                  <c:v>-1.8360617197794491E-4</c:v>
                </c:pt>
                <c:pt idx="26">
                  <c:v>-2.3988815904891179E-4</c:v>
                </c:pt>
                <c:pt idx="27">
                  <c:v>-2.4083779959857253E-4</c:v>
                </c:pt>
                <c:pt idx="28">
                  <c:v>-2.9600357731658075E-4</c:v>
                </c:pt>
                <c:pt idx="29">
                  <c:v>-3.7380699618858596E-4</c:v>
                </c:pt>
                <c:pt idx="30">
                  <c:v>-3.7674639072332724E-4</c:v>
                </c:pt>
                <c:pt idx="31">
                  <c:v>-4.3539706055704063E-4</c:v>
                </c:pt>
                <c:pt idx="32">
                  <c:v>-4.474786393136243E-4</c:v>
                </c:pt>
                <c:pt idx="33">
                  <c:v>-4.5305754310738397E-4</c:v>
                </c:pt>
                <c:pt idx="34">
                  <c:v>-5.3123676976724716E-4</c:v>
                </c:pt>
                <c:pt idx="35">
                  <c:v>-5.4854101489755296E-4</c:v>
                </c:pt>
                <c:pt idx="36">
                  <c:v>-8.4365839529040713E-4</c:v>
                </c:pt>
                <c:pt idx="37">
                  <c:v>-1.2328169541783601E-3</c:v>
                </c:pt>
                <c:pt idx="38">
                  <c:v>-1.2914844756967711E-3</c:v>
                </c:pt>
                <c:pt idx="39">
                  <c:v>-1.6108525402877007E-3</c:v>
                </c:pt>
                <c:pt idx="40">
                  <c:v>-1.081511197653935E-2</c:v>
                </c:pt>
              </c:numCache>
            </c:numRef>
          </c:val>
        </c:ser>
        <c:axId val="91429888"/>
        <c:axId val="91460352"/>
      </c:barChart>
      <c:catAx>
        <c:axId val="91429888"/>
        <c:scaling>
          <c:orientation val="minMax"/>
        </c:scaling>
        <c:delete val="1"/>
        <c:axPos val="b"/>
        <c:tickLblPos val="none"/>
        <c:crossAx val="91460352"/>
        <c:crosses val="autoZero"/>
        <c:auto val="1"/>
        <c:lblAlgn val="ctr"/>
        <c:lblOffset val="100"/>
      </c:catAx>
      <c:valAx>
        <c:axId val="91460352"/>
        <c:scaling>
          <c:orientation val="minMax"/>
        </c:scaling>
        <c:axPos val="l"/>
        <c:majorGridlines/>
        <c:numFmt formatCode="0.00%" sourceLinked="1"/>
        <c:tickLblPos val="nextTo"/>
        <c:crossAx val="91429888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Plantation &amp; Plantation</a:t>
            </a:r>
            <a:r>
              <a:rPr lang="en-US" baseline="0"/>
              <a:t> Products (Ex- Bombay Burmah Trading Corp. and Tata Consumer Products</a:t>
            </a:r>
            <a:endParaRPr lang="en-US"/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Analysis'!$B$1294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Analysis'!$A$1296:$A$1334</c:f>
              <c:strCache>
                <c:ptCount val="39"/>
                <c:pt idx="0">
                  <c:v>CCL Products (India) Ltd</c:v>
                </c:pt>
                <c:pt idx="1">
                  <c:v>Tata Coffee Ltd</c:v>
                </c:pt>
                <c:pt idx="2">
                  <c:v>Goodricke Group Ltd</c:v>
                </c:pt>
                <c:pt idx="3">
                  <c:v>Indag Rubber Ltd</c:v>
                </c:pt>
                <c:pt idx="4">
                  <c:v>Apcotex Industries Ltd</c:v>
                </c:pt>
                <c:pt idx="5">
                  <c:v>Rubfila International Ltd</c:v>
                </c:pt>
                <c:pt idx="6">
                  <c:v>Grob Tea Co Ltd</c:v>
                </c:pt>
                <c:pt idx="7">
                  <c:v>Rishiroop Ltd</c:v>
                </c:pt>
                <c:pt idx="8">
                  <c:v>B &amp; A Ltd</c:v>
                </c:pt>
                <c:pt idx="9">
                  <c:v>GRP Ltd</c:v>
                </c:pt>
                <c:pt idx="10">
                  <c:v>United Nilgiri Tea Estates Company Ltd</c:v>
                </c:pt>
                <c:pt idx="11">
                  <c:v>Kanco Tea &amp; Industries Ltd</c:v>
                </c:pt>
                <c:pt idx="12">
                  <c:v>V R Woodart Ltd</c:v>
                </c:pt>
                <c:pt idx="13">
                  <c:v>M M Rubber Co Ltd</c:v>
                </c:pt>
                <c:pt idx="14">
                  <c:v>Retro Green Revolution Ltd</c:v>
                </c:pt>
                <c:pt idx="15">
                  <c:v>Eastern Treads Ltd</c:v>
                </c:pt>
                <c:pt idx="16">
                  <c:v>Vamshi Rubber Ltd</c:v>
                </c:pt>
                <c:pt idx="17">
                  <c:v>Genomic Valley Biotech Ltd</c:v>
                </c:pt>
                <c:pt idx="18">
                  <c:v>Tyroon Tea Company Ltd</c:v>
                </c:pt>
                <c:pt idx="19">
                  <c:v>Norben Tea &amp; Exports Ltd</c:v>
                </c:pt>
                <c:pt idx="20">
                  <c:v>R J Bio-Tech Ltd</c:v>
                </c:pt>
                <c:pt idx="21">
                  <c:v>Somi Conveyor Beltings Ltd</c:v>
                </c:pt>
                <c:pt idx="22">
                  <c:v>Pix Transmission Ltd</c:v>
                </c:pt>
                <c:pt idx="23">
                  <c:v>Asian Tea &amp; Exports Ltd</c:v>
                </c:pt>
                <c:pt idx="24">
                  <c:v>Camson Seeds Ltd</c:v>
                </c:pt>
                <c:pt idx="25">
                  <c:v>Warren Tea Ltd</c:v>
                </c:pt>
                <c:pt idx="26">
                  <c:v>Diana Tea Company Ltd</c:v>
                </c:pt>
                <c:pt idx="27">
                  <c:v>James Warren Tea Ltd</c:v>
                </c:pt>
                <c:pt idx="28">
                  <c:v>S E Power Ltd</c:v>
                </c:pt>
                <c:pt idx="29">
                  <c:v>Terai Tea Co Ltd</c:v>
                </c:pt>
                <c:pt idx="30">
                  <c:v>Agri-Tech (India) Ltd</c:v>
                </c:pt>
                <c:pt idx="31">
                  <c:v>Peria Karamalai Tea &amp; Produce Company Ltd</c:v>
                </c:pt>
                <c:pt idx="32">
                  <c:v>Rossell India Ltd</c:v>
                </c:pt>
                <c:pt idx="33">
                  <c:v>Harrisons Malayalam Ltd</c:v>
                </c:pt>
                <c:pt idx="34">
                  <c:v>Joonktolle Tea &amp; Industries Ltd</c:v>
                </c:pt>
                <c:pt idx="35">
                  <c:v>Elgi Rubber Company Ltd</c:v>
                </c:pt>
                <c:pt idx="36">
                  <c:v>Mcleod Russel India Ltd</c:v>
                </c:pt>
                <c:pt idx="37">
                  <c:v>Jay Shree Tea &amp; Industries Ltd</c:v>
                </c:pt>
                <c:pt idx="38">
                  <c:v>Dhunseri Tea &amp; Industries Ltd</c:v>
                </c:pt>
              </c:strCache>
            </c:strRef>
          </c:cat>
          <c:val>
            <c:numRef>
              <c:f>'Sector Wise Analysis'!$B$1296:$B$1334</c:f>
              <c:numCache>
                <c:formatCode>0.00%</c:formatCode>
                <c:ptCount val="39"/>
                <c:pt idx="0">
                  <c:v>2.2372237112335143E-3</c:v>
                </c:pt>
                <c:pt idx="1">
                  <c:v>1.976989840841509E-3</c:v>
                </c:pt>
                <c:pt idx="2">
                  <c:v>9.6111620566348118E-4</c:v>
                </c:pt>
                <c:pt idx="3">
                  <c:v>9.2863685089883906E-4</c:v>
                </c:pt>
                <c:pt idx="4">
                  <c:v>5.3065069639794498E-4</c:v>
                </c:pt>
                <c:pt idx="5">
                  <c:v>4.3566585737995849E-4</c:v>
                </c:pt>
                <c:pt idx="6">
                  <c:v>2.9101987834688557E-4</c:v>
                </c:pt>
                <c:pt idx="7">
                  <c:v>2.6006178674345198E-4</c:v>
                </c:pt>
                <c:pt idx="8">
                  <c:v>1.8244660451005308E-4</c:v>
                </c:pt>
                <c:pt idx="9">
                  <c:v>1.3254458778676225E-4</c:v>
                </c:pt>
                <c:pt idx="10">
                  <c:v>1.0665331629533001E-4</c:v>
                </c:pt>
                <c:pt idx="11">
                  <c:v>4.5984684121457786E-5</c:v>
                </c:pt>
                <c:pt idx="12">
                  <c:v>-3.9402978372208663E-6</c:v>
                </c:pt>
                <c:pt idx="13">
                  <c:v>-4.4314119830143873E-6</c:v>
                </c:pt>
                <c:pt idx="14">
                  <c:v>-1.1130659188343413E-5</c:v>
                </c:pt>
                <c:pt idx="15">
                  <c:v>-1.1888600679269547E-5</c:v>
                </c:pt>
                <c:pt idx="16">
                  <c:v>-1.2887803198886958E-5</c:v>
                </c:pt>
                <c:pt idx="17">
                  <c:v>-2.2904580171682404E-5</c:v>
                </c:pt>
                <c:pt idx="18">
                  <c:v>-2.7315169670730799E-5</c:v>
                </c:pt>
                <c:pt idx="19">
                  <c:v>-5.1785310090368178E-5</c:v>
                </c:pt>
                <c:pt idx="20">
                  <c:v>-5.9210079355108954E-5</c:v>
                </c:pt>
                <c:pt idx="21">
                  <c:v>-1.0655854286332532E-4</c:v>
                </c:pt>
                <c:pt idx="22">
                  <c:v>-1.2027495640422122E-4</c:v>
                </c:pt>
                <c:pt idx="23">
                  <c:v>-1.3166603115430994E-4</c:v>
                </c:pt>
                <c:pt idx="24">
                  <c:v>-1.8360617197794491E-4</c:v>
                </c:pt>
                <c:pt idx="25">
                  <c:v>-2.3988815904891179E-4</c:v>
                </c:pt>
                <c:pt idx="26">
                  <c:v>-2.4083779959857253E-4</c:v>
                </c:pt>
                <c:pt idx="27">
                  <c:v>-2.9600357731658075E-4</c:v>
                </c:pt>
                <c:pt idx="28">
                  <c:v>-3.7380699618858596E-4</c:v>
                </c:pt>
                <c:pt idx="29">
                  <c:v>-3.7674639072332724E-4</c:v>
                </c:pt>
                <c:pt idx="30">
                  <c:v>-4.3539706055704063E-4</c:v>
                </c:pt>
                <c:pt idx="31">
                  <c:v>-4.474786393136243E-4</c:v>
                </c:pt>
                <c:pt idx="32">
                  <c:v>-4.5305754310738397E-4</c:v>
                </c:pt>
                <c:pt idx="33">
                  <c:v>-5.3123676976724716E-4</c:v>
                </c:pt>
                <c:pt idx="34">
                  <c:v>-5.4854101489755296E-4</c:v>
                </c:pt>
                <c:pt idx="35">
                  <c:v>-8.4365839529040713E-4</c:v>
                </c:pt>
                <c:pt idx="36">
                  <c:v>-1.2328169541783601E-3</c:v>
                </c:pt>
                <c:pt idx="37">
                  <c:v>-1.2914844756967711E-3</c:v>
                </c:pt>
                <c:pt idx="38">
                  <c:v>-1.6108525402877007E-3</c:v>
                </c:pt>
              </c:numCache>
            </c:numRef>
          </c:val>
        </c:ser>
        <c:axId val="91558272"/>
        <c:axId val="91559808"/>
      </c:barChart>
      <c:catAx>
        <c:axId val="91558272"/>
        <c:scaling>
          <c:orientation val="minMax"/>
        </c:scaling>
        <c:delete val="1"/>
        <c:axPos val="b"/>
        <c:tickLblPos val="none"/>
        <c:crossAx val="91559808"/>
        <c:crosses val="autoZero"/>
        <c:auto val="1"/>
        <c:lblAlgn val="ctr"/>
        <c:lblOffset val="100"/>
      </c:catAx>
      <c:valAx>
        <c:axId val="91559808"/>
        <c:scaling>
          <c:orientation val="minMax"/>
        </c:scaling>
        <c:axPos val="l"/>
        <c:majorGridlines/>
        <c:numFmt formatCode="0.00%" sourceLinked="1"/>
        <c:tickLblPos val="nextTo"/>
        <c:crossAx val="91558272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Capital Goods (Non-Electric)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Analysis'!$B$1337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Analysis'!$A$1338:$A$1445</c:f>
              <c:strCache>
                <c:ptCount val="108"/>
                <c:pt idx="0">
                  <c:v>Hindustan Aeronautics Ltd</c:v>
                </c:pt>
                <c:pt idx="1">
                  <c:v>Cummins India Ltd</c:v>
                </c:pt>
                <c:pt idx="2">
                  <c:v>HEG Ltd</c:v>
                </c:pt>
                <c:pt idx="3">
                  <c:v>Graphite India Ltd</c:v>
                </c:pt>
                <c:pt idx="4">
                  <c:v>Bharat Dynamics Ltd</c:v>
                </c:pt>
                <c:pt idx="5">
                  <c:v>Thermax Ltd</c:v>
                </c:pt>
                <c:pt idx="6">
                  <c:v>Power Mech Projects Ltd</c:v>
                </c:pt>
                <c:pt idx="7">
                  <c:v>Grindwell Norton Ltd</c:v>
                </c:pt>
                <c:pt idx="8">
                  <c:v>Greaves Cotton Ltd</c:v>
                </c:pt>
                <c:pt idx="9">
                  <c:v>Va Tech Wabag Ltd</c:v>
                </c:pt>
                <c:pt idx="10">
                  <c:v>Carborundum Universal Ltd</c:v>
                </c:pt>
                <c:pt idx="11">
                  <c:v>ISGEC Heavy Engineering Ltd</c:v>
                </c:pt>
                <c:pt idx="12">
                  <c:v>WPIL Ltd</c:v>
                </c:pt>
                <c:pt idx="13">
                  <c:v>Elgi Equipments Ltd</c:v>
                </c:pt>
                <c:pt idx="14">
                  <c:v>Kirloskar Oil Engines Ltd</c:v>
                </c:pt>
                <c:pt idx="15">
                  <c:v>Swaraj Engines Ltd</c:v>
                </c:pt>
                <c:pt idx="16">
                  <c:v>Kirloskar Pneumatic Company Lt</c:v>
                </c:pt>
                <c:pt idx="17">
                  <c:v>Windsor Machines Ltd</c:v>
                </c:pt>
                <c:pt idx="18">
                  <c:v>Disa India Ltd</c:v>
                </c:pt>
                <c:pt idx="19">
                  <c:v>Kennametal India Ltd</c:v>
                </c:pt>
                <c:pt idx="20">
                  <c:v>Esab India Ltd</c:v>
                </c:pt>
                <c:pt idx="21">
                  <c:v>KSB Ltd</c:v>
                </c:pt>
                <c:pt idx="22">
                  <c:v>Ion Exchange (India) Ltd</c:v>
                </c:pt>
                <c:pt idx="23">
                  <c:v>GMM Pfaudler Ltd</c:v>
                </c:pt>
                <c:pt idx="24">
                  <c:v>Texmaco Rail &amp; Engineering Ltd</c:v>
                </c:pt>
                <c:pt idx="25">
                  <c:v>Ador Fontech Ltd</c:v>
                </c:pt>
                <c:pt idx="26">
                  <c:v>Hercules Hoists Ltd</c:v>
                </c:pt>
                <c:pt idx="27">
                  <c:v>Shakti Pumps (India) Ltd</c:v>
                </c:pt>
                <c:pt idx="28">
                  <c:v>Wendt India Ltd</c:v>
                </c:pt>
                <c:pt idx="29">
                  <c:v>Veljan Denison Ltd</c:v>
                </c:pt>
                <c:pt idx="30">
                  <c:v>Patels Airtemp (India) Ltd</c:v>
                </c:pt>
                <c:pt idx="31">
                  <c:v>Mazda Ltd</c:v>
                </c:pt>
                <c:pt idx="32">
                  <c:v>Kabra Extrusion Technik Ltd</c:v>
                </c:pt>
                <c:pt idx="33">
                  <c:v>TIL Ltd</c:v>
                </c:pt>
                <c:pt idx="34">
                  <c:v>Premier Ltd</c:v>
                </c:pt>
                <c:pt idx="35">
                  <c:v>Roto Pumps Ltd</c:v>
                </c:pt>
                <c:pt idx="36">
                  <c:v>Jost's Engineering Company Ltd</c:v>
                </c:pt>
                <c:pt idx="37">
                  <c:v>Ador Welding Ltd</c:v>
                </c:pt>
                <c:pt idx="38">
                  <c:v>Panasonic Carbon India Company Ltd</c:v>
                </c:pt>
                <c:pt idx="39">
                  <c:v>Orient Abrasives Ltd</c:v>
                </c:pt>
                <c:pt idx="40">
                  <c:v>Fluidomat Ltd</c:v>
                </c:pt>
                <c:pt idx="41">
                  <c:v>HLE Glascoat Ltd</c:v>
                </c:pt>
                <c:pt idx="42">
                  <c:v>DE Nora India Ltd</c:v>
                </c:pt>
                <c:pt idx="43">
                  <c:v>Jash Engineering Ltd</c:v>
                </c:pt>
                <c:pt idx="44">
                  <c:v>Praj Industries Ltd</c:v>
                </c:pt>
                <c:pt idx="45">
                  <c:v>CMI FPE Ltd</c:v>
                </c:pt>
                <c:pt idx="46">
                  <c:v>Rapicut Carbides Ltd</c:v>
                </c:pt>
                <c:pt idx="47">
                  <c:v>Filtra Consultants &amp; Engineers Ltd</c:v>
                </c:pt>
                <c:pt idx="48">
                  <c:v>ITL Industries Ltd</c:v>
                </c:pt>
                <c:pt idx="49">
                  <c:v>United Drilling Tools Ltd</c:v>
                </c:pt>
                <c:pt idx="50">
                  <c:v>Meera Industries Ltd</c:v>
                </c:pt>
                <c:pt idx="51">
                  <c:v>TRF Ltd</c:v>
                </c:pt>
                <c:pt idx="52">
                  <c:v>Aaron Industries Ltd</c:v>
                </c:pt>
                <c:pt idx="53">
                  <c:v>GEE Ltd</c:v>
                </c:pt>
                <c:pt idx="54">
                  <c:v>Cenlub Industries Ltd</c:v>
                </c:pt>
                <c:pt idx="55">
                  <c:v>Hawa Engineers Ltd</c:v>
                </c:pt>
                <c:pt idx="56">
                  <c:v>Solitaire Machine Tools Ltd</c:v>
                </c:pt>
                <c:pt idx="57">
                  <c:v>MPF Systems Ltd</c:v>
                </c:pt>
                <c:pt idx="58">
                  <c:v>G G Engineering Ltd</c:v>
                </c:pt>
                <c:pt idx="59">
                  <c:v>Rasi Electrodes Ltd</c:v>
                </c:pt>
                <c:pt idx="60">
                  <c:v>Amaze Entertech Ltd</c:v>
                </c:pt>
                <c:pt idx="61">
                  <c:v>Mahavir Industries Ltd</c:v>
                </c:pt>
                <c:pt idx="62">
                  <c:v>Pitti Engineering Ltd</c:v>
                </c:pt>
                <c:pt idx="63">
                  <c:v>EMA India Ltd</c:v>
                </c:pt>
                <c:pt idx="64">
                  <c:v>Polymechplast Machines Ltd</c:v>
                </c:pt>
                <c:pt idx="65">
                  <c:v>Dynamatic Technologies Ltd</c:v>
                </c:pt>
                <c:pt idx="66">
                  <c:v>Hittco Tools Ltd</c:v>
                </c:pt>
                <c:pt idx="67">
                  <c:v>Redex Protech Ltd</c:v>
                </c:pt>
                <c:pt idx="68">
                  <c:v>Envair Electrodyne Ltd</c:v>
                </c:pt>
                <c:pt idx="69">
                  <c:v>Cranex Ltd</c:v>
                </c:pt>
                <c:pt idx="70">
                  <c:v>Felix Industries Ltd</c:v>
                </c:pt>
                <c:pt idx="71">
                  <c:v>Welcast Steels Ltd</c:v>
                </c:pt>
                <c:pt idx="72">
                  <c:v>D &amp; H India Ltd</c:v>
                </c:pt>
                <c:pt idx="73">
                  <c:v>Shivagrico Implements Ltd</c:v>
                </c:pt>
                <c:pt idx="74">
                  <c:v>Lippi Systems Ltd</c:v>
                </c:pt>
                <c:pt idx="75">
                  <c:v>Yuken India Ltd</c:v>
                </c:pt>
                <c:pt idx="76">
                  <c:v>Bemco Hydraulics Ltd</c:v>
                </c:pt>
                <c:pt idx="77">
                  <c:v>Sika Interplant Systems Ltd</c:v>
                </c:pt>
                <c:pt idx="78">
                  <c:v>Brady &amp; Morris Engineering Company Ltd</c:v>
                </c:pt>
                <c:pt idx="79">
                  <c:v>KPT Industries Ltd</c:v>
                </c:pt>
                <c:pt idx="80">
                  <c:v>Skyline Millars Ltd</c:v>
                </c:pt>
                <c:pt idx="81">
                  <c:v>Rishi Laser Ltd</c:v>
                </c:pt>
                <c:pt idx="82">
                  <c:v>Eimco Elecon (India) Ltd</c:v>
                </c:pt>
                <c:pt idx="83">
                  <c:v>Ingersoll-Rand (India) Ltd</c:v>
                </c:pt>
                <c:pt idx="84">
                  <c:v>Lokesh Machines Ltd</c:v>
                </c:pt>
                <c:pt idx="85">
                  <c:v>International Combustion (India) Ltd</c:v>
                </c:pt>
                <c:pt idx="86">
                  <c:v>Birla Precision Technologies Ltd</c:v>
                </c:pt>
                <c:pt idx="87">
                  <c:v>G G Dandekar Machine Works Ltd</c:v>
                </c:pt>
                <c:pt idx="88">
                  <c:v>La Tim Metal &amp; Industries Ltd</c:v>
                </c:pt>
                <c:pt idx="89">
                  <c:v>Revathi Equipment Ltd</c:v>
                </c:pt>
                <c:pt idx="90">
                  <c:v>Action Construction Equipments Ltd</c:v>
                </c:pt>
                <c:pt idx="91">
                  <c:v>International Conveyors Ltd</c:v>
                </c:pt>
                <c:pt idx="92">
                  <c:v>Kilburn Engineering Ltd</c:v>
                </c:pt>
                <c:pt idx="93">
                  <c:v>Taneja Aerospace &amp; Aviation Ltd</c:v>
                </c:pt>
                <c:pt idx="94">
                  <c:v>Gujarat Apollo Industries Ltd</c:v>
                </c:pt>
                <c:pt idx="95">
                  <c:v>Nitin Fire Protection Industries Ltd</c:v>
                </c:pt>
                <c:pt idx="96">
                  <c:v>Commercial Engineers &amp; Body Builders Company Ltd</c:v>
                </c:pt>
                <c:pt idx="97">
                  <c:v>Elecon Engineering Company Ltd</c:v>
                </c:pt>
                <c:pt idx="98">
                  <c:v>Manugraph India Ltd</c:v>
                </c:pt>
                <c:pt idx="99">
                  <c:v>Artson Engineering Ltd</c:v>
                </c:pt>
                <c:pt idx="100">
                  <c:v>Batliboi Ltd</c:v>
                </c:pt>
                <c:pt idx="101">
                  <c:v>Kirloskar Brothers Ltd</c:v>
                </c:pt>
                <c:pt idx="102">
                  <c:v>Sanghvi Movers Ltd</c:v>
                </c:pt>
                <c:pt idx="103">
                  <c:v>Hindustan Everest Tools Ltd</c:v>
                </c:pt>
                <c:pt idx="104">
                  <c:v>Walchandnagar Industries Ltd</c:v>
                </c:pt>
                <c:pt idx="105">
                  <c:v>A2Z Infra Engineering Ltd</c:v>
                </c:pt>
                <c:pt idx="106">
                  <c:v>Titagarh Wagons Ltd</c:v>
                </c:pt>
                <c:pt idx="107">
                  <c:v>BEML Ltd</c:v>
                </c:pt>
              </c:strCache>
            </c:strRef>
          </c:cat>
          <c:val>
            <c:numRef>
              <c:f>'Sector Wise Analysis'!$B$1338:$B$1445</c:f>
              <c:numCache>
                <c:formatCode>0.00%</c:formatCode>
                <c:ptCount val="108"/>
                <c:pt idx="0">
                  <c:v>2.8458579029280524E-2</c:v>
                </c:pt>
                <c:pt idx="1">
                  <c:v>1.1777470917880084E-2</c:v>
                </c:pt>
                <c:pt idx="2">
                  <c:v>1.0559965157521636E-2</c:v>
                </c:pt>
                <c:pt idx="3">
                  <c:v>9.7663635990362131E-3</c:v>
                </c:pt>
                <c:pt idx="4">
                  <c:v>8.6163953899671582E-3</c:v>
                </c:pt>
                <c:pt idx="5">
                  <c:v>4.9415808052347462E-3</c:v>
                </c:pt>
                <c:pt idx="6">
                  <c:v>2.587578410468003E-3</c:v>
                </c:pt>
                <c:pt idx="7">
                  <c:v>2.1999515872070719E-3</c:v>
                </c:pt>
                <c:pt idx="8">
                  <c:v>2.1184601294254417E-3</c:v>
                </c:pt>
                <c:pt idx="9">
                  <c:v>1.4112846823641971E-3</c:v>
                </c:pt>
                <c:pt idx="10">
                  <c:v>1.3868154190312064E-3</c:v>
                </c:pt>
                <c:pt idx="11">
                  <c:v>1.3372973438987533E-3</c:v>
                </c:pt>
                <c:pt idx="12">
                  <c:v>1.2272620498950506E-3</c:v>
                </c:pt>
                <c:pt idx="13">
                  <c:v>1.2225376079005744E-3</c:v>
                </c:pt>
                <c:pt idx="14">
                  <c:v>1.1558564996982323E-3</c:v>
                </c:pt>
                <c:pt idx="15">
                  <c:v>9.8626619506140363E-4</c:v>
                </c:pt>
                <c:pt idx="16">
                  <c:v>7.4003128211235262E-4</c:v>
                </c:pt>
                <c:pt idx="17">
                  <c:v>6.0131212446493869E-4</c:v>
                </c:pt>
                <c:pt idx="18">
                  <c:v>5.0729620394503996E-4</c:v>
                </c:pt>
                <c:pt idx="19">
                  <c:v>4.3988253793256232E-4</c:v>
                </c:pt>
                <c:pt idx="20">
                  <c:v>4.3273555409533543E-4</c:v>
                </c:pt>
                <c:pt idx="21">
                  <c:v>4.0608338777328468E-4</c:v>
                </c:pt>
                <c:pt idx="22">
                  <c:v>3.4813511166112621E-4</c:v>
                </c:pt>
                <c:pt idx="23">
                  <c:v>3.4231043472341739E-4</c:v>
                </c:pt>
                <c:pt idx="24">
                  <c:v>2.8282722253119647E-4</c:v>
                </c:pt>
                <c:pt idx="25">
                  <c:v>2.5418387339720433E-4</c:v>
                </c:pt>
                <c:pt idx="26">
                  <c:v>2.463152599060363E-4</c:v>
                </c:pt>
                <c:pt idx="27">
                  <c:v>2.3425960142725653E-4</c:v>
                </c:pt>
                <c:pt idx="28">
                  <c:v>2.1880181543199034E-4</c:v>
                </c:pt>
                <c:pt idx="29">
                  <c:v>1.614789678539873E-4</c:v>
                </c:pt>
                <c:pt idx="30">
                  <c:v>1.3615637618581667E-4</c:v>
                </c:pt>
                <c:pt idx="31">
                  <c:v>1.3152005666029209E-4</c:v>
                </c:pt>
                <c:pt idx="32">
                  <c:v>1.2943553739086822E-4</c:v>
                </c:pt>
                <c:pt idx="33">
                  <c:v>1.2855410808261731E-4</c:v>
                </c:pt>
                <c:pt idx="34">
                  <c:v>1.1141890543435988E-4</c:v>
                </c:pt>
                <c:pt idx="35">
                  <c:v>1.0863958960575012E-4</c:v>
                </c:pt>
                <c:pt idx="36">
                  <c:v>1.0665662943560558E-4</c:v>
                </c:pt>
                <c:pt idx="37">
                  <c:v>9.5957593176210668E-5</c:v>
                </c:pt>
                <c:pt idx="38">
                  <c:v>9.2296614773991045E-5</c:v>
                </c:pt>
                <c:pt idx="39">
                  <c:v>9.0592899156929877E-5</c:v>
                </c:pt>
                <c:pt idx="40">
                  <c:v>8.3782800212858018E-5</c:v>
                </c:pt>
                <c:pt idx="41">
                  <c:v>7.4955321499004099E-5</c:v>
                </c:pt>
                <c:pt idx="42">
                  <c:v>7.1902790397827758E-5</c:v>
                </c:pt>
                <c:pt idx="43">
                  <c:v>7.038270660660693E-5</c:v>
                </c:pt>
                <c:pt idx="44">
                  <c:v>6.3774544528924626E-5</c:v>
                </c:pt>
                <c:pt idx="45">
                  <c:v>5.2804524856879364E-5</c:v>
                </c:pt>
                <c:pt idx="46">
                  <c:v>4.192739390620848E-5</c:v>
                </c:pt>
                <c:pt idx="47">
                  <c:v>4.0036832151971917E-5</c:v>
                </c:pt>
                <c:pt idx="48">
                  <c:v>3.9029591552356397E-5</c:v>
                </c:pt>
                <c:pt idx="49">
                  <c:v>3.8810922329865304E-5</c:v>
                </c:pt>
                <c:pt idx="50">
                  <c:v>3.2287930365087174E-5</c:v>
                </c:pt>
                <c:pt idx="51">
                  <c:v>2.9679879444097273E-5</c:v>
                </c:pt>
                <c:pt idx="52">
                  <c:v>2.916400832825537E-5</c:v>
                </c:pt>
                <c:pt idx="53">
                  <c:v>2.51485293301178E-5</c:v>
                </c:pt>
                <c:pt idx="54">
                  <c:v>2.0929285538216161E-5</c:v>
                </c:pt>
                <c:pt idx="55">
                  <c:v>8.7580229301211992E-6</c:v>
                </c:pt>
                <c:pt idx="56">
                  <c:v>3.4492061952551082E-6</c:v>
                </c:pt>
                <c:pt idx="57">
                  <c:v>2.940616778163415E-6</c:v>
                </c:pt>
                <c:pt idx="58">
                  <c:v>2.2341637716525844E-6</c:v>
                </c:pt>
                <c:pt idx="59">
                  <c:v>-2.1670351850101523E-7</c:v>
                </c:pt>
                <c:pt idx="60">
                  <c:v>-4.636210395532108E-7</c:v>
                </c:pt>
                <c:pt idx="61">
                  <c:v>-2.0503593082267957E-6</c:v>
                </c:pt>
                <c:pt idx="62">
                  <c:v>-2.7259308003989486E-6</c:v>
                </c:pt>
                <c:pt idx="63">
                  <c:v>-5.2558859602491266E-6</c:v>
                </c:pt>
                <c:pt idx="64">
                  <c:v>-6.5217474931135558E-6</c:v>
                </c:pt>
                <c:pt idx="65">
                  <c:v>-7.3680478567757013E-6</c:v>
                </c:pt>
                <c:pt idx="66">
                  <c:v>-7.9189960804599059E-6</c:v>
                </c:pt>
                <c:pt idx="67">
                  <c:v>-7.9942084712975131E-6</c:v>
                </c:pt>
                <c:pt idx="68">
                  <c:v>-8.995192414592478E-6</c:v>
                </c:pt>
                <c:pt idx="69">
                  <c:v>-1.5418387339720435E-5</c:v>
                </c:pt>
                <c:pt idx="70">
                  <c:v>-1.738889577771966E-5</c:v>
                </c:pt>
                <c:pt idx="71">
                  <c:v>-1.7625789708959858E-5</c:v>
                </c:pt>
                <c:pt idx="72">
                  <c:v>-1.9477657475602285E-5</c:v>
                </c:pt>
                <c:pt idx="73">
                  <c:v>-2.0000117314741944E-5</c:v>
                </c:pt>
                <c:pt idx="74">
                  <c:v>-2.7524199234807772E-5</c:v>
                </c:pt>
                <c:pt idx="75">
                  <c:v>-2.9293218239386726E-5</c:v>
                </c:pt>
                <c:pt idx="76">
                  <c:v>-2.9766951536870858E-5</c:v>
                </c:pt>
                <c:pt idx="77">
                  <c:v>-3.2028768848625376E-5</c:v>
                </c:pt>
                <c:pt idx="78">
                  <c:v>-3.2961131852630307E-5</c:v>
                </c:pt>
                <c:pt idx="79">
                  <c:v>-3.3016460758832669E-5</c:v>
                </c:pt>
                <c:pt idx="80">
                  <c:v>-4.4135148219673741E-5</c:v>
                </c:pt>
                <c:pt idx="81">
                  <c:v>-4.6503290883130359E-5</c:v>
                </c:pt>
                <c:pt idx="82">
                  <c:v>-5.3422541645710283E-5</c:v>
                </c:pt>
                <c:pt idx="83">
                  <c:v>-6.1378595543376652E-5</c:v>
                </c:pt>
                <c:pt idx="84">
                  <c:v>-8.0530090753865878E-5</c:v>
                </c:pt>
                <c:pt idx="85">
                  <c:v>-8.2333463880086849E-5</c:v>
                </c:pt>
                <c:pt idx="86">
                  <c:v>-8.5312780881843968E-5</c:v>
                </c:pt>
                <c:pt idx="87">
                  <c:v>-9.9443887199420161E-5</c:v>
                </c:pt>
                <c:pt idx="88">
                  <c:v>-1.0653341485343771E-4</c:v>
                </c:pt>
                <c:pt idx="89">
                  <c:v>-1.0713359570911781E-4</c:v>
                </c:pt>
                <c:pt idx="90">
                  <c:v>-1.0996586004596828E-4</c:v>
                </c:pt>
                <c:pt idx="91">
                  <c:v>-1.1085997571584843E-4</c:v>
                </c:pt>
                <c:pt idx="92">
                  <c:v>-1.1904963600373056E-4</c:v>
                </c:pt>
                <c:pt idx="93">
                  <c:v>-1.3864139343358465E-4</c:v>
                </c:pt>
                <c:pt idx="94">
                  <c:v>-1.6254372190840525E-4</c:v>
                </c:pt>
                <c:pt idx="95">
                  <c:v>-1.681657035262765E-4</c:v>
                </c:pt>
                <c:pt idx="96">
                  <c:v>-2.086602288155835E-4</c:v>
                </c:pt>
                <c:pt idx="97">
                  <c:v>-2.2170951587616308E-4</c:v>
                </c:pt>
                <c:pt idx="98">
                  <c:v>-2.3687674326637251E-4</c:v>
                </c:pt>
                <c:pt idx="99">
                  <c:v>-3.39776913741062E-4</c:v>
                </c:pt>
                <c:pt idx="100">
                  <c:v>-3.560140925015826E-4</c:v>
                </c:pt>
                <c:pt idx="101">
                  <c:v>-4.0124711027190134E-4</c:v>
                </c:pt>
                <c:pt idx="102">
                  <c:v>-4.9666614693507727E-4</c:v>
                </c:pt>
                <c:pt idx="103">
                  <c:v>-6.3304970721105058E-4</c:v>
                </c:pt>
                <c:pt idx="104">
                  <c:v>-8.4201411647986707E-4</c:v>
                </c:pt>
                <c:pt idx="105">
                  <c:v>-1.0385844093891625E-3</c:v>
                </c:pt>
                <c:pt idx="106">
                  <c:v>-1.1305246547161137E-3</c:v>
                </c:pt>
                <c:pt idx="107">
                  <c:v>-2.2586467444408835E-3</c:v>
                </c:pt>
              </c:numCache>
            </c:numRef>
          </c:val>
        </c:ser>
        <c:axId val="91571328"/>
        <c:axId val="91572864"/>
      </c:barChart>
      <c:catAx>
        <c:axId val="91571328"/>
        <c:scaling>
          <c:orientation val="minMax"/>
        </c:scaling>
        <c:delete val="1"/>
        <c:axPos val="b"/>
        <c:tickLblPos val="none"/>
        <c:crossAx val="91572864"/>
        <c:crosses val="autoZero"/>
        <c:auto val="1"/>
        <c:lblAlgn val="ctr"/>
        <c:lblOffset val="100"/>
      </c:catAx>
      <c:valAx>
        <c:axId val="91572864"/>
        <c:scaling>
          <c:orientation val="minMax"/>
        </c:scaling>
        <c:axPos val="l"/>
        <c:majorGridlines/>
        <c:numFmt formatCode="0.00%" sourceLinked="1"/>
        <c:tickLblPos val="nextTo"/>
        <c:crossAx val="91571328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Capital Goods</a:t>
            </a:r>
            <a:r>
              <a:rPr lang="en-US" baseline="0"/>
              <a:t> (Non-Electric) (Ex-Hindustan Aeronautics Ltd.)</a:t>
            </a:r>
            <a:endParaRPr lang="en-US"/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Analysis'!$B$1337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Analysis'!$A$1339:$A$1445</c:f>
              <c:strCache>
                <c:ptCount val="107"/>
                <c:pt idx="0">
                  <c:v>Cummins India Ltd</c:v>
                </c:pt>
                <c:pt idx="1">
                  <c:v>HEG Ltd</c:v>
                </c:pt>
                <c:pt idx="2">
                  <c:v>Graphite India Ltd</c:v>
                </c:pt>
                <c:pt idx="3">
                  <c:v>Bharat Dynamics Ltd</c:v>
                </c:pt>
                <c:pt idx="4">
                  <c:v>Thermax Ltd</c:v>
                </c:pt>
                <c:pt idx="5">
                  <c:v>Power Mech Projects Ltd</c:v>
                </c:pt>
                <c:pt idx="6">
                  <c:v>Grindwell Norton Ltd</c:v>
                </c:pt>
                <c:pt idx="7">
                  <c:v>Greaves Cotton Ltd</c:v>
                </c:pt>
                <c:pt idx="8">
                  <c:v>Va Tech Wabag Ltd</c:v>
                </c:pt>
                <c:pt idx="9">
                  <c:v>Carborundum Universal Ltd</c:v>
                </c:pt>
                <c:pt idx="10">
                  <c:v>ISGEC Heavy Engineering Ltd</c:v>
                </c:pt>
                <c:pt idx="11">
                  <c:v>WPIL Ltd</c:v>
                </c:pt>
                <c:pt idx="12">
                  <c:v>Elgi Equipments Ltd</c:v>
                </c:pt>
                <c:pt idx="13">
                  <c:v>Kirloskar Oil Engines Ltd</c:v>
                </c:pt>
                <c:pt idx="14">
                  <c:v>Swaraj Engines Ltd</c:v>
                </c:pt>
                <c:pt idx="15">
                  <c:v>Kirloskar Pneumatic Company Lt</c:v>
                </c:pt>
                <c:pt idx="16">
                  <c:v>Windsor Machines Ltd</c:v>
                </c:pt>
                <c:pt idx="17">
                  <c:v>Disa India Ltd</c:v>
                </c:pt>
                <c:pt idx="18">
                  <c:v>Kennametal India Ltd</c:v>
                </c:pt>
                <c:pt idx="19">
                  <c:v>Esab India Ltd</c:v>
                </c:pt>
                <c:pt idx="20">
                  <c:v>KSB Ltd</c:v>
                </c:pt>
                <c:pt idx="21">
                  <c:v>Ion Exchange (India) Ltd</c:v>
                </c:pt>
                <c:pt idx="22">
                  <c:v>GMM Pfaudler Ltd</c:v>
                </c:pt>
                <c:pt idx="23">
                  <c:v>Texmaco Rail &amp; Engineering Ltd</c:v>
                </c:pt>
                <c:pt idx="24">
                  <c:v>Ador Fontech Ltd</c:v>
                </c:pt>
                <c:pt idx="25">
                  <c:v>Hercules Hoists Ltd</c:v>
                </c:pt>
                <c:pt idx="26">
                  <c:v>Shakti Pumps (India) Ltd</c:v>
                </c:pt>
                <c:pt idx="27">
                  <c:v>Wendt India Ltd</c:v>
                </c:pt>
                <c:pt idx="28">
                  <c:v>Veljan Denison Ltd</c:v>
                </c:pt>
                <c:pt idx="29">
                  <c:v>Patels Airtemp (India) Ltd</c:v>
                </c:pt>
                <c:pt idx="30">
                  <c:v>Mazda Ltd</c:v>
                </c:pt>
                <c:pt idx="31">
                  <c:v>Kabra Extrusion Technik Ltd</c:v>
                </c:pt>
                <c:pt idx="32">
                  <c:v>TIL Ltd</c:v>
                </c:pt>
                <c:pt idx="33">
                  <c:v>Premier Ltd</c:v>
                </c:pt>
                <c:pt idx="34">
                  <c:v>Roto Pumps Ltd</c:v>
                </c:pt>
                <c:pt idx="35">
                  <c:v>Jost's Engineering Company Ltd</c:v>
                </c:pt>
                <c:pt idx="36">
                  <c:v>Ador Welding Ltd</c:v>
                </c:pt>
                <c:pt idx="37">
                  <c:v>Panasonic Carbon India Company Ltd</c:v>
                </c:pt>
                <c:pt idx="38">
                  <c:v>Orient Abrasives Ltd</c:v>
                </c:pt>
                <c:pt idx="39">
                  <c:v>Fluidomat Ltd</c:v>
                </c:pt>
                <c:pt idx="40">
                  <c:v>HLE Glascoat Ltd</c:v>
                </c:pt>
                <c:pt idx="41">
                  <c:v>DE Nora India Ltd</c:v>
                </c:pt>
                <c:pt idx="42">
                  <c:v>Jash Engineering Ltd</c:v>
                </c:pt>
                <c:pt idx="43">
                  <c:v>Praj Industries Ltd</c:v>
                </c:pt>
                <c:pt idx="44">
                  <c:v>CMI FPE Ltd</c:v>
                </c:pt>
                <c:pt idx="45">
                  <c:v>Rapicut Carbides Ltd</c:v>
                </c:pt>
                <c:pt idx="46">
                  <c:v>Filtra Consultants &amp; Engineers Ltd</c:v>
                </c:pt>
                <c:pt idx="47">
                  <c:v>ITL Industries Ltd</c:v>
                </c:pt>
                <c:pt idx="48">
                  <c:v>United Drilling Tools Ltd</c:v>
                </c:pt>
                <c:pt idx="49">
                  <c:v>Meera Industries Ltd</c:v>
                </c:pt>
                <c:pt idx="50">
                  <c:v>TRF Ltd</c:v>
                </c:pt>
                <c:pt idx="51">
                  <c:v>Aaron Industries Ltd</c:v>
                </c:pt>
                <c:pt idx="52">
                  <c:v>GEE Ltd</c:v>
                </c:pt>
                <c:pt idx="53">
                  <c:v>Cenlub Industries Ltd</c:v>
                </c:pt>
                <c:pt idx="54">
                  <c:v>Hawa Engineers Ltd</c:v>
                </c:pt>
                <c:pt idx="55">
                  <c:v>Solitaire Machine Tools Ltd</c:v>
                </c:pt>
                <c:pt idx="56">
                  <c:v>MPF Systems Ltd</c:v>
                </c:pt>
                <c:pt idx="57">
                  <c:v>G G Engineering Ltd</c:v>
                </c:pt>
                <c:pt idx="58">
                  <c:v>Rasi Electrodes Ltd</c:v>
                </c:pt>
                <c:pt idx="59">
                  <c:v>Amaze Entertech Ltd</c:v>
                </c:pt>
                <c:pt idx="60">
                  <c:v>Mahavir Industries Ltd</c:v>
                </c:pt>
                <c:pt idx="61">
                  <c:v>Pitti Engineering Ltd</c:v>
                </c:pt>
                <c:pt idx="62">
                  <c:v>EMA India Ltd</c:v>
                </c:pt>
                <c:pt idx="63">
                  <c:v>Polymechplast Machines Ltd</c:v>
                </c:pt>
                <c:pt idx="64">
                  <c:v>Dynamatic Technologies Ltd</c:v>
                </c:pt>
                <c:pt idx="65">
                  <c:v>Hittco Tools Ltd</c:v>
                </c:pt>
                <c:pt idx="66">
                  <c:v>Redex Protech Ltd</c:v>
                </c:pt>
                <c:pt idx="67">
                  <c:v>Envair Electrodyne Ltd</c:v>
                </c:pt>
                <c:pt idx="68">
                  <c:v>Cranex Ltd</c:v>
                </c:pt>
                <c:pt idx="69">
                  <c:v>Felix Industries Ltd</c:v>
                </c:pt>
                <c:pt idx="70">
                  <c:v>Welcast Steels Ltd</c:v>
                </c:pt>
                <c:pt idx="71">
                  <c:v>D &amp; H India Ltd</c:v>
                </c:pt>
                <c:pt idx="72">
                  <c:v>Shivagrico Implements Ltd</c:v>
                </c:pt>
                <c:pt idx="73">
                  <c:v>Lippi Systems Ltd</c:v>
                </c:pt>
                <c:pt idx="74">
                  <c:v>Yuken India Ltd</c:v>
                </c:pt>
                <c:pt idx="75">
                  <c:v>Bemco Hydraulics Ltd</c:v>
                </c:pt>
                <c:pt idx="76">
                  <c:v>Sika Interplant Systems Ltd</c:v>
                </c:pt>
                <c:pt idx="77">
                  <c:v>Brady &amp; Morris Engineering Company Ltd</c:v>
                </c:pt>
                <c:pt idx="78">
                  <c:v>KPT Industries Ltd</c:v>
                </c:pt>
                <c:pt idx="79">
                  <c:v>Skyline Millars Ltd</c:v>
                </c:pt>
                <c:pt idx="80">
                  <c:v>Rishi Laser Ltd</c:v>
                </c:pt>
                <c:pt idx="81">
                  <c:v>Eimco Elecon (India) Ltd</c:v>
                </c:pt>
                <c:pt idx="82">
                  <c:v>Ingersoll-Rand (India) Ltd</c:v>
                </c:pt>
                <c:pt idx="83">
                  <c:v>Lokesh Machines Ltd</c:v>
                </c:pt>
                <c:pt idx="84">
                  <c:v>International Combustion (India) Ltd</c:v>
                </c:pt>
                <c:pt idx="85">
                  <c:v>Birla Precision Technologies Ltd</c:v>
                </c:pt>
                <c:pt idx="86">
                  <c:v>G G Dandekar Machine Works Ltd</c:v>
                </c:pt>
                <c:pt idx="87">
                  <c:v>La Tim Metal &amp; Industries Ltd</c:v>
                </c:pt>
                <c:pt idx="88">
                  <c:v>Revathi Equipment Ltd</c:v>
                </c:pt>
                <c:pt idx="89">
                  <c:v>Action Construction Equipments Ltd</c:v>
                </c:pt>
                <c:pt idx="90">
                  <c:v>International Conveyors Ltd</c:v>
                </c:pt>
                <c:pt idx="91">
                  <c:v>Kilburn Engineering Ltd</c:v>
                </c:pt>
                <c:pt idx="92">
                  <c:v>Taneja Aerospace &amp; Aviation Ltd</c:v>
                </c:pt>
                <c:pt idx="93">
                  <c:v>Gujarat Apollo Industries Ltd</c:v>
                </c:pt>
                <c:pt idx="94">
                  <c:v>Nitin Fire Protection Industries Ltd</c:v>
                </c:pt>
                <c:pt idx="95">
                  <c:v>Commercial Engineers &amp; Body Builders Company Ltd</c:v>
                </c:pt>
                <c:pt idx="96">
                  <c:v>Elecon Engineering Company Ltd</c:v>
                </c:pt>
                <c:pt idx="97">
                  <c:v>Manugraph India Ltd</c:v>
                </c:pt>
                <c:pt idx="98">
                  <c:v>Artson Engineering Ltd</c:v>
                </c:pt>
                <c:pt idx="99">
                  <c:v>Batliboi Ltd</c:v>
                </c:pt>
                <c:pt idx="100">
                  <c:v>Kirloskar Brothers Ltd</c:v>
                </c:pt>
                <c:pt idx="101">
                  <c:v>Sanghvi Movers Ltd</c:v>
                </c:pt>
                <c:pt idx="102">
                  <c:v>Hindustan Everest Tools Ltd</c:v>
                </c:pt>
                <c:pt idx="103">
                  <c:v>Walchandnagar Industries Ltd</c:v>
                </c:pt>
                <c:pt idx="104">
                  <c:v>A2Z Infra Engineering Ltd</c:v>
                </c:pt>
                <c:pt idx="105">
                  <c:v>Titagarh Wagons Ltd</c:v>
                </c:pt>
                <c:pt idx="106">
                  <c:v>BEML Ltd</c:v>
                </c:pt>
              </c:strCache>
            </c:strRef>
          </c:cat>
          <c:val>
            <c:numRef>
              <c:f>'Sector Wise Analysis'!$B$1339:$B$1445</c:f>
              <c:numCache>
                <c:formatCode>0.00%</c:formatCode>
                <c:ptCount val="107"/>
                <c:pt idx="0">
                  <c:v>1.1777470917880084E-2</c:v>
                </c:pt>
                <c:pt idx="1">
                  <c:v>1.0559965157521636E-2</c:v>
                </c:pt>
                <c:pt idx="2">
                  <c:v>9.7663635990362131E-3</c:v>
                </c:pt>
                <c:pt idx="3">
                  <c:v>8.6163953899671582E-3</c:v>
                </c:pt>
                <c:pt idx="4">
                  <c:v>4.9415808052347462E-3</c:v>
                </c:pt>
                <c:pt idx="5">
                  <c:v>2.587578410468003E-3</c:v>
                </c:pt>
                <c:pt idx="6">
                  <c:v>2.1999515872070719E-3</c:v>
                </c:pt>
                <c:pt idx="7">
                  <c:v>2.1184601294254417E-3</c:v>
                </c:pt>
                <c:pt idx="8">
                  <c:v>1.4112846823641971E-3</c:v>
                </c:pt>
                <c:pt idx="9">
                  <c:v>1.3868154190312064E-3</c:v>
                </c:pt>
                <c:pt idx="10">
                  <c:v>1.3372973438987533E-3</c:v>
                </c:pt>
                <c:pt idx="11">
                  <c:v>1.2272620498950506E-3</c:v>
                </c:pt>
                <c:pt idx="12">
                  <c:v>1.2225376079005744E-3</c:v>
                </c:pt>
                <c:pt idx="13">
                  <c:v>1.1558564996982323E-3</c:v>
                </c:pt>
                <c:pt idx="14">
                  <c:v>9.8626619506140363E-4</c:v>
                </c:pt>
                <c:pt idx="15">
                  <c:v>7.4003128211235262E-4</c:v>
                </c:pt>
                <c:pt idx="16">
                  <c:v>6.0131212446493869E-4</c:v>
                </c:pt>
                <c:pt idx="17">
                  <c:v>5.0729620394503996E-4</c:v>
                </c:pt>
                <c:pt idx="18">
                  <c:v>4.3988253793256232E-4</c:v>
                </c:pt>
                <c:pt idx="19">
                  <c:v>4.3273555409533543E-4</c:v>
                </c:pt>
                <c:pt idx="20">
                  <c:v>4.0608338777328468E-4</c:v>
                </c:pt>
                <c:pt idx="21">
                  <c:v>3.4813511166112621E-4</c:v>
                </c:pt>
                <c:pt idx="22">
                  <c:v>3.4231043472341739E-4</c:v>
                </c:pt>
                <c:pt idx="23">
                  <c:v>2.8282722253119647E-4</c:v>
                </c:pt>
                <c:pt idx="24">
                  <c:v>2.5418387339720433E-4</c:v>
                </c:pt>
                <c:pt idx="25">
                  <c:v>2.463152599060363E-4</c:v>
                </c:pt>
                <c:pt idx="26">
                  <c:v>2.3425960142725653E-4</c:v>
                </c:pt>
                <c:pt idx="27">
                  <c:v>2.1880181543199034E-4</c:v>
                </c:pt>
                <c:pt idx="28">
                  <c:v>1.614789678539873E-4</c:v>
                </c:pt>
                <c:pt idx="29">
                  <c:v>1.3615637618581667E-4</c:v>
                </c:pt>
                <c:pt idx="30">
                  <c:v>1.3152005666029209E-4</c:v>
                </c:pt>
                <c:pt idx="31">
                  <c:v>1.2943553739086822E-4</c:v>
                </c:pt>
                <c:pt idx="32">
                  <c:v>1.2855410808261731E-4</c:v>
                </c:pt>
                <c:pt idx="33">
                  <c:v>1.1141890543435988E-4</c:v>
                </c:pt>
                <c:pt idx="34">
                  <c:v>1.0863958960575012E-4</c:v>
                </c:pt>
                <c:pt idx="35">
                  <c:v>1.0665662943560558E-4</c:v>
                </c:pt>
                <c:pt idx="36">
                  <c:v>9.5957593176210668E-5</c:v>
                </c:pt>
                <c:pt idx="37">
                  <c:v>9.2296614773991045E-5</c:v>
                </c:pt>
                <c:pt idx="38">
                  <c:v>9.0592899156929877E-5</c:v>
                </c:pt>
                <c:pt idx="39">
                  <c:v>8.3782800212858018E-5</c:v>
                </c:pt>
                <c:pt idx="40">
                  <c:v>7.4955321499004099E-5</c:v>
                </c:pt>
                <c:pt idx="41">
                  <c:v>7.1902790397827758E-5</c:v>
                </c:pt>
                <c:pt idx="42">
                  <c:v>7.038270660660693E-5</c:v>
                </c:pt>
                <c:pt idx="43">
                  <c:v>6.3774544528924626E-5</c:v>
                </c:pt>
                <c:pt idx="44">
                  <c:v>5.2804524856879364E-5</c:v>
                </c:pt>
                <c:pt idx="45">
                  <c:v>4.192739390620848E-5</c:v>
                </c:pt>
                <c:pt idx="46">
                  <c:v>4.0036832151971917E-5</c:v>
                </c:pt>
                <c:pt idx="47">
                  <c:v>3.9029591552356397E-5</c:v>
                </c:pt>
                <c:pt idx="48">
                  <c:v>3.8810922329865304E-5</c:v>
                </c:pt>
                <c:pt idx="49">
                  <c:v>3.2287930365087174E-5</c:v>
                </c:pt>
                <c:pt idx="50">
                  <c:v>2.9679879444097273E-5</c:v>
                </c:pt>
                <c:pt idx="51">
                  <c:v>2.916400832825537E-5</c:v>
                </c:pt>
                <c:pt idx="52">
                  <c:v>2.51485293301178E-5</c:v>
                </c:pt>
                <c:pt idx="53">
                  <c:v>2.0929285538216161E-5</c:v>
                </c:pt>
                <c:pt idx="54">
                  <c:v>8.7580229301211992E-6</c:v>
                </c:pt>
                <c:pt idx="55">
                  <c:v>3.4492061952551082E-6</c:v>
                </c:pt>
                <c:pt idx="56">
                  <c:v>2.940616778163415E-6</c:v>
                </c:pt>
                <c:pt idx="57">
                  <c:v>2.2341637716525844E-6</c:v>
                </c:pt>
                <c:pt idx="58">
                  <c:v>-2.1670351850101523E-7</c:v>
                </c:pt>
                <c:pt idx="59">
                  <c:v>-4.636210395532108E-7</c:v>
                </c:pt>
                <c:pt idx="60">
                  <c:v>-2.0503593082267957E-6</c:v>
                </c:pt>
                <c:pt idx="61">
                  <c:v>-2.7259308003989486E-6</c:v>
                </c:pt>
                <c:pt idx="62">
                  <c:v>-5.2558859602491266E-6</c:v>
                </c:pt>
                <c:pt idx="63">
                  <c:v>-6.5217474931135558E-6</c:v>
                </c:pt>
                <c:pt idx="64">
                  <c:v>-7.3680478567757013E-6</c:v>
                </c:pt>
                <c:pt idx="65">
                  <c:v>-7.9189960804599059E-6</c:v>
                </c:pt>
                <c:pt idx="66">
                  <c:v>-7.9942084712975131E-6</c:v>
                </c:pt>
                <c:pt idx="67">
                  <c:v>-8.995192414592478E-6</c:v>
                </c:pt>
                <c:pt idx="68">
                  <c:v>-1.5418387339720435E-5</c:v>
                </c:pt>
                <c:pt idx="69">
                  <c:v>-1.738889577771966E-5</c:v>
                </c:pt>
                <c:pt idx="70">
                  <c:v>-1.7625789708959858E-5</c:v>
                </c:pt>
                <c:pt idx="71">
                  <c:v>-1.9477657475602285E-5</c:v>
                </c:pt>
                <c:pt idx="72">
                  <c:v>-2.0000117314741944E-5</c:v>
                </c:pt>
                <c:pt idx="73">
                  <c:v>-2.7524199234807772E-5</c:v>
                </c:pt>
                <c:pt idx="74">
                  <c:v>-2.9293218239386726E-5</c:v>
                </c:pt>
                <c:pt idx="75">
                  <c:v>-2.9766951536870858E-5</c:v>
                </c:pt>
                <c:pt idx="76">
                  <c:v>-3.2028768848625376E-5</c:v>
                </c:pt>
                <c:pt idx="77">
                  <c:v>-3.2961131852630307E-5</c:v>
                </c:pt>
                <c:pt idx="78">
                  <c:v>-3.3016460758832669E-5</c:v>
                </c:pt>
                <c:pt idx="79">
                  <c:v>-4.4135148219673741E-5</c:v>
                </c:pt>
                <c:pt idx="80">
                  <c:v>-4.6503290883130359E-5</c:v>
                </c:pt>
                <c:pt idx="81">
                  <c:v>-5.3422541645710283E-5</c:v>
                </c:pt>
                <c:pt idx="82">
                  <c:v>-6.1378595543376652E-5</c:v>
                </c:pt>
                <c:pt idx="83">
                  <c:v>-8.0530090753865878E-5</c:v>
                </c:pt>
                <c:pt idx="84">
                  <c:v>-8.2333463880086849E-5</c:v>
                </c:pt>
                <c:pt idx="85">
                  <c:v>-8.5312780881843968E-5</c:v>
                </c:pt>
                <c:pt idx="86">
                  <c:v>-9.9443887199420161E-5</c:v>
                </c:pt>
                <c:pt idx="87">
                  <c:v>-1.0653341485343771E-4</c:v>
                </c:pt>
                <c:pt idx="88">
                  <c:v>-1.0713359570911781E-4</c:v>
                </c:pt>
                <c:pt idx="89">
                  <c:v>-1.0996586004596828E-4</c:v>
                </c:pt>
                <c:pt idx="90">
                  <c:v>-1.1085997571584843E-4</c:v>
                </c:pt>
                <c:pt idx="91">
                  <c:v>-1.1904963600373056E-4</c:v>
                </c:pt>
                <c:pt idx="92">
                  <c:v>-1.3864139343358465E-4</c:v>
                </c:pt>
                <c:pt idx="93">
                  <c:v>-1.6254372190840525E-4</c:v>
                </c:pt>
                <c:pt idx="94">
                  <c:v>-1.681657035262765E-4</c:v>
                </c:pt>
                <c:pt idx="95">
                  <c:v>-2.086602288155835E-4</c:v>
                </c:pt>
                <c:pt idx="96">
                  <c:v>-2.2170951587616308E-4</c:v>
                </c:pt>
                <c:pt idx="97">
                  <c:v>-2.3687674326637251E-4</c:v>
                </c:pt>
                <c:pt idx="98">
                  <c:v>-3.39776913741062E-4</c:v>
                </c:pt>
                <c:pt idx="99">
                  <c:v>-3.560140925015826E-4</c:v>
                </c:pt>
                <c:pt idx="100">
                  <c:v>-4.0124711027190134E-4</c:v>
                </c:pt>
                <c:pt idx="101">
                  <c:v>-4.9666614693507727E-4</c:v>
                </c:pt>
                <c:pt idx="102">
                  <c:v>-6.3304970721105058E-4</c:v>
                </c:pt>
                <c:pt idx="103">
                  <c:v>-8.4201411647986707E-4</c:v>
                </c:pt>
                <c:pt idx="104">
                  <c:v>-1.0385844093891625E-3</c:v>
                </c:pt>
                <c:pt idx="105">
                  <c:v>-1.1305246547161137E-3</c:v>
                </c:pt>
                <c:pt idx="106">
                  <c:v>-2.2586467444408835E-3</c:v>
                </c:pt>
              </c:numCache>
            </c:numRef>
          </c:val>
        </c:ser>
        <c:axId val="91609344"/>
        <c:axId val="91492352"/>
      </c:barChart>
      <c:catAx>
        <c:axId val="91609344"/>
        <c:scaling>
          <c:orientation val="minMax"/>
        </c:scaling>
        <c:delete val="1"/>
        <c:axPos val="b"/>
        <c:tickLblPos val="none"/>
        <c:crossAx val="91492352"/>
        <c:crosses val="autoZero"/>
        <c:auto val="1"/>
        <c:lblAlgn val="ctr"/>
        <c:lblOffset val="100"/>
      </c:catAx>
      <c:valAx>
        <c:axId val="91492352"/>
        <c:scaling>
          <c:orientation val="minMax"/>
        </c:scaling>
        <c:axPos val="l"/>
        <c:majorGridlines/>
        <c:numFmt formatCode="0.00%" sourceLinked="1"/>
        <c:tickLblPos val="nextTo"/>
        <c:crossAx val="91609344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Engineering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Analysis'!$B$1447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Analysis'!$A$1448:$A$1480</c:f>
              <c:strCache>
                <c:ptCount val="33"/>
                <c:pt idx="0">
                  <c:v>Sterling &amp; Wilson Solar Ltd</c:v>
                </c:pt>
                <c:pt idx="1">
                  <c:v>The Anup Engineering Ltd</c:v>
                </c:pt>
                <c:pt idx="2">
                  <c:v>Skipper Ltd</c:v>
                </c:pt>
                <c:pt idx="3">
                  <c:v>Singer India Ltd</c:v>
                </c:pt>
                <c:pt idx="4">
                  <c:v>Emkay Taps &amp; Cutting Tools Ltd</c:v>
                </c:pt>
                <c:pt idx="5">
                  <c:v>Affordable Robotic &amp; Automation Ltd</c:v>
                </c:pt>
                <c:pt idx="6">
                  <c:v>Macpower CNC Machines Ltd</c:v>
                </c:pt>
                <c:pt idx="7">
                  <c:v>Rajoo Engineers Ltd</c:v>
                </c:pt>
                <c:pt idx="8">
                  <c:v>ICE Make Refrigeration Ltd</c:v>
                </c:pt>
                <c:pt idx="9">
                  <c:v>Thejo Engineering Ltd</c:v>
                </c:pt>
                <c:pt idx="10">
                  <c:v>Loyal Equipments Ltd</c:v>
                </c:pt>
                <c:pt idx="11">
                  <c:v>Marshall Machines Ltd</c:v>
                </c:pt>
                <c:pt idx="12">
                  <c:v>IO System Ltd</c:v>
                </c:pt>
                <c:pt idx="13">
                  <c:v>Mold-Tek Technologies Ltd</c:v>
                </c:pt>
                <c:pt idx="14">
                  <c:v>Lakshmi Automatic Loom Works Ltd</c:v>
                </c:pt>
                <c:pt idx="15">
                  <c:v>Perfect Infraengineers Ltd</c:v>
                </c:pt>
                <c:pt idx="16">
                  <c:v>Harish Textile Engineers Ltd</c:v>
                </c:pt>
                <c:pt idx="17">
                  <c:v>Transwind Infrastructures Ltd</c:v>
                </c:pt>
                <c:pt idx="18">
                  <c:v>Towa Sokki Ltd</c:v>
                </c:pt>
                <c:pt idx="19">
                  <c:v>Nirmitee Robotics India Ltd</c:v>
                </c:pt>
                <c:pt idx="20">
                  <c:v>Misquita Engineering Ltd</c:v>
                </c:pt>
                <c:pt idx="21">
                  <c:v>Indrayani Biotech Ltd</c:v>
                </c:pt>
                <c:pt idx="22">
                  <c:v>A &amp; M Febcon Ltd</c:v>
                </c:pt>
                <c:pt idx="23">
                  <c:v>Kranti Industries Ltd</c:v>
                </c:pt>
                <c:pt idx="24">
                  <c:v>Debock Sales and Marketing Ltd</c:v>
                </c:pt>
                <c:pt idx="25">
                  <c:v>Ridings Consulting Engineers India Ltd</c:v>
                </c:pt>
                <c:pt idx="26">
                  <c:v>Veejay Lakshmi Engineering Works Ltd</c:v>
                </c:pt>
                <c:pt idx="27">
                  <c:v>Camson Bio Technologies Ltd</c:v>
                </c:pt>
                <c:pt idx="28">
                  <c:v>Om Metals Infraprojects Ltd</c:v>
                </c:pt>
                <c:pt idx="29">
                  <c:v>ATV Projects India Ltd</c:v>
                </c:pt>
                <c:pt idx="30">
                  <c:v>Forbes &amp; Company Ltd</c:v>
                </c:pt>
                <c:pt idx="31">
                  <c:v>Cimmco Ltd</c:v>
                </c:pt>
                <c:pt idx="32">
                  <c:v>McNally Bharat Engineering Company Ltd</c:v>
                </c:pt>
              </c:strCache>
            </c:strRef>
          </c:cat>
          <c:val>
            <c:numRef>
              <c:f>'Sector Wise Analysis'!$B$1448:$B$1480</c:f>
              <c:numCache>
                <c:formatCode>0.00%</c:formatCode>
                <c:ptCount val="33"/>
                <c:pt idx="0">
                  <c:v>0.11179827461109422</c:v>
                </c:pt>
                <c:pt idx="1">
                  <c:v>8.2224208111204844E-3</c:v>
                </c:pt>
                <c:pt idx="2">
                  <c:v>7.318725532400345E-3</c:v>
                </c:pt>
                <c:pt idx="3">
                  <c:v>2.8831853721534182E-3</c:v>
                </c:pt>
                <c:pt idx="4">
                  <c:v>1.3125756575455849E-3</c:v>
                </c:pt>
                <c:pt idx="5">
                  <c:v>9.5978995021893062E-4</c:v>
                </c:pt>
                <c:pt idx="6">
                  <c:v>7.805794998361178E-4</c:v>
                </c:pt>
                <c:pt idx="7">
                  <c:v>6.645497339126653E-4</c:v>
                </c:pt>
                <c:pt idx="8">
                  <c:v>6.4454392565429315E-4</c:v>
                </c:pt>
                <c:pt idx="9">
                  <c:v>6.4372311229268439E-4</c:v>
                </c:pt>
                <c:pt idx="10">
                  <c:v>6.0635079826200518E-4</c:v>
                </c:pt>
                <c:pt idx="11">
                  <c:v>4.7188317369960871E-4</c:v>
                </c:pt>
                <c:pt idx="12">
                  <c:v>3.6376944762715865E-4</c:v>
                </c:pt>
                <c:pt idx="13">
                  <c:v>3.6251983165388779E-4</c:v>
                </c:pt>
                <c:pt idx="14">
                  <c:v>1.9212689436326071E-4</c:v>
                </c:pt>
                <c:pt idx="15">
                  <c:v>4.8489736097765515E-5</c:v>
                </c:pt>
                <c:pt idx="16">
                  <c:v>2.5415799396576152E-5</c:v>
                </c:pt>
                <c:pt idx="17">
                  <c:v>1.9537972656363075E-5</c:v>
                </c:pt>
                <c:pt idx="18">
                  <c:v>1.0904335867987572E-5</c:v>
                </c:pt>
                <c:pt idx="19">
                  <c:v>2.4452114084653046E-6</c:v>
                </c:pt>
                <c:pt idx="20">
                  <c:v>2.3953182822869572E-6</c:v>
                </c:pt>
                <c:pt idx="21">
                  <c:v>1.0771824690914352E-6</c:v>
                </c:pt>
                <c:pt idx="22">
                  <c:v>-1.1850098376208931E-4</c:v>
                </c:pt>
                <c:pt idx="23">
                  <c:v>-2.1134683426573633E-4</c:v>
                </c:pt>
                <c:pt idx="24">
                  <c:v>-2.2049554155472714E-4</c:v>
                </c:pt>
                <c:pt idx="25">
                  <c:v>-3.2569552026400514E-4</c:v>
                </c:pt>
                <c:pt idx="26">
                  <c:v>-7.3205486282892104E-4</c:v>
                </c:pt>
                <c:pt idx="27">
                  <c:v>-7.342853647763685E-4</c:v>
                </c:pt>
                <c:pt idx="28">
                  <c:v>-2.5273767869499098E-3</c:v>
                </c:pt>
                <c:pt idx="29">
                  <c:v>-2.5813698431863636E-3</c:v>
                </c:pt>
                <c:pt idx="30">
                  <c:v>-3.4710119349437725E-3</c:v>
                </c:pt>
                <c:pt idx="31">
                  <c:v>-3.5410534819409149E-3</c:v>
                </c:pt>
                <c:pt idx="32">
                  <c:v>-1.2553885136554777E-2</c:v>
                </c:pt>
              </c:numCache>
            </c:numRef>
          </c:val>
        </c:ser>
        <c:axId val="91499904"/>
        <c:axId val="91518080"/>
      </c:barChart>
      <c:catAx>
        <c:axId val="91499904"/>
        <c:scaling>
          <c:orientation val="minMax"/>
        </c:scaling>
        <c:delete val="1"/>
        <c:axPos val="b"/>
        <c:tickLblPos val="none"/>
        <c:crossAx val="91518080"/>
        <c:crosses val="autoZero"/>
        <c:auto val="1"/>
        <c:lblAlgn val="ctr"/>
        <c:lblOffset val="100"/>
      </c:catAx>
      <c:valAx>
        <c:axId val="91518080"/>
        <c:scaling>
          <c:orientation val="minMax"/>
        </c:scaling>
        <c:axPos val="l"/>
        <c:majorGridlines/>
        <c:numFmt formatCode="0.00%" sourceLinked="1"/>
        <c:tickLblPos val="nextTo"/>
        <c:crossAx val="91499904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Engineering (Ex- Sterling &amp; Wilson</a:t>
            </a:r>
            <a:r>
              <a:rPr lang="en-US" baseline="0"/>
              <a:t> Solar Ltd.)</a:t>
            </a:r>
            <a:endParaRPr lang="en-US"/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Analysis'!$B$1447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Analysis'!$A$1449:$A$1480</c:f>
              <c:strCache>
                <c:ptCount val="32"/>
                <c:pt idx="0">
                  <c:v>The Anup Engineering Ltd</c:v>
                </c:pt>
                <c:pt idx="1">
                  <c:v>Skipper Ltd</c:v>
                </c:pt>
                <c:pt idx="2">
                  <c:v>Singer India Ltd</c:v>
                </c:pt>
                <c:pt idx="3">
                  <c:v>Emkay Taps &amp; Cutting Tools Ltd</c:v>
                </c:pt>
                <c:pt idx="4">
                  <c:v>Affordable Robotic &amp; Automation Ltd</c:v>
                </c:pt>
                <c:pt idx="5">
                  <c:v>Macpower CNC Machines Ltd</c:v>
                </c:pt>
                <c:pt idx="6">
                  <c:v>Rajoo Engineers Ltd</c:v>
                </c:pt>
                <c:pt idx="7">
                  <c:v>ICE Make Refrigeration Ltd</c:v>
                </c:pt>
                <c:pt idx="8">
                  <c:v>Thejo Engineering Ltd</c:v>
                </c:pt>
                <c:pt idx="9">
                  <c:v>Loyal Equipments Ltd</c:v>
                </c:pt>
                <c:pt idx="10">
                  <c:v>Marshall Machines Ltd</c:v>
                </c:pt>
                <c:pt idx="11">
                  <c:v>IO System Ltd</c:v>
                </c:pt>
                <c:pt idx="12">
                  <c:v>Mold-Tek Technologies Ltd</c:v>
                </c:pt>
                <c:pt idx="13">
                  <c:v>Lakshmi Automatic Loom Works Ltd</c:v>
                </c:pt>
                <c:pt idx="14">
                  <c:v>Perfect Infraengineers Ltd</c:v>
                </c:pt>
                <c:pt idx="15">
                  <c:v>Harish Textile Engineers Ltd</c:v>
                </c:pt>
                <c:pt idx="16">
                  <c:v>Transwind Infrastructures Ltd</c:v>
                </c:pt>
                <c:pt idx="17">
                  <c:v>Towa Sokki Ltd</c:v>
                </c:pt>
                <c:pt idx="18">
                  <c:v>Nirmitee Robotics India Ltd</c:v>
                </c:pt>
                <c:pt idx="19">
                  <c:v>Misquita Engineering Ltd</c:v>
                </c:pt>
                <c:pt idx="20">
                  <c:v>Indrayani Biotech Ltd</c:v>
                </c:pt>
                <c:pt idx="21">
                  <c:v>A &amp; M Febcon Ltd</c:v>
                </c:pt>
                <c:pt idx="22">
                  <c:v>Kranti Industries Ltd</c:v>
                </c:pt>
                <c:pt idx="23">
                  <c:v>Debock Sales and Marketing Ltd</c:v>
                </c:pt>
                <c:pt idx="24">
                  <c:v>Ridings Consulting Engineers India Ltd</c:v>
                </c:pt>
                <c:pt idx="25">
                  <c:v>Veejay Lakshmi Engineering Works Ltd</c:v>
                </c:pt>
                <c:pt idx="26">
                  <c:v>Camson Bio Technologies Ltd</c:v>
                </c:pt>
                <c:pt idx="27">
                  <c:v>Om Metals Infraprojects Ltd</c:v>
                </c:pt>
                <c:pt idx="28">
                  <c:v>ATV Projects India Ltd</c:v>
                </c:pt>
                <c:pt idx="29">
                  <c:v>Forbes &amp; Company Ltd</c:v>
                </c:pt>
                <c:pt idx="30">
                  <c:v>Cimmco Ltd</c:v>
                </c:pt>
                <c:pt idx="31">
                  <c:v>McNally Bharat Engineering Company Ltd</c:v>
                </c:pt>
              </c:strCache>
            </c:strRef>
          </c:cat>
          <c:val>
            <c:numRef>
              <c:f>'Sector Wise Analysis'!$B$1449:$B$1480</c:f>
              <c:numCache>
                <c:formatCode>0.00%</c:formatCode>
                <c:ptCount val="32"/>
                <c:pt idx="0">
                  <c:v>8.2224208111204844E-3</c:v>
                </c:pt>
                <c:pt idx="1">
                  <c:v>7.318725532400345E-3</c:v>
                </c:pt>
                <c:pt idx="2">
                  <c:v>2.8831853721534182E-3</c:v>
                </c:pt>
                <c:pt idx="3">
                  <c:v>1.3125756575455849E-3</c:v>
                </c:pt>
                <c:pt idx="4">
                  <c:v>9.5978995021893062E-4</c:v>
                </c:pt>
                <c:pt idx="5">
                  <c:v>7.805794998361178E-4</c:v>
                </c:pt>
                <c:pt idx="6">
                  <c:v>6.645497339126653E-4</c:v>
                </c:pt>
                <c:pt idx="7">
                  <c:v>6.4454392565429315E-4</c:v>
                </c:pt>
                <c:pt idx="8">
                  <c:v>6.4372311229268439E-4</c:v>
                </c:pt>
                <c:pt idx="9">
                  <c:v>6.0635079826200518E-4</c:v>
                </c:pt>
                <c:pt idx="10">
                  <c:v>4.7188317369960871E-4</c:v>
                </c:pt>
                <c:pt idx="11">
                  <c:v>3.6376944762715865E-4</c:v>
                </c:pt>
                <c:pt idx="12">
                  <c:v>3.6251983165388779E-4</c:v>
                </c:pt>
                <c:pt idx="13">
                  <c:v>1.9212689436326071E-4</c:v>
                </c:pt>
                <c:pt idx="14">
                  <c:v>4.8489736097765515E-5</c:v>
                </c:pt>
                <c:pt idx="15">
                  <c:v>2.5415799396576152E-5</c:v>
                </c:pt>
                <c:pt idx="16">
                  <c:v>1.9537972656363075E-5</c:v>
                </c:pt>
                <c:pt idx="17">
                  <c:v>1.0904335867987572E-5</c:v>
                </c:pt>
                <c:pt idx="18">
                  <c:v>2.4452114084653046E-6</c:v>
                </c:pt>
                <c:pt idx="19">
                  <c:v>2.3953182822869572E-6</c:v>
                </c:pt>
                <c:pt idx="20">
                  <c:v>1.0771824690914352E-6</c:v>
                </c:pt>
                <c:pt idx="21">
                  <c:v>-1.1850098376208931E-4</c:v>
                </c:pt>
                <c:pt idx="22">
                  <c:v>-2.1134683426573633E-4</c:v>
                </c:pt>
                <c:pt idx="23">
                  <c:v>-2.2049554155472714E-4</c:v>
                </c:pt>
                <c:pt idx="24">
                  <c:v>-3.2569552026400514E-4</c:v>
                </c:pt>
                <c:pt idx="25">
                  <c:v>-7.3205486282892104E-4</c:v>
                </c:pt>
                <c:pt idx="26">
                  <c:v>-7.342853647763685E-4</c:v>
                </c:pt>
                <c:pt idx="27">
                  <c:v>-2.5273767869499098E-3</c:v>
                </c:pt>
                <c:pt idx="28">
                  <c:v>-2.5813698431863636E-3</c:v>
                </c:pt>
                <c:pt idx="29">
                  <c:v>-3.4710119349437725E-3</c:v>
                </c:pt>
                <c:pt idx="30">
                  <c:v>-3.5410534819409149E-3</c:v>
                </c:pt>
                <c:pt idx="31">
                  <c:v>-1.2553885136554777E-2</c:v>
                </c:pt>
              </c:numCache>
            </c:numRef>
          </c:val>
        </c:ser>
        <c:axId val="91690112"/>
        <c:axId val="91691648"/>
      </c:barChart>
      <c:catAx>
        <c:axId val="91690112"/>
        <c:scaling>
          <c:orientation val="minMax"/>
        </c:scaling>
        <c:delete val="1"/>
        <c:axPos val="b"/>
        <c:tickLblPos val="none"/>
        <c:crossAx val="91691648"/>
        <c:crosses val="autoZero"/>
        <c:auto val="1"/>
        <c:lblAlgn val="ctr"/>
        <c:lblOffset val="100"/>
      </c:catAx>
      <c:valAx>
        <c:axId val="91691648"/>
        <c:scaling>
          <c:orientation val="minMax"/>
        </c:scaling>
        <c:axPos val="l"/>
        <c:majorGridlines/>
        <c:numFmt formatCode="0.00%" sourceLinked="1"/>
        <c:tickLblPos val="nextTo"/>
        <c:crossAx val="91690112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Non Ferrous Metals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Analysis'!$B$1482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Analysis'!$A$1483:$A$1513</c:f>
              <c:strCache>
                <c:ptCount val="31"/>
                <c:pt idx="0">
                  <c:v>Hindustan Zinc Ltd</c:v>
                </c:pt>
                <c:pt idx="1">
                  <c:v>Hindustan Copper Ltd</c:v>
                </c:pt>
                <c:pt idx="2">
                  <c:v>Gravita India Ltd</c:v>
                </c:pt>
                <c:pt idx="3">
                  <c:v>Arcotech Ltd</c:v>
                </c:pt>
                <c:pt idx="4">
                  <c:v>Galada Power &amp; Telecommunication Ltd</c:v>
                </c:pt>
                <c:pt idx="5">
                  <c:v>MMP Industries Ltd</c:v>
                </c:pt>
                <c:pt idx="6">
                  <c:v>Precision Wires India Ltd</c:v>
                </c:pt>
                <c:pt idx="7">
                  <c:v>Arfin India Ltd</c:v>
                </c:pt>
                <c:pt idx="8">
                  <c:v>Ram Ratna Wires Ltd</c:v>
                </c:pt>
                <c:pt idx="9">
                  <c:v>NILE Ltd</c:v>
                </c:pt>
                <c:pt idx="10">
                  <c:v>RCI Industries &amp; Technologies Ltd</c:v>
                </c:pt>
                <c:pt idx="11">
                  <c:v>Tinplate Company of India Ltd</c:v>
                </c:pt>
                <c:pt idx="12">
                  <c:v>Manaksia Ltd</c:v>
                </c:pt>
                <c:pt idx="13">
                  <c:v>Synthiko Foils Ltd</c:v>
                </c:pt>
                <c:pt idx="14">
                  <c:v>ABC Gas (International) Ltd</c:v>
                </c:pt>
                <c:pt idx="15">
                  <c:v>Mewat Zinc Ltd</c:v>
                </c:pt>
                <c:pt idx="16">
                  <c:v>Century Extrusions Ltd</c:v>
                </c:pt>
                <c:pt idx="17">
                  <c:v>Universal Prime Aluminium Ltd</c:v>
                </c:pt>
                <c:pt idx="18">
                  <c:v>Hind Aluminium Industries Ltd</c:v>
                </c:pt>
                <c:pt idx="19">
                  <c:v>Sagardeep Alloys Ltd</c:v>
                </c:pt>
                <c:pt idx="20">
                  <c:v>Maan Aluminium Ltd</c:v>
                </c:pt>
                <c:pt idx="21">
                  <c:v>Sacheta Metals Ltd</c:v>
                </c:pt>
                <c:pt idx="22">
                  <c:v>Amco India Ltd</c:v>
                </c:pt>
                <c:pt idx="23">
                  <c:v>Cubex Tubings Ltd</c:v>
                </c:pt>
                <c:pt idx="24">
                  <c:v>Shalimar Wires Industries Ltd</c:v>
                </c:pt>
                <c:pt idx="25">
                  <c:v>PG Foils Ltd</c:v>
                </c:pt>
                <c:pt idx="26">
                  <c:v>Sturdy Industries Ltd</c:v>
                </c:pt>
                <c:pt idx="27">
                  <c:v>Manaksia Aluminium Company Ltd</c:v>
                </c:pt>
                <c:pt idx="28">
                  <c:v>National Aluminium Company Ltd</c:v>
                </c:pt>
                <c:pt idx="29">
                  <c:v>Golkonda Aluminium Extrusions Ltd</c:v>
                </c:pt>
                <c:pt idx="30">
                  <c:v>Hindalco Industries Ltd</c:v>
                </c:pt>
              </c:strCache>
            </c:strRef>
          </c:cat>
          <c:val>
            <c:numRef>
              <c:f>'Sector Wise Analysis'!$B$1483:$B$1513</c:f>
              <c:numCache>
                <c:formatCode>0.00%</c:formatCode>
                <c:ptCount val="31"/>
                <c:pt idx="0">
                  <c:v>3.0141555373341997E-2</c:v>
                </c:pt>
                <c:pt idx="1">
                  <c:v>6.4999234889326189E-4</c:v>
                </c:pt>
                <c:pt idx="2">
                  <c:v>2.3561623958468368E-4</c:v>
                </c:pt>
                <c:pt idx="3">
                  <c:v>2.1077532612405776E-4</c:v>
                </c:pt>
                <c:pt idx="4">
                  <c:v>1.8533516039898957E-4</c:v>
                </c:pt>
                <c:pt idx="5">
                  <c:v>1.3184498927622284E-4</c:v>
                </c:pt>
                <c:pt idx="6">
                  <c:v>9.4213422556650546E-5</c:v>
                </c:pt>
                <c:pt idx="7">
                  <c:v>9.1227220052467743E-5</c:v>
                </c:pt>
                <c:pt idx="8">
                  <c:v>8.2048512209105111E-5</c:v>
                </c:pt>
                <c:pt idx="9">
                  <c:v>6.2795410453927273E-5</c:v>
                </c:pt>
                <c:pt idx="10">
                  <c:v>5.6973174427881811E-5</c:v>
                </c:pt>
                <c:pt idx="11">
                  <c:v>1.8632803124446477E-5</c:v>
                </c:pt>
                <c:pt idx="12">
                  <c:v>9.8747314688622794E-6</c:v>
                </c:pt>
                <c:pt idx="13">
                  <c:v>1.3113583532675528E-6</c:v>
                </c:pt>
                <c:pt idx="14">
                  <c:v>-6.0243323827095284E-7</c:v>
                </c:pt>
                <c:pt idx="15">
                  <c:v>-2.6474925506518998E-6</c:v>
                </c:pt>
                <c:pt idx="16">
                  <c:v>-3.7954205855297663E-6</c:v>
                </c:pt>
                <c:pt idx="17">
                  <c:v>-4.6104724901953471E-6</c:v>
                </c:pt>
                <c:pt idx="18">
                  <c:v>-8.01663050150385E-6</c:v>
                </c:pt>
                <c:pt idx="19">
                  <c:v>-9.5029482381084998E-6</c:v>
                </c:pt>
                <c:pt idx="20">
                  <c:v>-1.572229650123158E-5</c:v>
                </c:pt>
                <c:pt idx="21">
                  <c:v>-1.7356687026529553E-5</c:v>
                </c:pt>
                <c:pt idx="22">
                  <c:v>-1.8182907567293934E-5</c:v>
                </c:pt>
                <c:pt idx="23">
                  <c:v>-4.1582775250894028E-5</c:v>
                </c:pt>
                <c:pt idx="24">
                  <c:v>-6.6553196600175821E-5</c:v>
                </c:pt>
                <c:pt idx="25">
                  <c:v>-7.1174682452867987E-5</c:v>
                </c:pt>
                <c:pt idx="26">
                  <c:v>-9.4480737153439991E-5</c:v>
                </c:pt>
                <c:pt idx="27">
                  <c:v>-1.098363536572116E-4</c:v>
                </c:pt>
                <c:pt idx="28">
                  <c:v>-2.1045545279936822E-4</c:v>
                </c:pt>
                <c:pt idx="29">
                  <c:v>-4.7122828095935346E-4</c:v>
                </c:pt>
                <c:pt idx="30">
                  <c:v>-2.833479950432009E-2</c:v>
                </c:pt>
              </c:numCache>
            </c:numRef>
          </c:val>
        </c:ser>
        <c:axId val="91724032"/>
        <c:axId val="91729920"/>
      </c:barChart>
      <c:catAx>
        <c:axId val="91724032"/>
        <c:scaling>
          <c:orientation val="minMax"/>
        </c:scaling>
        <c:delete val="1"/>
        <c:axPos val="b"/>
        <c:tickLblPos val="none"/>
        <c:crossAx val="91729920"/>
        <c:crosses val="autoZero"/>
        <c:auto val="1"/>
        <c:lblAlgn val="ctr"/>
        <c:lblOffset val="100"/>
      </c:catAx>
      <c:valAx>
        <c:axId val="91729920"/>
        <c:scaling>
          <c:orientation val="minMax"/>
        </c:scaling>
        <c:axPos val="l"/>
        <c:majorGridlines/>
        <c:numFmt formatCode="0.00%" sourceLinked="1"/>
        <c:tickLblPos val="nextTo"/>
        <c:crossAx val="91724032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Non</a:t>
            </a:r>
            <a:r>
              <a:rPr lang="en-US" baseline="0"/>
              <a:t> Ferrous Metals (Ex-Hindustan Zinc Ltd. and Hindalco Industries Ltd.)</a:t>
            </a:r>
            <a:endParaRPr lang="en-US"/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Analysis'!$B$1482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Analysis'!$A$1484:$A$1512</c:f>
              <c:strCache>
                <c:ptCount val="29"/>
                <c:pt idx="0">
                  <c:v>Hindustan Copper Ltd</c:v>
                </c:pt>
                <c:pt idx="1">
                  <c:v>Gravita India Ltd</c:v>
                </c:pt>
                <c:pt idx="2">
                  <c:v>Arcotech Ltd</c:v>
                </c:pt>
                <c:pt idx="3">
                  <c:v>Galada Power &amp; Telecommunication Ltd</c:v>
                </c:pt>
                <c:pt idx="4">
                  <c:v>MMP Industries Ltd</c:v>
                </c:pt>
                <c:pt idx="5">
                  <c:v>Precision Wires India Ltd</c:v>
                </c:pt>
                <c:pt idx="6">
                  <c:v>Arfin India Ltd</c:v>
                </c:pt>
                <c:pt idx="7">
                  <c:v>Ram Ratna Wires Ltd</c:v>
                </c:pt>
                <c:pt idx="8">
                  <c:v>NILE Ltd</c:v>
                </c:pt>
                <c:pt idx="9">
                  <c:v>RCI Industries &amp; Technologies Ltd</c:v>
                </c:pt>
                <c:pt idx="10">
                  <c:v>Tinplate Company of India Ltd</c:v>
                </c:pt>
                <c:pt idx="11">
                  <c:v>Manaksia Ltd</c:v>
                </c:pt>
                <c:pt idx="12">
                  <c:v>Synthiko Foils Ltd</c:v>
                </c:pt>
                <c:pt idx="13">
                  <c:v>ABC Gas (International) Ltd</c:v>
                </c:pt>
                <c:pt idx="14">
                  <c:v>Mewat Zinc Ltd</c:v>
                </c:pt>
                <c:pt idx="15">
                  <c:v>Century Extrusions Ltd</c:v>
                </c:pt>
                <c:pt idx="16">
                  <c:v>Universal Prime Aluminium Ltd</c:v>
                </c:pt>
                <c:pt idx="17">
                  <c:v>Hind Aluminium Industries Ltd</c:v>
                </c:pt>
                <c:pt idx="18">
                  <c:v>Sagardeep Alloys Ltd</c:v>
                </c:pt>
                <c:pt idx="19">
                  <c:v>Maan Aluminium Ltd</c:v>
                </c:pt>
                <c:pt idx="20">
                  <c:v>Sacheta Metals Ltd</c:v>
                </c:pt>
                <c:pt idx="21">
                  <c:v>Amco India Ltd</c:v>
                </c:pt>
                <c:pt idx="22">
                  <c:v>Cubex Tubings Ltd</c:v>
                </c:pt>
                <c:pt idx="23">
                  <c:v>Shalimar Wires Industries Ltd</c:v>
                </c:pt>
                <c:pt idx="24">
                  <c:v>PG Foils Ltd</c:v>
                </c:pt>
                <c:pt idx="25">
                  <c:v>Sturdy Industries Ltd</c:v>
                </c:pt>
                <c:pt idx="26">
                  <c:v>Manaksia Aluminium Company Ltd</c:v>
                </c:pt>
                <c:pt idx="27">
                  <c:v>National Aluminium Company Ltd</c:v>
                </c:pt>
                <c:pt idx="28">
                  <c:v>Golkonda Aluminium Extrusions Ltd</c:v>
                </c:pt>
              </c:strCache>
            </c:strRef>
          </c:cat>
          <c:val>
            <c:numRef>
              <c:f>'Sector Wise Analysis'!$B$1484:$B$1512</c:f>
              <c:numCache>
                <c:formatCode>0.00%</c:formatCode>
                <c:ptCount val="29"/>
                <c:pt idx="0">
                  <c:v>6.4999234889326189E-4</c:v>
                </c:pt>
                <c:pt idx="1">
                  <c:v>2.3561623958468368E-4</c:v>
                </c:pt>
                <c:pt idx="2">
                  <c:v>2.1077532612405776E-4</c:v>
                </c:pt>
                <c:pt idx="3">
                  <c:v>1.8533516039898957E-4</c:v>
                </c:pt>
                <c:pt idx="4">
                  <c:v>1.3184498927622284E-4</c:v>
                </c:pt>
                <c:pt idx="5">
                  <c:v>9.4213422556650546E-5</c:v>
                </c:pt>
                <c:pt idx="6">
                  <c:v>9.1227220052467743E-5</c:v>
                </c:pt>
                <c:pt idx="7">
                  <c:v>8.2048512209105111E-5</c:v>
                </c:pt>
                <c:pt idx="8">
                  <c:v>6.2795410453927273E-5</c:v>
                </c:pt>
                <c:pt idx="9">
                  <c:v>5.6973174427881811E-5</c:v>
                </c:pt>
                <c:pt idx="10">
                  <c:v>1.8632803124446477E-5</c:v>
                </c:pt>
                <c:pt idx="11">
                  <c:v>9.8747314688622794E-6</c:v>
                </c:pt>
                <c:pt idx="12">
                  <c:v>1.3113583532675528E-6</c:v>
                </c:pt>
                <c:pt idx="13">
                  <c:v>-6.0243323827095284E-7</c:v>
                </c:pt>
                <c:pt idx="14">
                  <c:v>-2.6474925506518998E-6</c:v>
                </c:pt>
                <c:pt idx="15">
                  <c:v>-3.7954205855297663E-6</c:v>
                </c:pt>
                <c:pt idx="16">
                  <c:v>-4.6104724901953471E-6</c:v>
                </c:pt>
                <c:pt idx="17">
                  <c:v>-8.01663050150385E-6</c:v>
                </c:pt>
                <c:pt idx="18">
                  <c:v>-9.5029482381084998E-6</c:v>
                </c:pt>
                <c:pt idx="19">
                  <c:v>-1.572229650123158E-5</c:v>
                </c:pt>
                <c:pt idx="20">
                  <c:v>-1.7356687026529553E-5</c:v>
                </c:pt>
                <c:pt idx="21">
                  <c:v>-1.8182907567293934E-5</c:v>
                </c:pt>
                <c:pt idx="22">
                  <c:v>-4.1582775250894028E-5</c:v>
                </c:pt>
                <c:pt idx="23">
                  <c:v>-6.6553196600175821E-5</c:v>
                </c:pt>
                <c:pt idx="24">
                  <c:v>-7.1174682452867987E-5</c:v>
                </c:pt>
                <c:pt idx="25">
                  <c:v>-9.4480737153439991E-5</c:v>
                </c:pt>
                <c:pt idx="26">
                  <c:v>-1.098363536572116E-4</c:v>
                </c:pt>
                <c:pt idx="27">
                  <c:v>-2.1045545279936822E-4</c:v>
                </c:pt>
                <c:pt idx="28">
                  <c:v>-4.7122828095935346E-4</c:v>
                </c:pt>
              </c:numCache>
            </c:numRef>
          </c:val>
        </c:ser>
        <c:axId val="91741568"/>
        <c:axId val="91821184"/>
      </c:barChart>
      <c:catAx>
        <c:axId val="91741568"/>
        <c:scaling>
          <c:orientation val="minMax"/>
        </c:scaling>
        <c:delete val="1"/>
        <c:axPos val="b"/>
        <c:tickLblPos val="none"/>
        <c:crossAx val="91821184"/>
        <c:crosses val="autoZero"/>
        <c:auto val="1"/>
        <c:lblAlgn val="ctr"/>
        <c:lblOffset val="100"/>
      </c:catAx>
      <c:valAx>
        <c:axId val="91821184"/>
        <c:scaling>
          <c:orientation val="minMax"/>
        </c:scaling>
        <c:axPos val="l"/>
        <c:majorGridlines/>
        <c:numFmt formatCode="0.00%" sourceLinked="1"/>
        <c:tickLblPos val="nextTo"/>
        <c:crossAx val="91741568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Education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Analysis'!$B$1517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Analysis'!$A$1518:$A$1526</c:f>
              <c:strCache>
                <c:ptCount val="9"/>
                <c:pt idx="0">
                  <c:v>Global Education Ltd</c:v>
                </c:pt>
                <c:pt idx="1">
                  <c:v>MT Educare Ltd</c:v>
                </c:pt>
                <c:pt idx="2">
                  <c:v>Humming Bird Education Ltd</c:v>
                </c:pt>
                <c:pt idx="3">
                  <c:v>Greycells Education Ltd</c:v>
                </c:pt>
                <c:pt idx="4">
                  <c:v>Shanti Educational Initiatives Ltd</c:v>
                </c:pt>
                <c:pt idx="5">
                  <c:v>VJTF Eduservices Ltd</c:v>
                </c:pt>
                <c:pt idx="6">
                  <c:v>CL Educate Ltd</c:v>
                </c:pt>
                <c:pt idx="7">
                  <c:v>Career Point Ltd</c:v>
                </c:pt>
                <c:pt idx="8">
                  <c:v>Tree House Education &amp; Accessories Ltd</c:v>
                </c:pt>
              </c:strCache>
            </c:strRef>
          </c:cat>
          <c:val>
            <c:numRef>
              <c:f>'Sector Wise Analysis'!$B$1518:$B$1526</c:f>
              <c:numCache>
                <c:formatCode>0.00%</c:formatCode>
                <c:ptCount val="9"/>
                <c:pt idx="0">
                  <c:v>1.5057211173012345E-2</c:v>
                </c:pt>
                <c:pt idx="1">
                  <c:v>8.8917233560090684E-3</c:v>
                </c:pt>
                <c:pt idx="2">
                  <c:v>7.251237623762376E-4</c:v>
                </c:pt>
                <c:pt idx="3">
                  <c:v>-1.7737348734873488E-3</c:v>
                </c:pt>
                <c:pt idx="4">
                  <c:v>-3.2909718636262714E-3</c:v>
                </c:pt>
                <c:pt idx="5">
                  <c:v>-3.4953189196470676E-3</c:v>
                </c:pt>
                <c:pt idx="6">
                  <c:v>-6.3875558474214781E-3</c:v>
                </c:pt>
                <c:pt idx="7">
                  <c:v>-7.9370972811566888E-3</c:v>
                </c:pt>
                <c:pt idx="8">
                  <c:v>-1.4666188455580254E-2</c:v>
                </c:pt>
              </c:numCache>
            </c:numRef>
          </c:val>
        </c:ser>
        <c:axId val="91861376"/>
        <c:axId val="91862912"/>
      </c:barChart>
      <c:catAx>
        <c:axId val="91861376"/>
        <c:scaling>
          <c:orientation val="minMax"/>
        </c:scaling>
        <c:delete val="1"/>
        <c:axPos val="b"/>
        <c:tickLblPos val="none"/>
        <c:crossAx val="91862912"/>
        <c:crosses val="autoZero"/>
        <c:auto val="1"/>
        <c:lblAlgn val="ctr"/>
        <c:lblOffset val="100"/>
      </c:catAx>
      <c:valAx>
        <c:axId val="91862912"/>
        <c:scaling>
          <c:orientation val="minMax"/>
        </c:scaling>
        <c:axPos val="l"/>
        <c:majorGridlines/>
        <c:numFmt formatCode="0.00%" sourceLinked="1"/>
        <c:tickLblPos val="nextTo"/>
        <c:crossAx val="91861376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Cement Products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Analysis'!$B$1535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Analysis'!$A$1536:$A$1545</c:f>
              <c:strCache>
                <c:ptCount val="10"/>
                <c:pt idx="0">
                  <c:v>Hil Ltd</c:v>
                </c:pt>
                <c:pt idx="1">
                  <c:v>Visaka Industries Ltd</c:v>
                </c:pt>
                <c:pt idx="2">
                  <c:v>Everest Industries Ltd</c:v>
                </c:pt>
                <c:pt idx="3">
                  <c:v>Sahyadri Industries Ltd</c:v>
                </c:pt>
                <c:pt idx="4">
                  <c:v>BIGBLOC Construction Ltd</c:v>
                </c:pt>
                <c:pt idx="5">
                  <c:v>Navkar Builders Ltd</c:v>
                </c:pt>
                <c:pt idx="6">
                  <c:v>Vardhman Concrete Ltd</c:v>
                </c:pt>
                <c:pt idx="7">
                  <c:v>Ceeta Industries Ltd</c:v>
                </c:pt>
                <c:pt idx="8">
                  <c:v>A Infrastructure Ltd</c:v>
                </c:pt>
                <c:pt idx="9">
                  <c:v>Ramco Industries Ltd</c:v>
                </c:pt>
              </c:strCache>
            </c:strRef>
          </c:cat>
          <c:val>
            <c:numRef>
              <c:f>'Sector Wise Analysis'!$B$1536:$B$1545</c:f>
              <c:numCache>
                <c:formatCode>0.00%</c:formatCode>
                <c:ptCount val="10"/>
                <c:pt idx="0">
                  <c:v>1.5546596121983858E-2</c:v>
                </c:pt>
                <c:pt idx="1">
                  <c:v>2.4612826788995889E-3</c:v>
                </c:pt>
                <c:pt idx="2">
                  <c:v>8.4724582992948044E-4</c:v>
                </c:pt>
                <c:pt idx="3">
                  <c:v>4.6810009088860848E-4</c:v>
                </c:pt>
                <c:pt idx="4">
                  <c:v>2.2050986516912487E-4</c:v>
                </c:pt>
                <c:pt idx="5">
                  <c:v>2.0638457989691041E-5</c:v>
                </c:pt>
                <c:pt idx="6">
                  <c:v>-8.392827310111014E-5</c:v>
                </c:pt>
                <c:pt idx="7">
                  <c:v>-1.6174579697661272E-4</c:v>
                </c:pt>
                <c:pt idx="8">
                  <c:v>-9.1090923860482167E-4</c:v>
                </c:pt>
                <c:pt idx="9">
                  <c:v>-2.0929084661282835E-2</c:v>
                </c:pt>
              </c:numCache>
            </c:numRef>
          </c:val>
        </c:ser>
        <c:axId val="91882624"/>
        <c:axId val="91884160"/>
      </c:barChart>
      <c:catAx>
        <c:axId val="91882624"/>
        <c:scaling>
          <c:orientation val="minMax"/>
        </c:scaling>
        <c:delete val="1"/>
        <c:axPos val="b"/>
        <c:tickLblPos val="none"/>
        <c:crossAx val="91884160"/>
        <c:crosses val="autoZero"/>
        <c:auto val="1"/>
        <c:lblAlgn val="ctr"/>
        <c:lblOffset val="100"/>
      </c:catAx>
      <c:valAx>
        <c:axId val="91884160"/>
        <c:scaling>
          <c:orientation val="minMax"/>
        </c:scaling>
        <c:axPos val="l"/>
        <c:majorGridlines/>
        <c:numFmt formatCode="0.00%" sourceLinked="1"/>
        <c:tickLblPos val="nextTo"/>
        <c:crossAx val="91882624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Computer Education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Analysis'!$B$1553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Analysis'!$A$1554:$A$1562</c:f>
              <c:strCache>
                <c:ptCount val="9"/>
                <c:pt idx="0">
                  <c:v>Keerti Knowledge &amp; Skills Ltd</c:v>
                </c:pt>
                <c:pt idx="1">
                  <c:v>Savant Infocomm Ltd</c:v>
                </c:pt>
                <c:pt idx="2">
                  <c:v>Jetking Infotrain Ltd</c:v>
                </c:pt>
                <c:pt idx="3">
                  <c:v>Usha Martin Education &amp; Solutions Ltd</c:v>
                </c:pt>
                <c:pt idx="4">
                  <c:v>Compucom Software Ltd</c:v>
                </c:pt>
                <c:pt idx="5">
                  <c:v>Aptech Ltd</c:v>
                </c:pt>
                <c:pt idx="6">
                  <c:v>Zee Learn Ltd</c:v>
                </c:pt>
                <c:pt idx="7">
                  <c:v>NIIT Ltd</c:v>
                </c:pt>
                <c:pt idx="8">
                  <c:v>Educomp Solutions Ltd</c:v>
                </c:pt>
              </c:strCache>
            </c:strRef>
          </c:cat>
          <c:val>
            <c:numRef>
              <c:f>'Sector Wise Analysis'!$B$1554:$B$1562</c:f>
              <c:numCache>
                <c:formatCode>0.00%</c:formatCode>
                <c:ptCount val="9"/>
                <c:pt idx="0">
                  <c:v>1.053878683276063E-4</c:v>
                </c:pt>
                <c:pt idx="1">
                  <c:v>0</c:v>
                </c:pt>
                <c:pt idx="2">
                  <c:v>-2.2364857466145938E-4</c:v>
                </c:pt>
                <c:pt idx="3">
                  <c:v>-4.0139124721684852E-4</c:v>
                </c:pt>
                <c:pt idx="4">
                  <c:v>-6.2490425959046644E-4</c:v>
                </c:pt>
                <c:pt idx="5">
                  <c:v>-1.0219759462714898E-3</c:v>
                </c:pt>
                <c:pt idx="6">
                  <c:v>-1.0922366499981753E-2</c:v>
                </c:pt>
                <c:pt idx="7">
                  <c:v>-2.9555767967295699E-2</c:v>
                </c:pt>
                <c:pt idx="8">
                  <c:v>-3.0975969084206308E-2</c:v>
                </c:pt>
              </c:numCache>
            </c:numRef>
          </c:val>
        </c:ser>
        <c:axId val="91924736"/>
        <c:axId val="91926528"/>
      </c:barChart>
      <c:catAx>
        <c:axId val="91924736"/>
        <c:scaling>
          <c:orientation val="minMax"/>
        </c:scaling>
        <c:delete val="1"/>
        <c:axPos val="b"/>
        <c:tickLblPos val="none"/>
        <c:crossAx val="91926528"/>
        <c:crosses val="autoZero"/>
        <c:auto val="1"/>
        <c:lblAlgn val="ctr"/>
        <c:lblOffset val="100"/>
      </c:catAx>
      <c:valAx>
        <c:axId val="91926528"/>
        <c:scaling>
          <c:orientation val="minMax"/>
        </c:scaling>
        <c:axPos val="l"/>
        <c:majorGridlines/>
        <c:numFmt formatCode="0.00%" sourceLinked="1"/>
        <c:tickLblPos val="nextTo"/>
        <c:crossAx val="91924736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Gas Distribution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Analysis'!$B$1570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Analysis'!$A$1571:$A$1577</c:f>
              <c:strCache>
                <c:ptCount val="7"/>
                <c:pt idx="0">
                  <c:v>GAIL (India) Ltd</c:v>
                </c:pt>
                <c:pt idx="1">
                  <c:v>Petronet LNG Ltd</c:v>
                </c:pt>
                <c:pt idx="2">
                  <c:v>Indraprastha Gas Ltd</c:v>
                </c:pt>
                <c:pt idx="3">
                  <c:v>Gujarat State Petronet Ltd</c:v>
                </c:pt>
                <c:pt idx="4">
                  <c:v>Mahanagar Gas Ltd</c:v>
                </c:pt>
                <c:pt idx="5">
                  <c:v>Adani Gas Ltd</c:v>
                </c:pt>
                <c:pt idx="6">
                  <c:v>Deep Industries Ltd</c:v>
                </c:pt>
              </c:strCache>
            </c:strRef>
          </c:cat>
          <c:val>
            <c:numRef>
              <c:f>'Sector Wise Analysis'!$B$1571:$B$1577</c:f>
              <c:numCache>
                <c:formatCode>0.00%</c:formatCode>
                <c:ptCount val="7"/>
                <c:pt idx="0">
                  <c:v>2.4465544221699859E-2</c:v>
                </c:pt>
                <c:pt idx="1">
                  <c:v>1.381798024671717E-2</c:v>
                </c:pt>
                <c:pt idx="2">
                  <c:v>1.1889759165494746E-2</c:v>
                </c:pt>
                <c:pt idx="3">
                  <c:v>9.2016690346921337E-3</c:v>
                </c:pt>
                <c:pt idx="4">
                  <c:v>8.5967736582405804E-3</c:v>
                </c:pt>
                <c:pt idx="5">
                  <c:v>2.4746497207951512E-3</c:v>
                </c:pt>
                <c:pt idx="6">
                  <c:v>2.2919111618248671E-4</c:v>
                </c:pt>
              </c:numCache>
            </c:numRef>
          </c:val>
        </c:ser>
        <c:axId val="91946368"/>
        <c:axId val="91645056"/>
      </c:barChart>
      <c:catAx>
        <c:axId val="91946368"/>
        <c:scaling>
          <c:orientation val="minMax"/>
        </c:scaling>
        <c:delete val="1"/>
        <c:axPos val="b"/>
        <c:tickLblPos val="none"/>
        <c:crossAx val="91645056"/>
        <c:crosses val="autoZero"/>
        <c:auto val="1"/>
        <c:lblAlgn val="ctr"/>
        <c:lblOffset val="100"/>
      </c:catAx>
      <c:valAx>
        <c:axId val="91645056"/>
        <c:scaling>
          <c:orientation val="minMax"/>
        </c:scaling>
        <c:axPos val="l"/>
        <c:majorGridlines/>
        <c:numFmt formatCode="0.00%" sourceLinked="1"/>
        <c:tickLblPos val="nextTo"/>
        <c:crossAx val="91946368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Shipping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Analysis'!$B$1587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Analysis'!$A$1588:$A$1595</c:f>
              <c:strCache>
                <c:ptCount val="8"/>
                <c:pt idx="0">
                  <c:v>Chowgule Steamships Ltd</c:v>
                </c:pt>
                <c:pt idx="1">
                  <c:v>Shreyas Shipping &amp; Logistics Ltd</c:v>
                </c:pt>
                <c:pt idx="2">
                  <c:v>Global Offshore Services Ltd</c:v>
                </c:pt>
                <c:pt idx="3">
                  <c:v>Essar Shipping Ltd</c:v>
                </c:pt>
                <c:pt idx="4">
                  <c:v>Mercator Ltd</c:v>
                </c:pt>
                <c:pt idx="5">
                  <c:v>SEAMEC Ltd</c:v>
                </c:pt>
                <c:pt idx="6">
                  <c:v>Great Eastern Shipping Company Ltd</c:v>
                </c:pt>
                <c:pt idx="7">
                  <c:v>Shipping Corporation of India Ltd</c:v>
                </c:pt>
              </c:strCache>
            </c:strRef>
          </c:cat>
          <c:val>
            <c:numRef>
              <c:f>'Sector Wise Analysis'!$B$1588:$B$1595</c:f>
              <c:numCache>
                <c:formatCode>0.00%</c:formatCode>
                <c:ptCount val="8"/>
                <c:pt idx="0">
                  <c:v>-4.6380657616523153E-5</c:v>
                </c:pt>
                <c:pt idx="1">
                  <c:v>-6.700068437879863E-5</c:v>
                </c:pt>
                <c:pt idx="2">
                  <c:v>-3.5609658934207696E-4</c:v>
                </c:pt>
                <c:pt idx="3">
                  <c:v>-1.5351435663285631E-3</c:v>
                </c:pt>
                <c:pt idx="4">
                  <c:v>-1.792490219511946E-3</c:v>
                </c:pt>
                <c:pt idx="5">
                  <c:v>-1.9950477532967646E-3</c:v>
                </c:pt>
                <c:pt idx="6">
                  <c:v>-3.1053901674174402E-2</c:v>
                </c:pt>
                <c:pt idx="7">
                  <c:v>-4.9544390647504058E-2</c:v>
                </c:pt>
              </c:numCache>
            </c:numRef>
          </c:val>
        </c:ser>
        <c:axId val="91665152"/>
        <c:axId val="91666688"/>
      </c:barChart>
      <c:catAx>
        <c:axId val="91665152"/>
        <c:scaling>
          <c:orientation val="minMax"/>
        </c:scaling>
        <c:delete val="1"/>
        <c:axPos val="b"/>
        <c:tickLblPos val="none"/>
        <c:crossAx val="91666688"/>
        <c:crosses val="autoZero"/>
        <c:auto val="1"/>
        <c:lblAlgn val="ctr"/>
        <c:lblOffset val="100"/>
      </c:catAx>
      <c:valAx>
        <c:axId val="91666688"/>
        <c:scaling>
          <c:orientation val="minMax"/>
        </c:scaling>
        <c:axPos val="l"/>
        <c:majorGridlines/>
        <c:numFmt formatCode="0.00%" sourceLinked="1"/>
        <c:tickLblPos val="nextTo"/>
        <c:crossAx val="91665152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Ship Building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Analysis'!$B$1608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Analysis'!$A$1609:$A$1614</c:f>
              <c:strCache>
                <c:ptCount val="6"/>
                <c:pt idx="0">
                  <c:v>Cochin Shipyard Ltd</c:v>
                </c:pt>
                <c:pt idx="1">
                  <c:v>Garden Reach Shipbuilders &amp; Engineers Ltd</c:v>
                </c:pt>
                <c:pt idx="2">
                  <c:v>Accuracy Shipping Ltd</c:v>
                </c:pt>
                <c:pt idx="3">
                  <c:v>Hariyana Ship Breakers Ltd</c:v>
                </c:pt>
                <c:pt idx="4">
                  <c:v>Inducto Steel Ltd</c:v>
                </c:pt>
                <c:pt idx="5">
                  <c:v>Garware Marine Industries Ltd</c:v>
                </c:pt>
              </c:strCache>
            </c:strRef>
          </c:cat>
          <c:val>
            <c:numRef>
              <c:f>'Sector Wise Analysis'!$B$1609:$B$1614</c:f>
              <c:numCache>
                <c:formatCode>0.00%</c:formatCode>
                <c:ptCount val="6"/>
                <c:pt idx="0">
                  <c:v>0.14865249231915462</c:v>
                </c:pt>
                <c:pt idx="1">
                  <c:v>1.0881406546043011E-2</c:v>
                </c:pt>
                <c:pt idx="2">
                  <c:v>2.3128197014184028E-3</c:v>
                </c:pt>
                <c:pt idx="3">
                  <c:v>1.2517805140858894E-3</c:v>
                </c:pt>
                <c:pt idx="4">
                  <c:v>-1.2530693338994708E-5</c:v>
                </c:pt>
                <c:pt idx="5">
                  <c:v>-2.4718622695245687E-4</c:v>
                </c:pt>
              </c:numCache>
            </c:numRef>
          </c:val>
        </c:ser>
        <c:axId val="111355776"/>
        <c:axId val="111357312"/>
      </c:barChart>
      <c:catAx>
        <c:axId val="111355776"/>
        <c:scaling>
          <c:orientation val="minMax"/>
        </c:scaling>
        <c:delete val="1"/>
        <c:axPos val="b"/>
        <c:tickLblPos val="none"/>
        <c:crossAx val="111357312"/>
        <c:crosses val="autoZero"/>
        <c:auto val="1"/>
        <c:lblAlgn val="ctr"/>
        <c:lblOffset val="100"/>
      </c:catAx>
      <c:valAx>
        <c:axId val="111357312"/>
        <c:scaling>
          <c:orientation val="minMax"/>
        </c:scaling>
        <c:axPos val="l"/>
        <c:majorGridlines/>
        <c:numFmt formatCode="0.00%" sourceLinked="1"/>
        <c:tickLblPos val="nextTo"/>
        <c:crossAx val="111355776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Ship Building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'Sector Wise Analysis'!$B$1608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Analysis'!$A$1610:$A$1614</c:f>
              <c:strCache>
                <c:ptCount val="5"/>
                <c:pt idx="0">
                  <c:v>Garden Reach Shipbuilders &amp; Engineers Ltd</c:v>
                </c:pt>
                <c:pt idx="1">
                  <c:v>Accuracy Shipping Ltd</c:v>
                </c:pt>
                <c:pt idx="2">
                  <c:v>Hariyana Ship Breakers Ltd</c:v>
                </c:pt>
                <c:pt idx="3">
                  <c:v>Inducto Steel Ltd</c:v>
                </c:pt>
                <c:pt idx="4">
                  <c:v>Garware Marine Industries Ltd</c:v>
                </c:pt>
              </c:strCache>
            </c:strRef>
          </c:cat>
          <c:val>
            <c:numRef>
              <c:f>'Sector Wise Analysis'!$B$1610:$B$1614</c:f>
              <c:numCache>
                <c:formatCode>0.00%</c:formatCode>
                <c:ptCount val="5"/>
                <c:pt idx="0">
                  <c:v>1.0881406546043011E-2</c:v>
                </c:pt>
                <c:pt idx="1">
                  <c:v>2.3128197014184028E-3</c:v>
                </c:pt>
                <c:pt idx="2">
                  <c:v>1.2517805140858894E-3</c:v>
                </c:pt>
                <c:pt idx="3">
                  <c:v>-1.2530693338994708E-5</c:v>
                </c:pt>
                <c:pt idx="4">
                  <c:v>-2.4718622695245687E-4</c:v>
                </c:pt>
              </c:numCache>
            </c:numRef>
          </c:val>
        </c:ser>
        <c:axId val="111373312"/>
        <c:axId val="111387392"/>
      </c:barChart>
      <c:catAx>
        <c:axId val="111373312"/>
        <c:scaling>
          <c:orientation val="minMax"/>
        </c:scaling>
        <c:delete val="1"/>
        <c:axPos val="b"/>
        <c:tickLblPos val="none"/>
        <c:crossAx val="111387392"/>
        <c:crosses val="autoZero"/>
        <c:auto val="1"/>
        <c:lblAlgn val="ctr"/>
        <c:lblOffset val="100"/>
      </c:catAx>
      <c:valAx>
        <c:axId val="111387392"/>
        <c:scaling>
          <c:orientation val="minMax"/>
        </c:scaling>
        <c:axPos val="l"/>
        <c:majorGridlines/>
        <c:numFmt formatCode="0.00%" sourceLinked="1"/>
        <c:tickLblPos val="nextTo"/>
        <c:crossAx val="111373312"/>
        <c:crosses val="autoZero"/>
        <c:crossBetween val="between"/>
      </c:valAx>
    </c:plotArea>
    <c:legend>
      <c:legendPos val="b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Trading</a:t>
            </a:r>
          </a:p>
        </c:rich>
      </c:tx>
    </c:title>
    <c:plotArea>
      <c:layout>
        <c:manualLayout>
          <c:layoutTarget val="inner"/>
          <c:xMode val="edge"/>
          <c:yMode val="edge"/>
          <c:x val="0.10503511385401151"/>
          <c:y val="0.1557008038571982"/>
          <c:w val="0.84648554065876902"/>
          <c:h val="0.70666633755420072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Analysis'!$B$1627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Analysis'!$A$1628:$A$1857</c:f>
              <c:strCache>
                <c:ptCount val="230"/>
                <c:pt idx="0">
                  <c:v>3M India Ltd</c:v>
                </c:pt>
                <c:pt idx="1">
                  <c:v>Redington India Ltd</c:v>
                </c:pt>
                <c:pt idx="2">
                  <c:v>Aegis Logistics Ltd</c:v>
                </c:pt>
                <c:pt idx="3">
                  <c:v>Sirca Paints India Ltd</c:v>
                </c:pt>
                <c:pt idx="4">
                  <c:v>Shankara Building Products Ltd</c:v>
                </c:pt>
                <c:pt idx="5">
                  <c:v>Optiemus Infracom Ltd</c:v>
                </c:pt>
                <c:pt idx="6">
                  <c:v>Signet Industries Ltd</c:v>
                </c:pt>
                <c:pt idx="7">
                  <c:v>Viaan Industries Ltd</c:v>
                </c:pt>
                <c:pt idx="8">
                  <c:v>Vinyl Chemical Ltd</c:v>
                </c:pt>
                <c:pt idx="9">
                  <c:v>Sakuma Exports Ltd</c:v>
                </c:pt>
                <c:pt idx="10">
                  <c:v>Competent Automobile Ltd</c:v>
                </c:pt>
                <c:pt idx="11">
                  <c:v>Olympic Oil Industries Ltd</c:v>
                </c:pt>
                <c:pt idx="12">
                  <c:v>Mitshi India Ltd</c:v>
                </c:pt>
                <c:pt idx="13">
                  <c:v>Gautam Exim Ltd</c:v>
                </c:pt>
                <c:pt idx="14">
                  <c:v>SBC Exports Ltd</c:v>
                </c:pt>
                <c:pt idx="15">
                  <c:v>Radha Madhav Corporation Ltd</c:v>
                </c:pt>
                <c:pt idx="16">
                  <c:v>Suich Industries Ltd</c:v>
                </c:pt>
                <c:pt idx="17">
                  <c:v>Black Rose Industries Ltd</c:v>
                </c:pt>
                <c:pt idx="18">
                  <c:v>Bhatia Communications &amp; Retail Ltd</c:v>
                </c:pt>
                <c:pt idx="19">
                  <c:v>Northern Spirits Ltd</c:v>
                </c:pt>
                <c:pt idx="20">
                  <c:v>Cravatex Ltd</c:v>
                </c:pt>
                <c:pt idx="21">
                  <c:v>Shrenik Ltd</c:v>
                </c:pt>
                <c:pt idx="22">
                  <c:v>Brand Concepts Ltd</c:v>
                </c:pt>
                <c:pt idx="23">
                  <c:v>Confidence Finance &amp; Trading Ltd</c:v>
                </c:pt>
                <c:pt idx="24">
                  <c:v>Innovative Deals &amp; Services India Ltd</c:v>
                </c:pt>
                <c:pt idx="25">
                  <c:v>Jatalia Global Ventures Ltd</c:v>
                </c:pt>
                <c:pt idx="26">
                  <c:v>Add-Shop Promotions ltd</c:v>
                </c:pt>
                <c:pt idx="27">
                  <c:v>Emmsons International Ltd</c:v>
                </c:pt>
                <c:pt idx="28">
                  <c:v>Indo US Bio-Tech Ltd</c:v>
                </c:pt>
                <c:pt idx="29">
                  <c:v>Binny Mills Ltd</c:v>
                </c:pt>
                <c:pt idx="30">
                  <c:v>Axtel Industries Ltd</c:v>
                </c:pt>
                <c:pt idx="31">
                  <c:v>Bombay Cycle &amp; Motor Agency Ltd</c:v>
                </c:pt>
                <c:pt idx="32">
                  <c:v>Creative Peripherals &amp; Distribution Ltd</c:v>
                </c:pt>
                <c:pt idx="33">
                  <c:v>RR Metalmakers India Ltd</c:v>
                </c:pt>
                <c:pt idx="34">
                  <c:v>Tembo Global Industries Ltd</c:v>
                </c:pt>
                <c:pt idx="35">
                  <c:v>Tilak Ventures Ltd</c:v>
                </c:pt>
                <c:pt idx="36">
                  <c:v>Nivaka Fashions Ltd</c:v>
                </c:pt>
                <c:pt idx="37">
                  <c:v>Sharika Enterpise Ltd</c:v>
                </c:pt>
                <c:pt idx="38">
                  <c:v>Chandra Bhagat Pharma Ltd</c:v>
                </c:pt>
                <c:pt idx="39">
                  <c:v>Brawn Biotech Ltd</c:v>
                </c:pt>
                <c:pt idx="40">
                  <c:v>White Organic Retail Ltd</c:v>
                </c:pt>
                <c:pt idx="41">
                  <c:v>Chandni Machines Ltd</c:v>
                </c:pt>
                <c:pt idx="42">
                  <c:v>Vaishali Pharma Ltd</c:v>
                </c:pt>
                <c:pt idx="43">
                  <c:v>AVI Products India Ltd</c:v>
                </c:pt>
                <c:pt idx="44">
                  <c:v>Kabsons Industries Ltd</c:v>
                </c:pt>
                <c:pt idx="45">
                  <c:v>Anmol India Ltd</c:v>
                </c:pt>
                <c:pt idx="46">
                  <c:v>Swasti Vinayaka Synthetics Ltd</c:v>
                </c:pt>
                <c:pt idx="47">
                  <c:v>T&amp;I Global Ltd</c:v>
                </c:pt>
                <c:pt idx="48">
                  <c:v>Universal Office Automation Ltd</c:v>
                </c:pt>
                <c:pt idx="49">
                  <c:v>Aspinwall &amp; Company Ltd</c:v>
                </c:pt>
                <c:pt idx="50">
                  <c:v>Tiaan Ayurvedic &amp; Herbs Ltd</c:v>
                </c:pt>
                <c:pt idx="51">
                  <c:v>Maximus International Ltd</c:v>
                </c:pt>
                <c:pt idx="52">
                  <c:v>Trident Texofab Ltd</c:v>
                </c:pt>
                <c:pt idx="53">
                  <c:v>ICL Organic Dairy Products Ltd</c:v>
                </c:pt>
                <c:pt idx="54">
                  <c:v>Aditya Consumer Marketing Ltd</c:v>
                </c:pt>
                <c:pt idx="55">
                  <c:v>Prime Fresh Ltd</c:v>
                </c:pt>
                <c:pt idx="56">
                  <c:v>Chandra Prabhu International Ltd</c:v>
                </c:pt>
                <c:pt idx="57">
                  <c:v>Shubhlaxmi Jewel Art ltd</c:v>
                </c:pt>
                <c:pt idx="58">
                  <c:v>Lahoti Overseas Ltd</c:v>
                </c:pt>
                <c:pt idx="59">
                  <c:v>Beeyu Overseas Ltd</c:v>
                </c:pt>
                <c:pt idx="60">
                  <c:v>Standard Shoe Sole &amp; Mould India Ltd</c:v>
                </c:pt>
                <c:pt idx="61">
                  <c:v>Rubra Medicaments Ltd</c:v>
                </c:pt>
                <c:pt idx="62">
                  <c:v>Euro Asia Exports Ltd</c:v>
                </c:pt>
                <c:pt idx="63">
                  <c:v>Somany Home Innovations Ltd</c:v>
                </c:pt>
                <c:pt idx="64">
                  <c:v>Ozone World Ltd</c:v>
                </c:pt>
                <c:pt idx="65">
                  <c:v>Simplex Papers Ltd</c:v>
                </c:pt>
                <c:pt idx="66">
                  <c:v>Promact Impex Ltd</c:v>
                </c:pt>
                <c:pt idx="67">
                  <c:v>COSCO Ltd</c:v>
                </c:pt>
                <c:pt idx="68">
                  <c:v>SPS International Ltd</c:v>
                </c:pt>
                <c:pt idx="69">
                  <c:v>Tirupati Tyres Ltd</c:v>
                </c:pt>
                <c:pt idx="70">
                  <c:v>Unique Organics Ltd</c:v>
                </c:pt>
                <c:pt idx="71">
                  <c:v>Radhagobind Commercial Ltd</c:v>
                </c:pt>
                <c:pt idx="72">
                  <c:v>Shree Ganesh Elastoplast Ltd</c:v>
                </c:pt>
                <c:pt idx="73">
                  <c:v>Rajputana Investment &amp; Finance Ltd</c:v>
                </c:pt>
                <c:pt idx="74">
                  <c:v>Yash Chemex Ltd</c:v>
                </c:pt>
                <c:pt idx="75">
                  <c:v>Standard Batteries Ltd</c:v>
                </c:pt>
                <c:pt idx="76">
                  <c:v>Supremex Shine Steels Ltd</c:v>
                </c:pt>
                <c:pt idx="77">
                  <c:v>Mayukh Dealtrade Ltd</c:v>
                </c:pt>
                <c:pt idx="78">
                  <c:v>KMS Medisurgi Ltd</c:v>
                </c:pt>
                <c:pt idx="79">
                  <c:v>CHD Chemicals Ltd</c:v>
                </c:pt>
                <c:pt idx="80">
                  <c:v>Franklin Industries Lt</c:v>
                </c:pt>
                <c:pt idx="81">
                  <c:v>Radhey Trade Holding Ltd</c:v>
                </c:pt>
                <c:pt idx="82">
                  <c:v>Vaksons Automobiles Ltd</c:v>
                </c:pt>
                <c:pt idx="83">
                  <c:v>Oswal Yarns Ltd</c:v>
                </c:pt>
                <c:pt idx="84">
                  <c:v>Rotographics (India) Ltd</c:v>
                </c:pt>
                <c:pt idx="85">
                  <c:v>Catvision Ltd</c:v>
                </c:pt>
                <c:pt idx="86">
                  <c:v>Silveroak Commercial Ltd</c:v>
                </c:pt>
                <c:pt idx="87">
                  <c:v>Omkar Overseas Ltd</c:v>
                </c:pt>
                <c:pt idx="88">
                  <c:v>Welcon International Ltd</c:v>
                </c:pt>
                <c:pt idx="89">
                  <c:v>Indian Link Chain Manufacturers Ltd</c:v>
                </c:pt>
                <c:pt idx="90">
                  <c:v>Fraser and Company Ltd</c:v>
                </c:pt>
                <c:pt idx="91">
                  <c:v>Divinus Fabrics Ltd</c:v>
                </c:pt>
                <c:pt idx="92">
                  <c:v>HKG Ltd</c:v>
                </c:pt>
                <c:pt idx="93">
                  <c:v>IEL Ltd</c:v>
                </c:pt>
                <c:pt idx="94">
                  <c:v>New Light Apparels Ltd</c:v>
                </c:pt>
                <c:pt idx="95">
                  <c:v>Contil India Ltd</c:v>
                </c:pt>
                <c:pt idx="96">
                  <c:v>Vadilal Enterprises Ltd</c:v>
                </c:pt>
                <c:pt idx="97">
                  <c:v>Cistro Telelink Ltd</c:v>
                </c:pt>
                <c:pt idx="98">
                  <c:v>Shree Metalloys Ltd</c:v>
                </c:pt>
                <c:pt idx="99">
                  <c:v>Delta Industrial Resources Ltd</c:v>
                </c:pt>
                <c:pt idx="100">
                  <c:v>Quasar India Ltd</c:v>
                </c:pt>
                <c:pt idx="101">
                  <c:v>Pradhin Ltd</c:v>
                </c:pt>
                <c:pt idx="102">
                  <c:v>Dhenu Buildcon Infra Ltd</c:v>
                </c:pt>
                <c:pt idx="103">
                  <c:v>Solid Stone Company Ltd</c:v>
                </c:pt>
                <c:pt idx="104">
                  <c:v>Nexus Commodities And Technologies Ltd</c:v>
                </c:pt>
                <c:pt idx="105">
                  <c:v>Worldwide Aluminium Ltd</c:v>
                </c:pt>
                <c:pt idx="106">
                  <c:v>T. Spiritual World Ltd</c:v>
                </c:pt>
                <c:pt idx="107">
                  <c:v>IFL Enterprises Ltd</c:v>
                </c:pt>
                <c:pt idx="108">
                  <c:v>Vama Industries Ltd</c:v>
                </c:pt>
                <c:pt idx="109">
                  <c:v>Parker Agrochem Exports Ltd</c:v>
                </c:pt>
                <c:pt idx="110">
                  <c:v>India Infraspace Ltd</c:v>
                </c:pt>
                <c:pt idx="111">
                  <c:v>Precision Containeurs Ltd</c:v>
                </c:pt>
                <c:pt idx="112">
                  <c:v>Zenlabs Ethica Ltd</c:v>
                </c:pt>
                <c:pt idx="113">
                  <c:v>Tinna Trade Ltd</c:v>
                </c:pt>
                <c:pt idx="114">
                  <c:v>Trans Asia Corporation Ltd</c:v>
                </c:pt>
                <c:pt idx="115">
                  <c:v>Hemang Resources Ltd</c:v>
                </c:pt>
                <c:pt idx="116">
                  <c:v>Roni Household ltd</c:v>
                </c:pt>
                <c:pt idx="117">
                  <c:v>Classic Filament Ltd</c:v>
                </c:pt>
                <c:pt idx="118">
                  <c:v>Enterprise International Ltd</c:v>
                </c:pt>
                <c:pt idx="119">
                  <c:v>Priya Ltd</c:v>
                </c:pt>
                <c:pt idx="120">
                  <c:v>Chemtech Industrial Valves Ltd</c:v>
                </c:pt>
                <c:pt idx="121">
                  <c:v>Confidence Futuristic Energetech Ltd</c:v>
                </c:pt>
                <c:pt idx="122">
                  <c:v>Proseed India Ltd</c:v>
                </c:pt>
                <c:pt idx="123">
                  <c:v>Sun Care Traders Ltd</c:v>
                </c:pt>
                <c:pt idx="124">
                  <c:v>Medico Intercontinental Ltd</c:v>
                </c:pt>
                <c:pt idx="125">
                  <c:v>Chambal Breweries &amp; Distilleries Ltd</c:v>
                </c:pt>
                <c:pt idx="126">
                  <c:v>ABM International Ltd</c:v>
                </c:pt>
                <c:pt idx="127">
                  <c:v>Sawaca Business Machines Ltd</c:v>
                </c:pt>
                <c:pt idx="128">
                  <c:v>Sumeru Industries Ltd</c:v>
                </c:pt>
                <c:pt idx="129">
                  <c:v>Stratmont Industries Ltd</c:v>
                </c:pt>
                <c:pt idx="130">
                  <c:v>Lesha Industries Ltd</c:v>
                </c:pt>
                <c:pt idx="131">
                  <c:v>Visagar Polytex Ltd</c:v>
                </c:pt>
                <c:pt idx="132">
                  <c:v>Longview Tea Company Ltd</c:v>
                </c:pt>
                <c:pt idx="133">
                  <c:v>Axon Ventures Ltd</c:v>
                </c:pt>
                <c:pt idx="134">
                  <c:v>Amraworld Agrico Ltd</c:v>
                </c:pt>
                <c:pt idx="135">
                  <c:v>MRC Exim Ltd</c:v>
                </c:pt>
                <c:pt idx="136">
                  <c:v>Vitesse Agro Ltd</c:v>
                </c:pt>
                <c:pt idx="137">
                  <c:v>Alexander Stamps &amp; Coin Ltd</c:v>
                </c:pt>
                <c:pt idx="138">
                  <c:v>Gagan Polycot India Ltd</c:v>
                </c:pt>
                <c:pt idx="139">
                  <c:v>Hardwyn India Ltd</c:v>
                </c:pt>
                <c:pt idx="140">
                  <c:v>Maharashtra Corporation Ltd</c:v>
                </c:pt>
                <c:pt idx="141">
                  <c:v>Atharv Enterprises Ltd</c:v>
                </c:pt>
                <c:pt idx="142">
                  <c:v>Abans Enterprise Ltd</c:v>
                </c:pt>
                <c:pt idx="143">
                  <c:v>Anisha Impex Ltd</c:v>
                </c:pt>
                <c:pt idx="144">
                  <c:v>Beekay Niryat Ltd</c:v>
                </c:pt>
                <c:pt idx="145">
                  <c:v>Fortune International Ltd</c:v>
                </c:pt>
                <c:pt idx="146">
                  <c:v>Sylph Technologies Ltd</c:v>
                </c:pt>
                <c:pt idx="147">
                  <c:v>Prism Medico &amp; Pharmacy Ltd</c:v>
                </c:pt>
                <c:pt idx="148">
                  <c:v>Aarnav Fashions Ltd</c:v>
                </c:pt>
                <c:pt idx="149">
                  <c:v>Ejecta Marketing Ltd</c:v>
                </c:pt>
                <c:pt idx="150">
                  <c:v>Madhuveer Com 18 Network Ltd</c:v>
                </c:pt>
                <c:pt idx="151">
                  <c:v>Sun Retail Ltd</c:v>
                </c:pt>
                <c:pt idx="152">
                  <c:v>Nouveau Global Ventures Ltd</c:v>
                </c:pt>
                <c:pt idx="153">
                  <c:v>Pazel International Ltd</c:v>
                </c:pt>
                <c:pt idx="154">
                  <c:v>Terrascope Ventures Ltd</c:v>
                </c:pt>
                <c:pt idx="155">
                  <c:v>Amrapali Industries Ltd</c:v>
                </c:pt>
                <c:pt idx="156">
                  <c:v>Starlite Components Ltd</c:v>
                </c:pt>
                <c:pt idx="157">
                  <c:v>Yash Management &amp; Satelite Ltd</c:v>
                </c:pt>
                <c:pt idx="158">
                  <c:v>Alchemist Corporation Ltd</c:v>
                </c:pt>
                <c:pt idx="159">
                  <c:v>Mishka Exim Ltd</c:v>
                </c:pt>
                <c:pt idx="160">
                  <c:v>Shankar Lal Rampal Dye-Chem Ltd</c:v>
                </c:pt>
                <c:pt idx="161">
                  <c:v>Svaraj trading &amp; Agencies Ltd</c:v>
                </c:pt>
                <c:pt idx="162">
                  <c:v>Fervent Synergies Ltd</c:v>
                </c:pt>
                <c:pt idx="163">
                  <c:v>Norris Medicines Ltd</c:v>
                </c:pt>
                <c:pt idx="164">
                  <c:v>Rama Vision Ltd</c:v>
                </c:pt>
                <c:pt idx="165">
                  <c:v>Kotia Enterprises Ltd</c:v>
                </c:pt>
                <c:pt idx="166">
                  <c:v>Panth Infinity Ltd</c:v>
                </c:pt>
                <c:pt idx="167">
                  <c:v>Gaurav Merchantiles Ltd</c:v>
                </c:pt>
                <c:pt idx="168">
                  <c:v>Gujarat Metallic Coal &amp; Coke Ltd</c:v>
                </c:pt>
                <c:pt idx="169">
                  <c:v>Toyam Industries Ltd</c:v>
                </c:pt>
                <c:pt idx="170">
                  <c:v>Modern India Ltd</c:v>
                </c:pt>
                <c:pt idx="171">
                  <c:v>Trio Mercantile &amp; Trading Ltd</c:v>
                </c:pt>
                <c:pt idx="172">
                  <c:v>AKG Exim Ltd</c:v>
                </c:pt>
                <c:pt idx="173">
                  <c:v>Pankaj Piyush Trade &amp; Investment Ltd</c:v>
                </c:pt>
                <c:pt idx="174">
                  <c:v>Ashoka Metcast Ltd</c:v>
                </c:pt>
                <c:pt idx="175">
                  <c:v>Suumaya Lifestyle Ltd</c:v>
                </c:pt>
                <c:pt idx="176">
                  <c:v>VCU Data Management Ltd</c:v>
                </c:pt>
                <c:pt idx="177">
                  <c:v>Maxgrow India Ltd</c:v>
                </c:pt>
                <c:pt idx="178">
                  <c:v>Prismx Global Ventures Ltd</c:v>
                </c:pt>
                <c:pt idx="179">
                  <c:v>Symbiox Investment &amp; Trading Co Ltd</c:v>
                </c:pt>
                <c:pt idx="180">
                  <c:v>Maximaa Systems Ltd</c:v>
                </c:pt>
                <c:pt idx="181">
                  <c:v>WH Brady &amp; Co Ltd</c:v>
                </c:pt>
                <c:pt idx="182">
                  <c:v>Vivid Mercantile Ltd</c:v>
                </c:pt>
                <c:pt idx="183">
                  <c:v>Trident Tools Ltd</c:v>
                </c:pt>
                <c:pt idx="184">
                  <c:v>CCL International Ltd</c:v>
                </c:pt>
                <c:pt idx="185">
                  <c:v>Regent Enterprises Ltd</c:v>
                </c:pt>
                <c:pt idx="186">
                  <c:v>White Organic Agro Ltd</c:v>
                </c:pt>
                <c:pt idx="187">
                  <c:v>Unitech International Ltd</c:v>
                </c:pt>
                <c:pt idx="188">
                  <c:v>Mystic Electronics Ltd</c:v>
                </c:pt>
                <c:pt idx="189">
                  <c:v>Navketan Merchants Ltd</c:v>
                </c:pt>
                <c:pt idx="190">
                  <c:v>Mukta Agriculture Ltd</c:v>
                </c:pt>
                <c:pt idx="191">
                  <c:v>Vyapar Industries Ltd</c:v>
                </c:pt>
                <c:pt idx="192">
                  <c:v>Standard Industries Ltd</c:v>
                </c:pt>
                <c:pt idx="193">
                  <c:v>Mauria Udyog Ltd</c:v>
                </c:pt>
                <c:pt idx="194">
                  <c:v>Best Agrolife Ltd</c:v>
                </c:pt>
                <c:pt idx="195">
                  <c:v>Tinna Rubber &amp; Infrastructure Ltd</c:v>
                </c:pt>
                <c:pt idx="196">
                  <c:v>Gandeur Products Ltd</c:v>
                </c:pt>
                <c:pt idx="197">
                  <c:v>Samyak International Ltd</c:v>
                </c:pt>
                <c:pt idx="198">
                  <c:v>Ushdev International Ltd</c:v>
                </c:pt>
                <c:pt idx="199">
                  <c:v>Dhoot Industrial Finance Ltd</c:v>
                </c:pt>
                <c:pt idx="200">
                  <c:v>Vikas Multicorp Ltd</c:v>
                </c:pt>
                <c:pt idx="201">
                  <c:v>Kempo &amp; Co Ltd</c:v>
                </c:pt>
                <c:pt idx="202">
                  <c:v>Rain Industries Ltd</c:v>
                </c:pt>
                <c:pt idx="203">
                  <c:v>Yamuna Syndicate Ltd</c:v>
                </c:pt>
                <c:pt idx="204">
                  <c:v>JL Morison India Ltd</c:v>
                </c:pt>
                <c:pt idx="205">
                  <c:v>Polo Queen Industrial &amp; Fintech Ltd</c:v>
                </c:pt>
                <c:pt idx="206">
                  <c:v>Royal India Corporation Ltd</c:v>
                </c:pt>
                <c:pt idx="207">
                  <c:v>Urja Global Ltd</c:v>
                </c:pt>
                <c:pt idx="208">
                  <c:v>High Ground Enterprise Ltd</c:v>
                </c:pt>
                <c:pt idx="209">
                  <c:v>Steel Exchange India Ltd</c:v>
                </c:pt>
                <c:pt idx="210">
                  <c:v>Kothari Products Ltd</c:v>
                </c:pt>
                <c:pt idx="211">
                  <c:v>Hexa Tradex Ltd</c:v>
                </c:pt>
                <c:pt idx="212">
                  <c:v>Anik Industries Ltd</c:v>
                </c:pt>
                <c:pt idx="213">
                  <c:v>Shree Global Tradefin Ltd</c:v>
                </c:pt>
                <c:pt idx="214">
                  <c:v>Sicagen India Ltd</c:v>
                </c:pt>
                <c:pt idx="215">
                  <c:v>Veritas (India) Ltd</c:v>
                </c:pt>
                <c:pt idx="216">
                  <c:v>MSTC Ltd</c:v>
                </c:pt>
                <c:pt idx="217">
                  <c:v>Ravindra Energy Ltd</c:v>
                </c:pt>
                <c:pt idx="218">
                  <c:v>Empower India Ltd</c:v>
                </c:pt>
                <c:pt idx="219">
                  <c:v>Sat Industries Ltd</c:v>
                </c:pt>
                <c:pt idx="220">
                  <c:v>Riddhi Siddhi Gluco Biols Ltd</c:v>
                </c:pt>
                <c:pt idx="221">
                  <c:v>Praxis Home Retail Ltd</c:v>
                </c:pt>
                <c:pt idx="222">
                  <c:v>PTC India ltd</c:v>
                </c:pt>
                <c:pt idx="223">
                  <c:v>Indiabulls Integrated Services Ltd</c:v>
                </c:pt>
                <c:pt idx="224">
                  <c:v>MMTC Ltd</c:v>
                </c:pt>
                <c:pt idx="225">
                  <c:v>Future Consumer Ltd</c:v>
                </c:pt>
                <c:pt idx="226">
                  <c:v>Uniphos Enterprises Ltd</c:v>
                </c:pt>
                <c:pt idx="227">
                  <c:v>SVP Global Ventures Ltd</c:v>
                </c:pt>
                <c:pt idx="228">
                  <c:v>STC India Ltd</c:v>
                </c:pt>
                <c:pt idx="229">
                  <c:v>Adani Enterprise</c:v>
                </c:pt>
              </c:strCache>
            </c:strRef>
          </c:cat>
          <c:val>
            <c:numRef>
              <c:f>'Sector Wise Analysis'!$B$1628:$B$1857</c:f>
              <c:numCache>
                <c:formatCode>0.00%</c:formatCode>
                <c:ptCount val="230"/>
                <c:pt idx="0">
                  <c:v>3.1011467987603985E-3</c:v>
                </c:pt>
                <c:pt idx="1">
                  <c:v>2.7654571156373793E-3</c:v>
                </c:pt>
                <c:pt idx="2">
                  <c:v>7.9910221136860469E-4</c:v>
                </c:pt>
                <c:pt idx="3">
                  <c:v>6.1032546931025721E-4</c:v>
                </c:pt>
                <c:pt idx="4">
                  <c:v>4.9902635954614998E-4</c:v>
                </c:pt>
                <c:pt idx="5">
                  <c:v>3.8750038853868911E-4</c:v>
                </c:pt>
                <c:pt idx="6">
                  <c:v>2.3330217697835245E-4</c:v>
                </c:pt>
                <c:pt idx="7">
                  <c:v>2.1428369590291148E-4</c:v>
                </c:pt>
                <c:pt idx="8">
                  <c:v>2.0655313278352861E-4</c:v>
                </c:pt>
                <c:pt idx="9">
                  <c:v>1.7185246769948345E-4</c:v>
                </c:pt>
                <c:pt idx="10">
                  <c:v>1.3051969574568698E-4</c:v>
                </c:pt>
                <c:pt idx="11">
                  <c:v>1.2095593704385939E-4</c:v>
                </c:pt>
                <c:pt idx="12">
                  <c:v>6.5927935570709101E-5</c:v>
                </c:pt>
                <c:pt idx="13">
                  <c:v>6.3908368650173253E-5</c:v>
                </c:pt>
                <c:pt idx="14">
                  <c:v>6.1948503997840665E-5</c:v>
                </c:pt>
                <c:pt idx="15">
                  <c:v>5.1402883694907126E-5</c:v>
                </c:pt>
                <c:pt idx="16">
                  <c:v>4.8269848989532486E-5</c:v>
                </c:pt>
                <c:pt idx="17">
                  <c:v>4.4895292355348179E-5</c:v>
                </c:pt>
                <c:pt idx="18">
                  <c:v>4.1726351616647087E-5</c:v>
                </c:pt>
                <c:pt idx="19">
                  <c:v>4.1358936175311954E-5</c:v>
                </c:pt>
                <c:pt idx="20">
                  <c:v>4.1097041737061469E-5</c:v>
                </c:pt>
                <c:pt idx="21">
                  <c:v>3.8477104160707726E-5</c:v>
                </c:pt>
                <c:pt idx="22">
                  <c:v>3.6336870840739085E-5</c:v>
                </c:pt>
                <c:pt idx="23">
                  <c:v>3.3837885343892655E-5</c:v>
                </c:pt>
                <c:pt idx="24">
                  <c:v>3.3351149423903921E-5</c:v>
                </c:pt>
                <c:pt idx="25">
                  <c:v>3.1886546074723105E-5</c:v>
                </c:pt>
                <c:pt idx="26">
                  <c:v>3.127112869904964E-5</c:v>
                </c:pt>
                <c:pt idx="27">
                  <c:v>2.7318911405120192E-5</c:v>
                </c:pt>
                <c:pt idx="28">
                  <c:v>2.3378161017340265E-5</c:v>
                </c:pt>
                <c:pt idx="29">
                  <c:v>2.1412594225937713E-5</c:v>
                </c:pt>
                <c:pt idx="30">
                  <c:v>2.0601498707539764E-5</c:v>
                </c:pt>
                <c:pt idx="31">
                  <c:v>1.9094185232013312E-5</c:v>
                </c:pt>
                <c:pt idx="32">
                  <c:v>1.9065494443758426E-5</c:v>
                </c:pt>
                <c:pt idx="33">
                  <c:v>1.6607791935412456E-5</c:v>
                </c:pt>
                <c:pt idx="34">
                  <c:v>1.5374096562513162E-5</c:v>
                </c:pt>
                <c:pt idx="35">
                  <c:v>1.1606986600674215E-5</c:v>
                </c:pt>
                <c:pt idx="36">
                  <c:v>1.075705337700036E-5</c:v>
                </c:pt>
                <c:pt idx="37">
                  <c:v>1.0398844253075828E-5</c:v>
                </c:pt>
                <c:pt idx="38">
                  <c:v>9.5509874220214554E-6</c:v>
                </c:pt>
                <c:pt idx="39">
                  <c:v>6.6263507410178425E-6</c:v>
                </c:pt>
                <c:pt idx="40">
                  <c:v>6.2877857146071556E-6</c:v>
                </c:pt>
                <c:pt idx="41">
                  <c:v>5.7316128578519761E-6</c:v>
                </c:pt>
                <c:pt idx="42">
                  <c:v>4.6971754746076363E-6</c:v>
                </c:pt>
                <c:pt idx="43">
                  <c:v>4.2901777523949907E-6</c:v>
                </c:pt>
                <c:pt idx="44">
                  <c:v>4.1234896833951234E-6</c:v>
                </c:pt>
                <c:pt idx="45">
                  <c:v>4.0188244247822002E-6</c:v>
                </c:pt>
                <c:pt idx="46">
                  <c:v>2.8285051448801864E-6</c:v>
                </c:pt>
                <c:pt idx="47">
                  <c:v>2.7953854267169971E-6</c:v>
                </c:pt>
                <c:pt idx="48">
                  <c:v>2.7744069539058693E-6</c:v>
                </c:pt>
                <c:pt idx="49">
                  <c:v>2.1110340487573347E-6</c:v>
                </c:pt>
                <c:pt idx="50">
                  <c:v>1.7064619243073235E-6</c:v>
                </c:pt>
                <c:pt idx="51">
                  <c:v>1.5526197903589994E-6</c:v>
                </c:pt>
                <c:pt idx="52">
                  <c:v>1.0535459863578338E-6</c:v>
                </c:pt>
                <c:pt idx="53">
                  <c:v>9.8950469349503971E-7</c:v>
                </c:pt>
                <c:pt idx="54">
                  <c:v>4.9786775798082917E-7</c:v>
                </c:pt>
                <c:pt idx="55">
                  <c:v>4.4923669322454704E-7</c:v>
                </c:pt>
                <c:pt idx="56">
                  <c:v>3.65932802115911E-7</c:v>
                </c:pt>
                <c:pt idx="57">
                  <c:v>0</c:v>
                </c:pt>
                <c:pt idx="58">
                  <c:v>-6.5205769946773545E-21</c:v>
                </c:pt>
                <c:pt idx="59">
                  <c:v>-4.3771277399041908E-7</c:v>
                </c:pt>
                <c:pt idx="60">
                  <c:v>-1.0825708294257058E-6</c:v>
                </c:pt>
                <c:pt idx="61">
                  <c:v>-1.0963855383858947E-6</c:v>
                </c:pt>
                <c:pt idx="62">
                  <c:v>-1.1980655174666112E-6</c:v>
                </c:pt>
                <c:pt idx="63">
                  <c:v>-1.332177502683663E-6</c:v>
                </c:pt>
                <c:pt idx="64">
                  <c:v>-1.4144727007571111E-6</c:v>
                </c:pt>
                <c:pt idx="65">
                  <c:v>-1.6347824230434355E-6</c:v>
                </c:pt>
                <c:pt idx="66">
                  <c:v>-2.5124266970087893E-6</c:v>
                </c:pt>
                <c:pt idx="67">
                  <c:v>-2.655877797596302E-6</c:v>
                </c:pt>
                <c:pt idx="68">
                  <c:v>-2.7340899816881835E-6</c:v>
                </c:pt>
                <c:pt idx="69">
                  <c:v>-2.7488893624363776E-6</c:v>
                </c:pt>
                <c:pt idx="70">
                  <c:v>-2.8521157383757831E-6</c:v>
                </c:pt>
                <c:pt idx="71">
                  <c:v>-3.2094080679784131E-6</c:v>
                </c:pt>
                <c:pt idx="72">
                  <c:v>-3.2846563690570164E-6</c:v>
                </c:pt>
                <c:pt idx="73">
                  <c:v>-3.3789696662132554E-6</c:v>
                </c:pt>
                <c:pt idx="74">
                  <c:v>-3.6695320675501565E-6</c:v>
                </c:pt>
                <c:pt idx="75">
                  <c:v>-3.7965583164390923E-6</c:v>
                </c:pt>
                <c:pt idx="76">
                  <c:v>-4.1974557881096308E-6</c:v>
                </c:pt>
                <c:pt idx="77">
                  <c:v>-4.3706285472797373E-6</c:v>
                </c:pt>
                <c:pt idx="78">
                  <c:v>-4.4808367335981803E-6</c:v>
                </c:pt>
                <c:pt idx="79">
                  <c:v>-4.4835009988976457E-6</c:v>
                </c:pt>
                <c:pt idx="80">
                  <c:v>-4.5329379216766066E-6</c:v>
                </c:pt>
                <c:pt idx="81">
                  <c:v>-4.5618931928335526E-6</c:v>
                </c:pt>
                <c:pt idx="82">
                  <c:v>-4.6650545319937644E-6</c:v>
                </c:pt>
                <c:pt idx="83">
                  <c:v>-4.6941229820974937E-6</c:v>
                </c:pt>
                <c:pt idx="84">
                  <c:v>-4.7168439920615613E-6</c:v>
                </c:pt>
                <c:pt idx="85">
                  <c:v>-4.7934528326589729E-6</c:v>
                </c:pt>
                <c:pt idx="86">
                  <c:v>-4.8905651200902259E-6</c:v>
                </c:pt>
                <c:pt idx="87">
                  <c:v>-4.9306768485257931E-6</c:v>
                </c:pt>
                <c:pt idx="88">
                  <c:v>-5.2869623788845057E-6</c:v>
                </c:pt>
                <c:pt idx="89">
                  <c:v>-5.4695195715179596E-6</c:v>
                </c:pt>
                <c:pt idx="90">
                  <c:v>-5.5515768496037588E-6</c:v>
                </c:pt>
                <c:pt idx="91">
                  <c:v>-5.5746118302260145E-6</c:v>
                </c:pt>
                <c:pt idx="92">
                  <c:v>-5.6599640061047213E-6</c:v>
                </c:pt>
                <c:pt idx="93">
                  <c:v>-6.0047265142883289E-6</c:v>
                </c:pt>
                <c:pt idx="94">
                  <c:v>-6.0758031918884992E-6</c:v>
                </c:pt>
                <c:pt idx="95">
                  <c:v>-6.2865193662858042E-6</c:v>
                </c:pt>
                <c:pt idx="96">
                  <c:v>-6.5381249860675466E-6</c:v>
                </c:pt>
                <c:pt idx="97">
                  <c:v>-6.768877721301429E-6</c:v>
                </c:pt>
                <c:pt idx="98">
                  <c:v>-6.7904098290398319E-6</c:v>
                </c:pt>
                <c:pt idx="99">
                  <c:v>-6.8090167768127987E-6</c:v>
                </c:pt>
                <c:pt idx="100">
                  <c:v>-6.9083920783647968E-6</c:v>
                </c:pt>
                <c:pt idx="101">
                  <c:v>-6.9959988625889563E-6</c:v>
                </c:pt>
                <c:pt idx="102">
                  <c:v>-7.1928898623374648E-6</c:v>
                </c:pt>
                <c:pt idx="103">
                  <c:v>-7.4338204797408812E-6</c:v>
                </c:pt>
                <c:pt idx="104">
                  <c:v>-7.4921248309660405E-6</c:v>
                </c:pt>
                <c:pt idx="105">
                  <c:v>-7.566050269004819E-6</c:v>
                </c:pt>
                <c:pt idx="106">
                  <c:v>-7.5904217180620871E-6</c:v>
                </c:pt>
                <c:pt idx="107">
                  <c:v>-7.6577921963071272E-6</c:v>
                </c:pt>
                <c:pt idx="108">
                  <c:v>-7.7035631378771727E-6</c:v>
                </c:pt>
                <c:pt idx="109">
                  <c:v>-8.1303162427591763E-6</c:v>
                </c:pt>
                <c:pt idx="110">
                  <c:v>-8.3750207874739848E-6</c:v>
                </c:pt>
                <c:pt idx="111">
                  <c:v>-8.56759783037902E-6</c:v>
                </c:pt>
                <c:pt idx="112">
                  <c:v>-8.570143085848045E-6</c:v>
                </c:pt>
                <c:pt idx="113">
                  <c:v>-8.6516708000903764E-6</c:v>
                </c:pt>
                <c:pt idx="114">
                  <c:v>-8.6601480078613974E-6</c:v>
                </c:pt>
                <c:pt idx="115">
                  <c:v>-8.661161086518484E-6</c:v>
                </c:pt>
                <c:pt idx="116">
                  <c:v>-8.9833598690867873E-6</c:v>
                </c:pt>
                <c:pt idx="117">
                  <c:v>-9.5072827064019478E-6</c:v>
                </c:pt>
                <c:pt idx="118">
                  <c:v>-9.8562757449398602E-6</c:v>
                </c:pt>
                <c:pt idx="119">
                  <c:v>-1.0163481382010914E-5</c:v>
                </c:pt>
                <c:pt idx="120">
                  <c:v>-1.0372484323183385E-5</c:v>
                </c:pt>
                <c:pt idx="121">
                  <c:v>-1.0479346329834749E-5</c:v>
                </c:pt>
                <c:pt idx="122">
                  <c:v>-1.0518985872979929E-5</c:v>
                </c:pt>
                <c:pt idx="123">
                  <c:v>-1.0662003993078821E-5</c:v>
                </c:pt>
                <c:pt idx="124">
                  <c:v>-1.1445135772948133E-5</c:v>
                </c:pt>
                <c:pt idx="125">
                  <c:v>-1.3930859498049054E-5</c:v>
                </c:pt>
                <c:pt idx="126">
                  <c:v>-1.3938413399514151E-5</c:v>
                </c:pt>
                <c:pt idx="127">
                  <c:v>-1.3980560820669052E-5</c:v>
                </c:pt>
                <c:pt idx="128">
                  <c:v>-1.3987053733880338E-5</c:v>
                </c:pt>
                <c:pt idx="129">
                  <c:v>-1.4109082616459816E-5</c:v>
                </c:pt>
                <c:pt idx="130">
                  <c:v>-1.4183180273218882E-5</c:v>
                </c:pt>
                <c:pt idx="131">
                  <c:v>-1.4264566119237884E-5</c:v>
                </c:pt>
                <c:pt idx="132">
                  <c:v>-1.4373566266071493E-5</c:v>
                </c:pt>
                <c:pt idx="133">
                  <c:v>-1.4432317502200134E-5</c:v>
                </c:pt>
                <c:pt idx="134">
                  <c:v>-1.6247261521755066E-5</c:v>
                </c:pt>
                <c:pt idx="135">
                  <c:v>-1.6597404739470794E-5</c:v>
                </c:pt>
                <c:pt idx="136">
                  <c:v>-1.7407946157799754E-5</c:v>
                </c:pt>
                <c:pt idx="137">
                  <c:v>-1.7856688139585109E-5</c:v>
                </c:pt>
                <c:pt idx="138">
                  <c:v>-1.8541861655527498E-5</c:v>
                </c:pt>
                <c:pt idx="139">
                  <c:v>-1.8735351306478987E-5</c:v>
                </c:pt>
                <c:pt idx="140">
                  <c:v>-1.8872675792956431E-5</c:v>
                </c:pt>
                <c:pt idx="141">
                  <c:v>-1.9469994504466896E-5</c:v>
                </c:pt>
                <c:pt idx="142">
                  <c:v>-1.9657074967715949E-5</c:v>
                </c:pt>
                <c:pt idx="143">
                  <c:v>-1.9851213491361024E-5</c:v>
                </c:pt>
                <c:pt idx="144">
                  <c:v>-2.0504246296166617E-5</c:v>
                </c:pt>
                <c:pt idx="145">
                  <c:v>-2.0515002930916075E-5</c:v>
                </c:pt>
                <c:pt idx="146">
                  <c:v>-2.0884137187176622E-5</c:v>
                </c:pt>
                <c:pt idx="147">
                  <c:v>-2.0930594378899561E-5</c:v>
                </c:pt>
                <c:pt idx="148">
                  <c:v>-2.0950622450899825E-5</c:v>
                </c:pt>
                <c:pt idx="149">
                  <c:v>-2.1095494908285486E-5</c:v>
                </c:pt>
                <c:pt idx="150">
                  <c:v>-2.1541978045613339E-5</c:v>
                </c:pt>
                <c:pt idx="151">
                  <c:v>-2.1701686779452584E-5</c:v>
                </c:pt>
                <c:pt idx="152">
                  <c:v>-2.1995421679862308E-5</c:v>
                </c:pt>
                <c:pt idx="153">
                  <c:v>-2.3077922505459788E-5</c:v>
                </c:pt>
                <c:pt idx="154">
                  <c:v>-2.3790373094472805E-5</c:v>
                </c:pt>
                <c:pt idx="155">
                  <c:v>-2.4056641143991838E-5</c:v>
                </c:pt>
                <c:pt idx="156">
                  <c:v>-2.5891659101842653E-5</c:v>
                </c:pt>
                <c:pt idx="157">
                  <c:v>-2.7084381602868327E-5</c:v>
                </c:pt>
                <c:pt idx="158">
                  <c:v>-2.8012148152706515E-5</c:v>
                </c:pt>
                <c:pt idx="159">
                  <c:v>-2.8482894826213553E-5</c:v>
                </c:pt>
                <c:pt idx="160">
                  <c:v>-2.8571329894935979E-5</c:v>
                </c:pt>
                <c:pt idx="161">
                  <c:v>-2.8797275739393028E-5</c:v>
                </c:pt>
                <c:pt idx="162">
                  <c:v>-2.8976938122558008E-5</c:v>
                </c:pt>
                <c:pt idx="163">
                  <c:v>-2.9228332335429896E-5</c:v>
                </c:pt>
                <c:pt idx="164">
                  <c:v>-2.9653448606613891E-5</c:v>
                </c:pt>
                <c:pt idx="165">
                  <c:v>-3.014563110352415E-5</c:v>
                </c:pt>
                <c:pt idx="166">
                  <c:v>-3.0473941848238484E-5</c:v>
                </c:pt>
                <c:pt idx="167">
                  <c:v>-3.0712942592662912E-5</c:v>
                </c:pt>
                <c:pt idx="168">
                  <c:v>-3.1151689376687632E-5</c:v>
                </c:pt>
                <c:pt idx="169">
                  <c:v>-3.1451062791425482E-5</c:v>
                </c:pt>
                <c:pt idx="170">
                  <c:v>-3.2307580727350676E-5</c:v>
                </c:pt>
                <c:pt idx="171">
                  <c:v>-3.2509429847076373E-5</c:v>
                </c:pt>
                <c:pt idx="172">
                  <c:v>-3.3455317911164344E-5</c:v>
                </c:pt>
                <c:pt idx="173">
                  <c:v>-3.4493781677386349E-5</c:v>
                </c:pt>
                <c:pt idx="174">
                  <c:v>-3.7109908463947711E-5</c:v>
                </c:pt>
                <c:pt idx="175">
                  <c:v>-3.7981479050285376E-5</c:v>
                </c:pt>
                <c:pt idx="176">
                  <c:v>-3.8240413891471267E-5</c:v>
                </c:pt>
                <c:pt idx="177">
                  <c:v>-3.8292395222496838E-5</c:v>
                </c:pt>
                <c:pt idx="178">
                  <c:v>-3.970364449116324E-5</c:v>
                </c:pt>
                <c:pt idx="179">
                  <c:v>-4.148664374052916E-5</c:v>
                </c:pt>
                <c:pt idx="180">
                  <c:v>-4.2971861007701367E-5</c:v>
                </c:pt>
                <c:pt idx="181">
                  <c:v>-4.3610733735822742E-5</c:v>
                </c:pt>
                <c:pt idx="182">
                  <c:v>-4.3703941158549605E-5</c:v>
                </c:pt>
                <c:pt idx="183">
                  <c:v>-4.6686381930862994E-5</c:v>
                </c:pt>
                <c:pt idx="184">
                  <c:v>-4.7844481541821945E-5</c:v>
                </c:pt>
                <c:pt idx="185">
                  <c:v>-4.9550744618045762E-5</c:v>
                </c:pt>
                <c:pt idx="186">
                  <c:v>-5.1454348718628124E-5</c:v>
                </c:pt>
                <c:pt idx="187">
                  <c:v>-5.1587681591471176E-5</c:v>
                </c:pt>
                <c:pt idx="188">
                  <c:v>-5.4533926929249842E-5</c:v>
                </c:pt>
                <c:pt idx="189">
                  <c:v>-5.9215253364378707E-5</c:v>
                </c:pt>
                <c:pt idx="190">
                  <c:v>-6.3385804857278525E-5</c:v>
                </c:pt>
                <c:pt idx="191">
                  <c:v>-6.9949983427582035E-5</c:v>
                </c:pt>
                <c:pt idx="192">
                  <c:v>-7.1391050140800089E-5</c:v>
                </c:pt>
                <c:pt idx="193">
                  <c:v>-7.1449674742096614E-5</c:v>
                </c:pt>
                <c:pt idx="194">
                  <c:v>-7.677524504624936E-5</c:v>
                </c:pt>
                <c:pt idx="195">
                  <c:v>-7.7424954994922507E-5</c:v>
                </c:pt>
                <c:pt idx="196">
                  <c:v>-9.049103441087008E-5</c:v>
                </c:pt>
                <c:pt idx="197">
                  <c:v>-9.2094700248549565E-5</c:v>
                </c:pt>
                <c:pt idx="198">
                  <c:v>-9.5288521417630481E-5</c:v>
                </c:pt>
                <c:pt idx="199">
                  <c:v>-1.0830648936534278E-4</c:v>
                </c:pt>
                <c:pt idx="200">
                  <c:v>-1.1396192980181219E-4</c:v>
                </c:pt>
                <c:pt idx="201">
                  <c:v>-1.333613981238996E-4</c:v>
                </c:pt>
                <c:pt idx="202">
                  <c:v>-1.3400790975813496E-4</c:v>
                </c:pt>
                <c:pt idx="203">
                  <c:v>-1.6379234378363725E-4</c:v>
                </c:pt>
                <c:pt idx="204">
                  <c:v>-1.6848356253714651E-4</c:v>
                </c:pt>
                <c:pt idx="205">
                  <c:v>-1.8231869528865033E-4</c:v>
                </c:pt>
                <c:pt idx="206">
                  <c:v>-1.8456011611890809E-4</c:v>
                </c:pt>
                <c:pt idx="207">
                  <c:v>-2.1506309815989106E-4</c:v>
                </c:pt>
                <c:pt idx="208">
                  <c:v>-2.3040858850688058E-4</c:v>
                </c:pt>
                <c:pt idx="209">
                  <c:v>-2.750430061309048E-4</c:v>
                </c:pt>
                <c:pt idx="210">
                  <c:v>-2.7945774755565967E-4</c:v>
                </c:pt>
                <c:pt idx="211">
                  <c:v>-2.8065342108185261E-4</c:v>
                </c:pt>
                <c:pt idx="212">
                  <c:v>-3.9710108798159008E-4</c:v>
                </c:pt>
                <c:pt idx="213">
                  <c:v>-4.2575424386289372E-4</c:v>
                </c:pt>
                <c:pt idx="214">
                  <c:v>-4.7019617828635398E-4</c:v>
                </c:pt>
                <c:pt idx="215">
                  <c:v>-5.2743836677487097E-4</c:v>
                </c:pt>
                <c:pt idx="216">
                  <c:v>-5.6398549329970873E-4</c:v>
                </c:pt>
                <c:pt idx="217">
                  <c:v>-6.309533415530845E-4</c:v>
                </c:pt>
                <c:pt idx="218">
                  <c:v>-6.3232026514194097E-4</c:v>
                </c:pt>
                <c:pt idx="219">
                  <c:v>-7.1843854437760642E-4</c:v>
                </c:pt>
                <c:pt idx="220">
                  <c:v>-1.1836367284131816E-3</c:v>
                </c:pt>
                <c:pt idx="221">
                  <c:v>-1.3566619811778765E-3</c:v>
                </c:pt>
                <c:pt idx="222">
                  <c:v>-1.5691636020513993E-3</c:v>
                </c:pt>
                <c:pt idx="223">
                  <c:v>-1.9044388313467866E-3</c:v>
                </c:pt>
                <c:pt idx="224">
                  <c:v>-2.1874432040161432E-3</c:v>
                </c:pt>
                <c:pt idx="225">
                  <c:v>-2.8592281156956732E-3</c:v>
                </c:pt>
                <c:pt idx="226">
                  <c:v>-2.8981886969935084E-3</c:v>
                </c:pt>
                <c:pt idx="227">
                  <c:v>-3.1056127174024389E-3</c:v>
                </c:pt>
                <c:pt idx="228">
                  <c:v>-3.3065166807901094E-3</c:v>
                </c:pt>
                <c:pt idx="229">
                  <c:v>-1.7060700261317764E-2</c:v>
                </c:pt>
              </c:numCache>
            </c:numRef>
          </c:val>
        </c:ser>
        <c:axId val="111571328"/>
        <c:axId val="111572864"/>
      </c:barChart>
      <c:catAx>
        <c:axId val="111571328"/>
        <c:scaling>
          <c:orientation val="minMax"/>
        </c:scaling>
        <c:delete val="1"/>
        <c:axPos val="b"/>
        <c:tickLblPos val="none"/>
        <c:crossAx val="111572864"/>
        <c:crosses val="autoZero"/>
        <c:auto val="1"/>
        <c:lblAlgn val="ctr"/>
        <c:lblOffset val="100"/>
      </c:catAx>
      <c:valAx>
        <c:axId val="111572864"/>
        <c:scaling>
          <c:orientation val="minMax"/>
        </c:scaling>
        <c:axPos val="l"/>
        <c:majorGridlines/>
        <c:numFmt formatCode="0.00%" sourceLinked="1"/>
        <c:tickLblPos val="nextTo"/>
        <c:crossAx val="11157132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28727475548073272"/>
          <c:y val="0.89130663892858442"/>
          <c:w val="0.29744381457506169"/>
          <c:h val="8.3717191601049901E-2"/>
        </c:manualLayout>
      </c:layout>
    </c:legend>
    <c:plotVisOnly val="1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Finance</a:t>
            </a:r>
          </a:p>
        </c:rich>
      </c:tx>
    </c:title>
    <c:plotArea>
      <c:layout>
        <c:manualLayout>
          <c:layoutTarget val="inner"/>
          <c:xMode val="edge"/>
          <c:yMode val="edge"/>
          <c:x val="9.1946976659463386E-2"/>
          <c:y val="0.16214858980777691"/>
          <c:w val="0.85509923246975927"/>
          <c:h val="0.71799584300517461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Analysis'!$B$1861</c:f>
              <c:strCache>
                <c:ptCount val="1"/>
                <c:pt idx="0">
                  <c:v>Weighted Average</c:v>
                </c:pt>
              </c:strCache>
            </c:strRef>
          </c:tx>
          <c:val>
            <c:numRef>
              <c:f>'Sector Wise Analysis'!$B$1862:$B$2262</c:f>
              <c:numCache>
                <c:formatCode>0.00%</c:formatCode>
                <c:ptCount val="401"/>
                <c:pt idx="0">
                  <c:v>1.1738539136195303E-2</c:v>
                </c:pt>
                <c:pt idx="1">
                  <c:v>6.7721623523922013E-3</c:v>
                </c:pt>
                <c:pt idx="2">
                  <c:v>3.8222421553437652E-3</c:v>
                </c:pt>
                <c:pt idx="3">
                  <c:v>3.5509812361225542E-3</c:v>
                </c:pt>
                <c:pt idx="4">
                  <c:v>2.5046604023141184E-3</c:v>
                </c:pt>
                <c:pt idx="5">
                  <c:v>2.3149642253364254E-3</c:v>
                </c:pt>
                <c:pt idx="6">
                  <c:v>1.7508019357500317E-3</c:v>
                </c:pt>
                <c:pt idx="7">
                  <c:v>1.1496603797521714E-3</c:v>
                </c:pt>
                <c:pt idx="8">
                  <c:v>1.0721722759339891E-3</c:v>
                </c:pt>
                <c:pt idx="9">
                  <c:v>9.3623377853014006E-4</c:v>
                </c:pt>
                <c:pt idx="10">
                  <c:v>6.4943583608172498E-4</c:v>
                </c:pt>
                <c:pt idx="11">
                  <c:v>5.1040978054454802E-4</c:v>
                </c:pt>
                <c:pt idx="12">
                  <c:v>4.9743773613762274E-4</c:v>
                </c:pt>
                <c:pt idx="13">
                  <c:v>4.177551297681827E-4</c:v>
                </c:pt>
                <c:pt idx="14">
                  <c:v>4.0421479354180851E-4</c:v>
                </c:pt>
                <c:pt idx="15">
                  <c:v>4.0136924208563772E-4</c:v>
                </c:pt>
                <c:pt idx="16">
                  <c:v>3.9117832226159306E-4</c:v>
                </c:pt>
                <c:pt idx="17">
                  <c:v>3.0694042132464484E-4</c:v>
                </c:pt>
                <c:pt idx="18">
                  <c:v>2.5592700906972824E-4</c:v>
                </c:pt>
                <c:pt idx="19">
                  <c:v>2.0170898388192446E-4</c:v>
                </c:pt>
                <c:pt idx="20">
                  <c:v>2.0036320101365096E-4</c:v>
                </c:pt>
                <c:pt idx="21">
                  <c:v>1.8946102984335558E-4</c:v>
                </c:pt>
                <c:pt idx="22">
                  <c:v>1.201753470585547E-4</c:v>
                </c:pt>
                <c:pt idx="23">
                  <c:v>1.0444725448222578E-4</c:v>
                </c:pt>
                <c:pt idx="24">
                  <c:v>9.99234040894795E-5</c:v>
                </c:pt>
                <c:pt idx="25">
                  <c:v>8.6133075212604032E-5</c:v>
                </c:pt>
                <c:pt idx="26">
                  <c:v>8.5415163068040443E-5</c:v>
                </c:pt>
                <c:pt idx="27">
                  <c:v>6.8566994393722604E-5</c:v>
                </c:pt>
                <c:pt idx="28">
                  <c:v>6.339741675008296E-5</c:v>
                </c:pt>
                <c:pt idx="29">
                  <c:v>4.470870060083898E-5</c:v>
                </c:pt>
                <c:pt idx="30">
                  <c:v>4.0681628928401023E-5</c:v>
                </c:pt>
                <c:pt idx="31">
                  <c:v>3.8247618293061201E-5</c:v>
                </c:pt>
                <c:pt idx="32">
                  <c:v>3.7464749078201485E-5</c:v>
                </c:pt>
                <c:pt idx="33">
                  <c:v>2.1835227109889048E-5</c:v>
                </c:pt>
                <c:pt idx="34">
                  <c:v>1.9052972286684734E-5</c:v>
                </c:pt>
                <c:pt idx="35">
                  <c:v>1.6972907838146397E-5</c:v>
                </c:pt>
                <c:pt idx="36">
                  <c:v>1.6349380285119051E-5</c:v>
                </c:pt>
                <c:pt idx="37">
                  <c:v>1.5369264631210647E-5</c:v>
                </c:pt>
                <c:pt idx="38">
                  <c:v>1.1494086917411838E-5</c:v>
                </c:pt>
                <c:pt idx="39">
                  <c:v>9.7219646996630542E-6</c:v>
                </c:pt>
                <c:pt idx="40">
                  <c:v>9.2828415701655874E-6</c:v>
                </c:pt>
                <c:pt idx="41">
                  <c:v>8.0558196563674083E-6</c:v>
                </c:pt>
                <c:pt idx="42">
                  <c:v>6.4634951803792123E-6</c:v>
                </c:pt>
                <c:pt idx="43">
                  <c:v>5.4700400328614627E-6</c:v>
                </c:pt>
                <c:pt idx="44">
                  <c:v>4.3786716581178041E-6</c:v>
                </c:pt>
                <c:pt idx="45">
                  <c:v>4.3605433652834609E-6</c:v>
                </c:pt>
                <c:pt idx="46">
                  <c:v>3.891623799024374E-6</c:v>
                </c:pt>
                <c:pt idx="47">
                  <c:v>3.6555477087351164E-6</c:v>
                </c:pt>
                <c:pt idx="48">
                  <c:v>2.3666404511550852E-6</c:v>
                </c:pt>
                <c:pt idx="49">
                  <c:v>2.2949492312190569E-6</c:v>
                </c:pt>
                <c:pt idx="50">
                  <c:v>1.7026110409074724E-6</c:v>
                </c:pt>
                <c:pt idx="51">
                  <c:v>1.365348566463512E-6</c:v>
                </c:pt>
                <c:pt idx="52">
                  <c:v>1.1651869736550389E-6</c:v>
                </c:pt>
                <c:pt idx="53">
                  <c:v>1.1424158059623888E-6</c:v>
                </c:pt>
                <c:pt idx="54">
                  <c:v>1.0865605355953894E-6</c:v>
                </c:pt>
                <c:pt idx="55">
                  <c:v>1.0254432853585471E-6</c:v>
                </c:pt>
                <c:pt idx="56">
                  <c:v>7.287156355941849E-7</c:v>
                </c:pt>
                <c:pt idx="57">
                  <c:v>6.7548922167475481E-7</c:v>
                </c:pt>
                <c:pt idx="58">
                  <c:v>6.6818798347682771E-7</c:v>
                </c:pt>
                <c:pt idx="59">
                  <c:v>6.5748429012699335E-7</c:v>
                </c:pt>
                <c:pt idx="60">
                  <c:v>5.3573867574034302E-7</c:v>
                </c:pt>
                <c:pt idx="61">
                  <c:v>5.1161476277203165E-7</c:v>
                </c:pt>
                <c:pt idx="62">
                  <c:v>4.1770769777257056E-7</c:v>
                </c:pt>
                <c:pt idx="63">
                  <c:v>4.1636182918382311E-7</c:v>
                </c:pt>
                <c:pt idx="64">
                  <c:v>3.6969526025754576E-7</c:v>
                </c:pt>
                <c:pt idx="65">
                  <c:v>3.2106540039214157E-7</c:v>
                </c:pt>
                <c:pt idx="66">
                  <c:v>3.1247427224981996E-7</c:v>
                </c:pt>
                <c:pt idx="67">
                  <c:v>2.8219548320618036E-7</c:v>
                </c:pt>
                <c:pt idx="68">
                  <c:v>1.8479311190731026E-7</c:v>
                </c:pt>
                <c:pt idx="69">
                  <c:v>6.2560310603908669E-7</c:v>
                </c:pt>
                <c:pt idx="70">
                  <c:v>1.0019330452635852E-7</c:v>
                </c:pt>
                <c:pt idx="71">
                  <c:v>7.5781270758195042E-8</c:v>
                </c:pt>
                <c:pt idx="72">
                  <c:v>7.0452628933072201E-8</c:v>
                </c:pt>
                <c:pt idx="73">
                  <c:v>1.5407969466184215E-8</c:v>
                </c:pt>
                <c:pt idx="74">
                  <c:v>-1.3460171709024502E-8</c:v>
                </c:pt>
                <c:pt idx="75">
                  <c:v>-1.5312534005133493E-8</c:v>
                </c:pt>
                <c:pt idx="76">
                  <c:v>-1.6610484848916232E-8</c:v>
                </c:pt>
                <c:pt idx="77">
                  <c:v>-1.7725879656575151E-8</c:v>
                </c:pt>
                <c:pt idx="78">
                  <c:v>-2.6635494282954462E-8</c:v>
                </c:pt>
                <c:pt idx="79">
                  <c:v>-2.7056753265670785E-8</c:v>
                </c:pt>
                <c:pt idx="80">
                  <c:v>-2.7290970174123987E-8</c:v>
                </c:pt>
                <c:pt idx="81">
                  <c:v>-3.5924164845351895E-8</c:v>
                </c:pt>
                <c:pt idx="82">
                  <c:v>-4.2684767188607327E-8</c:v>
                </c:pt>
                <c:pt idx="83">
                  <c:v>-4.2779145430478865E-8</c:v>
                </c:pt>
                <c:pt idx="84">
                  <c:v>-4.6060696616061171E-8</c:v>
                </c:pt>
                <c:pt idx="85">
                  <c:v>-4.8339489696817663E-8</c:v>
                </c:pt>
                <c:pt idx="86">
                  <c:v>-4.9262413466860245E-8</c:v>
                </c:pt>
                <c:pt idx="87">
                  <c:v>-5.4944880835154509E-8</c:v>
                </c:pt>
                <c:pt idx="88">
                  <c:v>-5.6432895399908801E-8</c:v>
                </c:pt>
                <c:pt idx="89">
                  <c:v>-5.8952970184850477E-8</c:v>
                </c:pt>
                <c:pt idx="90">
                  <c:v>-6.0449478219903399E-8</c:v>
                </c:pt>
                <c:pt idx="91">
                  <c:v>-6.466661123218863E-8</c:v>
                </c:pt>
                <c:pt idx="92">
                  <c:v>-6.5199764006963371E-8</c:v>
                </c:pt>
                <c:pt idx="93">
                  <c:v>-6.6220780572750713E-8</c:v>
                </c:pt>
                <c:pt idx="94">
                  <c:v>-6.8364363892521405E-8</c:v>
                </c:pt>
                <c:pt idx="95">
                  <c:v>-7.4384112752505535E-8</c:v>
                </c:pt>
                <c:pt idx="96">
                  <c:v>-7.721708869765756E-8</c:v>
                </c:pt>
                <c:pt idx="97">
                  <c:v>-7.8410835193382767E-8</c:v>
                </c:pt>
                <c:pt idx="98">
                  <c:v>-8.0383402992695537E-8</c:v>
                </c:pt>
                <c:pt idx="99">
                  <c:v>-8.2971386648329638E-8</c:v>
                </c:pt>
                <c:pt idx="100">
                  <c:v>-8.3611236014572569E-8</c:v>
                </c:pt>
                <c:pt idx="101">
                  <c:v>-8.4561533189311758E-8</c:v>
                </c:pt>
                <c:pt idx="102">
                  <c:v>-9.623506979614698E-8</c:v>
                </c:pt>
                <c:pt idx="103">
                  <c:v>-9.9868542986120878E-8</c:v>
                </c:pt>
                <c:pt idx="104">
                  <c:v>-1.0136892511037368E-7</c:v>
                </c:pt>
                <c:pt idx="105">
                  <c:v>-1.0144400910222287E-7</c:v>
                </c:pt>
                <c:pt idx="106">
                  <c:v>-1.0603794074471091E-7</c:v>
                </c:pt>
                <c:pt idx="107">
                  <c:v>-1.162359340952766E-7</c:v>
                </c:pt>
                <c:pt idx="108">
                  <c:v>-1.1921934947229472E-7</c:v>
                </c:pt>
                <c:pt idx="109">
                  <c:v>-1.1993058653179979E-7</c:v>
                </c:pt>
                <c:pt idx="110">
                  <c:v>-1.2311425922282233E-7</c:v>
                </c:pt>
                <c:pt idx="111">
                  <c:v>-1.2340890906544397E-7</c:v>
                </c:pt>
                <c:pt idx="112">
                  <c:v>-1.2393717577320085E-7</c:v>
                </c:pt>
                <c:pt idx="113">
                  <c:v>-1.2733319236506167E-7</c:v>
                </c:pt>
                <c:pt idx="114">
                  <c:v>-1.2764778650463324E-7</c:v>
                </c:pt>
                <c:pt idx="115">
                  <c:v>-1.2967654010611113E-7</c:v>
                </c:pt>
                <c:pt idx="116">
                  <c:v>-1.3025637482235049E-7</c:v>
                </c:pt>
                <c:pt idx="117">
                  <c:v>-1.3078086982925146E-7</c:v>
                </c:pt>
                <c:pt idx="118">
                  <c:v>-1.3144573415328743E-7</c:v>
                </c:pt>
                <c:pt idx="119">
                  <c:v>-1.3287496386203409E-7</c:v>
                </c:pt>
                <c:pt idx="120">
                  <c:v>-1.3297286480719423E-7</c:v>
                </c:pt>
                <c:pt idx="121">
                  <c:v>-1.3331682433200121E-7</c:v>
                </c:pt>
                <c:pt idx="122">
                  <c:v>-1.3557378726537962E-7</c:v>
                </c:pt>
                <c:pt idx="123">
                  <c:v>-1.384806637836148E-7</c:v>
                </c:pt>
                <c:pt idx="124">
                  <c:v>-1.3985723935104775E-7</c:v>
                </c:pt>
                <c:pt idx="125">
                  <c:v>-1.43883301426792E-7</c:v>
                </c:pt>
                <c:pt idx="126">
                  <c:v>-1.4549350338385724E-7</c:v>
                </c:pt>
                <c:pt idx="127">
                  <c:v>-1.4597253796604806E-7</c:v>
                </c:pt>
                <c:pt idx="128">
                  <c:v>-1.4964394586737217E-7</c:v>
                </c:pt>
                <c:pt idx="129">
                  <c:v>-1.5521246215223211E-7</c:v>
                </c:pt>
                <c:pt idx="130">
                  <c:v>-1.5593911461031119E-7</c:v>
                </c:pt>
                <c:pt idx="131">
                  <c:v>-1.5672559995924059E-7</c:v>
                </c:pt>
                <c:pt idx="132">
                  <c:v>-1.5759983450005243E-7</c:v>
                </c:pt>
                <c:pt idx="133">
                  <c:v>-1.6016527684585756E-7</c:v>
                </c:pt>
                <c:pt idx="134">
                  <c:v>-1.6768621979347305E-7</c:v>
                </c:pt>
                <c:pt idx="135">
                  <c:v>-1.689949301441587E-7</c:v>
                </c:pt>
                <c:pt idx="136">
                  <c:v>-1.703786998817427E-7</c:v>
                </c:pt>
                <c:pt idx="137">
                  <c:v>-1.7314164219963857E-7</c:v>
                </c:pt>
                <c:pt idx="138">
                  <c:v>-1.7671675743517188E-7</c:v>
                </c:pt>
                <c:pt idx="139">
                  <c:v>-1.8011585996409641E-7</c:v>
                </c:pt>
                <c:pt idx="140">
                  <c:v>-1.8032776811919173E-7</c:v>
                </c:pt>
                <c:pt idx="141">
                  <c:v>-1.8695997309801999E-7</c:v>
                </c:pt>
                <c:pt idx="142">
                  <c:v>-1.8738177225578669E-7</c:v>
                </c:pt>
                <c:pt idx="143">
                  <c:v>-1.9079397777145093E-7</c:v>
                </c:pt>
                <c:pt idx="144">
                  <c:v>-1.923920033392812E-7</c:v>
                </c:pt>
                <c:pt idx="145">
                  <c:v>-1.9292249877936202E-7</c:v>
                </c:pt>
                <c:pt idx="146">
                  <c:v>-1.9513074391001834E-7</c:v>
                </c:pt>
                <c:pt idx="147">
                  <c:v>-1.9614970318442975E-7</c:v>
                </c:pt>
                <c:pt idx="148">
                  <c:v>-2.0343343615037507E-7</c:v>
                </c:pt>
                <c:pt idx="149">
                  <c:v>-2.0380671309777109E-7</c:v>
                </c:pt>
                <c:pt idx="150">
                  <c:v>-2.0718329971552559E-7</c:v>
                </c:pt>
                <c:pt idx="151">
                  <c:v>-2.0720283128426765E-7</c:v>
                </c:pt>
                <c:pt idx="152">
                  <c:v>-2.0978543042420166E-7</c:v>
                </c:pt>
                <c:pt idx="153">
                  <c:v>-2.1149703970200626E-7</c:v>
                </c:pt>
                <c:pt idx="154">
                  <c:v>-2.1277464621996028E-7</c:v>
                </c:pt>
                <c:pt idx="155">
                  <c:v>-2.1564525027836499E-7</c:v>
                </c:pt>
                <c:pt idx="156">
                  <c:v>-2.1806653618556488E-7</c:v>
                </c:pt>
                <c:pt idx="157">
                  <c:v>-2.2755185586497779E-7</c:v>
                </c:pt>
                <c:pt idx="158">
                  <c:v>-2.3642221051426607E-7</c:v>
                </c:pt>
                <c:pt idx="159">
                  <c:v>-2.418807188574955E-7</c:v>
                </c:pt>
                <c:pt idx="160">
                  <c:v>-2.456008159880504E-7</c:v>
                </c:pt>
                <c:pt idx="161">
                  <c:v>-2.4824820710699717E-7</c:v>
                </c:pt>
                <c:pt idx="162">
                  <c:v>-2.4945292899822656E-7</c:v>
                </c:pt>
                <c:pt idx="163">
                  <c:v>-2.4981523451865899E-7</c:v>
                </c:pt>
                <c:pt idx="164">
                  <c:v>-2.5288458262989613E-7</c:v>
                </c:pt>
                <c:pt idx="165">
                  <c:v>-2.655203111477195E-7</c:v>
                </c:pt>
                <c:pt idx="166">
                  <c:v>-2.6617182246696672E-7</c:v>
                </c:pt>
                <c:pt idx="167">
                  <c:v>-2.6674325657675418E-7</c:v>
                </c:pt>
                <c:pt idx="168">
                  <c:v>-2.7152710192938431E-7</c:v>
                </c:pt>
                <c:pt idx="169">
                  <c:v>-2.7364655493572461E-7</c:v>
                </c:pt>
                <c:pt idx="170">
                  <c:v>-2.8249575091468122E-7</c:v>
                </c:pt>
                <c:pt idx="171">
                  <c:v>-2.8407695236546025E-7</c:v>
                </c:pt>
                <c:pt idx="172">
                  <c:v>-2.8494008451747312E-7</c:v>
                </c:pt>
                <c:pt idx="173">
                  <c:v>-2.8562021933166262E-7</c:v>
                </c:pt>
                <c:pt idx="174">
                  <c:v>-2.8753201448974342E-7</c:v>
                </c:pt>
                <c:pt idx="175">
                  <c:v>-2.9030095724081907E-7</c:v>
                </c:pt>
                <c:pt idx="176">
                  <c:v>-2.934999381798231E-7</c:v>
                </c:pt>
                <c:pt idx="177">
                  <c:v>-3.0944633937330575E-7</c:v>
                </c:pt>
                <c:pt idx="178">
                  <c:v>-3.1038849310301514E-7</c:v>
                </c:pt>
                <c:pt idx="179">
                  <c:v>-3.1588809012678083E-7</c:v>
                </c:pt>
                <c:pt idx="180">
                  <c:v>-3.2120738842023798E-7</c:v>
                </c:pt>
                <c:pt idx="181">
                  <c:v>-3.2231298252036976E-7</c:v>
                </c:pt>
                <c:pt idx="182">
                  <c:v>-3.2353327061471059E-7</c:v>
                </c:pt>
                <c:pt idx="183">
                  <c:v>-3.2733725951581805E-7</c:v>
                </c:pt>
                <c:pt idx="184">
                  <c:v>-3.3120010980907033E-7</c:v>
                </c:pt>
                <c:pt idx="185">
                  <c:v>-3.4095032797696305E-7</c:v>
                </c:pt>
                <c:pt idx="186">
                  <c:v>-3.4627356941222406E-7</c:v>
                </c:pt>
                <c:pt idx="187">
                  <c:v>-3.5322244248986996E-7</c:v>
                </c:pt>
                <c:pt idx="188">
                  <c:v>-3.5859874489853551E-7</c:v>
                </c:pt>
                <c:pt idx="189">
                  <c:v>-3.7314963661803715E-7</c:v>
                </c:pt>
                <c:pt idx="190">
                  <c:v>-3.9231077045455519E-7</c:v>
                </c:pt>
                <c:pt idx="191">
                  <c:v>-3.9459260048924755E-7</c:v>
                </c:pt>
                <c:pt idx="192">
                  <c:v>-3.9743903454881724E-7</c:v>
                </c:pt>
                <c:pt idx="193">
                  <c:v>-3.9754421357041246E-7</c:v>
                </c:pt>
                <c:pt idx="194">
                  <c:v>-4.0214568861461231E-7</c:v>
                </c:pt>
                <c:pt idx="195">
                  <c:v>-4.1003325802951628E-7</c:v>
                </c:pt>
                <c:pt idx="196">
                  <c:v>-4.1282980277321937E-7</c:v>
                </c:pt>
                <c:pt idx="197">
                  <c:v>-4.1511408196431175E-7</c:v>
                </c:pt>
                <c:pt idx="198">
                  <c:v>-4.1628085190938652E-7</c:v>
                </c:pt>
                <c:pt idx="199">
                  <c:v>-4.1796576084695703E-7</c:v>
                </c:pt>
                <c:pt idx="200">
                  <c:v>-4.1959211952595481E-7</c:v>
                </c:pt>
                <c:pt idx="201">
                  <c:v>-4.2244455401870425E-7</c:v>
                </c:pt>
                <c:pt idx="202">
                  <c:v>-4.2776516669276269E-7</c:v>
                </c:pt>
                <c:pt idx="203">
                  <c:v>-4.2963101567678048E-7</c:v>
                </c:pt>
                <c:pt idx="204">
                  <c:v>-4.3692874251010598E-7</c:v>
                </c:pt>
                <c:pt idx="205">
                  <c:v>-4.4831379298459275E-7</c:v>
                </c:pt>
                <c:pt idx="206">
                  <c:v>-4.5535275828041021E-7</c:v>
                </c:pt>
                <c:pt idx="207">
                  <c:v>-4.574037634882633E-7</c:v>
                </c:pt>
                <c:pt idx="208">
                  <c:v>-4.6991278081780891E-7</c:v>
                </c:pt>
                <c:pt idx="209">
                  <c:v>-4.7230909666841612E-7</c:v>
                </c:pt>
                <c:pt idx="210">
                  <c:v>-4.7856454825840265E-7</c:v>
                </c:pt>
                <c:pt idx="211">
                  <c:v>-4.801075485386862E-7</c:v>
                </c:pt>
                <c:pt idx="212">
                  <c:v>-4.8224581401423669E-7</c:v>
                </c:pt>
                <c:pt idx="213">
                  <c:v>-4.8604263096901939E-7</c:v>
                </c:pt>
                <c:pt idx="214">
                  <c:v>-4.9013424063388058E-7</c:v>
                </c:pt>
                <c:pt idx="215">
                  <c:v>-4.9396240270865533E-7</c:v>
                </c:pt>
                <c:pt idx="216">
                  <c:v>-5.0442561520577008E-7</c:v>
                </c:pt>
                <c:pt idx="217">
                  <c:v>-5.0790666650783657E-7</c:v>
                </c:pt>
                <c:pt idx="218">
                  <c:v>-5.0900331710518114E-7</c:v>
                </c:pt>
                <c:pt idx="219">
                  <c:v>-5.1081959108173716E-7</c:v>
                </c:pt>
                <c:pt idx="220">
                  <c:v>-5.1176888818427967E-7</c:v>
                </c:pt>
                <c:pt idx="221">
                  <c:v>-5.12345558386354E-7</c:v>
                </c:pt>
                <c:pt idx="222">
                  <c:v>-5.1994229728197854E-7</c:v>
                </c:pt>
                <c:pt idx="223">
                  <c:v>-5.2345475323214285E-7</c:v>
                </c:pt>
                <c:pt idx="224">
                  <c:v>-5.2448046299388165E-7</c:v>
                </c:pt>
                <c:pt idx="225">
                  <c:v>-5.3878149858067406E-7</c:v>
                </c:pt>
                <c:pt idx="226">
                  <c:v>-5.4126150301256204E-7</c:v>
                </c:pt>
                <c:pt idx="227">
                  <c:v>-5.4911900676491975E-7</c:v>
                </c:pt>
                <c:pt idx="228">
                  <c:v>-5.5095920310338569E-7</c:v>
                </c:pt>
                <c:pt idx="229">
                  <c:v>-5.5715450749411717E-7</c:v>
                </c:pt>
                <c:pt idx="230">
                  <c:v>-5.7601739304229581E-7</c:v>
                </c:pt>
                <c:pt idx="231">
                  <c:v>-5.7601739304229581E-7</c:v>
                </c:pt>
                <c:pt idx="232">
                  <c:v>-5.9837159730042602E-7</c:v>
                </c:pt>
                <c:pt idx="233">
                  <c:v>-6.098068799726755E-7</c:v>
                </c:pt>
                <c:pt idx="234">
                  <c:v>-6.1247993008683898E-7</c:v>
                </c:pt>
                <c:pt idx="235">
                  <c:v>-6.1626452076216382E-7</c:v>
                </c:pt>
                <c:pt idx="236">
                  <c:v>-6.1639154580529897E-7</c:v>
                </c:pt>
                <c:pt idx="237">
                  <c:v>-6.1726360876076986E-7</c:v>
                </c:pt>
                <c:pt idx="238">
                  <c:v>-6.2187986582448551E-7</c:v>
                </c:pt>
                <c:pt idx="239">
                  <c:v>-6.2944724069551655E-7</c:v>
                </c:pt>
                <c:pt idx="240">
                  <c:v>-6.4732673144149561E-7</c:v>
                </c:pt>
                <c:pt idx="241">
                  <c:v>-6.5128821742682842E-7</c:v>
                </c:pt>
                <c:pt idx="242">
                  <c:v>-6.5649225025624952E-7</c:v>
                </c:pt>
                <c:pt idx="243">
                  <c:v>-6.6264638024597097E-7</c:v>
                </c:pt>
                <c:pt idx="244">
                  <c:v>-6.678310116747775E-7</c:v>
                </c:pt>
                <c:pt idx="245">
                  <c:v>-6.7214109425436779E-7</c:v>
                </c:pt>
                <c:pt idx="246">
                  <c:v>-6.7383721669987009E-7</c:v>
                </c:pt>
                <c:pt idx="247">
                  <c:v>-6.9101537110109083E-7</c:v>
                </c:pt>
                <c:pt idx="248">
                  <c:v>-7.0228561963706773E-7</c:v>
                </c:pt>
                <c:pt idx="249">
                  <c:v>-7.2125523987470321E-7</c:v>
                </c:pt>
                <c:pt idx="250">
                  <c:v>-7.4040273644554866E-7</c:v>
                </c:pt>
                <c:pt idx="251">
                  <c:v>-7.6424831503478897E-7</c:v>
                </c:pt>
                <c:pt idx="252">
                  <c:v>-7.9068973816461254E-7</c:v>
                </c:pt>
                <c:pt idx="253">
                  <c:v>-7.9433305832395688E-7</c:v>
                </c:pt>
                <c:pt idx="254">
                  <c:v>-7.9804526917090385E-7</c:v>
                </c:pt>
                <c:pt idx="255">
                  <c:v>-8.6807786778138701E-7</c:v>
                </c:pt>
                <c:pt idx="256">
                  <c:v>-8.6807786778138701E-7</c:v>
                </c:pt>
                <c:pt idx="257">
                  <c:v>-8.6948151911298189E-7</c:v>
                </c:pt>
                <c:pt idx="258">
                  <c:v>-8.8362721888268483E-7</c:v>
                </c:pt>
                <c:pt idx="259">
                  <c:v>-9.0521952051892903E-7</c:v>
                </c:pt>
                <c:pt idx="260">
                  <c:v>-9.0591539932684306E-7</c:v>
                </c:pt>
                <c:pt idx="261">
                  <c:v>-9.3352287806445828E-7</c:v>
                </c:pt>
                <c:pt idx="262">
                  <c:v>-9.494341410069744E-7</c:v>
                </c:pt>
                <c:pt idx="263">
                  <c:v>-9.5490385650847279E-7</c:v>
                </c:pt>
                <c:pt idx="264">
                  <c:v>-9.8678223721939452E-7</c:v>
                </c:pt>
                <c:pt idx="265">
                  <c:v>-1.0038111332263906E-6</c:v>
                </c:pt>
                <c:pt idx="266">
                  <c:v>-1.0065421494299708E-6</c:v>
                </c:pt>
                <c:pt idx="267">
                  <c:v>-1.0084572019660638E-6</c:v>
                </c:pt>
                <c:pt idx="268">
                  <c:v>-1.0128053158626175E-6</c:v>
                </c:pt>
                <c:pt idx="269">
                  <c:v>-1.0456192942744057E-6</c:v>
                </c:pt>
                <c:pt idx="270">
                  <c:v>-1.0484175439030915E-6</c:v>
                </c:pt>
                <c:pt idx="271">
                  <c:v>-1.0559665174457046E-6</c:v>
                </c:pt>
                <c:pt idx="272">
                  <c:v>-1.1088409630988999E-6</c:v>
                </c:pt>
                <c:pt idx="273">
                  <c:v>-1.1455318690106703E-6</c:v>
                </c:pt>
                <c:pt idx="274">
                  <c:v>-1.157454986900441E-6</c:v>
                </c:pt>
                <c:pt idx="275">
                  <c:v>-1.1616076676407766E-6</c:v>
                </c:pt>
                <c:pt idx="276">
                  <c:v>-1.1773826255051397E-6</c:v>
                </c:pt>
                <c:pt idx="277">
                  <c:v>-1.1888715406206205E-6</c:v>
                </c:pt>
                <c:pt idx="278">
                  <c:v>-1.2041590442473465E-6</c:v>
                </c:pt>
                <c:pt idx="279">
                  <c:v>-1.2465985651598464E-6</c:v>
                </c:pt>
                <c:pt idx="280">
                  <c:v>-1.2490441702830021E-6</c:v>
                </c:pt>
                <c:pt idx="281">
                  <c:v>-1.2904536358819566E-6</c:v>
                </c:pt>
                <c:pt idx="282">
                  <c:v>-1.3014623544265988E-6</c:v>
                </c:pt>
                <c:pt idx="283">
                  <c:v>-1.3195442883586695E-6</c:v>
                </c:pt>
                <c:pt idx="284">
                  <c:v>-1.3249412922618053E-6</c:v>
                </c:pt>
                <c:pt idx="285">
                  <c:v>-1.3290119432707739E-6</c:v>
                </c:pt>
                <c:pt idx="286">
                  <c:v>-1.3401144590629643E-6</c:v>
                </c:pt>
                <c:pt idx="287">
                  <c:v>-1.3721933463122333E-6</c:v>
                </c:pt>
                <c:pt idx="288">
                  <c:v>-1.5749336967134724E-6</c:v>
                </c:pt>
                <c:pt idx="289">
                  <c:v>-1.6438762928255939E-6</c:v>
                </c:pt>
                <c:pt idx="290">
                  <c:v>-1.6480007493061582E-6</c:v>
                </c:pt>
                <c:pt idx="291">
                  <c:v>-1.663483354545893E-6</c:v>
                </c:pt>
                <c:pt idx="292">
                  <c:v>-1.6826929045760581E-6</c:v>
                </c:pt>
                <c:pt idx="293">
                  <c:v>-1.6911683735751304E-6</c:v>
                </c:pt>
                <c:pt idx="294">
                  <c:v>-1.7923358198547452E-6</c:v>
                </c:pt>
                <c:pt idx="295">
                  <c:v>-1.844490299246833E-6</c:v>
                </c:pt>
                <c:pt idx="296">
                  <c:v>-1.847269737993725E-6</c:v>
                </c:pt>
                <c:pt idx="297">
                  <c:v>-1.8565964303485887E-6</c:v>
                </c:pt>
                <c:pt idx="298">
                  <c:v>-1.8600599629256359E-6</c:v>
                </c:pt>
                <c:pt idx="299">
                  <c:v>-1.8831188593263399E-6</c:v>
                </c:pt>
                <c:pt idx="300">
                  <c:v>-1.9129936119457779E-6</c:v>
                </c:pt>
                <c:pt idx="301">
                  <c:v>-1.9632988762077302E-6</c:v>
                </c:pt>
                <c:pt idx="302">
                  <c:v>-1.9733125197418827E-6</c:v>
                </c:pt>
                <c:pt idx="303">
                  <c:v>-1.9792388840825273E-6</c:v>
                </c:pt>
                <c:pt idx="304">
                  <c:v>-1.9843421096345276E-6</c:v>
                </c:pt>
                <c:pt idx="305">
                  <c:v>-2.0273685808563162E-6</c:v>
                </c:pt>
                <c:pt idx="306">
                  <c:v>-2.0660730956254503E-6</c:v>
                </c:pt>
                <c:pt idx="307">
                  <c:v>-2.0890267241092535E-6</c:v>
                </c:pt>
                <c:pt idx="308">
                  <c:v>-2.1209785132942423E-6</c:v>
                </c:pt>
                <c:pt idx="309">
                  <c:v>-2.1344556767061127E-6</c:v>
                </c:pt>
                <c:pt idx="310">
                  <c:v>-2.1459572054306019E-6</c:v>
                </c:pt>
                <c:pt idx="311">
                  <c:v>-2.1887554379532891E-6</c:v>
                </c:pt>
                <c:pt idx="312">
                  <c:v>-2.2440652022727611E-6</c:v>
                </c:pt>
                <c:pt idx="313">
                  <c:v>-2.3824248477960855E-6</c:v>
                </c:pt>
                <c:pt idx="314">
                  <c:v>-2.413773482327367E-6</c:v>
                </c:pt>
                <c:pt idx="315">
                  <c:v>-2.6243294540923354E-6</c:v>
                </c:pt>
                <c:pt idx="316">
                  <c:v>-2.6455509226083994E-6</c:v>
                </c:pt>
                <c:pt idx="317">
                  <c:v>-2.6605035655531183E-6</c:v>
                </c:pt>
                <c:pt idx="318">
                  <c:v>-2.6904950560784901E-6</c:v>
                </c:pt>
                <c:pt idx="319">
                  <c:v>-2.7586082907305218E-6</c:v>
                </c:pt>
                <c:pt idx="320">
                  <c:v>-2.7784862971807762E-6</c:v>
                </c:pt>
                <c:pt idx="321">
                  <c:v>-2.9050216224228605E-6</c:v>
                </c:pt>
                <c:pt idx="322">
                  <c:v>-2.9893941895894927E-6</c:v>
                </c:pt>
                <c:pt idx="323">
                  <c:v>-3.0704268965992301E-6</c:v>
                </c:pt>
                <c:pt idx="324">
                  <c:v>-3.4107351147293016E-6</c:v>
                </c:pt>
                <c:pt idx="325">
                  <c:v>-3.4272764771278532E-6</c:v>
                </c:pt>
                <c:pt idx="326">
                  <c:v>-3.514758878321656E-6</c:v>
                </c:pt>
                <c:pt idx="327">
                  <c:v>-3.8163819386355558E-6</c:v>
                </c:pt>
                <c:pt idx="328">
                  <c:v>-3.8577556397478609E-6</c:v>
                </c:pt>
                <c:pt idx="329">
                  <c:v>-3.8898808160530858E-6</c:v>
                </c:pt>
                <c:pt idx="330">
                  <c:v>-4.3493755386539402E-6</c:v>
                </c:pt>
                <c:pt idx="331">
                  <c:v>-4.6830833165699839E-6</c:v>
                </c:pt>
                <c:pt idx="332">
                  <c:v>-4.6996411785723638E-6</c:v>
                </c:pt>
                <c:pt idx="333">
                  <c:v>-4.8758683768560367E-6</c:v>
                </c:pt>
                <c:pt idx="334">
                  <c:v>-5.0122704143901763E-6</c:v>
                </c:pt>
                <c:pt idx="335">
                  <c:v>-5.0611253698706335E-6</c:v>
                </c:pt>
                <c:pt idx="336">
                  <c:v>-5.1671158786197328E-6</c:v>
                </c:pt>
                <c:pt idx="337">
                  <c:v>-5.3679588222031939E-6</c:v>
                </c:pt>
                <c:pt idx="338">
                  <c:v>-5.5191698653285402E-6</c:v>
                </c:pt>
                <c:pt idx="339">
                  <c:v>-5.5875596596283459E-6</c:v>
                </c:pt>
                <c:pt idx="340">
                  <c:v>-5.6706359744865135E-6</c:v>
                </c:pt>
                <c:pt idx="341">
                  <c:v>-5.8229060781939409E-6</c:v>
                </c:pt>
                <c:pt idx="342">
                  <c:v>-6.4181158091394789E-6</c:v>
                </c:pt>
                <c:pt idx="343">
                  <c:v>-6.7736128063088925E-6</c:v>
                </c:pt>
                <c:pt idx="344">
                  <c:v>-7.139346193251555E-6</c:v>
                </c:pt>
                <c:pt idx="345">
                  <c:v>-8.8300596768446699E-6</c:v>
                </c:pt>
                <c:pt idx="346">
                  <c:v>-9.3595264712375122E-6</c:v>
                </c:pt>
                <c:pt idx="347">
                  <c:v>-9.4556597604433418E-6</c:v>
                </c:pt>
                <c:pt idx="348">
                  <c:v>-9.9983567162896446E-6</c:v>
                </c:pt>
                <c:pt idx="349">
                  <c:v>-1.1760959040434506E-5</c:v>
                </c:pt>
                <c:pt idx="350">
                  <c:v>-1.2403672581700357E-5</c:v>
                </c:pt>
                <c:pt idx="351">
                  <c:v>-1.2639392995519171E-5</c:v>
                </c:pt>
                <c:pt idx="352">
                  <c:v>-1.2802432975925731E-5</c:v>
                </c:pt>
                <c:pt idx="353">
                  <c:v>-1.387995756952102E-5</c:v>
                </c:pt>
                <c:pt idx="354">
                  <c:v>-1.4354698776007279E-5</c:v>
                </c:pt>
                <c:pt idx="355">
                  <c:v>-1.5344244230847891E-5</c:v>
                </c:pt>
                <c:pt idx="356">
                  <c:v>-1.5938864935143773E-5</c:v>
                </c:pt>
                <c:pt idx="357">
                  <c:v>-1.6567329352506912E-5</c:v>
                </c:pt>
                <c:pt idx="358">
                  <c:v>-1.7548977996902689E-5</c:v>
                </c:pt>
                <c:pt idx="359">
                  <c:v>-1.9392221380736093E-5</c:v>
                </c:pt>
                <c:pt idx="360">
                  <c:v>-2.0798358606076874E-5</c:v>
                </c:pt>
                <c:pt idx="361">
                  <c:v>-2.1298581225798903E-5</c:v>
                </c:pt>
                <c:pt idx="362">
                  <c:v>-2.1717434479286647E-5</c:v>
                </c:pt>
                <c:pt idx="363">
                  <c:v>-2.1880925329543736E-5</c:v>
                </c:pt>
                <c:pt idx="364">
                  <c:v>-2.5166037180338804E-5</c:v>
                </c:pt>
                <c:pt idx="365">
                  <c:v>-2.7782531374915016E-5</c:v>
                </c:pt>
                <c:pt idx="366">
                  <c:v>-3.0687022339981359E-5</c:v>
                </c:pt>
                <c:pt idx="367">
                  <c:v>-3.4195780832745643E-5</c:v>
                </c:pt>
                <c:pt idx="368">
                  <c:v>-3.8312873003891984E-5</c:v>
                </c:pt>
                <c:pt idx="369">
                  <c:v>-4.1394131158605695E-5</c:v>
                </c:pt>
                <c:pt idx="370">
                  <c:v>-4.2266447179964497E-5</c:v>
                </c:pt>
                <c:pt idx="371">
                  <c:v>-4.5308134858981411E-5</c:v>
                </c:pt>
                <c:pt idx="372">
                  <c:v>-4.667643630528419E-5</c:v>
                </c:pt>
                <c:pt idx="373">
                  <c:v>-4.9870733572833902E-5</c:v>
                </c:pt>
                <c:pt idx="374">
                  <c:v>-5.1316085533904383E-5</c:v>
                </c:pt>
                <c:pt idx="375">
                  <c:v>-5.4272552933763464E-5</c:v>
                </c:pt>
                <c:pt idx="376">
                  <c:v>-5.5293974449419634E-5</c:v>
                </c:pt>
                <c:pt idx="377">
                  <c:v>-6.6998836741737053E-5</c:v>
                </c:pt>
                <c:pt idx="378">
                  <c:v>-8.1856118833965519E-5</c:v>
                </c:pt>
                <c:pt idx="379">
                  <c:v>-8.2368247868784235E-5</c:v>
                </c:pt>
                <c:pt idx="380">
                  <c:v>-8.615738153874104E-5</c:v>
                </c:pt>
                <c:pt idx="381">
                  <c:v>-9.0044704537488578E-5</c:v>
                </c:pt>
                <c:pt idx="382">
                  <c:v>-1.0657009344728904E-4</c:v>
                </c:pt>
                <c:pt idx="383">
                  <c:v>-1.1552342551540722E-4</c:v>
                </c:pt>
                <c:pt idx="384">
                  <c:v>-1.2633392657584297E-4</c:v>
                </c:pt>
                <c:pt idx="385">
                  <c:v>-1.4859644167511952E-4</c:v>
                </c:pt>
                <c:pt idx="386">
                  <c:v>-1.5730310768209414E-4</c:v>
                </c:pt>
                <c:pt idx="387">
                  <c:v>-1.816462275863785E-4</c:v>
                </c:pt>
                <c:pt idx="388">
                  <c:v>-1.9098893697055058E-4</c:v>
                </c:pt>
                <c:pt idx="389">
                  <c:v>-1.9118665918090732E-4</c:v>
                </c:pt>
                <c:pt idx="390">
                  <c:v>-2.2641733660526875E-4</c:v>
                </c:pt>
                <c:pt idx="391">
                  <c:v>-2.3272976934848877E-4</c:v>
                </c:pt>
                <c:pt idx="392">
                  <c:v>-2.5261668755320642E-4</c:v>
                </c:pt>
                <c:pt idx="393">
                  <c:v>-2.8376712682410843E-4</c:v>
                </c:pt>
                <c:pt idx="394">
                  <c:v>-3.4386736395878323E-4</c:v>
                </c:pt>
                <c:pt idx="395">
                  <c:v>-5.541967320633216E-4</c:v>
                </c:pt>
                <c:pt idx="396">
                  <c:v>-5.5471293440807117E-4</c:v>
                </c:pt>
                <c:pt idx="397">
                  <c:v>-6.2760602523585969E-4</c:v>
                </c:pt>
                <c:pt idx="398">
                  <c:v>-8.9666433147903924E-4</c:v>
                </c:pt>
                <c:pt idx="399">
                  <c:v>-1.9262463854624757E-3</c:v>
                </c:pt>
                <c:pt idx="400">
                  <c:v>-3.0705934292563817E-3</c:v>
                </c:pt>
              </c:numCache>
            </c:numRef>
          </c:val>
        </c:ser>
        <c:axId val="111584768"/>
        <c:axId val="111586304"/>
      </c:barChart>
      <c:catAx>
        <c:axId val="111584768"/>
        <c:scaling>
          <c:orientation val="minMax"/>
        </c:scaling>
        <c:delete val="1"/>
        <c:axPos val="b"/>
        <c:tickLblPos val="none"/>
        <c:crossAx val="111586304"/>
        <c:crosses val="autoZero"/>
        <c:auto val="1"/>
        <c:lblAlgn val="ctr"/>
        <c:lblOffset val="100"/>
      </c:catAx>
      <c:valAx>
        <c:axId val="111586304"/>
        <c:scaling>
          <c:orientation val="minMax"/>
        </c:scaling>
        <c:axPos val="l"/>
        <c:majorGridlines/>
        <c:numFmt formatCode="0.00%" sourceLinked="1"/>
        <c:tickLblPos val="nextTo"/>
        <c:crossAx val="11158476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4339014289880432"/>
          <c:y val="0.90392418504938787"/>
          <c:w val="0.27385803441236511"/>
          <c:h val="6.9683673933821952E-2"/>
        </c:manualLayout>
      </c:layout>
    </c:legend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Diversified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1694356955380609"/>
          <c:h val="0.6936107465733452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Analysis'!$B$2371</c:f>
              <c:strCache>
                <c:ptCount val="1"/>
                <c:pt idx="0">
                  <c:v>Weighted Average</c:v>
                </c:pt>
              </c:strCache>
            </c:strRef>
          </c:tx>
          <c:val>
            <c:numRef>
              <c:f>'Sector Wise Analysis'!$B$2372:$B$2382</c:f>
              <c:numCache>
                <c:formatCode>0.00%</c:formatCode>
                <c:ptCount val="11"/>
                <c:pt idx="0">
                  <c:v>1.8078880282620502E-2</c:v>
                </c:pt>
                <c:pt idx="1">
                  <c:v>8.6451042596484961E-3</c:v>
                </c:pt>
                <c:pt idx="2">
                  <c:v>4.698556071496723E-3</c:v>
                </c:pt>
                <c:pt idx="3">
                  <c:v>3.2372594646622997E-3</c:v>
                </c:pt>
                <c:pt idx="4">
                  <c:v>1.4021128035503706E-3</c:v>
                </c:pt>
                <c:pt idx="5">
                  <c:v>-4.3793791603727344E-4</c:v>
                </c:pt>
                <c:pt idx="6">
                  <c:v>-7.6978018483011786E-4</c:v>
                </c:pt>
                <c:pt idx="7">
                  <c:v>-1.0901579814498836E-3</c:v>
                </c:pt>
                <c:pt idx="8">
                  <c:v>-2.3644334239006962E-3</c:v>
                </c:pt>
                <c:pt idx="9">
                  <c:v>-5.5119438477685386E-3</c:v>
                </c:pt>
                <c:pt idx="10">
                  <c:v>-1.075453355244717E-2</c:v>
                </c:pt>
              </c:numCache>
            </c:numRef>
          </c:val>
        </c:ser>
        <c:axId val="111430272"/>
        <c:axId val="111444352"/>
      </c:barChart>
      <c:catAx>
        <c:axId val="111430272"/>
        <c:scaling>
          <c:orientation val="minMax"/>
        </c:scaling>
        <c:delete val="1"/>
        <c:axPos val="b"/>
        <c:tickLblPos val="none"/>
        <c:crossAx val="111444352"/>
        <c:crosses val="autoZero"/>
        <c:auto val="1"/>
        <c:lblAlgn val="ctr"/>
        <c:lblOffset val="100"/>
      </c:catAx>
      <c:valAx>
        <c:axId val="111444352"/>
        <c:scaling>
          <c:orientation val="minMax"/>
        </c:scaling>
        <c:axPos val="l"/>
        <c:majorGridlines/>
        <c:numFmt formatCode="0.00%" sourceLinked="1"/>
        <c:tickLblPos val="nextTo"/>
        <c:crossAx val="11143027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0227909011373575"/>
          <c:y val="0.90947251385243488"/>
          <c:w val="0.25605424321959758"/>
          <c:h val="8.3717191601049901E-2"/>
        </c:manualLayout>
      </c:layout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Glass &amp; Glass Products</a:t>
            </a:r>
          </a:p>
        </c:rich>
      </c:tx>
    </c:title>
    <c:plotArea>
      <c:layout>
        <c:manualLayout>
          <c:layoutTarget val="inner"/>
          <c:xMode val="edge"/>
          <c:yMode val="edge"/>
          <c:x val="0.13553018372703418"/>
          <c:y val="0.19480351414406533"/>
          <c:w val="0.78897112860892382"/>
          <c:h val="0.70287000583260428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Analysis'!$B$2387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Analysis'!$A$2388:$A$2398</c:f>
              <c:strCache>
                <c:ptCount val="11"/>
                <c:pt idx="0">
                  <c:v>Empire Industries Ltd</c:v>
                </c:pt>
                <c:pt idx="1">
                  <c:v>La Opala RG Ltd</c:v>
                </c:pt>
                <c:pt idx="2">
                  <c:v>JIK Industries Ltd</c:v>
                </c:pt>
                <c:pt idx="3">
                  <c:v>Sejal Glass Ltd</c:v>
                </c:pt>
                <c:pt idx="4">
                  <c:v>Haldyn Glass Ltd</c:v>
                </c:pt>
                <c:pt idx="5">
                  <c:v>Triveni Glass Ltd</c:v>
                </c:pt>
                <c:pt idx="6">
                  <c:v>Saint-Gobain Sekurit Ltd</c:v>
                </c:pt>
                <c:pt idx="7">
                  <c:v>Banaras Beads Ltd</c:v>
                </c:pt>
                <c:pt idx="8">
                  <c:v>Asahi India Glass Ltd</c:v>
                </c:pt>
                <c:pt idx="9">
                  <c:v>Borosil Renewables Ltd</c:v>
                </c:pt>
                <c:pt idx="10">
                  <c:v>Hindusthan National Glass &amp; Industries Ltd</c:v>
                </c:pt>
              </c:strCache>
            </c:strRef>
          </c:cat>
          <c:val>
            <c:numRef>
              <c:f>'Sector Wise Analysis'!$B$2388:$B$2398</c:f>
              <c:numCache>
                <c:formatCode>0.00%</c:formatCode>
                <c:ptCount val="11"/>
                <c:pt idx="0">
                  <c:v>1.4363114959489937E-2</c:v>
                </c:pt>
                <c:pt idx="1">
                  <c:v>1.3339644179636385E-2</c:v>
                </c:pt>
                <c:pt idx="2">
                  <c:v>3.1388983242228224E-3</c:v>
                </c:pt>
                <c:pt idx="3">
                  <c:v>2.4177624028237942E-3</c:v>
                </c:pt>
                <c:pt idx="4">
                  <c:v>1.7144156434743061E-3</c:v>
                </c:pt>
                <c:pt idx="5">
                  <c:v>-8.5580025552740415E-5</c:v>
                </c:pt>
                <c:pt idx="6">
                  <c:v>-1.4220749691418183E-4</c:v>
                </c:pt>
                <c:pt idx="7">
                  <c:v>-2.8927091163887116E-4</c:v>
                </c:pt>
                <c:pt idx="8">
                  <c:v>-9.5362486968411722E-3</c:v>
                </c:pt>
                <c:pt idx="9">
                  <c:v>-1.0687204759120566E-2</c:v>
                </c:pt>
                <c:pt idx="10">
                  <c:v>-2.1852629364615329E-2</c:v>
                </c:pt>
              </c:numCache>
            </c:numRef>
          </c:val>
        </c:ser>
        <c:axId val="111468544"/>
        <c:axId val="111470080"/>
      </c:barChart>
      <c:catAx>
        <c:axId val="111468544"/>
        <c:scaling>
          <c:orientation val="minMax"/>
        </c:scaling>
        <c:delete val="1"/>
        <c:axPos val="b"/>
        <c:tickLblPos val="none"/>
        <c:crossAx val="111470080"/>
        <c:crosses val="autoZero"/>
        <c:auto val="1"/>
        <c:lblAlgn val="ctr"/>
        <c:lblOffset val="100"/>
      </c:catAx>
      <c:valAx>
        <c:axId val="111470080"/>
        <c:scaling>
          <c:orientation val="minMax"/>
        </c:scaling>
        <c:axPos val="l"/>
        <c:majorGridlines/>
        <c:numFmt formatCode="0.00%" sourceLinked="1"/>
        <c:tickLblPos val="nextTo"/>
        <c:crossAx val="11146854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0505686789151357"/>
          <c:y val="0.90021325459317592"/>
          <c:w val="0.27557407342019474"/>
          <c:h val="9.7219964439928849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Glass &amp; Glass Products(Ex-JIK Industries Ltd</a:t>
            </a:r>
          </a:p>
        </c:rich>
      </c:tx>
      <c:layout>
        <c:manualLayout>
          <c:xMode val="edge"/>
          <c:yMode val="edge"/>
          <c:x val="0.19534009795167354"/>
          <c:y val="0"/>
        </c:manualLayout>
      </c:layout>
    </c:title>
    <c:plotArea>
      <c:layout>
        <c:manualLayout>
          <c:layoutTarget val="inner"/>
          <c:xMode val="edge"/>
          <c:yMode val="edge"/>
          <c:x val="0.12144663167104112"/>
          <c:y val="0.25681906040814667"/>
          <c:w val="0.80869616040263004"/>
          <c:h val="0.61770615882317059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Analysis'!$B$2387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Analysis'!$A$2388:$A$2397</c:f>
              <c:strCache>
                <c:ptCount val="10"/>
                <c:pt idx="0">
                  <c:v>Empire Industries Ltd</c:v>
                </c:pt>
                <c:pt idx="1">
                  <c:v>La Opala RG Ltd</c:v>
                </c:pt>
                <c:pt idx="2">
                  <c:v>JIK Industries Ltd</c:v>
                </c:pt>
                <c:pt idx="3">
                  <c:v>Sejal Glass Ltd</c:v>
                </c:pt>
                <c:pt idx="4">
                  <c:v>Haldyn Glass Ltd</c:v>
                </c:pt>
                <c:pt idx="5">
                  <c:v>Triveni Glass Ltd</c:v>
                </c:pt>
                <c:pt idx="6">
                  <c:v>Saint-Gobain Sekurit Ltd</c:v>
                </c:pt>
                <c:pt idx="7">
                  <c:v>Banaras Beads Ltd</c:v>
                </c:pt>
                <c:pt idx="8">
                  <c:v>Asahi India Glass Ltd</c:v>
                </c:pt>
                <c:pt idx="9">
                  <c:v>Borosil Renewables Ltd</c:v>
                </c:pt>
              </c:strCache>
            </c:strRef>
          </c:cat>
          <c:val>
            <c:numRef>
              <c:f>'Sector Wise Analysis'!$B$2388:$B$2397</c:f>
              <c:numCache>
                <c:formatCode>0.00%</c:formatCode>
                <c:ptCount val="10"/>
                <c:pt idx="0">
                  <c:v>1.4363114959489937E-2</c:v>
                </c:pt>
                <c:pt idx="1">
                  <c:v>1.3339644179636385E-2</c:v>
                </c:pt>
                <c:pt idx="2">
                  <c:v>3.1388983242228224E-3</c:v>
                </c:pt>
                <c:pt idx="3">
                  <c:v>2.4177624028237942E-3</c:v>
                </c:pt>
                <c:pt idx="4">
                  <c:v>1.7144156434743061E-3</c:v>
                </c:pt>
                <c:pt idx="5">
                  <c:v>-8.5580025552740415E-5</c:v>
                </c:pt>
                <c:pt idx="6">
                  <c:v>-1.4220749691418183E-4</c:v>
                </c:pt>
                <c:pt idx="7">
                  <c:v>-2.8927091163887116E-4</c:v>
                </c:pt>
                <c:pt idx="8">
                  <c:v>-9.5362486968411722E-3</c:v>
                </c:pt>
                <c:pt idx="9">
                  <c:v>-1.0687204759120566E-2</c:v>
                </c:pt>
              </c:numCache>
            </c:numRef>
          </c:val>
        </c:ser>
        <c:axId val="111633536"/>
        <c:axId val="111635072"/>
      </c:barChart>
      <c:catAx>
        <c:axId val="111633536"/>
        <c:scaling>
          <c:orientation val="minMax"/>
        </c:scaling>
        <c:delete val="1"/>
        <c:axPos val="b"/>
        <c:tickLblPos val="none"/>
        <c:crossAx val="111635072"/>
        <c:crosses val="autoZero"/>
        <c:auto val="1"/>
        <c:lblAlgn val="ctr"/>
        <c:lblOffset val="100"/>
      </c:catAx>
      <c:valAx>
        <c:axId val="111635072"/>
        <c:scaling>
          <c:orientation val="minMax"/>
        </c:scaling>
        <c:axPos val="l"/>
        <c:majorGridlines/>
        <c:numFmt formatCode="0.00%" sourceLinked="1"/>
        <c:tickLblPos val="nextTo"/>
        <c:crossAx val="11163353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4672353455818015"/>
          <c:y val="0.91410214348206464"/>
          <c:w val="0.2534145087534162"/>
          <c:h val="8.5897983682272291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Crude</a:t>
            </a:r>
            <a:r>
              <a:rPr lang="en-US" baseline="0"/>
              <a:t> Oil &amp; Natural Gas</a:t>
            </a:r>
          </a:p>
        </c:rich>
      </c:tx>
    </c:title>
    <c:plotArea>
      <c:layout>
        <c:manualLayout>
          <c:layoutTarget val="inner"/>
          <c:xMode val="edge"/>
          <c:yMode val="edge"/>
          <c:x val="0.12536449072898145"/>
          <c:y val="0.23474230993092393"/>
          <c:w val="0.83684474924505403"/>
          <c:h val="0.65310974203538374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Analysis'!$B$2403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Analysis'!$A$2404:$A$2409</c:f>
              <c:strCache>
                <c:ptCount val="6"/>
                <c:pt idx="0">
                  <c:v>Oil &amp; Natural Gas Corporation Ltd</c:v>
                </c:pt>
                <c:pt idx="1">
                  <c:v>Oil India Ltd</c:v>
                </c:pt>
                <c:pt idx="2">
                  <c:v>Selan Explorations Technology ltd</c:v>
                </c:pt>
                <c:pt idx="3">
                  <c:v>Asian Oilfield Services Ltd</c:v>
                </c:pt>
                <c:pt idx="4">
                  <c:v>Hindustan Oil Exploration Company Ltd</c:v>
                </c:pt>
                <c:pt idx="5">
                  <c:v>Aban Offshore ltd</c:v>
                </c:pt>
              </c:strCache>
            </c:strRef>
          </c:cat>
          <c:val>
            <c:numRef>
              <c:f>'Sector Wise Analysis'!$B$2404:$B$2409</c:f>
              <c:numCache>
                <c:formatCode>0.00%</c:formatCode>
                <c:ptCount val="6"/>
                <c:pt idx="0">
                  <c:v>6.4138689515696096E-2</c:v>
                </c:pt>
                <c:pt idx="1">
                  <c:v>7.1510024087430846E-3</c:v>
                </c:pt>
                <c:pt idx="2">
                  <c:v>-1.324583251541972E-4</c:v>
                </c:pt>
                <c:pt idx="3">
                  <c:v>-8.0204458789683009E-5</c:v>
                </c:pt>
                <c:pt idx="4">
                  <c:v>6.4813592540909653E-5</c:v>
                </c:pt>
                <c:pt idx="5">
                  <c:v>-2.6662644484336338E-3</c:v>
                </c:pt>
              </c:numCache>
            </c:numRef>
          </c:val>
        </c:ser>
        <c:axId val="111671552"/>
        <c:axId val="111673344"/>
      </c:barChart>
      <c:catAx>
        <c:axId val="111671552"/>
        <c:scaling>
          <c:orientation val="minMax"/>
        </c:scaling>
        <c:delete val="1"/>
        <c:axPos val="b"/>
        <c:tickLblPos val="none"/>
        <c:crossAx val="111673344"/>
        <c:crosses val="autoZero"/>
        <c:auto val="1"/>
        <c:lblAlgn val="ctr"/>
        <c:lblOffset val="100"/>
      </c:catAx>
      <c:valAx>
        <c:axId val="111673344"/>
        <c:scaling>
          <c:orientation val="minMax"/>
        </c:scaling>
        <c:axPos val="l"/>
        <c:majorGridlines/>
        <c:numFmt formatCode="0.00%" sourceLinked="1"/>
        <c:tickLblPos val="nextTo"/>
        <c:crossAx val="11167155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829977704399854"/>
          <c:y val="0.89858311644098876"/>
          <c:w val="0.26431405751700399"/>
          <c:h val="0.1008809672849471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Crude</a:t>
            </a:r>
            <a:r>
              <a:rPr lang="en-US" baseline="0"/>
              <a:t> Oil &amp; Natural Gas(Ex-Oil &amp; Natural Gas Corp Ltd)</a:t>
            </a:r>
            <a:endParaRPr lang="en-US"/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26413203557888593"/>
          <c:w val="0.84194356955380578"/>
          <c:h val="0.61965259550889473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Analysis'!$B$2403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Analysis'!$A$2405:$A$2409</c:f>
              <c:strCache>
                <c:ptCount val="5"/>
                <c:pt idx="0">
                  <c:v>Oil India Ltd</c:v>
                </c:pt>
                <c:pt idx="1">
                  <c:v>Selan Explorations Technology ltd</c:v>
                </c:pt>
                <c:pt idx="2">
                  <c:v>Asian Oilfield Services Ltd</c:v>
                </c:pt>
                <c:pt idx="3">
                  <c:v>Hindustan Oil Exploration Company Ltd</c:v>
                </c:pt>
                <c:pt idx="4">
                  <c:v>Aban Offshore ltd</c:v>
                </c:pt>
              </c:strCache>
            </c:strRef>
          </c:cat>
          <c:val>
            <c:numRef>
              <c:f>'Sector Wise Analysis'!$B$2405:$B$2409</c:f>
              <c:numCache>
                <c:formatCode>0.00%</c:formatCode>
                <c:ptCount val="5"/>
                <c:pt idx="0">
                  <c:v>7.1510024087430846E-3</c:v>
                </c:pt>
                <c:pt idx="1">
                  <c:v>-1.324583251541972E-4</c:v>
                </c:pt>
                <c:pt idx="2">
                  <c:v>-8.0204458789683009E-5</c:v>
                </c:pt>
                <c:pt idx="3">
                  <c:v>6.4813592540909653E-5</c:v>
                </c:pt>
                <c:pt idx="4">
                  <c:v>-2.6662644484336338E-3</c:v>
                </c:pt>
              </c:numCache>
            </c:numRef>
          </c:val>
        </c:ser>
        <c:axId val="111680896"/>
        <c:axId val="111699072"/>
      </c:barChart>
      <c:catAx>
        <c:axId val="111680896"/>
        <c:scaling>
          <c:orientation val="minMax"/>
        </c:scaling>
        <c:delete val="1"/>
        <c:axPos val="b"/>
        <c:tickLblPos val="none"/>
        <c:crossAx val="111699072"/>
        <c:crosses val="autoZero"/>
        <c:auto val="1"/>
        <c:lblAlgn val="ctr"/>
        <c:lblOffset val="100"/>
      </c:catAx>
      <c:valAx>
        <c:axId val="111699072"/>
        <c:scaling>
          <c:orientation val="minMax"/>
        </c:scaling>
        <c:axPos val="l"/>
        <c:majorGridlines/>
        <c:numFmt formatCode="0.00%" sourceLinked="1"/>
        <c:tickLblPos val="nextTo"/>
        <c:crossAx val="11168089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1894575678040241"/>
          <c:y val="0.91404418197725257"/>
          <c:w val="0.26488369988234239"/>
          <c:h val="8.595596978949066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E-Commerce</a:t>
            </a:r>
          </a:p>
        </c:rich>
      </c:tx>
    </c:title>
    <c:plotArea>
      <c:layout>
        <c:manualLayout>
          <c:layoutTarget val="inner"/>
          <c:xMode val="edge"/>
          <c:yMode val="edge"/>
          <c:x val="0.13012139107611548"/>
          <c:y val="0.27687432853276767"/>
          <c:w val="0.82172525309336342"/>
          <c:h val="0.52898045775366154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Analysis'!$B$2418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Analysis'!$A$2419:$A$2422</c:f>
              <c:strCache>
                <c:ptCount val="4"/>
                <c:pt idx="0">
                  <c:v>Justdial Ltd</c:v>
                </c:pt>
                <c:pt idx="1">
                  <c:v>Info Edge (India) Ltd</c:v>
                </c:pt>
                <c:pt idx="2">
                  <c:v>Citizen Infoline Ltd</c:v>
                </c:pt>
                <c:pt idx="3">
                  <c:v>Olmpia Industries Ltd</c:v>
                </c:pt>
              </c:strCache>
            </c:strRef>
          </c:cat>
          <c:val>
            <c:numRef>
              <c:f>'Sector Wise Analysis'!$B$2419:$B$2422</c:f>
              <c:numCache>
                <c:formatCode>0.00%</c:formatCode>
                <c:ptCount val="4"/>
                <c:pt idx="0">
                  <c:v>7.5320964734689952E-2</c:v>
                </c:pt>
                <c:pt idx="1">
                  <c:v>2.094916791366255E-2</c:v>
                </c:pt>
                <c:pt idx="2">
                  <c:v>-1.3469052126057575E-4</c:v>
                </c:pt>
                <c:pt idx="3">
                  <c:v>-3.9137532308529453E-4</c:v>
                </c:pt>
              </c:numCache>
            </c:numRef>
          </c:val>
        </c:ser>
        <c:axId val="111731456"/>
        <c:axId val="111732992"/>
      </c:barChart>
      <c:catAx>
        <c:axId val="111731456"/>
        <c:scaling>
          <c:orientation val="minMax"/>
        </c:scaling>
        <c:delete val="1"/>
        <c:axPos val="b"/>
        <c:tickLblPos val="none"/>
        <c:crossAx val="111732992"/>
        <c:crosses val="autoZero"/>
        <c:auto val="1"/>
        <c:lblAlgn val="ctr"/>
        <c:lblOffset val="100"/>
      </c:catAx>
      <c:valAx>
        <c:axId val="111732992"/>
        <c:scaling>
          <c:orientation val="minMax"/>
        </c:scaling>
        <c:axPos val="l"/>
        <c:majorGridlines/>
        <c:numFmt formatCode="0.00%" sourceLinked="1"/>
        <c:tickLblPos val="nextTo"/>
        <c:crossAx val="11173145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0601331083614547"/>
          <c:y val="0.86922986958236448"/>
          <c:w val="0.27373282125925802"/>
          <c:h val="0.11818891555302581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Electronics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1694356955380565"/>
          <c:h val="0.67046259842519684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Analysis'!$B$2431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Analysis'!$A$2432:$A$2435</c:f>
              <c:strCache>
                <c:ptCount val="4"/>
                <c:pt idx="0">
                  <c:v>Centum Electronics Ltd</c:v>
                </c:pt>
                <c:pt idx="1">
                  <c:v>Pulz Electronics Ltd</c:v>
                </c:pt>
                <c:pt idx="2">
                  <c:v>Aplab Ltd</c:v>
                </c:pt>
                <c:pt idx="3">
                  <c:v>Kernex Microsystems (India) Ltd</c:v>
                </c:pt>
              </c:strCache>
            </c:strRef>
          </c:cat>
          <c:val>
            <c:numRef>
              <c:f>'Sector Wise Analysis'!$B$2432:$B$2435</c:f>
              <c:numCache>
                <c:formatCode>0.00%</c:formatCode>
                <c:ptCount val="4"/>
                <c:pt idx="0">
                  <c:v>3.2521677316032879E-2</c:v>
                </c:pt>
                <c:pt idx="1">
                  <c:v>2.2413783711644581E-3</c:v>
                </c:pt>
                <c:pt idx="2">
                  <c:v>-8.9184710669521043E-3</c:v>
                </c:pt>
                <c:pt idx="3">
                  <c:v>-2.249097968721913E-2</c:v>
                </c:pt>
              </c:numCache>
            </c:numRef>
          </c:val>
        </c:ser>
        <c:axId val="111814528"/>
        <c:axId val="111816064"/>
      </c:barChart>
      <c:catAx>
        <c:axId val="111814528"/>
        <c:scaling>
          <c:orientation val="minMax"/>
        </c:scaling>
        <c:delete val="1"/>
        <c:axPos val="b"/>
        <c:tickLblPos val="none"/>
        <c:crossAx val="111816064"/>
        <c:crosses val="autoZero"/>
        <c:auto val="1"/>
        <c:lblAlgn val="ctr"/>
        <c:lblOffset val="100"/>
      </c:catAx>
      <c:valAx>
        <c:axId val="111816064"/>
        <c:scaling>
          <c:orientation val="minMax"/>
        </c:scaling>
        <c:axPos val="l"/>
        <c:majorGridlines/>
        <c:numFmt formatCode="0.00%" sourceLinked="1"/>
        <c:tickLblPos val="nextTo"/>
        <c:crossAx val="11181452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522790901137357"/>
          <c:y val="0.89558362496354627"/>
          <c:w val="0.27251892848205511"/>
          <c:h val="0.10441640000479391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Paints/Varnish</a:t>
            </a:r>
          </a:p>
        </c:rich>
      </c:tx>
    </c:title>
    <c:plotArea>
      <c:layout>
        <c:manualLayout>
          <c:layoutTarget val="inner"/>
          <c:xMode val="edge"/>
          <c:yMode val="edge"/>
          <c:x val="0.12703018372703417"/>
          <c:y val="0.19480351414406533"/>
          <c:w val="0.81136001749781284"/>
          <c:h val="0.6473144502770487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Analysis'!$B$2446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Analysis'!$A$2447:$A$2452</c:f>
              <c:strCache>
                <c:ptCount val="6"/>
                <c:pt idx="0">
                  <c:v>Asian Paints Ltd</c:v>
                </c:pt>
                <c:pt idx="1">
                  <c:v>Kansai Nerolac Paints Ltd</c:v>
                </c:pt>
                <c:pt idx="2">
                  <c:v>Berger Paints Ltd</c:v>
                </c:pt>
                <c:pt idx="3">
                  <c:v>Akzo Nobel India Ltd</c:v>
                </c:pt>
                <c:pt idx="4">
                  <c:v>Hardcaslte &amp; Waud Manufacturing Company Ltd</c:v>
                </c:pt>
                <c:pt idx="5">
                  <c:v>Shalimar Paints Ltd</c:v>
                </c:pt>
              </c:strCache>
            </c:strRef>
          </c:cat>
          <c:val>
            <c:numRef>
              <c:f>'Sector Wise Analysis'!$B$2447:$B$2452</c:f>
              <c:numCache>
                <c:formatCode>0.00%</c:formatCode>
                <c:ptCount val="6"/>
                <c:pt idx="0">
                  <c:v>0.19151875641492563</c:v>
                </c:pt>
                <c:pt idx="1">
                  <c:v>2.5839393122411364E-2</c:v>
                </c:pt>
                <c:pt idx="2">
                  <c:v>2.1547744915489834E-2</c:v>
                </c:pt>
                <c:pt idx="3">
                  <c:v>5.099259035027004E-3</c:v>
                </c:pt>
                <c:pt idx="4">
                  <c:v>-1.9619479616499777E-4</c:v>
                </c:pt>
                <c:pt idx="5">
                  <c:v>-7.5497388307374047E-4</c:v>
                </c:pt>
              </c:numCache>
            </c:numRef>
          </c:val>
        </c:ser>
        <c:axId val="111848448"/>
        <c:axId val="111862528"/>
      </c:barChart>
      <c:catAx>
        <c:axId val="111848448"/>
        <c:scaling>
          <c:orientation val="minMax"/>
        </c:scaling>
        <c:delete val="1"/>
        <c:axPos val="b"/>
        <c:tickLblPos val="none"/>
        <c:crossAx val="111862528"/>
        <c:crosses val="autoZero"/>
        <c:auto val="1"/>
        <c:lblAlgn val="ctr"/>
        <c:lblOffset val="100"/>
      </c:catAx>
      <c:valAx>
        <c:axId val="111862528"/>
        <c:scaling>
          <c:orientation val="minMax"/>
        </c:scaling>
        <c:axPos val="l"/>
        <c:majorGridlines/>
        <c:numFmt formatCode="0.00%" sourceLinked="1"/>
        <c:tickLblPos val="nextTo"/>
        <c:crossAx val="11184844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1061242344706911"/>
          <c:y val="0.88632436570428685"/>
          <c:w val="0.27557407342019474"/>
          <c:h val="0.11367586627429146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Paints(Ex- Asian Paints Ltd)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1694356955380598"/>
          <c:h val="0.66120333916593754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Analysis'!$B$2446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Analysis'!$A$2448:$A$2452</c:f>
              <c:strCache>
                <c:ptCount val="5"/>
                <c:pt idx="0">
                  <c:v>Kansai Nerolac Paints Ltd</c:v>
                </c:pt>
                <c:pt idx="1">
                  <c:v>Berger Paints Ltd</c:v>
                </c:pt>
                <c:pt idx="2">
                  <c:v>Akzo Nobel India Ltd</c:v>
                </c:pt>
                <c:pt idx="3">
                  <c:v>Hardcaslte &amp; Waud Manufacturing Company Ltd</c:v>
                </c:pt>
                <c:pt idx="4">
                  <c:v>Shalimar Paints Ltd</c:v>
                </c:pt>
              </c:strCache>
            </c:strRef>
          </c:cat>
          <c:val>
            <c:numRef>
              <c:f>'Sector Wise Analysis'!$B$2448:$B$2452</c:f>
              <c:numCache>
                <c:formatCode>0.00%</c:formatCode>
                <c:ptCount val="5"/>
                <c:pt idx="0">
                  <c:v>2.5839393122411364E-2</c:v>
                </c:pt>
                <c:pt idx="1">
                  <c:v>2.1547744915489834E-2</c:v>
                </c:pt>
                <c:pt idx="2">
                  <c:v>5.099259035027004E-3</c:v>
                </c:pt>
                <c:pt idx="3">
                  <c:v>-1.9619479616499777E-4</c:v>
                </c:pt>
                <c:pt idx="4">
                  <c:v>-7.5497388307374047E-4</c:v>
                </c:pt>
              </c:numCache>
            </c:numRef>
          </c:val>
        </c:ser>
        <c:axId val="111903488"/>
        <c:axId val="111905024"/>
      </c:barChart>
      <c:catAx>
        <c:axId val="111903488"/>
        <c:scaling>
          <c:orientation val="minMax"/>
        </c:scaling>
        <c:delete val="1"/>
        <c:axPos val="b"/>
        <c:tickLblPos val="none"/>
        <c:crossAx val="111905024"/>
        <c:crosses val="autoZero"/>
        <c:auto val="1"/>
        <c:lblAlgn val="ctr"/>
        <c:lblOffset val="100"/>
      </c:catAx>
      <c:valAx>
        <c:axId val="111905024"/>
        <c:scaling>
          <c:orientation val="minMax"/>
        </c:scaling>
        <c:axPos val="l"/>
        <c:majorGridlines/>
        <c:numFmt formatCode="0.00%" sourceLinked="1"/>
        <c:tickLblPos val="nextTo"/>
        <c:crossAx val="11190348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1061242344706911"/>
          <c:y val="0.88632436570428685"/>
          <c:w val="0.27619334100091419"/>
          <c:h val="0.11367596291842831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Printing</a:t>
            </a:r>
            <a:r>
              <a:rPr lang="en-US" baseline="0"/>
              <a:t> &amp; Stationery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2249912510936141"/>
          <c:h val="0.67509222805482672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Analysis'!$B$2459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Analysis'!$A$2460:$A$2464</c:f>
              <c:strCache>
                <c:ptCount val="5"/>
                <c:pt idx="0">
                  <c:v>Linc Pen &amp; Plastics Ltd</c:v>
                </c:pt>
                <c:pt idx="1">
                  <c:v>Gala Global Products Ltd</c:v>
                </c:pt>
                <c:pt idx="2">
                  <c:v>DJ Mediaprint &amp; Logistics Ltd</c:v>
                </c:pt>
                <c:pt idx="3">
                  <c:v>Vasa Retail &amp; Overseas Ltd</c:v>
                </c:pt>
                <c:pt idx="4">
                  <c:v>Kokuyo Camlin Ltd</c:v>
                </c:pt>
              </c:strCache>
            </c:strRef>
          </c:cat>
          <c:val>
            <c:numRef>
              <c:f>'Sector Wise Analysis'!$B$2460:$B$2464</c:f>
              <c:numCache>
                <c:formatCode>0.00%</c:formatCode>
                <c:ptCount val="5"/>
                <c:pt idx="0">
                  <c:v>4.3051211373857532E-3</c:v>
                </c:pt>
                <c:pt idx="1">
                  <c:v>3.6072827506165666E-3</c:v>
                </c:pt>
                <c:pt idx="2">
                  <c:v>1.4318526040911069E-3</c:v>
                </c:pt>
                <c:pt idx="3">
                  <c:v>1.049157115914696E-3</c:v>
                </c:pt>
                <c:pt idx="4">
                  <c:v>-3.6149804149136815E-2</c:v>
                </c:pt>
              </c:numCache>
            </c:numRef>
          </c:val>
        </c:ser>
        <c:axId val="112002944"/>
        <c:axId val="112004480"/>
      </c:barChart>
      <c:catAx>
        <c:axId val="112002944"/>
        <c:scaling>
          <c:orientation val="minMax"/>
        </c:scaling>
        <c:delete val="1"/>
        <c:axPos val="b"/>
        <c:tickLblPos val="none"/>
        <c:crossAx val="112004480"/>
        <c:crosses val="autoZero"/>
        <c:auto val="1"/>
        <c:lblAlgn val="ctr"/>
        <c:lblOffset val="100"/>
      </c:catAx>
      <c:valAx>
        <c:axId val="112004480"/>
        <c:scaling>
          <c:orientation val="minMax"/>
        </c:scaling>
        <c:axPos val="l"/>
        <c:majorGridlines/>
        <c:numFmt formatCode="0.00%" sourceLinked="1"/>
        <c:tickLblPos val="nextTo"/>
        <c:crossAx val="11200294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6894575678040242"/>
          <c:y val="0.89558362496354627"/>
          <c:w val="0.27131575440487166"/>
          <c:h val="0.10441623026786724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Printing &amp; Stationery(EX-Kokuyo Camlin Ltd)</a:t>
            </a:r>
          </a:p>
        </c:rich>
      </c:tx>
      <c:layout>
        <c:manualLayout>
          <c:xMode val="edge"/>
          <c:yMode val="edge"/>
          <c:x val="0.16103477690288712"/>
          <c:y val="0"/>
        </c:manualLayout>
      </c:layout>
    </c:title>
    <c:plotArea>
      <c:layout>
        <c:manualLayout>
          <c:layoutTarget val="inner"/>
          <c:xMode val="edge"/>
          <c:yMode val="edge"/>
          <c:x val="0.11294663167104112"/>
          <c:y val="0.23647018081073201"/>
          <c:w val="0.86155468066491692"/>
          <c:h val="0.62416630212890067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Analysis'!$B$2459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Analysis'!$A$2460:$A$2463</c:f>
              <c:strCache>
                <c:ptCount val="4"/>
                <c:pt idx="0">
                  <c:v>Linc Pen &amp; Plastics Ltd</c:v>
                </c:pt>
                <c:pt idx="1">
                  <c:v>Gala Global Products Ltd</c:v>
                </c:pt>
                <c:pt idx="2">
                  <c:v>DJ Mediaprint &amp; Logistics Ltd</c:v>
                </c:pt>
                <c:pt idx="3">
                  <c:v>Vasa Retail &amp; Overseas Ltd</c:v>
                </c:pt>
              </c:strCache>
            </c:strRef>
          </c:cat>
          <c:val>
            <c:numRef>
              <c:f>'Sector Wise Analysis'!$B$2460:$B$2463</c:f>
              <c:numCache>
                <c:formatCode>0.00%</c:formatCode>
                <c:ptCount val="4"/>
                <c:pt idx="0">
                  <c:v>4.3051211373857532E-3</c:v>
                </c:pt>
                <c:pt idx="1">
                  <c:v>3.6072827506165666E-3</c:v>
                </c:pt>
                <c:pt idx="2">
                  <c:v>1.4318526040911069E-3</c:v>
                </c:pt>
                <c:pt idx="3">
                  <c:v>1.049157115914696E-3</c:v>
                </c:pt>
              </c:numCache>
            </c:numRef>
          </c:val>
        </c:ser>
        <c:axId val="112024960"/>
        <c:axId val="112034944"/>
      </c:barChart>
      <c:catAx>
        <c:axId val="112024960"/>
        <c:scaling>
          <c:orientation val="minMax"/>
        </c:scaling>
        <c:delete val="1"/>
        <c:axPos val="b"/>
        <c:tickLblPos val="none"/>
        <c:crossAx val="112034944"/>
        <c:crosses val="autoZero"/>
        <c:auto val="1"/>
        <c:lblAlgn val="ctr"/>
        <c:lblOffset val="100"/>
      </c:catAx>
      <c:valAx>
        <c:axId val="112034944"/>
        <c:scaling>
          <c:orientation val="minMax"/>
        </c:scaling>
        <c:axPos val="l"/>
        <c:majorGridlines/>
        <c:numFmt formatCode="0.00%" sourceLinked="1"/>
        <c:tickLblPos val="nextTo"/>
        <c:crossAx val="1120249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7172353455818019"/>
          <c:y val="0.91410214348206464"/>
          <c:w val="0.25499177748009716"/>
          <c:h val="8.5897792187741254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Tobacco</a:t>
            </a:r>
          </a:p>
        </c:rich>
      </c:tx>
    </c:title>
    <c:plotArea>
      <c:layout>
        <c:manualLayout>
          <c:layoutTarget val="inner"/>
          <c:xMode val="edge"/>
          <c:yMode val="edge"/>
          <c:x val="0.12703018372703417"/>
          <c:y val="0.19480351414406533"/>
          <c:w val="0.83913779527559063"/>
          <c:h val="0.6843514873140859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Analysis'!$B$2475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Analysis'!$A$2476:$A$2481</c:f>
              <c:strCache>
                <c:ptCount val="6"/>
                <c:pt idx="0">
                  <c:v>ITC LTd</c:v>
                </c:pt>
                <c:pt idx="1">
                  <c:v>VST Industries Ltd</c:v>
                </c:pt>
                <c:pt idx="2">
                  <c:v>Godfrey Phillips India Ltd</c:v>
                </c:pt>
                <c:pt idx="3">
                  <c:v>Golden Tobacco Ltd</c:v>
                </c:pt>
                <c:pt idx="4">
                  <c:v>NTC Industries Ltd</c:v>
                </c:pt>
                <c:pt idx="5">
                  <c:v>Indian Wood Products Company Ltd</c:v>
                </c:pt>
              </c:strCache>
            </c:strRef>
          </c:cat>
          <c:val>
            <c:numRef>
              <c:f>'Sector Wise Analysis'!$B$2476:$B$2481</c:f>
              <c:numCache>
                <c:formatCode>0.00%</c:formatCode>
                <c:ptCount val="6"/>
                <c:pt idx="0">
                  <c:v>0.29058418270138597</c:v>
                </c:pt>
                <c:pt idx="1">
                  <c:v>5.5018254313828558E-3</c:v>
                </c:pt>
                <c:pt idx="2">
                  <c:v>1.8511791641121309E-3</c:v>
                </c:pt>
                <c:pt idx="3">
                  <c:v>5.8930609659940496E-4</c:v>
                </c:pt>
                <c:pt idx="4">
                  <c:v>-5.9172176616776558E-5</c:v>
                </c:pt>
                <c:pt idx="5">
                  <c:v>-1.1821494606227683E-4</c:v>
                </c:pt>
              </c:numCache>
            </c:numRef>
          </c:val>
        </c:ser>
        <c:axId val="112055040"/>
        <c:axId val="112056576"/>
      </c:barChart>
      <c:catAx>
        <c:axId val="112055040"/>
        <c:scaling>
          <c:orientation val="minMax"/>
        </c:scaling>
        <c:delete val="1"/>
        <c:axPos val="b"/>
        <c:tickLblPos val="none"/>
        <c:crossAx val="112056576"/>
        <c:crosses val="autoZero"/>
        <c:auto val="1"/>
        <c:lblAlgn val="ctr"/>
        <c:lblOffset val="100"/>
      </c:catAx>
      <c:valAx>
        <c:axId val="112056576"/>
        <c:scaling>
          <c:orientation val="minMax"/>
        </c:scaling>
        <c:axPos val="l"/>
        <c:majorGridlines/>
        <c:numFmt formatCode="0.00%" sourceLinked="1"/>
        <c:tickLblPos val="nextTo"/>
        <c:crossAx val="11205504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9394575678040245"/>
          <c:y val="0.88632436570428685"/>
          <c:w val="0.28060738982969602"/>
          <c:h val="0.113675550171613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Tobacco(Ex-ITC</a:t>
            </a:r>
            <a:r>
              <a:rPr lang="en-US" baseline="0"/>
              <a:t> Ltd)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502769028871392"/>
          <c:h val="0.6473144502770487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Analysis'!$B$2475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Analysis'!$A$2477:$A$2481</c:f>
              <c:strCache>
                <c:ptCount val="5"/>
                <c:pt idx="0">
                  <c:v>VST Industries Ltd</c:v>
                </c:pt>
                <c:pt idx="1">
                  <c:v>Godfrey Phillips India Ltd</c:v>
                </c:pt>
                <c:pt idx="2">
                  <c:v>Golden Tobacco Ltd</c:v>
                </c:pt>
                <c:pt idx="3">
                  <c:v>NTC Industries Ltd</c:v>
                </c:pt>
                <c:pt idx="4">
                  <c:v>Indian Wood Products Company Ltd</c:v>
                </c:pt>
              </c:strCache>
            </c:strRef>
          </c:cat>
          <c:val>
            <c:numRef>
              <c:f>'Sector Wise Analysis'!$B$2477:$B$2481</c:f>
              <c:numCache>
                <c:formatCode>0.00%</c:formatCode>
                <c:ptCount val="5"/>
                <c:pt idx="0">
                  <c:v>5.5018254313828558E-3</c:v>
                </c:pt>
                <c:pt idx="1">
                  <c:v>1.8511791641121309E-3</c:v>
                </c:pt>
                <c:pt idx="2">
                  <c:v>5.8930609659940496E-4</c:v>
                </c:pt>
                <c:pt idx="3">
                  <c:v>-5.9172176616776558E-5</c:v>
                </c:pt>
                <c:pt idx="4">
                  <c:v>-1.1821494606227683E-4</c:v>
                </c:pt>
              </c:numCache>
            </c:numRef>
          </c:val>
        </c:ser>
        <c:axId val="111945984"/>
        <c:axId val="111964160"/>
      </c:barChart>
      <c:catAx>
        <c:axId val="111945984"/>
        <c:scaling>
          <c:orientation val="minMax"/>
        </c:scaling>
        <c:delete val="1"/>
        <c:axPos val="b"/>
        <c:tickLblPos val="none"/>
        <c:crossAx val="111964160"/>
        <c:crosses val="autoZero"/>
        <c:auto val="1"/>
        <c:lblAlgn val="ctr"/>
        <c:lblOffset val="100"/>
      </c:catAx>
      <c:valAx>
        <c:axId val="111964160"/>
        <c:scaling>
          <c:orientation val="minMax"/>
        </c:scaling>
        <c:axPos val="l"/>
        <c:majorGridlines/>
        <c:numFmt formatCode="0.00%" sourceLinked="1"/>
        <c:tickLblPos val="nextTo"/>
        <c:crossAx val="11194598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9950131233595804"/>
          <c:y val="0.88169473607465743"/>
          <c:w val="0.28987272817312931"/>
          <c:h val="0.1142680150763145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Bearings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0305468066491703"/>
          <c:h val="0.6843514873140859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Analysis'!$B$2489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Analysis'!$A$2490:$A$2494</c:f>
              <c:strCache>
                <c:ptCount val="5"/>
                <c:pt idx="0">
                  <c:v>Schaeffler India Ltd</c:v>
                </c:pt>
                <c:pt idx="1">
                  <c:v>SKF India Ltd</c:v>
                </c:pt>
                <c:pt idx="2">
                  <c:v>Vishal Bearings Ltd</c:v>
                </c:pt>
                <c:pt idx="3">
                  <c:v>Bimetal Bearings Ltd</c:v>
                </c:pt>
                <c:pt idx="4">
                  <c:v>NRB Industrial Bearings Ltd</c:v>
                </c:pt>
              </c:strCache>
            </c:strRef>
          </c:cat>
          <c:val>
            <c:numRef>
              <c:f>'Sector Wise Analysis'!$B$2490:$B$2494</c:f>
              <c:numCache>
                <c:formatCode>0.00%</c:formatCode>
                <c:ptCount val="5"/>
                <c:pt idx="0">
                  <c:v>8.4947367213578623E-2</c:v>
                </c:pt>
                <c:pt idx="1">
                  <c:v>3.9789560622340167E-2</c:v>
                </c:pt>
                <c:pt idx="2">
                  <c:v>2.0674810441671858E-4</c:v>
                </c:pt>
                <c:pt idx="3">
                  <c:v>-1.6863330644020362E-3</c:v>
                </c:pt>
                <c:pt idx="4">
                  <c:v>-5.2360745844629089E-3</c:v>
                </c:pt>
              </c:numCache>
            </c:numRef>
          </c:val>
        </c:ser>
        <c:axId val="111971712"/>
        <c:axId val="112071808"/>
      </c:barChart>
      <c:catAx>
        <c:axId val="111971712"/>
        <c:scaling>
          <c:orientation val="minMax"/>
        </c:scaling>
        <c:delete val="1"/>
        <c:axPos val="b"/>
        <c:tickLblPos val="none"/>
        <c:crossAx val="112071808"/>
        <c:crosses val="autoZero"/>
        <c:auto val="1"/>
        <c:lblAlgn val="ctr"/>
        <c:lblOffset val="100"/>
      </c:catAx>
      <c:valAx>
        <c:axId val="112071808"/>
        <c:scaling>
          <c:orientation val="minMax"/>
        </c:scaling>
        <c:axPos val="l"/>
        <c:majorGridlines/>
        <c:numFmt formatCode="0.00%" sourceLinked="1"/>
        <c:tickLblPos val="nextTo"/>
        <c:crossAx val="11197171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9394575678040245"/>
          <c:y val="0.90484288422280545"/>
          <c:w val="0.27434383202099732"/>
          <c:h val="9.5157150582307864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Oil Drill/Allied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1138801399825033"/>
          <c:h val="0.67972185768445648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Analysis'!$B$2503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Analysis'!$A$2504:$A$2508</c:f>
              <c:strCache>
                <c:ptCount val="5"/>
                <c:pt idx="0">
                  <c:v>Alphageo (India) Ltd</c:v>
                </c:pt>
                <c:pt idx="1">
                  <c:v>Dolphin Offshore Enterprises Ltd</c:v>
                </c:pt>
                <c:pt idx="2">
                  <c:v>Duke Offshore Ltd</c:v>
                </c:pt>
                <c:pt idx="3">
                  <c:v>Jindal Drilling &amp; Industries Ltd</c:v>
                </c:pt>
                <c:pt idx="4">
                  <c:v>Akash Explorations Services Ltd</c:v>
                </c:pt>
              </c:strCache>
            </c:strRef>
          </c:cat>
          <c:val>
            <c:numRef>
              <c:f>'Sector Wise Analysis'!$B$2504:$B$2508</c:f>
              <c:numCache>
                <c:formatCode>0.00%</c:formatCode>
                <c:ptCount val="5"/>
                <c:pt idx="0">
                  <c:v>3.5620141101784224E-3</c:v>
                </c:pt>
                <c:pt idx="1">
                  <c:v>1.1128538738239796E-3</c:v>
                </c:pt>
                <c:pt idx="2">
                  <c:v>4.7069472170214874E-4</c:v>
                </c:pt>
                <c:pt idx="3">
                  <c:v>-1.9226047119522745E-18</c:v>
                </c:pt>
                <c:pt idx="4">
                  <c:v>-9.2574797584654949E-5</c:v>
                </c:pt>
              </c:numCache>
            </c:numRef>
          </c:val>
        </c:ser>
        <c:axId val="112108288"/>
        <c:axId val="112109824"/>
      </c:barChart>
      <c:catAx>
        <c:axId val="112108288"/>
        <c:scaling>
          <c:orientation val="minMax"/>
        </c:scaling>
        <c:delete val="1"/>
        <c:axPos val="b"/>
        <c:tickLblPos val="none"/>
        <c:crossAx val="112109824"/>
        <c:crosses val="autoZero"/>
        <c:auto val="1"/>
        <c:lblAlgn val="ctr"/>
        <c:lblOffset val="100"/>
      </c:catAx>
      <c:valAx>
        <c:axId val="112109824"/>
        <c:scaling>
          <c:orientation val="minMax"/>
        </c:scaling>
        <c:axPos val="l"/>
        <c:majorGridlines/>
        <c:numFmt formatCode="0.00%" sourceLinked="1"/>
        <c:tickLblPos val="nextTo"/>
        <c:crossAx val="11210828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7450131233595801"/>
          <c:y val="0.88169473607465743"/>
          <c:w val="0.27557407342019474"/>
          <c:h val="0.10621388185507649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Refactories</a:t>
            </a:r>
          </a:p>
        </c:rich>
      </c:tx>
    </c:title>
    <c:plotArea>
      <c:layout>
        <c:manualLayout>
          <c:layoutTarget val="inner"/>
          <c:xMode val="edge"/>
          <c:yMode val="edge"/>
          <c:x val="0.12703018372703417"/>
          <c:y val="0.19480351414406533"/>
          <c:w val="0.82802668416447966"/>
          <c:h val="0.6843514873140859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Analysis'!$B$2519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Analysis'!$A$2520:$A$2523</c:f>
              <c:strCache>
                <c:ptCount val="4"/>
                <c:pt idx="0">
                  <c:v>Orient Refactories Ltd</c:v>
                </c:pt>
                <c:pt idx="1">
                  <c:v>Vesuvius India Ltd</c:v>
                </c:pt>
                <c:pt idx="2">
                  <c:v>Morganite Crucible Ltd</c:v>
                </c:pt>
                <c:pt idx="3">
                  <c:v>IFGL Refactories Ltd</c:v>
                </c:pt>
              </c:strCache>
            </c:strRef>
          </c:cat>
          <c:val>
            <c:numRef>
              <c:f>'Sector Wise Analysis'!$B$2520:$B$2523</c:f>
              <c:numCache>
                <c:formatCode>0.00%</c:formatCode>
                <c:ptCount val="4"/>
                <c:pt idx="0">
                  <c:v>7.9061990212071775E-2</c:v>
                </c:pt>
                <c:pt idx="1">
                  <c:v>4.6562115874082086E-2</c:v>
                </c:pt>
                <c:pt idx="2">
                  <c:v>7.7776285065412768E-3</c:v>
                </c:pt>
                <c:pt idx="3">
                  <c:v>-2.3157513141199928E-2</c:v>
                </c:pt>
              </c:numCache>
            </c:numRef>
          </c:val>
        </c:ser>
        <c:axId val="112125824"/>
        <c:axId val="112127360"/>
      </c:barChart>
      <c:catAx>
        <c:axId val="112125824"/>
        <c:scaling>
          <c:orientation val="minMax"/>
        </c:scaling>
        <c:delete val="1"/>
        <c:axPos val="b"/>
        <c:tickLblPos val="none"/>
        <c:crossAx val="112127360"/>
        <c:crosses val="autoZero"/>
        <c:auto val="1"/>
        <c:lblAlgn val="ctr"/>
        <c:lblOffset val="100"/>
      </c:catAx>
      <c:valAx>
        <c:axId val="112127360"/>
        <c:scaling>
          <c:orientation val="minMax"/>
        </c:scaling>
        <c:axPos val="l"/>
        <c:majorGridlines/>
        <c:numFmt formatCode="0.00%" sourceLinked="1"/>
        <c:tickLblPos val="nextTo"/>
        <c:crossAx val="11212582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7212023497062874"/>
          <c:y val="0.86890401411687967"/>
          <c:w val="0.27373288526451561"/>
          <c:h val="0.10392478957371711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Dry Cells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3916579177602801"/>
          <c:h val="0.69361074657334509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Analysis'!$B$2533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Analysis'!$A$2534:$A$2537</c:f>
              <c:strCache>
                <c:ptCount val="4"/>
                <c:pt idx="0">
                  <c:v>Indo National Ltd</c:v>
                </c:pt>
                <c:pt idx="1">
                  <c:v>Panasonic Energy India Company Ltd</c:v>
                </c:pt>
                <c:pt idx="2">
                  <c:v>Eveready Industries India Ltd</c:v>
                </c:pt>
                <c:pt idx="3">
                  <c:v>HBL Power Systems Ltd</c:v>
                </c:pt>
              </c:strCache>
            </c:strRef>
          </c:cat>
          <c:val>
            <c:numRef>
              <c:f>'Sector Wise Analysis'!$B$2534:$B$2537</c:f>
              <c:numCache>
                <c:formatCode>0.00%</c:formatCode>
                <c:ptCount val="4"/>
                <c:pt idx="0">
                  <c:v>2.5841433975526957E-3</c:v>
                </c:pt>
                <c:pt idx="1">
                  <c:v>6.0581858877718081E-4</c:v>
                </c:pt>
                <c:pt idx="2">
                  <c:v>-2.1285712964418855E-3</c:v>
                </c:pt>
                <c:pt idx="3">
                  <c:v>-1.4738732322718488E-2</c:v>
                </c:pt>
              </c:numCache>
            </c:numRef>
          </c:val>
        </c:ser>
        <c:axId val="112143360"/>
        <c:axId val="112165632"/>
      </c:barChart>
      <c:catAx>
        <c:axId val="112143360"/>
        <c:scaling>
          <c:orientation val="minMax"/>
        </c:scaling>
        <c:delete val="1"/>
        <c:axPos val="b"/>
        <c:tickLblPos val="none"/>
        <c:crossAx val="112165632"/>
        <c:crosses val="autoZero"/>
        <c:auto val="1"/>
        <c:lblAlgn val="ctr"/>
        <c:lblOffset val="100"/>
      </c:catAx>
      <c:valAx>
        <c:axId val="112165632"/>
        <c:scaling>
          <c:orientation val="minMax"/>
        </c:scaling>
        <c:axPos val="l"/>
        <c:majorGridlines/>
        <c:numFmt formatCode="0.00%" sourceLinked="1"/>
        <c:tickLblPos val="nextTo"/>
        <c:crossAx val="1121433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7727909011373578"/>
          <c:y val="0.89558362496354627"/>
          <c:w val="0.2731245261009041"/>
          <c:h val="0.10441655718608583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Credit Rating Agencies</a:t>
            </a:r>
          </a:p>
        </c:rich>
      </c:tx>
    </c:title>
    <c:plotArea>
      <c:layout>
        <c:manualLayout>
          <c:layoutTarget val="inner"/>
          <c:xMode val="edge"/>
          <c:yMode val="edge"/>
          <c:x val="0.12703018372703417"/>
          <c:y val="0.19480351414406533"/>
          <c:w val="0.81136001749781284"/>
          <c:h val="0.69361074657334509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Analysis'!$B$2547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Analysis'!$A$2548:$A$2550</c:f>
              <c:strCache>
                <c:ptCount val="3"/>
                <c:pt idx="0">
                  <c:v>CRISIL Ltd</c:v>
                </c:pt>
                <c:pt idx="1">
                  <c:v>CARE Ratings Ltd</c:v>
                </c:pt>
                <c:pt idx="2">
                  <c:v>ICRA Ltd</c:v>
                </c:pt>
              </c:strCache>
            </c:strRef>
          </c:cat>
          <c:val>
            <c:numRef>
              <c:f>'Sector Wise Analysis'!$B$2548:$B$2550</c:f>
              <c:numCache>
                <c:formatCode>0.00%</c:formatCode>
                <c:ptCount val="3"/>
                <c:pt idx="0">
                  <c:v>0.1896555379949596</c:v>
                </c:pt>
                <c:pt idx="1">
                  <c:v>6.9090829097432846E-2</c:v>
                </c:pt>
                <c:pt idx="2">
                  <c:v>3.3787364913929342E-2</c:v>
                </c:pt>
              </c:numCache>
            </c:numRef>
          </c:val>
        </c:ser>
        <c:axId val="112198016"/>
        <c:axId val="112199552"/>
      </c:barChart>
      <c:catAx>
        <c:axId val="112198016"/>
        <c:scaling>
          <c:orientation val="minMax"/>
        </c:scaling>
        <c:delete val="1"/>
        <c:axPos val="b"/>
        <c:tickLblPos val="none"/>
        <c:crossAx val="112199552"/>
        <c:crosses val="autoZero"/>
        <c:auto val="1"/>
        <c:lblAlgn val="ctr"/>
        <c:lblOffset val="100"/>
      </c:catAx>
      <c:valAx>
        <c:axId val="112199552"/>
        <c:scaling>
          <c:orientation val="minMax"/>
        </c:scaling>
        <c:axPos val="l"/>
        <c:majorGridlines/>
        <c:numFmt formatCode="0.00%" sourceLinked="1"/>
        <c:tickLblPos val="nextTo"/>
        <c:crossAx val="11219801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6061242344706912"/>
          <c:y val="0.90947251385243499"/>
          <c:w val="0.27434389631231171"/>
          <c:h val="9.052732044858032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It Hardware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78916579177602797"/>
          <c:h val="0.68898111694371544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Analysis'!$B$2559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Analysis'!$A$2560:$A$2570</c:f>
              <c:strCache>
                <c:ptCount val="11"/>
                <c:pt idx="0">
                  <c:v>Panache Digilife Ltd</c:v>
                </c:pt>
                <c:pt idx="1">
                  <c:v>Vintron Informatics Ltd</c:v>
                </c:pt>
                <c:pt idx="2">
                  <c:v>TVS Electronic Ltd</c:v>
                </c:pt>
                <c:pt idx="3">
                  <c:v>VXL Instruments Ltd</c:v>
                </c:pt>
                <c:pt idx="4">
                  <c:v>PCS Technology Ltd</c:v>
                </c:pt>
                <c:pt idx="5">
                  <c:v>Wep Solutions Ltd</c:v>
                </c:pt>
                <c:pt idx="6">
                  <c:v>MRO-Tek Realty Ltd</c:v>
                </c:pt>
                <c:pt idx="7">
                  <c:v>Computer Infocom Ltd</c:v>
                </c:pt>
                <c:pt idx="8">
                  <c:v>Cerebra Intregrated Technologies Ltd</c:v>
                </c:pt>
                <c:pt idx="9">
                  <c:v>Spel Semiconductor Ltd</c:v>
                </c:pt>
                <c:pt idx="10">
                  <c:v>HCL Infosystems ltd</c:v>
                </c:pt>
              </c:strCache>
            </c:strRef>
          </c:cat>
          <c:val>
            <c:numRef>
              <c:f>'Sector Wise Analysis'!$B$2560:$B$2570</c:f>
              <c:numCache>
                <c:formatCode>0.00%</c:formatCode>
                <c:ptCount val="11"/>
                <c:pt idx="0">
                  <c:v>1.8520256140228297E-3</c:v>
                </c:pt>
                <c:pt idx="1">
                  <c:v>1.0622173199107604E-4</c:v>
                </c:pt>
                <c:pt idx="2">
                  <c:v>-7.814173558462565E-4</c:v>
                </c:pt>
                <c:pt idx="3">
                  <c:v>-1.4636024336316313E-3</c:v>
                </c:pt>
                <c:pt idx="4">
                  <c:v>-1.5255050184918074E-3</c:v>
                </c:pt>
                <c:pt idx="5">
                  <c:v>-3.6586327542062012E-3</c:v>
                </c:pt>
                <c:pt idx="6">
                  <c:v>-4.3644557020148843E-3</c:v>
                </c:pt>
                <c:pt idx="7">
                  <c:v>-5.4225764752269708E-3</c:v>
                </c:pt>
                <c:pt idx="8">
                  <c:v>-5.4366412289939573E-3</c:v>
                </c:pt>
                <c:pt idx="9">
                  <c:v>-7.4056729171137828E-3</c:v>
                </c:pt>
                <c:pt idx="10">
                  <c:v>-5.0924929751096783E-2</c:v>
                </c:pt>
              </c:numCache>
            </c:numRef>
          </c:val>
        </c:ser>
        <c:axId val="112215552"/>
        <c:axId val="112217088"/>
      </c:barChart>
      <c:catAx>
        <c:axId val="112215552"/>
        <c:scaling>
          <c:orientation val="minMax"/>
        </c:scaling>
        <c:delete val="1"/>
        <c:axPos val="b"/>
        <c:tickLblPos val="none"/>
        <c:crossAx val="112217088"/>
        <c:crosses val="autoZero"/>
        <c:auto val="1"/>
        <c:lblAlgn val="ctr"/>
        <c:lblOffset val="100"/>
      </c:catAx>
      <c:valAx>
        <c:axId val="112217088"/>
        <c:scaling>
          <c:orientation val="minMax"/>
        </c:scaling>
        <c:axPos val="l"/>
        <c:majorGridlines/>
        <c:numFmt formatCode="0.00%" sourceLinked="1"/>
        <c:tickLblPos val="nextTo"/>
        <c:crossAx val="11221555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7172353455818019"/>
          <c:y val="0.90484288422280545"/>
          <c:w val="0.27806802248619905"/>
          <c:h val="9.5157042869641328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Stock/Commodity Broker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2527690288713917"/>
          <c:h val="0.70287000583260428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Analysis'!$B$2574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Analysis'!$A$2575:$A$2587</c:f>
              <c:strCache>
                <c:ptCount val="13"/>
                <c:pt idx="0">
                  <c:v>Arihant Capital Markets Ltd</c:v>
                </c:pt>
                <c:pt idx="1">
                  <c:v>Geojit Financial Services Ltd</c:v>
                </c:pt>
                <c:pt idx="2">
                  <c:v>Swastika Investmart Ltd</c:v>
                </c:pt>
                <c:pt idx="3">
                  <c:v>Steel City Securities Ltd</c:v>
                </c:pt>
                <c:pt idx="4">
                  <c:v>Arihant's Securities Ltd</c:v>
                </c:pt>
                <c:pt idx="5">
                  <c:v>CIL Securities Ltd</c:v>
                </c:pt>
                <c:pt idx="6">
                  <c:v>DB International Stock Brokers Ltd</c:v>
                </c:pt>
                <c:pt idx="7">
                  <c:v>Ajcon Global Services Ltd</c:v>
                </c:pt>
                <c:pt idx="8">
                  <c:v>Action Financial Services Ltd</c:v>
                </c:pt>
                <c:pt idx="9">
                  <c:v>IndBank Merchant Banking Services ltd</c:v>
                </c:pt>
                <c:pt idx="10">
                  <c:v>Siddha ventures Ltd</c:v>
                </c:pt>
                <c:pt idx="11">
                  <c:v>Emkay Global Financial Services Ltd</c:v>
                </c:pt>
                <c:pt idx="12">
                  <c:v>Aditya Birla Money Ltd</c:v>
                </c:pt>
              </c:strCache>
            </c:strRef>
          </c:cat>
          <c:val>
            <c:numRef>
              <c:f>'Sector Wise Analysis'!$B$2575:$B$2587</c:f>
              <c:numCache>
                <c:formatCode>0.00%</c:formatCode>
                <c:ptCount val="13"/>
                <c:pt idx="0">
                  <c:v>1.6906384410658015E-2</c:v>
                </c:pt>
                <c:pt idx="1">
                  <c:v>1.0819798709045854E-2</c:v>
                </c:pt>
                <c:pt idx="2">
                  <c:v>2.2308596163847162E-3</c:v>
                </c:pt>
                <c:pt idx="3">
                  <c:v>1.5106872997906679E-3</c:v>
                </c:pt>
                <c:pt idx="4">
                  <c:v>-1.7252311175012998E-4</c:v>
                </c:pt>
                <c:pt idx="5">
                  <c:v>-6.7969531034904704E-4</c:v>
                </c:pt>
                <c:pt idx="6">
                  <c:v>-9.543439689192084E-4</c:v>
                </c:pt>
                <c:pt idx="7">
                  <c:v>-1.0770622533573986E-3</c:v>
                </c:pt>
                <c:pt idx="8">
                  <c:v>-1.927184985775031E-3</c:v>
                </c:pt>
                <c:pt idx="9">
                  <c:v>-2.1797996879684301E-3</c:v>
                </c:pt>
                <c:pt idx="10">
                  <c:v>-2.3121016855823058E-3</c:v>
                </c:pt>
                <c:pt idx="11">
                  <c:v>-2.7222307198140044E-3</c:v>
                </c:pt>
                <c:pt idx="12">
                  <c:v>-1.1108690996971459E-2</c:v>
                </c:pt>
              </c:numCache>
            </c:numRef>
          </c:val>
        </c:ser>
        <c:axId val="112237184"/>
        <c:axId val="112259456"/>
      </c:barChart>
      <c:catAx>
        <c:axId val="112237184"/>
        <c:scaling>
          <c:orientation val="minMax"/>
        </c:scaling>
        <c:delete val="1"/>
        <c:axPos val="b"/>
        <c:tickLblPos val="none"/>
        <c:crossAx val="112259456"/>
        <c:crosses val="autoZero"/>
        <c:auto val="1"/>
        <c:lblAlgn val="ctr"/>
        <c:lblOffset val="100"/>
      </c:catAx>
      <c:valAx>
        <c:axId val="112259456"/>
        <c:scaling>
          <c:orientation val="minMax"/>
        </c:scaling>
        <c:axPos val="l"/>
        <c:majorGridlines/>
        <c:numFmt formatCode="0.00%" sourceLinked="1"/>
        <c:tickLblPos val="nextTo"/>
        <c:crossAx val="11223718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0227909011373575"/>
          <c:y val="0.91410214348206464"/>
          <c:w val="0.27869849602133062"/>
          <c:h val="8.5897919784820309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Media-Print/TV/Radio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3083245844269471"/>
          <c:h val="0.68898111694371544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Analysis'!$B$2591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Analysis'!$A$2592:$A$2611</c:f>
              <c:strCache>
                <c:ptCount val="20"/>
                <c:pt idx="0">
                  <c:v>DB Corporation Ltd</c:v>
                </c:pt>
                <c:pt idx="1">
                  <c:v>Jagran Prakashan Ltd</c:v>
                </c:pt>
                <c:pt idx="2">
                  <c:v>Navneet Education Ltd</c:v>
                </c:pt>
                <c:pt idx="3">
                  <c:v>Hindustan Media Ventures Ltd</c:v>
                </c:pt>
                <c:pt idx="4">
                  <c:v>MPS Ltd</c:v>
                </c:pt>
                <c:pt idx="5">
                  <c:v>T.V. Today Network Ltd</c:v>
                </c:pt>
                <c:pt idx="6">
                  <c:v>Sandesh Ltd</c:v>
                </c:pt>
                <c:pt idx="7">
                  <c:v>HT Media Ltd</c:v>
                </c:pt>
                <c:pt idx="8">
                  <c:v>Infomedia Press Ltd</c:v>
                </c:pt>
                <c:pt idx="9">
                  <c:v>Unick Fix-A-Form &amp; Printers Ltd</c:v>
                </c:pt>
                <c:pt idx="10">
                  <c:v>S Chand &amp; Company Ltd</c:v>
                </c:pt>
                <c:pt idx="11">
                  <c:v>Nova Publications India Ltd</c:v>
                </c:pt>
                <c:pt idx="12">
                  <c:v>Kiran Print Back Ltd</c:v>
                </c:pt>
                <c:pt idx="13">
                  <c:v>Olympic Cards Ltd</c:v>
                </c:pt>
                <c:pt idx="14">
                  <c:v>SAB Events &amp; Governance Now Media Ltd</c:v>
                </c:pt>
                <c:pt idx="15">
                  <c:v>Sambhaav Media Ltd</c:v>
                </c:pt>
                <c:pt idx="16">
                  <c:v>Sundaram Multi Pap Ltd</c:v>
                </c:pt>
                <c:pt idx="17">
                  <c:v>Repro India Ltd</c:v>
                </c:pt>
                <c:pt idx="18">
                  <c:v>NDTV Ltd</c:v>
                </c:pt>
                <c:pt idx="19">
                  <c:v>Diligent Media Corporation Ltd</c:v>
                </c:pt>
              </c:strCache>
            </c:strRef>
          </c:cat>
          <c:val>
            <c:numRef>
              <c:f>'Sector Wise Analysis'!$B$2592:$B$2611</c:f>
              <c:numCache>
                <c:formatCode>0.00%</c:formatCode>
                <c:ptCount val="20"/>
                <c:pt idx="0">
                  <c:v>2.455380883532126E-2</c:v>
                </c:pt>
                <c:pt idx="1">
                  <c:v>1.7117390031385328E-2</c:v>
                </c:pt>
                <c:pt idx="2">
                  <c:v>1.1155121970216971E-2</c:v>
                </c:pt>
                <c:pt idx="3">
                  <c:v>1.0845985174552642E-2</c:v>
                </c:pt>
                <c:pt idx="4">
                  <c:v>5.3355329413045599E-3</c:v>
                </c:pt>
                <c:pt idx="5">
                  <c:v>4.4083277871778447E-3</c:v>
                </c:pt>
                <c:pt idx="6">
                  <c:v>3.462866489606958E-3</c:v>
                </c:pt>
                <c:pt idx="7">
                  <c:v>2.4286458409397377E-3</c:v>
                </c:pt>
                <c:pt idx="8">
                  <c:v>3.3278557484945406E-4</c:v>
                </c:pt>
                <c:pt idx="9">
                  <c:v>7.4343241305401567E-5</c:v>
                </c:pt>
                <c:pt idx="10">
                  <c:v>-2.8796165904854022E-19</c:v>
                </c:pt>
                <c:pt idx="11">
                  <c:v>-2.6676834038859949E-5</c:v>
                </c:pt>
                <c:pt idx="12">
                  <c:v>-3.3837696193077147E-5</c:v>
                </c:pt>
                <c:pt idx="13">
                  <c:v>-7.9211514027426904E-5</c:v>
                </c:pt>
                <c:pt idx="14">
                  <c:v>-1.0936025878813548E-4</c:v>
                </c:pt>
                <c:pt idx="15">
                  <c:v>-2.6503877440743075E-4</c:v>
                </c:pt>
                <c:pt idx="16">
                  <c:v>-4.1067907892787785E-4</c:v>
                </c:pt>
                <c:pt idx="17">
                  <c:v>-9.8260211011222376E-4</c:v>
                </c:pt>
                <c:pt idx="18">
                  <c:v>-3.3303700520121598E-3</c:v>
                </c:pt>
                <c:pt idx="19">
                  <c:v>-1.173424978771612E-2</c:v>
                </c:pt>
              </c:numCache>
            </c:numRef>
          </c:val>
        </c:ser>
        <c:axId val="112300032"/>
        <c:axId val="112301568"/>
      </c:barChart>
      <c:catAx>
        <c:axId val="112300032"/>
        <c:scaling>
          <c:orientation val="minMax"/>
        </c:scaling>
        <c:delete val="1"/>
        <c:axPos val="b"/>
        <c:tickLblPos val="none"/>
        <c:crossAx val="112301568"/>
        <c:crosses val="autoZero"/>
        <c:auto val="1"/>
        <c:lblAlgn val="ctr"/>
        <c:lblOffset val="100"/>
      </c:catAx>
      <c:valAx>
        <c:axId val="112301568"/>
        <c:scaling>
          <c:orientation val="minMax"/>
        </c:scaling>
        <c:axPos val="l"/>
        <c:majorGridlines/>
        <c:numFmt formatCode="0.00%" sourceLinked="1"/>
        <c:tickLblPos val="nextTo"/>
        <c:crossAx val="11230003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9116797900262473"/>
          <c:y val="0.89558362496354627"/>
          <c:w val="0.27373282125925802"/>
          <c:h val="9.3451748763962672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Fertilizers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0027690288713926"/>
          <c:h val="0.67972185768445648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Analysis'!$B$2615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Analysis'!$A$2616:$A$2640</c:f>
              <c:strCache>
                <c:ptCount val="25"/>
                <c:pt idx="0">
                  <c:v>Coromandel International Ltd</c:v>
                </c:pt>
                <c:pt idx="1">
                  <c:v>Gujarat State Fertilizers &amp; Chemicals Ltd</c:v>
                </c:pt>
                <c:pt idx="2">
                  <c:v>Madras Fertilizers Ltd</c:v>
                </c:pt>
                <c:pt idx="3">
                  <c:v>Bharat Agri Fert &amp; Realty Ltd</c:v>
                </c:pt>
                <c:pt idx="4">
                  <c:v>Rama Phosphates Ltd</c:v>
                </c:pt>
                <c:pt idx="5">
                  <c:v>Aries Agro Ltd</c:v>
                </c:pt>
                <c:pt idx="6">
                  <c:v>Madhya Bharat Agro Products Ltd</c:v>
                </c:pt>
                <c:pt idx="7">
                  <c:v>Agro Phos India Ltd</c:v>
                </c:pt>
                <c:pt idx="8">
                  <c:v>Shiva Global Agro Industries Ltd</c:v>
                </c:pt>
                <c:pt idx="9">
                  <c:v>Bohra Industries Ltd</c:v>
                </c:pt>
                <c:pt idx="10">
                  <c:v>MP Agro Industries Ltd</c:v>
                </c:pt>
                <c:pt idx="11">
                  <c:v>Indra Industries Ltd</c:v>
                </c:pt>
                <c:pt idx="12">
                  <c:v>Krishana Phoschem Ltd</c:v>
                </c:pt>
                <c:pt idx="13">
                  <c:v>Basant Agro Tech (India) Ltd</c:v>
                </c:pt>
                <c:pt idx="14">
                  <c:v>Khaitan Chemicals &amp; Fertilizers Ltd</c:v>
                </c:pt>
                <c:pt idx="15">
                  <c:v>Phosphate Company Ltd</c:v>
                </c:pt>
                <c:pt idx="16">
                  <c:v>Mangalore Chemicals &amp; Fertilizers Ltd</c:v>
                </c:pt>
                <c:pt idx="17">
                  <c:v>Southern Petrochemicals Industries Corporation Ltd</c:v>
                </c:pt>
                <c:pt idx="18">
                  <c:v>Fertilizers &amp; Chemicals Travancore Ltd</c:v>
                </c:pt>
                <c:pt idx="19">
                  <c:v>Gujarat Narmada Valley Fertilizers &amp; Chemicals Ltd</c:v>
                </c:pt>
                <c:pt idx="20">
                  <c:v>Nagarjuna Fertilizers &amp; Chemicals Ltd</c:v>
                </c:pt>
                <c:pt idx="21">
                  <c:v>Rashtriya Chemicals &amp; Fertilizers Ltd</c:v>
                </c:pt>
                <c:pt idx="22">
                  <c:v>Zuari Agro Chemicals Ltd</c:v>
                </c:pt>
                <c:pt idx="23">
                  <c:v>Chambal Fertilisers &amp; Chemicals Ltd</c:v>
                </c:pt>
                <c:pt idx="24">
                  <c:v>National Fertilizers Ltd</c:v>
                </c:pt>
              </c:strCache>
            </c:strRef>
          </c:cat>
          <c:val>
            <c:numRef>
              <c:f>'Sector Wise Analysis'!$B$2616:$B$2640</c:f>
              <c:numCache>
                <c:formatCode>0.00%</c:formatCode>
                <c:ptCount val="25"/>
                <c:pt idx="0">
                  <c:v>8.2563649129344507E-3</c:v>
                </c:pt>
                <c:pt idx="1">
                  <c:v>3.8102756517925224E-3</c:v>
                </c:pt>
                <c:pt idx="2">
                  <c:v>1.3870165759803418E-3</c:v>
                </c:pt>
                <c:pt idx="3">
                  <c:v>2.7873085289988053E-4</c:v>
                </c:pt>
                <c:pt idx="4">
                  <c:v>1.4926042423143822E-4</c:v>
                </c:pt>
                <c:pt idx="5">
                  <c:v>6.8155378419222458E-5</c:v>
                </c:pt>
                <c:pt idx="6">
                  <c:v>6.7569061970228458E-5</c:v>
                </c:pt>
                <c:pt idx="7">
                  <c:v>2.3566431270694569E-5</c:v>
                </c:pt>
                <c:pt idx="8">
                  <c:v>2.1101528999292999E-5</c:v>
                </c:pt>
                <c:pt idx="9">
                  <c:v>0</c:v>
                </c:pt>
                <c:pt idx="10">
                  <c:v>-1.1682876416381746E-5</c:v>
                </c:pt>
                <c:pt idx="11">
                  <c:v>-3.0322762319200771E-5</c:v>
                </c:pt>
                <c:pt idx="12">
                  <c:v>-3.4080806924062229E-5</c:v>
                </c:pt>
                <c:pt idx="13">
                  <c:v>-6.3918916343880475E-5</c:v>
                </c:pt>
                <c:pt idx="14">
                  <c:v>-7.3749977402386905E-5</c:v>
                </c:pt>
                <c:pt idx="15">
                  <c:v>-1.290824522164309E-4</c:v>
                </c:pt>
                <c:pt idx="16">
                  <c:v>-6.1435866182390998E-4</c:v>
                </c:pt>
                <c:pt idx="17">
                  <c:v>-7.1233930654073484E-4</c:v>
                </c:pt>
                <c:pt idx="18">
                  <c:v>-1.7802700931868563E-3</c:v>
                </c:pt>
                <c:pt idx="19">
                  <c:v>-1.8916099581940099E-3</c:v>
                </c:pt>
                <c:pt idx="20">
                  <c:v>-2.4839679095978212E-3</c:v>
                </c:pt>
                <c:pt idx="21">
                  <c:v>-2.8151339350351609E-3</c:v>
                </c:pt>
                <c:pt idx="22">
                  <c:v>-4.0175090740161359E-3</c:v>
                </c:pt>
                <c:pt idx="23">
                  <c:v>-5.6931517750160466E-3</c:v>
                </c:pt>
                <c:pt idx="24">
                  <c:v>-8.5353505659338108E-3</c:v>
                </c:pt>
              </c:numCache>
            </c:numRef>
          </c:val>
        </c:ser>
        <c:axId val="112317568"/>
        <c:axId val="112319104"/>
      </c:barChart>
      <c:catAx>
        <c:axId val="112317568"/>
        <c:scaling>
          <c:orientation val="minMax"/>
        </c:scaling>
        <c:delete val="1"/>
        <c:axPos val="b"/>
        <c:tickLblPos val="none"/>
        <c:crossAx val="112319104"/>
        <c:crosses val="autoZero"/>
        <c:auto val="1"/>
        <c:lblAlgn val="ctr"/>
        <c:lblOffset val="100"/>
      </c:catAx>
      <c:valAx>
        <c:axId val="112319104"/>
        <c:scaling>
          <c:orientation val="minMax"/>
        </c:scaling>
        <c:axPos val="l"/>
        <c:majorGridlines/>
        <c:numFmt formatCode="0.00%" sourceLinked="1"/>
        <c:tickLblPos val="nextTo"/>
        <c:crossAx val="11231756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856124234470692"/>
          <c:y val="0.89558362496354627"/>
          <c:w val="0.27373288526451561"/>
          <c:h val="0.10173228346456695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Mining &amp; Minerals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058324584426948"/>
          <c:h val="0.68898111694371544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Analysis'!$B$2644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Analysis'!$A$2645:$A$2683</c:f>
              <c:strCache>
                <c:ptCount val="39"/>
                <c:pt idx="0">
                  <c:v>Coal India Ltd</c:v>
                </c:pt>
                <c:pt idx="1">
                  <c:v>NMDC Ltd</c:v>
                </c:pt>
                <c:pt idx="2">
                  <c:v>Vedanta Ltd</c:v>
                </c:pt>
                <c:pt idx="3">
                  <c:v>MOIL Ltd</c:v>
                </c:pt>
                <c:pt idx="4">
                  <c:v>Gujarat Mineral Development Corporation Ltd</c:v>
                </c:pt>
                <c:pt idx="5">
                  <c:v>Maithan Alloys Ltd</c:v>
                </c:pt>
                <c:pt idx="6">
                  <c:v>Sandur Manganese &amp; Iron Ore Ltd</c:v>
                </c:pt>
                <c:pt idx="7">
                  <c:v>20 Microns Ltd</c:v>
                </c:pt>
                <c:pt idx="8">
                  <c:v>Sarthak Metals Ltd</c:v>
                </c:pt>
                <c:pt idx="9">
                  <c:v>South west Pinnacle Exploration Ltd</c:v>
                </c:pt>
                <c:pt idx="10">
                  <c:v>Madhav Copper Ltd</c:v>
                </c:pt>
                <c:pt idx="11">
                  <c:v>Southern Magnesium &amp; Chemicals Ltd</c:v>
                </c:pt>
                <c:pt idx="12">
                  <c:v>Shilp Gravures Ltd</c:v>
                </c:pt>
                <c:pt idx="13">
                  <c:v>Raw Edge Industrial Solutions Ltd</c:v>
                </c:pt>
                <c:pt idx="14">
                  <c:v>Kachchh Minerals Ltd</c:v>
                </c:pt>
                <c:pt idx="15">
                  <c:v>Foundry Fuel Products Ltd</c:v>
                </c:pt>
                <c:pt idx="16">
                  <c:v>Baroda Extrusion Ltd</c:v>
                </c:pt>
                <c:pt idx="17">
                  <c:v>Himalaya Granites Ltd </c:v>
                </c:pt>
                <c:pt idx="18">
                  <c:v>Shyam Century Ferrous Ltd</c:v>
                </c:pt>
                <c:pt idx="19">
                  <c:v>Impex Ferro Tech Ltd</c:v>
                </c:pt>
                <c:pt idx="20">
                  <c:v>Rajdarshan Industries Ltd</c:v>
                </c:pt>
                <c:pt idx="21">
                  <c:v>Auroma Coke Ltd</c:v>
                </c:pt>
                <c:pt idx="22">
                  <c:v>Metkore Alloys &amp; Industries Ltd</c:v>
                </c:pt>
                <c:pt idx="23">
                  <c:v>Starlit Power System Ltd</c:v>
                </c:pt>
                <c:pt idx="24">
                  <c:v>Indsil Hydro Power &amp; Manganese ltd</c:v>
                </c:pt>
                <c:pt idx="25">
                  <c:v>Elegant Marbles &amp; Grani Industries Ltd</c:v>
                </c:pt>
                <c:pt idx="26">
                  <c:v>Nagpur Power &amp; Industries Ltd</c:v>
                </c:pt>
                <c:pt idx="27">
                  <c:v>Indian Metals &amp; Ferro Alloys Ltd</c:v>
                </c:pt>
                <c:pt idx="28">
                  <c:v>Facor Alloys Ltd</c:v>
                </c:pt>
                <c:pt idx="29">
                  <c:v>Asi Industries Ltd</c:v>
                </c:pt>
                <c:pt idx="30">
                  <c:v>Deccan Gold Mines Ltd</c:v>
                </c:pt>
                <c:pt idx="31">
                  <c:v>Bhagyanagar India Ltd</c:v>
                </c:pt>
                <c:pt idx="32">
                  <c:v>VBC Ferro Alloys Ltd</c:v>
                </c:pt>
                <c:pt idx="33">
                  <c:v>Orissa Minerals Development Company Ltd</c:v>
                </c:pt>
                <c:pt idx="34">
                  <c:v>Balasore Alloys Ltd</c:v>
                </c:pt>
                <c:pt idx="35">
                  <c:v>Shirpur Gold Refineries Ltd</c:v>
                </c:pt>
                <c:pt idx="36">
                  <c:v>Rohit Ferro Tech ltd</c:v>
                </c:pt>
                <c:pt idx="37">
                  <c:v>Ashapura Minechem Ltd</c:v>
                </c:pt>
                <c:pt idx="38">
                  <c:v>KIOCL Ltd</c:v>
                </c:pt>
              </c:strCache>
            </c:strRef>
          </c:cat>
          <c:val>
            <c:numRef>
              <c:f>'Sector Wise Analysis'!$B$2645:$B$2683</c:f>
              <c:numCache>
                <c:formatCode>0.00%</c:formatCode>
                <c:ptCount val="39"/>
                <c:pt idx="0">
                  <c:v>8.2869675675539711E-2</c:v>
                </c:pt>
                <c:pt idx="1">
                  <c:v>2.9098616104032696E-2</c:v>
                </c:pt>
                <c:pt idx="2">
                  <c:v>2.4849585394701654E-2</c:v>
                </c:pt>
                <c:pt idx="3">
                  <c:v>2.12273524899694E-3</c:v>
                </c:pt>
                <c:pt idx="4">
                  <c:v>2.0588334250846549E-3</c:v>
                </c:pt>
                <c:pt idx="5">
                  <c:v>8.5421259685529395E-4</c:v>
                </c:pt>
                <c:pt idx="6">
                  <c:v>2.549146830735513E-4</c:v>
                </c:pt>
                <c:pt idx="7">
                  <c:v>3.8392270492923457E-5</c:v>
                </c:pt>
                <c:pt idx="8">
                  <c:v>1.9560044239755823E-5</c:v>
                </c:pt>
                <c:pt idx="9">
                  <c:v>1.9088243833839822E-5</c:v>
                </c:pt>
                <c:pt idx="10">
                  <c:v>1.4096020757028207E-5</c:v>
                </c:pt>
                <c:pt idx="11">
                  <c:v>9.8135545040576258E-6</c:v>
                </c:pt>
                <c:pt idx="12">
                  <c:v>9.52496250957307E-6</c:v>
                </c:pt>
                <c:pt idx="13">
                  <c:v>8.3261310212992173E-6</c:v>
                </c:pt>
                <c:pt idx="14">
                  <c:v>-4.571966608642742E-7</c:v>
                </c:pt>
                <c:pt idx="15">
                  <c:v>-5.0562976090958446E-7</c:v>
                </c:pt>
                <c:pt idx="16">
                  <c:v>-4.0886517410435685E-6</c:v>
                </c:pt>
                <c:pt idx="17">
                  <c:v>-4.8246865473914852E-6</c:v>
                </c:pt>
                <c:pt idx="18">
                  <c:v>-9.3441113895098416E-6</c:v>
                </c:pt>
                <c:pt idx="19">
                  <c:v>-1.0159275745663174E-5</c:v>
                </c:pt>
                <c:pt idx="20">
                  <c:v>-1.2343288578497362E-5</c:v>
                </c:pt>
                <c:pt idx="21">
                  <c:v>-1.3457646068712848E-5</c:v>
                </c:pt>
                <c:pt idx="22">
                  <c:v>-1.6719935806405681E-5</c:v>
                </c:pt>
                <c:pt idx="23">
                  <c:v>-1.8570050291562547E-5</c:v>
                </c:pt>
                <c:pt idx="24">
                  <c:v>-2.0301667263601934E-5</c:v>
                </c:pt>
                <c:pt idx="25">
                  <c:v>-2.3314037244142999E-5</c:v>
                </c:pt>
                <c:pt idx="26">
                  <c:v>-5.9564667131042772E-5</c:v>
                </c:pt>
                <c:pt idx="27">
                  <c:v>-6.6132646085391794E-5</c:v>
                </c:pt>
                <c:pt idx="28">
                  <c:v>-6.6375440253671925E-5</c:v>
                </c:pt>
                <c:pt idx="29">
                  <c:v>-7.0165102600422519E-5</c:v>
                </c:pt>
                <c:pt idx="30">
                  <c:v>-7.9409718674381777E-5</c:v>
                </c:pt>
                <c:pt idx="31">
                  <c:v>-8.6429027405359634E-5</c:v>
                </c:pt>
                <c:pt idx="32">
                  <c:v>-1.2704735759013513E-4</c:v>
                </c:pt>
                <c:pt idx="33">
                  <c:v>-1.453768403102571E-4</c:v>
                </c:pt>
                <c:pt idx="34">
                  <c:v>-2.1164435904366696E-4</c:v>
                </c:pt>
                <c:pt idx="35">
                  <c:v>-3.7513223198559374E-4</c:v>
                </c:pt>
                <c:pt idx="36">
                  <c:v>-4.531229945168341E-4</c:v>
                </c:pt>
                <c:pt idx="37">
                  <c:v>-4.6714398566616294E-4</c:v>
                </c:pt>
                <c:pt idx="38">
                  <c:v>-1.0893272641120707E-3</c:v>
                </c:pt>
              </c:numCache>
            </c:numRef>
          </c:val>
        </c:ser>
        <c:axId val="112355200"/>
        <c:axId val="112356736"/>
      </c:barChart>
      <c:catAx>
        <c:axId val="112355200"/>
        <c:scaling>
          <c:orientation val="minMax"/>
        </c:scaling>
        <c:delete val="1"/>
        <c:axPos val="b"/>
        <c:tickLblPos val="none"/>
        <c:crossAx val="112356736"/>
        <c:crosses val="autoZero"/>
        <c:auto val="1"/>
        <c:lblAlgn val="ctr"/>
        <c:lblOffset val="100"/>
      </c:catAx>
      <c:valAx>
        <c:axId val="112356736"/>
        <c:scaling>
          <c:orientation val="minMax"/>
        </c:scaling>
        <c:axPos val="l"/>
        <c:majorGridlines/>
        <c:numFmt formatCode="0.00%" sourceLinked="1"/>
        <c:tickLblPos val="nextTo"/>
        <c:crossAx val="11235520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856124234470692"/>
          <c:y val="0.8909539953339165"/>
          <c:w val="0.27744026353364981"/>
          <c:h val="0.10046062992125988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Infrastructure Developers &amp; Operators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3129561745958227"/>
          <c:w val="0.84771759709811578"/>
          <c:h val="0.57082820529786715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Analysis'!$B$2686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Analysis'!$A$2687:$A$2724</c:f>
              <c:strCache>
                <c:ptCount val="38"/>
                <c:pt idx="0">
                  <c:v>Dilip Buildcon Ltd</c:v>
                </c:pt>
                <c:pt idx="1">
                  <c:v>Ircon International Ltd</c:v>
                </c:pt>
                <c:pt idx="2">
                  <c:v>Engineers India Ltd</c:v>
                </c:pt>
                <c:pt idx="3">
                  <c:v>Adani Ports &amp; Special Economic Zone Ltd</c:v>
                </c:pt>
                <c:pt idx="4">
                  <c:v>Rites Ltd</c:v>
                </c:pt>
                <c:pt idx="5">
                  <c:v>J Kumar Infraprojects Ltd</c:v>
                </c:pt>
                <c:pt idx="6">
                  <c:v>Larsen &amp; Turbo Ltd</c:v>
                </c:pt>
                <c:pt idx="7">
                  <c:v>GE Power India Ltd</c:v>
                </c:pt>
                <c:pt idx="8">
                  <c:v>BGR Energy Systems Ltd</c:v>
                </c:pt>
                <c:pt idx="9">
                  <c:v>Techno Electric &amp; Engineering Company Ltd</c:v>
                </c:pt>
                <c:pt idx="10">
                  <c:v>Technofab Engineering Ltd</c:v>
                </c:pt>
                <c:pt idx="11">
                  <c:v>ANI Intregrated Services Ltd</c:v>
                </c:pt>
                <c:pt idx="12">
                  <c:v>AGI Infra Ltd</c:v>
                </c:pt>
                <c:pt idx="13">
                  <c:v>BCPL Railway Infrastructure Ltd</c:v>
                </c:pt>
                <c:pt idx="14">
                  <c:v>Raunaq EPC International Ltd</c:v>
                </c:pt>
                <c:pt idx="15">
                  <c:v>Power &amp; Instrumentation Ltd</c:v>
                </c:pt>
                <c:pt idx="16">
                  <c:v>Veer Energy &amp; Infrastructure Ltd</c:v>
                </c:pt>
                <c:pt idx="17">
                  <c:v>Artefact Projects Ltd</c:v>
                </c:pt>
                <c:pt idx="18">
                  <c:v>ETT Ltd</c:v>
                </c:pt>
                <c:pt idx="19">
                  <c:v>Mukand Engineers Ltd</c:v>
                </c:pt>
                <c:pt idx="20">
                  <c:v>MEP Infrastructure Developers Ltd</c:v>
                </c:pt>
                <c:pt idx="21">
                  <c:v>Genus Prime Infra Ltd</c:v>
                </c:pt>
                <c:pt idx="22">
                  <c:v>Reliance Industrial Infrastructure Ltd</c:v>
                </c:pt>
                <c:pt idx="23">
                  <c:v>Noida Toll Bridge Company Ltd</c:v>
                </c:pt>
                <c:pt idx="24">
                  <c:v>Jiahind Porjects Ltd</c:v>
                </c:pt>
                <c:pt idx="25">
                  <c:v>Tantia Constructions Ltd</c:v>
                </c:pt>
                <c:pt idx="26">
                  <c:v>Ashoka Buildcon Ltd</c:v>
                </c:pt>
                <c:pt idx="27">
                  <c:v>Shriram EPC Ltd</c:v>
                </c:pt>
                <c:pt idx="28">
                  <c:v>IL&amp;FS Engineering &amp; Construction Ltd</c:v>
                </c:pt>
                <c:pt idx="29">
                  <c:v>Atlanta Ltd</c:v>
                </c:pt>
                <c:pt idx="30">
                  <c:v>IL&amp;FS Transportation Network Ltd</c:v>
                </c:pt>
                <c:pt idx="31">
                  <c:v>Gammon Infrastructure porject Ltd</c:v>
                </c:pt>
                <c:pt idx="32">
                  <c:v>Supreme Infrastructure India Ltd</c:v>
                </c:pt>
                <c:pt idx="33">
                  <c:v>IRB Infrastructure Developers Ltd</c:v>
                </c:pt>
                <c:pt idx="34">
                  <c:v>Jaypee Infratech Ltd</c:v>
                </c:pt>
                <c:pt idx="35">
                  <c:v>GVK Power &amp; Infrastructure Ltd</c:v>
                </c:pt>
                <c:pt idx="36">
                  <c:v>Reliance Infrastructure ltd</c:v>
                </c:pt>
                <c:pt idx="37">
                  <c:v>GMR Infrastructure Ltd</c:v>
                </c:pt>
              </c:strCache>
            </c:strRef>
          </c:cat>
          <c:val>
            <c:numRef>
              <c:f>'Sector Wise Analysis'!$B$2687:$B$2724</c:f>
              <c:numCache>
                <c:formatCode>0.00%</c:formatCode>
                <c:ptCount val="38"/>
                <c:pt idx="0">
                  <c:v>1.9812539398846719E-3</c:v>
                </c:pt>
                <c:pt idx="1">
                  <c:v>1.5800190899092547E-3</c:v>
                </c:pt>
                <c:pt idx="2">
                  <c:v>1.1481448973891418E-3</c:v>
                </c:pt>
                <c:pt idx="3">
                  <c:v>1.1075470421586006E-3</c:v>
                </c:pt>
                <c:pt idx="4">
                  <c:v>8.5276790420601447E-4</c:v>
                </c:pt>
                <c:pt idx="5">
                  <c:v>4.6933528487545507E-4</c:v>
                </c:pt>
                <c:pt idx="6">
                  <c:v>4.5275708802093259E-4</c:v>
                </c:pt>
                <c:pt idx="7">
                  <c:v>3.6830420417894081E-4</c:v>
                </c:pt>
                <c:pt idx="8">
                  <c:v>1.2072458797981584E-4</c:v>
                </c:pt>
                <c:pt idx="9">
                  <c:v>5.9002762498420146E-5</c:v>
                </c:pt>
                <c:pt idx="10">
                  <c:v>5.6418757659301815E-5</c:v>
                </c:pt>
                <c:pt idx="11">
                  <c:v>2.8985311509936411E-5</c:v>
                </c:pt>
                <c:pt idx="12">
                  <c:v>1.8447566111153626E-5</c:v>
                </c:pt>
                <c:pt idx="13">
                  <c:v>1.4661017091856062E-5</c:v>
                </c:pt>
                <c:pt idx="14">
                  <c:v>7.8560713387496005E-6</c:v>
                </c:pt>
                <c:pt idx="15">
                  <c:v>6.7627107302068999E-6</c:v>
                </c:pt>
                <c:pt idx="16">
                  <c:v>1.0403144753334791E-6</c:v>
                </c:pt>
                <c:pt idx="17">
                  <c:v>-4.7851271065523841E-6</c:v>
                </c:pt>
                <c:pt idx="18">
                  <c:v>-1.1419379434240846E-5</c:v>
                </c:pt>
                <c:pt idx="19">
                  <c:v>-1.3194177925990848E-5</c:v>
                </c:pt>
                <c:pt idx="20">
                  <c:v>-1.756440195496527E-5</c:v>
                </c:pt>
                <c:pt idx="21">
                  <c:v>-2.5270647870109984E-5</c:v>
                </c:pt>
                <c:pt idx="22">
                  <c:v>-2.9487194953997045E-5</c:v>
                </c:pt>
                <c:pt idx="23">
                  <c:v>-5.2352219921069253E-5</c:v>
                </c:pt>
                <c:pt idx="24">
                  <c:v>-6.7670351281964692E-5</c:v>
                </c:pt>
                <c:pt idx="25">
                  <c:v>-9.3055983803541273E-5</c:v>
                </c:pt>
                <c:pt idx="26">
                  <c:v>-1.4305852234303428E-4</c:v>
                </c:pt>
                <c:pt idx="27">
                  <c:v>-1.772092023429115E-4</c:v>
                </c:pt>
                <c:pt idx="28">
                  <c:v>-1.8083519633221282E-4</c:v>
                </c:pt>
                <c:pt idx="29">
                  <c:v>-1.9453655092041474E-4</c:v>
                </c:pt>
                <c:pt idx="30">
                  <c:v>-1.9943060491252194E-4</c:v>
                </c:pt>
                <c:pt idx="31">
                  <c:v>-2.8664793506708903E-4</c:v>
                </c:pt>
                <c:pt idx="32">
                  <c:v>-2.9328728782284199E-4</c:v>
                </c:pt>
                <c:pt idx="33">
                  <c:v>-4.3175885678667386E-4</c:v>
                </c:pt>
                <c:pt idx="34">
                  <c:v>-9.3429833049911068E-4</c:v>
                </c:pt>
                <c:pt idx="35">
                  <c:v>-1.9523069672540382E-3</c:v>
                </c:pt>
                <c:pt idx="36">
                  <c:v>-2.2480797350064624E-3</c:v>
                </c:pt>
                <c:pt idx="37">
                  <c:v>-5.9471474001514856E-3</c:v>
                </c:pt>
              </c:numCache>
            </c:numRef>
          </c:val>
        </c:ser>
        <c:axId val="112376832"/>
        <c:axId val="112468736"/>
      </c:barChart>
      <c:catAx>
        <c:axId val="112376832"/>
        <c:scaling>
          <c:orientation val="minMax"/>
        </c:scaling>
        <c:delete val="1"/>
        <c:axPos val="b"/>
        <c:tickLblPos val="none"/>
        <c:crossAx val="112468736"/>
        <c:crosses val="autoZero"/>
        <c:auto val="1"/>
        <c:lblAlgn val="ctr"/>
        <c:lblOffset val="100"/>
      </c:catAx>
      <c:valAx>
        <c:axId val="112468736"/>
        <c:scaling>
          <c:orientation val="minMax"/>
        </c:scaling>
        <c:axPos val="l"/>
        <c:majorGridlines/>
        <c:numFmt formatCode="0.00%" sourceLinked="1"/>
        <c:tickLblPos val="nextTo"/>
        <c:crossAx val="11237683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9950131233595804"/>
          <c:y val="0.90484288422280545"/>
          <c:w val="0.27619334100091419"/>
          <c:h val="9.5157370034628042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Packaging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2805468066491694"/>
          <c:h val="0.69824037620297463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Analysis'!$B$2727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Analysis'!$A$2728:$A$2781</c:f>
              <c:strCache>
                <c:ptCount val="54"/>
                <c:pt idx="0">
                  <c:v>Jindal Poly Films Ltd</c:v>
                </c:pt>
                <c:pt idx="1">
                  <c:v>Essel Propack Ltd</c:v>
                </c:pt>
                <c:pt idx="2">
                  <c:v>Huhtamaki PPL Ltd</c:v>
                </c:pt>
                <c:pt idx="3">
                  <c:v>TCPL Packaging Ltd</c:v>
                </c:pt>
                <c:pt idx="4">
                  <c:v>Kanpur Plastipack Ltd</c:v>
                </c:pt>
                <c:pt idx="5">
                  <c:v>Planter's Polysack Ltd</c:v>
                </c:pt>
                <c:pt idx="6">
                  <c:v>Rajshree Polypack Ltd</c:v>
                </c:pt>
                <c:pt idx="7">
                  <c:v>Hitech Corporation Ltd</c:v>
                </c:pt>
                <c:pt idx="8">
                  <c:v>TPL Plastech Ltd</c:v>
                </c:pt>
                <c:pt idx="9">
                  <c:v>Shri Jagdamba Polymers Ltd</c:v>
                </c:pt>
                <c:pt idx="10">
                  <c:v>Commercials Syn Bags Ltd</c:v>
                </c:pt>
                <c:pt idx="11">
                  <c:v>Uflex Ltd</c:v>
                </c:pt>
                <c:pt idx="12">
                  <c:v>Duropack Ltd</c:v>
                </c:pt>
                <c:pt idx="13">
                  <c:v>Anuroop Packaging Ltd</c:v>
                </c:pt>
                <c:pt idx="14">
                  <c:v>Shree Tirupati Balajee FIBc Ltd</c:v>
                </c:pt>
                <c:pt idx="15">
                  <c:v>Polyspin Exports Ltd</c:v>
                </c:pt>
                <c:pt idx="16">
                  <c:v>Hindustan Adhesives Ltd</c:v>
                </c:pt>
                <c:pt idx="17">
                  <c:v>Ecoplast Ltd</c:v>
                </c:pt>
                <c:pt idx="18">
                  <c:v>A &amp; M Jumbo bags Ltd</c:v>
                </c:pt>
                <c:pt idx="19">
                  <c:v>Ester Industries Ltd</c:v>
                </c:pt>
                <c:pt idx="20">
                  <c:v>Kaira Can Company Ltd</c:v>
                </c:pt>
                <c:pt idx="21">
                  <c:v>Kuwer Industries ltd</c:v>
                </c:pt>
                <c:pt idx="22">
                  <c:v>Emmbi Industries Ltd</c:v>
                </c:pt>
                <c:pt idx="23">
                  <c:v>Mahip Industries Ltd</c:v>
                </c:pt>
                <c:pt idx="24">
                  <c:v>Trans Freight Containers Ltd</c:v>
                </c:pt>
                <c:pt idx="25">
                  <c:v>Expo Gas Containers ltd</c:v>
                </c:pt>
                <c:pt idx="26">
                  <c:v>Rishi Techtex Ltd</c:v>
                </c:pt>
                <c:pt idx="27">
                  <c:v>Raj Packaging Industries Ltd</c:v>
                </c:pt>
                <c:pt idx="28">
                  <c:v>Gujarat Raffia Industries Ltd</c:v>
                </c:pt>
                <c:pt idx="29">
                  <c:v>Flexituff Ventures International Ltd</c:v>
                </c:pt>
                <c:pt idx="30">
                  <c:v>Perfectpac Ltd</c:v>
                </c:pt>
                <c:pt idx="31">
                  <c:v>Gopala Polyplast Ltd</c:v>
                </c:pt>
                <c:pt idx="32">
                  <c:v>Hindustan Tin Works Ltd</c:v>
                </c:pt>
                <c:pt idx="33">
                  <c:v>Venlon Enterprise Ltd</c:v>
                </c:pt>
                <c:pt idx="34">
                  <c:v>Shetron Ltd</c:v>
                </c:pt>
                <c:pt idx="35">
                  <c:v>CDG Petchem Ltd</c:v>
                </c:pt>
                <c:pt idx="36">
                  <c:v>Jumbo Bag Ltd</c:v>
                </c:pt>
                <c:pt idx="37">
                  <c:v>Pankaj Polymers Ltd</c:v>
                </c:pt>
                <c:pt idx="38">
                  <c:v>BKM Industries Ltd</c:v>
                </c:pt>
                <c:pt idx="39">
                  <c:v>Stanpacks (India) Ltd</c:v>
                </c:pt>
                <c:pt idx="40">
                  <c:v>Sonal Adhesives Ltd</c:v>
                </c:pt>
                <c:pt idx="41">
                  <c:v>Qauntum Digital Vision India Ltd</c:v>
                </c:pt>
                <c:pt idx="42">
                  <c:v>Yashraj Containeurs Ltd</c:v>
                </c:pt>
                <c:pt idx="43">
                  <c:v>AMD Industries Ltd</c:v>
                </c:pt>
                <c:pt idx="44">
                  <c:v>Vallabha Poly-Plast International Ltd</c:v>
                </c:pt>
                <c:pt idx="45">
                  <c:v>Rollatainers Ltd</c:v>
                </c:pt>
                <c:pt idx="46">
                  <c:v>Shree Rama Multi Tech ltd</c:v>
                </c:pt>
                <c:pt idx="47">
                  <c:v>Polyplex Corporation Ltd</c:v>
                </c:pt>
                <c:pt idx="48">
                  <c:v>Nahar Polyfilms Ltd</c:v>
                </c:pt>
                <c:pt idx="49">
                  <c:v>Salguti Industries Ltd</c:v>
                </c:pt>
                <c:pt idx="50">
                  <c:v>Cosmo Films Ltd</c:v>
                </c:pt>
                <c:pt idx="51">
                  <c:v>Garware Polyester Ltd</c:v>
                </c:pt>
                <c:pt idx="52">
                  <c:v>Everest Kanto Cylinder Ltd</c:v>
                </c:pt>
                <c:pt idx="53">
                  <c:v>Bilcare ltd</c:v>
                </c:pt>
              </c:strCache>
            </c:strRef>
          </c:cat>
          <c:val>
            <c:numRef>
              <c:f>'Sector Wise Analysis'!$B$2728:$B$2781</c:f>
              <c:numCache>
                <c:formatCode>0.00%</c:formatCode>
                <c:ptCount val="54"/>
                <c:pt idx="0">
                  <c:v>3.8439679283982821E-3</c:v>
                </c:pt>
                <c:pt idx="1">
                  <c:v>9.157774166910842E-4</c:v>
                </c:pt>
                <c:pt idx="2">
                  <c:v>7.5494987702334315E-4</c:v>
                </c:pt>
                <c:pt idx="3">
                  <c:v>5.587519423208403E-4</c:v>
                </c:pt>
                <c:pt idx="4">
                  <c:v>4.7211315628246448E-4</c:v>
                </c:pt>
                <c:pt idx="5">
                  <c:v>4.3896325498935976E-4</c:v>
                </c:pt>
                <c:pt idx="6">
                  <c:v>3.7953171199488548E-4</c:v>
                </c:pt>
                <c:pt idx="7">
                  <c:v>3.556023192420731E-4</c:v>
                </c:pt>
                <c:pt idx="8">
                  <c:v>3.1649236834394387E-4</c:v>
                </c:pt>
                <c:pt idx="9">
                  <c:v>2.9813483924242824E-4</c:v>
                </c:pt>
                <c:pt idx="10">
                  <c:v>2.6186622625928982E-4</c:v>
                </c:pt>
                <c:pt idx="11">
                  <c:v>2.3259760439696926E-4</c:v>
                </c:pt>
                <c:pt idx="12">
                  <c:v>2.3120074585120256E-4</c:v>
                </c:pt>
                <c:pt idx="13">
                  <c:v>1.6338700975821984E-4</c:v>
                </c:pt>
                <c:pt idx="14">
                  <c:v>1.181818989016453E-4</c:v>
                </c:pt>
                <c:pt idx="15">
                  <c:v>1.0379052236221729E-4</c:v>
                </c:pt>
                <c:pt idx="16">
                  <c:v>9.1782317998987775E-5</c:v>
                </c:pt>
                <c:pt idx="17">
                  <c:v>4.3194729318167694E-5</c:v>
                </c:pt>
                <c:pt idx="18">
                  <c:v>2.9384672757784809E-5</c:v>
                </c:pt>
                <c:pt idx="19">
                  <c:v>1.8404056009873811E-5</c:v>
                </c:pt>
                <c:pt idx="20">
                  <c:v>1.7917476891931481E-5</c:v>
                </c:pt>
                <c:pt idx="21">
                  <c:v>1.7398459166126506E-5</c:v>
                </c:pt>
                <c:pt idx="22">
                  <c:v>1.5875265265531918E-5</c:v>
                </c:pt>
                <c:pt idx="23">
                  <c:v>2.8661996217468878E-6</c:v>
                </c:pt>
                <c:pt idx="24">
                  <c:v>1.5112010868117518E-7</c:v>
                </c:pt>
                <c:pt idx="25">
                  <c:v>-3.3403478863109668E-6</c:v>
                </c:pt>
                <c:pt idx="26">
                  <c:v>-4.8991768999227498E-6</c:v>
                </c:pt>
                <c:pt idx="27">
                  <c:v>-5.6307326212230202E-6</c:v>
                </c:pt>
                <c:pt idx="28">
                  <c:v>-1.9308675847739802E-5</c:v>
                </c:pt>
                <c:pt idx="29">
                  <c:v>-2.0384823703861555E-5</c:v>
                </c:pt>
                <c:pt idx="30">
                  <c:v>-2.9823393090221356E-5</c:v>
                </c:pt>
                <c:pt idx="31">
                  <c:v>-4.899532067162125E-5</c:v>
                </c:pt>
                <c:pt idx="32">
                  <c:v>-5.6219777487724556E-5</c:v>
                </c:pt>
                <c:pt idx="33">
                  <c:v>-6.4674373795761079E-5</c:v>
                </c:pt>
                <c:pt idx="34">
                  <c:v>-7.9990765651776285E-5</c:v>
                </c:pt>
                <c:pt idx="35">
                  <c:v>-8.8040560098736438E-5</c:v>
                </c:pt>
                <c:pt idx="36">
                  <c:v>-9.6582758406364597E-5</c:v>
                </c:pt>
                <c:pt idx="37">
                  <c:v>-9.7445956864938764E-5</c:v>
                </c:pt>
                <c:pt idx="38">
                  <c:v>-1.2671514699484117E-4</c:v>
                </c:pt>
                <c:pt idx="39">
                  <c:v>-1.5880693641618493E-4</c:v>
                </c:pt>
                <c:pt idx="40">
                  <c:v>-2.3885633307583703E-4</c:v>
                </c:pt>
                <c:pt idx="41">
                  <c:v>-2.6093519085799521E-4</c:v>
                </c:pt>
                <c:pt idx="42">
                  <c:v>-3.5406593172417192E-4</c:v>
                </c:pt>
                <c:pt idx="43">
                  <c:v>-3.5845608801044181E-4</c:v>
                </c:pt>
                <c:pt idx="44">
                  <c:v>-3.9563848237038606E-4</c:v>
                </c:pt>
                <c:pt idx="45">
                  <c:v>-4.7360141711728497E-4</c:v>
                </c:pt>
                <c:pt idx="46">
                  <c:v>-5.306930200758282E-4</c:v>
                </c:pt>
                <c:pt idx="47">
                  <c:v>-1.0559946014579615E-3</c:v>
                </c:pt>
                <c:pt idx="48">
                  <c:v>-1.1153522815055535E-3</c:v>
                </c:pt>
                <c:pt idx="49">
                  <c:v>-1.2247473429050902E-3</c:v>
                </c:pt>
                <c:pt idx="50">
                  <c:v>-1.5306038730987449E-3</c:v>
                </c:pt>
                <c:pt idx="51">
                  <c:v>-1.5669985704518615E-3</c:v>
                </c:pt>
                <c:pt idx="52">
                  <c:v>-3.4048533603260431E-3</c:v>
                </c:pt>
                <c:pt idx="53">
                  <c:v>-6.1592640934800165E-3</c:v>
                </c:pt>
              </c:numCache>
            </c:numRef>
          </c:val>
        </c:ser>
        <c:axId val="112497024"/>
        <c:axId val="112498560"/>
      </c:barChart>
      <c:catAx>
        <c:axId val="112497024"/>
        <c:scaling>
          <c:orientation val="minMax"/>
        </c:scaling>
        <c:delete val="1"/>
        <c:axPos val="b"/>
        <c:tickLblPos val="none"/>
        <c:crossAx val="112498560"/>
        <c:crosses val="autoZero"/>
        <c:auto val="1"/>
        <c:lblAlgn val="ctr"/>
        <c:lblOffset val="100"/>
      </c:catAx>
      <c:valAx>
        <c:axId val="112498560"/>
        <c:scaling>
          <c:orientation val="minMax"/>
        </c:scaling>
        <c:axPos val="l"/>
        <c:majorGridlines/>
        <c:numFmt formatCode="0.00%" sourceLinked="1"/>
        <c:tickLblPos val="nextTo"/>
        <c:crossAx val="11249702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8283464566929137"/>
          <c:y val="0.8909539953339165"/>
          <c:w val="0.27619334100091419"/>
          <c:h val="9.2732889158086043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Realty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3361023622047337"/>
          <c:h val="0.68435148731408613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Analysis'!$B$2784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Analysis'!$A$2785:$A$2886</c:f>
              <c:strCache>
                <c:ptCount val="102"/>
                <c:pt idx="0">
                  <c:v>NBCC (India( Ltd</c:v>
                </c:pt>
                <c:pt idx="1">
                  <c:v>Capacit'e Infraprojects Ltd</c:v>
                </c:pt>
                <c:pt idx="2">
                  <c:v>Oberoi Realty Ltd</c:v>
                </c:pt>
                <c:pt idx="3">
                  <c:v>Ahluwalia Contracts Ltd</c:v>
                </c:pt>
                <c:pt idx="4">
                  <c:v>Marathon Nextgen Realty Ltd</c:v>
                </c:pt>
                <c:pt idx="5">
                  <c:v>Ashiana Housing Ltd</c:v>
                </c:pt>
                <c:pt idx="6">
                  <c:v>Kolte Patil Developers Ltd</c:v>
                </c:pt>
                <c:pt idx="7">
                  <c:v>Eldeco Housing &amp; Industries Ltd</c:v>
                </c:pt>
                <c:pt idx="8">
                  <c:v>Arvind SmartSpaces Ltd</c:v>
                </c:pt>
                <c:pt idx="9">
                  <c:v>Binny Ltd</c:v>
                </c:pt>
                <c:pt idx="10">
                  <c:v>Arihant SuperStructures Ltd</c:v>
                </c:pt>
                <c:pt idx="11">
                  <c:v>Lancor Holdings Ltd</c:v>
                </c:pt>
                <c:pt idx="12">
                  <c:v>Victoria Mills Ltd</c:v>
                </c:pt>
                <c:pt idx="13">
                  <c:v>Tirupati Sarjan Ltd</c:v>
                </c:pt>
                <c:pt idx="14">
                  <c:v>Citaldel Realty &amp; Developers Ltd</c:v>
                </c:pt>
                <c:pt idx="15">
                  <c:v>SV Global Mill Ltd</c:v>
                </c:pt>
                <c:pt idx="16">
                  <c:v>SPML Infra Ltd</c:v>
                </c:pt>
                <c:pt idx="17">
                  <c:v>Parshwanath Corporation Ltd</c:v>
                </c:pt>
                <c:pt idx="18">
                  <c:v>Ansal Buildwell Ltd</c:v>
                </c:pt>
                <c:pt idx="19">
                  <c:v>Rodium Realty Ltd</c:v>
                </c:pt>
                <c:pt idx="20">
                  <c:v>Yuranus Infrastructure Ltd</c:v>
                </c:pt>
                <c:pt idx="21">
                  <c:v>Manor Estates &amp; Industries Ltd</c:v>
                </c:pt>
                <c:pt idx="22">
                  <c:v>Sikozy Realtors Ltd</c:v>
                </c:pt>
                <c:pt idx="23">
                  <c:v>KMF Builders &amp; Developers Ltd</c:v>
                </c:pt>
                <c:pt idx="24">
                  <c:v>Krishna Ventures Ltd</c:v>
                </c:pt>
                <c:pt idx="25">
                  <c:v>Patidar Buildcon Ltd</c:v>
                </c:pt>
                <c:pt idx="26">
                  <c:v>Quantum Build-Tech Ltd</c:v>
                </c:pt>
                <c:pt idx="27">
                  <c:v>Parab Infra Ltd</c:v>
                </c:pt>
                <c:pt idx="28">
                  <c:v>Steel Strips Infrastructures Ltd</c:v>
                </c:pt>
                <c:pt idx="29">
                  <c:v>Raghunath International Ltd</c:v>
                </c:pt>
                <c:pt idx="30">
                  <c:v>Shelter Infra Projects ltd</c:v>
                </c:pt>
                <c:pt idx="31">
                  <c:v>Country Condos ltd</c:v>
                </c:pt>
                <c:pt idx="32">
                  <c:v>Rander Corporation Ltd</c:v>
                </c:pt>
                <c:pt idx="33">
                  <c:v>Shradha Infraprojects Ltd</c:v>
                </c:pt>
                <c:pt idx="34">
                  <c:v>Nyssa Corporation Ltd</c:v>
                </c:pt>
                <c:pt idx="35">
                  <c:v>Sam Industries Ltd</c:v>
                </c:pt>
                <c:pt idx="36">
                  <c:v>3P Land Holdings Ltd</c:v>
                </c:pt>
                <c:pt idx="37">
                  <c:v>Rap Media Ltd</c:v>
                </c:pt>
                <c:pt idx="38">
                  <c:v>Sanmit Infra Ltd</c:v>
                </c:pt>
                <c:pt idx="39">
                  <c:v>Maruti Infrastructure Ltd</c:v>
                </c:pt>
                <c:pt idx="40">
                  <c:v>Pushpanjali Realms &amp; Infratech Ltd</c:v>
                </c:pt>
                <c:pt idx="41">
                  <c:v>Hazoor Mutli Projects ltd</c:v>
                </c:pt>
                <c:pt idx="42">
                  <c:v>RTCL Ltd</c:v>
                </c:pt>
                <c:pt idx="43">
                  <c:v>Prerna Infrabuild Ltd</c:v>
                </c:pt>
                <c:pt idx="44">
                  <c:v>AMJ Land Holdings Ltd</c:v>
                </c:pt>
                <c:pt idx="45">
                  <c:v>Ansal Housing Ltd</c:v>
                </c:pt>
                <c:pt idx="46">
                  <c:v>Martin Burn Ltd</c:v>
                </c:pt>
                <c:pt idx="47">
                  <c:v>Landmark Property Development Company Ltd</c:v>
                </c:pt>
                <c:pt idx="48">
                  <c:v>Nimbus Projects Ltd</c:v>
                </c:pt>
                <c:pt idx="49">
                  <c:v>Ladam Afforadable Housing ltd</c:v>
                </c:pt>
                <c:pt idx="50">
                  <c:v>Brand Realty Services Ltd</c:v>
                </c:pt>
                <c:pt idx="51">
                  <c:v>SVP Housing Ltd</c:v>
                </c:pt>
                <c:pt idx="52">
                  <c:v>Techindia Nirman Ltd</c:v>
                </c:pt>
                <c:pt idx="53">
                  <c:v>TCI Developers Ltd</c:v>
                </c:pt>
                <c:pt idx="54">
                  <c:v>Simplex Realty Ltd</c:v>
                </c:pt>
                <c:pt idx="55">
                  <c:v>Shri Krishna Devcon Ltd</c:v>
                </c:pt>
                <c:pt idx="56">
                  <c:v>Shervani Industrial Syndicate Ltd</c:v>
                </c:pt>
                <c:pt idx="57">
                  <c:v>Garnet Construction Ltd</c:v>
                </c:pt>
                <c:pt idx="58">
                  <c:v>Kaushalya Infrastructure Development Corporation Ltd</c:v>
                </c:pt>
                <c:pt idx="59">
                  <c:v>Bhagyanagar Properties Ltd</c:v>
                </c:pt>
                <c:pt idx="60">
                  <c:v>Vas Infrastructure Ltd</c:v>
                </c:pt>
                <c:pt idx="61">
                  <c:v>Parle Indutries Ltd</c:v>
                </c:pt>
                <c:pt idx="62">
                  <c:v>Hubtown Ltd</c:v>
                </c:pt>
                <c:pt idx="63">
                  <c:v>Radhe Developers (India) Ltd</c:v>
                </c:pt>
                <c:pt idx="64">
                  <c:v>Popular Estate Management Ltd</c:v>
                </c:pt>
                <c:pt idx="65">
                  <c:v>SSPDL Ltd</c:v>
                </c:pt>
                <c:pt idx="66">
                  <c:v>Poddar Housing &amp; Development Ltd</c:v>
                </c:pt>
                <c:pt idx="67">
                  <c:v>Merchantile Ventures Ltd</c:v>
                </c:pt>
                <c:pt idx="68">
                  <c:v>Geecee Ventures Ltd</c:v>
                </c:pt>
                <c:pt idx="69">
                  <c:v>Arihant Foundations &amp; Housing Ltd</c:v>
                </c:pt>
                <c:pt idx="70">
                  <c:v>Suvidha Infraestate Corporation Ltd</c:v>
                </c:pt>
                <c:pt idx="71">
                  <c:v>Alchemist Realty Ltd</c:v>
                </c:pt>
                <c:pt idx="72">
                  <c:v>Puravankara Ltd</c:v>
                </c:pt>
                <c:pt idx="73">
                  <c:v>Texmaco Infrastructure &amp; Holdings Ltd</c:v>
                </c:pt>
                <c:pt idx="74">
                  <c:v>Satra properties (India) Ltd</c:v>
                </c:pt>
                <c:pt idx="75">
                  <c:v>HB Estate Developers Ltd</c:v>
                </c:pt>
                <c:pt idx="76">
                  <c:v>Ajmera Realty &amp; Infra India Ltd</c:v>
                </c:pt>
                <c:pt idx="77">
                  <c:v>Sobha Ltd</c:v>
                </c:pt>
                <c:pt idx="78">
                  <c:v>Vipul Ltd</c:v>
                </c:pt>
                <c:pt idx="79">
                  <c:v>Nirlon Ltd</c:v>
                </c:pt>
                <c:pt idx="80">
                  <c:v>Oswal Agro Mills Ltd</c:v>
                </c:pt>
                <c:pt idx="81">
                  <c:v>Ansal Properties &amp; Infrastructure Ltd</c:v>
                </c:pt>
                <c:pt idx="82">
                  <c:v>NEL Holdings Ltd</c:v>
                </c:pt>
                <c:pt idx="83">
                  <c:v>Prajay Engineers Syndicate Ltd</c:v>
                </c:pt>
                <c:pt idx="84">
                  <c:v>Shristi Infrastructure Development Ltd</c:v>
                </c:pt>
                <c:pt idx="85">
                  <c:v>Prozone Intu Properties ltd</c:v>
                </c:pt>
                <c:pt idx="86">
                  <c:v>Peninsula Land Ltd</c:v>
                </c:pt>
                <c:pt idx="87">
                  <c:v>Omaxe Ltd</c:v>
                </c:pt>
                <c:pt idx="88">
                  <c:v>Sunteck Realty Ltd</c:v>
                </c:pt>
                <c:pt idx="89">
                  <c:v>Prestige Estates Projects Ltd</c:v>
                </c:pt>
                <c:pt idx="90">
                  <c:v>Brigade Enterprise Ltd</c:v>
                </c:pt>
                <c:pt idx="91">
                  <c:v>Emami Realty Ltd</c:v>
                </c:pt>
                <c:pt idx="92">
                  <c:v>Indiabulls Real Estate Ltd</c:v>
                </c:pt>
                <c:pt idx="93">
                  <c:v>Tarmat Ltd</c:v>
                </c:pt>
                <c:pt idx="94">
                  <c:v>Phoenix Mills Ltd</c:v>
                </c:pt>
                <c:pt idx="95">
                  <c:v>Zuari Global Ltd</c:v>
                </c:pt>
                <c:pt idx="96">
                  <c:v>DB Realty Ltd</c:v>
                </c:pt>
                <c:pt idx="97">
                  <c:v>Godrej Property Ltd</c:v>
                </c:pt>
                <c:pt idx="98">
                  <c:v>Anant Raj Ltd</c:v>
                </c:pt>
                <c:pt idx="99">
                  <c:v>Housing Development &amp; Infrastructure Ltd</c:v>
                </c:pt>
                <c:pt idx="100">
                  <c:v>Unitech Ltd</c:v>
                </c:pt>
                <c:pt idx="101">
                  <c:v>DLF Ltd</c:v>
                </c:pt>
              </c:strCache>
            </c:strRef>
          </c:cat>
          <c:val>
            <c:numRef>
              <c:f>'Sector Wise Analysis'!$B$2785:$B$2886</c:f>
              <c:numCache>
                <c:formatCode>0.00%</c:formatCode>
                <c:ptCount val="102"/>
                <c:pt idx="0">
                  <c:v>1.5886644688770089E-3</c:v>
                </c:pt>
                <c:pt idx="1">
                  <c:v>1.1487639276640553E-3</c:v>
                </c:pt>
                <c:pt idx="2">
                  <c:v>1.1414323764545151E-3</c:v>
                </c:pt>
                <c:pt idx="3">
                  <c:v>3.3918527860427256E-4</c:v>
                </c:pt>
                <c:pt idx="4">
                  <c:v>3.1337468040995098E-4</c:v>
                </c:pt>
                <c:pt idx="5">
                  <c:v>3.0053483617546392E-4</c:v>
                </c:pt>
                <c:pt idx="6">
                  <c:v>1.5393829284050616E-4</c:v>
                </c:pt>
                <c:pt idx="7">
                  <c:v>1.1882394842725504E-4</c:v>
                </c:pt>
                <c:pt idx="8">
                  <c:v>1.1456904114654175E-4</c:v>
                </c:pt>
                <c:pt idx="9">
                  <c:v>7.8434362904391977E-5</c:v>
                </c:pt>
                <c:pt idx="10">
                  <c:v>7.8113526028430371E-5</c:v>
                </c:pt>
                <c:pt idx="11">
                  <c:v>7.6109617730522387E-5</c:v>
                </c:pt>
                <c:pt idx="12">
                  <c:v>3.9501787839009715E-5</c:v>
                </c:pt>
                <c:pt idx="13">
                  <c:v>1.1976995095839115E-5</c:v>
                </c:pt>
                <c:pt idx="14">
                  <c:v>4.3383619462829967E-6</c:v>
                </c:pt>
                <c:pt idx="15">
                  <c:v>3.0626989911705265E-6</c:v>
                </c:pt>
                <c:pt idx="16">
                  <c:v>1.2140142557392561E-6</c:v>
                </c:pt>
                <c:pt idx="17">
                  <c:v>1.1015473336185441E-6</c:v>
                </c:pt>
                <c:pt idx="18">
                  <c:v>1.6082219951426916E-7</c:v>
                </c:pt>
                <c:pt idx="19">
                  <c:v>-1.2603615303517502E-6</c:v>
                </c:pt>
                <c:pt idx="20">
                  <c:v>-1.3194519359901108E-6</c:v>
                </c:pt>
                <c:pt idx="21">
                  <c:v>-2.6184447253588461E-6</c:v>
                </c:pt>
                <c:pt idx="22">
                  <c:v>-3.6100546175619098E-6</c:v>
                </c:pt>
                <c:pt idx="23">
                  <c:v>-3.8908810002731376E-6</c:v>
                </c:pt>
                <c:pt idx="24">
                  <c:v>-4.2110287804064435E-6</c:v>
                </c:pt>
                <c:pt idx="25">
                  <c:v>-4.6655213866513157E-6</c:v>
                </c:pt>
                <c:pt idx="26">
                  <c:v>-5.097007689155029E-6</c:v>
                </c:pt>
                <c:pt idx="27">
                  <c:v>-6.1093125127998309E-6</c:v>
                </c:pt>
                <c:pt idx="28">
                  <c:v>-6.5808785248168629E-6</c:v>
                </c:pt>
                <c:pt idx="29">
                  <c:v>-7.065380991373325E-6</c:v>
                </c:pt>
                <c:pt idx="30">
                  <c:v>-8.4438336714030566E-6</c:v>
                </c:pt>
                <c:pt idx="31">
                  <c:v>-8.9661350416275336E-6</c:v>
                </c:pt>
                <c:pt idx="32">
                  <c:v>-9.3427996267423666E-6</c:v>
                </c:pt>
                <c:pt idx="33">
                  <c:v>-9.930486480898071E-6</c:v>
                </c:pt>
                <c:pt idx="34">
                  <c:v>-1.0771265849843818E-5</c:v>
                </c:pt>
                <c:pt idx="35">
                  <c:v>-1.0919321792084766E-5</c:v>
                </c:pt>
                <c:pt idx="36">
                  <c:v>-1.5341035473180374E-5</c:v>
                </c:pt>
                <c:pt idx="37">
                  <c:v>-1.5538294592035085E-5</c:v>
                </c:pt>
                <c:pt idx="38">
                  <c:v>-1.7056495962924918E-5</c:v>
                </c:pt>
                <c:pt idx="39">
                  <c:v>-1.7403070646269246E-5</c:v>
                </c:pt>
                <c:pt idx="40">
                  <c:v>-1.7701242283249865E-5</c:v>
                </c:pt>
                <c:pt idx="41">
                  <c:v>-1.8349538861677952E-5</c:v>
                </c:pt>
                <c:pt idx="42">
                  <c:v>-1.9877296301311198E-5</c:v>
                </c:pt>
                <c:pt idx="43">
                  <c:v>-2.0416676215721712E-5</c:v>
                </c:pt>
                <c:pt idx="44">
                  <c:v>-2.2024991474091854E-5</c:v>
                </c:pt>
                <c:pt idx="45">
                  <c:v>-2.3838194669585737E-5</c:v>
                </c:pt>
                <c:pt idx="46">
                  <c:v>-2.525810013719489E-5</c:v>
                </c:pt>
                <c:pt idx="47">
                  <c:v>-2.6972874105959657E-5</c:v>
                </c:pt>
                <c:pt idx="48">
                  <c:v>-2.9009075365047339E-5</c:v>
                </c:pt>
                <c:pt idx="49">
                  <c:v>-3.2401971106938411E-5</c:v>
                </c:pt>
                <c:pt idx="50">
                  <c:v>-3.7634101858343746E-5</c:v>
                </c:pt>
                <c:pt idx="51">
                  <c:v>-4.3143369976872439E-5</c:v>
                </c:pt>
                <c:pt idx="52">
                  <c:v>-4.7394086099133012E-5</c:v>
                </c:pt>
                <c:pt idx="53">
                  <c:v>-4.7686509536705266E-5</c:v>
                </c:pt>
                <c:pt idx="54">
                  <c:v>-5.2135760891737497E-5</c:v>
                </c:pt>
                <c:pt idx="55">
                  <c:v>-5.5696529874344316E-5</c:v>
                </c:pt>
                <c:pt idx="56">
                  <c:v>-5.8210243407356106E-5</c:v>
                </c:pt>
                <c:pt idx="57">
                  <c:v>-5.9116060229164844E-5</c:v>
                </c:pt>
                <c:pt idx="58">
                  <c:v>-6.1720459739942322E-5</c:v>
                </c:pt>
                <c:pt idx="59">
                  <c:v>-7.7303464382005738E-5</c:v>
                </c:pt>
                <c:pt idx="60">
                  <c:v>-7.8981141954258794E-5</c:v>
                </c:pt>
                <c:pt idx="61">
                  <c:v>-8.2580708944972821E-5</c:v>
                </c:pt>
                <c:pt idx="62">
                  <c:v>-1.0525431943804136E-4</c:v>
                </c:pt>
                <c:pt idx="63">
                  <c:v>-1.10962452622707E-4</c:v>
                </c:pt>
                <c:pt idx="64">
                  <c:v>-1.3577794241644001E-4</c:v>
                </c:pt>
                <c:pt idx="65">
                  <c:v>-1.3991232801677968E-4</c:v>
                </c:pt>
                <c:pt idx="66">
                  <c:v>-1.5277335551481673E-4</c:v>
                </c:pt>
                <c:pt idx="67">
                  <c:v>-1.5811903595166625E-4</c:v>
                </c:pt>
                <c:pt idx="68">
                  <c:v>-1.7103736631014907E-4</c:v>
                </c:pt>
                <c:pt idx="69">
                  <c:v>-1.8240573417706735E-4</c:v>
                </c:pt>
                <c:pt idx="70">
                  <c:v>-2.2649330776631902E-4</c:v>
                </c:pt>
                <c:pt idx="71">
                  <c:v>-2.3262021957007139E-4</c:v>
                </c:pt>
                <c:pt idx="72">
                  <c:v>-2.6971452410419402E-4</c:v>
                </c:pt>
                <c:pt idx="73">
                  <c:v>-2.7769828174445686E-4</c:v>
                </c:pt>
                <c:pt idx="74">
                  <c:v>-2.7953377712602206E-4</c:v>
                </c:pt>
                <c:pt idx="75">
                  <c:v>-3.2277038189642486E-4</c:v>
                </c:pt>
                <c:pt idx="76">
                  <c:v>-3.5210985589295934E-4</c:v>
                </c:pt>
                <c:pt idx="77">
                  <c:v>-3.9116133019976489E-4</c:v>
                </c:pt>
                <c:pt idx="78">
                  <c:v>-4.1483802025597691E-4</c:v>
                </c:pt>
                <c:pt idx="79">
                  <c:v>-4.6266601920756168E-4</c:v>
                </c:pt>
                <c:pt idx="80">
                  <c:v>-4.8388345804351837E-4</c:v>
                </c:pt>
                <c:pt idx="81">
                  <c:v>-5.0669502020428414E-4</c:v>
                </c:pt>
                <c:pt idx="82">
                  <c:v>-5.4340899957161471E-4</c:v>
                </c:pt>
                <c:pt idx="83">
                  <c:v>-5.5465731820338428E-4</c:v>
                </c:pt>
                <c:pt idx="84">
                  <c:v>-5.7439229481962006E-4</c:v>
                </c:pt>
                <c:pt idx="85">
                  <c:v>-5.8297953776356042E-4</c:v>
                </c:pt>
                <c:pt idx="86">
                  <c:v>-6.5588439499774732E-4</c:v>
                </c:pt>
                <c:pt idx="87">
                  <c:v>-8.8200444513014426E-4</c:v>
                </c:pt>
                <c:pt idx="88">
                  <c:v>-9.5192911858231726E-4</c:v>
                </c:pt>
                <c:pt idx="89">
                  <c:v>-1.016229109534647E-3</c:v>
                </c:pt>
                <c:pt idx="90">
                  <c:v>-1.0210668551190456E-3</c:v>
                </c:pt>
                <c:pt idx="91">
                  <c:v>-1.0322809620693341E-3</c:v>
                </c:pt>
                <c:pt idx="92">
                  <c:v>-1.303686280245649E-3</c:v>
                </c:pt>
                <c:pt idx="93">
                  <c:v>-1.3416882020368124E-3</c:v>
                </c:pt>
                <c:pt idx="94">
                  <c:v>-1.5218915238341293E-3</c:v>
                </c:pt>
                <c:pt idx="95">
                  <c:v>-1.597715949439275E-3</c:v>
                </c:pt>
                <c:pt idx="96">
                  <c:v>-2.121997229740939E-3</c:v>
                </c:pt>
                <c:pt idx="97">
                  <c:v>-3.1922569683980407E-3</c:v>
                </c:pt>
                <c:pt idx="98">
                  <c:v>-3.4155054210103972E-3</c:v>
                </c:pt>
                <c:pt idx="99">
                  <c:v>-4.4092606517837146E-3</c:v>
                </c:pt>
                <c:pt idx="100">
                  <c:v>-5.2692809638322374E-3</c:v>
                </c:pt>
                <c:pt idx="101">
                  <c:v>-1.7218616682277834E-2</c:v>
                </c:pt>
              </c:numCache>
            </c:numRef>
          </c:val>
        </c:ser>
        <c:axId val="112506368"/>
        <c:axId val="112507904"/>
      </c:barChart>
      <c:catAx>
        <c:axId val="112506368"/>
        <c:scaling>
          <c:orientation val="minMax"/>
        </c:scaling>
        <c:delete val="1"/>
        <c:axPos val="b"/>
        <c:tickLblPos val="none"/>
        <c:crossAx val="112507904"/>
        <c:crosses val="autoZero"/>
        <c:auto val="1"/>
        <c:lblAlgn val="ctr"/>
        <c:lblOffset val="100"/>
      </c:catAx>
      <c:valAx>
        <c:axId val="112507904"/>
        <c:scaling>
          <c:orientation val="minMax"/>
        </c:scaling>
        <c:axPos val="l"/>
        <c:majorGridlines/>
        <c:numFmt formatCode="0.00%" sourceLinked="1"/>
        <c:tickLblPos val="nextTo"/>
        <c:crossAx val="11250636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1061242344706922"/>
          <c:y val="0.89558362496354627"/>
          <c:w val="0.2643140575170041"/>
          <c:h val="0.10441652932918269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HealthCare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1138801399825033"/>
          <c:h val="0.67972185768445725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Analysis'!$B$2889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Analysis'!$A$2890:$A$2920</c:f>
              <c:strCache>
                <c:ptCount val="31"/>
                <c:pt idx="0">
                  <c:v>Dr Lal Pathlabs Ltd</c:v>
                </c:pt>
                <c:pt idx="1">
                  <c:v>Metropolis Healthcare Ltd</c:v>
                </c:pt>
                <c:pt idx="2">
                  <c:v>Thyrocare Technologies Ltd</c:v>
                </c:pt>
                <c:pt idx="3">
                  <c:v>Lauras labs Ltd</c:v>
                </c:pt>
                <c:pt idx="4">
                  <c:v>Poly Medicure Ltd</c:v>
                </c:pt>
                <c:pt idx="5">
                  <c:v>Kovai Medical Center &amp; Hospital Ltd</c:v>
                </c:pt>
                <c:pt idx="6">
                  <c:v>Indraprastha Medical Corporation Ltd</c:v>
                </c:pt>
                <c:pt idx="7">
                  <c:v>Deccan Healthcare Ltd</c:v>
                </c:pt>
                <c:pt idx="8">
                  <c:v>Dr Agarwal 's Eye Hospital Ltd</c:v>
                </c:pt>
                <c:pt idx="9">
                  <c:v>Artemis Medicare Services Ltd</c:v>
                </c:pt>
                <c:pt idx="10">
                  <c:v>Tejnaksh Healthcare Ltd</c:v>
                </c:pt>
                <c:pt idx="11">
                  <c:v>Fortis Malar Hospitals Ltd</c:v>
                </c:pt>
                <c:pt idx="12">
                  <c:v>KMC Specality Hospitals (India) Ltd</c:v>
                </c:pt>
                <c:pt idx="13">
                  <c:v>Medinova Diagnostic Services Ltd</c:v>
                </c:pt>
                <c:pt idx="14">
                  <c:v>NG Industries Ltd</c:v>
                </c:pt>
                <c:pt idx="15">
                  <c:v>Chennai Meenakshi Mulitspecality Hospital Ltd</c:v>
                </c:pt>
                <c:pt idx="16">
                  <c:v>Centenial Surgical Suture Ltd</c:v>
                </c:pt>
                <c:pt idx="17">
                  <c:v>Dr Lalchandani Labs Ltd</c:v>
                </c:pt>
                <c:pt idx="18">
                  <c:v>Dhanvantri Jeevan Rekha Ltd</c:v>
                </c:pt>
                <c:pt idx="19">
                  <c:v>Looks Health Servies Ltd</c:v>
                </c:pt>
                <c:pt idx="20">
                  <c:v>Dolphin Medical Services Ltd</c:v>
                </c:pt>
                <c:pt idx="21">
                  <c:v>Lotus Eye Hospital &amp; Institute Ltd</c:v>
                </c:pt>
                <c:pt idx="22">
                  <c:v>Transgene Biotech Ltd</c:v>
                </c:pt>
                <c:pt idx="23">
                  <c:v>Scandent Imaging Ltd</c:v>
                </c:pt>
                <c:pt idx="24">
                  <c:v>Opto Circuits (India) Ltd</c:v>
                </c:pt>
                <c:pt idx="25">
                  <c:v>Shalby Ltd</c:v>
                </c:pt>
                <c:pt idx="26">
                  <c:v>Narayana Hrudayalaya Ltd</c:v>
                </c:pt>
                <c:pt idx="27">
                  <c:v>HealthCare Global Enterprises ltd</c:v>
                </c:pt>
                <c:pt idx="28">
                  <c:v>Aster DM Healthcare Ltd</c:v>
                </c:pt>
                <c:pt idx="29">
                  <c:v>Apollo Hospital Enterprise Ltd</c:v>
                </c:pt>
                <c:pt idx="30">
                  <c:v>Fortis Healthcare Ltd</c:v>
                </c:pt>
              </c:strCache>
            </c:strRef>
          </c:cat>
          <c:val>
            <c:numRef>
              <c:f>'Sector Wise Analysis'!$B$2890:$B$2920</c:f>
              <c:numCache>
                <c:formatCode>0.00%</c:formatCode>
                <c:ptCount val="31"/>
                <c:pt idx="0">
                  <c:v>1.01845144849623E-2</c:v>
                </c:pt>
                <c:pt idx="1">
                  <c:v>4.6966068399504875E-3</c:v>
                </c:pt>
                <c:pt idx="2">
                  <c:v>2.618974001980608E-3</c:v>
                </c:pt>
                <c:pt idx="3">
                  <c:v>2.5749924384036262E-3</c:v>
                </c:pt>
                <c:pt idx="4">
                  <c:v>2.2855552893258513E-3</c:v>
                </c:pt>
                <c:pt idx="5">
                  <c:v>1.6754998222412139E-3</c:v>
                </c:pt>
                <c:pt idx="6">
                  <c:v>6.8960144259977072E-4</c:v>
                </c:pt>
                <c:pt idx="7">
                  <c:v>4.0311817455999298E-4</c:v>
                </c:pt>
                <c:pt idx="8">
                  <c:v>2.8349830444356604E-4</c:v>
                </c:pt>
                <c:pt idx="9">
                  <c:v>2.3565077159999913E-4</c:v>
                </c:pt>
                <c:pt idx="10">
                  <c:v>1.5065349460766312E-4</c:v>
                </c:pt>
                <c:pt idx="11">
                  <c:v>1.4500964914481161E-4</c:v>
                </c:pt>
                <c:pt idx="12">
                  <c:v>4.1771728885125146E-5</c:v>
                </c:pt>
                <c:pt idx="13">
                  <c:v>1.8973104937080888E-5</c:v>
                </c:pt>
                <c:pt idx="14">
                  <c:v>1.0450757644564896E-5</c:v>
                </c:pt>
                <c:pt idx="15">
                  <c:v>8.5138298642257347E-6</c:v>
                </c:pt>
                <c:pt idx="16">
                  <c:v>4.7177441328787985E-6</c:v>
                </c:pt>
                <c:pt idx="17">
                  <c:v>-2.2217974080375803E-6</c:v>
                </c:pt>
                <c:pt idx="18">
                  <c:v>-3.2887970444466181E-6</c:v>
                </c:pt>
                <c:pt idx="19">
                  <c:v>-5.3278552898901664E-5</c:v>
                </c:pt>
                <c:pt idx="20">
                  <c:v>-6.9466334388929309E-5</c:v>
                </c:pt>
                <c:pt idx="21">
                  <c:v>-1.9247877058390519E-4</c:v>
                </c:pt>
                <c:pt idx="22">
                  <c:v>-2.6554879024549746E-4</c:v>
                </c:pt>
                <c:pt idx="23">
                  <c:v>-4.1717752494605957E-4</c:v>
                </c:pt>
                <c:pt idx="24">
                  <c:v>-5.5829089756797732E-4</c:v>
                </c:pt>
                <c:pt idx="25">
                  <c:v>-1.2441817516549735E-3</c:v>
                </c:pt>
                <c:pt idx="26">
                  <c:v>-2.2218730960851842E-3</c:v>
                </c:pt>
                <c:pt idx="27">
                  <c:v>-2.4352437893591871E-3</c:v>
                </c:pt>
                <c:pt idx="28">
                  <c:v>-3.0739669734843877E-3</c:v>
                </c:pt>
                <c:pt idx="29">
                  <c:v>-3.9721208482943384E-3</c:v>
                </c:pt>
                <c:pt idx="30">
                  <c:v>-2.2669862576455743E-2</c:v>
                </c:pt>
              </c:numCache>
            </c:numRef>
          </c:val>
        </c:ser>
        <c:axId val="112421888"/>
        <c:axId val="112444160"/>
      </c:barChart>
      <c:catAx>
        <c:axId val="112421888"/>
        <c:scaling>
          <c:orientation val="minMax"/>
        </c:scaling>
        <c:delete val="1"/>
        <c:axPos val="b"/>
        <c:tickLblPos val="none"/>
        <c:crossAx val="112444160"/>
        <c:crosses val="autoZero"/>
        <c:auto val="1"/>
        <c:lblAlgn val="ctr"/>
        <c:lblOffset val="100"/>
      </c:catAx>
      <c:valAx>
        <c:axId val="112444160"/>
        <c:scaling>
          <c:orientation val="minMax"/>
        </c:scaling>
        <c:axPos val="l"/>
        <c:majorGridlines/>
        <c:numFmt formatCode="0.00%" sourceLinked="1"/>
        <c:tickLblPos val="nextTo"/>
        <c:crossAx val="11242188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9116797900262501"/>
          <c:y val="0.90484288422280545"/>
          <c:w val="0.25605424321959758"/>
          <c:h val="8.3717191601049915E-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Cement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3083245844269471"/>
          <c:h val="0.67046259842519684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Analysis'!$B$2923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Analysis'!$A$2924:$A$2956</c:f>
              <c:strCache>
                <c:ptCount val="33"/>
                <c:pt idx="0">
                  <c:v>UltraTech Cement Ltd</c:v>
                </c:pt>
                <c:pt idx="1">
                  <c:v>Ambuja Cement Ltd</c:v>
                </c:pt>
                <c:pt idx="2">
                  <c:v>Shree Cement Ltd</c:v>
                </c:pt>
                <c:pt idx="3">
                  <c:v>ACC Ltd</c:v>
                </c:pt>
                <c:pt idx="4">
                  <c:v>Orient Cement Ltd</c:v>
                </c:pt>
                <c:pt idx="5">
                  <c:v>KCP Ltd</c:v>
                </c:pt>
                <c:pt idx="6">
                  <c:v>The Ramco Cements Ltd</c:v>
                </c:pt>
                <c:pt idx="7">
                  <c:v>Star Cement Ltd</c:v>
                </c:pt>
                <c:pt idx="8">
                  <c:v>Saurashtra Cement Ltd</c:v>
                </c:pt>
                <c:pt idx="9">
                  <c:v>NCL Industries Ltd</c:v>
                </c:pt>
                <c:pt idx="10">
                  <c:v>Deccan Cement Ltd</c:v>
                </c:pt>
                <c:pt idx="11">
                  <c:v>Anjani Portland Cement Ltd</c:v>
                </c:pt>
                <c:pt idx="12">
                  <c:v>Mangalam Cement Ltd</c:v>
                </c:pt>
                <c:pt idx="13">
                  <c:v>Shri Keshav Cements  Infra Ltd</c:v>
                </c:pt>
                <c:pt idx="14">
                  <c:v>Gujarat Sidhee Cement Ltd</c:v>
                </c:pt>
                <c:pt idx="15">
                  <c:v>Keerthi Industries Ltd</c:v>
                </c:pt>
                <c:pt idx="16">
                  <c:v>Kakatiya Cement Sugar &amp; Industries Ltd</c:v>
                </c:pt>
                <c:pt idx="17">
                  <c:v>Shiva Cement Ltd</c:v>
                </c:pt>
                <c:pt idx="18">
                  <c:v>Barak Valley Cements Ltd</c:v>
                </c:pt>
                <c:pt idx="19">
                  <c:v>Shree Digvijay Cement Company Ltd</c:v>
                </c:pt>
                <c:pt idx="20">
                  <c:v>Burnpur Cement Ltd</c:v>
                </c:pt>
                <c:pt idx="21">
                  <c:v>Sagar Cements Ltd</c:v>
                </c:pt>
                <c:pt idx="22">
                  <c:v>Heidelberg Cement India Ltd</c:v>
                </c:pt>
                <c:pt idx="23">
                  <c:v>Andhra Cements Ltd</c:v>
                </c:pt>
                <c:pt idx="24">
                  <c:v>JK Cements Ltd</c:v>
                </c:pt>
                <c:pt idx="25">
                  <c:v>Prism Johnson Ltd</c:v>
                </c:pt>
                <c:pt idx="26">
                  <c:v>Birla Corporation Ltd</c:v>
                </c:pt>
                <c:pt idx="27">
                  <c:v>Udaipur Cement Works Ltd</c:v>
                </c:pt>
                <c:pt idx="28">
                  <c:v>JK Lakshmi Cement Ltd</c:v>
                </c:pt>
                <c:pt idx="29">
                  <c:v>Century Textiles &amp; Industries Ltd</c:v>
                </c:pt>
                <c:pt idx="30">
                  <c:v>Sanghi Industries Ltd</c:v>
                </c:pt>
                <c:pt idx="31">
                  <c:v>India Cements Ltd</c:v>
                </c:pt>
                <c:pt idx="32">
                  <c:v>Dalmia Bharat Ltd</c:v>
                </c:pt>
              </c:strCache>
            </c:strRef>
          </c:cat>
          <c:val>
            <c:numRef>
              <c:f>'Sector Wise Analysis'!$B$2924:$B$2956</c:f>
              <c:numCache>
                <c:formatCode>0.00%</c:formatCode>
                <c:ptCount val="33"/>
                <c:pt idx="0">
                  <c:v>9.57945920285465E-3</c:v>
                </c:pt>
                <c:pt idx="1">
                  <c:v>5.7973512979929073E-3</c:v>
                </c:pt>
                <c:pt idx="2">
                  <c:v>4.0691483521135916E-3</c:v>
                </c:pt>
                <c:pt idx="3">
                  <c:v>2.8377682311995756E-3</c:v>
                </c:pt>
                <c:pt idx="4">
                  <c:v>4.3976076290284482E-4</c:v>
                </c:pt>
                <c:pt idx="5">
                  <c:v>3.1941174189058311E-4</c:v>
                </c:pt>
                <c:pt idx="6">
                  <c:v>2.6700048127427877E-4</c:v>
                </c:pt>
                <c:pt idx="7">
                  <c:v>1.2296191814841054E-4</c:v>
                </c:pt>
                <c:pt idx="8">
                  <c:v>9.14656030923921E-5</c:v>
                </c:pt>
                <c:pt idx="9">
                  <c:v>5.7649174540863814E-5</c:v>
                </c:pt>
                <c:pt idx="10">
                  <c:v>4.983302896331554E-5</c:v>
                </c:pt>
                <c:pt idx="11">
                  <c:v>3.7060741621266108E-5</c:v>
                </c:pt>
                <c:pt idx="12">
                  <c:v>3.2582214047418374E-5</c:v>
                </c:pt>
                <c:pt idx="13">
                  <c:v>-9.1513129610277459E-7</c:v>
                </c:pt>
                <c:pt idx="14">
                  <c:v>-1.5854573225526454E-5</c:v>
                </c:pt>
                <c:pt idx="15">
                  <c:v>-1.9258072816088226E-5</c:v>
                </c:pt>
                <c:pt idx="16">
                  <c:v>-3.2053194737995057E-5</c:v>
                </c:pt>
                <c:pt idx="17">
                  <c:v>-9.6061310846917109E-5</c:v>
                </c:pt>
                <c:pt idx="18">
                  <c:v>-9.6977859744329213E-5</c:v>
                </c:pt>
                <c:pt idx="19">
                  <c:v>-1.1255584441723963E-4</c:v>
                </c:pt>
                <c:pt idx="20">
                  <c:v>-1.8041721727321249E-4</c:v>
                </c:pt>
                <c:pt idx="21">
                  <c:v>-2.3663076320486065E-4</c:v>
                </c:pt>
                <c:pt idx="22">
                  <c:v>-2.7232973958806595E-4</c:v>
                </c:pt>
                <c:pt idx="23">
                  <c:v>-3.0405806811806469E-4</c:v>
                </c:pt>
                <c:pt idx="24">
                  <c:v>-3.4291589936833437E-4</c:v>
                </c:pt>
                <c:pt idx="25">
                  <c:v>-4.4490868080043414E-4</c:v>
                </c:pt>
                <c:pt idx="26">
                  <c:v>-5.6105873785956969E-4</c:v>
                </c:pt>
                <c:pt idx="27">
                  <c:v>-5.939929759084259E-4</c:v>
                </c:pt>
                <c:pt idx="28">
                  <c:v>-6.2065961344006239E-4</c:v>
                </c:pt>
                <c:pt idx="29">
                  <c:v>-8.3374863497831563E-4</c:v>
                </c:pt>
                <c:pt idx="30">
                  <c:v>-1.1321965937143726E-3</c:v>
                </c:pt>
                <c:pt idx="31">
                  <c:v>-2.6641940130790794E-3</c:v>
                </c:pt>
                <c:pt idx="32">
                  <c:v>-6.4011117927494227E-3</c:v>
                </c:pt>
              </c:numCache>
            </c:numRef>
          </c:val>
        </c:ser>
        <c:axId val="112607232"/>
        <c:axId val="112608768"/>
      </c:barChart>
      <c:catAx>
        <c:axId val="112607232"/>
        <c:scaling>
          <c:orientation val="minMax"/>
        </c:scaling>
        <c:delete val="1"/>
        <c:axPos val="b"/>
        <c:tickLblPos val="none"/>
        <c:crossAx val="112608768"/>
        <c:crosses val="autoZero"/>
        <c:auto val="1"/>
        <c:lblAlgn val="ctr"/>
        <c:lblOffset val="100"/>
      </c:catAx>
      <c:valAx>
        <c:axId val="112608768"/>
        <c:scaling>
          <c:orientation val="minMax"/>
        </c:scaling>
        <c:axPos val="l"/>
        <c:majorGridlines/>
        <c:numFmt formatCode="0.00%" sourceLinked="1"/>
        <c:tickLblPos val="nextTo"/>
        <c:crossAx val="11260723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3561242344706935"/>
          <c:y val="0.8909539953339165"/>
          <c:w val="0.29403358073063834"/>
          <c:h val="0.10763638920134989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IT Software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3083245844269471"/>
          <c:h val="0.70287000583260428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Analysis'!$B$2959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Analysis'!$A$2960:$A$3125</c:f>
              <c:strCache>
                <c:ptCount val="166"/>
                <c:pt idx="0">
                  <c:v>Tata Consultancy Services Ltd</c:v>
                </c:pt>
                <c:pt idx="1">
                  <c:v>Infosys Ltd</c:v>
                </c:pt>
                <c:pt idx="2">
                  <c:v>HCL Technologies Ltd</c:v>
                </c:pt>
                <c:pt idx="3">
                  <c:v>Wipro Ltd</c:v>
                </c:pt>
                <c:pt idx="4">
                  <c:v>Tech Mahindra Ltd</c:v>
                </c:pt>
                <c:pt idx="5">
                  <c:v>Larsen &amp; Toubro Infotech Ltd</c:v>
                </c:pt>
                <c:pt idx="6">
                  <c:v>Oracle Financial Services Software Ltd</c:v>
                </c:pt>
                <c:pt idx="7">
                  <c:v>L&amp;T Technology Services Ltd</c:v>
                </c:pt>
                <c:pt idx="8">
                  <c:v>Mindtree Ltd</c:v>
                </c:pt>
                <c:pt idx="9">
                  <c:v>Mphasis Ltd</c:v>
                </c:pt>
                <c:pt idx="10">
                  <c:v>Hexaware Technologies Ltd</c:v>
                </c:pt>
                <c:pt idx="11">
                  <c:v>Zensar Technologies Ltd</c:v>
                </c:pt>
                <c:pt idx="12">
                  <c:v>Brightcom Group Ltd</c:v>
                </c:pt>
                <c:pt idx="13">
                  <c:v>eClerx Services Ltd</c:v>
                </c:pt>
                <c:pt idx="14">
                  <c:v>Vakrangee Ltd</c:v>
                </c:pt>
                <c:pt idx="15">
                  <c:v>Tata Elxsi Ltd</c:v>
                </c:pt>
                <c:pt idx="16">
                  <c:v>NIIT Technologies Ltd</c:v>
                </c:pt>
                <c:pt idx="17">
                  <c:v>Cyient Ltd</c:v>
                </c:pt>
                <c:pt idx="18">
                  <c:v>Persistent Systems Ltd</c:v>
                </c:pt>
                <c:pt idx="19">
                  <c:v>Birlasoft Ltd</c:v>
                </c:pt>
                <c:pt idx="20">
                  <c:v>Cranes Software International Ltd</c:v>
                </c:pt>
                <c:pt idx="21">
                  <c:v>Sonata Software Ltd</c:v>
                </c:pt>
                <c:pt idx="22">
                  <c:v>Accelya Solutions India Ltd</c:v>
                </c:pt>
                <c:pt idx="23">
                  <c:v>Quick Heal Technologies Ltd</c:v>
                </c:pt>
                <c:pt idx="24">
                  <c:v>ABM Knowledgeware Ltd</c:v>
                </c:pt>
                <c:pt idx="25">
                  <c:v>Innovana Thinklabs Ltd</c:v>
                </c:pt>
                <c:pt idx="26">
                  <c:v>KPIT Technologies Ltd</c:v>
                </c:pt>
                <c:pt idx="27">
                  <c:v>Take Solutions Ltd</c:v>
                </c:pt>
                <c:pt idx="28">
                  <c:v>Newgen Software Technologies Ltd</c:v>
                </c:pt>
                <c:pt idx="29">
                  <c:v>Ceinsys Tech Ltd</c:v>
                </c:pt>
                <c:pt idx="30">
                  <c:v>Expleo Solutions Ltd</c:v>
                </c:pt>
                <c:pt idx="31">
                  <c:v>BLS International Services Ltd</c:v>
                </c:pt>
                <c:pt idx="32">
                  <c:v>Sasken Technologies Ltd</c:v>
                </c:pt>
                <c:pt idx="33">
                  <c:v>Globalspace Technologies Ltd</c:v>
                </c:pt>
                <c:pt idx="34">
                  <c:v>InfoBeans Technologies Ltd</c:v>
                </c:pt>
                <c:pt idx="35">
                  <c:v>R Systems International Ltd</c:v>
                </c:pt>
                <c:pt idx="36">
                  <c:v>One Point One Solutions Ltd</c:v>
                </c:pt>
                <c:pt idx="37">
                  <c:v>Scanpoint Geomatics Ltd</c:v>
                </c:pt>
                <c:pt idx="38">
                  <c:v>R S Software (India) Ltd</c:v>
                </c:pt>
                <c:pt idx="39">
                  <c:v>Nucleus Software Exports Ltd</c:v>
                </c:pt>
                <c:pt idx="40">
                  <c:v>Cadsys (India) Ltd</c:v>
                </c:pt>
                <c:pt idx="41">
                  <c:v>Apollo Micro Systems Ltd</c:v>
                </c:pt>
                <c:pt idx="42">
                  <c:v>AXISCADES Engineering Technologies Ltd</c:v>
                </c:pt>
                <c:pt idx="43">
                  <c:v>Saksoft Ltd</c:v>
                </c:pt>
                <c:pt idx="44">
                  <c:v>Tera Software Ltd</c:v>
                </c:pt>
                <c:pt idx="45">
                  <c:v>ASM Technologies Ltd</c:v>
                </c:pt>
                <c:pt idx="46">
                  <c:v>Trigyn Technologies Ltd</c:v>
                </c:pt>
                <c:pt idx="47">
                  <c:v>Odyssey Technologies Ltd</c:v>
                </c:pt>
                <c:pt idx="48">
                  <c:v>E2E Networks Ltd</c:v>
                </c:pt>
                <c:pt idx="49">
                  <c:v>Dion Global Solutions Ltd</c:v>
                </c:pt>
                <c:pt idx="50">
                  <c:v>Genesys International Corporation Ltd</c:v>
                </c:pt>
                <c:pt idx="51">
                  <c:v>Atishay Ltd</c:v>
                </c:pt>
                <c:pt idx="52">
                  <c:v>Dev Information Technology Ltd</c:v>
                </c:pt>
                <c:pt idx="53">
                  <c:v>Reliable Data Services Ltd</c:v>
                </c:pt>
                <c:pt idx="54">
                  <c:v>Silver Touch Technologies Ltd</c:v>
                </c:pt>
                <c:pt idx="55">
                  <c:v>Acewin Agriteck Ltd</c:v>
                </c:pt>
                <c:pt idx="56">
                  <c:v>Datamatics Global Services Ltd</c:v>
                </c:pt>
                <c:pt idx="57">
                  <c:v>Kellton Tech Solutions Ltd</c:v>
                </c:pt>
                <c:pt idx="58">
                  <c:v>Octware Technologies Ltd</c:v>
                </c:pt>
                <c:pt idx="59">
                  <c:v>Megri Soft Ltd</c:v>
                </c:pt>
                <c:pt idx="60">
                  <c:v>Saven Technologies Ltd</c:v>
                </c:pt>
                <c:pt idx="61">
                  <c:v>Onward Technologies Ltd</c:v>
                </c:pt>
                <c:pt idx="62">
                  <c:v>Spacenet Enterprises India Ltd</c:v>
                </c:pt>
                <c:pt idx="63">
                  <c:v>Tranway Technologies Ltd</c:v>
                </c:pt>
                <c:pt idx="64">
                  <c:v>Commex Technology Ltd</c:v>
                </c:pt>
                <c:pt idx="65">
                  <c:v>SagarSoft (India) Ltd</c:v>
                </c:pt>
                <c:pt idx="66">
                  <c:v>Aurionpro Solutions Ltd</c:v>
                </c:pt>
                <c:pt idx="67">
                  <c:v>Informed Technologies India Ltd</c:v>
                </c:pt>
                <c:pt idx="68">
                  <c:v>Virgo Global Ltd</c:v>
                </c:pt>
                <c:pt idx="69">
                  <c:v>Jeevan Scientific Technology Ltd</c:v>
                </c:pt>
                <c:pt idx="70">
                  <c:v>Meglon Infra-Real (India) Ltd</c:v>
                </c:pt>
                <c:pt idx="71">
                  <c:v>Melstar Information Technologies Ltd</c:v>
                </c:pt>
                <c:pt idx="72">
                  <c:v>IRIS Business Services Ltd</c:v>
                </c:pt>
                <c:pt idx="73">
                  <c:v>Capricorn Systems Global Solutions Ltd</c:v>
                </c:pt>
                <c:pt idx="74">
                  <c:v>Interactive Financial Services Ltd</c:v>
                </c:pt>
                <c:pt idx="75">
                  <c:v>Intense Technologies Ltd</c:v>
                </c:pt>
                <c:pt idx="76">
                  <c:v>Mahaveer Infoway Ltd</c:v>
                </c:pt>
                <c:pt idx="77">
                  <c:v>Sparc Systems Ltd</c:v>
                </c:pt>
                <c:pt idx="78">
                  <c:v>Softtech Engineers Ltd</c:v>
                </c:pt>
                <c:pt idx="79">
                  <c:v>E.Com Infotech (India) Ltd</c:v>
                </c:pt>
                <c:pt idx="80">
                  <c:v>Southern Infosys Ltd</c:v>
                </c:pt>
                <c:pt idx="81">
                  <c:v>Senthil Infotek Ltd</c:v>
                </c:pt>
                <c:pt idx="82">
                  <c:v>California Software Company Ltd</c:v>
                </c:pt>
                <c:pt idx="83">
                  <c:v>Xelpmoc Design and Tech Ltd</c:v>
                </c:pt>
                <c:pt idx="84">
                  <c:v>Quest Softech India Ltd</c:v>
                </c:pt>
                <c:pt idx="85">
                  <c:v>CG-VAK Software &amp; Exports Ltd</c:v>
                </c:pt>
                <c:pt idx="86">
                  <c:v>I Power Solutions India Ltd</c:v>
                </c:pt>
                <c:pt idx="87">
                  <c:v>International Data Management Ltd</c:v>
                </c:pt>
                <c:pt idx="88">
                  <c:v>Netlink Solutions (India) Ltd</c:v>
                </c:pt>
                <c:pt idx="89">
                  <c:v>Alankit Ltd</c:v>
                </c:pt>
                <c:pt idx="90">
                  <c:v>Dynacons Systems &amp; Solutions Ltd</c:v>
                </c:pt>
                <c:pt idx="91">
                  <c:v>B2B Software Technologies Ltd</c:v>
                </c:pt>
                <c:pt idx="92">
                  <c:v>Vedavaag Systems Ltd</c:v>
                </c:pt>
                <c:pt idx="93">
                  <c:v>BNR Udyog Ltd</c:v>
                </c:pt>
                <c:pt idx="94">
                  <c:v>Ajel Ltd</c:v>
                </c:pt>
                <c:pt idx="95">
                  <c:v>Danlaw Technologies India Ltd</c:v>
                </c:pt>
                <c:pt idx="96">
                  <c:v>ACI Infocom Ltd</c:v>
                </c:pt>
                <c:pt idx="97">
                  <c:v>Zen Technologies Ltd</c:v>
                </c:pt>
                <c:pt idx="98">
                  <c:v>GI Engineering Solutions Ltd</c:v>
                </c:pt>
                <c:pt idx="99">
                  <c:v>Palsoft Infosystems Ltd</c:v>
                </c:pt>
                <c:pt idx="100">
                  <c:v>Omni Ax's Software Ltd</c:v>
                </c:pt>
                <c:pt idx="101">
                  <c:v>Objectone Information Systems Ltd</c:v>
                </c:pt>
                <c:pt idx="102">
                  <c:v>Nihar Info Global Ltd</c:v>
                </c:pt>
                <c:pt idx="103">
                  <c:v>N2N Technologies Ltd</c:v>
                </c:pt>
                <c:pt idx="104">
                  <c:v>TeleCanor Global Ltd</c:v>
                </c:pt>
                <c:pt idx="105">
                  <c:v>Advent Computer Services Ltd</c:v>
                </c:pt>
                <c:pt idx="106">
                  <c:v>Integra Telecommunication &amp; Software Ltd</c:v>
                </c:pt>
                <c:pt idx="107">
                  <c:v>Svam Software Ltd</c:v>
                </c:pt>
                <c:pt idx="108">
                  <c:v>Xchanging Solutions Ltd</c:v>
                </c:pt>
                <c:pt idx="109">
                  <c:v>Ace Software Exports Ltd</c:v>
                </c:pt>
                <c:pt idx="110">
                  <c:v>COSYN Ltd</c:v>
                </c:pt>
                <c:pt idx="111">
                  <c:v>USG Tech Solutions Ltd</c:v>
                </c:pt>
                <c:pt idx="112">
                  <c:v>CLIO Infotech Ltd</c:v>
                </c:pt>
                <c:pt idx="113">
                  <c:v>Firstobject Technologies Ltd</c:v>
                </c:pt>
                <c:pt idx="114">
                  <c:v>Ducon Infratechnologies Ltd</c:v>
                </c:pt>
                <c:pt idx="115">
                  <c:v>8K Miles Software Services Ltd</c:v>
                </c:pt>
                <c:pt idx="116">
                  <c:v>Rolta India Ltd</c:v>
                </c:pt>
                <c:pt idx="117">
                  <c:v>Virinchi Ltd</c:v>
                </c:pt>
                <c:pt idx="118">
                  <c:v>Twinstar Industries Ltd</c:v>
                </c:pt>
                <c:pt idx="119">
                  <c:v>Allied Digital Services Ltd</c:v>
                </c:pt>
                <c:pt idx="120">
                  <c:v>Goldstone Technologies Ltd</c:v>
                </c:pt>
                <c:pt idx="121">
                  <c:v>Ram Info Ltd</c:v>
                </c:pt>
                <c:pt idx="122">
                  <c:v>Palred Technologies Ltd</c:v>
                </c:pt>
                <c:pt idx="123">
                  <c:v>Paramone Concepts Ltd</c:v>
                </c:pt>
                <c:pt idx="124">
                  <c:v>Virtualsoft Systems Ltd</c:v>
                </c:pt>
                <c:pt idx="125">
                  <c:v>Cressanda Solutions Ltd</c:v>
                </c:pt>
                <c:pt idx="126">
                  <c:v>Inspirisys Solutions Ltd</c:v>
                </c:pt>
                <c:pt idx="127">
                  <c:v>Mindteck (India) Ltd</c:v>
                </c:pt>
                <c:pt idx="128">
                  <c:v>Sankhya Infotech Ltd</c:v>
                </c:pt>
                <c:pt idx="129">
                  <c:v>Lee &amp; Nee Software (Exports) Ltd</c:v>
                </c:pt>
                <c:pt idx="130">
                  <c:v>Cybertech Systems &amp; Software Ltd</c:v>
                </c:pt>
                <c:pt idx="131">
                  <c:v>Adroit Infotech Ltd</c:v>
                </c:pt>
                <c:pt idx="132">
                  <c:v>HOV Services Ltd</c:v>
                </c:pt>
                <c:pt idx="133">
                  <c:v>Hinduja Global Solutions Ltd</c:v>
                </c:pt>
                <c:pt idx="134">
                  <c:v>GSS Infotech Ltd</c:v>
                </c:pt>
                <c:pt idx="135">
                  <c:v>Softsol India Ltd</c:v>
                </c:pt>
                <c:pt idx="136">
                  <c:v>Cybermate Infotek Ltd</c:v>
                </c:pt>
                <c:pt idx="137">
                  <c:v>Cigniti Technologies Ltd</c:v>
                </c:pt>
                <c:pt idx="138">
                  <c:v>Megasoft Ltd</c:v>
                </c:pt>
                <c:pt idx="139">
                  <c:v>Intrasoft Technologies Ltd</c:v>
                </c:pt>
                <c:pt idx="140">
                  <c:v>Cambridge Technology Enterprises Ltd</c:v>
                </c:pt>
                <c:pt idx="141">
                  <c:v>Excel Realty N Infra Ltd</c:v>
                </c:pt>
                <c:pt idx="142">
                  <c:v>FCS Software Solutions Ltd</c:v>
                </c:pt>
                <c:pt idx="143">
                  <c:v>Airan Ltd</c:v>
                </c:pt>
                <c:pt idx="144">
                  <c:v>Subex Ltd</c:v>
                </c:pt>
                <c:pt idx="145">
                  <c:v>IZMO Ltd</c:v>
                </c:pt>
                <c:pt idx="146">
                  <c:v>Accel Ltd</c:v>
                </c:pt>
                <c:pt idx="147">
                  <c:v>Bartronics India Ltd</c:v>
                </c:pt>
                <c:pt idx="148">
                  <c:v>Allsec Technologies Ltd</c:v>
                </c:pt>
                <c:pt idx="149">
                  <c:v>Trejhara Solutions Ltd</c:v>
                </c:pt>
                <c:pt idx="150">
                  <c:v>Mastek Ltd</c:v>
                </c:pt>
                <c:pt idx="151">
                  <c:v>Majesco Ltd</c:v>
                </c:pt>
                <c:pt idx="152">
                  <c:v>XT Global Infotech Ltd</c:v>
                </c:pt>
                <c:pt idx="153">
                  <c:v>Avance Technologies Ltd</c:v>
                </c:pt>
                <c:pt idx="154">
                  <c:v>TechNVision Ventures Ltd</c:v>
                </c:pt>
                <c:pt idx="155">
                  <c:v>3i Infotech Ltd</c:v>
                </c:pt>
                <c:pt idx="156">
                  <c:v>Ramco Systems Ltd</c:v>
                </c:pt>
                <c:pt idx="157">
                  <c:v>CESC Ventures Ltd</c:v>
                </c:pt>
                <c:pt idx="158">
                  <c:v>Bodhtree Consulting Ltd</c:v>
                </c:pt>
                <c:pt idx="159">
                  <c:v>Firstsource Solutions Ltd</c:v>
                </c:pt>
                <c:pt idx="160">
                  <c:v>Tanla Solutions Ltd</c:v>
                </c:pt>
                <c:pt idx="161">
                  <c:v>Intellect Design Arena Ltd</c:v>
                </c:pt>
                <c:pt idx="162">
                  <c:v>Athena Global Technologies Ltd</c:v>
                </c:pt>
                <c:pt idx="163">
                  <c:v>Moschip Technologies Ltd</c:v>
                </c:pt>
                <c:pt idx="164">
                  <c:v>63 Moons Technologies Ltd</c:v>
                </c:pt>
                <c:pt idx="165">
                  <c:v>Infibeam Avenues Ltd</c:v>
                </c:pt>
              </c:strCache>
            </c:strRef>
          </c:cat>
          <c:val>
            <c:numRef>
              <c:f>'Sector Wise Analysis'!$B$2960:$B$3125</c:f>
              <c:numCache>
                <c:formatCode>0.00%</c:formatCode>
                <c:ptCount val="166"/>
                <c:pt idx="0">
                  <c:v>8.4162205148990643E-2</c:v>
                </c:pt>
                <c:pt idx="1">
                  <c:v>3.9339297091275635E-2</c:v>
                </c:pt>
                <c:pt idx="2">
                  <c:v>2.8825691302145705E-2</c:v>
                </c:pt>
                <c:pt idx="3">
                  <c:v>1.7196399635657549E-2</c:v>
                </c:pt>
                <c:pt idx="4">
                  <c:v>9.3804663003689333E-3</c:v>
                </c:pt>
                <c:pt idx="5">
                  <c:v>5.2657667497567097E-3</c:v>
                </c:pt>
                <c:pt idx="6">
                  <c:v>3.1818754936885829E-3</c:v>
                </c:pt>
                <c:pt idx="7">
                  <c:v>1.7400276780801006E-3</c:v>
                </c:pt>
                <c:pt idx="8">
                  <c:v>1.6698445744224085E-3</c:v>
                </c:pt>
                <c:pt idx="9">
                  <c:v>1.5095890205984288E-3</c:v>
                </c:pt>
                <c:pt idx="10">
                  <c:v>1.3595329819888423E-3</c:v>
                </c:pt>
                <c:pt idx="11">
                  <c:v>1.254601308773487E-3</c:v>
                </c:pt>
                <c:pt idx="12">
                  <c:v>1.1805967141847852E-3</c:v>
                </c:pt>
                <c:pt idx="13">
                  <c:v>1.1143721581628652E-3</c:v>
                </c:pt>
                <c:pt idx="14">
                  <c:v>8.7356641706689848E-4</c:v>
                </c:pt>
                <c:pt idx="15">
                  <c:v>8.2151640248058174E-4</c:v>
                </c:pt>
                <c:pt idx="16">
                  <c:v>8.1931678132446471E-4</c:v>
                </c:pt>
                <c:pt idx="17">
                  <c:v>7.9129348672556826E-4</c:v>
                </c:pt>
                <c:pt idx="18">
                  <c:v>6.9719867954821382E-4</c:v>
                </c:pt>
                <c:pt idx="19">
                  <c:v>4.2046704946183317E-4</c:v>
                </c:pt>
                <c:pt idx="20">
                  <c:v>4.1180513726226227E-4</c:v>
                </c:pt>
                <c:pt idx="21">
                  <c:v>3.3060776498351654E-4</c:v>
                </c:pt>
                <c:pt idx="22">
                  <c:v>3.218136553873677E-4</c:v>
                </c:pt>
                <c:pt idx="23">
                  <c:v>3.1501151131861518E-4</c:v>
                </c:pt>
                <c:pt idx="24">
                  <c:v>2.8458725483424739E-4</c:v>
                </c:pt>
                <c:pt idx="25">
                  <c:v>2.5288917170832959E-4</c:v>
                </c:pt>
                <c:pt idx="26">
                  <c:v>2.1015068810981965E-4</c:v>
                </c:pt>
                <c:pt idx="27">
                  <c:v>2.0565976281419589E-4</c:v>
                </c:pt>
                <c:pt idx="28">
                  <c:v>1.7099419497303796E-4</c:v>
                </c:pt>
                <c:pt idx="29">
                  <c:v>1.6201264361721793E-4</c:v>
                </c:pt>
                <c:pt idx="30">
                  <c:v>1.6152249598700528E-4</c:v>
                </c:pt>
                <c:pt idx="31">
                  <c:v>1.5749788267202592E-4</c:v>
                </c:pt>
                <c:pt idx="32">
                  <c:v>1.186829616164815E-4</c:v>
                </c:pt>
                <c:pt idx="33">
                  <c:v>1.0812917573236511E-4</c:v>
                </c:pt>
                <c:pt idx="34">
                  <c:v>9.5357456859764987E-5</c:v>
                </c:pt>
                <c:pt idx="35">
                  <c:v>7.9758107655958642E-5</c:v>
                </c:pt>
                <c:pt idx="36">
                  <c:v>7.3848661975596221E-5</c:v>
                </c:pt>
                <c:pt idx="37">
                  <c:v>6.8044576332562296E-5</c:v>
                </c:pt>
                <c:pt idx="38">
                  <c:v>6.6451809851396547E-5</c:v>
                </c:pt>
                <c:pt idx="39">
                  <c:v>4.3699653931682895E-5</c:v>
                </c:pt>
                <c:pt idx="40">
                  <c:v>3.2510439209670781E-5</c:v>
                </c:pt>
                <c:pt idx="41">
                  <c:v>2.3662216841872933E-5</c:v>
                </c:pt>
                <c:pt idx="42">
                  <c:v>2.1502851449471237E-5</c:v>
                </c:pt>
                <c:pt idx="43">
                  <c:v>1.6751680758619123E-5</c:v>
                </c:pt>
                <c:pt idx="44">
                  <c:v>1.4222088913183228E-5</c:v>
                </c:pt>
                <c:pt idx="45">
                  <c:v>1.3079546140285493E-5</c:v>
                </c:pt>
                <c:pt idx="46">
                  <c:v>1.1887254617697245E-5</c:v>
                </c:pt>
                <c:pt idx="47">
                  <c:v>1.1310419515989849E-5</c:v>
                </c:pt>
                <c:pt idx="48">
                  <c:v>1.0765453468837373E-5</c:v>
                </c:pt>
                <c:pt idx="49">
                  <c:v>1.0640605431937756E-5</c:v>
                </c:pt>
                <c:pt idx="50">
                  <c:v>9.3576077404585969E-6</c:v>
                </c:pt>
                <c:pt idx="51">
                  <c:v>8.9860887967469397E-6</c:v>
                </c:pt>
                <c:pt idx="52">
                  <c:v>8.8060239814453239E-6</c:v>
                </c:pt>
                <c:pt idx="53">
                  <c:v>8.7707354983103194E-6</c:v>
                </c:pt>
                <c:pt idx="54">
                  <c:v>7.314139324658906E-6</c:v>
                </c:pt>
                <c:pt idx="55">
                  <c:v>6.3271286905771043E-6</c:v>
                </c:pt>
                <c:pt idx="56">
                  <c:v>4.4720493872787918E-6</c:v>
                </c:pt>
                <c:pt idx="57">
                  <c:v>3.9893104135120192E-6</c:v>
                </c:pt>
                <c:pt idx="58">
                  <c:v>3.3897669887158032E-6</c:v>
                </c:pt>
                <c:pt idx="59">
                  <c:v>1.9819956908502517E-6</c:v>
                </c:pt>
                <c:pt idx="60">
                  <c:v>1.7315877806823839E-6</c:v>
                </c:pt>
                <c:pt idx="61">
                  <c:v>1.6039018912941997E-6</c:v>
                </c:pt>
                <c:pt idx="62">
                  <c:v>7.8355766621229935E-7</c:v>
                </c:pt>
                <c:pt idx="63">
                  <c:v>6.7484233986981553E-7</c:v>
                </c:pt>
                <c:pt idx="64">
                  <c:v>4.1198217732331525E-7</c:v>
                </c:pt>
                <c:pt idx="65">
                  <c:v>1.8809980245261258E-7</c:v>
                </c:pt>
                <c:pt idx="66">
                  <c:v>-1.9175831669976528E-7</c:v>
                </c:pt>
                <c:pt idx="67">
                  <c:v>-2.656120966330173E-7</c:v>
                </c:pt>
                <c:pt idx="68">
                  <c:v>-5.4367568895737835E-7</c:v>
                </c:pt>
                <c:pt idx="69">
                  <c:v>-6.1128438129713425E-7</c:v>
                </c:pt>
                <c:pt idx="70">
                  <c:v>-7.0331964684144064E-7</c:v>
                </c:pt>
                <c:pt idx="71">
                  <c:v>-7.2499172108438341E-7</c:v>
                </c:pt>
                <c:pt idx="72">
                  <c:v>-9.1185944009017337E-7</c:v>
                </c:pt>
                <c:pt idx="73">
                  <c:v>-1.1223062032296575E-6</c:v>
                </c:pt>
                <c:pt idx="74">
                  <c:v>-1.2142763975980502E-6</c:v>
                </c:pt>
                <c:pt idx="75">
                  <c:v>-1.3015021351555266E-6</c:v>
                </c:pt>
                <c:pt idx="76">
                  <c:v>-1.3251465492092087E-6</c:v>
                </c:pt>
                <c:pt idx="77">
                  <c:v>-1.3515755724822923E-6</c:v>
                </c:pt>
                <c:pt idx="78">
                  <c:v>-1.3902684329993266E-6</c:v>
                </c:pt>
                <c:pt idx="79">
                  <c:v>-1.399384175966677E-6</c:v>
                </c:pt>
                <c:pt idx="80">
                  <c:v>-1.4762625037793436E-6</c:v>
                </c:pt>
                <c:pt idx="81">
                  <c:v>-1.504978373615912E-6</c:v>
                </c:pt>
                <c:pt idx="82">
                  <c:v>-1.7977439872052818E-6</c:v>
                </c:pt>
                <c:pt idx="83">
                  <c:v>-1.8688808470365203E-6</c:v>
                </c:pt>
                <c:pt idx="84">
                  <c:v>-1.9198779931725297E-6</c:v>
                </c:pt>
                <c:pt idx="85">
                  <c:v>-2.1274824423165807E-6</c:v>
                </c:pt>
                <c:pt idx="86">
                  <c:v>-2.2849618343028795E-6</c:v>
                </c:pt>
                <c:pt idx="87">
                  <c:v>-2.3797512528946081E-6</c:v>
                </c:pt>
                <c:pt idx="88">
                  <c:v>-2.7216046842234028E-6</c:v>
                </c:pt>
                <c:pt idx="89">
                  <c:v>-2.7501042790751442E-6</c:v>
                </c:pt>
                <c:pt idx="90">
                  <c:v>-2.9224088535010187E-6</c:v>
                </c:pt>
                <c:pt idx="91">
                  <c:v>-2.9633965401929355E-6</c:v>
                </c:pt>
                <c:pt idx="92">
                  <c:v>-3.0072128615464618E-6</c:v>
                </c:pt>
                <c:pt idx="93">
                  <c:v>-3.4384739863801633E-6</c:v>
                </c:pt>
                <c:pt idx="94">
                  <c:v>-3.6232440896070851E-6</c:v>
                </c:pt>
                <c:pt idx="95">
                  <c:v>-3.7855826797130456E-6</c:v>
                </c:pt>
                <c:pt idx="96">
                  <c:v>-4.2090694617715523E-6</c:v>
                </c:pt>
                <c:pt idx="97">
                  <c:v>-4.3723867924895107E-6</c:v>
                </c:pt>
                <c:pt idx="98">
                  <c:v>-4.4458278339020989E-6</c:v>
                </c:pt>
                <c:pt idx="99">
                  <c:v>-4.5522103621257991E-6</c:v>
                </c:pt>
                <c:pt idx="100">
                  <c:v>-4.6704390362105384E-6</c:v>
                </c:pt>
                <c:pt idx="101">
                  <c:v>-4.7031171958454657E-6</c:v>
                </c:pt>
                <c:pt idx="102">
                  <c:v>-5.0916761181724193E-6</c:v>
                </c:pt>
                <c:pt idx="103">
                  <c:v>-5.1369891473271587E-6</c:v>
                </c:pt>
                <c:pt idx="104">
                  <c:v>-5.6603332188314127E-6</c:v>
                </c:pt>
                <c:pt idx="105">
                  <c:v>-5.7067979456925195E-6</c:v>
                </c:pt>
                <c:pt idx="106">
                  <c:v>-5.7604363432017549E-6</c:v>
                </c:pt>
                <c:pt idx="107">
                  <c:v>-5.8622099579447255E-6</c:v>
                </c:pt>
                <c:pt idx="108">
                  <c:v>-6.1713901825008456E-6</c:v>
                </c:pt>
                <c:pt idx="109">
                  <c:v>-6.2168772693860049E-6</c:v>
                </c:pt>
                <c:pt idx="110">
                  <c:v>-6.7259241964598054E-6</c:v>
                </c:pt>
                <c:pt idx="111">
                  <c:v>-6.8137109282145673E-6</c:v>
                </c:pt>
                <c:pt idx="112">
                  <c:v>-6.9247439189300754E-6</c:v>
                </c:pt>
                <c:pt idx="113">
                  <c:v>-7.2405893202768612E-6</c:v>
                </c:pt>
                <c:pt idx="114">
                  <c:v>-8.2688035229511056E-6</c:v>
                </c:pt>
                <c:pt idx="115">
                  <c:v>-8.3284365347344423E-6</c:v>
                </c:pt>
                <c:pt idx="116">
                  <c:v>-8.4793001684889464E-6</c:v>
                </c:pt>
                <c:pt idx="117">
                  <c:v>-9.7334199214724263E-6</c:v>
                </c:pt>
                <c:pt idx="118">
                  <c:v>-1.0217796091371163E-5</c:v>
                </c:pt>
                <c:pt idx="119">
                  <c:v>-1.0968938925124718E-5</c:v>
                </c:pt>
                <c:pt idx="120">
                  <c:v>-1.1501817374381567E-5</c:v>
                </c:pt>
                <c:pt idx="121">
                  <c:v>-1.304884059562032E-5</c:v>
                </c:pt>
                <c:pt idx="122">
                  <c:v>-1.3258257517188105E-5</c:v>
                </c:pt>
                <c:pt idx="123">
                  <c:v>-1.3420487694642636E-5</c:v>
                </c:pt>
                <c:pt idx="124">
                  <c:v>-1.3827065129827633E-5</c:v>
                </c:pt>
                <c:pt idx="125">
                  <c:v>-1.4762473700335861E-5</c:v>
                </c:pt>
                <c:pt idx="126">
                  <c:v>-1.4865465719191823E-5</c:v>
                </c:pt>
                <c:pt idx="127">
                  <c:v>-1.584882900262075E-5</c:v>
                </c:pt>
                <c:pt idx="128">
                  <c:v>-1.64012932704781E-5</c:v>
                </c:pt>
                <c:pt idx="129">
                  <c:v>-1.7436965658220715E-5</c:v>
                </c:pt>
                <c:pt idx="130">
                  <c:v>-2.0312513555880796E-5</c:v>
                </c:pt>
                <c:pt idx="131">
                  <c:v>-2.3599688606946657E-5</c:v>
                </c:pt>
                <c:pt idx="132">
                  <c:v>-2.8370415674384796E-5</c:v>
                </c:pt>
                <c:pt idx="133">
                  <c:v>-2.9217071980158926E-5</c:v>
                </c:pt>
                <c:pt idx="134">
                  <c:v>-2.9762079438742972E-5</c:v>
                </c:pt>
                <c:pt idx="135">
                  <c:v>-3.2232919331557643E-5</c:v>
                </c:pt>
                <c:pt idx="136">
                  <c:v>-3.2436129766410724E-5</c:v>
                </c:pt>
                <c:pt idx="137">
                  <c:v>-3.3156688675783181E-5</c:v>
                </c:pt>
                <c:pt idx="138">
                  <c:v>-3.5603154983157666E-5</c:v>
                </c:pt>
                <c:pt idx="139">
                  <c:v>-3.6226720340174467E-5</c:v>
                </c:pt>
                <c:pt idx="140">
                  <c:v>-3.6518333862973168E-5</c:v>
                </c:pt>
                <c:pt idx="141">
                  <c:v>-3.7560944385248116E-5</c:v>
                </c:pt>
                <c:pt idx="142">
                  <c:v>-3.9181881095926102E-5</c:v>
                </c:pt>
                <c:pt idx="143">
                  <c:v>-5.520262147074206E-5</c:v>
                </c:pt>
                <c:pt idx="144">
                  <c:v>-6.9842786989454941E-5</c:v>
                </c:pt>
                <c:pt idx="145">
                  <c:v>-7.0610755796900843E-5</c:v>
                </c:pt>
                <c:pt idx="146">
                  <c:v>-7.0908324311075641E-5</c:v>
                </c:pt>
                <c:pt idx="147">
                  <c:v>-7.3006861125779162E-5</c:v>
                </c:pt>
                <c:pt idx="148">
                  <c:v>-7.9579701430402305E-5</c:v>
                </c:pt>
                <c:pt idx="149">
                  <c:v>-9.2055878885282096E-5</c:v>
                </c:pt>
                <c:pt idx="150">
                  <c:v>-1.2903271021290846E-4</c:v>
                </c:pt>
                <c:pt idx="151">
                  <c:v>-1.3838297120769924E-4</c:v>
                </c:pt>
                <c:pt idx="152">
                  <c:v>-1.4489206184653395E-4</c:v>
                </c:pt>
                <c:pt idx="153">
                  <c:v>-1.6678957111787248E-4</c:v>
                </c:pt>
                <c:pt idx="154">
                  <c:v>-1.8987754980881002E-4</c:v>
                </c:pt>
                <c:pt idx="155">
                  <c:v>-2.0606432911214921E-4</c:v>
                </c:pt>
                <c:pt idx="156">
                  <c:v>-2.1820109792353756E-4</c:v>
                </c:pt>
                <c:pt idx="157">
                  <c:v>-2.8226782944353279E-4</c:v>
                </c:pt>
                <c:pt idx="158">
                  <c:v>-2.90940373787396E-4</c:v>
                </c:pt>
                <c:pt idx="159">
                  <c:v>-3.5097418219019586E-4</c:v>
                </c:pt>
                <c:pt idx="160">
                  <c:v>-3.6093471836163812E-4</c:v>
                </c:pt>
                <c:pt idx="161">
                  <c:v>-5.3859553814965668E-4</c:v>
                </c:pt>
                <c:pt idx="162">
                  <c:v>-5.769516158106358E-4</c:v>
                </c:pt>
                <c:pt idx="163">
                  <c:v>-9.4986470967852767E-4</c:v>
                </c:pt>
                <c:pt idx="164">
                  <c:v>-1.0896882483869444E-3</c:v>
                </c:pt>
                <c:pt idx="165">
                  <c:v>-1.7804040479219567E-3</c:v>
                </c:pt>
              </c:numCache>
            </c:numRef>
          </c:val>
        </c:ser>
        <c:axId val="112632960"/>
        <c:axId val="112634496"/>
      </c:barChart>
      <c:catAx>
        <c:axId val="112632960"/>
        <c:scaling>
          <c:orientation val="minMax"/>
        </c:scaling>
        <c:delete val="1"/>
        <c:axPos val="b"/>
        <c:tickLblPos val="none"/>
        <c:crossAx val="112634496"/>
        <c:crosses val="autoZero"/>
        <c:auto val="1"/>
        <c:lblAlgn val="ctr"/>
        <c:lblOffset val="100"/>
      </c:catAx>
      <c:valAx>
        <c:axId val="112634496"/>
        <c:scaling>
          <c:orientation val="minMax"/>
        </c:scaling>
        <c:axPos val="l"/>
        <c:majorGridlines/>
        <c:numFmt formatCode="0.00%" sourceLinked="1"/>
        <c:tickLblPos val="nextTo"/>
        <c:crossAx val="1126329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6061242344706923"/>
          <c:y val="0.89558362496354627"/>
          <c:w val="0.26603038256581568"/>
          <c:h val="0.1013047922076834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Power Generation &amp; Distribution 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2527690288713917"/>
          <c:h val="0.69361074657334509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Analysis'!$B$3128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Analysis'!$A$3129:$A$3161</c:f>
              <c:strCache>
                <c:ptCount val="33"/>
                <c:pt idx="0">
                  <c:v>NTPC Ltd</c:v>
                </c:pt>
                <c:pt idx="1">
                  <c:v>Power Grid Corporation Of India Ltd</c:v>
                </c:pt>
                <c:pt idx="2">
                  <c:v>Adani Power Ltd</c:v>
                </c:pt>
                <c:pt idx="3">
                  <c:v>Reliance Power Ltd</c:v>
                </c:pt>
                <c:pt idx="4">
                  <c:v>Tata Power Company Ltd</c:v>
                </c:pt>
                <c:pt idx="5">
                  <c:v>NHPC Ltd</c:v>
                </c:pt>
                <c:pt idx="6">
                  <c:v>Adani Green Energy Ltd</c:v>
                </c:pt>
                <c:pt idx="7">
                  <c:v>RattanIndia Power Ltd</c:v>
                </c:pt>
                <c:pt idx="8">
                  <c:v>Jaiprakash Power Ventures Ltd</c:v>
                </c:pt>
                <c:pt idx="9">
                  <c:v>CESC Ltd</c:v>
                </c:pt>
                <c:pt idx="10">
                  <c:v>Adani Transmission Ltd</c:v>
                </c:pt>
                <c:pt idx="11">
                  <c:v>NLC India Ltd</c:v>
                </c:pt>
                <c:pt idx="12">
                  <c:v>JSW Energy Ltd</c:v>
                </c:pt>
                <c:pt idx="13">
                  <c:v>Orient Green Power Company Ltd</c:v>
                </c:pt>
                <c:pt idx="14">
                  <c:v>RattanIndia Infrastructure Ltd</c:v>
                </c:pt>
                <c:pt idx="15">
                  <c:v>India Power Corporation Ltd</c:v>
                </c:pt>
                <c:pt idx="16">
                  <c:v>BF Utilities Ltd</c:v>
                </c:pt>
                <c:pt idx="17">
                  <c:v>Indowind Energy Ltd</c:v>
                </c:pt>
                <c:pt idx="18">
                  <c:v>Energy Development Company Ltd</c:v>
                </c:pt>
                <c:pt idx="19">
                  <c:v>Waa Solar Ltd</c:v>
                </c:pt>
                <c:pt idx="20">
                  <c:v>Karma Energy Ltd</c:v>
                </c:pt>
                <c:pt idx="21">
                  <c:v>Gujarat Industries Power Company Ltd</c:v>
                </c:pt>
                <c:pt idx="22">
                  <c:v>Sangam Renewables Ltd</c:v>
                </c:pt>
                <c:pt idx="23">
                  <c:v>SRM Energy Ltd</c:v>
                </c:pt>
                <c:pt idx="24">
                  <c:v>Sunedison Infrastructure Ltd</c:v>
                </c:pt>
                <c:pt idx="25">
                  <c:v>IND Renewable Energy Ltd</c:v>
                </c:pt>
                <c:pt idx="26">
                  <c:v>KKV Agro Powers Ltd</c:v>
                </c:pt>
                <c:pt idx="27">
                  <c:v>Surya Chakra Power Corporation Ltd</c:v>
                </c:pt>
                <c:pt idx="28">
                  <c:v>Solex Energy Ltd</c:v>
                </c:pt>
                <c:pt idx="29">
                  <c:v>K.P. Energy Ltd</c:v>
                </c:pt>
                <c:pt idx="30">
                  <c:v>KSK Energy Ventures Ltd</c:v>
                </c:pt>
                <c:pt idx="31">
                  <c:v>Torrent Power Ltd</c:v>
                </c:pt>
                <c:pt idx="32">
                  <c:v>SJVN Ltd</c:v>
                </c:pt>
              </c:strCache>
            </c:strRef>
          </c:cat>
          <c:val>
            <c:numRef>
              <c:f>'Sector Wise Analysis'!$B$3129:$B$3161</c:f>
              <c:numCache>
                <c:formatCode>0.00%</c:formatCode>
                <c:ptCount val="33"/>
                <c:pt idx="0">
                  <c:v>9.2250894192903721E-3</c:v>
                </c:pt>
                <c:pt idx="1">
                  <c:v>8.137100651859951E-3</c:v>
                </c:pt>
                <c:pt idx="2">
                  <c:v>5.0644362532868093E-3</c:v>
                </c:pt>
                <c:pt idx="3">
                  <c:v>3.3095292483183527E-3</c:v>
                </c:pt>
                <c:pt idx="4">
                  <c:v>3.1414789022268515E-3</c:v>
                </c:pt>
                <c:pt idx="5">
                  <c:v>1.9990514626924945E-3</c:v>
                </c:pt>
                <c:pt idx="6">
                  <c:v>1.7928302890483636E-3</c:v>
                </c:pt>
                <c:pt idx="7">
                  <c:v>1.4321245162351596E-3</c:v>
                </c:pt>
                <c:pt idx="8">
                  <c:v>1.405428581590622E-3</c:v>
                </c:pt>
                <c:pt idx="9">
                  <c:v>9.1807477375521925E-4</c:v>
                </c:pt>
                <c:pt idx="10">
                  <c:v>7.2525832657781579E-4</c:v>
                </c:pt>
                <c:pt idx="11">
                  <c:v>2.4155955852811067E-4</c:v>
                </c:pt>
                <c:pt idx="12">
                  <c:v>2.2563653781063211E-4</c:v>
                </c:pt>
                <c:pt idx="13">
                  <c:v>2.0452521606946554E-4</c:v>
                </c:pt>
                <c:pt idx="14">
                  <c:v>1.1713957555438171E-4</c:v>
                </c:pt>
                <c:pt idx="15">
                  <c:v>9.7991478167896599E-5</c:v>
                </c:pt>
                <c:pt idx="16">
                  <c:v>4.824031308808348E-5</c:v>
                </c:pt>
                <c:pt idx="17">
                  <c:v>3.6587998737789865E-5</c:v>
                </c:pt>
                <c:pt idx="18">
                  <c:v>2.6812992212894501E-5</c:v>
                </c:pt>
                <c:pt idx="19">
                  <c:v>1.8468916048452483E-5</c:v>
                </c:pt>
                <c:pt idx="20">
                  <c:v>1.1079359180709804E-5</c:v>
                </c:pt>
                <c:pt idx="21">
                  <c:v>1.0678713563417675E-5</c:v>
                </c:pt>
                <c:pt idx="22">
                  <c:v>6.114980766831272E-6</c:v>
                </c:pt>
                <c:pt idx="23">
                  <c:v>5.6507110077897775E-6</c:v>
                </c:pt>
                <c:pt idx="24">
                  <c:v>4.1552789327799726E-6</c:v>
                </c:pt>
                <c:pt idx="25">
                  <c:v>7.2763128344819203E-7</c:v>
                </c:pt>
                <c:pt idx="26">
                  <c:v>-8.9132692077106253E-7</c:v>
                </c:pt>
                <c:pt idx="27">
                  <c:v>-5.2348633383043968E-6</c:v>
                </c:pt>
                <c:pt idx="28">
                  <c:v>-6.9186707759117165E-6</c:v>
                </c:pt>
                <c:pt idx="29">
                  <c:v>-3.2608977755522275E-5</c:v>
                </c:pt>
                <c:pt idx="30">
                  <c:v>-9.4022550405262548E-5</c:v>
                </c:pt>
                <c:pt idx="31">
                  <c:v>-1.7277209544037955E-4</c:v>
                </c:pt>
                <c:pt idx="32">
                  <c:v>-2.0526739354682327E-4</c:v>
                </c:pt>
              </c:numCache>
            </c:numRef>
          </c:val>
        </c:ser>
        <c:axId val="112548096"/>
        <c:axId val="112562176"/>
      </c:barChart>
      <c:catAx>
        <c:axId val="112548096"/>
        <c:scaling>
          <c:orientation val="minMax"/>
        </c:scaling>
        <c:delete val="1"/>
        <c:axPos val="b"/>
        <c:tickLblPos val="none"/>
        <c:crossAx val="112562176"/>
        <c:crosses val="autoZero"/>
        <c:auto val="1"/>
        <c:lblAlgn val="ctr"/>
        <c:lblOffset val="100"/>
      </c:catAx>
      <c:valAx>
        <c:axId val="112562176"/>
        <c:scaling>
          <c:orientation val="minMax"/>
        </c:scaling>
        <c:axPos val="l"/>
        <c:majorGridlines/>
        <c:numFmt formatCode="0.00%" sourceLinked="1"/>
        <c:tickLblPos val="nextTo"/>
        <c:crossAx val="11254809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7450131233595801"/>
          <c:y val="0.8909539953339165"/>
          <c:w val="0.27557407342019474"/>
          <c:h val="0.10904599902362253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Sugar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3083245844269471"/>
          <c:h val="0.6843514873140859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Analysis'!$B$3164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Analysis'!$A$3165:$A$3198</c:f>
              <c:strCache>
                <c:ptCount val="34"/>
                <c:pt idx="0">
                  <c:v>SBEC Sugar Ltd</c:v>
                </c:pt>
                <c:pt idx="1">
                  <c:v>Avadh Sugar &amp; Energy Ltd</c:v>
                </c:pt>
                <c:pt idx="2">
                  <c:v>EID Parry (India) Ltd</c:v>
                </c:pt>
                <c:pt idx="3">
                  <c:v>KM Sugar Mills Ltd</c:v>
                </c:pt>
                <c:pt idx="4">
                  <c:v>Ponni Sugars (Erode) Ltd</c:v>
                </c:pt>
                <c:pt idx="5">
                  <c:v>Gayatri Sugars Ltd</c:v>
                </c:pt>
                <c:pt idx="6">
                  <c:v>Dhampure Speciality Sugar Ltd</c:v>
                </c:pt>
                <c:pt idx="7">
                  <c:v>Indian Sucrose Ltd</c:v>
                </c:pt>
                <c:pt idx="8">
                  <c:v>Simbhaoli Sugars Ltd</c:v>
                </c:pt>
                <c:pt idx="9">
                  <c:v>Parvati Sweeters &amp; Power Ltd</c:v>
                </c:pt>
                <c:pt idx="10">
                  <c:v>Dwarikesh Sugar Industries Ltd</c:v>
                </c:pt>
                <c:pt idx="11">
                  <c:v>Kesar Enterprises Ltd</c:v>
                </c:pt>
                <c:pt idx="12">
                  <c:v>DCM Shriram Industries Ltd</c:v>
                </c:pt>
                <c:pt idx="13">
                  <c:v>Sir Shadi Lal Enterprises Ltd</c:v>
                </c:pt>
                <c:pt idx="14">
                  <c:v>KCP Sugar &amp; Industries Corporation Ltd</c:v>
                </c:pt>
                <c:pt idx="15">
                  <c:v>Riga Sugar Company Ltd</c:v>
                </c:pt>
                <c:pt idx="16">
                  <c:v>Rajshree Sugars &amp; Chemicals Ltd</c:v>
                </c:pt>
                <c:pt idx="17">
                  <c:v>Kothari Sugars &amp; Chemicals Ltd</c:v>
                </c:pt>
                <c:pt idx="18">
                  <c:v>Mawana Sugars Ltd</c:v>
                </c:pt>
                <c:pt idx="19">
                  <c:v>Sakthi Sugars Ltd</c:v>
                </c:pt>
                <c:pt idx="20">
                  <c:v>Ugar Sugar Works Ltd</c:v>
                </c:pt>
                <c:pt idx="21">
                  <c:v>Dharani Sugars &amp; Chemical Ltd</c:v>
                </c:pt>
                <c:pt idx="22">
                  <c:v>Vishwaraj Sugar Industries Ltd</c:v>
                </c:pt>
                <c:pt idx="23">
                  <c:v>Balrampur Chini Mills Ltd</c:v>
                </c:pt>
                <c:pt idx="24">
                  <c:v>Rana Sugars Ltd</c:v>
                </c:pt>
                <c:pt idx="25">
                  <c:v>Bannari Amman Sugar Ltd</c:v>
                </c:pt>
                <c:pt idx="26">
                  <c:v>Uttam Sugar Mills Ltd</c:v>
                </c:pt>
                <c:pt idx="27">
                  <c:v>Thiru Arooran Sugars Ltd</c:v>
                </c:pt>
                <c:pt idx="28">
                  <c:v>Dhampur Sugar Mills Ltd</c:v>
                </c:pt>
                <c:pt idx="29">
                  <c:v>Magadh Sugar &amp; Energy Ltd</c:v>
                </c:pt>
                <c:pt idx="30">
                  <c:v>Dalmia Bharat Sugar &amp; Industries Ltd</c:v>
                </c:pt>
                <c:pt idx="31">
                  <c:v>Triveni Engineering &amp; Industries Ltd</c:v>
                </c:pt>
                <c:pt idx="32">
                  <c:v>Shree Renuka Sugars Ltd</c:v>
                </c:pt>
                <c:pt idx="33">
                  <c:v>Bajaj Hindusthan Sugar Ltd</c:v>
                </c:pt>
              </c:strCache>
            </c:strRef>
          </c:cat>
          <c:val>
            <c:numRef>
              <c:f>'Sector Wise Analysis'!$B$3165:$B$3198</c:f>
              <c:numCache>
                <c:formatCode>0.00%</c:formatCode>
                <c:ptCount val="34"/>
                <c:pt idx="0">
                  <c:v>1.7397032669316928E-2</c:v>
                </c:pt>
                <c:pt idx="1">
                  <c:v>5.4636872816474693E-3</c:v>
                </c:pt>
                <c:pt idx="2">
                  <c:v>1.3261013438085147E-3</c:v>
                </c:pt>
                <c:pt idx="3">
                  <c:v>6.3716068197955039E-5</c:v>
                </c:pt>
                <c:pt idx="4">
                  <c:v>2.4295481315026464E-5</c:v>
                </c:pt>
                <c:pt idx="5">
                  <c:v>-3.5898251710607463E-5</c:v>
                </c:pt>
                <c:pt idx="6">
                  <c:v>-3.6590368534417935E-5</c:v>
                </c:pt>
                <c:pt idx="7">
                  <c:v>-3.8080887452163034E-5</c:v>
                </c:pt>
                <c:pt idx="8">
                  <c:v>-6.6732457937546943E-5</c:v>
                </c:pt>
                <c:pt idx="9">
                  <c:v>-9.4556013370365559E-5</c:v>
                </c:pt>
                <c:pt idx="10">
                  <c:v>-1.3164222679348361E-4</c:v>
                </c:pt>
                <c:pt idx="11">
                  <c:v>-2.3622647347998856E-4</c:v>
                </c:pt>
                <c:pt idx="12">
                  <c:v>-2.5919006033009039E-4</c:v>
                </c:pt>
                <c:pt idx="13">
                  <c:v>-2.6428945771786E-4</c:v>
                </c:pt>
                <c:pt idx="14">
                  <c:v>-2.9323646911609449E-4</c:v>
                </c:pt>
                <c:pt idx="15">
                  <c:v>-2.9775128476496933E-4</c:v>
                </c:pt>
                <c:pt idx="16">
                  <c:v>-3.2629164724033613E-4</c:v>
                </c:pt>
                <c:pt idx="17">
                  <c:v>-3.2933122231963116E-4</c:v>
                </c:pt>
                <c:pt idx="18">
                  <c:v>-4.4208244752709996E-4</c:v>
                </c:pt>
                <c:pt idx="19">
                  <c:v>-4.4971294942542799E-4</c:v>
                </c:pt>
                <c:pt idx="20">
                  <c:v>-5.5632419165231356E-4</c:v>
                </c:pt>
                <c:pt idx="21">
                  <c:v>-7.0402077406437366E-4</c:v>
                </c:pt>
                <c:pt idx="22">
                  <c:v>-8.843416545747081E-4</c:v>
                </c:pt>
                <c:pt idx="23">
                  <c:v>-9.4356170535850889E-4</c:v>
                </c:pt>
                <c:pt idx="24">
                  <c:v>-1.1073924274844064E-3</c:v>
                </c:pt>
                <c:pt idx="25">
                  <c:v>-1.1927695714683501E-3</c:v>
                </c:pt>
                <c:pt idx="26">
                  <c:v>-1.2011061932174385E-3</c:v>
                </c:pt>
                <c:pt idx="27">
                  <c:v>-1.2321785656814271E-3</c:v>
                </c:pt>
                <c:pt idx="28">
                  <c:v>-1.6294626135632088E-3</c:v>
                </c:pt>
                <c:pt idx="29">
                  <c:v>-1.8336963790238324E-3</c:v>
                </c:pt>
                <c:pt idx="30">
                  <c:v>-2.8118146981739359E-3</c:v>
                </c:pt>
                <c:pt idx="31">
                  <c:v>-3.3223387891319874E-3</c:v>
                </c:pt>
                <c:pt idx="32">
                  <c:v>-1.0009723304013439E-2</c:v>
                </c:pt>
                <c:pt idx="33">
                  <c:v>-1.9121786773995654E-2</c:v>
                </c:pt>
              </c:numCache>
            </c:numRef>
          </c:val>
        </c:ser>
        <c:axId val="112569728"/>
        <c:axId val="112583808"/>
      </c:barChart>
      <c:catAx>
        <c:axId val="112569728"/>
        <c:scaling>
          <c:orientation val="minMax"/>
        </c:scaling>
        <c:delete val="1"/>
        <c:axPos val="b"/>
        <c:tickLblPos val="none"/>
        <c:crossAx val="112583808"/>
        <c:crosses val="autoZero"/>
        <c:auto val="1"/>
        <c:lblAlgn val="ctr"/>
        <c:lblOffset val="100"/>
      </c:catAx>
      <c:valAx>
        <c:axId val="112583808"/>
        <c:scaling>
          <c:orientation val="minMax"/>
        </c:scaling>
        <c:axPos val="l"/>
        <c:majorGridlines/>
        <c:numFmt formatCode="0.00%" sourceLinked="1"/>
        <c:tickLblPos val="nextTo"/>
        <c:crossAx val="11256972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7450131233595801"/>
          <c:y val="0.8909539953339165"/>
          <c:w val="0.27557407342019474"/>
          <c:h val="0.10904605106179913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Construction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3083245844269471"/>
          <c:h val="0.66583296879556719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Analysis'!$B$3201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Analysis'!$A$3202:$A$3292</c:f>
              <c:strCache>
                <c:ptCount val="91"/>
                <c:pt idx="0">
                  <c:v>PNC Infratech Ltd</c:v>
                </c:pt>
                <c:pt idx="1">
                  <c:v>PSP Projects Ltd</c:v>
                </c:pt>
                <c:pt idx="2">
                  <c:v>H.G. Infra Engineering Ltd</c:v>
                </c:pt>
                <c:pt idx="3">
                  <c:v>KNR Constructions Ltd</c:v>
                </c:pt>
                <c:pt idx="4">
                  <c:v>RKEC Projects Ltd</c:v>
                </c:pt>
                <c:pt idx="5">
                  <c:v>Man Infraconstruction Ltd</c:v>
                </c:pt>
                <c:pt idx="6">
                  <c:v>ITD Cementation India Ltd</c:v>
                </c:pt>
                <c:pt idx="7">
                  <c:v>RPP Infra Projects Ltd</c:v>
                </c:pt>
                <c:pt idx="8">
                  <c:v>MBL Infrstructures Ltd</c:v>
                </c:pt>
                <c:pt idx="9">
                  <c:v>GPT Infraprojects Ltd</c:v>
                </c:pt>
                <c:pt idx="10">
                  <c:v>Univastu India Ltd</c:v>
                </c:pt>
                <c:pt idx="11">
                  <c:v>Nila Infrastructure Ltd</c:v>
                </c:pt>
                <c:pt idx="12">
                  <c:v>Thakkers Developers Ltd</c:v>
                </c:pt>
                <c:pt idx="13">
                  <c:v>Karda Constructions Ltd</c:v>
                </c:pt>
                <c:pt idx="14">
                  <c:v>S.S. Infrastructure Development Consultants Ltd</c:v>
                </c:pt>
                <c:pt idx="15">
                  <c:v>Setubandhan Infrstructure Ltd</c:v>
                </c:pt>
                <c:pt idx="16">
                  <c:v>K&amp;R Rail Engineering Ltd</c:v>
                </c:pt>
                <c:pt idx="17">
                  <c:v>Rudrabhishek Enterprises Ltd</c:v>
                </c:pt>
                <c:pt idx="18">
                  <c:v>Sri Krishna Constructions (India) Ltd</c:v>
                </c:pt>
                <c:pt idx="19">
                  <c:v>Shashijit Infraprojects Ltd</c:v>
                </c:pt>
                <c:pt idx="20">
                  <c:v>CMM Infraprojects Ltd</c:v>
                </c:pt>
                <c:pt idx="21">
                  <c:v>Sanathnagar Enterprises Ltd</c:v>
                </c:pt>
                <c:pt idx="22">
                  <c:v>Madhav Infra projects Ltd</c:v>
                </c:pt>
                <c:pt idx="23">
                  <c:v>PVV Infra Ltd</c:v>
                </c:pt>
                <c:pt idx="24">
                  <c:v>UTL Industries Ltd</c:v>
                </c:pt>
                <c:pt idx="25">
                  <c:v>Manav Infra Projects Ltd</c:v>
                </c:pt>
                <c:pt idx="26">
                  <c:v>Janus Corporation Ltd</c:v>
                </c:pt>
                <c:pt idx="27">
                  <c:v>Abhishek Infraventures Ltd</c:v>
                </c:pt>
                <c:pt idx="28">
                  <c:v>Conart Engineers Ltd</c:v>
                </c:pt>
                <c:pt idx="29">
                  <c:v>Kamanwala Housing Construction Ltd </c:v>
                </c:pt>
                <c:pt idx="30">
                  <c:v>Shricon Industries Ltd</c:v>
                </c:pt>
                <c:pt idx="31">
                  <c:v>Akash Infraporjects Ltd</c:v>
                </c:pt>
                <c:pt idx="32">
                  <c:v>International Construction Ltd</c:v>
                </c:pt>
                <c:pt idx="33">
                  <c:v>Bronze Infra-Tech Ltd</c:v>
                </c:pt>
                <c:pt idx="34">
                  <c:v>Swagruha Infrastructure Ltd</c:v>
                </c:pt>
                <c:pt idx="35">
                  <c:v>KCL Infra Projects Ltd</c:v>
                </c:pt>
                <c:pt idx="36">
                  <c:v>Consolidated Construction Consortium Ltd</c:v>
                </c:pt>
                <c:pt idx="37">
                  <c:v>Mahesh Developers Ltd</c:v>
                </c:pt>
                <c:pt idx="38">
                  <c:v>Prime Property Development Corporation Ltd</c:v>
                </c:pt>
                <c:pt idx="39">
                  <c:v>Crane Infrastructure Ltd</c:v>
                </c:pt>
                <c:pt idx="40">
                  <c:v>Tulive Developers Ltd</c:v>
                </c:pt>
                <c:pt idx="41">
                  <c:v>Ratnabhumi Developers Ltd</c:v>
                </c:pt>
                <c:pt idx="42">
                  <c:v>ARSS Infrastructure Projects Ltd</c:v>
                </c:pt>
                <c:pt idx="43">
                  <c:v>Kretto Syscon Ltd</c:v>
                </c:pt>
                <c:pt idx="44">
                  <c:v>Rainbow Foundations Ltd</c:v>
                </c:pt>
                <c:pt idx="45">
                  <c:v>King Infra Ventures Ltd</c:v>
                </c:pt>
                <c:pt idx="46">
                  <c:v>Neo Infracon Ltd</c:v>
                </c:pt>
                <c:pt idx="47">
                  <c:v>Yogi Infra Projects Ltd</c:v>
                </c:pt>
                <c:pt idx="48">
                  <c:v>Coromandel Engineering Company Ltd</c:v>
                </c:pt>
                <c:pt idx="49">
                  <c:v>Richa Industries Ltd</c:v>
                </c:pt>
                <c:pt idx="50">
                  <c:v>National Standard (India) Ltd</c:v>
                </c:pt>
                <c:pt idx="51">
                  <c:v>SAB Industries Ltd</c:v>
                </c:pt>
                <c:pt idx="52">
                  <c:v>Anubhav Infrastructure Ltd</c:v>
                </c:pt>
                <c:pt idx="53">
                  <c:v>Generic Engineering Construction &amp; Projects Ltd</c:v>
                </c:pt>
                <c:pt idx="54">
                  <c:v>Alpine Housing Developent Corporation Ltd</c:v>
                </c:pt>
                <c:pt idx="55">
                  <c:v>Max Heights Infrastructure Ltd</c:v>
                </c:pt>
                <c:pt idx="56">
                  <c:v>Supreme Holdings and Hospitality Ltd</c:v>
                </c:pt>
                <c:pt idx="57">
                  <c:v>Ganesh Housing Corporation Ltd</c:v>
                </c:pt>
                <c:pt idx="58">
                  <c:v>Niraj Cement Structurals Ltd</c:v>
                </c:pt>
                <c:pt idx="59">
                  <c:v>RDB Realty &amp; Infrastructure Ltd</c:v>
                </c:pt>
                <c:pt idx="60">
                  <c:v>Elpro International Ltd</c:v>
                </c:pt>
                <c:pt idx="61">
                  <c:v>CHD Developers Ltd</c:v>
                </c:pt>
                <c:pt idx="62">
                  <c:v>Ishaan Infrastructure &amp; Shelters Ltd</c:v>
                </c:pt>
                <c:pt idx="63">
                  <c:v>JMC Projects (India) Ltd</c:v>
                </c:pt>
                <c:pt idx="64">
                  <c:v>Brahmaputra Infrastructure Ltd</c:v>
                </c:pt>
                <c:pt idx="65">
                  <c:v>Manjeera Constructions Ltd</c:v>
                </c:pt>
                <c:pt idx="66">
                  <c:v>Ramky Infrastructure Ltd</c:v>
                </c:pt>
                <c:pt idx="67">
                  <c:v>Simplex Infrastructures Ltd</c:v>
                </c:pt>
                <c:pt idx="68">
                  <c:v>BSEL Infrastructure Realty Ltd</c:v>
                </c:pt>
                <c:pt idx="69">
                  <c:v>Mahindra Lifespace Developers Ltd</c:v>
                </c:pt>
                <c:pt idx="70">
                  <c:v>Nila Spaces Ltd</c:v>
                </c:pt>
                <c:pt idx="71">
                  <c:v>B.L. Kashyap &amp; Sons Ltd</c:v>
                </c:pt>
                <c:pt idx="72">
                  <c:v>Narendra Property Ltd</c:v>
                </c:pt>
                <c:pt idx="73">
                  <c:v>NCC Ltd</c:v>
                </c:pt>
                <c:pt idx="74">
                  <c:v>C &amp; C Constructions Ltd</c:v>
                </c:pt>
                <c:pt idx="75">
                  <c:v>Vascon Engineers Ltd</c:v>
                </c:pt>
                <c:pt idx="76">
                  <c:v>Patel Engineering Ltd</c:v>
                </c:pt>
                <c:pt idx="77">
                  <c:v>Hindustan Construction Company Ltd</c:v>
                </c:pt>
                <c:pt idx="78">
                  <c:v>Unity Infraprojects Ltd</c:v>
                </c:pt>
                <c:pt idx="79">
                  <c:v>Welspum Enterprises Ltd</c:v>
                </c:pt>
                <c:pt idx="80">
                  <c:v>Marg Ltd</c:v>
                </c:pt>
                <c:pt idx="81">
                  <c:v>Gayatri Projects Ltd</c:v>
                </c:pt>
                <c:pt idx="82">
                  <c:v>Gayatri Highways Ltd</c:v>
                </c:pt>
                <c:pt idx="83">
                  <c:v>Parsvnath Developers Ltd</c:v>
                </c:pt>
                <c:pt idx="84">
                  <c:v>Bharat Road Network Ltd</c:v>
                </c:pt>
                <c:pt idx="85">
                  <c:v>SKIL Infrastructure Ltd</c:v>
                </c:pt>
                <c:pt idx="86">
                  <c:v>Rail Vikas Nigam Ltd</c:v>
                </c:pt>
                <c:pt idx="87">
                  <c:v>Madhucon Porjects Ltd</c:v>
                </c:pt>
                <c:pt idx="88">
                  <c:v>Sadbhav Infrastructure Projects Ltd</c:v>
                </c:pt>
                <c:pt idx="89">
                  <c:v>Punj Lloyd Ltd</c:v>
                </c:pt>
                <c:pt idx="90">
                  <c:v>Jaiprakash Associates Ltd</c:v>
                </c:pt>
              </c:strCache>
            </c:strRef>
          </c:cat>
          <c:val>
            <c:numRef>
              <c:f>'Sector Wise Analysis'!$B$3202:$B$3292</c:f>
              <c:numCache>
                <c:formatCode>0.00%</c:formatCode>
                <c:ptCount val="91"/>
                <c:pt idx="0">
                  <c:v>1.9332606200930327E-3</c:v>
                </c:pt>
                <c:pt idx="1">
                  <c:v>1.2314182712502399E-3</c:v>
                </c:pt>
                <c:pt idx="2">
                  <c:v>9.0904759880825305E-4</c:v>
                </c:pt>
                <c:pt idx="3">
                  <c:v>4.4865790856212791E-4</c:v>
                </c:pt>
                <c:pt idx="4">
                  <c:v>3.1478480875657167E-4</c:v>
                </c:pt>
                <c:pt idx="5">
                  <c:v>3.0191439683835891E-4</c:v>
                </c:pt>
                <c:pt idx="6">
                  <c:v>2.9474497469813822E-4</c:v>
                </c:pt>
                <c:pt idx="7">
                  <c:v>2.106798057976428E-4</c:v>
                </c:pt>
                <c:pt idx="8">
                  <c:v>1.6708339023581323E-4</c:v>
                </c:pt>
                <c:pt idx="9">
                  <c:v>1.0251373672314183E-4</c:v>
                </c:pt>
                <c:pt idx="10">
                  <c:v>8.5761078464903148E-5</c:v>
                </c:pt>
                <c:pt idx="11">
                  <c:v>8.3608323276690997E-5</c:v>
                </c:pt>
                <c:pt idx="12">
                  <c:v>7.5210017182226379E-5</c:v>
                </c:pt>
                <c:pt idx="13">
                  <c:v>6.5464125657397853E-5</c:v>
                </c:pt>
                <c:pt idx="14">
                  <c:v>6.1354187279299689E-5</c:v>
                </c:pt>
                <c:pt idx="15">
                  <c:v>6.0980007023391792E-5</c:v>
                </c:pt>
                <c:pt idx="16">
                  <c:v>5.561143224238508E-5</c:v>
                </c:pt>
                <c:pt idx="17">
                  <c:v>3.1463514942823462E-5</c:v>
                </c:pt>
                <c:pt idx="18">
                  <c:v>2.6459250305183107E-5</c:v>
                </c:pt>
                <c:pt idx="19">
                  <c:v>1.6521220278491025E-5</c:v>
                </c:pt>
                <c:pt idx="20">
                  <c:v>9.57964860744535E-6</c:v>
                </c:pt>
                <c:pt idx="21">
                  <c:v>3.3903054896725478E-6</c:v>
                </c:pt>
                <c:pt idx="22">
                  <c:v>-1.6156380388214352E-20</c:v>
                </c:pt>
                <c:pt idx="23">
                  <c:v>-5.4173483351495736E-7</c:v>
                </c:pt>
                <c:pt idx="24">
                  <c:v>-6.954518505925134E-7</c:v>
                </c:pt>
                <c:pt idx="25">
                  <c:v>-1.2108847708525536E-6</c:v>
                </c:pt>
                <c:pt idx="26">
                  <c:v>-1.3583347733144559E-6</c:v>
                </c:pt>
                <c:pt idx="27">
                  <c:v>-2.9703766353573632E-6</c:v>
                </c:pt>
                <c:pt idx="28">
                  <c:v>-6.144004615371752E-6</c:v>
                </c:pt>
                <c:pt idx="29">
                  <c:v>-6.8065027689443467E-6</c:v>
                </c:pt>
                <c:pt idx="30">
                  <c:v>-7.1443531140288539E-6</c:v>
                </c:pt>
                <c:pt idx="31">
                  <c:v>-7.5287953091387352E-6</c:v>
                </c:pt>
                <c:pt idx="32">
                  <c:v>-9.9238644819830514E-6</c:v>
                </c:pt>
                <c:pt idx="33">
                  <c:v>-1.1086347306724341E-5</c:v>
                </c:pt>
                <c:pt idx="34">
                  <c:v>-1.4793663479198779E-5</c:v>
                </c:pt>
                <c:pt idx="35">
                  <c:v>-1.9706299592253089E-5</c:v>
                </c:pt>
                <c:pt idx="36">
                  <c:v>-2.3569645848255726E-5</c:v>
                </c:pt>
                <c:pt idx="37">
                  <c:v>-2.5624495591866093E-5</c:v>
                </c:pt>
                <c:pt idx="38">
                  <c:v>-2.7708256108539283E-5</c:v>
                </c:pt>
                <c:pt idx="39">
                  <c:v>-2.8609835256869413E-5</c:v>
                </c:pt>
                <c:pt idx="40">
                  <c:v>-2.8672134762723627E-5</c:v>
                </c:pt>
                <c:pt idx="41">
                  <c:v>-3.1877872413956492E-5</c:v>
                </c:pt>
                <c:pt idx="42">
                  <c:v>-3.5687609566305566E-5</c:v>
                </c:pt>
                <c:pt idx="43">
                  <c:v>-3.8734234819579666E-5</c:v>
                </c:pt>
                <c:pt idx="44">
                  <c:v>-3.9292114570472226E-5</c:v>
                </c:pt>
                <c:pt idx="45">
                  <c:v>-3.9394033008547924E-5</c:v>
                </c:pt>
                <c:pt idx="46">
                  <c:v>-4.036100355768241E-5</c:v>
                </c:pt>
                <c:pt idx="47">
                  <c:v>-4.2992602445366655E-5</c:v>
                </c:pt>
                <c:pt idx="48">
                  <c:v>-4.6356205285102334E-5</c:v>
                </c:pt>
                <c:pt idx="49">
                  <c:v>-5.0529402091967425E-5</c:v>
                </c:pt>
                <c:pt idx="50">
                  <c:v>-6.2153019710090086E-5</c:v>
                </c:pt>
                <c:pt idx="51">
                  <c:v>-6.4280612970102425E-5</c:v>
                </c:pt>
                <c:pt idx="52">
                  <c:v>-7.6036251640881731E-5</c:v>
                </c:pt>
                <c:pt idx="53">
                  <c:v>-9.8025014462851907E-5</c:v>
                </c:pt>
                <c:pt idx="54">
                  <c:v>-9.9534661971399191E-5</c:v>
                </c:pt>
                <c:pt idx="55">
                  <c:v>-1.0497629992360359E-4</c:v>
                </c:pt>
                <c:pt idx="56">
                  <c:v>-1.1199017700619567E-4</c:v>
                </c:pt>
                <c:pt idx="57">
                  <c:v>-1.1749235648730081E-4</c:v>
                </c:pt>
                <c:pt idx="58">
                  <c:v>-1.2098184299932277E-4</c:v>
                </c:pt>
                <c:pt idx="59">
                  <c:v>-1.3000486342011315E-4</c:v>
                </c:pt>
                <c:pt idx="60">
                  <c:v>-1.3419033113062676E-4</c:v>
                </c:pt>
                <c:pt idx="61">
                  <c:v>-1.5748458058924028E-4</c:v>
                </c:pt>
                <c:pt idx="62">
                  <c:v>-1.818879215080226E-4</c:v>
                </c:pt>
                <c:pt idx="63">
                  <c:v>-2.3828964384157243E-4</c:v>
                </c:pt>
                <c:pt idx="64">
                  <c:v>-2.5404228249085152E-4</c:v>
                </c:pt>
                <c:pt idx="65">
                  <c:v>-2.8011915030894563E-4</c:v>
                </c:pt>
                <c:pt idx="66">
                  <c:v>-3.7179427105833051E-4</c:v>
                </c:pt>
                <c:pt idx="67">
                  <c:v>-4.6457158703571094E-4</c:v>
                </c:pt>
                <c:pt idx="68">
                  <c:v>-4.6535797872636933E-4</c:v>
                </c:pt>
                <c:pt idx="69">
                  <c:v>-4.8333703780089812E-4</c:v>
                </c:pt>
                <c:pt idx="70">
                  <c:v>-5.1856282277641392E-4</c:v>
                </c:pt>
                <c:pt idx="71">
                  <c:v>-5.296551918751621E-4</c:v>
                </c:pt>
                <c:pt idx="72">
                  <c:v>-6.8727723114623445E-4</c:v>
                </c:pt>
                <c:pt idx="73">
                  <c:v>-7.0851286646358329E-4</c:v>
                </c:pt>
                <c:pt idx="74">
                  <c:v>-7.6394366236437494E-4</c:v>
                </c:pt>
                <c:pt idx="75">
                  <c:v>-7.6420277187075867E-4</c:v>
                </c:pt>
                <c:pt idx="76">
                  <c:v>-1.1285724886496975E-3</c:v>
                </c:pt>
                <c:pt idx="77">
                  <c:v>-1.1819065442961422E-3</c:v>
                </c:pt>
                <c:pt idx="78">
                  <c:v>-1.2304809978233063E-3</c:v>
                </c:pt>
                <c:pt idx="79">
                  <c:v>-1.353420140969507E-3</c:v>
                </c:pt>
                <c:pt idx="80">
                  <c:v>-1.6188857394140489E-3</c:v>
                </c:pt>
                <c:pt idx="81">
                  <c:v>-1.6619446608287047E-3</c:v>
                </c:pt>
                <c:pt idx="82">
                  <c:v>-1.9043796793580105E-3</c:v>
                </c:pt>
                <c:pt idx="83">
                  <c:v>-2.4423926842455854E-3</c:v>
                </c:pt>
                <c:pt idx="84">
                  <c:v>-2.599890790786537E-3</c:v>
                </c:pt>
                <c:pt idx="85">
                  <c:v>-2.6149738730521935E-3</c:v>
                </c:pt>
                <c:pt idx="86">
                  <c:v>-2.7433185456562279E-3</c:v>
                </c:pt>
                <c:pt idx="87">
                  <c:v>-2.9739369803874578E-3</c:v>
                </c:pt>
                <c:pt idx="88">
                  <c:v>-3.2552393248625297E-3</c:v>
                </c:pt>
                <c:pt idx="89">
                  <c:v>-6.8496481065486942E-3</c:v>
                </c:pt>
                <c:pt idx="90">
                  <c:v>-1.4840771068085099E-2</c:v>
                </c:pt>
              </c:numCache>
            </c:numRef>
          </c:val>
        </c:ser>
        <c:axId val="112678400"/>
        <c:axId val="112679936"/>
      </c:barChart>
      <c:catAx>
        <c:axId val="112678400"/>
        <c:scaling>
          <c:orientation val="minMax"/>
        </c:scaling>
        <c:delete val="1"/>
        <c:axPos val="b"/>
        <c:tickLblPos val="none"/>
        <c:crossAx val="112679936"/>
        <c:crosses val="autoZero"/>
        <c:auto val="1"/>
        <c:lblAlgn val="ctr"/>
        <c:lblOffset val="100"/>
      </c:catAx>
      <c:valAx>
        <c:axId val="112679936"/>
        <c:scaling>
          <c:orientation val="minMax"/>
        </c:scaling>
        <c:axPos val="l"/>
        <c:majorGridlines/>
        <c:numFmt formatCode="0.00%" sourceLinked="1"/>
        <c:tickLblPos val="nextTo"/>
        <c:crossAx val="11267840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3005686789151376"/>
          <c:y val="0.877065106445028"/>
          <c:w val="0.29473869723119145"/>
          <c:h val="0.1159161114476075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Hotels</a:t>
            </a:r>
            <a:r>
              <a:rPr lang="en-US" baseline="0"/>
              <a:t> &amp; Restaurants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3916579177602779"/>
          <c:h val="0.68898111694371567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Analysis'!$B$3295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Analysis'!$A$3296:$A$3348</c:f>
              <c:strCache>
                <c:ptCount val="53"/>
                <c:pt idx="0">
                  <c:v>Mahindra Holidays &amp; Resorts India Ltd</c:v>
                </c:pt>
                <c:pt idx="1">
                  <c:v>Apollo Sindoori Hotels Ltd</c:v>
                </c:pt>
                <c:pt idx="2">
                  <c:v>The Byke Hospitality Ltd</c:v>
                </c:pt>
                <c:pt idx="3">
                  <c:v>EIH Associated Hotels Ltd</c:v>
                </c:pt>
                <c:pt idx="4">
                  <c:v>Benares Hotels Ltd</c:v>
                </c:pt>
                <c:pt idx="5">
                  <c:v>KHFM Hospitality &amp; Facility Mgt. Services Ltd</c:v>
                </c:pt>
                <c:pt idx="6">
                  <c:v>Formento Resorts &amp; Hotels Ltd</c:v>
                </c:pt>
                <c:pt idx="7">
                  <c:v>Gujarat Hotels Ltd</c:v>
                </c:pt>
                <c:pt idx="8">
                  <c:v>Lords Ishwar Hotels Ltd</c:v>
                </c:pt>
                <c:pt idx="9">
                  <c:v>Pecos Hotels &amp; Pubs Ltd</c:v>
                </c:pt>
                <c:pt idx="10">
                  <c:v>Advani Hotels &amp; Resorts (India) Ltd</c:v>
                </c:pt>
                <c:pt idx="11">
                  <c:v>Savera Industries Ltd</c:v>
                </c:pt>
                <c:pt idx="12">
                  <c:v>Best Eastern Hotels Ltd</c:v>
                </c:pt>
                <c:pt idx="13">
                  <c:v>CHL Ltd</c:v>
                </c:pt>
                <c:pt idx="14">
                  <c:v>Sterling Green Wood Ltd</c:v>
                </c:pt>
                <c:pt idx="15">
                  <c:v>Blue Coast Hotels Ltd</c:v>
                </c:pt>
                <c:pt idx="16">
                  <c:v>Howard Hotels Ltd</c:v>
                </c:pt>
                <c:pt idx="17">
                  <c:v>Cindrella Hotels Ltd</c:v>
                </c:pt>
                <c:pt idx="18">
                  <c:v>Jindal Hotels Ltd</c:v>
                </c:pt>
                <c:pt idx="19">
                  <c:v>Aruna Hotels Ltd</c:v>
                </c:pt>
                <c:pt idx="20">
                  <c:v>CKP Leisure Ltd</c:v>
                </c:pt>
                <c:pt idx="21">
                  <c:v>Royale Manor Hotels &amp; Industries Ltd</c:v>
                </c:pt>
                <c:pt idx="22">
                  <c:v>Phoenix Township Ltd</c:v>
                </c:pt>
                <c:pt idx="23">
                  <c:v>Ras Resorts &amp; Apart Hotels Ltd</c:v>
                </c:pt>
                <c:pt idx="24">
                  <c:v>H.S. India Ltd</c:v>
                </c:pt>
                <c:pt idx="25">
                  <c:v>Velan Hotels Ltd</c:v>
                </c:pt>
                <c:pt idx="26">
                  <c:v>Sinclairs Hotels Ltd</c:v>
                </c:pt>
                <c:pt idx="27">
                  <c:v>Mac Charles (India) Ltd</c:v>
                </c:pt>
                <c:pt idx="28">
                  <c:v>West Leisure Resorts Ltd</c:v>
                </c:pt>
                <c:pt idx="29">
                  <c:v>Dhanada Corporation Ltd</c:v>
                </c:pt>
                <c:pt idx="30">
                  <c:v>Royal Orchid Hotels Ltd</c:v>
                </c:pt>
                <c:pt idx="31">
                  <c:v>Tulip Star Hotels Ltd</c:v>
                </c:pt>
                <c:pt idx="32">
                  <c:v>Reliable Ventures India Ltd</c:v>
                </c:pt>
                <c:pt idx="33">
                  <c:v>Sayaji Hotels Ltd</c:v>
                </c:pt>
                <c:pt idx="34">
                  <c:v>TGB Banquets &amp; Hotels Ltd</c:v>
                </c:pt>
                <c:pt idx="35">
                  <c:v>Speciality Restaurants Ltd</c:v>
                </c:pt>
                <c:pt idx="36">
                  <c:v>Viceroy Hotels Ltd</c:v>
                </c:pt>
                <c:pt idx="37">
                  <c:v>TajGVK Hotels &amp; Resorts Ltd</c:v>
                </c:pt>
                <c:pt idx="38">
                  <c:v>Lemon Tree Hotels Ltd</c:v>
                </c:pt>
                <c:pt idx="39">
                  <c:v>Kamat Hotels (India) Ltd</c:v>
                </c:pt>
                <c:pt idx="40">
                  <c:v>Asian Hotels (West) Ltd</c:v>
                </c:pt>
                <c:pt idx="41">
                  <c:v>HLV Ltd</c:v>
                </c:pt>
                <c:pt idx="42">
                  <c:v>Asian Hotels (East) Ltd</c:v>
                </c:pt>
                <c:pt idx="43">
                  <c:v>Westlife Development Ltd</c:v>
                </c:pt>
                <c:pt idx="44">
                  <c:v>Oriental Hotels Ltd</c:v>
                </c:pt>
                <c:pt idx="45">
                  <c:v>Country Club Hospitality &amp; Holidays Ltd</c:v>
                </c:pt>
                <c:pt idx="46">
                  <c:v>Graviss Hospitality Ltd</c:v>
                </c:pt>
                <c:pt idx="47">
                  <c:v>Chalet Hotels Ltd</c:v>
                </c:pt>
                <c:pt idx="48">
                  <c:v>Asian Hotels (North) Ltd</c:v>
                </c:pt>
                <c:pt idx="49">
                  <c:v>India Torism Development Corporation Ltd</c:v>
                </c:pt>
                <c:pt idx="50">
                  <c:v>EIH Ltd</c:v>
                </c:pt>
                <c:pt idx="51">
                  <c:v>Indian Hotels Company Ltd</c:v>
                </c:pt>
                <c:pt idx="52">
                  <c:v>Coffee Day Enterprises Ltd</c:v>
                </c:pt>
              </c:strCache>
            </c:strRef>
          </c:cat>
          <c:val>
            <c:numRef>
              <c:f>'Sector Wise Analysis'!$B$3296:$B$3348</c:f>
              <c:numCache>
                <c:formatCode>0.00%</c:formatCode>
                <c:ptCount val="53"/>
                <c:pt idx="0">
                  <c:v>8.2101996292892401E-3</c:v>
                </c:pt>
                <c:pt idx="1">
                  <c:v>1.1498276403134333E-3</c:v>
                </c:pt>
                <c:pt idx="2">
                  <c:v>3.6913152493091192E-4</c:v>
                </c:pt>
                <c:pt idx="3">
                  <c:v>3.4103081179571082E-4</c:v>
                </c:pt>
                <c:pt idx="4">
                  <c:v>2.9469663734497232E-4</c:v>
                </c:pt>
                <c:pt idx="5">
                  <c:v>2.7731790288509673E-4</c:v>
                </c:pt>
                <c:pt idx="6">
                  <c:v>6.6352875436703236E-5</c:v>
                </c:pt>
                <c:pt idx="7">
                  <c:v>6.5249002240489124E-5</c:v>
                </c:pt>
                <c:pt idx="8">
                  <c:v>6.1106949999412924E-5</c:v>
                </c:pt>
                <c:pt idx="9">
                  <c:v>5.735158494058272E-5</c:v>
                </c:pt>
                <c:pt idx="10">
                  <c:v>2.9243738852259005E-5</c:v>
                </c:pt>
                <c:pt idx="11">
                  <c:v>8.6446695251849133E-7</c:v>
                </c:pt>
                <c:pt idx="12">
                  <c:v>-1.3945043438163464E-6</c:v>
                </c:pt>
                <c:pt idx="13">
                  <c:v>-1.3874434407252396E-5</c:v>
                </c:pt>
                <c:pt idx="14">
                  <c:v>-1.6715500576933954E-5</c:v>
                </c:pt>
                <c:pt idx="15">
                  <c:v>-2.0359364209173514E-5</c:v>
                </c:pt>
                <c:pt idx="16">
                  <c:v>-2.606997499063349E-5</c:v>
                </c:pt>
                <c:pt idx="17">
                  <c:v>-2.7688090610119664E-5</c:v>
                </c:pt>
                <c:pt idx="18">
                  <c:v>-2.7845565293873406E-5</c:v>
                </c:pt>
                <c:pt idx="19">
                  <c:v>-4.1278877385790012E-5</c:v>
                </c:pt>
                <c:pt idx="20">
                  <c:v>-4.2709730970519256E-5</c:v>
                </c:pt>
                <c:pt idx="21">
                  <c:v>-4.6201356888890314E-5</c:v>
                </c:pt>
                <c:pt idx="22">
                  <c:v>-4.9810775269013475E-5</c:v>
                </c:pt>
                <c:pt idx="23">
                  <c:v>-5.6037045457699161E-5</c:v>
                </c:pt>
                <c:pt idx="24">
                  <c:v>-6.7493961139948919E-5</c:v>
                </c:pt>
                <c:pt idx="25">
                  <c:v>-7.9805112670238196E-5</c:v>
                </c:pt>
                <c:pt idx="26">
                  <c:v>-8.3314173361982561E-5</c:v>
                </c:pt>
                <c:pt idx="27">
                  <c:v>-1.1027879359427186E-4</c:v>
                </c:pt>
                <c:pt idx="28">
                  <c:v>-1.1503897639854445E-4</c:v>
                </c:pt>
                <c:pt idx="29">
                  <c:v>-1.2827410020184679E-4</c:v>
                </c:pt>
                <c:pt idx="30">
                  <c:v>-1.6278130200277736E-4</c:v>
                </c:pt>
                <c:pt idx="31">
                  <c:v>-1.7221030817132749E-4</c:v>
                </c:pt>
                <c:pt idx="32">
                  <c:v>-2.2178459922570233E-4</c:v>
                </c:pt>
                <c:pt idx="33">
                  <c:v>-2.8559098104390351E-4</c:v>
                </c:pt>
                <c:pt idx="34">
                  <c:v>-3.0840657352465545E-4</c:v>
                </c:pt>
                <c:pt idx="35">
                  <c:v>-3.6232012843051542E-4</c:v>
                </c:pt>
                <c:pt idx="36">
                  <c:v>-4.8424826199312804E-4</c:v>
                </c:pt>
                <c:pt idx="37">
                  <c:v>-5.5928143169283395E-4</c:v>
                </c:pt>
                <c:pt idx="38">
                  <c:v>-6.2821369825873748E-4</c:v>
                </c:pt>
                <c:pt idx="39">
                  <c:v>-7.4519613085993579E-4</c:v>
                </c:pt>
                <c:pt idx="40">
                  <c:v>-1.0193927255678931E-3</c:v>
                </c:pt>
                <c:pt idx="41">
                  <c:v>-1.0682569976591743E-3</c:v>
                </c:pt>
                <c:pt idx="42">
                  <c:v>-1.3863149978752653E-3</c:v>
                </c:pt>
                <c:pt idx="43">
                  <c:v>-1.7648105511133595E-3</c:v>
                </c:pt>
                <c:pt idx="44">
                  <c:v>-1.8982201240541432E-3</c:v>
                </c:pt>
                <c:pt idx="45">
                  <c:v>-2.338697858459581E-3</c:v>
                </c:pt>
                <c:pt idx="46">
                  <c:v>-2.8253019430025542E-3</c:v>
                </c:pt>
                <c:pt idx="47">
                  <c:v>-3.3146048171405775E-3</c:v>
                </c:pt>
                <c:pt idx="48">
                  <c:v>-4.6048160286947699E-3</c:v>
                </c:pt>
                <c:pt idx="49">
                  <c:v>-4.8704025408577035E-3</c:v>
                </c:pt>
                <c:pt idx="50">
                  <c:v>-5.3188531449571896E-3</c:v>
                </c:pt>
                <c:pt idx="51">
                  <c:v>-1.1601373994101502E-2</c:v>
                </c:pt>
                <c:pt idx="52">
                  <c:v>-2.0352515497872835E-2</c:v>
                </c:pt>
              </c:numCache>
            </c:numRef>
          </c:val>
        </c:ser>
        <c:axId val="112700032"/>
        <c:axId val="112726400"/>
      </c:barChart>
      <c:catAx>
        <c:axId val="112700032"/>
        <c:scaling>
          <c:orientation val="minMax"/>
        </c:scaling>
        <c:delete val="1"/>
        <c:axPos val="b"/>
        <c:tickLblPos val="none"/>
        <c:crossAx val="112726400"/>
        <c:crosses val="autoZero"/>
        <c:auto val="1"/>
        <c:lblAlgn val="ctr"/>
        <c:lblOffset val="100"/>
      </c:catAx>
      <c:valAx>
        <c:axId val="112726400"/>
        <c:scaling>
          <c:orientation val="minMax"/>
        </c:scaling>
        <c:axPos val="l"/>
        <c:majorGridlines/>
        <c:numFmt formatCode="0.00%" sourceLinked="1"/>
        <c:tickLblPos val="nextTo"/>
        <c:crossAx val="11270003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3561242344706935"/>
          <c:y val="0.8909539953339165"/>
          <c:w val="0.26894099944290351"/>
          <c:h val="9.7219964439928822E-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Entertainment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502769028871392"/>
          <c:h val="0.67509222805482694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Analysis'!$B$3351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Analysis'!$A$3352:$A$3420</c:f>
              <c:strCache>
                <c:ptCount val="69"/>
                <c:pt idx="0">
                  <c:v>Sun TV Network Ltd</c:v>
                </c:pt>
                <c:pt idx="1">
                  <c:v>Zee Entertainment Enterprises Ltd</c:v>
                </c:pt>
                <c:pt idx="2">
                  <c:v>Eros International Media Ltd</c:v>
                </c:pt>
                <c:pt idx="3">
                  <c:v>Wonderla Holidays Ltd</c:v>
                </c:pt>
                <c:pt idx="4">
                  <c:v>Madhya Pradesh Today Media Ltd</c:v>
                </c:pt>
                <c:pt idx="5">
                  <c:v>Shemaroo Entertainment Ltd</c:v>
                </c:pt>
                <c:pt idx="6">
                  <c:v>GTPL Hathway Ltd</c:v>
                </c:pt>
                <c:pt idx="7">
                  <c:v>Zee Media Corporation Ltd</c:v>
                </c:pt>
                <c:pt idx="8">
                  <c:v>Nicco Parks &amp; Resorts Ltd</c:v>
                </c:pt>
                <c:pt idx="9">
                  <c:v>Touchwood Entertainment Ltd</c:v>
                </c:pt>
                <c:pt idx="10">
                  <c:v>Sri Adhikari Brothers Television Network Ltd</c:v>
                </c:pt>
                <c:pt idx="11">
                  <c:v>Music Broadcast Ltd</c:v>
                </c:pt>
                <c:pt idx="12">
                  <c:v>VR Films Ltd</c:v>
                </c:pt>
                <c:pt idx="13">
                  <c:v>Hathway Bhawani Cabletel &amp; Datacom Ltd</c:v>
                </c:pt>
                <c:pt idx="14">
                  <c:v>Pooja Entertainment &amp; Films Ltd</c:v>
                </c:pt>
                <c:pt idx="15">
                  <c:v>Silly Monks Entertainment Ltd</c:v>
                </c:pt>
                <c:pt idx="16">
                  <c:v>Cinerad Communications Ltd</c:v>
                </c:pt>
                <c:pt idx="17">
                  <c:v>Khyati Multimedia Entertainment Ltd</c:v>
                </c:pt>
                <c:pt idx="18">
                  <c:v>Vision Cinemas Ltd</c:v>
                </c:pt>
                <c:pt idx="19">
                  <c:v>Baba Arts Ltd</c:v>
                </c:pt>
                <c:pt idx="20">
                  <c:v>Universal Arts Ltd</c:v>
                </c:pt>
                <c:pt idx="21">
                  <c:v>Sadhna Broadcast Ltd</c:v>
                </c:pt>
                <c:pt idx="22">
                  <c:v>Orient Tradelink Ltd</c:v>
                </c:pt>
                <c:pt idx="23">
                  <c:v>Sagar Productions Ltd</c:v>
                </c:pt>
                <c:pt idx="24">
                  <c:v>Kome-on Communication Ltd</c:v>
                </c:pt>
                <c:pt idx="25">
                  <c:v>BGIL Films &amp; Technologies Ltd</c:v>
                </c:pt>
                <c:pt idx="26">
                  <c:v>Radaan Mediaworks Ltd</c:v>
                </c:pt>
                <c:pt idx="27">
                  <c:v>Padmalaya Telefilms Ltd</c:v>
                </c:pt>
                <c:pt idx="28">
                  <c:v>Diksat Transworld Ltd</c:v>
                </c:pt>
                <c:pt idx="29">
                  <c:v>Vision Corporation Ltd</c:v>
                </c:pt>
                <c:pt idx="30">
                  <c:v>Thinkink Picturez Ltd</c:v>
                </c:pt>
                <c:pt idx="31">
                  <c:v>Tips Industries Ltd</c:v>
                </c:pt>
                <c:pt idx="32">
                  <c:v>Colorchips New Media Ltd</c:v>
                </c:pt>
                <c:pt idx="33">
                  <c:v>Creative Eye Ltd</c:v>
                </c:pt>
                <c:pt idx="34">
                  <c:v>TV Vision Ltd</c:v>
                </c:pt>
                <c:pt idx="35">
                  <c:v>Unistar Multimedia Ltd</c:v>
                </c:pt>
                <c:pt idx="36">
                  <c:v>Jain Studios Ltd</c:v>
                </c:pt>
                <c:pt idx="37">
                  <c:v>GV Films Ltd</c:v>
                </c:pt>
                <c:pt idx="38">
                  <c:v>Midvalley Entertainment Ltd</c:v>
                </c:pt>
                <c:pt idx="39">
                  <c:v>Entertainment Network (India) Ltd</c:v>
                </c:pt>
                <c:pt idx="40">
                  <c:v>Next Mediaworks Ltd </c:v>
                </c:pt>
                <c:pt idx="41">
                  <c:v>Delta Corp Ltd</c:v>
                </c:pt>
                <c:pt idx="42">
                  <c:v>Ortel Communications Ltd</c:v>
                </c:pt>
                <c:pt idx="43">
                  <c:v>Prit Nandy Communications Ltd</c:v>
                </c:pt>
                <c:pt idx="44">
                  <c:v>Mukta Arts Ltd</c:v>
                </c:pt>
                <c:pt idx="45">
                  <c:v>Raj Television Network Ltd</c:v>
                </c:pt>
                <c:pt idx="46">
                  <c:v>Media Matrix Worldwide Ltd</c:v>
                </c:pt>
                <c:pt idx="47">
                  <c:v>KSS Ltd</c:v>
                </c:pt>
                <c:pt idx="48">
                  <c:v>Shalimar Productions Ltd</c:v>
                </c:pt>
                <c:pt idx="49">
                  <c:v>Cineline India Ltd</c:v>
                </c:pt>
                <c:pt idx="50">
                  <c:v>Galaxy Cloud Kitchens Ltd</c:v>
                </c:pt>
                <c:pt idx="51">
                  <c:v>Pentamedia Graphics Ltd</c:v>
                </c:pt>
                <c:pt idx="52">
                  <c:v>Cinevista Ltd</c:v>
                </c:pt>
                <c:pt idx="53">
                  <c:v>Inox Leisure Ltd</c:v>
                </c:pt>
                <c:pt idx="54">
                  <c:v>BAG Films &amp; Media Ltd</c:v>
                </c:pt>
                <c:pt idx="55">
                  <c:v>Digicontent Ltd</c:v>
                </c:pt>
                <c:pt idx="56">
                  <c:v>Jump Networks Ltd</c:v>
                </c:pt>
                <c:pt idx="57">
                  <c:v>Saregama India Ltd</c:v>
                </c:pt>
                <c:pt idx="58">
                  <c:v>Sahara One Media &amp; Entertainment Ltd</c:v>
                </c:pt>
                <c:pt idx="59">
                  <c:v>DQ Entertainment International Ltd</c:v>
                </c:pt>
                <c:pt idx="60">
                  <c:v>PVR Ltd</c:v>
                </c:pt>
                <c:pt idx="61">
                  <c:v>Balaji Telefilms Ltd</c:v>
                </c:pt>
                <c:pt idx="62">
                  <c:v>Siti Network Ltd</c:v>
                </c:pt>
                <c:pt idx="63">
                  <c:v>Prime Focus Ltd</c:v>
                </c:pt>
                <c:pt idx="64">
                  <c:v>Imagicaaworld Entertainment Ltd</c:v>
                </c:pt>
                <c:pt idx="65">
                  <c:v>Den Networks Ltd</c:v>
                </c:pt>
                <c:pt idx="66">
                  <c:v>Dish  TV India Ltd</c:v>
                </c:pt>
                <c:pt idx="67">
                  <c:v>TV18 Broadcast Ltd</c:v>
                </c:pt>
                <c:pt idx="68">
                  <c:v>Hathway Cable &amp; Datacom Ltd</c:v>
                </c:pt>
              </c:strCache>
            </c:strRef>
          </c:cat>
          <c:val>
            <c:numRef>
              <c:f>'Sector Wise Analysis'!$B$3352:$B$3420</c:f>
              <c:numCache>
                <c:formatCode>0.00%</c:formatCode>
                <c:ptCount val="69"/>
                <c:pt idx="0">
                  <c:v>2.8317765167430058E-2</c:v>
                </c:pt>
                <c:pt idx="1">
                  <c:v>2.1758726523156229E-2</c:v>
                </c:pt>
                <c:pt idx="2">
                  <c:v>3.0701569479014766E-3</c:v>
                </c:pt>
                <c:pt idx="3">
                  <c:v>1.9840323353007769E-3</c:v>
                </c:pt>
                <c:pt idx="4">
                  <c:v>1.000853283393065E-3</c:v>
                </c:pt>
                <c:pt idx="5">
                  <c:v>8.2319522089245004E-4</c:v>
                </c:pt>
                <c:pt idx="6">
                  <c:v>2.512516857187605E-4</c:v>
                </c:pt>
                <c:pt idx="7">
                  <c:v>1.1822731951291557E-4</c:v>
                </c:pt>
                <c:pt idx="8">
                  <c:v>7.8163797786613779E-5</c:v>
                </c:pt>
                <c:pt idx="9">
                  <c:v>4.6102655873332851E-5</c:v>
                </c:pt>
                <c:pt idx="10">
                  <c:v>4.1657106142399867E-5</c:v>
                </c:pt>
                <c:pt idx="11">
                  <c:v>3.0903098566146461E-5</c:v>
                </c:pt>
                <c:pt idx="12">
                  <c:v>1.9648958120150092E-5</c:v>
                </c:pt>
                <c:pt idx="13">
                  <c:v>3.6427751875637267E-6</c:v>
                </c:pt>
                <c:pt idx="14">
                  <c:v>-3.2792449047432652E-6</c:v>
                </c:pt>
                <c:pt idx="15">
                  <c:v>-4.2255525000796456E-6</c:v>
                </c:pt>
                <c:pt idx="16">
                  <c:v>-5.9899033080034811E-6</c:v>
                </c:pt>
                <c:pt idx="17">
                  <c:v>-6.2241634418487824E-6</c:v>
                </c:pt>
                <c:pt idx="18">
                  <c:v>-1.7009071410903215E-5</c:v>
                </c:pt>
                <c:pt idx="19">
                  <c:v>-1.7628056307563651E-5</c:v>
                </c:pt>
                <c:pt idx="20">
                  <c:v>-1.831919617428545E-5</c:v>
                </c:pt>
                <c:pt idx="21">
                  <c:v>-1.9119947165463182E-5</c:v>
                </c:pt>
                <c:pt idx="22">
                  <c:v>-2.4001447602832101E-5</c:v>
                </c:pt>
                <c:pt idx="23">
                  <c:v>-3.1516217512448985E-5</c:v>
                </c:pt>
                <c:pt idx="24">
                  <c:v>-3.567663798537187E-5</c:v>
                </c:pt>
                <c:pt idx="25">
                  <c:v>-4.1387495373558771E-5</c:v>
                </c:pt>
                <c:pt idx="26">
                  <c:v>-4.1486944470529145E-5</c:v>
                </c:pt>
                <c:pt idx="27">
                  <c:v>-4.577452255710143E-5</c:v>
                </c:pt>
                <c:pt idx="28">
                  <c:v>-4.7717916062016225E-5</c:v>
                </c:pt>
                <c:pt idx="29">
                  <c:v>-5.1897829162850577E-5</c:v>
                </c:pt>
                <c:pt idx="30">
                  <c:v>-5.2878201042827816E-5</c:v>
                </c:pt>
                <c:pt idx="31">
                  <c:v>-5.9190926954518197E-5</c:v>
                </c:pt>
                <c:pt idx="32">
                  <c:v>-7.0628377051917414E-5</c:v>
                </c:pt>
                <c:pt idx="33">
                  <c:v>-7.58795075381595E-5</c:v>
                </c:pt>
                <c:pt idx="34">
                  <c:v>-8.1170409752401169E-5</c:v>
                </c:pt>
                <c:pt idx="35">
                  <c:v>-9.4235791967513943E-5</c:v>
                </c:pt>
                <c:pt idx="36">
                  <c:v>-9.7335396683039704E-5</c:v>
                </c:pt>
                <c:pt idx="37">
                  <c:v>-1.1504722014054377E-4</c:v>
                </c:pt>
                <c:pt idx="38">
                  <c:v>-1.3272027739799776E-4</c:v>
                </c:pt>
                <c:pt idx="39">
                  <c:v>-1.44226459858002E-4</c:v>
                </c:pt>
                <c:pt idx="40">
                  <c:v>-1.4510062582677571E-4</c:v>
                </c:pt>
                <c:pt idx="41">
                  <c:v>-1.467067661046443E-4</c:v>
                </c:pt>
                <c:pt idx="42">
                  <c:v>-1.7425542025433047E-4</c:v>
                </c:pt>
                <c:pt idx="43">
                  <c:v>-1.7452745750137319E-4</c:v>
                </c:pt>
                <c:pt idx="44">
                  <c:v>-1.8026858461671385E-4</c:v>
                </c:pt>
                <c:pt idx="45">
                  <c:v>-1.873179550620982E-4</c:v>
                </c:pt>
                <c:pt idx="46">
                  <c:v>-2.0495412004712261E-4</c:v>
                </c:pt>
                <c:pt idx="47">
                  <c:v>-2.0512061438806133E-4</c:v>
                </c:pt>
                <c:pt idx="48">
                  <c:v>-2.2045462301363257E-4</c:v>
                </c:pt>
                <c:pt idx="49">
                  <c:v>-2.2121688039337974E-4</c:v>
                </c:pt>
                <c:pt idx="50">
                  <c:v>-2.4024552705069152E-4</c:v>
                </c:pt>
                <c:pt idx="51">
                  <c:v>-2.4271997383339879E-4</c:v>
                </c:pt>
                <c:pt idx="52">
                  <c:v>-2.881740205746746E-4</c:v>
                </c:pt>
                <c:pt idx="53">
                  <c:v>-3.2419623349721945E-4</c:v>
                </c:pt>
                <c:pt idx="54">
                  <c:v>-4.0378945359873338E-4</c:v>
                </c:pt>
                <c:pt idx="55">
                  <c:v>-4.1910937482538793E-4</c:v>
                </c:pt>
                <c:pt idx="56">
                  <c:v>-4.2035970699974578E-4</c:v>
                </c:pt>
                <c:pt idx="57">
                  <c:v>-4.8956446652941759E-4</c:v>
                </c:pt>
                <c:pt idx="58">
                  <c:v>-5.1579104681249673E-4</c:v>
                </c:pt>
                <c:pt idx="59">
                  <c:v>-6.3358368517081945E-4</c:v>
                </c:pt>
                <c:pt idx="60">
                  <c:v>-6.9987944148784068E-4</c:v>
                </c:pt>
                <c:pt idx="61">
                  <c:v>-1.9396949742879123E-3</c:v>
                </c:pt>
                <c:pt idx="62">
                  <c:v>-2.0753830960219869E-3</c:v>
                </c:pt>
                <c:pt idx="63">
                  <c:v>-2.1385604766564668E-3</c:v>
                </c:pt>
                <c:pt idx="64">
                  <c:v>-2.4072485610843425E-3</c:v>
                </c:pt>
                <c:pt idx="65">
                  <c:v>-4.8611653978389213E-3</c:v>
                </c:pt>
                <c:pt idx="66">
                  <c:v>-6.3025762626827894E-3</c:v>
                </c:pt>
                <c:pt idx="67">
                  <c:v>-1.0788563086978432E-2</c:v>
                </c:pt>
                <c:pt idx="68">
                  <c:v>-1.1549415479692949E-2</c:v>
                </c:pt>
              </c:numCache>
            </c:numRef>
          </c:val>
        </c:ser>
        <c:axId val="112758784"/>
        <c:axId val="112760320"/>
      </c:barChart>
      <c:catAx>
        <c:axId val="112758784"/>
        <c:scaling>
          <c:orientation val="minMax"/>
        </c:scaling>
        <c:delete val="1"/>
        <c:axPos val="b"/>
        <c:tickLblPos val="none"/>
        <c:crossAx val="112760320"/>
        <c:crosses val="autoZero"/>
        <c:auto val="1"/>
        <c:lblAlgn val="ctr"/>
        <c:lblOffset val="100"/>
      </c:catAx>
      <c:valAx>
        <c:axId val="112760320"/>
        <c:scaling>
          <c:orientation val="minMax"/>
        </c:scaling>
        <c:axPos val="l"/>
        <c:majorGridlines/>
        <c:numFmt formatCode="0.00%" sourceLinked="1"/>
        <c:tickLblPos val="nextTo"/>
        <c:crossAx val="11275878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8005686789151383"/>
          <c:y val="0.88169473607465765"/>
          <c:w val="0.29687448489228746"/>
          <c:h val="0.10216335246229818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Ceramics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3638801399825047"/>
          <c:h val="0.67509222805482672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Analysis'!$B$3423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Analysis'!$A$3424:$A$3433</c:f>
              <c:strCache>
                <c:ptCount val="10"/>
                <c:pt idx="0">
                  <c:v>Kajaria Ceramics Limited</c:v>
                </c:pt>
                <c:pt idx="1">
                  <c:v>Cera Sanitaryware Ltd</c:v>
                </c:pt>
                <c:pt idx="2">
                  <c:v>Somany Ceramics Ltd</c:v>
                </c:pt>
                <c:pt idx="3">
                  <c:v>Euro Ceramics Ltd</c:v>
                </c:pt>
                <c:pt idx="4">
                  <c:v>Lexus Granito (India) Ltd</c:v>
                </c:pt>
                <c:pt idx="5">
                  <c:v>Orient Bell Ltd</c:v>
                </c:pt>
                <c:pt idx="6">
                  <c:v>Restile Ceramics Ltd</c:v>
                </c:pt>
                <c:pt idx="7">
                  <c:v>Asian Granito India Ltd</c:v>
                </c:pt>
                <c:pt idx="8">
                  <c:v>Murudeshwar Ceramics Ltd</c:v>
                </c:pt>
                <c:pt idx="9">
                  <c:v>Nitco Ltd</c:v>
                </c:pt>
              </c:strCache>
            </c:strRef>
          </c:cat>
          <c:val>
            <c:numRef>
              <c:f>'Sector Wise Analysis'!$B$3424:$B$3433</c:f>
              <c:numCache>
                <c:formatCode>0.00%</c:formatCode>
                <c:ptCount val="10"/>
                <c:pt idx="0">
                  <c:v>5.169078119316272E-2</c:v>
                </c:pt>
                <c:pt idx="1">
                  <c:v>2.2742250488000236E-2</c:v>
                </c:pt>
                <c:pt idx="2">
                  <c:v>1.2011746161321012E-2</c:v>
                </c:pt>
                <c:pt idx="3">
                  <c:v>7.0005113874311038E-3</c:v>
                </c:pt>
                <c:pt idx="4">
                  <c:v>-8.68722956475901E-5</c:v>
                </c:pt>
                <c:pt idx="5">
                  <c:v>-9.3281479217082006E-4</c:v>
                </c:pt>
                <c:pt idx="6">
                  <c:v>-1.310505539208236E-3</c:v>
                </c:pt>
                <c:pt idx="7">
                  <c:v>-2.5074288749267802E-3</c:v>
                </c:pt>
                <c:pt idx="8">
                  <c:v>-4.9304708540473721E-3</c:v>
                </c:pt>
                <c:pt idx="9">
                  <c:v>-2.0501220214054074E-2</c:v>
                </c:pt>
              </c:numCache>
            </c:numRef>
          </c:val>
        </c:ser>
        <c:axId val="112796800"/>
        <c:axId val="112798336"/>
      </c:barChart>
      <c:catAx>
        <c:axId val="112796800"/>
        <c:scaling>
          <c:orientation val="minMax"/>
        </c:scaling>
        <c:delete val="1"/>
        <c:axPos val="b"/>
        <c:tickLblPos val="none"/>
        <c:crossAx val="112798336"/>
        <c:crosses val="autoZero"/>
        <c:auto val="1"/>
        <c:lblAlgn val="ctr"/>
        <c:lblOffset val="100"/>
      </c:catAx>
      <c:valAx>
        <c:axId val="112798336"/>
        <c:scaling>
          <c:orientation val="minMax"/>
        </c:scaling>
        <c:axPos val="l"/>
        <c:majorGridlines/>
        <c:numFmt formatCode="0.00%" sourceLinked="1"/>
        <c:tickLblPos val="nextTo"/>
        <c:crossAx val="11279680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6061242344706912"/>
          <c:y val="0.90021325459317592"/>
          <c:w val="0.27806789038897634"/>
          <c:h val="9.9786668659209474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Refineries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2527690288713917"/>
          <c:h val="0.6843514873140859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Analysis'!$B$3436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Analysis'!$A$3437:$A$3442</c:f>
              <c:strCache>
                <c:ptCount val="6"/>
                <c:pt idx="0">
                  <c:v>Bharat Petroleum Corporation Ltd</c:v>
                </c:pt>
                <c:pt idx="1">
                  <c:v>Indian Oil Corporation Ltd</c:v>
                </c:pt>
                <c:pt idx="2">
                  <c:v>Hindustan Petroleum Corporation Ltd</c:v>
                </c:pt>
                <c:pt idx="3">
                  <c:v>Mangalore Refinery and Petrochemicals Lts</c:v>
                </c:pt>
                <c:pt idx="4">
                  <c:v>Chennai Petroleum Corporation Ltd</c:v>
                </c:pt>
                <c:pt idx="5">
                  <c:v>Reliance Industries Ltd</c:v>
                </c:pt>
              </c:strCache>
            </c:strRef>
          </c:cat>
          <c:val>
            <c:numRef>
              <c:f>'Sector Wise Analysis'!$B$3437:$B$3442</c:f>
              <c:numCache>
                <c:formatCode>0.00%</c:formatCode>
                <c:ptCount val="6"/>
                <c:pt idx="0">
                  <c:v>2.7243412113169491E-3</c:v>
                </c:pt>
                <c:pt idx="1">
                  <c:v>1.5177134937515635E-3</c:v>
                </c:pt>
                <c:pt idx="2">
                  <c:v>1.3002934866333541E-4</c:v>
                </c:pt>
                <c:pt idx="3">
                  <c:v>-4.8124226520189961E-4</c:v>
                </c:pt>
                <c:pt idx="4">
                  <c:v>-5.3960416931443948E-4</c:v>
                </c:pt>
                <c:pt idx="5">
                  <c:v>-1.6207590673391958E-2</c:v>
                </c:pt>
              </c:numCache>
            </c:numRef>
          </c:val>
        </c:ser>
        <c:axId val="112822528"/>
        <c:axId val="112828416"/>
      </c:barChart>
      <c:catAx>
        <c:axId val="112822528"/>
        <c:scaling>
          <c:orientation val="minMax"/>
        </c:scaling>
        <c:delete val="1"/>
        <c:axPos val="b"/>
        <c:tickLblPos val="none"/>
        <c:crossAx val="112828416"/>
        <c:crosses val="autoZero"/>
        <c:auto val="1"/>
        <c:lblAlgn val="ctr"/>
        <c:lblOffset val="100"/>
      </c:catAx>
      <c:valAx>
        <c:axId val="112828416"/>
        <c:scaling>
          <c:orientation val="minMax"/>
        </c:scaling>
        <c:axPos val="l"/>
        <c:majorGridlines/>
        <c:numFmt formatCode="0.00%" sourceLinked="1"/>
        <c:tickLblPos val="nextTo"/>
        <c:crossAx val="11282252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9394575678040245"/>
          <c:y val="0.8909539953339165"/>
          <c:w val="0.27681539807524064"/>
          <c:h val="0.10904604666352193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Insurance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78916579177602797"/>
          <c:h val="0.69361074657334509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Analysis'!$B$3449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Analysis'!$A$3450:$A$3455</c:f>
              <c:strCache>
                <c:ptCount val="6"/>
                <c:pt idx="0">
                  <c:v>HDFC Life Insurance Company Ltd</c:v>
                </c:pt>
                <c:pt idx="1">
                  <c:v>ICICI Prudential Life Insurance Company Ltd</c:v>
                </c:pt>
                <c:pt idx="2">
                  <c:v>SBI Life Insurance Company Ltd</c:v>
                </c:pt>
                <c:pt idx="3">
                  <c:v>ICICI Lombard General Insurance Company Ltd</c:v>
                </c:pt>
                <c:pt idx="4">
                  <c:v>New India Assurance Company Ltd</c:v>
                </c:pt>
                <c:pt idx="5">
                  <c:v>General Insurance Corporation of India</c:v>
                </c:pt>
              </c:strCache>
            </c:strRef>
          </c:cat>
          <c:val>
            <c:numRef>
              <c:f>'Sector Wise Analysis'!$B$3450:$B$3455</c:f>
              <c:numCache>
                <c:formatCode>0.00%</c:formatCode>
                <c:ptCount val="6"/>
                <c:pt idx="0">
                  <c:v>2.1171630492317607E-2</c:v>
                </c:pt>
                <c:pt idx="1">
                  <c:v>1.8824787182006874E-2</c:v>
                </c:pt>
                <c:pt idx="2">
                  <c:v>1.2994916556575087E-2</c:v>
                </c:pt>
                <c:pt idx="3">
                  <c:v>-1.5265174421566288E-3</c:v>
                </c:pt>
                <c:pt idx="4">
                  <c:v>-3.6432712929776651E-2</c:v>
                </c:pt>
                <c:pt idx="5">
                  <c:v>-3.7981565849250318E-2</c:v>
                </c:pt>
              </c:numCache>
            </c:numRef>
          </c:val>
        </c:ser>
        <c:axId val="112844160"/>
        <c:axId val="112862336"/>
      </c:barChart>
      <c:catAx>
        <c:axId val="112844160"/>
        <c:scaling>
          <c:orientation val="minMax"/>
        </c:scaling>
        <c:delete val="1"/>
        <c:axPos val="b"/>
        <c:tickLblPos val="none"/>
        <c:crossAx val="112862336"/>
        <c:crosses val="autoZero"/>
        <c:auto val="1"/>
        <c:lblAlgn val="ctr"/>
        <c:lblOffset val="100"/>
      </c:catAx>
      <c:valAx>
        <c:axId val="112862336"/>
        <c:scaling>
          <c:orientation val="minMax"/>
        </c:scaling>
        <c:axPos val="l"/>
        <c:majorGridlines/>
        <c:numFmt formatCode="0.00%" sourceLinked="1"/>
        <c:tickLblPos val="nextTo"/>
        <c:crossAx val="1128441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1061242344706911"/>
          <c:y val="0.90021325459317592"/>
          <c:w val="0.27681533262033703"/>
          <c:h val="9.9786623894235454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Telecomm Service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2527690288713917"/>
          <c:h val="0.67972185768445648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Analysis'!$B$3462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Analysis'!$A$3463:$A$3473</c:f>
              <c:strCache>
                <c:ptCount val="11"/>
                <c:pt idx="0">
                  <c:v>Reliance Communications Ltd</c:v>
                </c:pt>
                <c:pt idx="1">
                  <c:v>Tata Teleservices (Maharashtra) Ltd</c:v>
                </c:pt>
                <c:pt idx="2">
                  <c:v>Quadrant Televentures Ltd</c:v>
                </c:pt>
                <c:pt idx="3">
                  <c:v>Uniinfo Telecom Services Ltd</c:v>
                </c:pt>
                <c:pt idx="4">
                  <c:v>Nettlinx Ltd</c:v>
                </c:pt>
                <c:pt idx="5">
                  <c:v>Tejas Network Ltd</c:v>
                </c:pt>
                <c:pt idx="6">
                  <c:v>OnMobile Global Ltd</c:v>
                </c:pt>
                <c:pt idx="7">
                  <c:v>Tata Communications Ltd</c:v>
                </c:pt>
                <c:pt idx="8">
                  <c:v>Mahanagar Telephone Nigam Ltd</c:v>
                </c:pt>
                <c:pt idx="9">
                  <c:v>Bharti Airtel Ltd </c:v>
                </c:pt>
                <c:pt idx="10">
                  <c:v>Vodafone Idea Ltd</c:v>
                </c:pt>
              </c:strCache>
            </c:strRef>
          </c:cat>
          <c:val>
            <c:numRef>
              <c:f>'Sector Wise Analysis'!$B$3463:$B$3473</c:f>
              <c:numCache>
                <c:formatCode>0.00%</c:formatCode>
                <c:ptCount val="11"/>
                <c:pt idx="0">
                  <c:v>2.3944551924409106E-3</c:v>
                </c:pt>
                <c:pt idx="1">
                  <c:v>1.6940967029374582E-3</c:v>
                </c:pt>
                <c:pt idx="2">
                  <c:v>8.2883537867104384E-4</c:v>
                </c:pt>
                <c:pt idx="3">
                  <c:v>1.1912546990825454E-5</c:v>
                </c:pt>
                <c:pt idx="4">
                  <c:v>-9.1295969933707762E-6</c:v>
                </c:pt>
                <c:pt idx="5">
                  <c:v>-4.8566475301675041E-5</c:v>
                </c:pt>
                <c:pt idx="6">
                  <c:v>-2.3738989670421168E-4</c:v>
                </c:pt>
                <c:pt idx="7">
                  <c:v>-1.7949948059512973E-3</c:v>
                </c:pt>
                <c:pt idx="8">
                  <c:v>-6.8977100260798081E-3</c:v>
                </c:pt>
                <c:pt idx="9">
                  <c:v>-1.1668449930134528E-2</c:v>
                </c:pt>
                <c:pt idx="10">
                  <c:v>-2.3026725919597375E-2</c:v>
                </c:pt>
              </c:numCache>
            </c:numRef>
          </c:val>
        </c:ser>
        <c:axId val="112890624"/>
        <c:axId val="112892160"/>
      </c:barChart>
      <c:catAx>
        <c:axId val="112890624"/>
        <c:scaling>
          <c:orientation val="minMax"/>
        </c:scaling>
        <c:delete val="1"/>
        <c:axPos val="b"/>
        <c:tickLblPos val="none"/>
        <c:crossAx val="112892160"/>
        <c:crosses val="autoZero"/>
        <c:auto val="1"/>
        <c:lblAlgn val="ctr"/>
        <c:lblOffset val="100"/>
      </c:catAx>
      <c:valAx>
        <c:axId val="112892160"/>
        <c:scaling>
          <c:orientation val="minMax"/>
        </c:scaling>
        <c:axPos val="l"/>
        <c:majorGridlines/>
        <c:numFmt formatCode="0.00%" sourceLinked="1"/>
        <c:tickLblPos val="nextTo"/>
        <c:crossAx val="11289062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9950131233595804"/>
          <c:y val="0.8909539953339165"/>
          <c:w val="0.27557407342019474"/>
          <c:h val="9.7219964439928849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Automobile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3638801399825047"/>
          <c:h val="0.6843514873140859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Analysis'!$B$3479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Analysis'!$A$3480:$A$3494</c:f>
              <c:strCache>
                <c:ptCount val="15"/>
                <c:pt idx="0">
                  <c:v>Bajaj Auto Ltd</c:v>
                </c:pt>
                <c:pt idx="1">
                  <c:v>Hero MotoCorp Ltd</c:v>
                </c:pt>
                <c:pt idx="2">
                  <c:v>Tata Motors Ltd</c:v>
                </c:pt>
                <c:pt idx="3">
                  <c:v>Maruti Suzuki India Ltd</c:v>
                </c:pt>
                <c:pt idx="4">
                  <c:v>Eicher Motors Ltd</c:v>
                </c:pt>
                <c:pt idx="5">
                  <c:v>Mahindra &amp; Mahindra Ltd</c:v>
                </c:pt>
                <c:pt idx="6">
                  <c:v>TVS Motor Company Ltd</c:v>
                </c:pt>
                <c:pt idx="7">
                  <c:v>VST Tillers Tractors Ltd</c:v>
                </c:pt>
                <c:pt idx="8">
                  <c:v>Atul Auto Ltd</c:v>
                </c:pt>
                <c:pt idx="9">
                  <c:v>Hindustan Motors Ltd</c:v>
                </c:pt>
                <c:pt idx="10">
                  <c:v>SML Isuzu Ltd</c:v>
                </c:pt>
                <c:pt idx="11">
                  <c:v>Escorts Ltd</c:v>
                </c:pt>
                <c:pt idx="12">
                  <c:v>Scooters India Ltd</c:v>
                </c:pt>
                <c:pt idx="13">
                  <c:v>Force Motors Ltd</c:v>
                </c:pt>
                <c:pt idx="14">
                  <c:v>Ashok Leyland Ltd</c:v>
                </c:pt>
              </c:strCache>
            </c:strRef>
          </c:cat>
          <c:val>
            <c:numRef>
              <c:f>'Sector Wise Analysis'!$B$3480:$B$3494</c:f>
              <c:numCache>
                <c:formatCode>0.00%</c:formatCode>
                <c:ptCount val="15"/>
                <c:pt idx="0">
                  <c:v>2.0595073368671439E-2</c:v>
                </c:pt>
                <c:pt idx="1">
                  <c:v>1.4420954135875481E-2</c:v>
                </c:pt>
                <c:pt idx="2">
                  <c:v>1.2121029451485342E-2</c:v>
                </c:pt>
                <c:pt idx="3">
                  <c:v>9.3259514158155928E-3</c:v>
                </c:pt>
                <c:pt idx="4">
                  <c:v>7.3561097378368337E-3</c:v>
                </c:pt>
                <c:pt idx="5">
                  <c:v>6.7797109782717548E-3</c:v>
                </c:pt>
                <c:pt idx="6">
                  <c:v>1.2804591745803925E-3</c:v>
                </c:pt>
                <c:pt idx="7">
                  <c:v>3.1033387009282731E-4</c:v>
                </c:pt>
                <c:pt idx="8">
                  <c:v>1.8445782920265284E-4</c:v>
                </c:pt>
                <c:pt idx="9">
                  <c:v>5.9823289371589075E-5</c:v>
                </c:pt>
                <c:pt idx="10">
                  <c:v>3.5311205871846156E-5</c:v>
                </c:pt>
                <c:pt idx="11">
                  <c:v>-1.2867868724003858E-5</c:v>
                </c:pt>
                <c:pt idx="12">
                  <c:v>-6.4649852835585136E-5</c:v>
                </c:pt>
                <c:pt idx="13">
                  <c:v>-8.1970322888385845E-5</c:v>
                </c:pt>
                <c:pt idx="14">
                  <c:v>-5.9887149507227826E-4</c:v>
                </c:pt>
              </c:numCache>
            </c:numRef>
          </c:val>
        </c:ser>
        <c:axId val="112912256"/>
        <c:axId val="112913792"/>
      </c:barChart>
      <c:catAx>
        <c:axId val="112912256"/>
        <c:scaling>
          <c:orientation val="minMax"/>
        </c:scaling>
        <c:delete val="1"/>
        <c:axPos val="b"/>
        <c:tickLblPos val="none"/>
        <c:crossAx val="112913792"/>
        <c:crosses val="autoZero"/>
        <c:auto val="1"/>
        <c:lblAlgn val="ctr"/>
        <c:lblOffset val="100"/>
      </c:catAx>
      <c:valAx>
        <c:axId val="112913792"/>
        <c:scaling>
          <c:orientation val="minMax"/>
        </c:scaling>
        <c:axPos val="l"/>
        <c:majorGridlines/>
        <c:numFmt formatCode="0.00%" sourceLinked="1"/>
        <c:tickLblPos val="nextTo"/>
        <c:crossAx val="11291225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6616797900262471"/>
          <c:y val="0.91410214348206464"/>
          <c:w val="0.27619327583985948"/>
          <c:h val="8.5897911409722444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Retail</a:t>
            </a:r>
          </a:p>
        </c:rich>
      </c:tx>
    </c:title>
    <c:plotArea>
      <c:layout>
        <c:manualLayout>
          <c:layoutTarget val="inner"/>
          <c:xMode val="edge"/>
          <c:yMode val="edge"/>
          <c:x val="0.13553018372703418"/>
          <c:y val="0.19480351414406533"/>
          <c:w val="0.83063779527559056"/>
          <c:h val="0.66583296879556719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Analysis'!$B$3497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Analysis'!$A$3498:$A$3515</c:f>
              <c:strCache>
                <c:ptCount val="18"/>
                <c:pt idx="0">
                  <c:v>Aditya Birla Fashion Retail Ltd</c:v>
                </c:pt>
                <c:pt idx="1">
                  <c:v>Avenue Supermarts Ltd</c:v>
                </c:pt>
                <c:pt idx="2">
                  <c:v>V-Mart Retail Ltd</c:v>
                </c:pt>
                <c:pt idx="3">
                  <c:v>Osia Hyper Retail Ltd</c:v>
                </c:pt>
                <c:pt idx="4">
                  <c:v>Goblin India Ltd</c:v>
                </c:pt>
                <c:pt idx="5">
                  <c:v>Mandhana Retail Ventures Ltd</c:v>
                </c:pt>
                <c:pt idx="6">
                  <c:v>Sabrimala Industries India Ltd</c:v>
                </c:pt>
                <c:pt idx="7">
                  <c:v>Hit Kit Global Solutions Ltd</c:v>
                </c:pt>
                <c:pt idx="8">
                  <c:v>Archies Ltd</c:v>
                </c:pt>
                <c:pt idx="9">
                  <c:v>7NR Retail Ltd</c:v>
                </c:pt>
                <c:pt idx="10">
                  <c:v>V2 Retail Ltd</c:v>
                </c:pt>
                <c:pt idx="11">
                  <c:v>Shoppers Stop Ltd</c:v>
                </c:pt>
                <c:pt idx="12">
                  <c:v>Future Lifestyle Fashions Ltd</c:v>
                </c:pt>
                <c:pt idx="13">
                  <c:v>Spencer's Retail Ltd</c:v>
                </c:pt>
                <c:pt idx="14">
                  <c:v>Arvind Fashions Ltd</c:v>
                </c:pt>
                <c:pt idx="15">
                  <c:v>Trent Ltd</c:v>
                </c:pt>
                <c:pt idx="16">
                  <c:v>Future Enterprises Ltd</c:v>
                </c:pt>
                <c:pt idx="17">
                  <c:v>Future Retail Ltd</c:v>
                </c:pt>
              </c:strCache>
            </c:strRef>
          </c:cat>
          <c:val>
            <c:numRef>
              <c:f>'Sector Wise Analysis'!$B$3498:$B$3515</c:f>
              <c:numCache>
                <c:formatCode>0.00%</c:formatCode>
                <c:ptCount val="18"/>
                <c:pt idx="0">
                  <c:v>4.3086103387057331E-2</c:v>
                </c:pt>
                <c:pt idx="1">
                  <c:v>1.2409571595812276E-2</c:v>
                </c:pt>
                <c:pt idx="2">
                  <c:v>2.0584294177086074E-3</c:v>
                </c:pt>
                <c:pt idx="3">
                  <c:v>2.0124494691959571E-4</c:v>
                </c:pt>
                <c:pt idx="4">
                  <c:v>7.9029555793692663E-5</c:v>
                </c:pt>
                <c:pt idx="5">
                  <c:v>6.8637399450554272E-5</c:v>
                </c:pt>
                <c:pt idx="6">
                  <c:v>-2.1461651219578324E-5</c:v>
                </c:pt>
                <c:pt idx="7">
                  <c:v>-2.5546596989484213E-5</c:v>
                </c:pt>
                <c:pt idx="8">
                  <c:v>-1.2230885438505767E-4</c:v>
                </c:pt>
                <c:pt idx="9">
                  <c:v>-2.5705749529473143E-4</c:v>
                </c:pt>
                <c:pt idx="10">
                  <c:v>-9.4516275143604245E-4</c:v>
                </c:pt>
                <c:pt idx="11">
                  <c:v>-2.2810778586660218E-3</c:v>
                </c:pt>
                <c:pt idx="12">
                  <c:v>-2.6843330912325763E-3</c:v>
                </c:pt>
                <c:pt idx="13">
                  <c:v>-2.7595993494060247E-3</c:v>
                </c:pt>
                <c:pt idx="14">
                  <c:v>-3.1910399209404802E-3</c:v>
                </c:pt>
                <c:pt idx="15">
                  <c:v>-4.794058753634315E-3</c:v>
                </c:pt>
                <c:pt idx="16">
                  <c:v>-1.0460078040292553E-2</c:v>
                </c:pt>
                <c:pt idx="17">
                  <c:v>-0.18406024089263223</c:v>
                </c:pt>
              </c:numCache>
            </c:numRef>
          </c:val>
        </c:ser>
        <c:axId val="89402368"/>
        <c:axId val="89441024"/>
      </c:barChart>
      <c:catAx>
        <c:axId val="89402368"/>
        <c:scaling>
          <c:orientation val="minMax"/>
        </c:scaling>
        <c:delete val="1"/>
        <c:axPos val="b"/>
        <c:tickLblPos val="none"/>
        <c:crossAx val="89441024"/>
        <c:crosses val="autoZero"/>
        <c:auto val="1"/>
        <c:lblAlgn val="ctr"/>
        <c:lblOffset val="100"/>
      </c:catAx>
      <c:valAx>
        <c:axId val="89441024"/>
        <c:scaling>
          <c:orientation val="minMax"/>
        </c:scaling>
        <c:axPos val="l"/>
        <c:majorGridlines/>
        <c:numFmt formatCode="0.00%" sourceLinked="1"/>
        <c:tickLblPos val="nextTo"/>
        <c:crossAx val="8940236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856124234470692"/>
          <c:y val="0.90484288422280545"/>
          <c:w val="0.27557407342019474"/>
          <c:h val="9.5157426309365661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Readymade Garments/Apparells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1694356955380598"/>
          <c:h val="0.69361074657334509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Analysis'!$B$3518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Analysis'!$A$3519:$A$3531</c:f>
              <c:strCache>
                <c:ptCount val="13"/>
                <c:pt idx="0">
                  <c:v>Page Industries Ltd</c:v>
                </c:pt>
                <c:pt idx="1">
                  <c:v>Kitex Garments Ltd</c:v>
                </c:pt>
                <c:pt idx="2">
                  <c:v>Kewal Kiran Clothing Ltd</c:v>
                </c:pt>
                <c:pt idx="3">
                  <c:v>Rupa &amp; Company Ltd</c:v>
                </c:pt>
                <c:pt idx="4">
                  <c:v>K P R Mill Ltd</c:v>
                </c:pt>
                <c:pt idx="5">
                  <c:v>Meyer Apparel Ltd</c:v>
                </c:pt>
                <c:pt idx="6">
                  <c:v>Haria Apparels Ltd</c:v>
                </c:pt>
                <c:pt idx="7">
                  <c:v>Spice Islands Apparels Ltd</c:v>
                </c:pt>
                <c:pt idx="8">
                  <c:v>Haria Exports Ltd</c:v>
                </c:pt>
                <c:pt idx="9">
                  <c:v>Pearl Global Industries Ltd</c:v>
                </c:pt>
                <c:pt idx="10">
                  <c:v>Zodiac Clothing Company Ltd</c:v>
                </c:pt>
                <c:pt idx="11">
                  <c:v>Samtex Fashions Ltd</c:v>
                </c:pt>
                <c:pt idx="12">
                  <c:v>Gokaldas Exports Ltd</c:v>
                </c:pt>
              </c:strCache>
            </c:strRef>
          </c:cat>
          <c:val>
            <c:numRef>
              <c:f>'Sector Wise Analysis'!$B$3519:$B$3531</c:f>
              <c:numCache>
                <c:formatCode>0.00%</c:formatCode>
                <c:ptCount val="13"/>
                <c:pt idx="0">
                  <c:v>5.9342033054092254E-2</c:v>
                </c:pt>
                <c:pt idx="1">
                  <c:v>1.7236098342075925E-2</c:v>
                </c:pt>
                <c:pt idx="2">
                  <c:v>1.1523026516097681E-2</c:v>
                </c:pt>
                <c:pt idx="3">
                  <c:v>1.00306686749159E-2</c:v>
                </c:pt>
                <c:pt idx="4">
                  <c:v>9.2448591429398694E-3</c:v>
                </c:pt>
                <c:pt idx="5">
                  <c:v>2.7422756879522976E-4</c:v>
                </c:pt>
                <c:pt idx="6">
                  <c:v>-9.4858459439206357E-5</c:v>
                </c:pt>
                <c:pt idx="7">
                  <c:v>-1.2868760415618113E-4</c:v>
                </c:pt>
                <c:pt idx="8">
                  <c:v>-2.1152943837371584E-4</c:v>
                </c:pt>
                <c:pt idx="9">
                  <c:v>-3.6343116091966886E-3</c:v>
                </c:pt>
                <c:pt idx="10">
                  <c:v>-3.811750867735165E-3</c:v>
                </c:pt>
                <c:pt idx="11">
                  <c:v>-4.240158982255081E-3</c:v>
                </c:pt>
                <c:pt idx="12">
                  <c:v>-1.0657717157482283E-2</c:v>
                </c:pt>
              </c:numCache>
            </c:numRef>
          </c:val>
        </c:ser>
        <c:axId val="112943104"/>
        <c:axId val="112944640"/>
      </c:barChart>
      <c:catAx>
        <c:axId val="112943104"/>
        <c:scaling>
          <c:orientation val="minMax"/>
        </c:scaling>
        <c:delete val="1"/>
        <c:axPos val="b"/>
        <c:tickLblPos val="none"/>
        <c:crossAx val="112944640"/>
        <c:crosses val="autoZero"/>
        <c:auto val="1"/>
        <c:lblAlgn val="ctr"/>
        <c:lblOffset val="100"/>
      </c:catAx>
      <c:valAx>
        <c:axId val="112944640"/>
        <c:scaling>
          <c:orientation val="minMax"/>
        </c:scaling>
        <c:axPos val="l"/>
        <c:majorGridlines/>
        <c:numFmt formatCode="0.00%" sourceLinked="1"/>
        <c:tickLblPos val="nextTo"/>
        <c:crossAx val="11294310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6894575678040242"/>
          <c:y val="0.90021325459317592"/>
          <c:w val="0.27681539807524064"/>
          <c:h val="9.9787097428272131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Chemicals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2805468066491694"/>
          <c:h val="0.72601815398075242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Analysis'!$B$3535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Analysis'!$A$3536:$A$3694</c:f>
              <c:strCache>
                <c:ptCount val="159"/>
                <c:pt idx="0">
                  <c:v>Castrol India</c:v>
                </c:pt>
                <c:pt idx="1">
                  <c:v>Pidilite Inds.</c:v>
                </c:pt>
                <c:pt idx="2">
                  <c:v>Gujarat Fluoroch</c:v>
                </c:pt>
                <c:pt idx="3">
                  <c:v>Atul</c:v>
                </c:pt>
                <c:pt idx="4">
                  <c:v>Aarti Inds.</c:v>
                </c:pt>
                <c:pt idx="5">
                  <c:v>Vinati Organics</c:v>
                </c:pt>
                <c:pt idx="6">
                  <c:v>Solar Inds.</c:v>
                </c:pt>
                <c:pt idx="7">
                  <c:v>Fine Organic</c:v>
                </c:pt>
                <c:pt idx="8">
                  <c:v>Natl. Peroxide</c:v>
                </c:pt>
                <c:pt idx="9">
                  <c:v>Navin Fluo.Intl.</c:v>
                </c:pt>
                <c:pt idx="10">
                  <c:v>Fairchem Speci.</c:v>
                </c:pt>
                <c:pt idx="11">
                  <c:v>Sumitomo Chemi.</c:v>
                </c:pt>
                <c:pt idx="12">
                  <c:v>GFL</c:v>
                </c:pt>
                <c:pt idx="13">
                  <c:v>Valiant Organics</c:v>
                </c:pt>
                <c:pt idx="14">
                  <c:v>GHCL</c:v>
                </c:pt>
                <c:pt idx="15">
                  <c:v>Thirumalai Chem.</c:v>
                </c:pt>
                <c:pt idx="16">
                  <c:v>Bodal Chemicals</c:v>
                </c:pt>
                <c:pt idx="17">
                  <c:v>Tide Water Oil</c:v>
                </c:pt>
                <c:pt idx="18">
                  <c:v>Balaji Amines</c:v>
                </c:pt>
                <c:pt idx="19">
                  <c:v>Tuticorin Alkali</c:v>
                </c:pt>
                <c:pt idx="20">
                  <c:v>Elantas Beck</c:v>
                </c:pt>
                <c:pt idx="21">
                  <c:v>I G Petrochems</c:v>
                </c:pt>
                <c:pt idx="22">
                  <c:v>Oriental Carbon</c:v>
                </c:pt>
                <c:pt idx="23">
                  <c:v>Sudarshan Chem.</c:v>
                </c:pt>
                <c:pt idx="24">
                  <c:v>NOCIL</c:v>
                </c:pt>
                <c:pt idx="25">
                  <c:v>Gulf Oil Lubric.</c:v>
                </c:pt>
                <c:pt idx="26">
                  <c:v>Bhageria Indust.</c:v>
                </c:pt>
                <c:pt idx="27">
                  <c:v>Alkyl Amines</c:v>
                </c:pt>
                <c:pt idx="28">
                  <c:v>S H Kelkar &amp; Co.</c:v>
                </c:pt>
                <c:pt idx="29">
                  <c:v>Foseco India</c:v>
                </c:pt>
                <c:pt idx="30">
                  <c:v>Ultramarine Pig.</c:v>
                </c:pt>
                <c:pt idx="31">
                  <c:v>Excel Inds.</c:v>
                </c:pt>
                <c:pt idx="32">
                  <c:v>Neogen Chemicals</c:v>
                </c:pt>
                <c:pt idx="33">
                  <c:v>AksharChem (I)</c:v>
                </c:pt>
                <c:pt idx="34">
                  <c:v>Grauer &amp; Weil</c:v>
                </c:pt>
                <c:pt idx="35">
                  <c:v>Prem. Explosives</c:v>
                </c:pt>
                <c:pt idx="36">
                  <c:v>Advance. Enzyme.</c:v>
                </c:pt>
                <c:pt idx="37">
                  <c:v>Jayant Agro Org.</c:v>
                </c:pt>
                <c:pt idx="38">
                  <c:v>Clariant Chemica</c:v>
                </c:pt>
                <c:pt idx="39">
                  <c:v>Camlin Fine</c:v>
                </c:pt>
                <c:pt idx="40">
                  <c:v>Plastiblends (I)</c:v>
                </c:pt>
                <c:pt idx="41">
                  <c:v>Guj Alkalies</c:v>
                </c:pt>
                <c:pt idx="42">
                  <c:v>Chembond Chem.</c:v>
                </c:pt>
                <c:pt idx="43">
                  <c:v>Vishnu Chemicals</c:v>
                </c:pt>
                <c:pt idx="44">
                  <c:v>Sh.Pushkar Chem.</c:v>
                </c:pt>
                <c:pt idx="45">
                  <c:v>Indian Toners</c:v>
                </c:pt>
                <c:pt idx="46">
                  <c:v>Transpek Inds.</c:v>
                </c:pt>
                <c:pt idx="47">
                  <c:v>Mangalam Organic</c:v>
                </c:pt>
                <c:pt idx="48">
                  <c:v>Poddar Pigments</c:v>
                </c:pt>
                <c:pt idx="49">
                  <c:v>Pondy Oxides</c:v>
                </c:pt>
                <c:pt idx="50">
                  <c:v>Sadhana Nitro</c:v>
                </c:pt>
                <c:pt idx="51">
                  <c:v>Amines &amp; Plast.</c:v>
                </c:pt>
                <c:pt idx="52">
                  <c:v>Fineotex Chem</c:v>
                </c:pt>
                <c:pt idx="53">
                  <c:v>Vidhi Specialty</c:v>
                </c:pt>
                <c:pt idx="54">
                  <c:v>Kanchi Karpooram</c:v>
                </c:pt>
                <c:pt idx="55">
                  <c:v>Ishan Dyes &amp; Ch.</c:v>
                </c:pt>
                <c:pt idx="56">
                  <c:v>Indo Borax &amp; Ch.</c:v>
                </c:pt>
                <c:pt idx="57">
                  <c:v>Indo Amines</c:v>
                </c:pt>
                <c:pt idx="58">
                  <c:v>Dynemic Products</c:v>
                </c:pt>
                <c:pt idx="59">
                  <c:v>Chemfab Alka.</c:v>
                </c:pt>
                <c:pt idx="60">
                  <c:v>Oriental Aromat.</c:v>
                </c:pt>
                <c:pt idx="61">
                  <c:v>Modipon</c:v>
                </c:pt>
                <c:pt idx="62">
                  <c:v>Asahi Songwon</c:v>
                </c:pt>
                <c:pt idx="63">
                  <c:v>Dharamsi Morarji</c:v>
                </c:pt>
                <c:pt idx="64">
                  <c:v>Cochin Minerals</c:v>
                </c:pt>
                <c:pt idx="65">
                  <c:v>Sr.Rayala.Hypo</c:v>
                </c:pt>
                <c:pt idx="66">
                  <c:v>Keltech Energies</c:v>
                </c:pt>
                <c:pt idx="67">
                  <c:v>TGV Sraac</c:v>
                </c:pt>
                <c:pt idx="68">
                  <c:v>Ashok Alco-Chem</c:v>
                </c:pt>
                <c:pt idx="69">
                  <c:v>Narmada Gelatine</c:v>
                </c:pt>
                <c:pt idx="70">
                  <c:v>Yasho Industries</c:v>
                </c:pt>
                <c:pt idx="71">
                  <c:v>Polson</c:v>
                </c:pt>
                <c:pt idx="72">
                  <c:v>IVP</c:v>
                </c:pt>
                <c:pt idx="73">
                  <c:v>Nikhil Adhesives</c:v>
                </c:pt>
                <c:pt idx="74">
                  <c:v>Chemcrux Enterp.</c:v>
                </c:pt>
                <c:pt idx="75">
                  <c:v>A-1 Acid</c:v>
                </c:pt>
                <c:pt idx="76">
                  <c:v>Vivid Global</c:v>
                </c:pt>
                <c:pt idx="77">
                  <c:v>Amal</c:v>
                </c:pt>
                <c:pt idx="78">
                  <c:v>Sh. Hari Chem.</c:v>
                </c:pt>
                <c:pt idx="79">
                  <c:v>Alufluoride</c:v>
                </c:pt>
                <c:pt idx="80">
                  <c:v>Jaysynth Dyestuf</c:v>
                </c:pt>
                <c:pt idx="81">
                  <c:v>Mahickra Chem.</c:v>
                </c:pt>
                <c:pt idx="82">
                  <c:v>Vadivarhe Speci.</c:v>
                </c:pt>
                <c:pt idx="83">
                  <c:v>Ushanti Colour</c:v>
                </c:pt>
                <c:pt idx="84">
                  <c:v>Daikaffil Chem</c:v>
                </c:pt>
                <c:pt idx="85">
                  <c:v>Jocil</c:v>
                </c:pt>
                <c:pt idx="86">
                  <c:v>Cont. Petroleums</c:v>
                </c:pt>
                <c:pt idx="87">
                  <c:v>Tyche Inds.</c:v>
                </c:pt>
                <c:pt idx="88">
                  <c:v>Ganesh Benzopl.</c:v>
                </c:pt>
                <c:pt idx="89">
                  <c:v>Tanfac Inds.</c:v>
                </c:pt>
                <c:pt idx="90">
                  <c:v>Vasundhara Rasy.</c:v>
                </c:pt>
                <c:pt idx="91">
                  <c:v>Jyoti Resins</c:v>
                </c:pt>
                <c:pt idx="92">
                  <c:v>Kesar Petroprod.</c:v>
                </c:pt>
                <c:pt idx="93">
                  <c:v>Haryana Leather</c:v>
                </c:pt>
                <c:pt idx="94">
                  <c:v>Caprolactam Chem</c:v>
                </c:pt>
                <c:pt idx="95">
                  <c:v>Pratiksha Chem.</c:v>
                </c:pt>
                <c:pt idx="96">
                  <c:v>Sanginita Chemi.</c:v>
                </c:pt>
                <c:pt idx="97">
                  <c:v>Emmessar Biotech</c:v>
                </c:pt>
                <c:pt idx="98">
                  <c:v>J D Orgochem</c:v>
                </c:pt>
                <c:pt idx="99">
                  <c:v>Pentokey Organy</c:v>
                </c:pt>
                <c:pt idx="100">
                  <c:v>GBL Industries</c:v>
                </c:pt>
                <c:pt idx="101">
                  <c:v>Generic Pharma.</c:v>
                </c:pt>
                <c:pt idx="102">
                  <c:v>Link Pharma Chem</c:v>
                </c:pt>
                <c:pt idx="103">
                  <c:v>Bhagawati Oxygen</c:v>
                </c:pt>
                <c:pt idx="104">
                  <c:v>C J Gelatine</c:v>
                </c:pt>
                <c:pt idx="105">
                  <c:v>Fundviser Capit.</c:v>
                </c:pt>
                <c:pt idx="106">
                  <c:v>Refnol Resins</c:v>
                </c:pt>
                <c:pt idx="107">
                  <c:v>Archit Organosys</c:v>
                </c:pt>
                <c:pt idx="108">
                  <c:v>Dai-ichi Karkari</c:v>
                </c:pt>
                <c:pt idx="109">
                  <c:v>Tulasee Bio-Eth.</c:v>
                </c:pt>
                <c:pt idx="110">
                  <c:v>Camex</c:v>
                </c:pt>
                <c:pt idx="111">
                  <c:v>Dynamic Inds.</c:v>
                </c:pt>
                <c:pt idx="112">
                  <c:v>Lime Chemicals</c:v>
                </c:pt>
                <c:pt idx="113">
                  <c:v>Organic Coatings</c:v>
                </c:pt>
                <c:pt idx="114">
                  <c:v>Resonance Speci.</c:v>
                </c:pt>
                <c:pt idx="115">
                  <c:v>Vipul Organics</c:v>
                </c:pt>
                <c:pt idx="116">
                  <c:v>Padmanabh Inds.</c:v>
                </c:pt>
                <c:pt idx="117">
                  <c:v>Ritesh Intl.</c:v>
                </c:pt>
                <c:pt idx="118">
                  <c:v>Gulshan Polyols</c:v>
                </c:pt>
                <c:pt idx="119">
                  <c:v>Omkar Spl.Chem.</c:v>
                </c:pt>
                <c:pt idx="120">
                  <c:v>POCL Enterprises</c:v>
                </c:pt>
                <c:pt idx="121">
                  <c:v>Indokem</c:v>
                </c:pt>
                <c:pt idx="122">
                  <c:v>GP Petroleums</c:v>
                </c:pt>
                <c:pt idx="123">
                  <c:v>Punjab Chemicals</c:v>
                </c:pt>
                <c:pt idx="124">
                  <c:v>Natl. Oxygen</c:v>
                </c:pt>
                <c:pt idx="125">
                  <c:v>Goa Carbon</c:v>
                </c:pt>
                <c:pt idx="126">
                  <c:v>Refex Industries</c:v>
                </c:pt>
                <c:pt idx="127">
                  <c:v>Sunshield Chem.</c:v>
                </c:pt>
                <c:pt idx="128">
                  <c:v>Mysore Petro</c:v>
                </c:pt>
                <c:pt idx="129">
                  <c:v>Nitta Gelatin</c:v>
                </c:pt>
                <c:pt idx="130">
                  <c:v>Punjab Alkalies</c:v>
                </c:pt>
                <c:pt idx="131">
                  <c:v>Alkali Metals</c:v>
                </c:pt>
                <c:pt idx="132">
                  <c:v>India Gelatine</c:v>
                </c:pt>
                <c:pt idx="133">
                  <c:v>Laffans Petroch</c:v>
                </c:pt>
                <c:pt idx="134">
                  <c:v>Deepak Nitrite</c:v>
                </c:pt>
                <c:pt idx="135">
                  <c:v>Kavit Industries</c:v>
                </c:pt>
                <c:pt idx="136">
                  <c:v>Andhra Petrochem</c:v>
                </c:pt>
                <c:pt idx="137">
                  <c:v>Avon Lifescience</c:v>
                </c:pt>
                <c:pt idx="138">
                  <c:v>Insilco</c:v>
                </c:pt>
                <c:pt idx="139">
                  <c:v>Lords Chloro</c:v>
                </c:pt>
                <c:pt idx="140">
                  <c:v>Kilburn Chemical</c:v>
                </c:pt>
                <c:pt idx="141">
                  <c:v>DIC India</c:v>
                </c:pt>
                <c:pt idx="142">
                  <c:v>Bombay Oxygen</c:v>
                </c:pt>
                <c:pt idx="143">
                  <c:v>Phillips Carbon</c:v>
                </c:pt>
                <c:pt idx="144">
                  <c:v>Himadri Specialt</c:v>
                </c:pt>
                <c:pt idx="145">
                  <c:v>Chromatic India</c:v>
                </c:pt>
                <c:pt idx="146">
                  <c:v>TCM</c:v>
                </c:pt>
                <c:pt idx="147">
                  <c:v>Kiri Indus.</c:v>
                </c:pt>
                <c:pt idx="148">
                  <c:v>Deepak Fert.</c:v>
                </c:pt>
                <c:pt idx="149">
                  <c:v>Vikas Wsp</c:v>
                </c:pt>
                <c:pt idx="150">
                  <c:v>India Glycols</c:v>
                </c:pt>
                <c:pt idx="151">
                  <c:v>BASF India</c:v>
                </c:pt>
                <c:pt idx="152">
                  <c:v>GOCL Corpn.</c:v>
                </c:pt>
                <c:pt idx="153">
                  <c:v>Kanoria Chem.</c:v>
                </c:pt>
                <c:pt idx="154">
                  <c:v>Tata Chemicals</c:v>
                </c:pt>
                <c:pt idx="155">
                  <c:v>Hind.Organ.Chem.</c:v>
                </c:pt>
                <c:pt idx="156">
                  <c:v>Seya Indus.</c:v>
                </c:pt>
                <c:pt idx="157">
                  <c:v>Linde India</c:v>
                </c:pt>
                <c:pt idx="158">
                  <c:v>Godrej Inds.</c:v>
                </c:pt>
              </c:strCache>
            </c:strRef>
          </c:cat>
          <c:val>
            <c:numRef>
              <c:f>'Sector Wise Analysis'!$B$3536:$B$3694</c:f>
              <c:numCache>
                <c:formatCode>0.00%</c:formatCode>
                <c:ptCount val="159"/>
                <c:pt idx="0">
                  <c:v>1.2006205940174779E-2</c:v>
                </c:pt>
                <c:pt idx="1">
                  <c:v>7.6286541753447122E-3</c:v>
                </c:pt>
                <c:pt idx="2">
                  <c:v>6.0940380613002092E-3</c:v>
                </c:pt>
                <c:pt idx="3">
                  <c:v>2.2899964346228029E-3</c:v>
                </c:pt>
                <c:pt idx="4">
                  <c:v>2.0463423075444045E-3</c:v>
                </c:pt>
                <c:pt idx="5">
                  <c:v>2.0421592006592071E-3</c:v>
                </c:pt>
                <c:pt idx="6">
                  <c:v>1.7847531304660603E-3</c:v>
                </c:pt>
                <c:pt idx="7">
                  <c:v>1.5073174105138592E-3</c:v>
                </c:pt>
                <c:pt idx="8">
                  <c:v>1.3914485068855455E-3</c:v>
                </c:pt>
                <c:pt idx="9">
                  <c:v>1.2601669824549579E-3</c:v>
                </c:pt>
                <c:pt idx="10">
                  <c:v>1.2420523184684168E-3</c:v>
                </c:pt>
                <c:pt idx="11">
                  <c:v>1.0987272410484582E-3</c:v>
                </c:pt>
                <c:pt idx="12">
                  <c:v>1.009693458268708E-3</c:v>
                </c:pt>
                <c:pt idx="13">
                  <c:v>9.7651636988761671E-4</c:v>
                </c:pt>
                <c:pt idx="14">
                  <c:v>9.7383949979008096E-4</c:v>
                </c:pt>
                <c:pt idx="15">
                  <c:v>9.6778041580875267E-4</c:v>
                </c:pt>
                <c:pt idx="16">
                  <c:v>9.6683771931698565E-4</c:v>
                </c:pt>
                <c:pt idx="17">
                  <c:v>9.5009405601139535E-4</c:v>
                </c:pt>
                <c:pt idx="18">
                  <c:v>7.0660996878198147E-4</c:v>
                </c:pt>
                <c:pt idx="19">
                  <c:v>5.4757737129629237E-4</c:v>
                </c:pt>
                <c:pt idx="20">
                  <c:v>5.4020291158228529E-4</c:v>
                </c:pt>
                <c:pt idx="21">
                  <c:v>5.3414121647251734E-4</c:v>
                </c:pt>
                <c:pt idx="22">
                  <c:v>4.589331214046542E-4</c:v>
                </c:pt>
                <c:pt idx="23">
                  <c:v>4.4289525402877345E-4</c:v>
                </c:pt>
                <c:pt idx="24">
                  <c:v>4.3780790545246346E-4</c:v>
                </c:pt>
                <c:pt idx="25">
                  <c:v>4.272241315109873E-4</c:v>
                </c:pt>
                <c:pt idx="26">
                  <c:v>3.9520774058739633E-4</c:v>
                </c:pt>
                <c:pt idx="27">
                  <c:v>3.7874006564535148E-4</c:v>
                </c:pt>
                <c:pt idx="28">
                  <c:v>3.4867479429187277E-4</c:v>
                </c:pt>
                <c:pt idx="29">
                  <c:v>3.4355170754348674E-4</c:v>
                </c:pt>
                <c:pt idx="30">
                  <c:v>3.1489876655040028E-4</c:v>
                </c:pt>
                <c:pt idx="31">
                  <c:v>3.1465854273396535E-4</c:v>
                </c:pt>
                <c:pt idx="32">
                  <c:v>2.9172634677653025E-4</c:v>
                </c:pt>
                <c:pt idx="33">
                  <c:v>2.7312403477263483E-4</c:v>
                </c:pt>
                <c:pt idx="34">
                  <c:v>2.4863766351796227E-4</c:v>
                </c:pt>
                <c:pt idx="35">
                  <c:v>2.472248056568753E-4</c:v>
                </c:pt>
                <c:pt idx="36">
                  <c:v>2.3542788561738235E-4</c:v>
                </c:pt>
                <c:pt idx="37">
                  <c:v>2.3538610756235017E-4</c:v>
                </c:pt>
                <c:pt idx="38">
                  <c:v>2.0955809104039537E-4</c:v>
                </c:pt>
                <c:pt idx="39">
                  <c:v>2.0740557170498928E-4</c:v>
                </c:pt>
                <c:pt idx="40">
                  <c:v>1.8562037325843664E-4</c:v>
                </c:pt>
                <c:pt idx="41">
                  <c:v>1.8285574211672614E-4</c:v>
                </c:pt>
                <c:pt idx="42">
                  <c:v>1.7436688443477852E-4</c:v>
                </c:pt>
                <c:pt idx="43">
                  <c:v>1.5886801726889576E-4</c:v>
                </c:pt>
                <c:pt idx="44">
                  <c:v>1.5555292156875262E-4</c:v>
                </c:pt>
                <c:pt idx="45">
                  <c:v>1.5427448846806995E-4</c:v>
                </c:pt>
                <c:pt idx="46">
                  <c:v>1.5228813185154169E-4</c:v>
                </c:pt>
                <c:pt idx="47">
                  <c:v>1.4565222586039451E-4</c:v>
                </c:pt>
                <c:pt idx="48">
                  <c:v>1.4039420443426578E-4</c:v>
                </c:pt>
                <c:pt idx="49">
                  <c:v>1.3964900420265078E-4</c:v>
                </c:pt>
                <c:pt idx="50">
                  <c:v>1.3237234311746899E-4</c:v>
                </c:pt>
                <c:pt idx="51">
                  <c:v>1.2031826648923652E-4</c:v>
                </c:pt>
                <c:pt idx="52">
                  <c:v>1.1346919746730036E-4</c:v>
                </c:pt>
                <c:pt idx="53">
                  <c:v>1.1095570940640821E-4</c:v>
                </c:pt>
                <c:pt idx="54">
                  <c:v>1.0595343790049938E-4</c:v>
                </c:pt>
                <c:pt idx="55">
                  <c:v>1.0590040649731045E-4</c:v>
                </c:pt>
                <c:pt idx="56">
                  <c:v>1.0076582023377672E-4</c:v>
                </c:pt>
                <c:pt idx="57">
                  <c:v>1.0005408992124994E-4</c:v>
                </c:pt>
                <c:pt idx="58">
                  <c:v>8.7879822259695855E-5</c:v>
                </c:pt>
                <c:pt idx="59">
                  <c:v>8.7702001775461812E-5</c:v>
                </c:pt>
                <c:pt idx="60">
                  <c:v>8.4508776319185583E-5</c:v>
                </c:pt>
                <c:pt idx="61">
                  <c:v>8.3742607934950291E-5</c:v>
                </c:pt>
                <c:pt idx="62">
                  <c:v>7.7099976309943807E-5</c:v>
                </c:pt>
                <c:pt idx="63">
                  <c:v>6.5867989733359462E-5</c:v>
                </c:pt>
                <c:pt idx="64">
                  <c:v>6.2477736173797966E-5</c:v>
                </c:pt>
                <c:pt idx="65">
                  <c:v>6.0411067576478763E-5</c:v>
                </c:pt>
                <c:pt idx="66">
                  <c:v>5.9227514267443179E-5</c:v>
                </c:pt>
                <c:pt idx="67">
                  <c:v>5.8140097960044023E-5</c:v>
                </c:pt>
                <c:pt idx="68">
                  <c:v>5.5843333559631143E-5</c:v>
                </c:pt>
                <c:pt idx="69">
                  <c:v>5.4200379895450421E-5</c:v>
                </c:pt>
                <c:pt idx="70">
                  <c:v>4.4837822812622098E-5</c:v>
                </c:pt>
                <c:pt idx="71">
                  <c:v>4.2452200920161672E-5</c:v>
                </c:pt>
                <c:pt idx="72">
                  <c:v>2.6625281072151488E-5</c:v>
                </c:pt>
                <c:pt idx="73">
                  <c:v>2.6544415215630943E-5</c:v>
                </c:pt>
                <c:pt idx="74">
                  <c:v>2.5143697406249696E-5</c:v>
                </c:pt>
                <c:pt idx="75">
                  <c:v>1.5628790587024405E-5</c:v>
                </c:pt>
                <c:pt idx="76">
                  <c:v>1.5452578979909664E-5</c:v>
                </c:pt>
                <c:pt idx="77">
                  <c:v>1.5382513700116163E-5</c:v>
                </c:pt>
                <c:pt idx="78">
                  <c:v>1.5106583889147634E-5</c:v>
                </c:pt>
                <c:pt idx="79">
                  <c:v>1.3050419940665667E-5</c:v>
                </c:pt>
                <c:pt idx="80">
                  <c:v>1.3024308656270579E-5</c:v>
                </c:pt>
                <c:pt idx="81">
                  <c:v>1.1005510747009033E-5</c:v>
                </c:pt>
                <c:pt idx="82">
                  <c:v>9.7074291246110087E-6</c:v>
                </c:pt>
                <c:pt idx="83">
                  <c:v>9.3778677904963459E-6</c:v>
                </c:pt>
                <c:pt idx="84">
                  <c:v>8.0945503850464956E-6</c:v>
                </c:pt>
                <c:pt idx="85">
                  <c:v>7.5077855146304781E-6</c:v>
                </c:pt>
                <c:pt idx="86">
                  <c:v>7.114254435001654E-6</c:v>
                </c:pt>
                <c:pt idx="87">
                  <c:v>5.9751322457429501E-6</c:v>
                </c:pt>
                <c:pt idx="88">
                  <c:v>2.781089163389695E-6</c:v>
                </c:pt>
                <c:pt idx="89">
                  <c:v>2.0043971402921404E-6</c:v>
                </c:pt>
                <c:pt idx="90">
                  <c:v>1.5411117425294424E-6</c:v>
                </c:pt>
                <c:pt idx="91">
                  <c:v>9.6137001636465371E-7</c:v>
                </c:pt>
                <c:pt idx="92">
                  <c:v>9.4071836416125418E-7</c:v>
                </c:pt>
                <c:pt idx="93">
                  <c:v>-8.5061860797736274E-7</c:v>
                </c:pt>
                <c:pt idx="94">
                  <c:v>-2.0480552078007229E-6</c:v>
                </c:pt>
                <c:pt idx="95">
                  <c:v>-2.4345528569147511E-6</c:v>
                </c:pt>
                <c:pt idx="96">
                  <c:v>-2.5221566556441895E-6</c:v>
                </c:pt>
                <c:pt idx="97">
                  <c:v>-2.8677026674813385E-6</c:v>
                </c:pt>
                <c:pt idx="98">
                  <c:v>-3.7822353696495488E-6</c:v>
                </c:pt>
                <c:pt idx="99">
                  <c:v>-3.9391293738181676E-6</c:v>
                </c:pt>
                <c:pt idx="100">
                  <c:v>-4.6336758896470657E-6</c:v>
                </c:pt>
                <c:pt idx="101">
                  <c:v>-5.5735693745967597E-6</c:v>
                </c:pt>
                <c:pt idx="102">
                  <c:v>-5.9296724996111009E-6</c:v>
                </c:pt>
                <c:pt idx="103">
                  <c:v>-6.008355294506013E-6</c:v>
                </c:pt>
                <c:pt idx="104">
                  <c:v>-6.4562065494380787E-6</c:v>
                </c:pt>
                <c:pt idx="105">
                  <c:v>-6.4959273517603041E-6</c:v>
                </c:pt>
                <c:pt idx="106">
                  <c:v>-8.060936458268551E-6</c:v>
                </c:pt>
                <c:pt idx="107">
                  <c:v>-8.2549638738511625E-6</c:v>
                </c:pt>
                <c:pt idx="108">
                  <c:v>-8.4711336586008115E-6</c:v>
                </c:pt>
                <c:pt idx="109">
                  <c:v>-8.4775032294911287E-6</c:v>
                </c:pt>
                <c:pt idx="110">
                  <c:v>-8.5019924492495555E-6</c:v>
                </c:pt>
                <c:pt idx="111">
                  <c:v>-9.3696783422087977E-6</c:v>
                </c:pt>
                <c:pt idx="112">
                  <c:v>-9.4386457611811245E-6</c:v>
                </c:pt>
                <c:pt idx="113">
                  <c:v>-9.5877218094265551E-6</c:v>
                </c:pt>
                <c:pt idx="114">
                  <c:v>-1.1960867255452393E-5</c:v>
                </c:pt>
                <c:pt idx="115">
                  <c:v>-1.3039975426907633E-5</c:v>
                </c:pt>
                <c:pt idx="116">
                  <c:v>-1.4752536324445144E-5</c:v>
                </c:pt>
                <c:pt idx="117">
                  <c:v>-1.5010216633457863E-5</c:v>
                </c:pt>
                <c:pt idx="118">
                  <c:v>-1.5286970136761434E-5</c:v>
                </c:pt>
                <c:pt idx="119">
                  <c:v>-1.6938053905401511E-5</c:v>
                </c:pt>
                <c:pt idx="120">
                  <c:v>-1.9240060343969488E-5</c:v>
                </c:pt>
                <c:pt idx="121">
                  <c:v>-2.0792020138288528E-5</c:v>
                </c:pt>
                <c:pt idx="122">
                  <c:v>-2.2074638077817016E-5</c:v>
                </c:pt>
                <c:pt idx="123">
                  <c:v>-2.4695472530111207E-5</c:v>
                </c:pt>
                <c:pt idx="124">
                  <c:v>-2.6426630376728861E-5</c:v>
                </c:pt>
                <c:pt idx="125">
                  <c:v>-3.097494630174802E-5</c:v>
                </c:pt>
                <c:pt idx="126">
                  <c:v>-3.6128874257426284E-5</c:v>
                </c:pt>
                <c:pt idx="127">
                  <c:v>-3.7794897285328454E-5</c:v>
                </c:pt>
                <c:pt idx="128">
                  <c:v>-3.7820755369390024E-5</c:v>
                </c:pt>
                <c:pt idx="129">
                  <c:v>-3.8657360921408672E-5</c:v>
                </c:pt>
                <c:pt idx="130">
                  <c:v>-4.4540549796039218E-5</c:v>
                </c:pt>
                <c:pt idx="131">
                  <c:v>-4.8455659953218074E-5</c:v>
                </c:pt>
                <c:pt idx="132">
                  <c:v>-5.6141397827256276E-5</c:v>
                </c:pt>
                <c:pt idx="133">
                  <c:v>-6.041873954658466E-5</c:v>
                </c:pt>
                <c:pt idx="134">
                  <c:v>-6.2077204896198243E-5</c:v>
                </c:pt>
                <c:pt idx="135">
                  <c:v>-8.0626898705782329E-5</c:v>
                </c:pt>
                <c:pt idx="136">
                  <c:v>-9.2678918081304836E-5</c:v>
                </c:pt>
                <c:pt idx="137">
                  <c:v>-9.803304960653458E-5</c:v>
                </c:pt>
                <c:pt idx="138">
                  <c:v>-9.9185296276831499E-5</c:v>
                </c:pt>
                <c:pt idx="139">
                  <c:v>-1.1732654629839313E-4</c:v>
                </c:pt>
                <c:pt idx="140">
                  <c:v>-1.3531654630947066E-4</c:v>
                </c:pt>
                <c:pt idx="141">
                  <c:v>-1.3703771751293341E-4</c:v>
                </c:pt>
                <c:pt idx="142">
                  <c:v>-2.2024716467057768E-4</c:v>
                </c:pt>
                <c:pt idx="143">
                  <c:v>-2.7070931242517514E-4</c:v>
                </c:pt>
                <c:pt idx="144">
                  <c:v>-3.3241880537867148E-4</c:v>
                </c:pt>
                <c:pt idx="145">
                  <c:v>-3.4401826080805411E-4</c:v>
                </c:pt>
                <c:pt idx="146">
                  <c:v>-3.67443914826211E-4</c:v>
                </c:pt>
                <c:pt idx="147">
                  <c:v>-3.7109928841387108E-4</c:v>
                </c:pt>
                <c:pt idx="148">
                  <c:v>-4.3573553984764009E-4</c:v>
                </c:pt>
                <c:pt idx="149">
                  <c:v>-4.6025055439004271E-4</c:v>
                </c:pt>
                <c:pt idx="150">
                  <c:v>-6.0158832569222212E-4</c:v>
                </c:pt>
                <c:pt idx="151">
                  <c:v>-6.0943896028347049E-4</c:v>
                </c:pt>
                <c:pt idx="152">
                  <c:v>-7.2718740163760481E-4</c:v>
                </c:pt>
                <c:pt idx="153">
                  <c:v>-7.822145597471289E-4</c:v>
                </c:pt>
                <c:pt idx="154">
                  <c:v>-1.023117032200911E-3</c:v>
                </c:pt>
                <c:pt idx="155">
                  <c:v>-1.1313311358709388E-3</c:v>
                </c:pt>
                <c:pt idx="156">
                  <c:v>-1.2868324590800571E-3</c:v>
                </c:pt>
                <c:pt idx="157">
                  <c:v>-1.3226747597933275E-3</c:v>
                </c:pt>
                <c:pt idx="158">
                  <c:v>-5.8192164652378893E-3</c:v>
                </c:pt>
              </c:numCache>
            </c:numRef>
          </c:val>
        </c:ser>
        <c:axId val="112968832"/>
        <c:axId val="112970368"/>
      </c:barChart>
      <c:catAx>
        <c:axId val="112968832"/>
        <c:scaling>
          <c:orientation val="minMax"/>
        </c:scaling>
        <c:delete val="1"/>
        <c:axPos val="b"/>
        <c:tickLblPos val="none"/>
        <c:crossAx val="112970368"/>
        <c:crosses val="autoZero"/>
        <c:auto val="1"/>
        <c:lblAlgn val="ctr"/>
        <c:lblOffset val="100"/>
      </c:catAx>
      <c:valAx>
        <c:axId val="112970368"/>
        <c:scaling>
          <c:orientation val="minMax"/>
        </c:scaling>
        <c:axPos val="l"/>
        <c:majorGridlines/>
        <c:numFmt formatCode="0.00%" sourceLinked="1"/>
        <c:tickLblPos val="nextTo"/>
        <c:crossAx val="11296883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3902399783919646"/>
          <c:y val="0.91410228533148852"/>
          <c:w val="0.35150545779093051"/>
          <c:h val="8.3717191601049915E-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Paper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530546806649173"/>
          <c:h val="0.70749963546223393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Analysis'!$B$3697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Analysis'!$A$3698:$A$3745</c:f>
              <c:strCache>
                <c:ptCount val="48"/>
                <c:pt idx="0">
                  <c:v>Kushal LTD</c:v>
                </c:pt>
                <c:pt idx="1">
                  <c:v>Seshasayee Paper and boards LTD</c:v>
                </c:pt>
                <c:pt idx="2">
                  <c:v>Ruchira papers LTD</c:v>
                </c:pt>
                <c:pt idx="3">
                  <c:v>Satia industries LTD</c:v>
                </c:pt>
                <c:pt idx="4">
                  <c:v>N R Agarwal Industries LTD</c:v>
                </c:pt>
                <c:pt idx="5">
                  <c:v>Shreyans Industries LTD</c:v>
                </c:pt>
                <c:pt idx="6">
                  <c:v>Astron paper and board mill LTD</c:v>
                </c:pt>
                <c:pt idx="7">
                  <c:v>Shree Ajit pulp and paper LTD</c:v>
                </c:pt>
                <c:pt idx="8">
                  <c:v>Worth peripherals LTD</c:v>
                </c:pt>
                <c:pt idx="9">
                  <c:v>South india paper mills LTD</c:v>
                </c:pt>
                <c:pt idx="10">
                  <c:v>Pudumjee paper products LTD</c:v>
                </c:pt>
                <c:pt idx="11">
                  <c:v>Cella Space LTD</c:v>
                </c:pt>
                <c:pt idx="12">
                  <c:v>Kuantum papers LTD.</c:v>
                </c:pt>
                <c:pt idx="13">
                  <c:v>Kay power and paper LTD</c:v>
                </c:pt>
                <c:pt idx="14">
                  <c:v>Yash pakka LTD.</c:v>
                </c:pt>
                <c:pt idx="15">
                  <c:v>Shree Rajeshwaranand paper mills LTD</c:v>
                </c:pt>
                <c:pt idx="16">
                  <c:v>Sangal papers LTD</c:v>
                </c:pt>
                <c:pt idx="17">
                  <c:v>Vapi paper mills LTD</c:v>
                </c:pt>
                <c:pt idx="18">
                  <c:v>Sumuka Agro industries LTD</c:v>
                </c:pt>
                <c:pt idx="19">
                  <c:v>Ganga Papers India LTD</c:v>
                </c:pt>
                <c:pt idx="20">
                  <c:v>Danube Industries LTD</c:v>
                </c:pt>
                <c:pt idx="21">
                  <c:v>Saffron industries LTD</c:v>
                </c:pt>
                <c:pt idx="22">
                  <c:v>Hi-tech winding systems LTD</c:v>
                </c:pt>
                <c:pt idx="23">
                  <c:v>Cosboard industries LTD</c:v>
                </c:pt>
                <c:pt idx="24">
                  <c:v>Gratex Industries LTD</c:v>
                </c:pt>
                <c:pt idx="25">
                  <c:v>Shree krishna paper mills and industries LTD</c:v>
                </c:pt>
                <c:pt idx="26">
                  <c:v>Shree Karthik papers LTD</c:v>
                </c:pt>
                <c:pt idx="27">
                  <c:v>Rama Paper mills LTD</c:v>
                </c:pt>
                <c:pt idx="28">
                  <c:v>Nath industries LTD</c:v>
                </c:pt>
                <c:pt idx="29">
                  <c:v>Mohit paper mills LTD</c:v>
                </c:pt>
                <c:pt idx="30">
                  <c:v>Malu paper mills LTD</c:v>
                </c:pt>
                <c:pt idx="31">
                  <c:v>Bio green papers LTD</c:v>
                </c:pt>
                <c:pt idx="32">
                  <c:v>Metrogolbal LTD</c:v>
                </c:pt>
                <c:pt idx="33">
                  <c:v>Agio paper and industries LTD</c:v>
                </c:pt>
                <c:pt idx="34">
                  <c:v>Victory paper and boards LTD</c:v>
                </c:pt>
                <c:pt idx="35">
                  <c:v>Andhra Paper LTD</c:v>
                </c:pt>
                <c:pt idx="36">
                  <c:v>West coast paper mills LTD.</c:v>
                </c:pt>
                <c:pt idx="37">
                  <c:v>Balkrishna paper mills LTD</c:v>
                </c:pt>
                <c:pt idx="38">
                  <c:v>Coral newsprints LTD</c:v>
                </c:pt>
                <c:pt idx="39">
                  <c:v>Genus paper and boards LTD</c:v>
                </c:pt>
                <c:pt idx="40">
                  <c:v>Magnum ventures LTD</c:v>
                </c:pt>
                <c:pt idx="41">
                  <c:v>orient paper and industries LTD</c:v>
                </c:pt>
                <c:pt idx="42">
                  <c:v>Star paper mills LTD.</c:v>
                </c:pt>
                <c:pt idx="43">
                  <c:v>JK paper</c:v>
                </c:pt>
                <c:pt idx="44">
                  <c:v>Tamil Nadu newsprint and papers LTD</c:v>
                </c:pt>
                <c:pt idx="45">
                  <c:v>Emami paper mills LTD</c:v>
                </c:pt>
                <c:pt idx="46">
                  <c:v>Shree rama newsprint LTD</c:v>
                </c:pt>
                <c:pt idx="47">
                  <c:v>Ballarpur industries LTD</c:v>
                </c:pt>
              </c:strCache>
            </c:strRef>
          </c:cat>
          <c:val>
            <c:numRef>
              <c:f>'Sector Wise Analysis'!$B$3698:$B$3745</c:f>
              <c:numCache>
                <c:formatCode>0.00%</c:formatCode>
                <c:ptCount val="48"/>
                <c:pt idx="0">
                  <c:v>6.7814594298985353E-3</c:v>
                </c:pt>
                <c:pt idx="1">
                  <c:v>1.0459423439354773E-3</c:v>
                </c:pt>
                <c:pt idx="2">
                  <c:v>7.2662889721724245E-4</c:v>
                </c:pt>
                <c:pt idx="3">
                  <c:v>7.2566540305992833E-4</c:v>
                </c:pt>
                <c:pt idx="4">
                  <c:v>6.1146245853566116E-4</c:v>
                </c:pt>
                <c:pt idx="5">
                  <c:v>5.552083946357238E-4</c:v>
                </c:pt>
                <c:pt idx="6">
                  <c:v>3.9648591970810267E-4</c:v>
                </c:pt>
                <c:pt idx="7">
                  <c:v>3.7739904662522278E-4</c:v>
                </c:pt>
                <c:pt idx="8">
                  <c:v>3.7034538424697235E-4</c:v>
                </c:pt>
                <c:pt idx="9">
                  <c:v>2.1549686155683442E-4</c:v>
                </c:pt>
                <c:pt idx="10">
                  <c:v>1.4734104320042257E-4</c:v>
                </c:pt>
                <c:pt idx="11">
                  <c:v>7.300312696018132E-5</c:v>
                </c:pt>
                <c:pt idx="12">
                  <c:v>4.20151632808608E-5</c:v>
                </c:pt>
                <c:pt idx="13">
                  <c:v>2.5344945262048892E-5</c:v>
                </c:pt>
                <c:pt idx="14">
                  <c:v>1.3567146033418353E-5</c:v>
                </c:pt>
                <c:pt idx="15">
                  <c:v>3.8755072249502344E-7</c:v>
                </c:pt>
                <c:pt idx="16">
                  <c:v>-7.8240004510147726E-21</c:v>
                </c:pt>
                <c:pt idx="17">
                  <c:v>-7.1408911944169762E-6</c:v>
                </c:pt>
                <c:pt idx="18">
                  <c:v>-1.0113482985327142E-5</c:v>
                </c:pt>
                <c:pt idx="19">
                  <c:v>-1.0429420554254957E-5</c:v>
                </c:pt>
                <c:pt idx="20">
                  <c:v>-1.2850186167884106E-5</c:v>
                </c:pt>
                <c:pt idx="21">
                  <c:v>-2.1339935092430859E-5</c:v>
                </c:pt>
                <c:pt idx="22">
                  <c:v>-2.4135797773162271E-5</c:v>
                </c:pt>
                <c:pt idx="23">
                  <c:v>-2.5950033049464404E-5</c:v>
                </c:pt>
                <c:pt idx="24">
                  <c:v>-3.1386297641825629E-5</c:v>
                </c:pt>
                <c:pt idx="25">
                  <c:v>-6.0210310858740646E-5</c:v>
                </c:pt>
                <c:pt idx="26">
                  <c:v>-8.1662445473766441E-5</c:v>
                </c:pt>
                <c:pt idx="27">
                  <c:v>-8.8360847042342111E-5</c:v>
                </c:pt>
                <c:pt idx="28">
                  <c:v>-1.2165898981315754E-4</c:v>
                </c:pt>
                <c:pt idx="29">
                  <c:v>-1.2227440600674918E-4</c:v>
                </c:pt>
                <c:pt idx="30">
                  <c:v>-2.1226583682966291E-4</c:v>
                </c:pt>
                <c:pt idx="31">
                  <c:v>-2.7199099159876165E-4</c:v>
                </c:pt>
                <c:pt idx="32">
                  <c:v>-3.5601701204134462E-4</c:v>
                </c:pt>
                <c:pt idx="33">
                  <c:v>-4.6691398941683525E-4</c:v>
                </c:pt>
                <c:pt idx="34">
                  <c:v>-6.5779866883503696E-4</c:v>
                </c:pt>
                <c:pt idx="35">
                  <c:v>-6.7067518512723919E-4</c:v>
                </c:pt>
                <c:pt idx="36">
                  <c:v>-7.4873507750296785E-4</c:v>
                </c:pt>
                <c:pt idx="37">
                  <c:v>-1.0186785094512141E-3</c:v>
                </c:pt>
                <c:pt idx="38">
                  <c:v>-1.1060674713846423E-3</c:v>
                </c:pt>
                <c:pt idx="39">
                  <c:v>-1.143354294564386E-3</c:v>
                </c:pt>
                <c:pt idx="40">
                  <c:v>-1.2666449446879003E-3</c:v>
                </c:pt>
                <c:pt idx="41">
                  <c:v>-1.5657508508173739E-3</c:v>
                </c:pt>
                <c:pt idx="42">
                  <c:v>-1.763845608404397E-3</c:v>
                </c:pt>
                <c:pt idx="43">
                  <c:v>-1.9644285851671424E-3</c:v>
                </c:pt>
                <c:pt idx="44">
                  <c:v>-3.0903136720718048E-3</c:v>
                </c:pt>
                <c:pt idx="45">
                  <c:v>-3.6103830580048622E-3</c:v>
                </c:pt>
                <c:pt idx="46">
                  <c:v>-4.8275112210287912E-3</c:v>
                </c:pt>
                <c:pt idx="47">
                  <c:v>-2.0134304267507609E-2</c:v>
                </c:pt>
              </c:numCache>
            </c:numRef>
          </c:val>
        </c:ser>
        <c:axId val="112994560"/>
        <c:axId val="113000448"/>
      </c:barChart>
      <c:catAx>
        <c:axId val="112994560"/>
        <c:scaling>
          <c:orientation val="minMax"/>
        </c:scaling>
        <c:delete val="1"/>
        <c:axPos val="b"/>
        <c:tickLblPos val="none"/>
        <c:crossAx val="113000448"/>
        <c:crosses val="autoZero"/>
        <c:auto val="1"/>
        <c:lblAlgn val="ctr"/>
        <c:lblOffset val="100"/>
      </c:catAx>
      <c:valAx>
        <c:axId val="113000448"/>
        <c:scaling>
          <c:orientation val="minMax"/>
        </c:scaling>
        <c:axPos val="l"/>
        <c:majorGridlines/>
        <c:numFmt formatCode="0.00%" sourceLinked="1"/>
        <c:tickLblPos val="nextTo"/>
        <c:crossAx val="1129945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2727909011373572"/>
          <c:y val="0.90484288422280545"/>
          <c:w val="0.28783615162858739"/>
          <c:h val="9.515710536182985E-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Paper(Ex-Ballarpur Industries Ltd)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502769028871392"/>
          <c:h val="0.69361074657334509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Analysis'!$B$3697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Analysis'!$A$3698:$A$3744</c:f>
              <c:strCache>
                <c:ptCount val="47"/>
                <c:pt idx="0">
                  <c:v>Kushal LTD</c:v>
                </c:pt>
                <c:pt idx="1">
                  <c:v>Seshasayee Paper and boards LTD</c:v>
                </c:pt>
                <c:pt idx="2">
                  <c:v>Ruchira papers LTD</c:v>
                </c:pt>
                <c:pt idx="3">
                  <c:v>Satia industries LTD</c:v>
                </c:pt>
                <c:pt idx="4">
                  <c:v>N R Agarwal Industries LTD</c:v>
                </c:pt>
                <c:pt idx="5">
                  <c:v>Shreyans Industries LTD</c:v>
                </c:pt>
                <c:pt idx="6">
                  <c:v>Astron paper and board mill LTD</c:v>
                </c:pt>
                <c:pt idx="7">
                  <c:v>Shree Ajit pulp and paper LTD</c:v>
                </c:pt>
                <c:pt idx="8">
                  <c:v>Worth peripherals LTD</c:v>
                </c:pt>
                <c:pt idx="9">
                  <c:v>South india paper mills LTD</c:v>
                </c:pt>
                <c:pt idx="10">
                  <c:v>Pudumjee paper products LTD</c:v>
                </c:pt>
                <c:pt idx="11">
                  <c:v>Cella Space LTD</c:v>
                </c:pt>
                <c:pt idx="12">
                  <c:v>Kuantum papers LTD.</c:v>
                </c:pt>
                <c:pt idx="13">
                  <c:v>Kay power and paper LTD</c:v>
                </c:pt>
                <c:pt idx="14">
                  <c:v>Yash pakka LTD.</c:v>
                </c:pt>
                <c:pt idx="15">
                  <c:v>Shree Rajeshwaranand paper mills LTD</c:v>
                </c:pt>
                <c:pt idx="16">
                  <c:v>Sangal papers LTD</c:v>
                </c:pt>
                <c:pt idx="17">
                  <c:v>Vapi paper mills LTD</c:v>
                </c:pt>
                <c:pt idx="18">
                  <c:v>Sumuka Agro industries LTD</c:v>
                </c:pt>
                <c:pt idx="19">
                  <c:v>Ganga Papers India LTD</c:v>
                </c:pt>
                <c:pt idx="20">
                  <c:v>Danube Industries LTD</c:v>
                </c:pt>
                <c:pt idx="21">
                  <c:v>Saffron industries LTD</c:v>
                </c:pt>
                <c:pt idx="22">
                  <c:v>Hi-tech winding systems LTD</c:v>
                </c:pt>
                <c:pt idx="23">
                  <c:v>Cosboard industries LTD</c:v>
                </c:pt>
                <c:pt idx="24">
                  <c:v>Gratex Industries LTD</c:v>
                </c:pt>
                <c:pt idx="25">
                  <c:v>Shree krishna paper mills and industries LTD</c:v>
                </c:pt>
                <c:pt idx="26">
                  <c:v>Shree Karthik papers LTD</c:v>
                </c:pt>
                <c:pt idx="27">
                  <c:v>Rama Paper mills LTD</c:v>
                </c:pt>
                <c:pt idx="28">
                  <c:v>Nath industries LTD</c:v>
                </c:pt>
                <c:pt idx="29">
                  <c:v>Mohit paper mills LTD</c:v>
                </c:pt>
                <c:pt idx="30">
                  <c:v>Malu paper mills LTD</c:v>
                </c:pt>
                <c:pt idx="31">
                  <c:v>Bio green papers LTD</c:v>
                </c:pt>
                <c:pt idx="32">
                  <c:v>Metrogolbal LTD</c:v>
                </c:pt>
                <c:pt idx="33">
                  <c:v>Agio paper and industries LTD</c:v>
                </c:pt>
                <c:pt idx="34">
                  <c:v>Victory paper and boards LTD</c:v>
                </c:pt>
                <c:pt idx="35">
                  <c:v>Andhra Paper LTD</c:v>
                </c:pt>
                <c:pt idx="36">
                  <c:v>West coast paper mills LTD.</c:v>
                </c:pt>
                <c:pt idx="37">
                  <c:v>Balkrishna paper mills LTD</c:v>
                </c:pt>
                <c:pt idx="38">
                  <c:v>Coral newsprints LTD</c:v>
                </c:pt>
                <c:pt idx="39">
                  <c:v>Genus paper and boards LTD</c:v>
                </c:pt>
                <c:pt idx="40">
                  <c:v>Magnum ventures LTD</c:v>
                </c:pt>
                <c:pt idx="41">
                  <c:v>orient paper and industries LTD</c:v>
                </c:pt>
                <c:pt idx="42">
                  <c:v>Star paper mills LTD.</c:v>
                </c:pt>
                <c:pt idx="43">
                  <c:v>JK paper</c:v>
                </c:pt>
                <c:pt idx="44">
                  <c:v>Tamil Nadu newsprint and papers LTD</c:v>
                </c:pt>
                <c:pt idx="45">
                  <c:v>Emami paper mills LTD</c:v>
                </c:pt>
                <c:pt idx="46">
                  <c:v>Shree rama newsprint LTD</c:v>
                </c:pt>
              </c:strCache>
            </c:strRef>
          </c:cat>
          <c:val>
            <c:numRef>
              <c:f>'Sector Wise Analysis'!$B$3698:$B$3744</c:f>
              <c:numCache>
                <c:formatCode>0.00%</c:formatCode>
                <c:ptCount val="47"/>
                <c:pt idx="0">
                  <c:v>6.7814594298985353E-3</c:v>
                </c:pt>
                <c:pt idx="1">
                  <c:v>1.0459423439354773E-3</c:v>
                </c:pt>
                <c:pt idx="2">
                  <c:v>7.2662889721724245E-4</c:v>
                </c:pt>
                <c:pt idx="3">
                  <c:v>7.2566540305992833E-4</c:v>
                </c:pt>
                <c:pt idx="4">
                  <c:v>6.1146245853566116E-4</c:v>
                </c:pt>
                <c:pt idx="5">
                  <c:v>5.552083946357238E-4</c:v>
                </c:pt>
                <c:pt idx="6">
                  <c:v>3.9648591970810267E-4</c:v>
                </c:pt>
                <c:pt idx="7">
                  <c:v>3.7739904662522278E-4</c:v>
                </c:pt>
                <c:pt idx="8">
                  <c:v>3.7034538424697235E-4</c:v>
                </c:pt>
                <c:pt idx="9">
                  <c:v>2.1549686155683442E-4</c:v>
                </c:pt>
                <c:pt idx="10">
                  <c:v>1.4734104320042257E-4</c:v>
                </c:pt>
                <c:pt idx="11">
                  <c:v>7.300312696018132E-5</c:v>
                </c:pt>
                <c:pt idx="12">
                  <c:v>4.20151632808608E-5</c:v>
                </c:pt>
                <c:pt idx="13">
                  <c:v>2.5344945262048892E-5</c:v>
                </c:pt>
                <c:pt idx="14">
                  <c:v>1.3567146033418353E-5</c:v>
                </c:pt>
                <c:pt idx="15">
                  <c:v>3.8755072249502344E-7</c:v>
                </c:pt>
                <c:pt idx="16">
                  <c:v>-7.8240004510147726E-21</c:v>
                </c:pt>
                <c:pt idx="17">
                  <c:v>-7.1408911944169762E-6</c:v>
                </c:pt>
                <c:pt idx="18">
                  <c:v>-1.0113482985327142E-5</c:v>
                </c:pt>
                <c:pt idx="19">
                  <c:v>-1.0429420554254957E-5</c:v>
                </c:pt>
                <c:pt idx="20">
                  <c:v>-1.2850186167884106E-5</c:v>
                </c:pt>
                <c:pt idx="21">
                  <c:v>-2.1339935092430859E-5</c:v>
                </c:pt>
                <c:pt idx="22">
                  <c:v>-2.4135797773162271E-5</c:v>
                </c:pt>
                <c:pt idx="23">
                  <c:v>-2.5950033049464404E-5</c:v>
                </c:pt>
                <c:pt idx="24">
                  <c:v>-3.1386297641825629E-5</c:v>
                </c:pt>
                <c:pt idx="25">
                  <c:v>-6.0210310858740646E-5</c:v>
                </c:pt>
                <c:pt idx="26">
                  <c:v>-8.1662445473766441E-5</c:v>
                </c:pt>
                <c:pt idx="27">
                  <c:v>-8.8360847042342111E-5</c:v>
                </c:pt>
                <c:pt idx="28">
                  <c:v>-1.2165898981315754E-4</c:v>
                </c:pt>
                <c:pt idx="29">
                  <c:v>-1.2227440600674918E-4</c:v>
                </c:pt>
                <c:pt idx="30">
                  <c:v>-2.1226583682966291E-4</c:v>
                </c:pt>
                <c:pt idx="31">
                  <c:v>-2.7199099159876165E-4</c:v>
                </c:pt>
                <c:pt idx="32">
                  <c:v>-3.5601701204134462E-4</c:v>
                </c:pt>
                <c:pt idx="33">
                  <c:v>-4.6691398941683525E-4</c:v>
                </c:pt>
                <c:pt idx="34">
                  <c:v>-6.5779866883503696E-4</c:v>
                </c:pt>
                <c:pt idx="35">
                  <c:v>-6.7067518512723919E-4</c:v>
                </c:pt>
                <c:pt idx="36">
                  <c:v>-7.4873507750296785E-4</c:v>
                </c:pt>
                <c:pt idx="37">
                  <c:v>-1.0186785094512141E-3</c:v>
                </c:pt>
                <c:pt idx="38">
                  <c:v>-1.1060674713846423E-3</c:v>
                </c:pt>
                <c:pt idx="39">
                  <c:v>-1.143354294564386E-3</c:v>
                </c:pt>
                <c:pt idx="40">
                  <c:v>-1.2666449446879003E-3</c:v>
                </c:pt>
                <c:pt idx="41">
                  <c:v>-1.5657508508173739E-3</c:v>
                </c:pt>
                <c:pt idx="42">
                  <c:v>-1.763845608404397E-3</c:v>
                </c:pt>
                <c:pt idx="43">
                  <c:v>-1.9644285851671424E-3</c:v>
                </c:pt>
                <c:pt idx="44">
                  <c:v>-3.0903136720718048E-3</c:v>
                </c:pt>
                <c:pt idx="45">
                  <c:v>-3.6103830580048622E-3</c:v>
                </c:pt>
                <c:pt idx="46">
                  <c:v>-4.8275112210287912E-3</c:v>
                </c:pt>
              </c:numCache>
            </c:numRef>
          </c:val>
        </c:ser>
        <c:axId val="113045504"/>
        <c:axId val="113047040"/>
      </c:barChart>
      <c:catAx>
        <c:axId val="113045504"/>
        <c:scaling>
          <c:orientation val="minMax"/>
        </c:scaling>
        <c:delete val="1"/>
        <c:axPos val="b"/>
        <c:tickLblPos val="none"/>
        <c:crossAx val="113047040"/>
        <c:crosses val="autoZero"/>
        <c:auto val="1"/>
        <c:lblAlgn val="ctr"/>
        <c:lblOffset val="100"/>
      </c:catAx>
      <c:valAx>
        <c:axId val="113047040"/>
        <c:scaling>
          <c:orientation val="minMax"/>
        </c:scaling>
        <c:axPos val="l"/>
        <c:majorGridlines/>
        <c:numFmt formatCode="0.00%" sourceLinked="1"/>
        <c:tickLblPos val="nextTo"/>
        <c:crossAx val="11304550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1339020122484693"/>
          <c:y val="0.90021325459317592"/>
          <c:w val="0.27495757661164838"/>
          <c:h val="9.7613567534827375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Chemicals(Ex-Castrol India Lyd)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1416579177602777"/>
          <c:h val="0.70749963546223393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Analysis'!$B$3535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Analysis'!$A$3537:$A$3694</c:f>
              <c:strCache>
                <c:ptCount val="158"/>
                <c:pt idx="0">
                  <c:v>Pidilite Inds.</c:v>
                </c:pt>
                <c:pt idx="1">
                  <c:v>Gujarat Fluoroch</c:v>
                </c:pt>
                <c:pt idx="2">
                  <c:v>Atul</c:v>
                </c:pt>
                <c:pt idx="3">
                  <c:v>Aarti Inds.</c:v>
                </c:pt>
                <c:pt idx="4">
                  <c:v>Vinati Organics</c:v>
                </c:pt>
                <c:pt idx="5">
                  <c:v>Solar Inds.</c:v>
                </c:pt>
                <c:pt idx="6">
                  <c:v>Fine Organic</c:v>
                </c:pt>
                <c:pt idx="7">
                  <c:v>Natl. Peroxide</c:v>
                </c:pt>
                <c:pt idx="8">
                  <c:v>Navin Fluo.Intl.</c:v>
                </c:pt>
                <c:pt idx="9">
                  <c:v>Fairchem Speci.</c:v>
                </c:pt>
                <c:pt idx="10">
                  <c:v>Sumitomo Chemi.</c:v>
                </c:pt>
                <c:pt idx="11">
                  <c:v>GFL</c:v>
                </c:pt>
                <c:pt idx="12">
                  <c:v>Valiant Organics</c:v>
                </c:pt>
                <c:pt idx="13">
                  <c:v>GHCL</c:v>
                </c:pt>
                <c:pt idx="14">
                  <c:v>Thirumalai Chem.</c:v>
                </c:pt>
                <c:pt idx="15">
                  <c:v>Bodal Chemicals</c:v>
                </c:pt>
                <c:pt idx="16">
                  <c:v>Tide Water Oil</c:v>
                </c:pt>
                <c:pt idx="17">
                  <c:v>Balaji Amines</c:v>
                </c:pt>
                <c:pt idx="18">
                  <c:v>Tuticorin Alkali</c:v>
                </c:pt>
                <c:pt idx="19">
                  <c:v>Elantas Beck</c:v>
                </c:pt>
                <c:pt idx="20">
                  <c:v>I G Petrochems</c:v>
                </c:pt>
                <c:pt idx="21">
                  <c:v>Oriental Carbon</c:v>
                </c:pt>
                <c:pt idx="22">
                  <c:v>Sudarshan Chem.</c:v>
                </c:pt>
                <c:pt idx="23">
                  <c:v>NOCIL</c:v>
                </c:pt>
                <c:pt idx="24">
                  <c:v>Gulf Oil Lubric.</c:v>
                </c:pt>
                <c:pt idx="25">
                  <c:v>Bhageria Indust.</c:v>
                </c:pt>
                <c:pt idx="26">
                  <c:v>Alkyl Amines</c:v>
                </c:pt>
                <c:pt idx="27">
                  <c:v>S H Kelkar &amp; Co.</c:v>
                </c:pt>
                <c:pt idx="28">
                  <c:v>Foseco India</c:v>
                </c:pt>
                <c:pt idx="29">
                  <c:v>Ultramarine Pig.</c:v>
                </c:pt>
                <c:pt idx="30">
                  <c:v>Excel Inds.</c:v>
                </c:pt>
                <c:pt idx="31">
                  <c:v>Neogen Chemicals</c:v>
                </c:pt>
                <c:pt idx="32">
                  <c:v>AksharChem (I)</c:v>
                </c:pt>
                <c:pt idx="33">
                  <c:v>Grauer &amp; Weil</c:v>
                </c:pt>
                <c:pt idx="34">
                  <c:v>Prem. Explosives</c:v>
                </c:pt>
                <c:pt idx="35">
                  <c:v>Advance. Enzyme.</c:v>
                </c:pt>
                <c:pt idx="36">
                  <c:v>Jayant Agro Org.</c:v>
                </c:pt>
                <c:pt idx="37">
                  <c:v>Clariant Chemica</c:v>
                </c:pt>
                <c:pt idx="38">
                  <c:v>Camlin Fine</c:v>
                </c:pt>
                <c:pt idx="39">
                  <c:v>Plastiblends (I)</c:v>
                </c:pt>
                <c:pt idx="40">
                  <c:v>Guj Alkalies</c:v>
                </c:pt>
                <c:pt idx="41">
                  <c:v>Chembond Chem.</c:v>
                </c:pt>
                <c:pt idx="42">
                  <c:v>Vishnu Chemicals</c:v>
                </c:pt>
                <c:pt idx="43">
                  <c:v>Sh.Pushkar Chem.</c:v>
                </c:pt>
                <c:pt idx="44">
                  <c:v>Indian Toners</c:v>
                </c:pt>
                <c:pt idx="45">
                  <c:v>Transpek Inds.</c:v>
                </c:pt>
                <c:pt idx="46">
                  <c:v>Mangalam Organic</c:v>
                </c:pt>
                <c:pt idx="47">
                  <c:v>Poddar Pigments</c:v>
                </c:pt>
                <c:pt idx="48">
                  <c:v>Pondy Oxides</c:v>
                </c:pt>
                <c:pt idx="49">
                  <c:v>Sadhana Nitro</c:v>
                </c:pt>
                <c:pt idx="50">
                  <c:v>Amines &amp; Plast.</c:v>
                </c:pt>
                <c:pt idx="51">
                  <c:v>Fineotex Chem</c:v>
                </c:pt>
                <c:pt idx="52">
                  <c:v>Vidhi Specialty</c:v>
                </c:pt>
                <c:pt idx="53">
                  <c:v>Kanchi Karpooram</c:v>
                </c:pt>
                <c:pt idx="54">
                  <c:v>Ishan Dyes &amp; Ch.</c:v>
                </c:pt>
                <c:pt idx="55">
                  <c:v>Indo Borax &amp; Ch.</c:v>
                </c:pt>
                <c:pt idx="56">
                  <c:v>Indo Amines</c:v>
                </c:pt>
                <c:pt idx="57">
                  <c:v>Dynemic Products</c:v>
                </c:pt>
                <c:pt idx="58">
                  <c:v>Chemfab Alka.</c:v>
                </c:pt>
                <c:pt idx="59">
                  <c:v>Oriental Aromat.</c:v>
                </c:pt>
                <c:pt idx="60">
                  <c:v>Modipon</c:v>
                </c:pt>
                <c:pt idx="61">
                  <c:v>Asahi Songwon</c:v>
                </c:pt>
                <c:pt idx="62">
                  <c:v>Dharamsi Morarji</c:v>
                </c:pt>
                <c:pt idx="63">
                  <c:v>Cochin Minerals</c:v>
                </c:pt>
                <c:pt idx="64">
                  <c:v>Sr.Rayala.Hypo</c:v>
                </c:pt>
                <c:pt idx="65">
                  <c:v>Keltech Energies</c:v>
                </c:pt>
                <c:pt idx="66">
                  <c:v>TGV Sraac</c:v>
                </c:pt>
                <c:pt idx="67">
                  <c:v>Ashok Alco-Chem</c:v>
                </c:pt>
                <c:pt idx="68">
                  <c:v>Narmada Gelatine</c:v>
                </c:pt>
                <c:pt idx="69">
                  <c:v>Yasho Industries</c:v>
                </c:pt>
                <c:pt idx="70">
                  <c:v>Polson</c:v>
                </c:pt>
                <c:pt idx="71">
                  <c:v>IVP</c:v>
                </c:pt>
                <c:pt idx="72">
                  <c:v>Nikhil Adhesives</c:v>
                </c:pt>
                <c:pt idx="73">
                  <c:v>Chemcrux Enterp.</c:v>
                </c:pt>
                <c:pt idx="74">
                  <c:v>A-1 Acid</c:v>
                </c:pt>
                <c:pt idx="75">
                  <c:v>Vivid Global</c:v>
                </c:pt>
                <c:pt idx="76">
                  <c:v>Amal</c:v>
                </c:pt>
                <c:pt idx="77">
                  <c:v>Sh. Hari Chem.</c:v>
                </c:pt>
                <c:pt idx="78">
                  <c:v>Alufluoride</c:v>
                </c:pt>
                <c:pt idx="79">
                  <c:v>Jaysynth Dyestuf</c:v>
                </c:pt>
                <c:pt idx="80">
                  <c:v>Mahickra Chem.</c:v>
                </c:pt>
                <c:pt idx="81">
                  <c:v>Vadivarhe Speci.</c:v>
                </c:pt>
                <c:pt idx="82">
                  <c:v>Ushanti Colour</c:v>
                </c:pt>
                <c:pt idx="83">
                  <c:v>Daikaffil Chem</c:v>
                </c:pt>
                <c:pt idx="84">
                  <c:v>Jocil</c:v>
                </c:pt>
                <c:pt idx="85">
                  <c:v>Cont. Petroleums</c:v>
                </c:pt>
                <c:pt idx="86">
                  <c:v>Tyche Inds.</c:v>
                </c:pt>
                <c:pt idx="87">
                  <c:v>Ganesh Benzopl.</c:v>
                </c:pt>
                <c:pt idx="88">
                  <c:v>Tanfac Inds.</c:v>
                </c:pt>
                <c:pt idx="89">
                  <c:v>Vasundhara Rasy.</c:v>
                </c:pt>
                <c:pt idx="90">
                  <c:v>Jyoti Resins</c:v>
                </c:pt>
                <c:pt idx="91">
                  <c:v>Kesar Petroprod.</c:v>
                </c:pt>
                <c:pt idx="92">
                  <c:v>Haryana Leather</c:v>
                </c:pt>
                <c:pt idx="93">
                  <c:v>Caprolactam Chem</c:v>
                </c:pt>
                <c:pt idx="94">
                  <c:v>Pratiksha Chem.</c:v>
                </c:pt>
                <c:pt idx="95">
                  <c:v>Sanginita Chemi.</c:v>
                </c:pt>
                <c:pt idx="96">
                  <c:v>Emmessar Biotech</c:v>
                </c:pt>
                <c:pt idx="97">
                  <c:v>J D Orgochem</c:v>
                </c:pt>
                <c:pt idx="98">
                  <c:v>Pentokey Organy</c:v>
                </c:pt>
                <c:pt idx="99">
                  <c:v>GBL Industries</c:v>
                </c:pt>
                <c:pt idx="100">
                  <c:v>Generic Pharma.</c:v>
                </c:pt>
                <c:pt idx="101">
                  <c:v>Link Pharma Chem</c:v>
                </c:pt>
                <c:pt idx="102">
                  <c:v>Bhagawati Oxygen</c:v>
                </c:pt>
                <c:pt idx="103">
                  <c:v>C J Gelatine</c:v>
                </c:pt>
                <c:pt idx="104">
                  <c:v>Fundviser Capit.</c:v>
                </c:pt>
                <c:pt idx="105">
                  <c:v>Refnol Resins</c:v>
                </c:pt>
                <c:pt idx="106">
                  <c:v>Archit Organosys</c:v>
                </c:pt>
                <c:pt idx="107">
                  <c:v>Dai-ichi Karkari</c:v>
                </c:pt>
                <c:pt idx="108">
                  <c:v>Tulasee Bio-Eth.</c:v>
                </c:pt>
                <c:pt idx="109">
                  <c:v>Camex</c:v>
                </c:pt>
                <c:pt idx="110">
                  <c:v>Dynamic Inds.</c:v>
                </c:pt>
                <c:pt idx="111">
                  <c:v>Lime Chemicals</c:v>
                </c:pt>
                <c:pt idx="112">
                  <c:v>Organic Coatings</c:v>
                </c:pt>
                <c:pt idx="113">
                  <c:v>Resonance Speci.</c:v>
                </c:pt>
                <c:pt idx="114">
                  <c:v>Vipul Organics</c:v>
                </c:pt>
                <c:pt idx="115">
                  <c:v>Padmanabh Inds.</c:v>
                </c:pt>
                <c:pt idx="116">
                  <c:v>Ritesh Intl.</c:v>
                </c:pt>
                <c:pt idx="117">
                  <c:v>Gulshan Polyols</c:v>
                </c:pt>
                <c:pt idx="118">
                  <c:v>Omkar Spl.Chem.</c:v>
                </c:pt>
                <c:pt idx="119">
                  <c:v>POCL Enterprises</c:v>
                </c:pt>
                <c:pt idx="120">
                  <c:v>Indokem</c:v>
                </c:pt>
                <c:pt idx="121">
                  <c:v>GP Petroleums</c:v>
                </c:pt>
                <c:pt idx="122">
                  <c:v>Punjab Chemicals</c:v>
                </c:pt>
                <c:pt idx="123">
                  <c:v>Natl. Oxygen</c:v>
                </c:pt>
                <c:pt idx="124">
                  <c:v>Goa Carbon</c:v>
                </c:pt>
                <c:pt idx="125">
                  <c:v>Refex Industries</c:v>
                </c:pt>
                <c:pt idx="126">
                  <c:v>Sunshield Chem.</c:v>
                </c:pt>
                <c:pt idx="127">
                  <c:v>Mysore Petro</c:v>
                </c:pt>
                <c:pt idx="128">
                  <c:v>Nitta Gelatin</c:v>
                </c:pt>
                <c:pt idx="129">
                  <c:v>Punjab Alkalies</c:v>
                </c:pt>
                <c:pt idx="130">
                  <c:v>Alkali Metals</c:v>
                </c:pt>
                <c:pt idx="131">
                  <c:v>India Gelatine</c:v>
                </c:pt>
                <c:pt idx="132">
                  <c:v>Laffans Petroch</c:v>
                </c:pt>
                <c:pt idx="133">
                  <c:v>Deepak Nitrite</c:v>
                </c:pt>
                <c:pt idx="134">
                  <c:v>Kavit Industries</c:v>
                </c:pt>
                <c:pt idx="135">
                  <c:v>Andhra Petrochem</c:v>
                </c:pt>
                <c:pt idx="136">
                  <c:v>Avon Lifescience</c:v>
                </c:pt>
                <c:pt idx="137">
                  <c:v>Insilco</c:v>
                </c:pt>
                <c:pt idx="138">
                  <c:v>Lords Chloro</c:v>
                </c:pt>
                <c:pt idx="139">
                  <c:v>Kilburn Chemical</c:v>
                </c:pt>
                <c:pt idx="140">
                  <c:v>DIC India</c:v>
                </c:pt>
                <c:pt idx="141">
                  <c:v>Bombay Oxygen</c:v>
                </c:pt>
                <c:pt idx="142">
                  <c:v>Phillips Carbon</c:v>
                </c:pt>
                <c:pt idx="143">
                  <c:v>Himadri Specialt</c:v>
                </c:pt>
                <c:pt idx="144">
                  <c:v>Chromatic India</c:v>
                </c:pt>
                <c:pt idx="145">
                  <c:v>TCM</c:v>
                </c:pt>
                <c:pt idx="146">
                  <c:v>Kiri Indus.</c:v>
                </c:pt>
                <c:pt idx="147">
                  <c:v>Deepak Fert.</c:v>
                </c:pt>
                <c:pt idx="148">
                  <c:v>Vikas Wsp</c:v>
                </c:pt>
                <c:pt idx="149">
                  <c:v>India Glycols</c:v>
                </c:pt>
                <c:pt idx="150">
                  <c:v>BASF India</c:v>
                </c:pt>
                <c:pt idx="151">
                  <c:v>GOCL Corpn.</c:v>
                </c:pt>
                <c:pt idx="152">
                  <c:v>Kanoria Chem.</c:v>
                </c:pt>
                <c:pt idx="153">
                  <c:v>Tata Chemicals</c:v>
                </c:pt>
                <c:pt idx="154">
                  <c:v>Hind.Organ.Chem.</c:v>
                </c:pt>
                <c:pt idx="155">
                  <c:v>Seya Indus.</c:v>
                </c:pt>
                <c:pt idx="156">
                  <c:v>Linde India</c:v>
                </c:pt>
                <c:pt idx="157">
                  <c:v>Godrej Inds.</c:v>
                </c:pt>
              </c:strCache>
            </c:strRef>
          </c:cat>
          <c:val>
            <c:numRef>
              <c:f>'Sector Wise Analysis'!$B$3537:$B$3694</c:f>
              <c:numCache>
                <c:formatCode>0.00%</c:formatCode>
                <c:ptCount val="158"/>
                <c:pt idx="0">
                  <c:v>7.6286541753447122E-3</c:v>
                </c:pt>
                <c:pt idx="1">
                  <c:v>6.0940380613002092E-3</c:v>
                </c:pt>
                <c:pt idx="2">
                  <c:v>2.2899964346228029E-3</c:v>
                </c:pt>
                <c:pt idx="3">
                  <c:v>2.0463423075444045E-3</c:v>
                </c:pt>
                <c:pt idx="4">
                  <c:v>2.0421592006592071E-3</c:v>
                </c:pt>
                <c:pt idx="5">
                  <c:v>1.7847531304660603E-3</c:v>
                </c:pt>
                <c:pt idx="6">
                  <c:v>1.5073174105138592E-3</c:v>
                </c:pt>
                <c:pt idx="7">
                  <c:v>1.3914485068855455E-3</c:v>
                </c:pt>
                <c:pt idx="8">
                  <c:v>1.2601669824549579E-3</c:v>
                </c:pt>
                <c:pt idx="9">
                  <c:v>1.2420523184684168E-3</c:v>
                </c:pt>
                <c:pt idx="10">
                  <c:v>1.0987272410484582E-3</c:v>
                </c:pt>
                <c:pt idx="11">
                  <c:v>1.009693458268708E-3</c:v>
                </c:pt>
                <c:pt idx="12">
                  <c:v>9.7651636988761671E-4</c:v>
                </c:pt>
                <c:pt idx="13">
                  <c:v>9.7383949979008096E-4</c:v>
                </c:pt>
                <c:pt idx="14">
                  <c:v>9.6778041580875267E-4</c:v>
                </c:pt>
                <c:pt idx="15">
                  <c:v>9.6683771931698565E-4</c:v>
                </c:pt>
                <c:pt idx="16">
                  <c:v>9.5009405601139535E-4</c:v>
                </c:pt>
                <c:pt idx="17">
                  <c:v>7.0660996878198147E-4</c:v>
                </c:pt>
                <c:pt idx="18">
                  <c:v>5.4757737129629237E-4</c:v>
                </c:pt>
                <c:pt idx="19">
                  <c:v>5.4020291158228529E-4</c:v>
                </c:pt>
                <c:pt idx="20">
                  <c:v>5.3414121647251734E-4</c:v>
                </c:pt>
                <c:pt idx="21">
                  <c:v>4.589331214046542E-4</c:v>
                </c:pt>
                <c:pt idx="22">
                  <c:v>4.4289525402877345E-4</c:v>
                </c:pt>
                <c:pt idx="23">
                  <c:v>4.3780790545246346E-4</c:v>
                </c:pt>
                <c:pt idx="24">
                  <c:v>4.272241315109873E-4</c:v>
                </c:pt>
                <c:pt idx="25">
                  <c:v>3.9520774058739633E-4</c:v>
                </c:pt>
                <c:pt idx="26">
                  <c:v>3.7874006564535148E-4</c:v>
                </c:pt>
                <c:pt idx="27">
                  <c:v>3.4867479429187277E-4</c:v>
                </c:pt>
                <c:pt idx="28">
                  <c:v>3.4355170754348674E-4</c:v>
                </c:pt>
                <c:pt idx="29">
                  <c:v>3.1489876655040028E-4</c:v>
                </c:pt>
                <c:pt idx="30">
                  <c:v>3.1465854273396535E-4</c:v>
                </c:pt>
                <c:pt idx="31">
                  <c:v>2.9172634677653025E-4</c:v>
                </c:pt>
                <c:pt idx="32">
                  <c:v>2.7312403477263483E-4</c:v>
                </c:pt>
                <c:pt idx="33">
                  <c:v>2.4863766351796227E-4</c:v>
                </c:pt>
                <c:pt idx="34">
                  <c:v>2.472248056568753E-4</c:v>
                </c:pt>
                <c:pt idx="35">
                  <c:v>2.3542788561738235E-4</c:v>
                </c:pt>
                <c:pt idx="36">
                  <c:v>2.3538610756235017E-4</c:v>
                </c:pt>
                <c:pt idx="37">
                  <c:v>2.0955809104039537E-4</c:v>
                </c:pt>
                <c:pt idx="38">
                  <c:v>2.0740557170498928E-4</c:v>
                </c:pt>
                <c:pt idx="39">
                  <c:v>1.8562037325843664E-4</c:v>
                </c:pt>
                <c:pt idx="40">
                  <c:v>1.8285574211672614E-4</c:v>
                </c:pt>
                <c:pt idx="41">
                  <c:v>1.7436688443477852E-4</c:v>
                </c:pt>
                <c:pt idx="42">
                  <c:v>1.5886801726889576E-4</c:v>
                </c:pt>
                <c:pt idx="43">
                  <c:v>1.5555292156875262E-4</c:v>
                </c:pt>
                <c:pt idx="44">
                  <c:v>1.5427448846806995E-4</c:v>
                </c:pt>
                <c:pt idx="45">
                  <c:v>1.5228813185154169E-4</c:v>
                </c:pt>
                <c:pt idx="46">
                  <c:v>1.4565222586039451E-4</c:v>
                </c:pt>
                <c:pt idx="47">
                  <c:v>1.4039420443426578E-4</c:v>
                </c:pt>
                <c:pt idx="48">
                  <c:v>1.3964900420265078E-4</c:v>
                </c:pt>
                <c:pt idx="49">
                  <c:v>1.3237234311746899E-4</c:v>
                </c:pt>
                <c:pt idx="50">
                  <c:v>1.2031826648923652E-4</c:v>
                </c:pt>
                <c:pt idx="51">
                  <c:v>1.1346919746730036E-4</c:v>
                </c:pt>
                <c:pt idx="52">
                  <c:v>1.1095570940640821E-4</c:v>
                </c:pt>
                <c:pt idx="53">
                  <c:v>1.0595343790049938E-4</c:v>
                </c:pt>
                <c:pt idx="54">
                  <c:v>1.0590040649731045E-4</c:v>
                </c:pt>
                <c:pt idx="55">
                  <c:v>1.0076582023377672E-4</c:v>
                </c:pt>
                <c:pt idx="56">
                  <c:v>1.0005408992124994E-4</c:v>
                </c:pt>
                <c:pt idx="57">
                  <c:v>8.7879822259695855E-5</c:v>
                </c:pt>
                <c:pt idx="58">
                  <c:v>8.7702001775461812E-5</c:v>
                </c:pt>
                <c:pt idx="59">
                  <c:v>8.4508776319185583E-5</c:v>
                </c:pt>
                <c:pt idx="60">
                  <c:v>8.3742607934950291E-5</c:v>
                </c:pt>
                <c:pt idx="61">
                  <c:v>7.7099976309943807E-5</c:v>
                </c:pt>
                <c:pt idx="62">
                  <c:v>6.5867989733359462E-5</c:v>
                </c:pt>
                <c:pt idx="63">
                  <c:v>6.2477736173797966E-5</c:v>
                </c:pt>
                <c:pt idx="64">
                  <c:v>6.0411067576478763E-5</c:v>
                </c:pt>
                <c:pt idx="65">
                  <c:v>5.9227514267443179E-5</c:v>
                </c:pt>
                <c:pt idx="66">
                  <c:v>5.8140097960044023E-5</c:v>
                </c:pt>
                <c:pt idx="67">
                  <c:v>5.5843333559631143E-5</c:v>
                </c:pt>
                <c:pt idx="68">
                  <c:v>5.4200379895450421E-5</c:v>
                </c:pt>
                <c:pt idx="69">
                  <c:v>4.4837822812622098E-5</c:v>
                </c:pt>
                <c:pt idx="70">
                  <c:v>4.2452200920161672E-5</c:v>
                </c:pt>
                <c:pt idx="71">
                  <c:v>2.6625281072151488E-5</c:v>
                </c:pt>
                <c:pt idx="72">
                  <c:v>2.6544415215630943E-5</c:v>
                </c:pt>
                <c:pt idx="73">
                  <c:v>2.5143697406249696E-5</c:v>
                </c:pt>
                <c:pt idx="74">
                  <c:v>1.5628790587024405E-5</c:v>
                </c:pt>
                <c:pt idx="75">
                  <c:v>1.5452578979909664E-5</c:v>
                </c:pt>
                <c:pt idx="76">
                  <c:v>1.5382513700116163E-5</c:v>
                </c:pt>
                <c:pt idx="77">
                  <c:v>1.5106583889147634E-5</c:v>
                </c:pt>
                <c:pt idx="78">
                  <c:v>1.3050419940665667E-5</c:v>
                </c:pt>
                <c:pt idx="79">
                  <c:v>1.3024308656270579E-5</c:v>
                </c:pt>
                <c:pt idx="80">
                  <c:v>1.1005510747009033E-5</c:v>
                </c:pt>
                <c:pt idx="81">
                  <c:v>9.7074291246110087E-6</c:v>
                </c:pt>
                <c:pt idx="82">
                  <c:v>9.3778677904963459E-6</c:v>
                </c:pt>
                <c:pt idx="83">
                  <c:v>8.0945503850464956E-6</c:v>
                </c:pt>
                <c:pt idx="84">
                  <c:v>7.5077855146304781E-6</c:v>
                </c:pt>
                <c:pt idx="85">
                  <c:v>7.114254435001654E-6</c:v>
                </c:pt>
                <c:pt idx="86">
                  <c:v>5.9751322457429501E-6</c:v>
                </c:pt>
                <c:pt idx="87">
                  <c:v>2.781089163389695E-6</c:v>
                </c:pt>
                <c:pt idx="88">
                  <c:v>2.0043971402921404E-6</c:v>
                </c:pt>
                <c:pt idx="89">
                  <c:v>1.5411117425294424E-6</c:v>
                </c:pt>
                <c:pt idx="90">
                  <c:v>9.6137001636465371E-7</c:v>
                </c:pt>
                <c:pt idx="91">
                  <c:v>9.4071836416125418E-7</c:v>
                </c:pt>
                <c:pt idx="92">
                  <c:v>-8.5061860797736274E-7</c:v>
                </c:pt>
                <c:pt idx="93">
                  <c:v>-2.0480552078007229E-6</c:v>
                </c:pt>
                <c:pt idx="94">
                  <c:v>-2.4345528569147511E-6</c:v>
                </c:pt>
                <c:pt idx="95">
                  <c:v>-2.5221566556441895E-6</c:v>
                </c:pt>
                <c:pt idx="96">
                  <c:v>-2.8677026674813385E-6</c:v>
                </c:pt>
                <c:pt idx="97">
                  <c:v>-3.7822353696495488E-6</c:v>
                </c:pt>
                <c:pt idx="98">
                  <c:v>-3.9391293738181676E-6</c:v>
                </c:pt>
                <c:pt idx="99">
                  <c:v>-4.6336758896470657E-6</c:v>
                </c:pt>
                <c:pt idx="100">
                  <c:v>-5.5735693745967597E-6</c:v>
                </c:pt>
                <c:pt idx="101">
                  <c:v>-5.9296724996111009E-6</c:v>
                </c:pt>
                <c:pt idx="102">
                  <c:v>-6.008355294506013E-6</c:v>
                </c:pt>
                <c:pt idx="103">
                  <c:v>-6.4562065494380787E-6</c:v>
                </c:pt>
                <c:pt idx="104">
                  <c:v>-6.4959273517603041E-6</c:v>
                </c:pt>
                <c:pt idx="105">
                  <c:v>-8.060936458268551E-6</c:v>
                </c:pt>
                <c:pt idx="106">
                  <c:v>-8.2549638738511625E-6</c:v>
                </c:pt>
                <c:pt idx="107">
                  <c:v>-8.4711336586008115E-6</c:v>
                </c:pt>
                <c:pt idx="108">
                  <c:v>-8.4775032294911287E-6</c:v>
                </c:pt>
                <c:pt idx="109">
                  <c:v>-8.5019924492495555E-6</c:v>
                </c:pt>
                <c:pt idx="110">
                  <c:v>-9.3696783422087977E-6</c:v>
                </c:pt>
                <c:pt idx="111">
                  <c:v>-9.4386457611811245E-6</c:v>
                </c:pt>
                <c:pt idx="112">
                  <c:v>-9.5877218094265551E-6</c:v>
                </c:pt>
                <c:pt idx="113">
                  <c:v>-1.1960867255452393E-5</c:v>
                </c:pt>
                <c:pt idx="114">
                  <c:v>-1.3039975426907633E-5</c:v>
                </c:pt>
                <c:pt idx="115">
                  <c:v>-1.4752536324445144E-5</c:v>
                </c:pt>
                <c:pt idx="116">
                  <c:v>-1.5010216633457863E-5</c:v>
                </c:pt>
                <c:pt idx="117">
                  <c:v>-1.5286970136761434E-5</c:v>
                </c:pt>
                <c:pt idx="118">
                  <c:v>-1.6938053905401511E-5</c:v>
                </c:pt>
                <c:pt idx="119">
                  <c:v>-1.9240060343969488E-5</c:v>
                </c:pt>
                <c:pt idx="120">
                  <c:v>-2.0792020138288528E-5</c:v>
                </c:pt>
                <c:pt idx="121">
                  <c:v>-2.2074638077817016E-5</c:v>
                </c:pt>
                <c:pt idx="122">
                  <c:v>-2.4695472530111207E-5</c:v>
                </c:pt>
                <c:pt idx="123">
                  <c:v>-2.6426630376728861E-5</c:v>
                </c:pt>
                <c:pt idx="124">
                  <c:v>-3.097494630174802E-5</c:v>
                </c:pt>
                <c:pt idx="125">
                  <c:v>-3.6128874257426284E-5</c:v>
                </c:pt>
                <c:pt idx="126">
                  <c:v>-3.7794897285328454E-5</c:v>
                </c:pt>
                <c:pt idx="127">
                  <c:v>-3.7820755369390024E-5</c:v>
                </c:pt>
                <c:pt idx="128">
                  <c:v>-3.8657360921408672E-5</c:v>
                </c:pt>
                <c:pt idx="129">
                  <c:v>-4.4540549796039218E-5</c:v>
                </c:pt>
                <c:pt idx="130">
                  <c:v>-4.8455659953218074E-5</c:v>
                </c:pt>
                <c:pt idx="131">
                  <c:v>-5.6141397827256276E-5</c:v>
                </c:pt>
                <c:pt idx="132">
                  <c:v>-6.041873954658466E-5</c:v>
                </c:pt>
                <c:pt idx="133">
                  <c:v>-6.2077204896198243E-5</c:v>
                </c:pt>
                <c:pt idx="134">
                  <c:v>-8.0626898705782329E-5</c:v>
                </c:pt>
                <c:pt idx="135">
                  <c:v>-9.2678918081304836E-5</c:v>
                </c:pt>
                <c:pt idx="136">
                  <c:v>-9.803304960653458E-5</c:v>
                </c:pt>
                <c:pt idx="137">
                  <c:v>-9.9185296276831499E-5</c:v>
                </c:pt>
                <c:pt idx="138">
                  <c:v>-1.1732654629839313E-4</c:v>
                </c:pt>
                <c:pt idx="139">
                  <c:v>-1.3531654630947066E-4</c:v>
                </c:pt>
                <c:pt idx="140">
                  <c:v>-1.3703771751293341E-4</c:v>
                </c:pt>
                <c:pt idx="141">
                  <c:v>-2.2024716467057768E-4</c:v>
                </c:pt>
                <c:pt idx="142">
                  <c:v>-2.7070931242517514E-4</c:v>
                </c:pt>
                <c:pt idx="143">
                  <c:v>-3.3241880537867148E-4</c:v>
                </c:pt>
                <c:pt idx="144">
                  <c:v>-3.4401826080805411E-4</c:v>
                </c:pt>
                <c:pt idx="145">
                  <c:v>-3.67443914826211E-4</c:v>
                </c:pt>
                <c:pt idx="146">
                  <c:v>-3.7109928841387108E-4</c:v>
                </c:pt>
                <c:pt idx="147">
                  <c:v>-4.3573553984764009E-4</c:v>
                </c:pt>
                <c:pt idx="148">
                  <c:v>-4.6025055439004271E-4</c:v>
                </c:pt>
                <c:pt idx="149">
                  <c:v>-6.0158832569222212E-4</c:v>
                </c:pt>
                <c:pt idx="150">
                  <c:v>-6.0943896028347049E-4</c:v>
                </c:pt>
                <c:pt idx="151">
                  <c:v>-7.2718740163760481E-4</c:v>
                </c:pt>
                <c:pt idx="152">
                  <c:v>-7.822145597471289E-4</c:v>
                </c:pt>
                <c:pt idx="153">
                  <c:v>-1.023117032200911E-3</c:v>
                </c:pt>
                <c:pt idx="154">
                  <c:v>-1.1313311358709388E-3</c:v>
                </c:pt>
                <c:pt idx="155">
                  <c:v>-1.2868324590800571E-3</c:v>
                </c:pt>
                <c:pt idx="156">
                  <c:v>-1.3226747597933275E-3</c:v>
                </c:pt>
                <c:pt idx="157">
                  <c:v>-5.8192164652378893E-3</c:v>
                </c:pt>
              </c:numCache>
            </c:numRef>
          </c:val>
        </c:ser>
        <c:axId val="113063040"/>
        <c:axId val="113064576"/>
      </c:barChart>
      <c:catAx>
        <c:axId val="113063040"/>
        <c:scaling>
          <c:orientation val="minMax"/>
        </c:scaling>
        <c:delete val="1"/>
        <c:axPos val="b"/>
        <c:tickLblPos val="none"/>
        <c:crossAx val="113064576"/>
        <c:crosses val="autoZero"/>
        <c:auto val="1"/>
        <c:lblAlgn val="ctr"/>
        <c:lblOffset val="100"/>
      </c:catAx>
      <c:valAx>
        <c:axId val="113064576"/>
        <c:scaling>
          <c:orientation val="minMax"/>
        </c:scaling>
        <c:axPos val="l"/>
        <c:majorGridlines/>
        <c:numFmt formatCode="0.00%" sourceLinked="1"/>
        <c:tickLblPos val="nextTo"/>
        <c:crossAx val="11306304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6807954684951699"/>
          <c:y val="0.8965561657733957"/>
          <c:w val="0.33623251436554846"/>
          <c:h val="9.4921811244182724E-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Readymade Garments/Apparell(Ex-Page Industries Ltd)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31540649469025589"/>
          <c:w val="0.85519604102350655"/>
          <c:h val="0.54985976125369262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Analysis'!$B$3518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Analysis'!$A$3520:$A$3531</c:f>
              <c:strCache>
                <c:ptCount val="12"/>
                <c:pt idx="0">
                  <c:v>Kitex Garments Ltd</c:v>
                </c:pt>
                <c:pt idx="1">
                  <c:v>Kewal Kiran Clothing Ltd</c:v>
                </c:pt>
                <c:pt idx="2">
                  <c:v>Rupa &amp; Company Ltd</c:v>
                </c:pt>
                <c:pt idx="3">
                  <c:v>K P R Mill Ltd</c:v>
                </c:pt>
                <c:pt idx="4">
                  <c:v>Meyer Apparel Ltd</c:v>
                </c:pt>
                <c:pt idx="5">
                  <c:v>Haria Apparels Ltd</c:v>
                </c:pt>
                <c:pt idx="6">
                  <c:v>Spice Islands Apparels Ltd</c:v>
                </c:pt>
                <c:pt idx="7">
                  <c:v>Haria Exports Ltd</c:v>
                </c:pt>
                <c:pt idx="8">
                  <c:v>Pearl Global Industries Ltd</c:v>
                </c:pt>
                <c:pt idx="9">
                  <c:v>Zodiac Clothing Company Ltd</c:v>
                </c:pt>
                <c:pt idx="10">
                  <c:v>Samtex Fashions Ltd</c:v>
                </c:pt>
                <c:pt idx="11">
                  <c:v>Gokaldas Exports Ltd</c:v>
                </c:pt>
              </c:strCache>
            </c:strRef>
          </c:cat>
          <c:val>
            <c:numRef>
              <c:f>'Sector Wise Analysis'!$B$3520:$B$3531</c:f>
              <c:numCache>
                <c:formatCode>0.00%</c:formatCode>
                <c:ptCount val="12"/>
                <c:pt idx="0">
                  <c:v>1.7236098342075925E-2</c:v>
                </c:pt>
                <c:pt idx="1">
                  <c:v>1.1523026516097681E-2</c:v>
                </c:pt>
                <c:pt idx="2">
                  <c:v>1.00306686749159E-2</c:v>
                </c:pt>
                <c:pt idx="3">
                  <c:v>9.2448591429398694E-3</c:v>
                </c:pt>
                <c:pt idx="4">
                  <c:v>2.7422756879522976E-4</c:v>
                </c:pt>
                <c:pt idx="5">
                  <c:v>-9.4858459439206357E-5</c:v>
                </c:pt>
                <c:pt idx="6">
                  <c:v>-1.2868760415618113E-4</c:v>
                </c:pt>
                <c:pt idx="7">
                  <c:v>-2.1152943837371584E-4</c:v>
                </c:pt>
                <c:pt idx="8">
                  <c:v>-3.6343116091966886E-3</c:v>
                </c:pt>
                <c:pt idx="9">
                  <c:v>-3.811750867735165E-3</c:v>
                </c:pt>
                <c:pt idx="10">
                  <c:v>-4.240158982255081E-3</c:v>
                </c:pt>
                <c:pt idx="11">
                  <c:v>-1.0657717157482283E-2</c:v>
                </c:pt>
              </c:numCache>
            </c:numRef>
          </c:val>
        </c:ser>
        <c:axId val="113096960"/>
        <c:axId val="113111040"/>
      </c:barChart>
      <c:catAx>
        <c:axId val="113096960"/>
        <c:scaling>
          <c:orientation val="minMax"/>
        </c:scaling>
        <c:delete val="1"/>
        <c:axPos val="b"/>
        <c:tickLblPos val="none"/>
        <c:crossAx val="113111040"/>
        <c:crosses val="autoZero"/>
        <c:auto val="1"/>
        <c:lblAlgn val="ctr"/>
        <c:lblOffset val="100"/>
      </c:catAx>
      <c:valAx>
        <c:axId val="113111040"/>
        <c:scaling>
          <c:orientation val="minMax"/>
        </c:scaling>
        <c:axPos val="l"/>
        <c:majorGridlines/>
        <c:numFmt formatCode="0.00%" sourceLinked="1"/>
        <c:tickLblPos val="nextTo"/>
        <c:crossAx val="1130969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1061242344706922"/>
          <c:y val="0.90021325459317614"/>
          <c:w val="0.25605424321959758"/>
          <c:h val="8.3717191601049915E-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Refineries(Ex-Reliance Industries Ltd)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4194356955380623"/>
          <c:h val="0.69824037620297463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Analysis'!$B$3436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Analysis'!$A$3437:$A$3441</c:f>
              <c:strCache>
                <c:ptCount val="5"/>
                <c:pt idx="0">
                  <c:v>Bharat Petroleum Corporation Ltd</c:v>
                </c:pt>
                <c:pt idx="1">
                  <c:v>Indian Oil Corporation Ltd</c:v>
                </c:pt>
                <c:pt idx="2">
                  <c:v>Hindustan Petroleum Corporation Ltd</c:v>
                </c:pt>
                <c:pt idx="3">
                  <c:v>Mangalore Refinery and Petrochemicals Lts</c:v>
                </c:pt>
                <c:pt idx="4">
                  <c:v>Chennai Petroleum Corporation Ltd</c:v>
                </c:pt>
              </c:strCache>
            </c:strRef>
          </c:cat>
          <c:val>
            <c:numRef>
              <c:f>'Sector Wise Analysis'!$B$3437:$B$3441</c:f>
              <c:numCache>
                <c:formatCode>0.00%</c:formatCode>
                <c:ptCount val="5"/>
                <c:pt idx="0">
                  <c:v>2.7243412113169491E-3</c:v>
                </c:pt>
                <c:pt idx="1">
                  <c:v>1.5177134937515635E-3</c:v>
                </c:pt>
                <c:pt idx="2">
                  <c:v>1.3002934866333541E-4</c:v>
                </c:pt>
                <c:pt idx="3">
                  <c:v>-4.8124226520189961E-4</c:v>
                </c:pt>
                <c:pt idx="4">
                  <c:v>-5.3960416931443948E-4</c:v>
                </c:pt>
              </c:numCache>
            </c:numRef>
          </c:val>
        </c:ser>
        <c:axId val="113192320"/>
        <c:axId val="113206400"/>
      </c:barChart>
      <c:catAx>
        <c:axId val="113192320"/>
        <c:scaling>
          <c:orientation val="minMax"/>
        </c:scaling>
        <c:delete val="1"/>
        <c:axPos val="b"/>
        <c:tickLblPos val="none"/>
        <c:crossAx val="113206400"/>
        <c:crosses val="autoZero"/>
        <c:auto val="1"/>
        <c:lblAlgn val="ctr"/>
        <c:lblOffset val="100"/>
      </c:catAx>
      <c:valAx>
        <c:axId val="113206400"/>
        <c:scaling>
          <c:orientation val="minMax"/>
        </c:scaling>
        <c:axPos val="l"/>
        <c:majorGridlines/>
        <c:numFmt formatCode="0.00%" sourceLinked="1"/>
        <c:tickLblPos val="nextTo"/>
        <c:crossAx val="11319232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8839020122484741"/>
          <c:y val="0.90484288422280545"/>
          <c:w val="0.34725370266216721"/>
          <c:h val="9.5157196259558513E-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Construction(Ex-Punj Lloyd &amp; Jaiprakash Asso. Ltd)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28265055409740447"/>
          <c:w val="0.81610480309217381"/>
          <c:h val="0.60486055096771441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Analysis'!$B$3201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Analysis'!$A$3202:$A$3290</c:f>
              <c:strCache>
                <c:ptCount val="89"/>
                <c:pt idx="0">
                  <c:v>PNC Infratech Ltd</c:v>
                </c:pt>
                <c:pt idx="1">
                  <c:v>PSP Projects Ltd</c:v>
                </c:pt>
                <c:pt idx="2">
                  <c:v>H.G. Infra Engineering Ltd</c:v>
                </c:pt>
                <c:pt idx="3">
                  <c:v>KNR Constructions Ltd</c:v>
                </c:pt>
                <c:pt idx="4">
                  <c:v>RKEC Projects Ltd</c:v>
                </c:pt>
                <c:pt idx="5">
                  <c:v>Man Infraconstruction Ltd</c:v>
                </c:pt>
                <c:pt idx="6">
                  <c:v>ITD Cementation India Ltd</c:v>
                </c:pt>
                <c:pt idx="7">
                  <c:v>RPP Infra Projects Ltd</c:v>
                </c:pt>
                <c:pt idx="8">
                  <c:v>MBL Infrstructures Ltd</c:v>
                </c:pt>
                <c:pt idx="9">
                  <c:v>GPT Infraprojects Ltd</c:v>
                </c:pt>
                <c:pt idx="10">
                  <c:v>Univastu India Ltd</c:v>
                </c:pt>
                <c:pt idx="11">
                  <c:v>Nila Infrastructure Ltd</c:v>
                </c:pt>
                <c:pt idx="12">
                  <c:v>Thakkers Developers Ltd</c:v>
                </c:pt>
                <c:pt idx="13">
                  <c:v>Karda Constructions Ltd</c:v>
                </c:pt>
                <c:pt idx="14">
                  <c:v>S.S. Infrastructure Development Consultants Ltd</c:v>
                </c:pt>
                <c:pt idx="15">
                  <c:v>Setubandhan Infrstructure Ltd</c:v>
                </c:pt>
                <c:pt idx="16">
                  <c:v>K&amp;R Rail Engineering Ltd</c:v>
                </c:pt>
                <c:pt idx="17">
                  <c:v>Rudrabhishek Enterprises Ltd</c:v>
                </c:pt>
                <c:pt idx="18">
                  <c:v>Sri Krishna Constructions (India) Ltd</c:v>
                </c:pt>
                <c:pt idx="19">
                  <c:v>Shashijit Infraprojects Ltd</c:v>
                </c:pt>
                <c:pt idx="20">
                  <c:v>CMM Infraprojects Ltd</c:v>
                </c:pt>
                <c:pt idx="21">
                  <c:v>Sanathnagar Enterprises Ltd</c:v>
                </c:pt>
                <c:pt idx="22">
                  <c:v>Madhav Infra projects Ltd</c:v>
                </c:pt>
                <c:pt idx="23">
                  <c:v>PVV Infra Ltd</c:v>
                </c:pt>
                <c:pt idx="24">
                  <c:v>UTL Industries Ltd</c:v>
                </c:pt>
                <c:pt idx="25">
                  <c:v>Manav Infra Projects Ltd</c:v>
                </c:pt>
                <c:pt idx="26">
                  <c:v>Janus Corporation Ltd</c:v>
                </c:pt>
                <c:pt idx="27">
                  <c:v>Abhishek Infraventures Ltd</c:v>
                </c:pt>
                <c:pt idx="28">
                  <c:v>Conart Engineers Ltd</c:v>
                </c:pt>
                <c:pt idx="29">
                  <c:v>Kamanwala Housing Construction Ltd </c:v>
                </c:pt>
                <c:pt idx="30">
                  <c:v>Shricon Industries Ltd</c:v>
                </c:pt>
                <c:pt idx="31">
                  <c:v>Akash Infraporjects Ltd</c:v>
                </c:pt>
                <c:pt idx="32">
                  <c:v>International Construction Ltd</c:v>
                </c:pt>
                <c:pt idx="33">
                  <c:v>Bronze Infra-Tech Ltd</c:v>
                </c:pt>
                <c:pt idx="34">
                  <c:v>Swagruha Infrastructure Ltd</c:v>
                </c:pt>
                <c:pt idx="35">
                  <c:v>KCL Infra Projects Ltd</c:v>
                </c:pt>
                <c:pt idx="36">
                  <c:v>Consolidated Construction Consortium Ltd</c:v>
                </c:pt>
                <c:pt idx="37">
                  <c:v>Mahesh Developers Ltd</c:v>
                </c:pt>
                <c:pt idx="38">
                  <c:v>Prime Property Development Corporation Ltd</c:v>
                </c:pt>
                <c:pt idx="39">
                  <c:v>Crane Infrastructure Ltd</c:v>
                </c:pt>
                <c:pt idx="40">
                  <c:v>Tulive Developers Ltd</c:v>
                </c:pt>
                <c:pt idx="41">
                  <c:v>Ratnabhumi Developers Ltd</c:v>
                </c:pt>
                <c:pt idx="42">
                  <c:v>ARSS Infrastructure Projects Ltd</c:v>
                </c:pt>
                <c:pt idx="43">
                  <c:v>Kretto Syscon Ltd</c:v>
                </c:pt>
                <c:pt idx="44">
                  <c:v>Rainbow Foundations Ltd</c:v>
                </c:pt>
                <c:pt idx="45">
                  <c:v>King Infra Ventures Ltd</c:v>
                </c:pt>
                <c:pt idx="46">
                  <c:v>Neo Infracon Ltd</c:v>
                </c:pt>
                <c:pt idx="47">
                  <c:v>Yogi Infra Projects Ltd</c:v>
                </c:pt>
                <c:pt idx="48">
                  <c:v>Coromandel Engineering Company Ltd</c:v>
                </c:pt>
                <c:pt idx="49">
                  <c:v>Richa Industries Ltd</c:v>
                </c:pt>
                <c:pt idx="50">
                  <c:v>National Standard (India) Ltd</c:v>
                </c:pt>
                <c:pt idx="51">
                  <c:v>SAB Industries Ltd</c:v>
                </c:pt>
                <c:pt idx="52">
                  <c:v>Anubhav Infrastructure Ltd</c:v>
                </c:pt>
                <c:pt idx="53">
                  <c:v>Generic Engineering Construction &amp; Projects Ltd</c:v>
                </c:pt>
                <c:pt idx="54">
                  <c:v>Alpine Housing Developent Corporation Ltd</c:v>
                </c:pt>
                <c:pt idx="55">
                  <c:v>Max Heights Infrastructure Ltd</c:v>
                </c:pt>
                <c:pt idx="56">
                  <c:v>Supreme Holdings and Hospitality Ltd</c:v>
                </c:pt>
                <c:pt idx="57">
                  <c:v>Ganesh Housing Corporation Ltd</c:v>
                </c:pt>
                <c:pt idx="58">
                  <c:v>Niraj Cement Structurals Ltd</c:v>
                </c:pt>
                <c:pt idx="59">
                  <c:v>RDB Realty &amp; Infrastructure Ltd</c:v>
                </c:pt>
                <c:pt idx="60">
                  <c:v>Elpro International Ltd</c:v>
                </c:pt>
                <c:pt idx="61">
                  <c:v>CHD Developers Ltd</c:v>
                </c:pt>
                <c:pt idx="62">
                  <c:v>Ishaan Infrastructure &amp; Shelters Ltd</c:v>
                </c:pt>
                <c:pt idx="63">
                  <c:v>JMC Projects (India) Ltd</c:v>
                </c:pt>
                <c:pt idx="64">
                  <c:v>Brahmaputra Infrastructure Ltd</c:v>
                </c:pt>
                <c:pt idx="65">
                  <c:v>Manjeera Constructions Ltd</c:v>
                </c:pt>
                <c:pt idx="66">
                  <c:v>Ramky Infrastructure Ltd</c:v>
                </c:pt>
                <c:pt idx="67">
                  <c:v>Simplex Infrastructures Ltd</c:v>
                </c:pt>
                <c:pt idx="68">
                  <c:v>BSEL Infrastructure Realty Ltd</c:v>
                </c:pt>
                <c:pt idx="69">
                  <c:v>Mahindra Lifespace Developers Ltd</c:v>
                </c:pt>
                <c:pt idx="70">
                  <c:v>Nila Spaces Ltd</c:v>
                </c:pt>
                <c:pt idx="71">
                  <c:v>B.L. Kashyap &amp; Sons Ltd</c:v>
                </c:pt>
                <c:pt idx="72">
                  <c:v>Narendra Property Ltd</c:v>
                </c:pt>
                <c:pt idx="73">
                  <c:v>NCC Ltd</c:v>
                </c:pt>
                <c:pt idx="74">
                  <c:v>C &amp; C Constructions Ltd</c:v>
                </c:pt>
                <c:pt idx="75">
                  <c:v>Vascon Engineers Ltd</c:v>
                </c:pt>
                <c:pt idx="76">
                  <c:v>Patel Engineering Ltd</c:v>
                </c:pt>
                <c:pt idx="77">
                  <c:v>Hindustan Construction Company Ltd</c:v>
                </c:pt>
                <c:pt idx="78">
                  <c:v>Unity Infraprojects Ltd</c:v>
                </c:pt>
                <c:pt idx="79">
                  <c:v>Welspum Enterprises Ltd</c:v>
                </c:pt>
                <c:pt idx="80">
                  <c:v>Marg Ltd</c:v>
                </c:pt>
                <c:pt idx="81">
                  <c:v>Gayatri Projects Ltd</c:v>
                </c:pt>
                <c:pt idx="82">
                  <c:v>Gayatri Highways Ltd</c:v>
                </c:pt>
                <c:pt idx="83">
                  <c:v>Parsvnath Developers Ltd</c:v>
                </c:pt>
                <c:pt idx="84">
                  <c:v>Bharat Road Network Ltd</c:v>
                </c:pt>
                <c:pt idx="85">
                  <c:v>SKIL Infrastructure Ltd</c:v>
                </c:pt>
                <c:pt idx="86">
                  <c:v>Rail Vikas Nigam Ltd</c:v>
                </c:pt>
                <c:pt idx="87">
                  <c:v>Madhucon Porjects Ltd</c:v>
                </c:pt>
                <c:pt idx="88">
                  <c:v>Sadbhav Infrastructure Projects Ltd</c:v>
                </c:pt>
              </c:strCache>
            </c:strRef>
          </c:cat>
          <c:val>
            <c:numRef>
              <c:f>'Sector Wise Analysis'!$B$3202:$B$3290</c:f>
              <c:numCache>
                <c:formatCode>0.00%</c:formatCode>
                <c:ptCount val="89"/>
                <c:pt idx="0">
                  <c:v>1.9332606200930327E-3</c:v>
                </c:pt>
                <c:pt idx="1">
                  <c:v>1.2314182712502399E-3</c:v>
                </c:pt>
                <c:pt idx="2">
                  <c:v>9.0904759880825305E-4</c:v>
                </c:pt>
                <c:pt idx="3">
                  <c:v>4.4865790856212791E-4</c:v>
                </c:pt>
                <c:pt idx="4">
                  <c:v>3.1478480875657167E-4</c:v>
                </c:pt>
                <c:pt idx="5">
                  <c:v>3.0191439683835891E-4</c:v>
                </c:pt>
                <c:pt idx="6">
                  <c:v>2.9474497469813822E-4</c:v>
                </c:pt>
                <c:pt idx="7">
                  <c:v>2.106798057976428E-4</c:v>
                </c:pt>
                <c:pt idx="8">
                  <c:v>1.6708339023581323E-4</c:v>
                </c:pt>
                <c:pt idx="9">
                  <c:v>1.0251373672314183E-4</c:v>
                </c:pt>
                <c:pt idx="10">
                  <c:v>8.5761078464903148E-5</c:v>
                </c:pt>
                <c:pt idx="11">
                  <c:v>8.3608323276690997E-5</c:v>
                </c:pt>
                <c:pt idx="12">
                  <c:v>7.5210017182226379E-5</c:v>
                </c:pt>
                <c:pt idx="13">
                  <c:v>6.5464125657397853E-5</c:v>
                </c:pt>
                <c:pt idx="14">
                  <c:v>6.1354187279299689E-5</c:v>
                </c:pt>
                <c:pt idx="15">
                  <c:v>6.0980007023391792E-5</c:v>
                </c:pt>
                <c:pt idx="16">
                  <c:v>5.561143224238508E-5</c:v>
                </c:pt>
                <c:pt idx="17">
                  <c:v>3.1463514942823462E-5</c:v>
                </c:pt>
                <c:pt idx="18">
                  <c:v>2.6459250305183107E-5</c:v>
                </c:pt>
                <c:pt idx="19">
                  <c:v>1.6521220278491025E-5</c:v>
                </c:pt>
                <c:pt idx="20">
                  <c:v>9.57964860744535E-6</c:v>
                </c:pt>
                <c:pt idx="21">
                  <c:v>3.3903054896725478E-6</c:v>
                </c:pt>
                <c:pt idx="22">
                  <c:v>-1.6156380388214352E-20</c:v>
                </c:pt>
                <c:pt idx="23">
                  <c:v>-5.4173483351495736E-7</c:v>
                </c:pt>
                <c:pt idx="24">
                  <c:v>-6.954518505925134E-7</c:v>
                </c:pt>
                <c:pt idx="25">
                  <c:v>-1.2108847708525536E-6</c:v>
                </c:pt>
                <c:pt idx="26">
                  <c:v>-1.3583347733144559E-6</c:v>
                </c:pt>
                <c:pt idx="27">
                  <c:v>-2.9703766353573632E-6</c:v>
                </c:pt>
                <c:pt idx="28">
                  <c:v>-6.144004615371752E-6</c:v>
                </c:pt>
                <c:pt idx="29">
                  <c:v>-6.8065027689443467E-6</c:v>
                </c:pt>
                <c:pt idx="30">
                  <c:v>-7.1443531140288539E-6</c:v>
                </c:pt>
                <c:pt idx="31">
                  <c:v>-7.5287953091387352E-6</c:v>
                </c:pt>
                <c:pt idx="32">
                  <c:v>-9.9238644819830514E-6</c:v>
                </c:pt>
                <c:pt idx="33">
                  <c:v>-1.1086347306724341E-5</c:v>
                </c:pt>
                <c:pt idx="34">
                  <c:v>-1.4793663479198779E-5</c:v>
                </c:pt>
                <c:pt idx="35">
                  <c:v>-1.9706299592253089E-5</c:v>
                </c:pt>
                <c:pt idx="36">
                  <c:v>-2.3569645848255726E-5</c:v>
                </c:pt>
                <c:pt idx="37">
                  <c:v>-2.5624495591866093E-5</c:v>
                </c:pt>
                <c:pt idx="38">
                  <c:v>-2.7708256108539283E-5</c:v>
                </c:pt>
                <c:pt idx="39">
                  <c:v>-2.8609835256869413E-5</c:v>
                </c:pt>
                <c:pt idx="40">
                  <c:v>-2.8672134762723627E-5</c:v>
                </c:pt>
                <c:pt idx="41">
                  <c:v>-3.1877872413956492E-5</c:v>
                </c:pt>
                <c:pt idx="42">
                  <c:v>-3.5687609566305566E-5</c:v>
                </c:pt>
                <c:pt idx="43">
                  <c:v>-3.8734234819579666E-5</c:v>
                </c:pt>
                <c:pt idx="44">
                  <c:v>-3.9292114570472226E-5</c:v>
                </c:pt>
                <c:pt idx="45">
                  <c:v>-3.9394033008547924E-5</c:v>
                </c:pt>
                <c:pt idx="46">
                  <c:v>-4.036100355768241E-5</c:v>
                </c:pt>
                <c:pt idx="47">
                  <c:v>-4.2992602445366655E-5</c:v>
                </c:pt>
                <c:pt idx="48">
                  <c:v>-4.6356205285102334E-5</c:v>
                </c:pt>
                <c:pt idx="49">
                  <c:v>-5.0529402091967425E-5</c:v>
                </c:pt>
                <c:pt idx="50">
                  <c:v>-6.2153019710090086E-5</c:v>
                </c:pt>
                <c:pt idx="51">
                  <c:v>-6.4280612970102425E-5</c:v>
                </c:pt>
                <c:pt idx="52">
                  <c:v>-7.6036251640881731E-5</c:v>
                </c:pt>
                <c:pt idx="53">
                  <c:v>-9.8025014462851907E-5</c:v>
                </c:pt>
                <c:pt idx="54">
                  <c:v>-9.9534661971399191E-5</c:v>
                </c:pt>
                <c:pt idx="55">
                  <c:v>-1.0497629992360359E-4</c:v>
                </c:pt>
                <c:pt idx="56">
                  <c:v>-1.1199017700619567E-4</c:v>
                </c:pt>
                <c:pt idx="57">
                  <c:v>-1.1749235648730081E-4</c:v>
                </c:pt>
                <c:pt idx="58">
                  <c:v>-1.2098184299932277E-4</c:v>
                </c:pt>
                <c:pt idx="59">
                  <c:v>-1.3000486342011315E-4</c:v>
                </c:pt>
                <c:pt idx="60">
                  <c:v>-1.3419033113062676E-4</c:v>
                </c:pt>
                <c:pt idx="61">
                  <c:v>-1.5748458058924028E-4</c:v>
                </c:pt>
                <c:pt idx="62">
                  <c:v>-1.818879215080226E-4</c:v>
                </c:pt>
                <c:pt idx="63">
                  <c:v>-2.3828964384157243E-4</c:v>
                </c:pt>
                <c:pt idx="64">
                  <c:v>-2.5404228249085152E-4</c:v>
                </c:pt>
                <c:pt idx="65">
                  <c:v>-2.8011915030894563E-4</c:v>
                </c:pt>
                <c:pt idx="66">
                  <c:v>-3.7179427105833051E-4</c:v>
                </c:pt>
                <c:pt idx="67">
                  <c:v>-4.6457158703571094E-4</c:v>
                </c:pt>
                <c:pt idx="68">
                  <c:v>-4.6535797872636933E-4</c:v>
                </c:pt>
                <c:pt idx="69">
                  <c:v>-4.8333703780089812E-4</c:v>
                </c:pt>
                <c:pt idx="70">
                  <c:v>-5.1856282277641392E-4</c:v>
                </c:pt>
                <c:pt idx="71">
                  <c:v>-5.296551918751621E-4</c:v>
                </c:pt>
                <c:pt idx="72">
                  <c:v>-6.8727723114623445E-4</c:v>
                </c:pt>
                <c:pt idx="73">
                  <c:v>-7.0851286646358329E-4</c:v>
                </c:pt>
                <c:pt idx="74">
                  <c:v>-7.6394366236437494E-4</c:v>
                </c:pt>
                <c:pt idx="75">
                  <c:v>-7.6420277187075867E-4</c:v>
                </c:pt>
                <c:pt idx="76">
                  <c:v>-1.1285724886496975E-3</c:v>
                </c:pt>
                <c:pt idx="77">
                  <c:v>-1.1819065442961422E-3</c:v>
                </c:pt>
                <c:pt idx="78">
                  <c:v>-1.2304809978233063E-3</c:v>
                </c:pt>
                <c:pt idx="79">
                  <c:v>-1.353420140969507E-3</c:v>
                </c:pt>
                <c:pt idx="80">
                  <c:v>-1.6188857394140489E-3</c:v>
                </c:pt>
                <c:pt idx="81">
                  <c:v>-1.6619446608287047E-3</c:v>
                </c:pt>
                <c:pt idx="82">
                  <c:v>-1.9043796793580105E-3</c:v>
                </c:pt>
                <c:pt idx="83">
                  <c:v>-2.4423926842455854E-3</c:v>
                </c:pt>
                <c:pt idx="84">
                  <c:v>-2.599890790786537E-3</c:v>
                </c:pt>
                <c:pt idx="85">
                  <c:v>-2.6149738730521935E-3</c:v>
                </c:pt>
                <c:pt idx="86">
                  <c:v>-2.7433185456562279E-3</c:v>
                </c:pt>
                <c:pt idx="87">
                  <c:v>-2.9739369803874578E-3</c:v>
                </c:pt>
                <c:pt idx="88">
                  <c:v>-3.2552393248625297E-3</c:v>
                </c:pt>
              </c:numCache>
            </c:numRef>
          </c:val>
        </c:ser>
        <c:axId val="113239552"/>
        <c:axId val="113241088"/>
      </c:barChart>
      <c:catAx>
        <c:axId val="113239552"/>
        <c:scaling>
          <c:orientation val="minMax"/>
        </c:scaling>
        <c:delete val="1"/>
        <c:axPos val="b"/>
        <c:tickLblPos val="none"/>
        <c:crossAx val="113241088"/>
        <c:crosses val="autoZero"/>
        <c:auto val="1"/>
        <c:lblAlgn val="ctr"/>
        <c:lblOffset val="100"/>
      </c:catAx>
      <c:valAx>
        <c:axId val="113241088"/>
        <c:scaling>
          <c:orientation val="minMax"/>
        </c:scaling>
        <c:axPos val="l"/>
        <c:majorGridlines/>
        <c:numFmt formatCode="0.00%" sourceLinked="1"/>
        <c:tickLblPos val="nextTo"/>
        <c:crossAx val="11323955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1061242344706922"/>
          <c:y val="0.90478492271799349"/>
          <c:w val="0.25605424321959758"/>
          <c:h val="8.3717191601049915E-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IT Hardware(Ex-HCL Infosystems)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5861023622047317"/>
          <c:h val="0.68435148731408613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Analysis'!$B$2559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Analysis'!$A$2560:$A$2569</c:f>
              <c:strCache>
                <c:ptCount val="10"/>
                <c:pt idx="0">
                  <c:v>Panache Digilife Ltd</c:v>
                </c:pt>
                <c:pt idx="1">
                  <c:v>Vintron Informatics Ltd</c:v>
                </c:pt>
                <c:pt idx="2">
                  <c:v>TVS Electronic Ltd</c:v>
                </c:pt>
                <c:pt idx="3">
                  <c:v>VXL Instruments Ltd</c:v>
                </c:pt>
                <c:pt idx="4">
                  <c:v>PCS Technology Ltd</c:v>
                </c:pt>
                <c:pt idx="5">
                  <c:v>Wep Solutions Ltd</c:v>
                </c:pt>
                <c:pt idx="6">
                  <c:v>MRO-Tek Realty Ltd</c:v>
                </c:pt>
                <c:pt idx="7">
                  <c:v>Computer Infocom Ltd</c:v>
                </c:pt>
                <c:pt idx="8">
                  <c:v>Cerebra Intregrated Technologies Ltd</c:v>
                </c:pt>
                <c:pt idx="9">
                  <c:v>Spel Semiconductor Ltd</c:v>
                </c:pt>
              </c:strCache>
            </c:strRef>
          </c:cat>
          <c:val>
            <c:numRef>
              <c:f>'Sector Wise Analysis'!$B$2560:$B$2569</c:f>
              <c:numCache>
                <c:formatCode>0.00%</c:formatCode>
                <c:ptCount val="10"/>
                <c:pt idx="0">
                  <c:v>1.8520256140228297E-3</c:v>
                </c:pt>
                <c:pt idx="1">
                  <c:v>1.0622173199107604E-4</c:v>
                </c:pt>
                <c:pt idx="2">
                  <c:v>-7.814173558462565E-4</c:v>
                </c:pt>
                <c:pt idx="3">
                  <c:v>-1.4636024336316313E-3</c:v>
                </c:pt>
                <c:pt idx="4">
                  <c:v>-1.5255050184918074E-3</c:v>
                </c:pt>
                <c:pt idx="5">
                  <c:v>-3.6586327542062012E-3</c:v>
                </c:pt>
                <c:pt idx="6">
                  <c:v>-4.3644557020148843E-3</c:v>
                </c:pt>
                <c:pt idx="7">
                  <c:v>-5.4225764752269708E-3</c:v>
                </c:pt>
                <c:pt idx="8">
                  <c:v>-5.4366412289939573E-3</c:v>
                </c:pt>
                <c:pt idx="9">
                  <c:v>-7.4056729171137828E-3</c:v>
                </c:pt>
              </c:numCache>
            </c:numRef>
          </c:val>
        </c:ser>
        <c:axId val="113277568"/>
        <c:axId val="113287552"/>
      </c:barChart>
      <c:catAx>
        <c:axId val="113277568"/>
        <c:scaling>
          <c:orientation val="minMax"/>
        </c:scaling>
        <c:delete val="1"/>
        <c:axPos val="b"/>
        <c:tickLblPos val="none"/>
        <c:crossAx val="113287552"/>
        <c:crosses val="autoZero"/>
        <c:auto val="1"/>
        <c:lblAlgn val="ctr"/>
        <c:lblOffset val="100"/>
      </c:catAx>
      <c:valAx>
        <c:axId val="113287552"/>
        <c:scaling>
          <c:orientation val="minMax"/>
        </c:scaling>
        <c:axPos val="l"/>
        <c:majorGridlines/>
        <c:numFmt formatCode="0.00%" sourceLinked="1"/>
        <c:tickLblPos val="nextTo"/>
        <c:crossAx val="11327756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1061242344706922"/>
          <c:y val="0.90484288422280545"/>
          <c:w val="0.30938769320501613"/>
          <c:h val="8.3717191601049915E-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Dry Cells(Ex-HBL Power Systems)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2805468066491694"/>
          <c:h val="0.71675889472149346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Analysis'!$B$2533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Analysis'!$A$2534:$A$2536</c:f>
              <c:strCache>
                <c:ptCount val="3"/>
                <c:pt idx="0">
                  <c:v>Indo National Ltd</c:v>
                </c:pt>
                <c:pt idx="1">
                  <c:v>Panasonic Energy India Company Ltd</c:v>
                </c:pt>
                <c:pt idx="2">
                  <c:v>Eveready Industries India Ltd</c:v>
                </c:pt>
              </c:strCache>
            </c:strRef>
          </c:cat>
          <c:val>
            <c:numRef>
              <c:f>'Sector Wise Analysis'!$B$2534:$B$2536</c:f>
              <c:numCache>
                <c:formatCode>0.00%</c:formatCode>
                <c:ptCount val="3"/>
                <c:pt idx="0">
                  <c:v>2.5841433975526957E-3</c:v>
                </c:pt>
                <c:pt idx="1">
                  <c:v>6.0581858877718081E-4</c:v>
                </c:pt>
                <c:pt idx="2">
                  <c:v>-2.1285712964418855E-3</c:v>
                </c:pt>
              </c:numCache>
            </c:numRef>
          </c:val>
        </c:ser>
        <c:axId val="113381376"/>
        <c:axId val="113382912"/>
      </c:barChart>
      <c:catAx>
        <c:axId val="113381376"/>
        <c:scaling>
          <c:orientation val="minMax"/>
        </c:scaling>
        <c:delete val="1"/>
        <c:axPos val="b"/>
        <c:tickLblPos val="none"/>
        <c:crossAx val="113382912"/>
        <c:crosses val="autoZero"/>
        <c:auto val="1"/>
        <c:lblAlgn val="ctr"/>
        <c:lblOffset val="100"/>
      </c:catAx>
      <c:valAx>
        <c:axId val="113382912"/>
        <c:scaling>
          <c:orientation val="minMax"/>
        </c:scaling>
        <c:axPos val="l"/>
        <c:majorGridlines/>
        <c:numFmt formatCode="0.00%" sourceLinked="1"/>
        <c:tickLblPos val="nextTo"/>
        <c:crossAx val="11338137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7727909011373578"/>
          <c:y val="0.90021325459317614"/>
          <c:w val="0.27996819304192916"/>
          <c:h val="9.7613567534827375E-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Miscellaneous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2733245844269454"/>
          <c:h val="0.70749963546223393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Analysis'!$B$2265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Analysis'!$A$2266:$A$2368</c:f>
              <c:strCache>
                <c:ptCount val="103"/>
                <c:pt idx="0">
                  <c:v>Jubilant Food.</c:v>
                </c:pt>
                <c:pt idx="1">
                  <c:v>Avanti Feeds</c:v>
                </c:pt>
                <c:pt idx="2">
                  <c:v>Security &amp; Intel</c:v>
                </c:pt>
                <c:pt idx="3">
                  <c:v>Multi Comm. Exc.</c:v>
                </c:pt>
                <c:pt idx="4">
                  <c:v>Venky's (India)</c:v>
                </c:pt>
                <c:pt idx="5">
                  <c:v>Affle India</c:v>
                </c:pt>
                <c:pt idx="6">
                  <c:v>TCI Express</c:v>
                </c:pt>
                <c:pt idx="7">
                  <c:v>C D S L</c:v>
                </c:pt>
                <c:pt idx="8">
                  <c:v>Matrimony.com</c:v>
                </c:pt>
                <c:pt idx="9">
                  <c:v>Coastal Corporat</c:v>
                </c:pt>
                <c:pt idx="10">
                  <c:v>KSE</c:v>
                </c:pt>
                <c:pt idx="11">
                  <c:v>Talwalkars Healthclubs Ltd</c:v>
                </c:pt>
                <c:pt idx="12">
                  <c:v>Cupid</c:v>
                </c:pt>
                <c:pt idx="13">
                  <c:v>Riddhi Corporate</c:v>
                </c:pt>
                <c:pt idx="14">
                  <c:v>Thomas Cook (I)</c:v>
                </c:pt>
                <c:pt idx="15">
                  <c:v>Dhruv Consultancy Services Ltd</c:v>
                </c:pt>
                <c:pt idx="16">
                  <c:v>Cox &amp; Kings Ltd</c:v>
                </c:pt>
                <c:pt idx="17">
                  <c:v>Majestic Research Services &amp; Solutions Ltd</c:v>
                </c:pt>
                <c:pt idx="18">
                  <c:v>Zeal Aqua</c:v>
                </c:pt>
                <c:pt idx="19">
                  <c:v>Kesar Terminals &amp; Infrastructure Ltd</c:v>
                </c:pt>
                <c:pt idx="20">
                  <c:v>Intl. Travel Hse</c:v>
                </c:pt>
                <c:pt idx="21">
                  <c:v>IMEC Services Ltd</c:v>
                </c:pt>
                <c:pt idx="22">
                  <c:v>SecUR Credentials Ltd</c:v>
                </c:pt>
                <c:pt idx="23">
                  <c:v>Rushil Decor</c:v>
                </c:pt>
                <c:pt idx="24">
                  <c:v>Aarvi Encon</c:v>
                </c:pt>
                <c:pt idx="25">
                  <c:v>Waterbase</c:v>
                </c:pt>
                <c:pt idx="26">
                  <c:v>DRA Consultants Ltd</c:v>
                </c:pt>
                <c:pt idx="27">
                  <c:v>Talwalkars Better value Fitness Ltd</c:v>
                </c:pt>
                <c:pt idx="28">
                  <c:v>Focus Suites Solutions &amp; Services Ltd</c:v>
                </c:pt>
                <c:pt idx="29">
                  <c:v>CRP Risk Mgt.</c:v>
                </c:pt>
                <c:pt idx="30">
                  <c:v>Taaza International Ltd</c:v>
                </c:pt>
                <c:pt idx="31">
                  <c:v>Ambition Mica Ltd</c:v>
                </c:pt>
                <c:pt idx="32">
                  <c:v>Banka Bioloo Ltd</c:v>
                </c:pt>
                <c:pt idx="33">
                  <c:v>Inani Marbles &amp; Industries Ltd</c:v>
                </c:pt>
                <c:pt idx="34">
                  <c:v>Simran Farms Ltd</c:v>
                </c:pt>
                <c:pt idx="35">
                  <c:v>Oceanaa Biotek industries Ltd</c:v>
                </c:pt>
                <c:pt idx="36">
                  <c:v>Deco-Mica Ltd</c:v>
                </c:pt>
                <c:pt idx="37">
                  <c:v>Prima Agro Ltd</c:v>
                </c:pt>
                <c:pt idx="38">
                  <c:v>Kaarya Facilities &amp; Services Ltd</c:v>
                </c:pt>
                <c:pt idx="39">
                  <c:v>Husys Consulting Ltd</c:v>
                </c:pt>
                <c:pt idx="40">
                  <c:v>VMV Holidays Ltd</c:v>
                </c:pt>
                <c:pt idx="41">
                  <c:v>Ajooni Biotech Ltd</c:v>
                </c:pt>
                <c:pt idx="42">
                  <c:v>Walchand Peoplefirst Ltd</c:v>
                </c:pt>
                <c:pt idx="43">
                  <c:v>Universus Photo</c:v>
                </c:pt>
                <c:pt idx="44">
                  <c:v>Amalgamated Electricity Company Ltd</c:v>
                </c:pt>
                <c:pt idx="45">
                  <c:v>Pratik Panels Ltd</c:v>
                </c:pt>
                <c:pt idx="46">
                  <c:v>Omfurn India Ltd</c:v>
                </c:pt>
                <c:pt idx="47">
                  <c:v>Continental Seeds and Chemicals Ltd</c:v>
                </c:pt>
                <c:pt idx="48">
                  <c:v>Choksi Imaging Ltd</c:v>
                </c:pt>
                <c:pt idx="49">
                  <c:v>Provestment Services Ltd</c:v>
                </c:pt>
                <c:pt idx="50">
                  <c:v>Ramasigns Industries Ltd</c:v>
                </c:pt>
                <c:pt idx="51">
                  <c:v>Integrated Capital Services Ltd</c:v>
                </c:pt>
                <c:pt idx="52">
                  <c:v>Alfa Ica (India) Ltd</c:v>
                </c:pt>
                <c:pt idx="53">
                  <c:v>Mayur Floorings Ltd</c:v>
                </c:pt>
                <c:pt idx="54">
                  <c:v>Uniroyal Marine Exports Ltd</c:v>
                </c:pt>
                <c:pt idx="55">
                  <c:v>Nagarjuna Agri Tech Ltd</c:v>
                </c:pt>
                <c:pt idx="56">
                  <c:v>Jupiter Infomedia Ltd</c:v>
                </c:pt>
                <c:pt idx="57">
                  <c:v>Shangar Decor Ltd</c:v>
                </c:pt>
                <c:pt idx="58">
                  <c:v>Milestone Global Ltd</c:v>
                </c:pt>
                <c:pt idx="59">
                  <c:v>Gayatri BioOrganics Ltd</c:v>
                </c:pt>
                <c:pt idx="60">
                  <c:v>Crown Tours Ltd</c:v>
                </c:pt>
                <c:pt idx="61">
                  <c:v>Milestone Furniture Ltd</c:v>
                </c:pt>
                <c:pt idx="62">
                  <c:v>Choksi Laboratories Ltd</c:v>
                </c:pt>
                <c:pt idx="63">
                  <c:v>Tirupati Starch &amp; Chemicals Ltd</c:v>
                </c:pt>
                <c:pt idx="64">
                  <c:v>NCC Blue Water Products Ltd</c:v>
                </c:pt>
                <c:pt idx="65">
                  <c:v>TCI Inds.</c:v>
                </c:pt>
                <c:pt idx="66">
                  <c:v>P.G. Industry Ltd</c:v>
                </c:pt>
                <c:pt idx="67">
                  <c:v>Milton Industries Ltd</c:v>
                </c:pt>
                <c:pt idx="68">
                  <c:v>Futuristic Solu</c:v>
                </c:pt>
                <c:pt idx="69">
                  <c:v>M E T S</c:v>
                </c:pt>
                <c:pt idx="70">
                  <c:v>Radix Indust.</c:v>
                </c:pt>
                <c:pt idx="71">
                  <c:v>Goldcrest Corpor</c:v>
                </c:pt>
                <c:pt idx="72">
                  <c:v>Photoquip India Ltd</c:v>
                </c:pt>
                <c:pt idx="73">
                  <c:v>Glittek Granites Ltd</c:v>
                </c:pt>
                <c:pt idx="74">
                  <c:v>Vivanta Industries Ltd</c:v>
                </c:pt>
                <c:pt idx="75">
                  <c:v>Bloom Dekor Ltd</c:v>
                </c:pt>
                <c:pt idx="76">
                  <c:v>Genesis IBRC India Ltd</c:v>
                </c:pt>
                <c:pt idx="77">
                  <c:v>Sanghvi Brands Ltd</c:v>
                </c:pt>
                <c:pt idx="78">
                  <c:v>Sri Havisha Hospitality &amp; Infrastructure Ltd</c:v>
                </c:pt>
                <c:pt idx="79">
                  <c:v>Span Divergent Ltd</c:v>
                </c:pt>
                <c:pt idx="80">
                  <c:v>United Van Der Horst Ltd</c:v>
                </c:pt>
                <c:pt idx="81">
                  <c:v>Eco Recyc.</c:v>
                </c:pt>
                <c:pt idx="82">
                  <c:v>Universal Starch Chem Allied Ltd</c:v>
                </c:pt>
                <c:pt idx="83">
                  <c:v>Jaykay Enterprises Ltd</c:v>
                </c:pt>
                <c:pt idx="84">
                  <c:v>Rajasthan Cylinders &amp; Containers Ltd</c:v>
                </c:pt>
                <c:pt idx="85">
                  <c:v>Likhami Consult.</c:v>
                </c:pt>
                <c:pt idx="86">
                  <c:v>VMS Industries Ltd</c:v>
                </c:pt>
                <c:pt idx="87">
                  <c:v>Space Incubatrics Technologies Ltd</c:v>
                </c:pt>
                <c:pt idx="88">
                  <c:v>Mangalam Timber Products Ltd</c:v>
                </c:pt>
                <c:pt idx="89">
                  <c:v>Sharat Inds.</c:v>
                </c:pt>
                <c:pt idx="90">
                  <c:v>Ecoboard Industries Ltd</c:v>
                </c:pt>
                <c:pt idx="91">
                  <c:v>Oriental Trimex Ltd</c:v>
                </c:pt>
                <c:pt idx="92">
                  <c:v>Trescon</c:v>
                </c:pt>
                <c:pt idx="93">
                  <c:v>Pacific Industries Ltd</c:v>
                </c:pt>
                <c:pt idx="94">
                  <c:v>Madhav Marbles and Granites Ltd</c:v>
                </c:pt>
                <c:pt idx="95">
                  <c:v>Duroply Industries Ltd</c:v>
                </c:pt>
                <c:pt idx="96">
                  <c:v>Team Lease Serv.</c:v>
                </c:pt>
                <c:pt idx="97">
                  <c:v>Atlas Cycles</c:v>
                </c:pt>
                <c:pt idx="98">
                  <c:v>Future Market</c:v>
                </c:pt>
                <c:pt idx="99">
                  <c:v>Starlog Enterprises Ltd</c:v>
                </c:pt>
                <c:pt idx="100">
                  <c:v>BSE</c:v>
                </c:pt>
                <c:pt idx="101">
                  <c:v>Binani Industries Ltd</c:v>
                </c:pt>
                <c:pt idx="102">
                  <c:v>Dredging Corpn.</c:v>
                </c:pt>
              </c:strCache>
            </c:strRef>
          </c:cat>
          <c:val>
            <c:numRef>
              <c:f>'Sector Wise Analysis'!$B$2266:$B$2368</c:f>
              <c:numCache>
                <c:formatCode>0.00%</c:formatCode>
                <c:ptCount val="103"/>
                <c:pt idx="0">
                  <c:v>1.6373806163939138E-2</c:v>
                </c:pt>
                <c:pt idx="1">
                  <c:v>1.0626307243363668E-2</c:v>
                </c:pt>
                <c:pt idx="2">
                  <c:v>4.7183352544603397E-3</c:v>
                </c:pt>
                <c:pt idx="3">
                  <c:v>3.5253188809707221E-3</c:v>
                </c:pt>
                <c:pt idx="4">
                  <c:v>2.3985511890111133E-3</c:v>
                </c:pt>
                <c:pt idx="5">
                  <c:v>1.7272735595264103E-3</c:v>
                </c:pt>
                <c:pt idx="6">
                  <c:v>1.3101369313777461E-3</c:v>
                </c:pt>
                <c:pt idx="7">
                  <c:v>1.2903695901026631E-3</c:v>
                </c:pt>
                <c:pt idx="8">
                  <c:v>1.2862461977259133E-3</c:v>
                </c:pt>
                <c:pt idx="9">
                  <c:v>1.0319560106711229E-3</c:v>
                </c:pt>
                <c:pt idx="10">
                  <c:v>6.5860235494841679E-4</c:v>
                </c:pt>
                <c:pt idx="11">
                  <c:v>5.1527551528859374E-4</c:v>
                </c:pt>
                <c:pt idx="12">
                  <c:v>4.1578255989988786E-4</c:v>
                </c:pt>
                <c:pt idx="13">
                  <c:v>3.4751184404357987E-4</c:v>
                </c:pt>
                <c:pt idx="14">
                  <c:v>2.7617802484502114E-4</c:v>
                </c:pt>
                <c:pt idx="15">
                  <c:v>2.3195735586482982E-4</c:v>
                </c:pt>
                <c:pt idx="16">
                  <c:v>2.1897918439369362E-4</c:v>
                </c:pt>
                <c:pt idx="17">
                  <c:v>2.1831793242232589E-4</c:v>
                </c:pt>
                <c:pt idx="18">
                  <c:v>2.0192852201138603E-4</c:v>
                </c:pt>
                <c:pt idx="19">
                  <c:v>1.8833841860148811E-4</c:v>
                </c:pt>
                <c:pt idx="20">
                  <c:v>1.8077721929403865E-4</c:v>
                </c:pt>
                <c:pt idx="21">
                  <c:v>1.7596684396444282E-4</c:v>
                </c:pt>
                <c:pt idx="22">
                  <c:v>1.7207344234509124E-4</c:v>
                </c:pt>
                <c:pt idx="23">
                  <c:v>1.7177114742594388E-4</c:v>
                </c:pt>
                <c:pt idx="24">
                  <c:v>1.6558400370376674E-4</c:v>
                </c:pt>
                <c:pt idx="25">
                  <c:v>1.2009889415735665E-4</c:v>
                </c:pt>
                <c:pt idx="26">
                  <c:v>1.058411985127887E-4</c:v>
                </c:pt>
                <c:pt idx="27">
                  <c:v>1.0040965922984219E-4</c:v>
                </c:pt>
                <c:pt idx="28">
                  <c:v>9.6032117620748473E-5</c:v>
                </c:pt>
                <c:pt idx="29">
                  <c:v>8.5271735667941974E-5</c:v>
                </c:pt>
                <c:pt idx="30">
                  <c:v>8.3711740682525172E-5</c:v>
                </c:pt>
                <c:pt idx="31">
                  <c:v>4.3534952336237139E-5</c:v>
                </c:pt>
                <c:pt idx="32">
                  <c:v>4.2143045843641051E-5</c:v>
                </c:pt>
                <c:pt idx="33">
                  <c:v>3.3230413559253634E-5</c:v>
                </c:pt>
                <c:pt idx="34">
                  <c:v>2.8776869543674806E-5</c:v>
                </c:pt>
                <c:pt idx="35">
                  <c:v>2.2053377873479899E-5</c:v>
                </c:pt>
                <c:pt idx="36">
                  <c:v>1.9642753917923387E-5</c:v>
                </c:pt>
                <c:pt idx="37">
                  <c:v>1.9488258420679072E-5</c:v>
                </c:pt>
                <c:pt idx="38">
                  <c:v>1.810002038342132E-5</c:v>
                </c:pt>
                <c:pt idx="39">
                  <c:v>1.4605966473235469E-5</c:v>
                </c:pt>
                <c:pt idx="40">
                  <c:v>1.0889959604953977E-5</c:v>
                </c:pt>
                <c:pt idx="41">
                  <c:v>9.9363854159329615E-6</c:v>
                </c:pt>
                <c:pt idx="42">
                  <c:v>7.7511854986623757E-6</c:v>
                </c:pt>
                <c:pt idx="43">
                  <c:v>-1.9777550334466142E-7</c:v>
                </c:pt>
                <c:pt idx="44">
                  <c:v>-1.0847529953446965E-6</c:v>
                </c:pt>
                <c:pt idx="45">
                  <c:v>-1.5785100821334184E-6</c:v>
                </c:pt>
                <c:pt idx="46">
                  <c:v>-2.8795552789604863E-6</c:v>
                </c:pt>
                <c:pt idx="47">
                  <c:v>-5.6340262264196445E-6</c:v>
                </c:pt>
                <c:pt idx="48">
                  <c:v>-8.4679047057304756E-6</c:v>
                </c:pt>
                <c:pt idx="49">
                  <c:v>-8.484965000364016E-6</c:v>
                </c:pt>
                <c:pt idx="50">
                  <c:v>-9.928650552117949E-6</c:v>
                </c:pt>
                <c:pt idx="51">
                  <c:v>-1.0723607719842491E-5</c:v>
                </c:pt>
                <c:pt idx="52">
                  <c:v>-1.1061228920394247E-5</c:v>
                </c:pt>
                <c:pt idx="53">
                  <c:v>-1.2742739737339723E-5</c:v>
                </c:pt>
                <c:pt idx="54">
                  <c:v>-1.4862389486264927E-5</c:v>
                </c:pt>
                <c:pt idx="55">
                  <c:v>-1.5135805712178248E-5</c:v>
                </c:pt>
                <c:pt idx="56">
                  <c:v>-1.6231010115296188E-5</c:v>
                </c:pt>
                <c:pt idx="57">
                  <c:v>-1.6544219786715808E-5</c:v>
                </c:pt>
                <c:pt idx="58">
                  <c:v>-1.8185853083548304E-5</c:v>
                </c:pt>
                <c:pt idx="59">
                  <c:v>-1.8506665901899142E-5</c:v>
                </c:pt>
                <c:pt idx="60">
                  <c:v>-1.8779621585800295E-5</c:v>
                </c:pt>
                <c:pt idx="61">
                  <c:v>-2.1030552898901789E-5</c:v>
                </c:pt>
                <c:pt idx="62">
                  <c:v>-2.5840276183214648E-5</c:v>
                </c:pt>
                <c:pt idx="63">
                  <c:v>-3.0506003954495845E-5</c:v>
                </c:pt>
                <c:pt idx="64">
                  <c:v>-3.1059515874334097E-5</c:v>
                </c:pt>
                <c:pt idx="65">
                  <c:v>-3.2192428465120913E-5</c:v>
                </c:pt>
                <c:pt idx="66">
                  <c:v>-3.2419355170186632E-5</c:v>
                </c:pt>
                <c:pt idx="67">
                  <c:v>-3.2775395560125911E-5</c:v>
                </c:pt>
                <c:pt idx="68">
                  <c:v>-3.3428848314276131E-5</c:v>
                </c:pt>
                <c:pt idx="69">
                  <c:v>-3.3965188255188488E-5</c:v>
                </c:pt>
                <c:pt idx="70">
                  <c:v>-3.4624036107988438E-5</c:v>
                </c:pt>
                <c:pt idx="71">
                  <c:v>-4.0849796231178282E-5</c:v>
                </c:pt>
                <c:pt idx="72">
                  <c:v>-4.2305960945663722E-5</c:v>
                </c:pt>
                <c:pt idx="73">
                  <c:v>-4.5824186171819748E-5</c:v>
                </c:pt>
                <c:pt idx="74">
                  <c:v>-4.9698281147602206E-5</c:v>
                </c:pt>
                <c:pt idx="75">
                  <c:v>-5.6793241298418363E-5</c:v>
                </c:pt>
                <c:pt idx="76">
                  <c:v>-6.2086437788185208E-5</c:v>
                </c:pt>
                <c:pt idx="77">
                  <c:v>-7.1443564733430281E-5</c:v>
                </c:pt>
                <c:pt idx="78">
                  <c:v>-7.2005211130954827E-5</c:v>
                </c:pt>
                <c:pt idx="79">
                  <c:v>-7.2081812439267801E-5</c:v>
                </c:pt>
                <c:pt idx="80">
                  <c:v>-7.7560175465572515E-5</c:v>
                </c:pt>
                <c:pt idx="81">
                  <c:v>-7.9950343668967313E-5</c:v>
                </c:pt>
                <c:pt idx="82">
                  <c:v>-8.0726755846781729E-5</c:v>
                </c:pt>
                <c:pt idx="83">
                  <c:v>-8.0810499760013748E-5</c:v>
                </c:pt>
                <c:pt idx="84">
                  <c:v>-8.7019833573381939E-5</c:v>
                </c:pt>
                <c:pt idx="85">
                  <c:v>-9.3208612079577973E-5</c:v>
                </c:pt>
                <c:pt idx="86">
                  <c:v>-9.4084062275742725E-5</c:v>
                </c:pt>
                <c:pt idx="87">
                  <c:v>-1.0701284977605333E-4</c:v>
                </c:pt>
                <c:pt idx="88">
                  <c:v>-1.3389675339367155E-4</c:v>
                </c:pt>
                <c:pt idx="89">
                  <c:v>-1.4041159938113626E-4</c:v>
                </c:pt>
                <c:pt idx="90">
                  <c:v>-1.655640032889987E-4</c:v>
                </c:pt>
                <c:pt idx="91">
                  <c:v>-1.8198723971669481E-4</c:v>
                </c:pt>
                <c:pt idx="92">
                  <c:v>-2.0836613332850072E-4</c:v>
                </c:pt>
                <c:pt idx="93">
                  <c:v>-2.1563688663137163E-4</c:v>
                </c:pt>
                <c:pt idx="94">
                  <c:v>-2.1824992540714073E-4</c:v>
                </c:pt>
                <c:pt idx="95">
                  <c:v>-2.4265080508909203E-4</c:v>
                </c:pt>
                <c:pt idx="96">
                  <c:v>-3.6523970884776895E-4</c:v>
                </c:pt>
                <c:pt idx="97">
                  <c:v>-5.5103244551171467E-4</c:v>
                </c:pt>
                <c:pt idx="98">
                  <c:v>-1.5418792949798269E-3</c:v>
                </c:pt>
                <c:pt idx="99">
                  <c:v>-1.6378044458278359E-3</c:v>
                </c:pt>
                <c:pt idx="100">
                  <c:v>-2.1091815262306245E-3</c:v>
                </c:pt>
                <c:pt idx="101">
                  <c:v>-3.2323346640163878E-3</c:v>
                </c:pt>
                <c:pt idx="102">
                  <c:v>-4.8153297527515305E-3</c:v>
                </c:pt>
              </c:numCache>
            </c:numRef>
          </c:val>
        </c:ser>
        <c:axId val="113411200"/>
        <c:axId val="113412736"/>
      </c:barChart>
      <c:catAx>
        <c:axId val="113411200"/>
        <c:scaling>
          <c:orientation val="minMax"/>
        </c:scaling>
        <c:delete val="1"/>
        <c:axPos val="b"/>
        <c:tickLblPos val="none"/>
        <c:crossAx val="113412736"/>
        <c:crosses val="autoZero"/>
        <c:auto val="1"/>
        <c:lblAlgn val="ctr"/>
        <c:lblOffset val="100"/>
      </c:catAx>
      <c:valAx>
        <c:axId val="113412736"/>
        <c:scaling>
          <c:orientation val="minMax"/>
        </c:scaling>
        <c:axPos val="l"/>
        <c:majorGridlines/>
        <c:numFmt formatCode="0.00%" sourceLinked="1"/>
        <c:tickLblPos val="nextTo"/>
        <c:crossAx val="11341120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7655686789151382"/>
          <c:y val="0.90484288422280545"/>
          <c:w val="0.26233202099737535"/>
          <c:h val="8.3717191601049915E-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Miscellaneous(Ex-Jubilant</a:t>
            </a:r>
            <a:r>
              <a:rPr lang="en-US" baseline="0"/>
              <a:t> food &amp; Avanti Feeds)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28131754523051039"/>
          <c:w val="0.84346336655513066"/>
          <c:h val="0.63904469956522625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Analysis'!$B$2265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Analysis'!$A$2268:$A$2368</c:f>
              <c:strCache>
                <c:ptCount val="101"/>
                <c:pt idx="0">
                  <c:v>Security &amp; Intel</c:v>
                </c:pt>
                <c:pt idx="1">
                  <c:v>Multi Comm. Exc.</c:v>
                </c:pt>
                <c:pt idx="2">
                  <c:v>Venky's (India)</c:v>
                </c:pt>
                <c:pt idx="3">
                  <c:v>Affle India</c:v>
                </c:pt>
                <c:pt idx="4">
                  <c:v>TCI Express</c:v>
                </c:pt>
                <c:pt idx="5">
                  <c:v>C D S L</c:v>
                </c:pt>
                <c:pt idx="6">
                  <c:v>Matrimony.com</c:v>
                </c:pt>
                <c:pt idx="7">
                  <c:v>Coastal Corporat</c:v>
                </c:pt>
                <c:pt idx="8">
                  <c:v>KSE</c:v>
                </c:pt>
                <c:pt idx="9">
                  <c:v>Talwalkars Healthclubs Ltd</c:v>
                </c:pt>
                <c:pt idx="10">
                  <c:v>Cupid</c:v>
                </c:pt>
                <c:pt idx="11">
                  <c:v>Riddhi Corporate</c:v>
                </c:pt>
                <c:pt idx="12">
                  <c:v>Thomas Cook (I)</c:v>
                </c:pt>
                <c:pt idx="13">
                  <c:v>Dhruv Consultancy Services Ltd</c:v>
                </c:pt>
                <c:pt idx="14">
                  <c:v>Cox &amp; Kings Ltd</c:v>
                </c:pt>
                <c:pt idx="15">
                  <c:v>Majestic Research Services &amp; Solutions Ltd</c:v>
                </c:pt>
                <c:pt idx="16">
                  <c:v>Zeal Aqua</c:v>
                </c:pt>
                <c:pt idx="17">
                  <c:v>Kesar Terminals &amp; Infrastructure Ltd</c:v>
                </c:pt>
                <c:pt idx="18">
                  <c:v>Intl. Travel Hse</c:v>
                </c:pt>
                <c:pt idx="19">
                  <c:v>IMEC Services Ltd</c:v>
                </c:pt>
                <c:pt idx="20">
                  <c:v>SecUR Credentials Ltd</c:v>
                </c:pt>
                <c:pt idx="21">
                  <c:v>Rushil Decor</c:v>
                </c:pt>
                <c:pt idx="22">
                  <c:v>Aarvi Encon</c:v>
                </c:pt>
                <c:pt idx="23">
                  <c:v>Waterbase</c:v>
                </c:pt>
                <c:pt idx="24">
                  <c:v>DRA Consultants Ltd</c:v>
                </c:pt>
                <c:pt idx="25">
                  <c:v>Talwalkars Better value Fitness Ltd</c:v>
                </c:pt>
                <c:pt idx="26">
                  <c:v>Focus Suites Solutions &amp; Services Ltd</c:v>
                </c:pt>
                <c:pt idx="27">
                  <c:v>CRP Risk Mgt.</c:v>
                </c:pt>
                <c:pt idx="28">
                  <c:v>Taaza International Ltd</c:v>
                </c:pt>
                <c:pt idx="29">
                  <c:v>Ambition Mica Ltd</c:v>
                </c:pt>
                <c:pt idx="30">
                  <c:v>Banka Bioloo Ltd</c:v>
                </c:pt>
                <c:pt idx="31">
                  <c:v>Inani Marbles &amp; Industries Ltd</c:v>
                </c:pt>
                <c:pt idx="32">
                  <c:v>Simran Farms Ltd</c:v>
                </c:pt>
                <c:pt idx="33">
                  <c:v>Oceanaa Biotek industries Ltd</c:v>
                </c:pt>
                <c:pt idx="34">
                  <c:v>Deco-Mica Ltd</c:v>
                </c:pt>
                <c:pt idx="35">
                  <c:v>Prima Agro Ltd</c:v>
                </c:pt>
                <c:pt idx="36">
                  <c:v>Kaarya Facilities &amp; Services Ltd</c:v>
                </c:pt>
                <c:pt idx="37">
                  <c:v>Husys Consulting Ltd</c:v>
                </c:pt>
                <c:pt idx="38">
                  <c:v>VMV Holidays Ltd</c:v>
                </c:pt>
                <c:pt idx="39">
                  <c:v>Ajooni Biotech Ltd</c:v>
                </c:pt>
                <c:pt idx="40">
                  <c:v>Walchand Peoplefirst Ltd</c:v>
                </c:pt>
                <c:pt idx="41">
                  <c:v>Universus Photo</c:v>
                </c:pt>
                <c:pt idx="42">
                  <c:v>Amalgamated Electricity Company Ltd</c:v>
                </c:pt>
                <c:pt idx="43">
                  <c:v>Pratik Panels Ltd</c:v>
                </c:pt>
                <c:pt idx="44">
                  <c:v>Omfurn India Ltd</c:v>
                </c:pt>
                <c:pt idx="45">
                  <c:v>Continental Seeds and Chemicals Ltd</c:v>
                </c:pt>
                <c:pt idx="46">
                  <c:v>Choksi Imaging Ltd</c:v>
                </c:pt>
                <c:pt idx="47">
                  <c:v>Provestment Services Ltd</c:v>
                </c:pt>
                <c:pt idx="48">
                  <c:v>Ramasigns Industries Ltd</c:v>
                </c:pt>
                <c:pt idx="49">
                  <c:v>Integrated Capital Services Ltd</c:v>
                </c:pt>
                <c:pt idx="50">
                  <c:v>Alfa Ica (India) Ltd</c:v>
                </c:pt>
                <c:pt idx="51">
                  <c:v>Mayur Floorings Ltd</c:v>
                </c:pt>
                <c:pt idx="52">
                  <c:v>Uniroyal Marine Exports Ltd</c:v>
                </c:pt>
                <c:pt idx="53">
                  <c:v>Nagarjuna Agri Tech Ltd</c:v>
                </c:pt>
                <c:pt idx="54">
                  <c:v>Jupiter Infomedia Ltd</c:v>
                </c:pt>
                <c:pt idx="55">
                  <c:v>Shangar Decor Ltd</c:v>
                </c:pt>
                <c:pt idx="56">
                  <c:v>Milestone Global Ltd</c:v>
                </c:pt>
                <c:pt idx="57">
                  <c:v>Gayatri BioOrganics Ltd</c:v>
                </c:pt>
                <c:pt idx="58">
                  <c:v>Crown Tours Ltd</c:v>
                </c:pt>
                <c:pt idx="59">
                  <c:v>Milestone Furniture Ltd</c:v>
                </c:pt>
                <c:pt idx="60">
                  <c:v>Choksi Laboratories Ltd</c:v>
                </c:pt>
                <c:pt idx="61">
                  <c:v>Tirupati Starch &amp; Chemicals Ltd</c:v>
                </c:pt>
                <c:pt idx="62">
                  <c:v>NCC Blue Water Products Ltd</c:v>
                </c:pt>
                <c:pt idx="63">
                  <c:v>TCI Inds.</c:v>
                </c:pt>
                <c:pt idx="64">
                  <c:v>P.G. Industry Ltd</c:v>
                </c:pt>
                <c:pt idx="65">
                  <c:v>Milton Industries Ltd</c:v>
                </c:pt>
                <c:pt idx="66">
                  <c:v>Futuristic Solu</c:v>
                </c:pt>
                <c:pt idx="67">
                  <c:v>M E T S</c:v>
                </c:pt>
                <c:pt idx="68">
                  <c:v>Radix Indust.</c:v>
                </c:pt>
                <c:pt idx="69">
                  <c:v>Goldcrest Corpor</c:v>
                </c:pt>
                <c:pt idx="70">
                  <c:v>Photoquip India Ltd</c:v>
                </c:pt>
                <c:pt idx="71">
                  <c:v>Glittek Granites Ltd</c:v>
                </c:pt>
                <c:pt idx="72">
                  <c:v>Vivanta Industries Ltd</c:v>
                </c:pt>
                <c:pt idx="73">
                  <c:v>Bloom Dekor Ltd</c:v>
                </c:pt>
                <c:pt idx="74">
                  <c:v>Genesis IBRC India Ltd</c:v>
                </c:pt>
                <c:pt idx="75">
                  <c:v>Sanghvi Brands Ltd</c:v>
                </c:pt>
                <c:pt idx="76">
                  <c:v>Sri Havisha Hospitality &amp; Infrastructure Ltd</c:v>
                </c:pt>
                <c:pt idx="77">
                  <c:v>Span Divergent Ltd</c:v>
                </c:pt>
                <c:pt idx="78">
                  <c:v>United Van Der Horst Ltd</c:v>
                </c:pt>
                <c:pt idx="79">
                  <c:v>Eco Recyc.</c:v>
                </c:pt>
                <c:pt idx="80">
                  <c:v>Universal Starch Chem Allied Ltd</c:v>
                </c:pt>
                <c:pt idx="81">
                  <c:v>Jaykay Enterprises Ltd</c:v>
                </c:pt>
                <c:pt idx="82">
                  <c:v>Rajasthan Cylinders &amp; Containers Ltd</c:v>
                </c:pt>
                <c:pt idx="83">
                  <c:v>Likhami Consult.</c:v>
                </c:pt>
                <c:pt idx="84">
                  <c:v>VMS Industries Ltd</c:v>
                </c:pt>
                <c:pt idx="85">
                  <c:v>Space Incubatrics Technologies Ltd</c:v>
                </c:pt>
                <c:pt idx="86">
                  <c:v>Mangalam Timber Products Ltd</c:v>
                </c:pt>
                <c:pt idx="87">
                  <c:v>Sharat Inds.</c:v>
                </c:pt>
                <c:pt idx="88">
                  <c:v>Ecoboard Industries Ltd</c:v>
                </c:pt>
                <c:pt idx="89">
                  <c:v>Oriental Trimex Ltd</c:v>
                </c:pt>
                <c:pt idx="90">
                  <c:v>Trescon</c:v>
                </c:pt>
                <c:pt idx="91">
                  <c:v>Pacific Industries Ltd</c:v>
                </c:pt>
                <c:pt idx="92">
                  <c:v>Madhav Marbles and Granites Ltd</c:v>
                </c:pt>
                <c:pt idx="93">
                  <c:v>Duroply Industries Ltd</c:v>
                </c:pt>
                <c:pt idx="94">
                  <c:v>Team Lease Serv.</c:v>
                </c:pt>
                <c:pt idx="95">
                  <c:v>Atlas Cycles</c:v>
                </c:pt>
                <c:pt idx="96">
                  <c:v>Future Market</c:v>
                </c:pt>
                <c:pt idx="97">
                  <c:v>Starlog Enterprises Ltd</c:v>
                </c:pt>
                <c:pt idx="98">
                  <c:v>BSE</c:v>
                </c:pt>
                <c:pt idx="99">
                  <c:v>Binani Industries Ltd</c:v>
                </c:pt>
                <c:pt idx="100">
                  <c:v>Dredging Corpn.</c:v>
                </c:pt>
              </c:strCache>
            </c:strRef>
          </c:cat>
          <c:val>
            <c:numRef>
              <c:f>'Sector Wise Analysis'!$B$2268:$B$2368</c:f>
              <c:numCache>
                <c:formatCode>0.00%</c:formatCode>
                <c:ptCount val="101"/>
                <c:pt idx="0">
                  <c:v>4.7183352544603397E-3</c:v>
                </c:pt>
                <c:pt idx="1">
                  <c:v>3.5253188809707221E-3</c:v>
                </c:pt>
                <c:pt idx="2">
                  <c:v>2.3985511890111133E-3</c:v>
                </c:pt>
                <c:pt idx="3">
                  <c:v>1.7272735595264103E-3</c:v>
                </c:pt>
                <c:pt idx="4">
                  <c:v>1.3101369313777461E-3</c:v>
                </c:pt>
                <c:pt idx="5">
                  <c:v>1.2903695901026631E-3</c:v>
                </c:pt>
                <c:pt idx="6">
                  <c:v>1.2862461977259133E-3</c:v>
                </c:pt>
                <c:pt idx="7">
                  <c:v>1.0319560106711229E-3</c:v>
                </c:pt>
                <c:pt idx="8">
                  <c:v>6.5860235494841679E-4</c:v>
                </c:pt>
                <c:pt idx="9">
                  <c:v>5.1527551528859374E-4</c:v>
                </c:pt>
                <c:pt idx="10">
                  <c:v>4.1578255989988786E-4</c:v>
                </c:pt>
                <c:pt idx="11">
                  <c:v>3.4751184404357987E-4</c:v>
                </c:pt>
                <c:pt idx="12">
                  <c:v>2.7617802484502114E-4</c:v>
                </c:pt>
                <c:pt idx="13">
                  <c:v>2.3195735586482982E-4</c:v>
                </c:pt>
                <c:pt idx="14">
                  <c:v>2.1897918439369362E-4</c:v>
                </c:pt>
                <c:pt idx="15">
                  <c:v>2.1831793242232589E-4</c:v>
                </c:pt>
                <c:pt idx="16">
                  <c:v>2.0192852201138603E-4</c:v>
                </c:pt>
                <c:pt idx="17">
                  <c:v>1.8833841860148811E-4</c:v>
                </c:pt>
                <c:pt idx="18">
                  <c:v>1.8077721929403865E-4</c:v>
                </c:pt>
                <c:pt idx="19">
                  <c:v>1.7596684396444282E-4</c:v>
                </c:pt>
                <c:pt idx="20">
                  <c:v>1.7207344234509124E-4</c:v>
                </c:pt>
                <c:pt idx="21">
                  <c:v>1.7177114742594388E-4</c:v>
                </c:pt>
                <c:pt idx="22">
                  <c:v>1.6558400370376674E-4</c:v>
                </c:pt>
                <c:pt idx="23">
                  <c:v>1.2009889415735665E-4</c:v>
                </c:pt>
                <c:pt idx="24">
                  <c:v>1.058411985127887E-4</c:v>
                </c:pt>
                <c:pt idx="25">
                  <c:v>1.0040965922984219E-4</c:v>
                </c:pt>
                <c:pt idx="26">
                  <c:v>9.6032117620748473E-5</c:v>
                </c:pt>
                <c:pt idx="27">
                  <c:v>8.5271735667941974E-5</c:v>
                </c:pt>
                <c:pt idx="28">
                  <c:v>8.3711740682525172E-5</c:v>
                </c:pt>
                <c:pt idx="29">
                  <c:v>4.3534952336237139E-5</c:v>
                </c:pt>
                <c:pt idx="30">
                  <c:v>4.2143045843641051E-5</c:v>
                </c:pt>
                <c:pt idx="31">
                  <c:v>3.3230413559253634E-5</c:v>
                </c:pt>
                <c:pt idx="32">
                  <c:v>2.8776869543674806E-5</c:v>
                </c:pt>
                <c:pt idx="33">
                  <c:v>2.2053377873479899E-5</c:v>
                </c:pt>
                <c:pt idx="34">
                  <c:v>1.9642753917923387E-5</c:v>
                </c:pt>
                <c:pt idx="35">
                  <c:v>1.9488258420679072E-5</c:v>
                </c:pt>
                <c:pt idx="36">
                  <c:v>1.810002038342132E-5</c:v>
                </c:pt>
                <c:pt idx="37">
                  <c:v>1.4605966473235469E-5</c:v>
                </c:pt>
                <c:pt idx="38">
                  <c:v>1.0889959604953977E-5</c:v>
                </c:pt>
                <c:pt idx="39">
                  <c:v>9.9363854159329615E-6</c:v>
                </c:pt>
                <c:pt idx="40">
                  <c:v>7.7511854986623757E-6</c:v>
                </c:pt>
                <c:pt idx="41">
                  <c:v>-1.9777550334466142E-7</c:v>
                </c:pt>
                <c:pt idx="42">
                  <c:v>-1.0847529953446965E-6</c:v>
                </c:pt>
                <c:pt idx="43">
                  <c:v>-1.5785100821334184E-6</c:v>
                </c:pt>
                <c:pt idx="44">
                  <c:v>-2.8795552789604863E-6</c:v>
                </c:pt>
                <c:pt idx="45">
                  <c:v>-5.6340262264196445E-6</c:v>
                </c:pt>
                <c:pt idx="46">
                  <c:v>-8.4679047057304756E-6</c:v>
                </c:pt>
                <c:pt idx="47">
                  <c:v>-8.484965000364016E-6</c:v>
                </c:pt>
                <c:pt idx="48">
                  <c:v>-9.928650552117949E-6</c:v>
                </c:pt>
                <c:pt idx="49">
                  <c:v>-1.0723607719842491E-5</c:v>
                </c:pt>
                <c:pt idx="50">
                  <c:v>-1.1061228920394247E-5</c:v>
                </c:pt>
                <c:pt idx="51">
                  <c:v>-1.2742739737339723E-5</c:v>
                </c:pt>
                <c:pt idx="52">
                  <c:v>-1.4862389486264927E-5</c:v>
                </c:pt>
                <c:pt idx="53">
                  <c:v>-1.5135805712178248E-5</c:v>
                </c:pt>
                <c:pt idx="54">
                  <c:v>-1.6231010115296188E-5</c:v>
                </c:pt>
                <c:pt idx="55">
                  <c:v>-1.6544219786715808E-5</c:v>
                </c:pt>
                <c:pt idx="56">
                  <c:v>-1.8185853083548304E-5</c:v>
                </c:pt>
                <c:pt idx="57">
                  <c:v>-1.8506665901899142E-5</c:v>
                </c:pt>
                <c:pt idx="58">
                  <c:v>-1.8779621585800295E-5</c:v>
                </c:pt>
                <c:pt idx="59">
                  <c:v>-2.1030552898901789E-5</c:v>
                </c:pt>
                <c:pt idx="60">
                  <c:v>-2.5840276183214648E-5</c:v>
                </c:pt>
                <c:pt idx="61">
                  <c:v>-3.0506003954495845E-5</c:v>
                </c:pt>
                <c:pt idx="62">
                  <c:v>-3.1059515874334097E-5</c:v>
                </c:pt>
                <c:pt idx="63">
                  <c:v>-3.2192428465120913E-5</c:v>
                </c:pt>
                <c:pt idx="64">
                  <c:v>-3.2419355170186632E-5</c:v>
                </c:pt>
                <c:pt idx="65">
                  <c:v>-3.2775395560125911E-5</c:v>
                </c:pt>
                <c:pt idx="66">
                  <c:v>-3.3428848314276131E-5</c:v>
                </c:pt>
                <c:pt idx="67">
                  <c:v>-3.3965188255188488E-5</c:v>
                </c:pt>
                <c:pt idx="68">
                  <c:v>-3.4624036107988438E-5</c:v>
                </c:pt>
                <c:pt idx="69">
                  <c:v>-4.0849796231178282E-5</c:v>
                </c:pt>
                <c:pt idx="70">
                  <c:v>-4.2305960945663722E-5</c:v>
                </c:pt>
                <c:pt idx="71">
                  <c:v>-4.5824186171819748E-5</c:v>
                </c:pt>
                <c:pt idx="72">
                  <c:v>-4.9698281147602206E-5</c:v>
                </c:pt>
                <c:pt idx="73">
                  <c:v>-5.6793241298418363E-5</c:v>
                </c:pt>
                <c:pt idx="74">
                  <c:v>-6.2086437788185208E-5</c:v>
                </c:pt>
                <c:pt idx="75">
                  <c:v>-7.1443564733430281E-5</c:v>
                </c:pt>
                <c:pt idx="76">
                  <c:v>-7.2005211130954827E-5</c:v>
                </c:pt>
                <c:pt idx="77">
                  <c:v>-7.2081812439267801E-5</c:v>
                </c:pt>
                <c:pt idx="78">
                  <c:v>-7.7560175465572515E-5</c:v>
                </c:pt>
                <c:pt idx="79">
                  <c:v>-7.9950343668967313E-5</c:v>
                </c:pt>
                <c:pt idx="80">
                  <c:v>-8.0726755846781729E-5</c:v>
                </c:pt>
                <c:pt idx="81">
                  <c:v>-8.0810499760013748E-5</c:v>
                </c:pt>
                <c:pt idx="82">
                  <c:v>-8.7019833573381939E-5</c:v>
                </c:pt>
                <c:pt idx="83">
                  <c:v>-9.3208612079577973E-5</c:v>
                </c:pt>
                <c:pt idx="84">
                  <c:v>-9.4084062275742725E-5</c:v>
                </c:pt>
                <c:pt idx="85">
                  <c:v>-1.0701284977605333E-4</c:v>
                </c:pt>
                <c:pt idx="86">
                  <c:v>-1.3389675339367155E-4</c:v>
                </c:pt>
                <c:pt idx="87">
                  <c:v>-1.4041159938113626E-4</c:v>
                </c:pt>
                <c:pt idx="88">
                  <c:v>-1.655640032889987E-4</c:v>
                </c:pt>
                <c:pt idx="89">
                  <c:v>-1.8198723971669481E-4</c:v>
                </c:pt>
                <c:pt idx="90">
                  <c:v>-2.0836613332850072E-4</c:v>
                </c:pt>
                <c:pt idx="91">
                  <c:v>-2.1563688663137163E-4</c:v>
                </c:pt>
                <c:pt idx="92">
                  <c:v>-2.1824992540714073E-4</c:v>
                </c:pt>
                <c:pt idx="93">
                  <c:v>-2.4265080508909203E-4</c:v>
                </c:pt>
                <c:pt idx="94">
                  <c:v>-3.6523970884776895E-4</c:v>
                </c:pt>
                <c:pt idx="95">
                  <c:v>-5.5103244551171467E-4</c:v>
                </c:pt>
                <c:pt idx="96">
                  <c:v>-1.5418792949798269E-3</c:v>
                </c:pt>
                <c:pt idx="97">
                  <c:v>-1.6378044458278359E-3</c:v>
                </c:pt>
                <c:pt idx="98">
                  <c:v>-2.1091815262306245E-3</c:v>
                </c:pt>
                <c:pt idx="99">
                  <c:v>-3.2323346640163878E-3</c:v>
                </c:pt>
                <c:pt idx="100">
                  <c:v>-4.8153297527515305E-3</c:v>
                </c:pt>
              </c:numCache>
            </c:numRef>
          </c:val>
        </c:ser>
        <c:axId val="113436928"/>
        <c:axId val="113532928"/>
      </c:barChart>
      <c:catAx>
        <c:axId val="113436928"/>
        <c:scaling>
          <c:orientation val="minMax"/>
        </c:scaling>
        <c:delete val="1"/>
        <c:axPos val="b"/>
        <c:tickLblPos val="none"/>
        <c:crossAx val="113532928"/>
        <c:crosses val="autoZero"/>
        <c:auto val="1"/>
        <c:lblAlgn val="ctr"/>
        <c:lblOffset val="100"/>
      </c:catAx>
      <c:valAx>
        <c:axId val="113532928"/>
        <c:scaling>
          <c:orientation val="minMax"/>
        </c:scaling>
        <c:axPos val="l"/>
        <c:majorGridlines/>
        <c:numFmt formatCode="0.00%" sourceLinked="1"/>
        <c:tickLblPos val="nextTo"/>
        <c:crossAx val="11343692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6131905449402135"/>
          <c:y val="0.90021317945943768"/>
          <c:w val="0.26233202099737535"/>
          <c:h val="8.3717191601049915E-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Finance(Ex-HDFC Ltd)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4472134733158433"/>
          <c:h val="0.67972185768445725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Analysis'!$B$1861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Analysis'!$A$1863:$A$2262</c:f>
              <c:strCache>
                <c:ptCount val="400"/>
                <c:pt idx="0">
                  <c:v>REC Ltd</c:v>
                </c:pt>
                <c:pt idx="1">
                  <c:v>IndiaBulls Housing Finance Ltd</c:v>
                </c:pt>
                <c:pt idx="2">
                  <c:v>LIC Housing Finance Ltd</c:v>
                </c:pt>
                <c:pt idx="3">
                  <c:v>Bajaj Finance Ltd</c:v>
                </c:pt>
                <c:pt idx="4">
                  <c:v>Bajaj Finserv Ltd</c:v>
                </c:pt>
                <c:pt idx="5">
                  <c:v>Shriram Trnasport Finance Company Ltd</c:v>
                </c:pt>
                <c:pt idx="6">
                  <c:v>PNB Housing Finance Ltd</c:v>
                </c:pt>
                <c:pt idx="7">
                  <c:v>SBI Cards &amp; Payment Services Ltd</c:v>
                </c:pt>
                <c:pt idx="8">
                  <c:v>Mahindra &amp; Mahindra Financial Services Ltd</c:v>
                </c:pt>
                <c:pt idx="9">
                  <c:v>Sundaram Finance Ltd</c:v>
                </c:pt>
                <c:pt idx="10">
                  <c:v>HDFC Asset Management Company Ltd</c:v>
                </c:pt>
                <c:pt idx="11">
                  <c:v>Cholamandalam Investment &amp; Finance Company Ltd</c:v>
                </c:pt>
                <c:pt idx="12">
                  <c:v>ICICI Securities Ltd</c:v>
                </c:pt>
                <c:pt idx="13">
                  <c:v>Muthood Finance Ltd</c:v>
                </c:pt>
                <c:pt idx="14">
                  <c:v>Shriram City Union Finance Ltd</c:v>
                </c:pt>
                <c:pt idx="15">
                  <c:v>Manappuram Finance Ltd</c:v>
                </c:pt>
                <c:pt idx="16">
                  <c:v>IIFL Wealth Management Ltd</c:v>
                </c:pt>
                <c:pt idx="17">
                  <c:v>Can Fin Homes Ltd</c:v>
                </c:pt>
                <c:pt idx="18">
                  <c:v>GIC Housing Finance ltd</c:v>
                </c:pt>
                <c:pt idx="19">
                  <c:v>Indiabulls Ventures Ltd</c:v>
                </c:pt>
                <c:pt idx="20">
                  <c:v>Repco Home Finance Ltd</c:v>
                </c:pt>
                <c:pt idx="21">
                  <c:v>Nippon Life India Asset Management Ltd</c:v>
                </c:pt>
                <c:pt idx="22">
                  <c:v>MAS Financial Services Ltd</c:v>
                </c:pt>
                <c:pt idx="23">
                  <c:v>CreditAccess Grameen Ltd</c:v>
                </c:pt>
                <c:pt idx="24">
                  <c:v>Capri global Capital Ltd</c:v>
                </c:pt>
                <c:pt idx="25">
                  <c:v>Muthood Capital Services Ltd</c:v>
                </c:pt>
                <c:pt idx="26">
                  <c:v>Motilal Oswal Financial Services Ltd</c:v>
                </c:pt>
                <c:pt idx="27">
                  <c:v>NBI Industrial Financa Company Ltd</c:v>
                </c:pt>
                <c:pt idx="28">
                  <c:v>Bengal &amp; Assam Company Ltd</c:v>
                </c:pt>
                <c:pt idx="29">
                  <c:v>IIFL Financa Ltd</c:v>
                </c:pt>
                <c:pt idx="30">
                  <c:v>IIFL Secrities</c:v>
                </c:pt>
                <c:pt idx="31">
                  <c:v>A.K. Cpaital Services Ltd</c:v>
                </c:pt>
                <c:pt idx="32">
                  <c:v>Max Financial Services Ltd</c:v>
                </c:pt>
                <c:pt idx="33">
                  <c:v>Cholamandalam Financial Holdings Ltd</c:v>
                </c:pt>
                <c:pt idx="34">
                  <c:v>Rane Holdings Ltd</c:v>
                </c:pt>
                <c:pt idx="35">
                  <c:v>Balmer Lawrie Investment Ltd</c:v>
                </c:pt>
                <c:pt idx="36">
                  <c:v>Paul Merchant Ltd</c:v>
                </c:pt>
                <c:pt idx="37">
                  <c:v>IL&amp;FS Investment Managers Ltd</c:v>
                </c:pt>
                <c:pt idx="38">
                  <c:v>Cox &amp; Kings Financial Service Ltd</c:v>
                </c:pt>
                <c:pt idx="39">
                  <c:v>Capital Trust Ltd</c:v>
                </c:pt>
                <c:pt idx="40">
                  <c:v>Arman Financial Services Ltd</c:v>
                </c:pt>
                <c:pt idx="41">
                  <c:v>Share India Securites Ltd</c:v>
                </c:pt>
                <c:pt idx="42">
                  <c:v>Ontic Finserve Ltd</c:v>
                </c:pt>
                <c:pt idx="43">
                  <c:v>Choice International Ltd</c:v>
                </c:pt>
                <c:pt idx="44">
                  <c:v>Ebixcash World Money India Ltd</c:v>
                </c:pt>
                <c:pt idx="45">
                  <c:v>CSL Finance Ltd</c:v>
                </c:pt>
                <c:pt idx="46">
                  <c:v>Saraswati Commercial (India( Ltd</c:v>
                </c:pt>
                <c:pt idx="47">
                  <c:v>Inter Globe Finance Ltd</c:v>
                </c:pt>
                <c:pt idx="48">
                  <c:v>Shalibhadra Finance ltd</c:v>
                </c:pt>
                <c:pt idx="49">
                  <c:v>SIL Investments Ltd</c:v>
                </c:pt>
                <c:pt idx="50">
                  <c:v>Prime Securites Ltd</c:v>
                </c:pt>
                <c:pt idx="51">
                  <c:v>ASCOM Leasing &amp; Investment Ltd</c:v>
                </c:pt>
                <c:pt idx="52">
                  <c:v>Coral India Finance &amp; Housing Ltd</c:v>
                </c:pt>
                <c:pt idx="53">
                  <c:v>Mukesh Babu Financial Services Ltd</c:v>
                </c:pt>
                <c:pt idx="54">
                  <c:v>DCM Financial Services Ltd</c:v>
                </c:pt>
                <c:pt idx="55">
                  <c:v>Ind Bank Housing Ltd</c:v>
                </c:pt>
                <c:pt idx="56">
                  <c:v>Sumedha Fiscal Services Ltd</c:v>
                </c:pt>
                <c:pt idx="57">
                  <c:v>Ceejay Finance Ltd</c:v>
                </c:pt>
                <c:pt idx="58">
                  <c:v>Tamboli Capital Ltd</c:v>
                </c:pt>
                <c:pt idx="59">
                  <c:v>Elixir Capital Ltd</c:v>
                </c:pt>
                <c:pt idx="60">
                  <c:v>Swasti Vinayaka Art &amp; Heritage Corporation Ltd</c:v>
                </c:pt>
                <c:pt idx="61">
                  <c:v>Dalal Street Investments Ltd</c:v>
                </c:pt>
                <c:pt idx="62">
                  <c:v>P. H. Capital Ltd</c:v>
                </c:pt>
                <c:pt idx="63">
                  <c:v>B N Rathi Securities Ltd</c:v>
                </c:pt>
                <c:pt idx="64">
                  <c:v>LKP Finance Ltd</c:v>
                </c:pt>
                <c:pt idx="65">
                  <c:v>SKP Securities Ltd</c:v>
                </c:pt>
                <c:pt idx="66">
                  <c:v>Trinity League India Ltd</c:v>
                </c:pt>
                <c:pt idx="67">
                  <c:v>Prithvi Exchange (India) Ltd</c:v>
                </c:pt>
                <c:pt idx="68">
                  <c:v>Magellanic Cloud Ltd</c:v>
                </c:pt>
                <c:pt idx="69">
                  <c:v>Rithwik Facility Management Services Ltd</c:v>
                </c:pt>
                <c:pt idx="70">
                  <c:v>Oasis Securities Ltd</c:v>
                </c:pt>
                <c:pt idx="71">
                  <c:v>Sterling Guaranty &amp; Finance Ltd</c:v>
                </c:pt>
                <c:pt idx="72">
                  <c:v>TCI Finance Ltd</c:v>
                </c:pt>
                <c:pt idx="73">
                  <c:v>Regency Trust Ltd</c:v>
                </c:pt>
                <c:pt idx="74">
                  <c:v>Frontline Securities Ltd</c:v>
                </c:pt>
                <c:pt idx="75">
                  <c:v>Siel Financial Services Ltd</c:v>
                </c:pt>
                <c:pt idx="76">
                  <c:v>Sugal &amp; Damani Share Brokers Ltd</c:v>
                </c:pt>
                <c:pt idx="77">
                  <c:v>Upasana Finance Ltd</c:v>
                </c:pt>
                <c:pt idx="78">
                  <c:v>Glance Finance Ltd</c:v>
                </c:pt>
                <c:pt idx="79">
                  <c:v>Bridge Securities Ltd</c:v>
                </c:pt>
                <c:pt idx="80">
                  <c:v>Ashirwad Capital Ltd</c:v>
                </c:pt>
                <c:pt idx="81">
                  <c:v>Mid East Portfolio Management Ltd</c:v>
                </c:pt>
                <c:pt idx="82">
                  <c:v>SC Agrotech Ltd</c:v>
                </c:pt>
                <c:pt idx="83">
                  <c:v>Futuristic Securities Ltd</c:v>
                </c:pt>
                <c:pt idx="84">
                  <c:v>Nalin Lease Finance Ltd</c:v>
                </c:pt>
                <c:pt idx="85">
                  <c:v>Viji Finance Ltd</c:v>
                </c:pt>
                <c:pt idx="86">
                  <c:v>Vishvprabha Ventures Ltd</c:v>
                </c:pt>
                <c:pt idx="87">
                  <c:v>Maruti Securities Ltd</c:v>
                </c:pt>
                <c:pt idx="88">
                  <c:v>Kartik Investments Trust Ltd</c:v>
                </c:pt>
                <c:pt idx="89">
                  <c:v>Essar Securities Ltd</c:v>
                </c:pt>
                <c:pt idx="90">
                  <c:v>Jagsonpal Finance &amp; Leasing Ltd</c:v>
                </c:pt>
                <c:pt idx="91">
                  <c:v>Prem Somani Financial Services Ltd</c:v>
                </c:pt>
                <c:pt idx="92">
                  <c:v>Aar Shyam (India) Investment Company Ltd</c:v>
                </c:pt>
                <c:pt idx="93">
                  <c:v>Devki Leasing &amp; Finance Ltd</c:v>
                </c:pt>
                <c:pt idx="94">
                  <c:v>Blue Chip India Ltd</c:v>
                </c:pt>
                <c:pt idx="95">
                  <c:v>Enbee Trade &amp; Finance Ltd</c:v>
                </c:pt>
                <c:pt idx="96">
                  <c:v>Gogia Capital services Ltd</c:v>
                </c:pt>
                <c:pt idx="97">
                  <c:v>Parsharti Investment Ltd</c:v>
                </c:pt>
                <c:pt idx="98">
                  <c:v>Mangal Credit &amp; Fincorp Ltd</c:v>
                </c:pt>
                <c:pt idx="99">
                  <c:v>VCK Capital Market Services Ltd</c:v>
                </c:pt>
                <c:pt idx="100">
                  <c:v>Emerald Leasing Finance And Investment Co Ltd</c:v>
                </c:pt>
                <c:pt idx="101">
                  <c:v>Balaxi Ventures Ltd</c:v>
                </c:pt>
                <c:pt idx="102">
                  <c:v>Indo Thai Securities Ltd</c:v>
                </c:pt>
                <c:pt idx="103">
                  <c:v>B P Capital Ltd</c:v>
                </c:pt>
                <c:pt idx="104">
                  <c:v>Krishna Capital &amp; Securities Ltd</c:v>
                </c:pt>
                <c:pt idx="105">
                  <c:v>Intellivate Capital Advisors Ltd</c:v>
                </c:pt>
                <c:pt idx="106">
                  <c:v>Dharani Finance Ltd</c:v>
                </c:pt>
                <c:pt idx="107">
                  <c:v>Abhinav Leasing &amp; Finance Ltd</c:v>
                </c:pt>
                <c:pt idx="108">
                  <c:v>Continental Securities Ltd</c:v>
                </c:pt>
                <c:pt idx="109">
                  <c:v>KLG Capital Services Ltd</c:v>
                </c:pt>
                <c:pt idx="110">
                  <c:v>Trishakti Electronics &amp; Industries Ltd</c:v>
                </c:pt>
                <c:pt idx="111">
                  <c:v>Gowra Leasing &amp; Finance Ltd</c:v>
                </c:pt>
                <c:pt idx="112">
                  <c:v>Stanrose Mafatlal Investment &amp; Finance Ltd</c:v>
                </c:pt>
                <c:pt idx="113">
                  <c:v>Smart Finsec Ltd</c:v>
                </c:pt>
                <c:pt idx="114">
                  <c:v>Capfin India Ltd</c:v>
                </c:pt>
                <c:pt idx="115">
                  <c:v>Stampede Capital Ltd</c:v>
                </c:pt>
                <c:pt idx="116">
                  <c:v>Lead Financial Services Ltd</c:v>
                </c:pt>
                <c:pt idx="117">
                  <c:v>Gilada Finance &amp; Investments Ltd</c:v>
                </c:pt>
                <c:pt idx="118">
                  <c:v>F Mec International Financial Services Ltd</c:v>
                </c:pt>
                <c:pt idx="119">
                  <c:v>Nam Securities Ltd</c:v>
                </c:pt>
                <c:pt idx="120">
                  <c:v>Abhishek Finlease Ltd</c:v>
                </c:pt>
                <c:pt idx="121">
                  <c:v>Dhruva Capital Services Ltd</c:v>
                </c:pt>
                <c:pt idx="122">
                  <c:v>SSPN Finance Ltd</c:v>
                </c:pt>
                <c:pt idx="123">
                  <c:v>KD Leisures Ltd</c:v>
                </c:pt>
                <c:pt idx="124">
                  <c:v>GSL Securities Ltd</c:v>
                </c:pt>
                <c:pt idx="125">
                  <c:v>Kuber Udyog Ltd</c:v>
                </c:pt>
                <c:pt idx="126">
                  <c:v>JPT Securities Ltd</c:v>
                </c:pt>
                <c:pt idx="127">
                  <c:v>Pulsar International Ltd</c:v>
                </c:pt>
                <c:pt idx="128">
                  <c:v>M B Parikh Finstock Ltd</c:v>
                </c:pt>
                <c:pt idx="129">
                  <c:v>Vintage Securities Ltd</c:v>
                </c:pt>
                <c:pt idx="130">
                  <c:v>Standard Capital Markets Ltd</c:v>
                </c:pt>
                <c:pt idx="131">
                  <c:v>Darjeeling Ropeway Company Ltd</c:v>
                </c:pt>
                <c:pt idx="132">
                  <c:v>AD Manum Finance Ltd</c:v>
                </c:pt>
                <c:pt idx="133">
                  <c:v>Tridev InfraEstates Ltd</c:v>
                </c:pt>
                <c:pt idx="134">
                  <c:v>Shriram Asset Mangement Company Ltd</c:v>
                </c:pt>
                <c:pt idx="135">
                  <c:v>Step Two Corporation Ltd</c:v>
                </c:pt>
                <c:pt idx="136">
                  <c:v>Intellivate Capital Ventures Ltd</c:v>
                </c:pt>
                <c:pt idx="137">
                  <c:v>Leading Leasing Finance &amp; Investment Ltd</c:v>
                </c:pt>
                <c:pt idx="138">
                  <c:v>Network Ltd</c:v>
                </c:pt>
                <c:pt idx="139">
                  <c:v>Narendra Investments (Delhi) Ltd</c:v>
                </c:pt>
                <c:pt idx="140">
                  <c:v>Hind Securities &amp; Credit Ltd</c:v>
                </c:pt>
                <c:pt idx="141">
                  <c:v>Ramchandra Leasing and Finance Ltd</c:v>
                </c:pt>
                <c:pt idx="142">
                  <c:v>Mehta Housing Finance Ltd</c:v>
                </c:pt>
                <c:pt idx="143">
                  <c:v>HB Leasing &amp; Finance Co Ltd</c:v>
                </c:pt>
                <c:pt idx="144">
                  <c:v>Mask Investments Ltd</c:v>
                </c:pt>
                <c:pt idx="145">
                  <c:v>Beryl Securities Ltd</c:v>
                </c:pt>
                <c:pt idx="146">
                  <c:v>BCL Enterprises Ltd</c:v>
                </c:pt>
                <c:pt idx="147">
                  <c:v>Oracle Credit Ltd</c:v>
                </c:pt>
                <c:pt idx="148">
                  <c:v>G K Consultants Ltd</c:v>
                </c:pt>
                <c:pt idx="149">
                  <c:v>Ramsons Projects Ltd</c:v>
                </c:pt>
                <c:pt idx="150">
                  <c:v>Goyal Associates Ltd</c:v>
                </c:pt>
                <c:pt idx="151">
                  <c:v>Anna Infrastructures Ltd</c:v>
                </c:pt>
                <c:pt idx="152">
                  <c:v>Abirami Financial Services (India) Ltd</c:v>
                </c:pt>
                <c:pt idx="153">
                  <c:v>Polytex India Ltd</c:v>
                </c:pt>
                <c:pt idx="154">
                  <c:v>Joindre Capital Services Ltd</c:v>
                </c:pt>
                <c:pt idx="155">
                  <c:v>Baid Leasing &amp; Finance Company Ltd</c:v>
                </c:pt>
                <c:pt idx="156">
                  <c:v>Bharat Bhushan Finance &amp; Commodity Brokers Ltd</c:v>
                </c:pt>
                <c:pt idx="157">
                  <c:v>GSB Finance Ltd</c:v>
                </c:pt>
                <c:pt idx="158">
                  <c:v>Aravali Securities &amp; Finance Ltd</c:v>
                </c:pt>
                <c:pt idx="159">
                  <c:v>V B Desai Financial Services Ltd</c:v>
                </c:pt>
                <c:pt idx="160">
                  <c:v>Comfort Commotrade Ltd</c:v>
                </c:pt>
                <c:pt idx="161">
                  <c:v>Indo Credit Capital Ltd</c:v>
                </c:pt>
                <c:pt idx="162">
                  <c:v>Golechha Global Finance Ltd</c:v>
                </c:pt>
                <c:pt idx="163">
                  <c:v>Classic Global Finance &amp; Capital Ltd</c:v>
                </c:pt>
                <c:pt idx="164">
                  <c:v>Boston Leasing &amp; Finance Ltd</c:v>
                </c:pt>
                <c:pt idx="165">
                  <c:v>Vani Commercial Ltd</c:v>
                </c:pt>
                <c:pt idx="166">
                  <c:v>Modex International Securities Ltd</c:v>
                </c:pt>
                <c:pt idx="167">
                  <c:v>Jindal Leasefin Ltd</c:v>
                </c:pt>
                <c:pt idx="168">
                  <c:v>Brijlaxmi Leasing &amp; Finance Ltd</c:v>
                </c:pt>
                <c:pt idx="169">
                  <c:v>Panafic Industrials Ltd</c:v>
                </c:pt>
                <c:pt idx="170">
                  <c:v>Keynote Financial Services Ltd</c:v>
                </c:pt>
                <c:pt idx="171">
                  <c:v>Trimurthi Ltd</c:v>
                </c:pt>
                <c:pt idx="172">
                  <c:v>Sita Enterprises Ltd</c:v>
                </c:pt>
                <c:pt idx="173">
                  <c:v>NDA Securities Ltd</c:v>
                </c:pt>
                <c:pt idx="174">
                  <c:v>Modern Shares &amp; Stockbrokers Ltd</c:v>
                </c:pt>
                <c:pt idx="175">
                  <c:v>Nishtha Finance &amp; Investment (India) Ltd</c:v>
                </c:pt>
                <c:pt idx="176">
                  <c:v>Jindal Capital Ltd</c:v>
                </c:pt>
                <c:pt idx="177">
                  <c:v>Lakshmi Finance &amp; Industrial Corporation Ltd</c:v>
                </c:pt>
                <c:pt idx="178">
                  <c:v>Sai Baba Investment and Commercial Enterprises Ltd</c:v>
                </c:pt>
                <c:pt idx="179">
                  <c:v>K K Fincorp Ltd</c:v>
                </c:pt>
                <c:pt idx="180">
                  <c:v>Paragon Finance Ltd</c:v>
                </c:pt>
                <c:pt idx="181">
                  <c:v>Daulat Securities Ltd</c:v>
                </c:pt>
                <c:pt idx="182">
                  <c:v>Luharuka Media &amp; Infra Ltd</c:v>
                </c:pt>
                <c:pt idx="183">
                  <c:v>Richfield Financial Services Ltd</c:v>
                </c:pt>
                <c:pt idx="184">
                  <c:v>Utique Enterprises Ltd</c:v>
                </c:pt>
                <c:pt idx="185">
                  <c:v>Marg Techno-Projects Ltd</c:v>
                </c:pt>
                <c:pt idx="186">
                  <c:v>Prime Industries Ltd</c:v>
                </c:pt>
                <c:pt idx="187">
                  <c:v>Shivansh Finserve Ltd</c:v>
                </c:pt>
                <c:pt idx="188">
                  <c:v>Chatered Capital &amp; Investment Ltd</c:v>
                </c:pt>
                <c:pt idx="189">
                  <c:v>Shree Nidhi Trading Company Ltd</c:v>
                </c:pt>
                <c:pt idx="190">
                  <c:v>Morarka Finance Ltd</c:v>
                </c:pt>
                <c:pt idx="191">
                  <c:v>ATN International Ltd</c:v>
                </c:pt>
                <c:pt idx="192">
                  <c:v>K Z Leasing &amp; Finance Ltd</c:v>
                </c:pt>
                <c:pt idx="193">
                  <c:v>Madhusudan Securities Ltd</c:v>
                </c:pt>
                <c:pt idx="194">
                  <c:v>Ashari Agencies Ltd</c:v>
                </c:pt>
                <c:pt idx="195">
                  <c:v>Photon Capital Advisors Ltd</c:v>
                </c:pt>
                <c:pt idx="196">
                  <c:v>Advik Capital Ltd</c:v>
                </c:pt>
                <c:pt idx="197">
                  <c:v>Regency Investments Ltd</c:v>
                </c:pt>
                <c:pt idx="198">
                  <c:v>Som Datt Finance Corporation Ltd</c:v>
                </c:pt>
                <c:pt idx="199">
                  <c:v>S P Capital Financing Ltd</c:v>
                </c:pt>
                <c:pt idx="200">
                  <c:v>Indo-City Infotech Ltd</c:v>
                </c:pt>
                <c:pt idx="201">
                  <c:v>Optimus Finance Ltd</c:v>
                </c:pt>
                <c:pt idx="202">
                  <c:v>Superior Finlease Ltd</c:v>
                </c:pt>
                <c:pt idx="203">
                  <c:v>Gujarat Lease Financing Ltd</c:v>
                </c:pt>
                <c:pt idx="204">
                  <c:v>Cubical Financial Services Ltd</c:v>
                </c:pt>
                <c:pt idx="205">
                  <c:v>Key Corp Ltd</c:v>
                </c:pt>
                <c:pt idx="206">
                  <c:v>Dhanvarsha Finvest Ltd</c:v>
                </c:pt>
                <c:pt idx="207">
                  <c:v>Akme star Housing Finance Ltd</c:v>
                </c:pt>
                <c:pt idx="208">
                  <c:v>ISL Consulting Ltd</c:v>
                </c:pt>
                <c:pt idx="209">
                  <c:v>ISF Ltd</c:v>
                </c:pt>
                <c:pt idx="210">
                  <c:v>SPS Finquest Ltd</c:v>
                </c:pt>
                <c:pt idx="211">
                  <c:v>Mehta Integrated Finance Ltd</c:v>
                </c:pt>
                <c:pt idx="212">
                  <c:v>Libord Finance Ltd</c:v>
                </c:pt>
                <c:pt idx="213">
                  <c:v>Shreevatsaa Finance &amp; Leasing Ltd</c:v>
                </c:pt>
                <c:pt idx="214">
                  <c:v>Meenakshi Enterprises Ltd</c:v>
                </c:pt>
                <c:pt idx="215">
                  <c:v>Anupam Finserv Ltd</c:v>
                </c:pt>
                <c:pt idx="216">
                  <c:v>Esaar (India) Ltd</c:v>
                </c:pt>
                <c:pt idx="217">
                  <c:v>Dynamic Portfolio Management &amp; Services Ltd</c:v>
                </c:pt>
                <c:pt idx="218">
                  <c:v>Vertex Securities Ltd</c:v>
                </c:pt>
                <c:pt idx="219">
                  <c:v>RGF Capital Market Ltd</c:v>
                </c:pt>
                <c:pt idx="220">
                  <c:v>Vaarad Ventures Ltd</c:v>
                </c:pt>
                <c:pt idx="221">
                  <c:v>SRG Houisng Finance Ltd</c:v>
                </c:pt>
                <c:pt idx="222">
                  <c:v>Capital Trade Links Ltd</c:v>
                </c:pt>
                <c:pt idx="223">
                  <c:v>Mansi Finance (Chennai) Ltd</c:v>
                </c:pt>
                <c:pt idx="224">
                  <c:v>Apollo Finvest (India) Ltd</c:v>
                </c:pt>
                <c:pt idx="225">
                  <c:v>Comfort Fincap Ltd</c:v>
                </c:pt>
                <c:pt idx="226">
                  <c:v>TCFC Finance Ltd</c:v>
                </c:pt>
                <c:pt idx="227">
                  <c:v>GCM Commodity &amp; Derivatives Ltd</c:v>
                </c:pt>
                <c:pt idx="228">
                  <c:v>Transcorp International Ltd</c:v>
                </c:pt>
                <c:pt idx="229">
                  <c:v>Wall Street Finance Ltd</c:v>
                </c:pt>
                <c:pt idx="230">
                  <c:v>Wall Street Finance Ltd</c:v>
                </c:pt>
                <c:pt idx="231">
                  <c:v>Sulabh Engineers &amp; Services Ltd</c:v>
                </c:pt>
                <c:pt idx="232">
                  <c:v>Qgo Finance Ltd</c:v>
                </c:pt>
                <c:pt idx="233">
                  <c:v>J Taparia Projects Ltd</c:v>
                </c:pt>
                <c:pt idx="234">
                  <c:v>India Lease Development Ltd</c:v>
                </c:pt>
                <c:pt idx="235">
                  <c:v>Times Guaranty Ltd</c:v>
                </c:pt>
                <c:pt idx="236">
                  <c:v>Master Trust Ltd</c:v>
                </c:pt>
                <c:pt idx="237">
                  <c:v>MPIL Corporation Ltd</c:v>
                </c:pt>
                <c:pt idx="238">
                  <c:v>Adinath Exim Resources Ltd</c:v>
                </c:pt>
                <c:pt idx="239">
                  <c:v>Amforge Industries Ltd</c:v>
                </c:pt>
                <c:pt idx="240">
                  <c:v>IM+ Capitals Ltd</c:v>
                </c:pt>
                <c:pt idx="241">
                  <c:v>Dhanlaxmi Cotex Ltd</c:v>
                </c:pt>
                <c:pt idx="242">
                  <c:v>Rockon Enterprises Ltd</c:v>
                </c:pt>
                <c:pt idx="243">
                  <c:v>Bervin Investments &amp; Leasing Ltd</c:v>
                </c:pt>
                <c:pt idx="244">
                  <c:v>Moneyboxx Finance Ltd</c:v>
                </c:pt>
                <c:pt idx="245">
                  <c:v>Thirani Projects Ltd</c:v>
                </c:pt>
                <c:pt idx="246">
                  <c:v>United Credit Ltd</c:v>
                </c:pt>
                <c:pt idx="247">
                  <c:v>Monarch Networth Capital Ltd</c:v>
                </c:pt>
                <c:pt idx="248">
                  <c:v>Indus Finance Ltd</c:v>
                </c:pt>
                <c:pt idx="249">
                  <c:v>Gemstone Investments Ltd</c:v>
                </c:pt>
                <c:pt idx="250">
                  <c:v>Five X Tradecom Ltd</c:v>
                </c:pt>
                <c:pt idx="251">
                  <c:v>Sungold Capital Ltd</c:v>
                </c:pt>
                <c:pt idx="252">
                  <c:v>KIFS Financial Services Ltd</c:v>
                </c:pt>
                <c:pt idx="253">
                  <c:v>KBS India Ltd</c:v>
                </c:pt>
                <c:pt idx="254">
                  <c:v>Akashdeep Metal Industries Ltd</c:v>
                </c:pt>
                <c:pt idx="255">
                  <c:v>Akashdeep Metal Industries Ltd</c:v>
                </c:pt>
                <c:pt idx="256">
                  <c:v>Karnavati Finance Ltd</c:v>
                </c:pt>
                <c:pt idx="257">
                  <c:v>Innovassynth Investments Ltd</c:v>
                </c:pt>
                <c:pt idx="258">
                  <c:v>HB Stockholdings Ltd</c:v>
                </c:pt>
                <c:pt idx="259">
                  <c:v>Margo Finance Ltd</c:v>
                </c:pt>
                <c:pt idx="260">
                  <c:v>Twenty First Century Management Services Ltd</c:v>
                </c:pt>
                <c:pt idx="261">
                  <c:v>TTI Enterprise Ltd</c:v>
                </c:pt>
                <c:pt idx="262">
                  <c:v>Dolat Investment Ltd</c:v>
                </c:pt>
                <c:pt idx="263">
                  <c:v>Purshottam Investofin Ltd</c:v>
                </c:pt>
                <c:pt idx="264">
                  <c:v>Gujarat Credit Corporation Limited</c:v>
                </c:pt>
                <c:pt idx="265">
                  <c:v>Real Touch Finance ltd</c:v>
                </c:pt>
                <c:pt idx="266">
                  <c:v>Proaim Enterprises Ltd</c:v>
                </c:pt>
                <c:pt idx="267">
                  <c:v>NPR Finance Ltd</c:v>
                </c:pt>
                <c:pt idx="268">
                  <c:v>Srestha Finvest Ltd</c:v>
                </c:pt>
                <c:pt idx="269">
                  <c:v>Sharp Investments Ltd</c:v>
                </c:pt>
                <c:pt idx="270">
                  <c:v>Helpage Finlease Ltd</c:v>
                </c:pt>
                <c:pt idx="271">
                  <c:v>Khandwala Securities Ltd</c:v>
                </c:pt>
                <c:pt idx="272">
                  <c:v>Pan India Corporation Ltd</c:v>
                </c:pt>
                <c:pt idx="273">
                  <c:v>Stephanotis Finance Ltd</c:v>
                </c:pt>
                <c:pt idx="274">
                  <c:v>Aryaman Financial Services Ltd</c:v>
                </c:pt>
                <c:pt idx="275">
                  <c:v>KJMC Financial Services Ltd</c:v>
                </c:pt>
                <c:pt idx="276">
                  <c:v>Authum Investment &amp; Infrastructure ltd</c:v>
                </c:pt>
                <c:pt idx="277">
                  <c:v>BAMPSL Securities Ltd</c:v>
                </c:pt>
                <c:pt idx="278">
                  <c:v>Mangalam Industrial Finance Ltd</c:v>
                </c:pt>
                <c:pt idx="279">
                  <c:v>GCM Capital Advisors Ltd</c:v>
                </c:pt>
                <c:pt idx="280">
                  <c:v>McDowell Holdings Ltd</c:v>
                </c:pt>
                <c:pt idx="281">
                  <c:v>Mega Corporation Ltd</c:v>
                </c:pt>
                <c:pt idx="282">
                  <c:v>Acme Resources Ltd</c:v>
                </c:pt>
                <c:pt idx="283">
                  <c:v>Maha Rashtra Apex Corporation Ltd</c:v>
                </c:pt>
                <c:pt idx="284">
                  <c:v>Econo Trade India Ltd</c:v>
                </c:pt>
                <c:pt idx="285">
                  <c:v>Arnold Holdings Ltd</c:v>
                </c:pt>
                <c:pt idx="286">
                  <c:v>Transwarranty Finance Ltd</c:v>
                </c:pt>
                <c:pt idx="287">
                  <c:v>Banas Finance Ltd</c:v>
                </c:pt>
                <c:pt idx="288">
                  <c:v>Greencrest Financial Services Ltd</c:v>
                </c:pt>
                <c:pt idx="289">
                  <c:v>Sahara Housing Fina Corporation Ltd</c:v>
                </c:pt>
                <c:pt idx="290">
                  <c:v>LKP Securities Ltd</c:v>
                </c:pt>
                <c:pt idx="291">
                  <c:v>Sakthi Finance Ltd</c:v>
                </c:pt>
                <c:pt idx="292">
                  <c:v>Ashika Credit Capital Ltd</c:v>
                </c:pt>
                <c:pt idx="293">
                  <c:v>APM Finvest Ltd</c:v>
                </c:pt>
                <c:pt idx="294">
                  <c:v>Pro Fin Capital Services Ltd</c:v>
                </c:pt>
                <c:pt idx="295">
                  <c:v>Pioneer Investcorp Ltd</c:v>
                </c:pt>
                <c:pt idx="296">
                  <c:v>India Cements Capital Ltd</c:v>
                </c:pt>
                <c:pt idx="297">
                  <c:v>Intec Capital Ltd</c:v>
                </c:pt>
                <c:pt idx="298">
                  <c:v>A R C Finance Ltd</c:v>
                </c:pt>
                <c:pt idx="299">
                  <c:v>Goldline International Finvest Ltd</c:v>
                </c:pt>
                <c:pt idx="300">
                  <c:v>Mahan Industries Ltd</c:v>
                </c:pt>
                <c:pt idx="301">
                  <c:v>Yamini Investment Company Ltd</c:v>
                </c:pt>
                <c:pt idx="302">
                  <c:v>PMC Fincorp Ltd</c:v>
                </c:pt>
                <c:pt idx="303">
                  <c:v>Motor &amp; General Finance Ltd</c:v>
                </c:pt>
                <c:pt idx="304">
                  <c:v>Systematix Corporate Services Ltd</c:v>
                </c:pt>
                <c:pt idx="305">
                  <c:v>Global Capital Markets Ltd</c:v>
                </c:pt>
                <c:pt idx="306">
                  <c:v>NCL Research and Financial Services Ltd</c:v>
                </c:pt>
                <c:pt idx="307">
                  <c:v>Inditrade Capital Ltd</c:v>
                </c:pt>
                <c:pt idx="308">
                  <c:v>Almondz Global Securities Ltd</c:v>
                </c:pt>
                <c:pt idx="309">
                  <c:v>Industrial &amp; Prudential Investment Ltd</c:v>
                </c:pt>
                <c:pt idx="310">
                  <c:v>RSD Finance Ltd</c:v>
                </c:pt>
                <c:pt idx="311">
                  <c:v>Sun Techno Overseas Ltd</c:v>
                </c:pt>
                <c:pt idx="312">
                  <c:v>Jindal Photo Ltd</c:v>
                </c:pt>
                <c:pt idx="313">
                  <c:v>Haryana Capfin Ltd</c:v>
                </c:pt>
                <c:pt idx="314">
                  <c:v>Comfort Intech Ltd</c:v>
                </c:pt>
                <c:pt idx="315">
                  <c:v>Finkurve Financial Services Ltd</c:v>
                </c:pt>
                <c:pt idx="316">
                  <c:v>Vibrant Global Capital Ltd</c:v>
                </c:pt>
                <c:pt idx="317">
                  <c:v>India Finsec Ltd</c:v>
                </c:pt>
                <c:pt idx="318">
                  <c:v>Odyssey Corporation Ltd</c:v>
                </c:pt>
                <c:pt idx="319">
                  <c:v>BLB Ltd</c:v>
                </c:pt>
                <c:pt idx="320">
                  <c:v>Shiv Om Invesment &amp; Consultancy Ltd</c:v>
                </c:pt>
                <c:pt idx="321">
                  <c:v>Inventure Growth &amp; Securities Ltd</c:v>
                </c:pt>
                <c:pt idx="322">
                  <c:v>Startech Finance Ltd</c:v>
                </c:pt>
                <c:pt idx="323">
                  <c:v>Avonmore Capital &amp; Management Services Ltd</c:v>
                </c:pt>
                <c:pt idx="324">
                  <c:v>SMIFS Capital Markets Ltd</c:v>
                </c:pt>
                <c:pt idx="325">
                  <c:v>Onelife Capital Advisors Ltd</c:v>
                </c:pt>
                <c:pt idx="326">
                  <c:v>HB Portfolio Ltd</c:v>
                </c:pt>
                <c:pt idx="327">
                  <c:v>Dhunseri Investments Ltd</c:v>
                </c:pt>
                <c:pt idx="328">
                  <c:v>India Home Loan Ltd</c:v>
                </c:pt>
                <c:pt idx="329">
                  <c:v>Apoorva Leasing Finance &amp; Investment Ltd</c:v>
                </c:pt>
                <c:pt idx="330">
                  <c:v>U.Y. Fincorp ltd</c:v>
                </c:pt>
                <c:pt idx="331">
                  <c:v>Sainik Finance &amp; Industries Ltd</c:v>
                </c:pt>
                <c:pt idx="332">
                  <c:v>BNK Capital Market Ltd</c:v>
                </c:pt>
                <c:pt idx="333">
                  <c:v>Nagreeka Capital &amp; Infrastructure Ltd</c:v>
                </c:pt>
                <c:pt idx="334">
                  <c:v>Sonal Merchantile </c:v>
                </c:pt>
                <c:pt idx="335">
                  <c:v>Goenka Business &amp; Finance Ltd</c:v>
                </c:pt>
                <c:pt idx="336">
                  <c:v>Vardhman Holdings Ltd</c:v>
                </c:pt>
                <c:pt idx="337">
                  <c:v>Paisalo Digital Ltd</c:v>
                </c:pt>
                <c:pt idx="338">
                  <c:v>Naga Dhunseri Group Ltd</c:v>
                </c:pt>
                <c:pt idx="339">
                  <c:v>Welspun Investment &amp; Commercial Ltd</c:v>
                </c:pt>
                <c:pt idx="340">
                  <c:v>Tourism Finance Corporation of India Ltd</c:v>
                </c:pt>
                <c:pt idx="341">
                  <c:v>Shardul Securities Ltd</c:v>
                </c:pt>
                <c:pt idx="342">
                  <c:v>Capital India Finance Ltd</c:v>
                </c:pt>
                <c:pt idx="343">
                  <c:v>Williamson Magor &amp; Company Ltd</c:v>
                </c:pt>
                <c:pt idx="344">
                  <c:v>Sastasundar Ventures Ltd</c:v>
                </c:pt>
                <c:pt idx="345">
                  <c:v>IndiaNivesh Ltd</c:v>
                </c:pt>
                <c:pt idx="346">
                  <c:v>Suchitra Finance &amp; Trading Company Ltd</c:v>
                </c:pt>
                <c:pt idx="347">
                  <c:v>The Investment Trust of India Ltd</c:v>
                </c:pt>
                <c:pt idx="348">
                  <c:v>Stampede Capital Ltd-DVR</c:v>
                </c:pt>
                <c:pt idx="349">
                  <c:v>Industrial Investment Trust Ltd</c:v>
                </c:pt>
                <c:pt idx="350">
                  <c:v>Indian Info tech &amp; Software Ltd</c:v>
                </c:pt>
                <c:pt idx="351">
                  <c:v>Jindal Poly Investment &amp; Finance Company Ltd</c:v>
                </c:pt>
                <c:pt idx="352">
                  <c:v>Satin Creditcare Network Ltd</c:v>
                </c:pt>
                <c:pt idx="353">
                  <c:v>Niyogin Fintech Ltd</c:v>
                </c:pt>
                <c:pt idx="354">
                  <c:v>Crest Ventures Ltd</c:v>
                </c:pt>
                <c:pt idx="355">
                  <c:v>Sundaram Finance Holdings Ltd</c:v>
                </c:pt>
                <c:pt idx="356">
                  <c:v>JM Financial Ltd</c:v>
                </c:pt>
                <c:pt idx="357">
                  <c:v>Ugro Capital Ltd</c:v>
                </c:pt>
                <c:pt idx="358">
                  <c:v>STEL Holdings Ltd</c:v>
                </c:pt>
                <c:pt idx="359">
                  <c:v>Centrum Capital Ltd</c:v>
                </c:pt>
                <c:pt idx="360">
                  <c:v>Nahar Capital &amp; Financial Services Ltd</c:v>
                </c:pt>
                <c:pt idx="361">
                  <c:v>VLS Finance Ltd</c:v>
                </c:pt>
                <c:pt idx="362">
                  <c:v>Palash Securities Ltd</c:v>
                </c:pt>
                <c:pt idx="363">
                  <c:v>Kiran Vyapar Ltd</c:v>
                </c:pt>
                <c:pt idx="364">
                  <c:v>5Paisa Capital Ltd</c:v>
                </c:pt>
                <c:pt idx="365">
                  <c:v>Ganges Securities Ltd</c:v>
                </c:pt>
                <c:pt idx="366">
                  <c:v>Aneri Fincap Ltd</c:v>
                </c:pt>
                <c:pt idx="367">
                  <c:v>Indostar Capital Finance Ltd</c:v>
                </c:pt>
                <c:pt idx="368">
                  <c:v>Max ventures &amp; Industries Ltd</c:v>
                </c:pt>
                <c:pt idx="369">
                  <c:v>Consolidated Finvest &amp; Holdings Ltd</c:v>
                </c:pt>
                <c:pt idx="370">
                  <c:v>BF Investment Ltd</c:v>
                </c:pt>
                <c:pt idx="371">
                  <c:v>Nxt Digital Ltd</c:v>
                </c:pt>
                <c:pt idx="372">
                  <c:v>AAVAS Financiers Ltd</c:v>
                </c:pt>
                <c:pt idx="373">
                  <c:v>Max India Ltd</c:v>
                </c:pt>
                <c:pt idx="374">
                  <c:v>Summit Securities Ltd</c:v>
                </c:pt>
                <c:pt idx="375">
                  <c:v>Nalwa Sons Investment Ltd</c:v>
                </c:pt>
                <c:pt idx="376">
                  <c:v>Oswal Green Tech ltd</c:v>
                </c:pt>
                <c:pt idx="377">
                  <c:v>TATA Investment Corporation Ltd</c:v>
                </c:pt>
                <c:pt idx="378">
                  <c:v>Magma Fincorp Ltd</c:v>
                </c:pt>
                <c:pt idx="379">
                  <c:v>Kalyani Investment Company Ltd</c:v>
                </c:pt>
                <c:pt idx="380">
                  <c:v>Spandana Sphoorty Financial Ltd</c:v>
                </c:pt>
                <c:pt idx="381">
                  <c:v>PTC India Financial Services Ltd</c:v>
                </c:pt>
                <c:pt idx="382">
                  <c:v>Reliance Home Finance Ltd</c:v>
                </c:pt>
                <c:pt idx="383">
                  <c:v>Religare Enterprises Ltd</c:v>
                </c:pt>
                <c:pt idx="384">
                  <c:v>IDFC Ltd</c:v>
                </c:pt>
                <c:pt idx="385">
                  <c:v>Ujjivan financial Servies Ltd</c:v>
                </c:pt>
                <c:pt idx="386">
                  <c:v>JSW Holdings Ltd</c:v>
                </c:pt>
                <c:pt idx="387">
                  <c:v>Pilani Investment &amp; Industries Company Ltd</c:v>
                </c:pt>
                <c:pt idx="388">
                  <c:v>PNB Gilts Ltd</c:v>
                </c:pt>
                <c:pt idx="389">
                  <c:v>Equitas Holdings ltd</c:v>
                </c:pt>
                <c:pt idx="390">
                  <c:v>IFCI Ltd</c:v>
                </c:pt>
                <c:pt idx="391">
                  <c:v>Edelweiss Financial Services Ltd</c:v>
                </c:pt>
                <c:pt idx="392">
                  <c:v>Bajaj Holdings &amp; Investment Ltd</c:v>
                </c:pt>
                <c:pt idx="393">
                  <c:v>Reliance Capital Ltd</c:v>
                </c:pt>
                <c:pt idx="394">
                  <c:v>Housing &amp; Urban Development Corporation Ltd</c:v>
                </c:pt>
                <c:pt idx="395">
                  <c:v>Dewan Housing Finance Corporation Ltd</c:v>
                </c:pt>
                <c:pt idx="396">
                  <c:v>SREI Infrastructure Finance Ltd</c:v>
                </c:pt>
                <c:pt idx="397">
                  <c:v>L&amp;T Finance Holdings Ltd</c:v>
                </c:pt>
                <c:pt idx="398">
                  <c:v>Aditya Birla Capital Ltd</c:v>
                </c:pt>
                <c:pt idx="399">
                  <c:v>Power Finance Corporation Ltd</c:v>
                </c:pt>
              </c:strCache>
            </c:strRef>
          </c:cat>
          <c:val>
            <c:numRef>
              <c:f>'Sector Wise Analysis'!$B$1863:$B$2262</c:f>
              <c:numCache>
                <c:formatCode>0.00%</c:formatCode>
                <c:ptCount val="400"/>
                <c:pt idx="0">
                  <c:v>6.7721623523922013E-3</c:v>
                </c:pt>
                <c:pt idx="1">
                  <c:v>3.8222421553437652E-3</c:v>
                </c:pt>
                <c:pt idx="2">
                  <c:v>3.5509812361225542E-3</c:v>
                </c:pt>
                <c:pt idx="3">
                  <c:v>2.5046604023141184E-3</c:v>
                </c:pt>
                <c:pt idx="4">
                  <c:v>2.3149642253364254E-3</c:v>
                </c:pt>
                <c:pt idx="5">
                  <c:v>1.7508019357500317E-3</c:v>
                </c:pt>
                <c:pt idx="6">
                  <c:v>1.1496603797521714E-3</c:v>
                </c:pt>
                <c:pt idx="7">
                  <c:v>1.0721722759339891E-3</c:v>
                </c:pt>
                <c:pt idx="8">
                  <c:v>9.3623377853014006E-4</c:v>
                </c:pt>
                <c:pt idx="9">
                  <c:v>6.4943583608172498E-4</c:v>
                </c:pt>
                <c:pt idx="10">
                  <c:v>5.1040978054454802E-4</c:v>
                </c:pt>
                <c:pt idx="11">
                  <c:v>4.9743773613762274E-4</c:v>
                </c:pt>
                <c:pt idx="12">
                  <c:v>4.177551297681827E-4</c:v>
                </c:pt>
                <c:pt idx="13">
                  <c:v>4.0421479354180851E-4</c:v>
                </c:pt>
                <c:pt idx="14">
                  <c:v>4.0136924208563772E-4</c:v>
                </c:pt>
                <c:pt idx="15">
                  <c:v>3.9117832226159306E-4</c:v>
                </c:pt>
                <c:pt idx="16">
                  <c:v>3.0694042132464484E-4</c:v>
                </c:pt>
                <c:pt idx="17">
                  <c:v>2.5592700906972824E-4</c:v>
                </c:pt>
                <c:pt idx="18">
                  <c:v>2.0170898388192446E-4</c:v>
                </c:pt>
                <c:pt idx="19">
                  <c:v>2.0036320101365096E-4</c:v>
                </c:pt>
                <c:pt idx="20">
                  <c:v>1.8946102984335558E-4</c:v>
                </c:pt>
                <c:pt idx="21">
                  <c:v>1.201753470585547E-4</c:v>
                </c:pt>
                <c:pt idx="22">
                  <c:v>1.0444725448222578E-4</c:v>
                </c:pt>
                <c:pt idx="23">
                  <c:v>9.99234040894795E-5</c:v>
                </c:pt>
                <c:pt idx="24">
                  <c:v>8.6133075212604032E-5</c:v>
                </c:pt>
                <c:pt idx="25">
                  <c:v>8.5415163068040443E-5</c:v>
                </c:pt>
                <c:pt idx="26">
                  <c:v>6.8566994393722604E-5</c:v>
                </c:pt>
                <c:pt idx="27">
                  <c:v>6.339741675008296E-5</c:v>
                </c:pt>
                <c:pt idx="28">
                  <c:v>4.470870060083898E-5</c:v>
                </c:pt>
                <c:pt idx="29">
                  <c:v>4.0681628928401023E-5</c:v>
                </c:pt>
                <c:pt idx="30">
                  <c:v>3.8247618293061201E-5</c:v>
                </c:pt>
                <c:pt idx="31">
                  <c:v>3.7464749078201485E-5</c:v>
                </c:pt>
                <c:pt idx="32">
                  <c:v>2.1835227109889048E-5</c:v>
                </c:pt>
                <c:pt idx="33">
                  <c:v>1.9052972286684734E-5</c:v>
                </c:pt>
                <c:pt idx="34">
                  <c:v>1.6972907838146397E-5</c:v>
                </c:pt>
                <c:pt idx="35">
                  <c:v>1.6349380285119051E-5</c:v>
                </c:pt>
                <c:pt idx="36">
                  <c:v>1.5369264631210647E-5</c:v>
                </c:pt>
                <c:pt idx="37">
                  <c:v>1.1494086917411838E-5</c:v>
                </c:pt>
                <c:pt idx="38">
                  <c:v>9.7219646996630542E-6</c:v>
                </c:pt>
                <c:pt idx="39">
                  <c:v>9.2828415701655874E-6</c:v>
                </c:pt>
                <c:pt idx="40">
                  <c:v>8.0558196563674083E-6</c:v>
                </c:pt>
                <c:pt idx="41">
                  <c:v>6.4634951803792123E-6</c:v>
                </c:pt>
                <c:pt idx="42">
                  <c:v>5.4700400328614627E-6</c:v>
                </c:pt>
                <c:pt idx="43">
                  <c:v>4.3786716581178041E-6</c:v>
                </c:pt>
                <c:pt idx="44">
                  <c:v>4.3605433652834609E-6</c:v>
                </c:pt>
                <c:pt idx="45">
                  <c:v>3.891623799024374E-6</c:v>
                </c:pt>
                <c:pt idx="46">
                  <c:v>3.6555477087351164E-6</c:v>
                </c:pt>
                <c:pt idx="47">
                  <c:v>2.3666404511550852E-6</c:v>
                </c:pt>
                <c:pt idx="48">
                  <c:v>2.2949492312190569E-6</c:v>
                </c:pt>
                <c:pt idx="49">
                  <c:v>1.7026110409074724E-6</c:v>
                </c:pt>
                <c:pt idx="50">
                  <c:v>1.365348566463512E-6</c:v>
                </c:pt>
                <c:pt idx="51">
                  <c:v>1.1651869736550389E-6</c:v>
                </c:pt>
                <c:pt idx="52">
                  <c:v>1.1424158059623888E-6</c:v>
                </c:pt>
                <c:pt idx="53">
                  <c:v>1.0865605355953894E-6</c:v>
                </c:pt>
                <c:pt idx="54">
                  <c:v>1.0254432853585471E-6</c:v>
                </c:pt>
                <c:pt idx="55">
                  <c:v>7.287156355941849E-7</c:v>
                </c:pt>
                <c:pt idx="56">
                  <c:v>6.7548922167475481E-7</c:v>
                </c:pt>
                <c:pt idx="57">
                  <c:v>6.6818798347682771E-7</c:v>
                </c:pt>
                <c:pt idx="58">
                  <c:v>6.5748429012699335E-7</c:v>
                </c:pt>
                <c:pt idx="59">
                  <c:v>5.3573867574034302E-7</c:v>
                </c:pt>
                <c:pt idx="60">
                  <c:v>5.1161476277203165E-7</c:v>
                </c:pt>
                <c:pt idx="61">
                  <c:v>4.1770769777257056E-7</c:v>
                </c:pt>
                <c:pt idx="62">
                  <c:v>4.1636182918382311E-7</c:v>
                </c:pt>
                <c:pt idx="63">
                  <c:v>3.6969526025754576E-7</c:v>
                </c:pt>
                <c:pt idx="64">
                  <c:v>3.2106540039214157E-7</c:v>
                </c:pt>
                <c:pt idx="65">
                  <c:v>3.1247427224981996E-7</c:v>
                </c:pt>
                <c:pt idx="66">
                  <c:v>2.8219548320618036E-7</c:v>
                </c:pt>
                <c:pt idx="67">
                  <c:v>1.8479311190731026E-7</c:v>
                </c:pt>
                <c:pt idx="68">
                  <c:v>6.2560310603908669E-7</c:v>
                </c:pt>
                <c:pt idx="69">
                  <c:v>1.0019330452635852E-7</c:v>
                </c:pt>
                <c:pt idx="70">
                  <c:v>7.5781270758195042E-8</c:v>
                </c:pt>
                <c:pt idx="71">
                  <c:v>7.0452628933072201E-8</c:v>
                </c:pt>
                <c:pt idx="72">
                  <c:v>1.5407969466184215E-8</c:v>
                </c:pt>
                <c:pt idx="73">
                  <c:v>-1.3460171709024502E-8</c:v>
                </c:pt>
                <c:pt idx="74">
                  <c:v>-1.5312534005133493E-8</c:v>
                </c:pt>
                <c:pt idx="75">
                  <c:v>-1.6610484848916232E-8</c:v>
                </c:pt>
                <c:pt idx="76">
                  <c:v>-1.7725879656575151E-8</c:v>
                </c:pt>
                <c:pt idx="77">
                  <c:v>-2.6635494282954462E-8</c:v>
                </c:pt>
                <c:pt idx="78">
                  <c:v>-2.7056753265670785E-8</c:v>
                </c:pt>
                <c:pt idx="79">
                  <c:v>-2.7290970174123987E-8</c:v>
                </c:pt>
                <c:pt idx="80">
                  <c:v>-3.5924164845351895E-8</c:v>
                </c:pt>
                <c:pt idx="81">
                  <c:v>-4.2684767188607327E-8</c:v>
                </c:pt>
                <c:pt idx="82">
                  <c:v>-4.2779145430478865E-8</c:v>
                </c:pt>
                <c:pt idx="83">
                  <c:v>-4.6060696616061171E-8</c:v>
                </c:pt>
                <c:pt idx="84">
                  <c:v>-4.8339489696817663E-8</c:v>
                </c:pt>
                <c:pt idx="85">
                  <c:v>-4.9262413466860245E-8</c:v>
                </c:pt>
                <c:pt idx="86">
                  <c:v>-5.4944880835154509E-8</c:v>
                </c:pt>
                <c:pt idx="87">
                  <c:v>-5.6432895399908801E-8</c:v>
                </c:pt>
                <c:pt idx="88">
                  <c:v>-5.8952970184850477E-8</c:v>
                </c:pt>
                <c:pt idx="89">
                  <c:v>-6.0449478219903399E-8</c:v>
                </c:pt>
                <c:pt idx="90">
                  <c:v>-6.466661123218863E-8</c:v>
                </c:pt>
                <c:pt idx="91">
                  <c:v>-6.5199764006963371E-8</c:v>
                </c:pt>
                <c:pt idx="92">
                  <c:v>-6.6220780572750713E-8</c:v>
                </c:pt>
                <c:pt idx="93">
                  <c:v>-6.8364363892521405E-8</c:v>
                </c:pt>
                <c:pt idx="94">
                  <c:v>-7.4384112752505535E-8</c:v>
                </c:pt>
                <c:pt idx="95">
                  <c:v>-7.721708869765756E-8</c:v>
                </c:pt>
                <c:pt idx="96">
                  <c:v>-7.8410835193382767E-8</c:v>
                </c:pt>
                <c:pt idx="97">
                  <c:v>-8.0383402992695537E-8</c:v>
                </c:pt>
                <c:pt idx="98">
                  <c:v>-8.2971386648329638E-8</c:v>
                </c:pt>
                <c:pt idx="99">
                  <c:v>-8.3611236014572569E-8</c:v>
                </c:pt>
                <c:pt idx="100">
                  <c:v>-8.4561533189311758E-8</c:v>
                </c:pt>
                <c:pt idx="101">
                  <c:v>-9.623506979614698E-8</c:v>
                </c:pt>
                <c:pt idx="102">
                  <c:v>-9.9868542986120878E-8</c:v>
                </c:pt>
                <c:pt idx="103">
                  <c:v>-1.0136892511037368E-7</c:v>
                </c:pt>
                <c:pt idx="104">
                  <c:v>-1.0144400910222287E-7</c:v>
                </c:pt>
                <c:pt idx="105">
                  <c:v>-1.0603794074471091E-7</c:v>
                </c:pt>
                <c:pt idx="106">
                  <c:v>-1.162359340952766E-7</c:v>
                </c:pt>
                <c:pt idx="107">
                  <c:v>-1.1921934947229472E-7</c:v>
                </c:pt>
                <c:pt idx="108">
                  <c:v>-1.1993058653179979E-7</c:v>
                </c:pt>
                <c:pt idx="109">
                  <c:v>-1.2311425922282233E-7</c:v>
                </c:pt>
                <c:pt idx="110">
                  <c:v>-1.2340890906544397E-7</c:v>
                </c:pt>
                <c:pt idx="111">
                  <c:v>-1.2393717577320085E-7</c:v>
                </c:pt>
                <c:pt idx="112">
                  <c:v>-1.2733319236506167E-7</c:v>
                </c:pt>
                <c:pt idx="113">
                  <c:v>-1.2764778650463324E-7</c:v>
                </c:pt>
                <c:pt idx="114">
                  <c:v>-1.2967654010611113E-7</c:v>
                </c:pt>
                <c:pt idx="115">
                  <c:v>-1.3025637482235049E-7</c:v>
                </c:pt>
                <c:pt idx="116">
                  <c:v>-1.3078086982925146E-7</c:v>
                </c:pt>
                <c:pt idx="117">
                  <c:v>-1.3144573415328743E-7</c:v>
                </c:pt>
                <c:pt idx="118">
                  <c:v>-1.3287496386203409E-7</c:v>
                </c:pt>
                <c:pt idx="119">
                  <c:v>-1.3297286480719423E-7</c:v>
                </c:pt>
                <c:pt idx="120">
                  <c:v>-1.3331682433200121E-7</c:v>
                </c:pt>
                <c:pt idx="121">
                  <c:v>-1.3557378726537962E-7</c:v>
                </c:pt>
                <c:pt idx="122">
                  <c:v>-1.384806637836148E-7</c:v>
                </c:pt>
                <c:pt idx="123">
                  <c:v>-1.3985723935104775E-7</c:v>
                </c:pt>
                <c:pt idx="124">
                  <c:v>-1.43883301426792E-7</c:v>
                </c:pt>
                <c:pt idx="125">
                  <c:v>-1.4549350338385724E-7</c:v>
                </c:pt>
                <c:pt idx="126">
                  <c:v>-1.4597253796604806E-7</c:v>
                </c:pt>
                <c:pt idx="127">
                  <c:v>-1.4964394586737217E-7</c:v>
                </c:pt>
                <c:pt idx="128">
                  <c:v>-1.5521246215223211E-7</c:v>
                </c:pt>
                <c:pt idx="129">
                  <c:v>-1.5593911461031119E-7</c:v>
                </c:pt>
                <c:pt idx="130">
                  <c:v>-1.5672559995924059E-7</c:v>
                </c:pt>
                <c:pt idx="131">
                  <c:v>-1.5759983450005243E-7</c:v>
                </c:pt>
                <c:pt idx="132">
                  <c:v>-1.6016527684585756E-7</c:v>
                </c:pt>
                <c:pt idx="133">
                  <c:v>-1.6768621979347305E-7</c:v>
                </c:pt>
                <c:pt idx="134">
                  <c:v>-1.689949301441587E-7</c:v>
                </c:pt>
                <c:pt idx="135">
                  <c:v>-1.703786998817427E-7</c:v>
                </c:pt>
                <c:pt idx="136">
                  <c:v>-1.7314164219963857E-7</c:v>
                </c:pt>
                <c:pt idx="137">
                  <c:v>-1.7671675743517188E-7</c:v>
                </c:pt>
                <c:pt idx="138">
                  <c:v>-1.8011585996409641E-7</c:v>
                </c:pt>
                <c:pt idx="139">
                  <c:v>-1.8032776811919173E-7</c:v>
                </c:pt>
                <c:pt idx="140">
                  <c:v>-1.8695997309801999E-7</c:v>
                </c:pt>
                <c:pt idx="141">
                  <c:v>-1.8738177225578669E-7</c:v>
                </c:pt>
                <c:pt idx="142">
                  <c:v>-1.9079397777145093E-7</c:v>
                </c:pt>
                <c:pt idx="143">
                  <c:v>-1.923920033392812E-7</c:v>
                </c:pt>
                <c:pt idx="144">
                  <c:v>-1.9292249877936202E-7</c:v>
                </c:pt>
                <c:pt idx="145">
                  <c:v>-1.9513074391001834E-7</c:v>
                </c:pt>
                <c:pt idx="146">
                  <c:v>-1.9614970318442975E-7</c:v>
                </c:pt>
                <c:pt idx="147">
                  <c:v>-2.0343343615037507E-7</c:v>
                </c:pt>
                <c:pt idx="148">
                  <c:v>-2.0380671309777109E-7</c:v>
                </c:pt>
                <c:pt idx="149">
                  <c:v>-2.0718329971552559E-7</c:v>
                </c:pt>
                <c:pt idx="150">
                  <c:v>-2.0720283128426765E-7</c:v>
                </c:pt>
                <c:pt idx="151">
                  <c:v>-2.0978543042420166E-7</c:v>
                </c:pt>
                <c:pt idx="152">
                  <c:v>-2.1149703970200626E-7</c:v>
                </c:pt>
                <c:pt idx="153">
                  <c:v>-2.1277464621996028E-7</c:v>
                </c:pt>
                <c:pt idx="154">
                  <c:v>-2.1564525027836499E-7</c:v>
                </c:pt>
                <c:pt idx="155">
                  <c:v>-2.1806653618556488E-7</c:v>
                </c:pt>
                <c:pt idx="156">
                  <c:v>-2.2755185586497779E-7</c:v>
                </c:pt>
                <c:pt idx="157">
                  <c:v>-2.3642221051426607E-7</c:v>
                </c:pt>
                <c:pt idx="158">
                  <c:v>-2.418807188574955E-7</c:v>
                </c:pt>
                <c:pt idx="159">
                  <c:v>-2.456008159880504E-7</c:v>
                </c:pt>
                <c:pt idx="160">
                  <c:v>-2.4824820710699717E-7</c:v>
                </c:pt>
                <c:pt idx="161">
                  <c:v>-2.4945292899822656E-7</c:v>
                </c:pt>
                <c:pt idx="162">
                  <c:v>-2.4981523451865899E-7</c:v>
                </c:pt>
                <c:pt idx="163">
                  <c:v>-2.5288458262989613E-7</c:v>
                </c:pt>
                <c:pt idx="164">
                  <c:v>-2.655203111477195E-7</c:v>
                </c:pt>
                <c:pt idx="165">
                  <c:v>-2.6617182246696672E-7</c:v>
                </c:pt>
                <c:pt idx="166">
                  <c:v>-2.6674325657675418E-7</c:v>
                </c:pt>
                <c:pt idx="167">
                  <c:v>-2.7152710192938431E-7</c:v>
                </c:pt>
                <c:pt idx="168">
                  <c:v>-2.7364655493572461E-7</c:v>
                </c:pt>
                <c:pt idx="169">
                  <c:v>-2.8249575091468122E-7</c:v>
                </c:pt>
                <c:pt idx="170">
                  <c:v>-2.8407695236546025E-7</c:v>
                </c:pt>
                <c:pt idx="171">
                  <c:v>-2.8494008451747312E-7</c:v>
                </c:pt>
                <c:pt idx="172">
                  <c:v>-2.8562021933166262E-7</c:v>
                </c:pt>
                <c:pt idx="173">
                  <c:v>-2.8753201448974342E-7</c:v>
                </c:pt>
                <c:pt idx="174">
                  <c:v>-2.9030095724081907E-7</c:v>
                </c:pt>
                <c:pt idx="175">
                  <c:v>-2.934999381798231E-7</c:v>
                </c:pt>
                <c:pt idx="176">
                  <c:v>-3.0944633937330575E-7</c:v>
                </c:pt>
                <c:pt idx="177">
                  <c:v>-3.1038849310301514E-7</c:v>
                </c:pt>
                <c:pt idx="178">
                  <c:v>-3.1588809012678083E-7</c:v>
                </c:pt>
                <c:pt idx="179">
                  <c:v>-3.2120738842023798E-7</c:v>
                </c:pt>
                <c:pt idx="180">
                  <c:v>-3.2231298252036976E-7</c:v>
                </c:pt>
                <c:pt idx="181">
                  <c:v>-3.2353327061471059E-7</c:v>
                </c:pt>
                <c:pt idx="182">
                  <c:v>-3.2733725951581805E-7</c:v>
                </c:pt>
                <c:pt idx="183">
                  <c:v>-3.3120010980907033E-7</c:v>
                </c:pt>
                <c:pt idx="184">
                  <c:v>-3.4095032797696305E-7</c:v>
                </c:pt>
                <c:pt idx="185">
                  <c:v>-3.4627356941222406E-7</c:v>
                </c:pt>
                <c:pt idx="186">
                  <c:v>-3.5322244248986996E-7</c:v>
                </c:pt>
                <c:pt idx="187">
                  <c:v>-3.5859874489853551E-7</c:v>
                </c:pt>
                <c:pt idx="188">
                  <c:v>-3.7314963661803715E-7</c:v>
                </c:pt>
                <c:pt idx="189">
                  <c:v>-3.9231077045455519E-7</c:v>
                </c:pt>
                <c:pt idx="190">
                  <c:v>-3.9459260048924755E-7</c:v>
                </c:pt>
                <c:pt idx="191">
                  <c:v>-3.9743903454881724E-7</c:v>
                </c:pt>
                <c:pt idx="192">
                  <c:v>-3.9754421357041246E-7</c:v>
                </c:pt>
                <c:pt idx="193">
                  <c:v>-4.0214568861461231E-7</c:v>
                </c:pt>
                <c:pt idx="194">
                  <c:v>-4.1003325802951628E-7</c:v>
                </c:pt>
                <c:pt idx="195">
                  <c:v>-4.1282980277321937E-7</c:v>
                </c:pt>
                <c:pt idx="196">
                  <c:v>-4.1511408196431175E-7</c:v>
                </c:pt>
                <c:pt idx="197">
                  <c:v>-4.1628085190938652E-7</c:v>
                </c:pt>
                <c:pt idx="198">
                  <c:v>-4.1796576084695703E-7</c:v>
                </c:pt>
                <c:pt idx="199">
                  <c:v>-4.1959211952595481E-7</c:v>
                </c:pt>
                <c:pt idx="200">
                  <c:v>-4.2244455401870425E-7</c:v>
                </c:pt>
                <c:pt idx="201">
                  <c:v>-4.2776516669276269E-7</c:v>
                </c:pt>
                <c:pt idx="202">
                  <c:v>-4.2963101567678048E-7</c:v>
                </c:pt>
                <c:pt idx="203">
                  <c:v>-4.3692874251010598E-7</c:v>
                </c:pt>
                <c:pt idx="204">
                  <c:v>-4.4831379298459275E-7</c:v>
                </c:pt>
                <c:pt idx="205">
                  <c:v>-4.5535275828041021E-7</c:v>
                </c:pt>
                <c:pt idx="206">
                  <c:v>-4.574037634882633E-7</c:v>
                </c:pt>
                <c:pt idx="207">
                  <c:v>-4.6991278081780891E-7</c:v>
                </c:pt>
                <c:pt idx="208">
                  <c:v>-4.7230909666841612E-7</c:v>
                </c:pt>
                <c:pt idx="209">
                  <c:v>-4.7856454825840265E-7</c:v>
                </c:pt>
                <c:pt idx="210">
                  <c:v>-4.801075485386862E-7</c:v>
                </c:pt>
                <c:pt idx="211">
                  <c:v>-4.8224581401423669E-7</c:v>
                </c:pt>
                <c:pt idx="212">
                  <c:v>-4.8604263096901939E-7</c:v>
                </c:pt>
                <c:pt idx="213">
                  <c:v>-4.9013424063388058E-7</c:v>
                </c:pt>
                <c:pt idx="214">
                  <c:v>-4.9396240270865533E-7</c:v>
                </c:pt>
                <c:pt idx="215">
                  <c:v>-5.0442561520577008E-7</c:v>
                </c:pt>
                <c:pt idx="216">
                  <c:v>-5.0790666650783657E-7</c:v>
                </c:pt>
                <c:pt idx="217">
                  <c:v>-5.0900331710518114E-7</c:v>
                </c:pt>
                <c:pt idx="218">
                  <c:v>-5.1081959108173716E-7</c:v>
                </c:pt>
                <c:pt idx="219">
                  <c:v>-5.1176888818427967E-7</c:v>
                </c:pt>
                <c:pt idx="220">
                  <c:v>-5.12345558386354E-7</c:v>
                </c:pt>
                <c:pt idx="221">
                  <c:v>-5.1994229728197854E-7</c:v>
                </c:pt>
                <c:pt idx="222">
                  <c:v>-5.2345475323214285E-7</c:v>
                </c:pt>
                <c:pt idx="223">
                  <c:v>-5.2448046299388165E-7</c:v>
                </c:pt>
                <c:pt idx="224">
                  <c:v>-5.3878149858067406E-7</c:v>
                </c:pt>
                <c:pt idx="225">
                  <c:v>-5.4126150301256204E-7</c:v>
                </c:pt>
                <c:pt idx="226">
                  <c:v>-5.4911900676491975E-7</c:v>
                </c:pt>
                <c:pt idx="227">
                  <c:v>-5.5095920310338569E-7</c:v>
                </c:pt>
                <c:pt idx="228">
                  <c:v>-5.5715450749411717E-7</c:v>
                </c:pt>
                <c:pt idx="229">
                  <c:v>-5.7601739304229581E-7</c:v>
                </c:pt>
                <c:pt idx="230">
                  <c:v>-5.7601739304229581E-7</c:v>
                </c:pt>
                <c:pt idx="231">
                  <c:v>-5.9837159730042602E-7</c:v>
                </c:pt>
                <c:pt idx="232">
                  <c:v>-6.098068799726755E-7</c:v>
                </c:pt>
                <c:pt idx="233">
                  <c:v>-6.1247993008683898E-7</c:v>
                </c:pt>
                <c:pt idx="234">
                  <c:v>-6.1626452076216382E-7</c:v>
                </c:pt>
                <c:pt idx="235">
                  <c:v>-6.1639154580529897E-7</c:v>
                </c:pt>
                <c:pt idx="236">
                  <c:v>-6.1726360876076986E-7</c:v>
                </c:pt>
                <c:pt idx="237">
                  <c:v>-6.2187986582448551E-7</c:v>
                </c:pt>
                <c:pt idx="238">
                  <c:v>-6.2944724069551655E-7</c:v>
                </c:pt>
                <c:pt idx="239">
                  <c:v>-6.4732673144149561E-7</c:v>
                </c:pt>
                <c:pt idx="240">
                  <c:v>-6.5128821742682842E-7</c:v>
                </c:pt>
                <c:pt idx="241">
                  <c:v>-6.5649225025624952E-7</c:v>
                </c:pt>
                <c:pt idx="242">
                  <c:v>-6.6264638024597097E-7</c:v>
                </c:pt>
                <c:pt idx="243">
                  <c:v>-6.678310116747775E-7</c:v>
                </c:pt>
                <c:pt idx="244">
                  <c:v>-6.7214109425436779E-7</c:v>
                </c:pt>
                <c:pt idx="245">
                  <c:v>-6.7383721669987009E-7</c:v>
                </c:pt>
                <c:pt idx="246">
                  <c:v>-6.9101537110109083E-7</c:v>
                </c:pt>
                <c:pt idx="247">
                  <c:v>-7.0228561963706773E-7</c:v>
                </c:pt>
                <c:pt idx="248">
                  <c:v>-7.2125523987470321E-7</c:v>
                </c:pt>
                <c:pt idx="249">
                  <c:v>-7.4040273644554866E-7</c:v>
                </c:pt>
                <c:pt idx="250">
                  <c:v>-7.6424831503478897E-7</c:v>
                </c:pt>
                <c:pt idx="251">
                  <c:v>-7.9068973816461254E-7</c:v>
                </c:pt>
                <c:pt idx="252">
                  <c:v>-7.9433305832395688E-7</c:v>
                </c:pt>
                <c:pt idx="253">
                  <c:v>-7.9804526917090385E-7</c:v>
                </c:pt>
                <c:pt idx="254">
                  <c:v>-8.6807786778138701E-7</c:v>
                </c:pt>
                <c:pt idx="255">
                  <c:v>-8.6807786778138701E-7</c:v>
                </c:pt>
                <c:pt idx="256">
                  <c:v>-8.6948151911298189E-7</c:v>
                </c:pt>
                <c:pt idx="257">
                  <c:v>-8.8362721888268483E-7</c:v>
                </c:pt>
                <c:pt idx="258">
                  <c:v>-9.0521952051892903E-7</c:v>
                </c:pt>
                <c:pt idx="259">
                  <c:v>-9.0591539932684306E-7</c:v>
                </c:pt>
                <c:pt idx="260">
                  <c:v>-9.3352287806445828E-7</c:v>
                </c:pt>
                <c:pt idx="261">
                  <c:v>-9.494341410069744E-7</c:v>
                </c:pt>
                <c:pt idx="262">
                  <c:v>-9.5490385650847279E-7</c:v>
                </c:pt>
                <c:pt idx="263">
                  <c:v>-9.8678223721939452E-7</c:v>
                </c:pt>
                <c:pt idx="264">
                  <c:v>-1.0038111332263906E-6</c:v>
                </c:pt>
                <c:pt idx="265">
                  <c:v>-1.0065421494299708E-6</c:v>
                </c:pt>
                <c:pt idx="266">
                  <c:v>-1.0084572019660638E-6</c:v>
                </c:pt>
                <c:pt idx="267">
                  <c:v>-1.0128053158626175E-6</c:v>
                </c:pt>
                <c:pt idx="268">
                  <c:v>-1.0456192942744057E-6</c:v>
                </c:pt>
                <c:pt idx="269">
                  <c:v>-1.0484175439030915E-6</c:v>
                </c:pt>
                <c:pt idx="270">
                  <c:v>-1.0559665174457046E-6</c:v>
                </c:pt>
                <c:pt idx="271">
                  <c:v>-1.1088409630988999E-6</c:v>
                </c:pt>
                <c:pt idx="272">
                  <c:v>-1.1455318690106703E-6</c:v>
                </c:pt>
                <c:pt idx="273">
                  <c:v>-1.157454986900441E-6</c:v>
                </c:pt>
                <c:pt idx="274">
                  <c:v>-1.1616076676407766E-6</c:v>
                </c:pt>
                <c:pt idx="275">
                  <c:v>-1.1773826255051397E-6</c:v>
                </c:pt>
                <c:pt idx="276">
                  <c:v>-1.1888715406206205E-6</c:v>
                </c:pt>
                <c:pt idx="277">
                  <c:v>-1.2041590442473465E-6</c:v>
                </c:pt>
                <c:pt idx="278">
                  <c:v>-1.2465985651598464E-6</c:v>
                </c:pt>
                <c:pt idx="279">
                  <c:v>-1.2490441702830021E-6</c:v>
                </c:pt>
                <c:pt idx="280">
                  <c:v>-1.2904536358819566E-6</c:v>
                </c:pt>
                <c:pt idx="281">
                  <c:v>-1.3014623544265988E-6</c:v>
                </c:pt>
                <c:pt idx="282">
                  <c:v>-1.3195442883586695E-6</c:v>
                </c:pt>
                <c:pt idx="283">
                  <c:v>-1.3249412922618053E-6</c:v>
                </c:pt>
                <c:pt idx="284">
                  <c:v>-1.3290119432707739E-6</c:v>
                </c:pt>
                <c:pt idx="285">
                  <c:v>-1.3401144590629643E-6</c:v>
                </c:pt>
                <c:pt idx="286">
                  <c:v>-1.3721933463122333E-6</c:v>
                </c:pt>
                <c:pt idx="287">
                  <c:v>-1.5749336967134724E-6</c:v>
                </c:pt>
                <c:pt idx="288">
                  <c:v>-1.6438762928255939E-6</c:v>
                </c:pt>
                <c:pt idx="289">
                  <c:v>-1.6480007493061582E-6</c:v>
                </c:pt>
                <c:pt idx="290">
                  <c:v>-1.663483354545893E-6</c:v>
                </c:pt>
                <c:pt idx="291">
                  <c:v>-1.6826929045760581E-6</c:v>
                </c:pt>
                <c:pt idx="292">
                  <c:v>-1.6911683735751304E-6</c:v>
                </c:pt>
                <c:pt idx="293">
                  <c:v>-1.7923358198547452E-6</c:v>
                </c:pt>
                <c:pt idx="294">
                  <c:v>-1.844490299246833E-6</c:v>
                </c:pt>
                <c:pt idx="295">
                  <c:v>-1.847269737993725E-6</c:v>
                </c:pt>
                <c:pt idx="296">
                  <c:v>-1.8565964303485887E-6</c:v>
                </c:pt>
                <c:pt idx="297">
                  <c:v>-1.8600599629256359E-6</c:v>
                </c:pt>
                <c:pt idx="298">
                  <c:v>-1.8831188593263399E-6</c:v>
                </c:pt>
                <c:pt idx="299">
                  <c:v>-1.9129936119457779E-6</c:v>
                </c:pt>
                <c:pt idx="300">
                  <c:v>-1.9632988762077302E-6</c:v>
                </c:pt>
                <c:pt idx="301">
                  <c:v>-1.9733125197418827E-6</c:v>
                </c:pt>
                <c:pt idx="302">
                  <c:v>-1.9792388840825273E-6</c:v>
                </c:pt>
                <c:pt idx="303">
                  <c:v>-1.9843421096345276E-6</c:v>
                </c:pt>
                <c:pt idx="304">
                  <c:v>-2.0273685808563162E-6</c:v>
                </c:pt>
                <c:pt idx="305">
                  <c:v>-2.0660730956254503E-6</c:v>
                </c:pt>
                <c:pt idx="306">
                  <c:v>-2.0890267241092535E-6</c:v>
                </c:pt>
                <c:pt idx="307">
                  <c:v>-2.1209785132942423E-6</c:v>
                </c:pt>
                <c:pt idx="308">
                  <c:v>-2.1344556767061127E-6</c:v>
                </c:pt>
                <c:pt idx="309">
                  <c:v>-2.1459572054306019E-6</c:v>
                </c:pt>
                <c:pt idx="310">
                  <c:v>-2.1887554379532891E-6</c:v>
                </c:pt>
                <c:pt idx="311">
                  <c:v>-2.2440652022727611E-6</c:v>
                </c:pt>
                <c:pt idx="312">
                  <c:v>-2.3824248477960855E-6</c:v>
                </c:pt>
                <c:pt idx="313">
                  <c:v>-2.413773482327367E-6</c:v>
                </c:pt>
                <c:pt idx="314">
                  <c:v>-2.6243294540923354E-6</c:v>
                </c:pt>
                <c:pt idx="315">
                  <c:v>-2.6455509226083994E-6</c:v>
                </c:pt>
                <c:pt idx="316">
                  <c:v>-2.6605035655531183E-6</c:v>
                </c:pt>
                <c:pt idx="317">
                  <c:v>-2.6904950560784901E-6</c:v>
                </c:pt>
                <c:pt idx="318">
                  <c:v>-2.7586082907305218E-6</c:v>
                </c:pt>
                <c:pt idx="319">
                  <c:v>-2.7784862971807762E-6</c:v>
                </c:pt>
                <c:pt idx="320">
                  <c:v>-2.9050216224228605E-6</c:v>
                </c:pt>
                <c:pt idx="321">
                  <c:v>-2.9893941895894927E-6</c:v>
                </c:pt>
                <c:pt idx="322">
                  <c:v>-3.0704268965992301E-6</c:v>
                </c:pt>
                <c:pt idx="323">
                  <c:v>-3.4107351147293016E-6</c:v>
                </c:pt>
                <c:pt idx="324">
                  <c:v>-3.4272764771278532E-6</c:v>
                </c:pt>
                <c:pt idx="325">
                  <c:v>-3.514758878321656E-6</c:v>
                </c:pt>
                <c:pt idx="326">
                  <c:v>-3.8163819386355558E-6</c:v>
                </c:pt>
                <c:pt idx="327">
                  <c:v>-3.8577556397478609E-6</c:v>
                </c:pt>
                <c:pt idx="328">
                  <c:v>-3.8898808160530858E-6</c:v>
                </c:pt>
                <c:pt idx="329">
                  <c:v>-4.3493755386539402E-6</c:v>
                </c:pt>
                <c:pt idx="330">
                  <c:v>-4.6830833165699839E-6</c:v>
                </c:pt>
                <c:pt idx="331">
                  <c:v>-4.6996411785723638E-6</c:v>
                </c:pt>
                <c:pt idx="332">
                  <c:v>-4.8758683768560367E-6</c:v>
                </c:pt>
                <c:pt idx="333">
                  <c:v>-5.0122704143901763E-6</c:v>
                </c:pt>
                <c:pt idx="334">
                  <c:v>-5.0611253698706335E-6</c:v>
                </c:pt>
                <c:pt idx="335">
                  <c:v>-5.1671158786197328E-6</c:v>
                </c:pt>
                <c:pt idx="336">
                  <c:v>-5.3679588222031939E-6</c:v>
                </c:pt>
                <c:pt idx="337">
                  <c:v>-5.5191698653285402E-6</c:v>
                </c:pt>
                <c:pt idx="338">
                  <c:v>-5.5875596596283459E-6</c:v>
                </c:pt>
                <c:pt idx="339">
                  <c:v>-5.6706359744865135E-6</c:v>
                </c:pt>
                <c:pt idx="340">
                  <c:v>-5.8229060781939409E-6</c:v>
                </c:pt>
                <c:pt idx="341">
                  <c:v>-6.4181158091394789E-6</c:v>
                </c:pt>
                <c:pt idx="342">
                  <c:v>-6.7736128063088925E-6</c:v>
                </c:pt>
                <c:pt idx="343">
                  <c:v>-7.139346193251555E-6</c:v>
                </c:pt>
                <c:pt idx="344">
                  <c:v>-8.8300596768446699E-6</c:v>
                </c:pt>
                <c:pt idx="345">
                  <c:v>-9.3595264712375122E-6</c:v>
                </c:pt>
                <c:pt idx="346">
                  <c:v>-9.4556597604433418E-6</c:v>
                </c:pt>
                <c:pt idx="347">
                  <c:v>-9.9983567162896446E-6</c:v>
                </c:pt>
                <c:pt idx="348">
                  <c:v>-1.1760959040434506E-5</c:v>
                </c:pt>
                <c:pt idx="349">
                  <c:v>-1.2403672581700357E-5</c:v>
                </c:pt>
                <c:pt idx="350">
                  <c:v>-1.2639392995519171E-5</c:v>
                </c:pt>
                <c:pt idx="351">
                  <c:v>-1.2802432975925731E-5</c:v>
                </c:pt>
                <c:pt idx="352">
                  <c:v>-1.387995756952102E-5</c:v>
                </c:pt>
                <c:pt idx="353">
                  <c:v>-1.4354698776007279E-5</c:v>
                </c:pt>
                <c:pt idx="354">
                  <c:v>-1.5344244230847891E-5</c:v>
                </c:pt>
                <c:pt idx="355">
                  <c:v>-1.5938864935143773E-5</c:v>
                </c:pt>
                <c:pt idx="356">
                  <c:v>-1.6567329352506912E-5</c:v>
                </c:pt>
                <c:pt idx="357">
                  <c:v>-1.7548977996902689E-5</c:v>
                </c:pt>
                <c:pt idx="358">
                  <c:v>-1.9392221380736093E-5</c:v>
                </c:pt>
                <c:pt idx="359">
                  <c:v>-2.0798358606076874E-5</c:v>
                </c:pt>
                <c:pt idx="360">
                  <c:v>-2.1298581225798903E-5</c:v>
                </c:pt>
                <c:pt idx="361">
                  <c:v>-2.1717434479286647E-5</c:v>
                </c:pt>
                <c:pt idx="362">
                  <c:v>-2.1880925329543736E-5</c:v>
                </c:pt>
                <c:pt idx="363">
                  <c:v>-2.5166037180338804E-5</c:v>
                </c:pt>
                <c:pt idx="364">
                  <c:v>-2.7782531374915016E-5</c:v>
                </c:pt>
                <c:pt idx="365">
                  <c:v>-3.0687022339981359E-5</c:v>
                </c:pt>
                <c:pt idx="366">
                  <c:v>-3.4195780832745643E-5</c:v>
                </c:pt>
                <c:pt idx="367">
                  <c:v>-3.8312873003891984E-5</c:v>
                </c:pt>
                <c:pt idx="368">
                  <c:v>-4.1394131158605695E-5</c:v>
                </c:pt>
                <c:pt idx="369">
                  <c:v>-4.2266447179964497E-5</c:v>
                </c:pt>
                <c:pt idx="370">
                  <c:v>-4.5308134858981411E-5</c:v>
                </c:pt>
                <c:pt idx="371">
                  <c:v>-4.667643630528419E-5</c:v>
                </c:pt>
                <c:pt idx="372">
                  <c:v>-4.9870733572833902E-5</c:v>
                </c:pt>
                <c:pt idx="373">
                  <c:v>-5.1316085533904383E-5</c:v>
                </c:pt>
                <c:pt idx="374">
                  <c:v>-5.4272552933763464E-5</c:v>
                </c:pt>
                <c:pt idx="375">
                  <c:v>-5.5293974449419634E-5</c:v>
                </c:pt>
                <c:pt idx="376">
                  <c:v>-6.6998836741737053E-5</c:v>
                </c:pt>
                <c:pt idx="377">
                  <c:v>-8.1856118833965519E-5</c:v>
                </c:pt>
                <c:pt idx="378">
                  <c:v>-8.2368247868784235E-5</c:v>
                </c:pt>
                <c:pt idx="379">
                  <c:v>-8.615738153874104E-5</c:v>
                </c:pt>
                <c:pt idx="380">
                  <c:v>-9.0044704537488578E-5</c:v>
                </c:pt>
                <c:pt idx="381">
                  <c:v>-1.0657009344728904E-4</c:v>
                </c:pt>
                <c:pt idx="382">
                  <c:v>-1.1552342551540722E-4</c:v>
                </c:pt>
                <c:pt idx="383">
                  <c:v>-1.2633392657584297E-4</c:v>
                </c:pt>
                <c:pt idx="384">
                  <c:v>-1.4859644167511952E-4</c:v>
                </c:pt>
                <c:pt idx="385">
                  <c:v>-1.5730310768209414E-4</c:v>
                </c:pt>
                <c:pt idx="386">
                  <c:v>-1.816462275863785E-4</c:v>
                </c:pt>
                <c:pt idx="387">
                  <c:v>-1.9098893697055058E-4</c:v>
                </c:pt>
                <c:pt idx="388">
                  <c:v>-1.9118665918090732E-4</c:v>
                </c:pt>
                <c:pt idx="389">
                  <c:v>-2.2641733660526875E-4</c:v>
                </c:pt>
                <c:pt idx="390">
                  <c:v>-2.3272976934848877E-4</c:v>
                </c:pt>
                <c:pt idx="391">
                  <c:v>-2.5261668755320642E-4</c:v>
                </c:pt>
                <c:pt idx="392">
                  <c:v>-2.8376712682410843E-4</c:v>
                </c:pt>
                <c:pt idx="393">
                  <c:v>-3.4386736395878323E-4</c:v>
                </c:pt>
                <c:pt idx="394">
                  <c:v>-5.541967320633216E-4</c:v>
                </c:pt>
                <c:pt idx="395">
                  <c:v>-5.5471293440807117E-4</c:v>
                </c:pt>
                <c:pt idx="396">
                  <c:v>-6.2760602523585969E-4</c:v>
                </c:pt>
                <c:pt idx="397">
                  <c:v>-8.9666433147903924E-4</c:v>
                </c:pt>
                <c:pt idx="398">
                  <c:v>-1.9262463854624757E-3</c:v>
                </c:pt>
                <c:pt idx="399">
                  <c:v>-3.0705934292563817E-3</c:v>
                </c:pt>
              </c:numCache>
            </c:numRef>
          </c:val>
        </c:ser>
        <c:axId val="113544576"/>
        <c:axId val="113443968"/>
      </c:barChart>
      <c:catAx>
        <c:axId val="113544576"/>
        <c:scaling>
          <c:orientation val="minMax"/>
        </c:scaling>
        <c:delete val="1"/>
        <c:axPos val="b"/>
        <c:tickLblPos val="none"/>
        <c:crossAx val="113443968"/>
        <c:crosses val="autoZero"/>
        <c:auto val="1"/>
        <c:lblAlgn val="ctr"/>
        <c:lblOffset val="100"/>
      </c:catAx>
      <c:valAx>
        <c:axId val="113443968"/>
        <c:scaling>
          <c:orientation val="minMax"/>
        </c:scaling>
        <c:axPos val="l"/>
        <c:majorGridlines/>
        <c:numFmt formatCode="0.00%" sourceLinked="1"/>
        <c:tickLblPos val="nextTo"/>
        <c:crossAx val="11354457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4672353455818006"/>
          <c:y val="0.90021325459317614"/>
          <c:w val="0.33045908323959516"/>
          <c:h val="7.8569097781696226E-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Trading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4749912510936121"/>
          <c:h val="0.67972185768445803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Analysis'!$B$1627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Analysis'!$A$1628:$A$1856</c:f>
              <c:strCache>
                <c:ptCount val="229"/>
                <c:pt idx="0">
                  <c:v>3M India Ltd</c:v>
                </c:pt>
                <c:pt idx="1">
                  <c:v>Redington India Ltd</c:v>
                </c:pt>
                <c:pt idx="2">
                  <c:v>Aegis Logistics Ltd</c:v>
                </c:pt>
                <c:pt idx="3">
                  <c:v>Sirca Paints India Ltd</c:v>
                </c:pt>
                <c:pt idx="4">
                  <c:v>Shankara Building Products Ltd</c:v>
                </c:pt>
                <c:pt idx="5">
                  <c:v>Optiemus Infracom Ltd</c:v>
                </c:pt>
                <c:pt idx="6">
                  <c:v>Signet Industries Ltd</c:v>
                </c:pt>
                <c:pt idx="7">
                  <c:v>Viaan Industries Ltd</c:v>
                </c:pt>
                <c:pt idx="8">
                  <c:v>Vinyl Chemical Ltd</c:v>
                </c:pt>
                <c:pt idx="9">
                  <c:v>Sakuma Exports Ltd</c:v>
                </c:pt>
                <c:pt idx="10">
                  <c:v>Competent Automobile Ltd</c:v>
                </c:pt>
                <c:pt idx="11">
                  <c:v>Olympic Oil Industries Ltd</c:v>
                </c:pt>
                <c:pt idx="12">
                  <c:v>Mitshi India Ltd</c:v>
                </c:pt>
                <c:pt idx="13">
                  <c:v>Gautam Exim Ltd</c:v>
                </c:pt>
                <c:pt idx="14">
                  <c:v>SBC Exports Ltd</c:v>
                </c:pt>
                <c:pt idx="15">
                  <c:v>Radha Madhav Corporation Ltd</c:v>
                </c:pt>
                <c:pt idx="16">
                  <c:v>Suich Industries Ltd</c:v>
                </c:pt>
                <c:pt idx="17">
                  <c:v>Black Rose Industries Ltd</c:v>
                </c:pt>
                <c:pt idx="18">
                  <c:v>Bhatia Communications &amp; Retail Ltd</c:v>
                </c:pt>
                <c:pt idx="19">
                  <c:v>Northern Spirits Ltd</c:v>
                </c:pt>
                <c:pt idx="20">
                  <c:v>Cravatex Ltd</c:v>
                </c:pt>
                <c:pt idx="21">
                  <c:v>Shrenik Ltd</c:v>
                </c:pt>
                <c:pt idx="22">
                  <c:v>Brand Concepts Ltd</c:v>
                </c:pt>
                <c:pt idx="23">
                  <c:v>Confidence Finance &amp; Trading Ltd</c:v>
                </c:pt>
                <c:pt idx="24">
                  <c:v>Innovative Deals &amp; Services India Ltd</c:v>
                </c:pt>
                <c:pt idx="25">
                  <c:v>Jatalia Global Ventures Ltd</c:v>
                </c:pt>
                <c:pt idx="26">
                  <c:v>Add-Shop Promotions ltd</c:v>
                </c:pt>
                <c:pt idx="27">
                  <c:v>Emmsons International Ltd</c:v>
                </c:pt>
                <c:pt idx="28">
                  <c:v>Indo US Bio-Tech Ltd</c:v>
                </c:pt>
                <c:pt idx="29">
                  <c:v>Binny Mills Ltd</c:v>
                </c:pt>
                <c:pt idx="30">
                  <c:v>Axtel Industries Ltd</c:v>
                </c:pt>
                <c:pt idx="31">
                  <c:v>Bombay Cycle &amp; Motor Agency Ltd</c:v>
                </c:pt>
                <c:pt idx="32">
                  <c:v>Creative Peripherals &amp; Distribution Ltd</c:v>
                </c:pt>
                <c:pt idx="33">
                  <c:v>RR Metalmakers India Ltd</c:v>
                </c:pt>
                <c:pt idx="34">
                  <c:v>Tembo Global Industries Ltd</c:v>
                </c:pt>
                <c:pt idx="35">
                  <c:v>Tilak Ventures Ltd</c:v>
                </c:pt>
                <c:pt idx="36">
                  <c:v>Nivaka Fashions Ltd</c:v>
                </c:pt>
                <c:pt idx="37">
                  <c:v>Sharika Enterpise Ltd</c:v>
                </c:pt>
                <c:pt idx="38">
                  <c:v>Chandra Bhagat Pharma Ltd</c:v>
                </c:pt>
                <c:pt idx="39">
                  <c:v>Brawn Biotech Ltd</c:v>
                </c:pt>
                <c:pt idx="40">
                  <c:v>White Organic Retail Ltd</c:v>
                </c:pt>
                <c:pt idx="41">
                  <c:v>Chandni Machines Ltd</c:v>
                </c:pt>
                <c:pt idx="42">
                  <c:v>Vaishali Pharma Ltd</c:v>
                </c:pt>
                <c:pt idx="43">
                  <c:v>AVI Products India Ltd</c:v>
                </c:pt>
                <c:pt idx="44">
                  <c:v>Kabsons Industries Ltd</c:v>
                </c:pt>
                <c:pt idx="45">
                  <c:v>Anmol India Ltd</c:v>
                </c:pt>
                <c:pt idx="46">
                  <c:v>Swasti Vinayaka Synthetics Ltd</c:v>
                </c:pt>
                <c:pt idx="47">
                  <c:v>T&amp;I Global Ltd</c:v>
                </c:pt>
                <c:pt idx="48">
                  <c:v>Universal Office Automation Ltd</c:v>
                </c:pt>
                <c:pt idx="49">
                  <c:v>Aspinwall &amp; Company Ltd</c:v>
                </c:pt>
                <c:pt idx="50">
                  <c:v>Tiaan Ayurvedic &amp; Herbs Ltd</c:v>
                </c:pt>
                <c:pt idx="51">
                  <c:v>Maximus International Ltd</c:v>
                </c:pt>
                <c:pt idx="52">
                  <c:v>Trident Texofab Ltd</c:v>
                </c:pt>
                <c:pt idx="53">
                  <c:v>ICL Organic Dairy Products Ltd</c:v>
                </c:pt>
                <c:pt idx="54">
                  <c:v>Aditya Consumer Marketing Ltd</c:v>
                </c:pt>
                <c:pt idx="55">
                  <c:v>Prime Fresh Ltd</c:v>
                </c:pt>
                <c:pt idx="56">
                  <c:v>Chandra Prabhu International Ltd</c:v>
                </c:pt>
                <c:pt idx="57">
                  <c:v>Shubhlaxmi Jewel Art ltd</c:v>
                </c:pt>
                <c:pt idx="58">
                  <c:v>Lahoti Overseas Ltd</c:v>
                </c:pt>
                <c:pt idx="59">
                  <c:v>Beeyu Overseas Ltd</c:v>
                </c:pt>
                <c:pt idx="60">
                  <c:v>Standard Shoe Sole &amp; Mould India Ltd</c:v>
                </c:pt>
                <c:pt idx="61">
                  <c:v>Rubra Medicaments Ltd</c:v>
                </c:pt>
                <c:pt idx="62">
                  <c:v>Euro Asia Exports Ltd</c:v>
                </c:pt>
                <c:pt idx="63">
                  <c:v>Somany Home Innovations Ltd</c:v>
                </c:pt>
                <c:pt idx="64">
                  <c:v>Ozone World Ltd</c:v>
                </c:pt>
                <c:pt idx="65">
                  <c:v>Simplex Papers Ltd</c:v>
                </c:pt>
                <c:pt idx="66">
                  <c:v>Promact Impex Ltd</c:v>
                </c:pt>
                <c:pt idx="67">
                  <c:v>COSCO Ltd</c:v>
                </c:pt>
                <c:pt idx="68">
                  <c:v>SPS International Ltd</c:v>
                </c:pt>
                <c:pt idx="69">
                  <c:v>Tirupati Tyres Ltd</c:v>
                </c:pt>
                <c:pt idx="70">
                  <c:v>Unique Organics Ltd</c:v>
                </c:pt>
                <c:pt idx="71">
                  <c:v>Radhagobind Commercial Ltd</c:v>
                </c:pt>
                <c:pt idx="72">
                  <c:v>Shree Ganesh Elastoplast Ltd</c:v>
                </c:pt>
                <c:pt idx="73">
                  <c:v>Rajputana Investment &amp; Finance Ltd</c:v>
                </c:pt>
                <c:pt idx="74">
                  <c:v>Yash Chemex Ltd</c:v>
                </c:pt>
                <c:pt idx="75">
                  <c:v>Standard Batteries Ltd</c:v>
                </c:pt>
                <c:pt idx="76">
                  <c:v>Supremex Shine Steels Ltd</c:v>
                </c:pt>
                <c:pt idx="77">
                  <c:v>Mayukh Dealtrade Ltd</c:v>
                </c:pt>
                <c:pt idx="78">
                  <c:v>KMS Medisurgi Ltd</c:v>
                </c:pt>
                <c:pt idx="79">
                  <c:v>CHD Chemicals Ltd</c:v>
                </c:pt>
                <c:pt idx="80">
                  <c:v>Franklin Industries Lt</c:v>
                </c:pt>
                <c:pt idx="81">
                  <c:v>Radhey Trade Holding Ltd</c:v>
                </c:pt>
                <c:pt idx="82">
                  <c:v>Vaksons Automobiles Ltd</c:v>
                </c:pt>
                <c:pt idx="83">
                  <c:v>Oswal Yarns Ltd</c:v>
                </c:pt>
                <c:pt idx="84">
                  <c:v>Rotographics (India) Ltd</c:v>
                </c:pt>
                <c:pt idx="85">
                  <c:v>Catvision Ltd</c:v>
                </c:pt>
                <c:pt idx="86">
                  <c:v>Silveroak Commercial Ltd</c:v>
                </c:pt>
                <c:pt idx="87">
                  <c:v>Omkar Overseas Ltd</c:v>
                </c:pt>
                <c:pt idx="88">
                  <c:v>Welcon International Ltd</c:v>
                </c:pt>
                <c:pt idx="89">
                  <c:v>Indian Link Chain Manufacturers Ltd</c:v>
                </c:pt>
                <c:pt idx="90">
                  <c:v>Fraser and Company Ltd</c:v>
                </c:pt>
                <c:pt idx="91">
                  <c:v>Divinus Fabrics Ltd</c:v>
                </c:pt>
                <c:pt idx="92">
                  <c:v>HKG Ltd</c:v>
                </c:pt>
                <c:pt idx="93">
                  <c:v>IEL Ltd</c:v>
                </c:pt>
                <c:pt idx="94">
                  <c:v>New Light Apparels Ltd</c:v>
                </c:pt>
                <c:pt idx="95">
                  <c:v>Contil India Ltd</c:v>
                </c:pt>
                <c:pt idx="96">
                  <c:v>Vadilal Enterprises Ltd</c:v>
                </c:pt>
                <c:pt idx="97">
                  <c:v>Cistro Telelink Ltd</c:v>
                </c:pt>
                <c:pt idx="98">
                  <c:v>Shree Metalloys Ltd</c:v>
                </c:pt>
                <c:pt idx="99">
                  <c:v>Delta Industrial Resources Ltd</c:v>
                </c:pt>
                <c:pt idx="100">
                  <c:v>Quasar India Ltd</c:v>
                </c:pt>
                <c:pt idx="101">
                  <c:v>Pradhin Ltd</c:v>
                </c:pt>
                <c:pt idx="102">
                  <c:v>Dhenu Buildcon Infra Ltd</c:v>
                </c:pt>
                <c:pt idx="103">
                  <c:v>Solid Stone Company Ltd</c:v>
                </c:pt>
                <c:pt idx="104">
                  <c:v>Nexus Commodities And Technologies Ltd</c:v>
                </c:pt>
                <c:pt idx="105">
                  <c:v>Worldwide Aluminium Ltd</c:v>
                </c:pt>
                <c:pt idx="106">
                  <c:v>T. Spiritual World Ltd</c:v>
                </c:pt>
                <c:pt idx="107">
                  <c:v>IFL Enterprises Ltd</c:v>
                </c:pt>
                <c:pt idx="108">
                  <c:v>Vama Industries Ltd</c:v>
                </c:pt>
                <c:pt idx="109">
                  <c:v>Parker Agrochem Exports Ltd</c:v>
                </c:pt>
                <c:pt idx="110">
                  <c:v>India Infraspace Ltd</c:v>
                </c:pt>
                <c:pt idx="111">
                  <c:v>Precision Containeurs Ltd</c:v>
                </c:pt>
                <c:pt idx="112">
                  <c:v>Zenlabs Ethica Ltd</c:v>
                </c:pt>
                <c:pt idx="113">
                  <c:v>Tinna Trade Ltd</c:v>
                </c:pt>
                <c:pt idx="114">
                  <c:v>Trans Asia Corporation Ltd</c:v>
                </c:pt>
                <c:pt idx="115">
                  <c:v>Hemang Resources Ltd</c:v>
                </c:pt>
                <c:pt idx="116">
                  <c:v>Roni Household ltd</c:v>
                </c:pt>
                <c:pt idx="117">
                  <c:v>Classic Filament Ltd</c:v>
                </c:pt>
                <c:pt idx="118">
                  <c:v>Enterprise International Ltd</c:v>
                </c:pt>
                <c:pt idx="119">
                  <c:v>Priya Ltd</c:v>
                </c:pt>
                <c:pt idx="120">
                  <c:v>Chemtech Industrial Valves Ltd</c:v>
                </c:pt>
                <c:pt idx="121">
                  <c:v>Confidence Futuristic Energetech Ltd</c:v>
                </c:pt>
                <c:pt idx="122">
                  <c:v>Proseed India Ltd</c:v>
                </c:pt>
                <c:pt idx="123">
                  <c:v>Sun Care Traders Ltd</c:v>
                </c:pt>
                <c:pt idx="124">
                  <c:v>Medico Intercontinental Ltd</c:v>
                </c:pt>
                <c:pt idx="125">
                  <c:v>Chambal Breweries &amp; Distilleries Ltd</c:v>
                </c:pt>
                <c:pt idx="126">
                  <c:v>ABM International Ltd</c:v>
                </c:pt>
                <c:pt idx="127">
                  <c:v>Sawaca Business Machines Ltd</c:v>
                </c:pt>
                <c:pt idx="128">
                  <c:v>Sumeru Industries Ltd</c:v>
                </c:pt>
                <c:pt idx="129">
                  <c:v>Stratmont Industries Ltd</c:v>
                </c:pt>
                <c:pt idx="130">
                  <c:v>Lesha Industries Ltd</c:v>
                </c:pt>
                <c:pt idx="131">
                  <c:v>Visagar Polytex Ltd</c:v>
                </c:pt>
                <c:pt idx="132">
                  <c:v>Longview Tea Company Ltd</c:v>
                </c:pt>
                <c:pt idx="133">
                  <c:v>Axon Ventures Ltd</c:v>
                </c:pt>
                <c:pt idx="134">
                  <c:v>Amraworld Agrico Ltd</c:v>
                </c:pt>
                <c:pt idx="135">
                  <c:v>MRC Exim Ltd</c:v>
                </c:pt>
                <c:pt idx="136">
                  <c:v>Vitesse Agro Ltd</c:v>
                </c:pt>
                <c:pt idx="137">
                  <c:v>Alexander Stamps &amp; Coin Ltd</c:v>
                </c:pt>
                <c:pt idx="138">
                  <c:v>Gagan Polycot India Ltd</c:v>
                </c:pt>
                <c:pt idx="139">
                  <c:v>Hardwyn India Ltd</c:v>
                </c:pt>
                <c:pt idx="140">
                  <c:v>Maharashtra Corporation Ltd</c:v>
                </c:pt>
                <c:pt idx="141">
                  <c:v>Atharv Enterprises Ltd</c:v>
                </c:pt>
                <c:pt idx="142">
                  <c:v>Abans Enterprise Ltd</c:v>
                </c:pt>
                <c:pt idx="143">
                  <c:v>Anisha Impex Ltd</c:v>
                </c:pt>
                <c:pt idx="144">
                  <c:v>Beekay Niryat Ltd</c:v>
                </c:pt>
                <c:pt idx="145">
                  <c:v>Fortune International Ltd</c:v>
                </c:pt>
                <c:pt idx="146">
                  <c:v>Sylph Technologies Ltd</c:v>
                </c:pt>
                <c:pt idx="147">
                  <c:v>Prism Medico &amp; Pharmacy Ltd</c:v>
                </c:pt>
                <c:pt idx="148">
                  <c:v>Aarnav Fashions Ltd</c:v>
                </c:pt>
                <c:pt idx="149">
                  <c:v>Ejecta Marketing Ltd</c:v>
                </c:pt>
                <c:pt idx="150">
                  <c:v>Madhuveer Com 18 Network Ltd</c:v>
                </c:pt>
                <c:pt idx="151">
                  <c:v>Sun Retail Ltd</c:v>
                </c:pt>
                <c:pt idx="152">
                  <c:v>Nouveau Global Ventures Ltd</c:v>
                </c:pt>
                <c:pt idx="153">
                  <c:v>Pazel International Ltd</c:v>
                </c:pt>
                <c:pt idx="154">
                  <c:v>Terrascope Ventures Ltd</c:v>
                </c:pt>
                <c:pt idx="155">
                  <c:v>Amrapali Industries Ltd</c:v>
                </c:pt>
                <c:pt idx="156">
                  <c:v>Starlite Components Ltd</c:v>
                </c:pt>
                <c:pt idx="157">
                  <c:v>Yash Management &amp; Satelite Ltd</c:v>
                </c:pt>
                <c:pt idx="158">
                  <c:v>Alchemist Corporation Ltd</c:v>
                </c:pt>
                <c:pt idx="159">
                  <c:v>Mishka Exim Ltd</c:v>
                </c:pt>
                <c:pt idx="160">
                  <c:v>Shankar Lal Rampal Dye-Chem Ltd</c:v>
                </c:pt>
                <c:pt idx="161">
                  <c:v>Svaraj trading &amp; Agencies Ltd</c:v>
                </c:pt>
                <c:pt idx="162">
                  <c:v>Fervent Synergies Ltd</c:v>
                </c:pt>
                <c:pt idx="163">
                  <c:v>Norris Medicines Ltd</c:v>
                </c:pt>
                <c:pt idx="164">
                  <c:v>Rama Vision Ltd</c:v>
                </c:pt>
                <c:pt idx="165">
                  <c:v>Kotia Enterprises Ltd</c:v>
                </c:pt>
                <c:pt idx="166">
                  <c:v>Panth Infinity Ltd</c:v>
                </c:pt>
                <c:pt idx="167">
                  <c:v>Gaurav Merchantiles Ltd</c:v>
                </c:pt>
                <c:pt idx="168">
                  <c:v>Gujarat Metallic Coal &amp; Coke Ltd</c:v>
                </c:pt>
                <c:pt idx="169">
                  <c:v>Toyam Industries Ltd</c:v>
                </c:pt>
                <c:pt idx="170">
                  <c:v>Modern India Ltd</c:v>
                </c:pt>
                <c:pt idx="171">
                  <c:v>Trio Mercantile &amp; Trading Ltd</c:v>
                </c:pt>
                <c:pt idx="172">
                  <c:v>AKG Exim Ltd</c:v>
                </c:pt>
                <c:pt idx="173">
                  <c:v>Pankaj Piyush Trade &amp; Investment Ltd</c:v>
                </c:pt>
                <c:pt idx="174">
                  <c:v>Ashoka Metcast Ltd</c:v>
                </c:pt>
                <c:pt idx="175">
                  <c:v>Suumaya Lifestyle Ltd</c:v>
                </c:pt>
                <c:pt idx="176">
                  <c:v>VCU Data Management Ltd</c:v>
                </c:pt>
                <c:pt idx="177">
                  <c:v>Maxgrow India Ltd</c:v>
                </c:pt>
                <c:pt idx="178">
                  <c:v>Prismx Global Ventures Ltd</c:v>
                </c:pt>
                <c:pt idx="179">
                  <c:v>Symbiox Investment &amp; Trading Co Ltd</c:v>
                </c:pt>
                <c:pt idx="180">
                  <c:v>Maximaa Systems Ltd</c:v>
                </c:pt>
                <c:pt idx="181">
                  <c:v>WH Brady &amp; Co Ltd</c:v>
                </c:pt>
                <c:pt idx="182">
                  <c:v>Vivid Mercantile Ltd</c:v>
                </c:pt>
                <c:pt idx="183">
                  <c:v>Trident Tools Ltd</c:v>
                </c:pt>
                <c:pt idx="184">
                  <c:v>CCL International Ltd</c:v>
                </c:pt>
                <c:pt idx="185">
                  <c:v>Regent Enterprises Ltd</c:v>
                </c:pt>
                <c:pt idx="186">
                  <c:v>White Organic Agro Ltd</c:v>
                </c:pt>
                <c:pt idx="187">
                  <c:v>Unitech International Ltd</c:v>
                </c:pt>
                <c:pt idx="188">
                  <c:v>Mystic Electronics Ltd</c:v>
                </c:pt>
                <c:pt idx="189">
                  <c:v>Navketan Merchants Ltd</c:v>
                </c:pt>
                <c:pt idx="190">
                  <c:v>Mukta Agriculture Ltd</c:v>
                </c:pt>
                <c:pt idx="191">
                  <c:v>Vyapar Industries Ltd</c:v>
                </c:pt>
                <c:pt idx="192">
                  <c:v>Standard Industries Ltd</c:v>
                </c:pt>
                <c:pt idx="193">
                  <c:v>Mauria Udyog Ltd</c:v>
                </c:pt>
                <c:pt idx="194">
                  <c:v>Best Agrolife Ltd</c:v>
                </c:pt>
                <c:pt idx="195">
                  <c:v>Tinna Rubber &amp; Infrastructure Ltd</c:v>
                </c:pt>
                <c:pt idx="196">
                  <c:v>Gandeur Products Ltd</c:v>
                </c:pt>
                <c:pt idx="197">
                  <c:v>Samyak International Ltd</c:v>
                </c:pt>
                <c:pt idx="198">
                  <c:v>Ushdev International Ltd</c:v>
                </c:pt>
                <c:pt idx="199">
                  <c:v>Dhoot Industrial Finance Ltd</c:v>
                </c:pt>
                <c:pt idx="200">
                  <c:v>Vikas Multicorp Ltd</c:v>
                </c:pt>
                <c:pt idx="201">
                  <c:v>Kempo &amp; Co Ltd</c:v>
                </c:pt>
                <c:pt idx="202">
                  <c:v>Rain Industries Ltd</c:v>
                </c:pt>
                <c:pt idx="203">
                  <c:v>Yamuna Syndicate Ltd</c:v>
                </c:pt>
                <c:pt idx="204">
                  <c:v>JL Morison India Ltd</c:v>
                </c:pt>
                <c:pt idx="205">
                  <c:v>Polo Queen Industrial &amp; Fintech Ltd</c:v>
                </c:pt>
                <c:pt idx="206">
                  <c:v>Royal India Corporation Ltd</c:v>
                </c:pt>
                <c:pt idx="207">
                  <c:v>Urja Global Ltd</c:v>
                </c:pt>
                <c:pt idx="208">
                  <c:v>High Ground Enterprise Ltd</c:v>
                </c:pt>
                <c:pt idx="209">
                  <c:v>Steel Exchange India Ltd</c:v>
                </c:pt>
                <c:pt idx="210">
                  <c:v>Kothari Products Ltd</c:v>
                </c:pt>
                <c:pt idx="211">
                  <c:v>Hexa Tradex Ltd</c:v>
                </c:pt>
                <c:pt idx="212">
                  <c:v>Anik Industries Ltd</c:v>
                </c:pt>
                <c:pt idx="213">
                  <c:v>Shree Global Tradefin Ltd</c:v>
                </c:pt>
                <c:pt idx="214">
                  <c:v>Sicagen India Ltd</c:v>
                </c:pt>
                <c:pt idx="215">
                  <c:v>Veritas (India) Ltd</c:v>
                </c:pt>
                <c:pt idx="216">
                  <c:v>MSTC Ltd</c:v>
                </c:pt>
                <c:pt idx="217">
                  <c:v>Ravindra Energy Ltd</c:v>
                </c:pt>
                <c:pt idx="218">
                  <c:v>Empower India Ltd</c:v>
                </c:pt>
                <c:pt idx="219">
                  <c:v>Sat Industries Ltd</c:v>
                </c:pt>
                <c:pt idx="220">
                  <c:v>Riddhi Siddhi Gluco Biols Ltd</c:v>
                </c:pt>
                <c:pt idx="221">
                  <c:v>Praxis Home Retail Ltd</c:v>
                </c:pt>
                <c:pt idx="222">
                  <c:v>PTC India ltd</c:v>
                </c:pt>
                <c:pt idx="223">
                  <c:v>Indiabulls Integrated Services Ltd</c:v>
                </c:pt>
                <c:pt idx="224">
                  <c:v>MMTC Ltd</c:v>
                </c:pt>
                <c:pt idx="225">
                  <c:v>Future Consumer Ltd</c:v>
                </c:pt>
                <c:pt idx="226">
                  <c:v>Uniphos Enterprises Ltd</c:v>
                </c:pt>
                <c:pt idx="227">
                  <c:v>SVP Global Ventures Ltd</c:v>
                </c:pt>
                <c:pt idx="228">
                  <c:v>STC India Ltd</c:v>
                </c:pt>
              </c:strCache>
            </c:strRef>
          </c:cat>
          <c:val>
            <c:numRef>
              <c:f>'Sector Wise Analysis'!$B$1628:$B$1856</c:f>
              <c:numCache>
                <c:formatCode>0.00%</c:formatCode>
                <c:ptCount val="229"/>
                <c:pt idx="0">
                  <c:v>3.1011467987603985E-3</c:v>
                </c:pt>
                <c:pt idx="1">
                  <c:v>2.7654571156373793E-3</c:v>
                </c:pt>
                <c:pt idx="2">
                  <c:v>7.9910221136860469E-4</c:v>
                </c:pt>
                <c:pt idx="3">
                  <c:v>6.1032546931025721E-4</c:v>
                </c:pt>
                <c:pt idx="4">
                  <c:v>4.9902635954614998E-4</c:v>
                </c:pt>
                <c:pt idx="5">
                  <c:v>3.8750038853868911E-4</c:v>
                </c:pt>
                <c:pt idx="6">
                  <c:v>2.3330217697835245E-4</c:v>
                </c:pt>
                <c:pt idx="7">
                  <c:v>2.1428369590291148E-4</c:v>
                </c:pt>
                <c:pt idx="8">
                  <c:v>2.0655313278352861E-4</c:v>
                </c:pt>
                <c:pt idx="9">
                  <c:v>1.7185246769948345E-4</c:v>
                </c:pt>
                <c:pt idx="10">
                  <c:v>1.3051969574568698E-4</c:v>
                </c:pt>
                <c:pt idx="11">
                  <c:v>1.2095593704385939E-4</c:v>
                </c:pt>
                <c:pt idx="12">
                  <c:v>6.5927935570709101E-5</c:v>
                </c:pt>
                <c:pt idx="13">
                  <c:v>6.3908368650173253E-5</c:v>
                </c:pt>
                <c:pt idx="14">
                  <c:v>6.1948503997840665E-5</c:v>
                </c:pt>
                <c:pt idx="15">
                  <c:v>5.1402883694907126E-5</c:v>
                </c:pt>
                <c:pt idx="16">
                  <c:v>4.8269848989532486E-5</c:v>
                </c:pt>
                <c:pt idx="17">
                  <c:v>4.4895292355348179E-5</c:v>
                </c:pt>
                <c:pt idx="18">
                  <c:v>4.1726351616647087E-5</c:v>
                </c:pt>
                <c:pt idx="19">
                  <c:v>4.1358936175311954E-5</c:v>
                </c:pt>
                <c:pt idx="20">
                  <c:v>4.1097041737061469E-5</c:v>
                </c:pt>
                <c:pt idx="21">
                  <c:v>3.8477104160707726E-5</c:v>
                </c:pt>
                <c:pt idx="22">
                  <c:v>3.6336870840739085E-5</c:v>
                </c:pt>
                <c:pt idx="23">
                  <c:v>3.3837885343892655E-5</c:v>
                </c:pt>
                <c:pt idx="24">
                  <c:v>3.3351149423903921E-5</c:v>
                </c:pt>
                <c:pt idx="25">
                  <c:v>3.1886546074723105E-5</c:v>
                </c:pt>
                <c:pt idx="26">
                  <c:v>3.127112869904964E-5</c:v>
                </c:pt>
                <c:pt idx="27">
                  <c:v>2.7318911405120192E-5</c:v>
                </c:pt>
                <c:pt idx="28">
                  <c:v>2.3378161017340265E-5</c:v>
                </c:pt>
                <c:pt idx="29">
                  <c:v>2.1412594225937713E-5</c:v>
                </c:pt>
                <c:pt idx="30">
                  <c:v>2.0601498707539764E-5</c:v>
                </c:pt>
                <c:pt idx="31">
                  <c:v>1.9094185232013312E-5</c:v>
                </c:pt>
                <c:pt idx="32">
                  <c:v>1.9065494443758426E-5</c:v>
                </c:pt>
                <c:pt idx="33">
                  <c:v>1.6607791935412456E-5</c:v>
                </c:pt>
                <c:pt idx="34">
                  <c:v>1.5374096562513162E-5</c:v>
                </c:pt>
                <c:pt idx="35">
                  <c:v>1.1606986600674215E-5</c:v>
                </c:pt>
                <c:pt idx="36">
                  <c:v>1.075705337700036E-5</c:v>
                </c:pt>
                <c:pt idx="37">
                  <c:v>1.0398844253075828E-5</c:v>
                </c:pt>
                <c:pt idx="38">
                  <c:v>9.5509874220214554E-6</c:v>
                </c:pt>
                <c:pt idx="39">
                  <c:v>6.6263507410178425E-6</c:v>
                </c:pt>
                <c:pt idx="40">
                  <c:v>6.2877857146071556E-6</c:v>
                </c:pt>
                <c:pt idx="41">
                  <c:v>5.7316128578519761E-6</c:v>
                </c:pt>
                <c:pt idx="42">
                  <c:v>4.6971754746076363E-6</c:v>
                </c:pt>
                <c:pt idx="43">
                  <c:v>4.2901777523949907E-6</c:v>
                </c:pt>
                <c:pt idx="44">
                  <c:v>4.1234896833951234E-6</c:v>
                </c:pt>
                <c:pt idx="45">
                  <c:v>4.0188244247822002E-6</c:v>
                </c:pt>
                <c:pt idx="46">
                  <c:v>2.8285051448801864E-6</c:v>
                </c:pt>
                <c:pt idx="47">
                  <c:v>2.7953854267169971E-6</c:v>
                </c:pt>
                <c:pt idx="48">
                  <c:v>2.7744069539058693E-6</c:v>
                </c:pt>
                <c:pt idx="49">
                  <c:v>2.1110340487573347E-6</c:v>
                </c:pt>
                <c:pt idx="50">
                  <c:v>1.7064619243073235E-6</c:v>
                </c:pt>
                <c:pt idx="51">
                  <c:v>1.5526197903589994E-6</c:v>
                </c:pt>
                <c:pt idx="52">
                  <c:v>1.0535459863578338E-6</c:v>
                </c:pt>
                <c:pt idx="53">
                  <c:v>9.8950469349503971E-7</c:v>
                </c:pt>
                <c:pt idx="54">
                  <c:v>4.9786775798082917E-7</c:v>
                </c:pt>
                <c:pt idx="55">
                  <c:v>4.4923669322454704E-7</c:v>
                </c:pt>
                <c:pt idx="56">
                  <c:v>3.65932802115911E-7</c:v>
                </c:pt>
                <c:pt idx="57">
                  <c:v>0</c:v>
                </c:pt>
                <c:pt idx="58">
                  <c:v>-6.5205769946773545E-21</c:v>
                </c:pt>
                <c:pt idx="59">
                  <c:v>-4.3771277399041908E-7</c:v>
                </c:pt>
                <c:pt idx="60">
                  <c:v>-1.0825708294257058E-6</c:v>
                </c:pt>
                <c:pt idx="61">
                  <c:v>-1.0963855383858947E-6</c:v>
                </c:pt>
                <c:pt idx="62">
                  <c:v>-1.1980655174666112E-6</c:v>
                </c:pt>
                <c:pt idx="63">
                  <c:v>-1.332177502683663E-6</c:v>
                </c:pt>
                <c:pt idx="64">
                  <c:v>-1.4144727007571111E-6</c:v>
                </c:pt>
                <c:pt idx="65">
                  <c:v>-1.6347824230434355E-6</c:v>
                </c:pt>
                <c:pt idx="66">
                  <c:v>-2.5124266970087893E-6</c:v>
                </c:pt>
                <c:pt idx="67">
                  <c:v>-2.655877797596302E-6</c:v>
                </c:pt>
                <c:pt idx="68">
                  <c:v>-2.7340899816881835E-6</c:v>
                </c:pt>
                <c:pt idx="69">
                  <c:v>-2.7488893624363776E-6</c:v>
                </c:pt>
                <c:pt idx="70">
                  <c:v>-2.8521157383757831E-6</c:v>
                </c:pt>
                <c:pt idx="71">
                  <c:v>-3.2094080679784131E-6</c:v>
                </c:pt>
                <c:pt idx="72">
                  <c:v>-3.2846563690570164E-6</c:v>
                </c:pt>
                <c:pt idx="73">
                  <c:v>-3.3789696662132554E-6</c:v>
                </c:pt>
                <c:pt idx="74">
                  <c:v>-3.6695320675501565E-6</c:v>
                </c:pt>
                <c:pt idx="75">
                  <c:v>-3.7965583164390923E-6</c:v>
                </c:pt>
                <c:pt idx="76">
                  <c:v>-4.1974557881096308E-6</c:v>
                </c:pt>
                <c:pt idx="77">
                  <c:v>-4.3706285472797373E-6</c:v>
                </c:pt>
                <c:pt idx="78">
                  <c:v>-4.4808367335981803E-6</c:v>
                </c:pt>
                <c:pt idx="79">
                  <c:v>-4.4835009988976457E-6</c:v>
                </c:pt>
                <c:pt idx="80">
                  <c:v>-4.5329379216766066E-6</c:v>
                </c:pt>
                <c:pt idx="81">
                  <c:v>-4.5618931928335526E-6</c:v>
                </c:pt>
                <c:pt idx="82">
                  <c:v>-4.6650545319937644E-6</c:v>
                </c:pt>
                <c:pt idx="83">
                  <c:v>-4.6941229820974937E-6</c:v>
                </c:pt>
                <c:pt idx="84">
                  <c:v>-4.7168439920615613E-6</c:v>
                </c:pt>
                <c:pt idx="85">
                  <c:v>-4.7934528326589729E-6</c:v>
                </c:pt>
                <c:pt idx="86">
                  <c:v>-4.8905651200902259E-6</c:v>
                </c:pt>
                <c:pt idx="87">
                  <c:v>-4.9306768485257931E-6</c:v>
                </c:pt>
                <c:pt idx="88">
                  <c:v>-5.2869623788845057E-6</c:v>
                </c:pt>
                <c:pt idx="89">
                  <c:v>-5.4695195715179596E-6</c:v>
                </c:pt>
                <c:pt idx="90">
                  <c:v>-5.5515768496037588E-6</c:v>
                </c:pt>
                <c:pt idx="91">
                  <c:v>-5.5746118302260145E-6</c:v>
                </c:pt>
                <c:pt idx="92">
                  <c:v>-5.6599640061047213E-6</c:v>
                </c:pt>
                <c:pt idx="93">
                  <c:v>-6.0047265142883289E-6</c:v>
                </c:pt>
                <c:pt idx="94">
                  <c:v>-6.0758031918884992E-6</c:v>
                </c:pt>
                <c:pt idx="95">
                  <c:v>-6.2865193662858042E-6</c:v>
                </c:pt>
                <c:pt idx="96">
                  <c:v>-6.5381249860675466E-6</c:v>
                </c:pt>
                <c:pt idx="97">
                  <c:v>-6.768877721301429E-6</c:v>
                </c:pt>
                <c:pt idx="98">
                  <c:v>-6.7904098290398319E-6</c:v>
                </c:pt>
                <c:pt idx="99">
                  <c:v>-6.8090167768127987E-6</c:v>
                </c:pt>
                <c:pt idx="100">
                  <c:v>-6.9083920783647968E-6</c:v>
                </c:pt>
                <c:pt idx="101">
                  <c:v>-6.9959988625889563E-6</c:v>
                </c:pt>
                <c:pt idx="102">
                  <c:v>-7.1928898623374648E-6</c:v>
                </c:pt>
                <c:pt idx="103">
                  <c:v>-7.4338204797408812E-6</c:v>
                </c:pt>
                <c:pt idx="104">
                  <c:v>-7.4921248309660405E-6</c:v>
                </c:pt>
                <c:pt idx="105">
                  <c:v>-7.566050269004819E-6</c:v>
                </c:pt>
                <c:pt idx="106">
                  <c:v>-7.5904217180620871E-6</c:v>
                </c:pt>
                <c:pt idx="107">
                  <c:v>-7.6577921963071272E-6</c:v>
                </c:pt>
                <c:pt idx="108">
                  <c:v>-7.7035631378771727E-6</c:v>
                </c:pt>
                <c:pt idx="109">
                  <c:v>-8.1303162427591763E-6</c:v>
                </c:pt>
                <c:pt idx="110">
                  <c:v>-8.3750207874739848E-6</c:v>
                </c:pt>
                <c:pt idx="111">
                  <c:v>-8.56759783037902E-6</c:v>
                </c:pt>
                <c:pt idx="112">
                  <c:v>-8.570143085848045E-6</c:v>
                </c:pt>
                <c:pt idx="113">
                  <c:v>-8.6516708000903764E-6</c:v>
                </c:pt>
                <c:pt idx="114">
                  <c:v>-8.6601480078613974E-6</c:v>
                </c:pt>
                <c:pt idx="115">
                  <c:v>-8.661161086518484E-6</c:v>
                </c:pt>
                <c:pt idx="116">
                  <c:v>-8.9833598690867873E-6</c:v>
                </c:pt>
                <c:pt idx="117">
                  <c:v>-9.5072827064019478E-6</c:v>
                </c:pt>
                <c:pt idx="118">
                  <c:v>-9.8562757449398602E-6</c:v>
                </c:pt>
                <c:pt idx="119">
                  <c:v>-1.0163481382010914E-5</c:v>
                </c:pt>
                <c:pt idx="120">
                  <c:v>-1.0372484323183385E-5</c:v>
                </c:pt>
                <c:pt idx="121">
                  <c:v>-1.0479346329834749E-5</c:v>
                </c:pt>
                <c:pt idx="122">
                  <c:v>-1.0518985872979929E-5</c:v>
                </c:pt>
                <c:pt idx="123">
                  <c:v>-1.0662003993078821E-5</c:v>
                </c:pt>
                <c:pt idx="124">
                  <c:v>-1.1445135772948133E-5</c:v>
                </c:pt>
                <c:pt idx="125">
                  <c:v>-1.3930859498049054E-5</c:v>
                </c:pt>
                <c:pt idx="126">
                  <c:v>-1.3938413399514151E-5</c:v>
                </c:pt>
                <c:pt idx="127">
                  <c:v>-1.3980560820669052E-5</c:v>
                </c:pt>
                <c:pt idx="128">
                  <c:v>-1.3987053733880338E-5</c:v>
                </c:pt>
                <c:pt idx="129">
                  <c:v>-1.4109082616459816E-5</c:v>
                </c:pt>
                <c:pt idx="130">
                  <c:v>-1.4183180273218882E-5</c:v>
                </c:pt>
                <c:pt idx="131">
                  <c:v>-1.4264566119237884E-5</c:v>
                </c:pt>
                <c:pt idx="132">
                  <c:v>-1.4373566266071493E-5</c:v>
                </c:pt>
                <c:pt idx="133">
                  <c:v>-1.4432317502200134E-5</c:v>
                </c:pt>
                <c:pt idx="134">
                  <c:v>-1.6247261521755066E-5</c:v>
                </c:pt>
                <c:pt idx="135">
                  <c:v>-1.6597404739470794E-5</c:v>
                </c:pt>
                <c:pt idx="136">
                  <c:v>-1.7407946157799754E-5</c:v>
                </c:pt>
                <c:pt idx="137">
                  <c:v>-1.7856688139585109E-5</c:v>
                </c:pt>
                <c:pt idx="138">
                  <c:v>-1.8541861655527498E-5</c:v>
                </c:pt>
                <c:pt idx="139">
                  <c:v>-1.8735351306478987E-5</c:v>
                </c:pt>
                <c:pt idx="140">
                  <c:v>-1.8872675792956431E-5</c:v>
                </c:pt>
                <c:pt idx="141">
                  <c:v>-1.9469994504466896E-5</c:v>
                </c:pt>
                <c:pt idx="142">
                  <c:v>-1.9657074967715949E-5</c:v>
                </c:pt>
                <c:pt idx="143">
                  <c:v>-1.9851213491361024E-5</c:v>
                </c:pt>
                <c:pt idx="144">
                  <c:v>-2.0504246296166617E-5</c:v>
                </c:pt>
                <c:pt idx="145">
                  <c:v>-2.0515002930916075E-5</c:v>
                </c:pt>
                <c:pt idx="146">
                  <c:v>-2.0884137187176622E-5</c:v>
                </c:pt>
                <c:pt idx="147">
                  <c:v>-2.0930594378899561E-5</c:v>
                </c:pt>
                <c:pt idx="148">
                  <c:v>-2.0950622450899825E-5</c:v>
                </c:pt>
                <c:pt idx="149">
                  <c:v>-2.1095494908285486E-5</c:v>
                </c:pt>
                <c:pt idx="150">
                  <c:v>-2.1541978045613339E-5</c:v>
                </c:pt>
                <c:pt idx="151">
                  <c:v>-2.1701686779452584E-5</c:v>
                </c:pt>
                <c:pt idx="152">
                  <c:v>-2.1995421679862308E-5</c:v>
                </c:pt>
                <c:pt idx="153">
                  <c:v>-2.3077922505459788E-5</c:v>
                </c:pt>
                <c:pt idx="154">
                  <c:v>-2.3790373094472805E-5</c:v>
                </c:pt>
                <c:pt idx="155">
                  <c:v>-2.4056641143991838E-5</c:v>
                </c:pt>
                <c:pt idx="156">
                  <c:v>-2.5891659101842653E-5</c:v>
                </c:pt>
                <c:pt idx="157">
                  <c:v>-2.7084381602868327E-5</c:v>
                </c:pt>
                <c:pt idx="158">
                  <c:v>-2.8012148152706515E-5</c:v>
                </c:pt>
                <c:pt idx="159">
                  <c:v>-2.8482894826213553E-5</c:v>
                </c:pt>
                <c:pt idx="160">
                  <c:v>-2.8571329894935979E-5</c:v>
                </c:pt>
                <c:pt idx="161">
                  <c:v>-2.8797275739393028E-5</c:v>
                </c:pt>
                <c:pt idx="162">
                  <c:v>-2.8976938122558008E-5</c:v>
                </c:pt>
                <c:pt idx="163">
                  <c:v>-2.9228332335429896E-5</c:v>
                </c:pt>
                <c:pt idx="164">
                  <c:v>-2.9653448606613891E-5</c:v>
                </c:pt>
                <c:pt idx="165">
                  <c:v>-3.014563110352415E-5</c:v>
                </c:pt>
                <c:pt idx="166">
                  <c:v>-3.0473941848238484E-5</c:v>
                </c:pt>
                <c:pt idx="167">
                  <c:v>-3.0712942592662912E-5</c:v>
                </c:pt>
                <c:pt idx="168">
                  <c:v>-3.1151689376687632E-5</c:v>
                </c:pt>
                <c:pt idx="169">
                  <c:v>-3.1451062791425482E-5</c:v>
                </c:pt>
                <c:pt idx="170">
                  <c:v>-3.2307580727350676E-5</c:v>
                </c:pt>
                <c:pt idx="171">
                  <c:v>-3.2509429847076373E-5</c:v>
                </c:pt>
                <c:pt idx="172">
                  <c:v>-3.3455317911164344E-5</c:v>
                </c:pt>
                <c:pt idx="173">
                  <c:v>-3.4493781677386349E-5</c:v>
                </c:pt>
                <c:pt idx="174">
                  <c:v>-3.7109908463947711E-5</c:v>
                </c:pt>
                <c:pt idx="175">
                  <c:v>-3.7981479050285376E-5</c:v>
                </c:pt>
                <c:pt idx="176">
                  <c:v>-3.8240413891471267E-5</c:v>
                </c:pt>
                <c:pt idx="177">
                  <c:v>-3.8292395222496838E-5</c:v>
                </c:pt>
                <c:pt idx="178">
                  <c:v>-3.970364449116324E-5</c:v>
                </c:pt>
                <c:pt idx="179">
                  <c:v>-4.148664374052916E-5</c:v>
                </c:pt>
                <c:pt idx="180">
                  <c:v>-4.2971861007701367E-5</c:v>
                </c:pt>
                <c:pt idx="181">
                  <c:v>-4.3610733735822742E-5</c:v>
                </c:pt>
                <c:pt idx="182">
                  <c:v>-4.3703941158549605E-5</c:v>
                </c:pt>
                <c:pt idx="183">
                  <c:v>-4.6686381930862994E-5</c:v>
                </c:pt>
                <c:pt idx="184">
                  <c:v>-4.7844481541821945E-5</c:v>
                </c:pt>
                <c:pt idx="185">
                  <c:v>-4.9550744618045762E-5</c:v>
                </c:pt>
                <c:pt idx="186">
                  <c:v>-5.1454348718628124E-5</c:v>
                </c:pt>
                <c:pt idx="187">
                  <c:v>-5.1587681591471176E-5</c:v>
                </c:pt>
                <c:pt idx="188">
                  <c:v>-5.4533926929249842E-5</c:v>
                </c:pt>
                <c:pt idx="189">
                  <c:v>-5.9215253364378707E-5</c:v>
                </c:pt>
                <c:pt idx="190">
                  <c:v>-6.3385804857278525E-5</c:v>
                </c:pt>
                <c:pt idx="191">
                  <c:v>-6.9949983427582035E-5</c:v>
                </c:pt>
                <c:pt idx="192">
                  <c:v>-7.1391050140800089E-5</c:v>
                </c:pt>
                <c:pt idx="193">
                  <c:v>-7.1449674742096614E-5</c:v>
                </c:pt>
                <c:pt idx="194">
                  <c:v>-7.677524504624936E-5</c:v>
                </c:pt>
                <c:pt idx="195">
                  <c:v>-7.7424954994922507E-5</c:v>
                </c:pt>
                <c:pt idx="196">
                  <c:v>-9.049103441087008E-5</c:v>
                </c:pt>
                <c:pt idx="197">
                  <c:v>-9.2094700248549565E-5</c:v>
                </c:pt>
                <c:pt idx="198">
                  <c:v>-9.5288521417630481E-5</c:v>
                </c:pt>
                <c:pt idx="199">
                  <c:v>-1.0830648936534278E-4</c:v>
                </c:pt>
                <c:pt idx="200">
                  <c:v>-1.1396192980181219E-4</c:v>
                </c:pt>
                <c:pt idx="201">
                  <c:v>-1.333613981238996E-4</c:v>
                </c:pt>
                <c:pt idx="202">
                  <c:v>-1.3400790975813496E-4</c:v>
                </c:pt>
                <c:pt idx="203">
                  <c:v>-1.6379234378363725E-4</c:v>
                </c:pt>
                <c:pt idx="204">
                  <c:v>-1.6848356253714651E-4</c:v>
                </c:pt>
                <c:pt idx="205">
                  <c:v>-1.8231869528865033E-4</c:v>
                </c:pt>
                <c:pt idx="206">
                  <c:v>-1.8456011611890809E-4</c:v>
                </c:pt>
                <c:pt idx="207">
                  <c:v>-2.1506309815989106E-4</c:v>
                </c:pt>
                <c:pt idx="208">
                  <c:v>-2.3040858850688058E-4</c:v>
                </c:pt>
                <c:pt idx="209">
                  <c:v>-2.750430061309048E-4</c:v>
                </c:pt>
                <c:pt idx="210">
                  <c:v>-2.7945774755565967E-4</c:v>
                </c:pt>
                <c:pt idx="211">
                  <c:v>-2.8065342108185261E-4</c:v>
                </c:pt>
                <c:pt idx="212">
                  <c:v>-3.9710108798159008E-4</c:v>
                </c:pt>
                <c:pt idx="213">
                  <c:v>-4.2575424386289372E-4</c:v>
                </c:pt>
                <c:pt idx="214">
                  <c:v>-4.7019617828635398E-4</c:v>
                </c:pt>
                <c:pt idx="215">
                  <c:v>-5.2743836677487097E-4</c:v>
                </c:pt>
                <c:pt idx="216">
                  <c:v>-5.6398549329970873E-4</c:v>
                </c:pt>
                <c:pt idx="217">
                  <c:v>-6.309533415530845E-4</c:v>
                </c:pt>
                <c:pt idx="218">
                  <c:v>-6.3232026514194097E-4</c:v>
                </c:pt>
                <c:pt idx="219">
                  <c:v>-7.1843854437760642E-4</c:v>
                </c:pt>
                <c:pt idx="220">
                  <c:v>-1.1836367284131816E-3</c:v>
                </c:pt>
                <c:pt idx="221">
                  <c:v>-1.3566619811778765E-3</c:v>
                </c:pt>
                <c:pt idx="222">
                  <c:v>-1.5691636020513993E-3</c:v>
                </c:pt>
                <c:pt idx="223">
                  <c:v>-1.9044388313467866E-3</c:v>
                </c:pt>
                <c:pt idx="224">
                  <c:v>-2.1874432040161432E-3</c:v>
                </c:pt>
                <c:pt idx="225">
                  <c:v>-2.8592281156956732E-3</c:v>
                </c:pt>
                <c:pt idx="226">
                  <c:v>-2.8981886969935084E-3</c:v>
                </c:pt>
                <c:pt idx="227">
                  <c:v>-3.1056127174024389E-3</c:v>
                </c:pt>
                <c:pt idx="228">
                  <c:v>-3.3065166807901094E-3</c:v>
                </c:pt>
              </c:numCache>
            </c:numRef>
          </c:val>
        </c:ser>
        <c:axId val="113496832"/>
        <c:axId val="113498368"/>
      </c:barChart>
      <c:catAx>
        <c:axId val="113496832"/>
        <c:scaling>
          <c:orientation val="minMax"/>
        </c:scaling>
        <c:delete val="1"/>
        <c:axPos val="b"/>
        <c:tickLblPos val="none"/>
        <c:crossAx val="113498368"/>
        <c:crosses val="autoZero"/>
        <c:auto val="1"/>
        <c:lblAlgn val="ctr"/>
        <c:lblOffset val="100"/>
      </c:catAx>
      <c:valAx>
        <c:axId val="113498368"/>
        <c:scaling>
          <c:orientation val="minMax"/>
        </c:scaling>
        <c:axPos val="l"/>
        <c:majorGridlines/>
        <c:numFmt formatCode="0.00%" sourceLinked="1"/>
        <c:tickLblPos val="nextTo"/>
        <c:crossAx val="11349683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0609626177680183"/>
          <c:y val="0.90071189178275779"/>
          <c:w val="0.31047595241071058"/>
          <c:h val="8.3717191601049956E-2"/>
        </c:manualLayout>
      </c:layout>
    </c:legend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Infrastructure Investment Trust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502769028871392"/>
          <c:h val="0.70287000583260428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Analysis'!$B$3749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Analysis'!$A$3750:$A$3751</c:f>
              <c:strCache>
                <c:ptCount val="2"/>
                <c:pt idx="0">
                  <c:v>IRB InvIT Fund</c:v>
                </c:pt>
                <c:pt idx="1">
                  <c:v>India Grid Trust</c:v>
                </c:pt>
              </c:strCache>
            </c:strRef>
          </c:cat>
          <c:val>
            <c:numRef>
              <c:f>'Sector Wise Analysis'!$B$3750:$B$3751</c:f>
              <c:numCache>
                <c:formatCode>0.00%</c:formatCode>
                <c:ptCount val="2"/>
                <c:pt idx="0">
                  <c:v>-3.7661183966150986E-2</c:v>
                </c:pt>
                <c:pt idx="1">
                  <c:v>-4.4102933368592737E-2</c:v>
                </c:pt>
              </c:numCache>
            </c:numRef>
          </c:val>
        </c:ser>
        <c:axId val="113596288"/>
        <c:axId val="113597824"/>
      </c:barChart>
      <c:catAx>
        <c:axId val="113596288"/>
        <c:scaling>
          <c:orientation val="minMax"/>
        </c:scaling>
        <c:delete val="1"/>
        <c:axPos val="b"/>
        <c:tickLblPos val="none"/>
        <c:crossAx val="113597824"/>
        <c:crosses val="autoZero"/>
        <c:auto val="1"/>
        <c:lblAlgn val="ctr"/>
        <c:lblOffset val="100"/>
      </c:catAx>
      <c:valAx>
        <c:axId val="113597824"/>
        <c:scaling>
          <c:orientation val="minMax"/>
        </c:scaling>
        <c:axPos val="l"/>
        <c:majorGridlines/>
        <c:numFmt formatCode="0.00%" sourceLinked="1"/>
        <c:tickLblPos val="nextTo"/>
        <c:crossAx val="11359628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6616797900262471"/>
          <c:y val="0.91410214348206464"/>
          <c:w val="0.27557407342019474"/>
          <c:h val="8.5898006573199973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Telecom-Handset/Mobile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5305468066491708"/>
          <c:h val="0.71212926509186358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Analysis'!$B$3765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Analysis'!$A$3766:$A$3767</c:f>
              <c:strCache>
                <c:ptCount val="2"/>
                <c:pt idx="0">
                  <c:v>Prabhat Technologies (India) Ltd</c:v>
                </c:pt>
                <c:pt idx="1">
                  <c:v>Digispice Technologies Ltd</c:v>
                </c:pt>
              </c:strCache>
            </c:strRef>
          </c:cat>
          <c:val>
            <c:numRef>
              <c:f>'Sector Wise Analysis'!$B$3766:$B$3767</c:f>
              <c:numCache>
                <c:formatCode>0.00%</c:formatCode>
                <c:ptCount val="2"/>
                <c:pt idx="0">
                  <c:v>-4.3855172258601702E-3</c:v>
                </c:pt>
                <c:pt idx="1">
                  <c:v>-3.7843448322419496E-2</c:v>
                </c:pt>
              </c:numCache>
            </c:numRef>
          </c:val>
        </c:ser>
        <c:axId val="113613824"/>
        <c:axId val="113619712"/>
      </c:barChart>
      <c:catAx>
        <c:axId val="113613824"/>
        <c:scaling>
          <c:orientation val="minMax"/>
        </c:scaling>
        <c:delete val="1"/>
        <c:axPos val="b"/>
        <c:tickLblPos val="none"/>
        <c:crossAx val="113619712"/>
        <c:crosses val="autoZero"/>
        <c:auto val="1"/>
        <c:lblAlgn val="ctr"/>
        <c:lblOffset val="100"/>
      </c:catAx>
      <c:valAx>
        <c:axId val="113619712"/>
        <c:scaling>
          <c:orientation val="minMax"/>
        </c:scaling>
        <c:axPos val="l"/>
        <c:majorGridlines/>
        <c:numFmt formatCode="0.00%" sourceLinked="1"/>
        <c:tickLblPos val="nextTo"/>
        <c:crossAx val="11361382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439457567804024"/>
          <c:y val="0.90484288422280545"/>
          <c:w val="0.27619340616199967"/>
          <c:h val="9.515724756794941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Marine Port &amp; Services</a:t>
            </a:r>
          </a:p>
        </c:rich>
      </c:tx>
    </c:title>
    <c:plotArea>
      <c:layout>
        <c:manualLayout>
          <c:layoutTarget val="inner"/>
          <c:xMode val="edge"/>
          <c:yMode val="edge"/>
          <c:x val="0.11294663167104112"/>
          <c:y val="0.19480351414406533"/>
          <c:w val="0.85599912510936149"/>
          <c:h val="0.69824037620297463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Analysis'!$B$3779</c:f>
              <c:strCache>
                <c:ptCount val="1"/>
                <c:pt idx="0">
                  <c:v>Weighted Average</c:v>
                </c:pt>
              </c:strCache>
            </c:strRef>
          </c:tx>
          <c:val>
            <c:numRef>
              <c:f>'Sector Wise Analysis'!$B$3780</c:f>
              <c:numCache>
                <c:formatCode>0.00%</c:formatCode>
                <c:ptCount val="1"/>
                <c:pt idx="0">
                  <c:v>1.4444444444444442E-2</c:v>
                </c:pt>
              </c:numCache>
            </c:numRef>
          </c:val>
        </c:ser>
        <c:axId val="113709440"/>
        <c:axId val="113710976"/>
      </c:barChart>
      <c:catAx>
        <c:axId val="113709440"/>
        <c:scaling>
          <c:orientation val="minMax"/>
        </c:scaling>
        <c:delete val="1"/>
        <c:axPos val="b"/>
        <c:tickLblPos val="none"/>
        <c:crossAx val="113710976"/>
        <c:crosses val="autoZero"/>
        <c:auto val="1"/>
        <c:lblAlgn val="ctr"/>
        <c:lblOffset val="100"/>
      </c:catAx>
      <c:valAx>
        <c:axId val="113710976"/>
        <c:scaling>
          <c:orientation val="minMax"/>
        </c:scaling>
        <c:axPos val="l"/>
        <c:majorGridlines/>
        <c:numFmt formatCode="0.00%" sourceLinked="1"/>
        <c:tickLblPos val="nextTo"/>
        <c:crossAx val="11370944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63390201224847"/>
          <c:y val="0.90484288422280545"/>
          <c:w val="0.27373282125925802"/>
          <c:h val="9.5157370034628042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Power Infrastructure</a:t>
            </a:r>
          </a:p>
        </c:rich>
      </c:tx>
    </c:title>
    <c:plotArea>
      <c:layout>
        <c:manualLayout>
          <c:layoutTarget val="inner"/>
          <c:xMode val="edge"/>
          <c:yMode val="edge"/>
          <c:x val="0.11294663167104112"/>
          <c:y val="0.19480351414406533"/>
          <c:w val="0.85599912510936149"/>
          <c:h val="0.6843514873140859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Analysis'!$B$3793</c:f>
              <c:strCache>
                <c:ptCount val="1"/>
                <c:pt idx="0">
                  <c:v>Weighted Average</c:v>
                </c:pt>
              </c:strCache>
            </c:strRef>
          </c:tx>
          <c:val>
            <c:numRef>
              <c:f>'Sector Wise Analysis'!$B$3794</c:f>
              <c:numCache>
                <c:formatCode>0.00%</c:formatCode>
                <c:ptCount val="1"/>
                <c:pt idx="0">
                  <c:v>6.2166666666666669E-2</c:v>
                </c:pt>
              </c:numCache>
            </c:numRef>
          </c:val>
        </c:ser>
        <c:axId val="113763840"/>
        <c:axId val="113765376"/>
      </c:barChart>
      <c:catAx>
        <c:axId val="113763840"/>
        <c:scaling>
          <c:orientation val="minMax"/>
        </c:scaling>
        <c:delete val="1"/>
        <c:axPos val="b"/>
        <c:tickLblPos val="none"/>
        <c:crossAx val="113765376"/>
        <c:crosses val="autoZero"/>
        <c:auto val="1"/>
        <c:lblAlgn val="ctr"/>
        <c:lblOffset val="100"/>
      </c:catAx>
      <c:valAx>
        <c:axId val="113765376"/>
        <c:scaling>
          <c:orientation val="minMax"/>
        </c:scaling>
        <c:axPos val="l"/>
        <c:majorGridlines/>
        <c:numFmt formatCode="0.00%" sourceLinked="1"/>
        <c:tickLblPos val="nextTo"/>
        <c:crossAx val="11376384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0783464566929134"/>
          <c:y val="0.91410214348206464"/>
          <c:w val="0.27495757661164838"/>
          <c:h val="8.5897870361141576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Railways</a:t>
            </a:r>
          </a:p>
        </c:rich>
      </c:tx>
    </c:title>
    <c:plotArea>
      <c:layout>
        <c:manualLayout>
          <c:layoutTarget val="inner"/>
          <c:xMode val="edge"/>
          <c:yMode val="edge"/>
          <c:x val="0.12703018372703417"/>
          <c:y val="0.19480351414406533"/>
          <c:w val="0.82802668416447966"/>
          <c:h val="0.70749963546223393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Analysis'!$B$3808</c:f>
              <c:strCache>
                <c:ptCount val="1"/>
                <c:pt idx="0">
                  <c:v>Weighted Average</c:v>
                </c:pt>
              </c:strCache>
            </c:strRef>
          </c:tx>
          <c:val>
            <c:numRef>
              <c:f>'Sector Wise Analysis'!$B$3809</c:f>
              <c:numCache>
                <c:formatCode>0.00%</c:formatCode>
                <c:ptCount val="1"/>
                <c:pt idx="0">
                  <c:v>0.37000000000000005</c:v>
                </c:pt>
              </c:numCache>
            </c:numRef>
          </c:val>
        </c:ser>
        <c:axId val="113650304"/>
        <c:axId val="113664384"/>
      </c:barChart>
      <c:catAx>
        <c:axId val="113650304"/>
        <c:scaling>
          <c:orientation val="minMax"/>
        </c:scaling>
        <c:delete val="1"/>
        <c:axPos val="b"/>
        <c:tickLblPos val="none"/>
        <c:crossAx val="113664384"/>
        <c:crosses val="autoZero"/>
        <c:auto val="1"/>
        <c:lblAlgn val="ctr"/>
        <c:lblOffset val="100"/>
      </c:catAx>
      <c:valAx>
        <c:axId val="113664384"/>
        <c:scaling>
          <c:orientation val="minMax"/>
        </c:scaling>
        <c:axPos val="l"/>
        <c:majorGridlines/>
        <c:numFmt formatCode="0.00%" sourceLinked="1"/>
        <c:tickLblPos val="nextTo"/>
        <c:crossAx val="11365030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9116797900262479"/>
          <c:y val="0.91410214348206464"/>
          <c:w val="0.27434383202099732"/>
          <c:h val="8.5897719816272963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Real Estate Investment Trust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41943569553806"/>
          <c:h val="0.71675889472149323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Analysis'!$B$3824</c:f>
              <c:strCache>
                <c:ptCount val="1"/>
                <c:pt idx="0">
                  <c:v>Weighted Average</c:v>
                </c:pt>
              </c:strCache>
            </c:strRef>
          </c:tx>
          <c:val>
            <c:numRef>
              <c:f>'Sector Wise Analysis'!$B$3825</c:f>
              <c:numCache>
                <c:formatCode>0.00%</c:formatCode>
                <c:ptCount val="1"/>
                <c:pt idx="0">
                  <c:v>-6.6666666666666666E-2</c:v>
                </c:pt>
              </c:numCache>
            </c:numRef>
          </c:val>
        </c:ser>
        <c:axId val="113688576"/>
        <c:axId val="113690112"/>
      </c:barChart>
      <c:catAx>
        <c:axId val="113688576"/>
        <c:scaling>
          <c:orientation val="minMax"/>
        </c:scaling>
        <c:delete val="1"/>
        <c:axPos val="b"/>
        <c:tickLblPos val="none"/>
        <c:crossAx val="113690112"/>
        <c:crosses val="autoZero"/>
        <c:auto val="1"/>
        <c:lblAlgn val="ctr"/>
        <c:lblOffset val="100"/>
      </c:catAx>
      <c:valAx>
        <c:axId val="113690112"/>
        <c:scaling>
          <c:orientation val="minMax"/>
        </c:scaling>
        <c:axPos val="l"/>
        <c:majorGridlines/>
        <c:numFmt formatCode="0.00%" sourceLinked="1"/>
        <c:tickLblPos val="nextTo"/>
        <c:crossAx val="11368857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856124234470692"/>
          <c:y val="0.91410214348206464"/>
          <c:w val="0.27681539807524064"/>
          <c:h val="8.5898096818615169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Sanitaryware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3638801399825047"/>
          <c:h val="0.71212926509186358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Analysis'!$B$3838</c:f>
              <c:strCache>
                <c:ptCount val="1"/>
                <c:pt idx="0">
                  <c:v>Weighted Average</c:v>
                </c:pt>
              </c:strCache>
            </c:strRef>
          </c:tx>
          <c:val>
            <c:numRef>
              <c:f>'Sector Wise Analysis'!$B$3839</c:f>
              <c:numCache>
                <c:formatCode>0.00%</c:formatCode>
                <c:ptCount val="1"/>
                <c:pt idx="0">
                  <c:v>-3.2000000000000001E-2</c:v>
                </c:pt>
              </c:numCache>
            </c:numRef>
          </c:val>
        </c:ser>
        <c:axId val="113845376"/>
        <c:axId val="113846912"/>
      </c:barChart>
      <c:catAx>
        <c:axId val="113845376"/>
        <c:scaling>
          <c:orientation val="minMax"/>
        </c:scaling>
        <c:delete val="1"/>
        <c:axPos val="b"/>
        <c:tickLblPos val="none"/>
        <c:crossAx val="113846912"/>
        <c:crosses val="autoZero"/>
        <c:auto val="1"/>
        <c:lblAlgn val="ctr"/>
        <c:lblOffset val="100"/>
      </c:catAx>
      <c:valAx>
        <c:axId val="113846912"/>
        <c:scaling>
          <c:orientation val="minMax"/>
        </c:scaling>
        <c:axPos val="l"/>
        <c:majorGridlines/>
        <c:numFmt formatCode="0.00%" sourceLinked="1"/>
        <c:tickLblPos val="nextTo"/>
        <c:crossAx val="11384537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856124234470692"/>
          <c:y val="0.90484288422280545"/>
          <c:w val="0.27434383202099732"/>
          <c:h val="9.5157049030843016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Retail(Ex-Aditya Birla &amp; Future Retail Ltd)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26876166520851558"/>
          <c:w val="0.84749912510936121"/>
          <c:h val="0.61502296587926508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Analysis'!$B$3497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Analysis'!$A$3499:$A$3514</c:f>
              <c:strCache>
                <c:ptCount val="16"/>
                <c:pt idx="0">
                  <c:v>Avenue Supermarts Ltd</c:v>
                </c:pt>
                <c:pt idx="1">
                  <c:v>V-Mart Retail Ltd</c:v>
                </c:pt>
                <c:pt idx="2">
                  <c:v>Osia Hyper Retail Ltd</c:v>
                </c:pt>
                <c:pt idx="3">
                  <c:v>Goblin India Ltd</c:v>
                </c:pt>
                <c:pt idx="4">
                  <c:v>Mandhana Retail Ventures Ltd</c:v>
                </c:pt>
                <c:pt idx="5">
                  <c:v>Sabrimala Industries India Ltd</c:v>
                </c:pt>
                <c:pt idx="6">
                  <c:v>Hit Kit Global Solutions Ltd</c:v>
                </c:pt>
                <c:pt idx="7">
                  <c:v>Archies Ltd</c:v>
                </c:pt>
                <c:pt idx="8">
                  <c:v>7NR Retail Ltd</c:v>
                </c:pt>
                <c:pt idx="9">
                  <c:v>V2 Retail Ltd</c:v>
                </c:pt>
                <c:pt idx="10">
                  <c:v>Shoppers Stop Ltd</c:v>
                </c:pt>
                <c:pt idx="11">
                  <c:v>Future Lifestyle Fashions Ltd</c:v>
                </c:pt>
                <c:pt idx="12">
                  <c:v>Spencer's Retail Ltd</c:v>
                </c:pt>
                <c:pt idx="13">
                  <c:v>Arvind Fashions Ltd</c:v>
                </c:pt>
                <c:pt idx="14">
                  <c:v>Trent Ltd</c:v>
                </c:pt>
                <c:pt idx="15">
                  <c:v>Future Enterprises Ltd</c:v>
                </c:pt>
              </c:strCache>
            </c:strRef>
          </c:cat>
          <c:val>
            <c:numRef>
              <c:f>'Sector Wise Analysis'!$B$3499:$B$3514</c:f>
              <c:numCache>
                <c:formatCode>0.00%</c:formatCode>
                <c:ptCount val="16"/>
                <c:pt idx="0">
                  <c:v>1.2409571595812276E-2</c:v>
                </c:pt>
                <c:pt idx="1">
                  <c:v>2.0584294177086074E-3</c:v>
                </c:pt>
                <c:pt idx="2">
                  <c:v>2.0124494691959571E-4</c:v>
                </c:pt>
                <c:pt idx="3">
                  <c:v>7.9029555793692663E-5</c:v>
                </c:pt>
                <c:pt idx="4">
                  <c:v>6.8637399450554272E-5</c:v>
                </c:pt>
                <c:pt idx="5">
                  <c:v>-2.1461651219578324E-5</c:v>
                </c:pt>
                <c:pt idx="6">
                  <c:v>-2.5546596989484213E-5</c:v>
                </c:pt>
                <c:pt idx="7">
                  <c:v>-1.2230885438505767E-4</c:v>
                </c:pt>
                <c:pt idx="8">
                  <c:v>-2.5705749529473143E-4</c:v>
                </c:pt>
                <c:pt idx="9">
                  <c:v>-9.4516275143604245E-4</c:v>
                </c:pt>
                <c:pt idx="10">
                  <c:v>-2.2810778586660218E-3</c:v>
                </c:pt>
                <c:pt idx="11">
                  <c:v>-2.6843330912325763E-3</c:v>
                </c:pt>
                <c:pt idx="12">
                  <c:v>-2.7595993494060247E-3</c:v>
                </c:pt>
                <c:pt idx="13">
                  <c:v>-3.1910399209404802E-3</c:v>
                </c:pt>
                <c:pt idx="14">
                  <c:v>-4.794058753634315E-3</c:v>
                </c:pt>
                <c:pt idx="15">
                  <c:v>-1.0460078040292553E-2</c:v>
                </c:pt>
              </c:numCache>
            </c:numRef>
          </c:val>
        </c:ser>
        <c:axId val="113858816"/>
        <c:axId val="113881088"/>
      </c:barChart>
      <c:catAx>
        <c:axId val="113858816"/>
        <c:scaling>
          <c:orientation val="minMax"/>
        </c:scaling>
        <c:delete val="1"/>
        <c:axPos val="b"/>
        <c:tickLblPos val="none"/>
        <c:crossAx val="113881088"/>
        <c:crosses val="autoZero"/>
        <c:auto val="1"/>
        <c:lblAlgn val="ctr"/>
        <c:lblOffset val="100"/>
      </c:catAx>
      <c:valAx>
        <c:axId val="113881088"/>
        <c:scaling>
          <c:orientation val="minMax"/>
        </c:scaling>
        <c:axPos val="l"/>
        <c:majorGridlines/>
        <c:numFmt formatCode="0.00%" sourceLinked="1"/>
        <c:tickLblPos val="nextTo"/>
        <c:crossAx val="11385881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856124234470692"/>
          <c:y val="0.88626640419947511"/>
          <c:w val="0.27434383202099732"/>
          <c:h val="8.5802673242357158E-2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500"/>
            </a:pPr>
            <a:r>
              <a:rPr lang="en-US" sz="1500"/>
              <a:t>Entertainment(Ex-Sun Tv, Zee Entertainment, Dish Tv, Tv18, Hathway Cable)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24572944006999145"/>
          <c:w val="0.85027690288713897"/>
          <c:h val="0.66583296879556719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Analysis'!$B$3351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Analysis'!$A$3354:$A$3417</c:f>
              <c:strCache>
                <c:ptCount val="64"/>
                <c:pt idx="0">
                  <c:v>Eros International Media Ltd</c:v>
                </c:pt>
                <c:pt idx="1">
                  <c:v>Wonderla Holidays Ltd</c:v>
                </c:pt>
                <c:pt idx="2">
                  <c:v>Madhya Pradesh Today Media Ltd</c:v>
                </c:pt>
                <c:pt idx="3">
                  <c:v>Shemaroo Entertainment Ltd</c:v>
                </c:pt>
                <c:pt idx="4">
                  <c:v>GTPL Hathway Ltd</c:v>
                </c:pt>
                <c:pt idx="5">
                  <c:v>Zee Media Corporation Ltd</c:v>
                </c:pt>
                <c:pt idx="6">
                  <c:v>Nicco Parks &amp; Resorts Ltd</c:v>
                </c:pt>
                <c:pt idx="7">
                  <c:v>Touchwood Entertainment Ltd</c:v>
                </c:pt>
                <c:pt idx="8">
                  <c:v>Sri Adhikari Brothers Television Network Ltd</c:v>
                </c:pt>
                <c:pt idx="9">
                  <c:v>Music Broadcast Ltd</c:v>
                </c:pt>
                <c:pt idx="10">
                  <c:v>VR Films Ltd</c:v>
                </c:pt>
                <c:pt idx="11">
                  <c:v>Hathway Bhawani Cabletel &amp; Datacom Ltd</c:v>
                </c:pt>
                <c:pt idx="12">
                  <c:v>Pooja Entertainment &amp; Films Ltd</c:v>
                </c:pt>
                <c:pt idx="13">
                  <c:v>Silly Monks Entertainment Ltd</c:v>
                </c:pt>
                <c:pt idx="14">
                  <c:v>Cinerad Communications Ltd</c:v>
                </c:pt>
                <c:pt idx="15">
                  <c:v>Khyati Multimedia Entertainment Ltd</c:v>
                </c:pt>
                <c:pt idx="16">
                  <c:v>Vision Cinemas Ltd</c:v>
                </c:pt>
                <c:pt idx="17">
                  <c:v>Baba Arts Ltd</c:v>
                </c:pt>
                <c:pt idx="18">
                  <c:v>Universal Arts Ltd</c:v>
                </c:pt>
                <c:pt idx="19">
                  <c:v>Sadhna Broadcast Ltd</c:v>
                </c:pt>
                <c:pt idx="20">
                  <c:v>Orient Tradelink Ltd</c:v>
                </c:pt>
                <c:pt idx="21">
                  <c:v>Sagar Productions Ltd</c:v>
                </c:pt>
                <c:pt idx="22">
                  <c:v>Kome-on Communication Ltd</c:v>
                </c:pt>
                <c:pt idx="23">
                  <c:v>BGIL Films &amp; Technologies Ltd</c:v>
                </c:pt>
                <c:pt idx="24">
                  <c:v>Radaan Mediaworks Ltd</c:v>
                </c:pt>
                <c:pt idx="25">
                  <c:v>Padmalaya Telefilms Ltd</c:v>
                </c:pt>
                <c:pt idx="26">
                  <c:v>Diksat Transworld Ltd</c:v>
                </c:pt>
                <c:pt idx="27">
                  <c:v>Vision Corporation Ltd</c:v>
                </c:pt>
                <c:pt idx="28">
                  <c:v>Thinkink Picturez Ltd</c:v>
                </c:pt>
                <c:pt idx="29">
                  <c:v>Tips Industries Ltd</c:v>
                </c:pt>
                <c:pt idx="30">
                  <c:v>Colorchips New Media Ltd</c:v>
                </c:pt>
                <c:pt idx="31">
                  <c:v>Creative Eye Ltd</c:v>
                </c:pt>
                <c:pt idx="32">
                  <c:v>TV Vision Ltd</c:v>
                </c:pt>
                <c:pt idx="33">
                  <c:v>Unistar Multimedia Ltd</c:v>
                </c:pt>
                <c:pt idx="34">
                  <c:v>Jain Studios Ltd</c:v>
                </c:pt>
                <c:pt idx="35">
                  <c:v>GV Films Ltd</c:v>
                </c:pt>
                <c:pt idx="36">
                  <c:v>Midvalley Entertainment Ltd</c:v>
                </c:pt>
                <c:pt idx="37">
                  <c:v>Entertainment Network (India) Ltd</c:v>
                </c:pt>
                <c:pt idx="38">
                  <c:v>Next Mediaworks Ltd </c:v>
                </c:pt>
                <c:pt idx="39">
                  <c:v>Delta Corp Ltd</c:v>
                </c:pt>
                <c:pt idx="40">
                  <c:v>Ortel Communications Ltd</c:v>
                </c:pt>
                <c:pt idx="41">
                  <c:v>Prit Nandy Communications Ltd</c:v>
                </c:pt>
                <c:pt idx="42">
                  <c:v>Mukta Arts Ltd</c:v>
                </c:pt>
                <c:pt idx="43">
                  <c:v>Raj Television Network Ltd</c:v>
                </c:pt>
                <c:pt idx="44">
                  <c:v>Media Matrix Worldwide Ltd</c:v>
                </c:pt>
                <c:pt idx="45">
                  <c:v>KSS Ltd</c:v>
                </c:pt>
                <c:pt idx="46">
                  <c:v>Shalimar Productions Ltd</c:v>
                </c:pt>
                <c:pt idx="47">
                  <c:v>Cineline India Ltd</c:v>
                </c:pt>
                <c:pt idx="48">
                  <c:v>Galaxy Cloud Kitchens Ltd</c:v>
                </c:pt>
                <c:pt idx="49">
                  <c:v>Pentamedia Graphics Ltd</c:v>
                </c:pt>
                <c:pt idx="50">
                  <c:v>Cinevista Ltd</c:v>
                </c:pt>
                <c:pt idx="51">
                  <c:v>Inox Leisure Ltd</c:v>
                </c:pt>
                <c:pt idx="52">
                  <c:v>BAG Films &amp; Media Ltd</c:v>
                </c:pt>
                <c:pt idx="53">
                  <c:v>Digicontent Ltd</c:v>
                </c:pt>
                <c:pt idx="54">
                  <c:v>Jump Networks Ltd</c:v>
                </c:pt>
                <c:pt idx="55">
                  <c:v>Saregama India Ltd</c:v>
                </c:pt>
                <c:pt idx="56">
                  <c:v>Sahara One Media &amp; Entertainment Ltd</c:v>
                </c:pt>
                <c:pt idx="57">
                  <c:v>DQ Entertainment International Ltd</c:v>
                </c:pt>
                <c:pt idx="58">
                  <c:v>PVR Ltd</c:v>
                </c:pt>
                <c:pt idx="59">
                  <c:v>Balaji Telefilms Ltd</c:v>
                </c:pt>
                <c:pt idx="60">
                  <c:v>Siti Network Ltd</c:v>
                </c:pt>
                <c:pt idx="61">
                  <c:v>Prime Focus Ltd</c:v>
                </c:pt>
                <c:pt idx="62">
                  <c:v>Imagicaaworld Entertainment Ltd</c:v>
                </c:pt>
                <c:pt idx="63">
                  <c:v>Den Networks Ltd</c:v>
                </c:pt>
              </c:strCache>
            </c:strRef>
          </c:cat>
          <c:val>
            <c:numRef>
              <c:f>'Sector Wise Analysis'!$B$3354:$B$3417</c:f>
              <c:numCache>
                <c:formatCode>0.00%</c:formatCode>
                <c:ptCount val="64"/>
                <c:pt idx="0">
                  <c:v>3.0701569479014766E-3</c:v>
                </c:pt>
                <c:pt idx="1">
                  <c:v>1.9840323353007769E-3</c:v>
                </c:pt>
                <c:pt idx="2">
                  <c:v>1.000853283393065E-3</c:v>
                </c:pt>
                <c:pt idx="3">
                  <c:v>8.2319522089245004E-4</c:v>
                </c:pt>
                <c:pt idx="4">
                  <c:v>2.512516857187605E-4</c:v>
                </c:pt>
                <c:pt idx="5">
                  <c:v>1.1822731951291557E-4</c:v>
                </c:pt>
                <c:pt idx="6">
                  <c:v>7.8163797786613779E-5</c:v>
                </c:pt>
                <c:pt idx="7">
                  <c:v>4.6102655873332851E-5</c:v>
                </c:pt>
                <c:pt idx="8">
                  <c:v>4.1657106142399867E-5</c:v>
                </c:pt>
                <c:pt idx="9">
                  <c:v>3.0903098566146461E-5</c:v>
                </c:pt>
                <c:pt idx="10">
                  <c:v>1.9648958120150092E-5</c:v>
                </c:pt>
                <c:pt idx="11">
                  <c:v>3.6427751875637267E-6</c:v>
                </c:pt>
                <c:pt idx="12">
                  <c:v>-3.2792449047432652E-6</c:v>
                </c:pt>
                <c:pt idx="13">
                  <c:v>-4.2255525000796456E-6</c:v>
                </c:pt>
                <c:pt idx="14">
                  <c:v>-5.9899033080034811E-6</c:v>
                </c:pt>
                <c:pt idx="15">
                  <c:v>-6.2241634418487824E-6</c:v>
                </c:pt>
                <c:pt idx="16">
                  <c:v>-1.7009071410903215E-5</c:v>
                </c:pt>
                <c:pt idx="17">
                  <c:v>-1.7628056307563651E-5</c:v>
                </c:pt>
                <c:pt idx="18">
                  <c:v>-1.831919617428545E-5</c:v>
                </c:pt>
                <c:pt idx="19">
                  <c:v>-1.9119947165463182E-5</c:v>
                </c:pt>
                <c:pt idx="20">
                  <c:v>-2.4001447602832101E-5</c:v>
                </c:pt>
                <c:pt idx="21">
                  <c:v>-3.1516217512448985E-5</c:v>
                </c:pt>
                <c:pt idx="22">
                  <c:v>-3.567663798537187E-5</c:v>
                </c:pt>
                <c:pt idx="23">
                  <c:v>-4.1387495373558771E-5</c:v>
                </c:pt>
                <c:pt idx="24">
                  <c:v>-4.1486944470529145E-5</c:v>
                </c:pt>
                <c:pt idx="25">
                  <c:v>-4.577452255710143E-5</c:v>
                </c:pt>
                <c:pt idx="26">
                  <c:v>-4.7717916062016225E-5</c:v>
                </c:pt>
                <c:pt idx="27">
                  <c:v>-5.1897829162850577E-5</c:v>
                </c:pt>
                <c:pt idx="28">
                  <c:v>-5.2878201042827816E-5</c:v>
                </c:pt>
                <c:pt idx="29">
                  <c:v>-5.9190926954518197E-5</c:v>
                </c:pt>
                <c:pt idx="30">
                  <c:v>-7.0628377051917414E-5</c:v>
                </c:pt>
                <c:pt idx="31">
                  <c:v>-7.58795075381595E-5</c:v>
                </c:pt>
                <c:pt idx="32">
                  <c:v>-8.1170409752401169E-5</c:v>
                </c:pt>
                <c:pt idx="33">
                  <c:v>-9.4235791967513943E-5</c:v>
                </c:pt>
                <c:pt idx="34">
                  <c:v>-9.7335396683039704E-5</c:v>
                </c:pt>
                <c:pt idx="35">
                  <c:v>-1.1504722014054377E-4</c:v>
                </c:pt>
                <c:pt idx="36">
                  <c:v>-1.3272027739799776E-4</c:v>
                </c:pt>
                <c:pt idx="37">
                  <c:v>-1.44226459858002E-4</c:v>
                </c:pt>
                <c:pt idx="38">
                  <c:v>-1.4510062582677571E-4</c:v>
                </c:pt>
                <c:pt idx="39">
                  <c:v>-1.467067661046443E-4</c:v>
                </c:pt>
                <c:pt idx="40">
                  <c:v>-1.7425542025433047E-4</c:v>
                </c:pt>
                <c:pt idx="41">
                  <c:v>-1.7452745750137319E-4</c:v>
                </c:pt>
                <c:pt idx="42">
                  <c:v>-1.8026858461671385E-4</c:v>
                </c:pt>
                <c:pt idx="43">
                  <c:v>-1.873179550620982E-4</c:v>
                </c:pt>
                <c:pt idx="44">
                  <c:v>-2.0495412004712261E-4</c:v>
                </c:pt>
                <c:pt idx="45">
                  <c:v>-2.0512061438806133E-4</c:v>
                </c:pt>
                <c:pt idx="46">
                  <c:v>-2.2045462301363257E-4</c:v>
                </c:pt>
                <c:pt idx="47">
                  <c:v>-2.2121688039337974E-4</c:v>
                </c:pt>
                <c:pt idx="48">
                  <c:v>-2.4024552705069152E-4</c:v>
                </c:pt>
                <c:pt idx="49">
                  <c:v>-2.4271997383339879E-4</c:v>
                </c:pt>
                <c:pt idx="50">
                  <c:v>-2.881740205746746E-4</c:v>
                </c:pt>
                <c:pt idx="51">
                  <c:v>-3.2419623349721945E-4</c:v>
                </c:pt>
                <c:pt idx="52">
                  <c:v>-4.0378945359873338E-4</c:v>
                </c:pt>
                <c:pt idx="53">
                  <c:v>-4.1910937482538793E-4</c:v>
                </c:pt>
                <c:pt idx="54">
                  <c:v>-4.2035970699974578E-4</c:v>
                </c:pt>
                <c:pt idx="55">
                  <c:v>-4.8956446652941759E-4</c:v>
                </c:pt>
                <c:pt idx="56">
                  <c:v>-5.1579104681249673E-4</c:v>
                </c:pt>
                <c:pt idx="57">
                  <c:v>-6.3358368517081945E-4</c:v>
                </c:pt>
                <c:pt idx="58">
                  <c:v>-6.9987944148784068E-4</c:v>
                </c:pt>
                <c:pt idx="59">
                  <c:v>-1.9396949742879123E-3</c:v>
                </c:pt>
                <c:pt idx="60">
                  <c:v>-2.0753830960219869E-3</c:v>
                </c:pt>
                <c:pt idx="61">
                  <c:v>-2.1385604766564668E-3</c:v>
                </c:pt>
                <c:pt idx="62">
                  <c:v>-2.4072485610843425E-3</c:v>
                </c:pt>
                <c:pt idx="63">
                  <c:v>-4.8611653978389213E-3</c:v>
                </c:pt>
              </c:numCache>
            </c:numRef>
          </c:val>
        </c:ser>
        <c:axId val="113905024"/>
        <c:axId val="113919104"/>
      </c:barChart>
      <c:catAx>
        <c:axId val="113905024"/>
        <c:scaling>
          <c:orientation val="minMax"/>
        </c:scaling>
        <c:delete val="1"/>
        <c:axPos val="b"/>
        <c:tickLblPos val="none"/>
        <c:crossAx val="113919104"/>
        <c:crosses val="autoZero"/>
        <c:auto val="1"/>
        <c:lblAlgn val="ctr"/>
        <c:lblOffset val="100"/>
      </c:catAx>
      <c:valAx>
        <c:axId val="113919104"/>
        <c:scaling>
          <c:orientation val="minMax"/>
        </c:scaling>
        <c:axPos val="l"/>
        <c:majorGridlines/>
        <c:numFmt formatCode="0.00%" sourceLinked="1"/>
        <c:tickLblPos val="nextTo"/>
        <c:crossAx val="11390502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9394575678040256"/>
          <c:y val="0.91410214348206431"/>
          <c:w val="0.25605424321959758"/>
          <c:h val="8.3717191601049915E-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600"/>
            </a:pPr>
            <a:r>
              <a:rPr lang="en-US" sz="1600"/>
              <a:t>Hotels &amp; Restaurants(Ex-Coffee Day Enterprise)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23635425780110822"/>
          <c:w val="0.84749912510936121"/>
          <c:h val="0.63817111402741322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Analysis'!$B$3295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Analysis'!$A$3296:$A$3347</c:f>
              <c:strCache>
                <c:ptCount val="52"/>
                <c:pt idx="0">
                  <c:v>Mahindra Holidays &amp; Resorts India Ltd</c:v>
                </c:pt>
                <c:pt idx="1">
                  <c:v>Apollo Sindoori Hotels Ltd</c:v>
                </c:pt>
                <c:pt idx="2">
                  <c:v>The Byke Hospitality Ltd</c:v>
                </c:pt>
                <c:pt idx="3">
                  <c:v>EIH Associated Hotels Ltd</c:v>
                </c:pt>
                <c:pt idx="4">
                  <c:v>Benares Hotels Ltd</c:v>
                </c:pt>
                <c:pt idx="5">
                  <c:v>KHFM Hospitality &amp; Facility Mgt. Services Ltd</c:v>
                </c:pt>
                <c:pt idx="6">
                  <c:v>Formento Resorts &amp; Hotels Ltd</c:v>
                </c:pt>
                <c:pt idx="7">
                  <c:v>Gujarat Hotels Ltd</c:v>
                </c:pt>
                <c:pt idx="8">
                  <c:v>Lords Ishwar Hotels Ltd</c:v>
                </c:pt>
                <c:pt idx="9">
                  <c:v>Pecos Hotels &amp; Pubs Ltd</c:v>
                </c:pt>
                <c:pt idx="10">
                  <c:v>Advani Hotels &amp; Resorts (India) Ltd</c:v>
                </c:pt>
                <c:pt idx="11">
                  <c:v>Savera Industries Ltd</c:v>
                </c:pt>
                <c:pt idx="12">
                  <c:v>Best Eastern Hotels Ltd</c:v>
                </c:pt>
                <c:pt idx="13">
                  <c:v>CHL Ltd</c:v>
                </c:pt>
                <c:pt idx="14">
                  <c:v>Sterling Green Wood Ltd</c:v>
                </c:pt>
                <c:pt idx="15">
                  <c:v>Blue Coast Hotels Ltd</c:v>
                </c:pt>
                <c:pt idx="16">
                  <c:v>Howard Hotels Ltd</c:v>
                </c:pt>
                <c:pt idx="17">
                  <c:v>Cindrella Hotels Ltd</c:v>
                </c:pt>
                <c:pt idx="18">
                  <c:v>Jindal Hotels Ltd</c:v>
                </c:pt>
                <c:pt idx="19">
                  <c:v>Aruna Hotels Ltd</c:v>
                </c:pt>
                <c:pt idx="20">
                  <c:v>CKP Leisure Ltd</c:v>
                </c:pt>
                <c:pt idx="21">
                  <c:v>Royale Manor Hotels &amp; Industries Ltd</c:v>
                </c:pt>
                <c:pt idx="22">
                  <c:v>Phoenix Township Ltd</c:v>
                </c:pt>
                <c:pt idx="23">
                  <c:v>Ras Resorts &amp; Apart Hotels Ltd</c:v>
                </c:pt>
                <c:pt idx="24">
                  <c:v>H.S. India Ltd</c:v>
                </c:pt>
                <c:pt idx="25">
                  <c:v>Velan Hotels Ltd</c:v>
                </c:pt>
                <c:pt idx="26">
                  <c:v>Sinclairs Hotels Ltd</c:v>
                </c:pt>
                <c:pt idx="27">
                  <c:v>Mac Charles (India) Ltd</c:v>
                </c:pt>
                <c:pt idx="28">
                  <c:v>West Leisure Resorts Ltd</c:v>
                </c:pt>
                <c:pt idx="29">
                  <c:v>Dhanada Corporation Ltd</c:v>
                </c:pt>
                <c:pt idx="30">
                  <c:v>Royal Orchid Hotels Ltd</c:v>
                </c:pt>
                <c:pt idx="31">
                  <c:v>Tulip Star Hotels Ltd</c:v>
                </c:pt>
                <c:pt idx="32">
                  <c:v>Reliable Ventures India Ltd</c:v>
                </c:pt>
                <c:pt idx="33">
                  <c:v>Sayaji Hotels Ltd</c:v>
                </c:pt>
                <c:pt idx="34">
                  <c:v>TGB Banquets &amp; Hotels Ltd</c:v>
                </c:pt>
                <c:pt idx="35">
                  <c:v>Speciality Restaurants Ltd</c:v>
                </c:pt>
                <c:pt idx="36">
                  <c:v>Viceroy Hotels Ltd</c:v>
                </c:pt>
                <c:pt idx="37">
                  <c:v>TajGVK Hotels &amp; Resorts Ltd</c:v>
                </c:pt>
                <c:pt idx="38">
                  <c:v>Lemon Tree Hotels Ltd</c:v>
                </c:pt>
                <c:pt idx="39">
                  <c:v>Kamat Hotels (India) Ltd</c:v>
                </c:pt>
                <c:pt idx="40">
                  <c:v>Asian Hotels (West) Ltd</c:v>
                </c:pt>
                <c:pt idx="41">
                  <c:v>HLV Ltd</c:v>
                </c:pt>
                <c:pt idx="42">
                  <c:v>Asian Hotels (East) Ltd</c:v>
                </c:pt>
                <c:pt idx="43">
                  <c:v>Westlife Development Ltd</c:v>
                </c:pt>
                <c:pt idx="44">
                  <c:v>Oriental Hotels Ltd</c:v>
                </c:pt>
                <c:pt idx="45">
                  <c:v>Country Club Hospitality &amp; Holidays Ltd</c:v>
                </c:pt>
                <c:pt idx="46">
                  <c:v>Graviss Hospitality Ltd</c:v>
                </c:pt>
                <c:pt idx="47">
                  <c:v>Chalet Hotels Ltd</c:v>
                </c:pt>
                <c:pt idx="48">
                  <c:v>Asian Hotels (North) Ltd</c:v>
                </c:pt>
                <c:pt idx="49">
                  <c:v>India Torism Development Corporation Ltd</c:v>
                </c:pt>
                <c:pt idx="50">
                  <c:v>EIH Ltd</c:v>
                </c:pt>
                <c:pt idx="51">
                  <c:v>Indian Hotels Company Ltd</c:v>
                </c:pt>
              </c:strCache>
            </c:strRef>
          </c:cat>
          <c:val>
            <c:numRef>
              <c:f>'Sector Wise Analysis'!$B$3296:$B$3347</c:f>
              <c:numCache>
                <c:formatCode>0.00%</c:formatCode>
                <c:ptCount val="52"/>
                <c:pt idx="0">
                  <c:v>8.2101996292892401E-3</c:v>
                </c:pt>
                <c:pt idx="1">
                  <c:v>1.1498276403134333E-3</c:v>
                </c:pt>
                <c:pt idx="2">
                  <c:v>3.6913152493091192E-4</c:v>
                </c:pt>
                <c:pt idx="3">
                  <c:v>3.4103081179571082E-4</c:v>
                </c:pt>
                <c:pt idx="4">
                  <c:v>2.9469663734497232E-4</c:v>
                </c:pt>
                <c:pt idx="5">
                  <c:v>2.7731790288509673E-4</c:v>
                </c:pt>
                <c:pt idx="6">
                  <c:v>6.6352875436703236E-5</c:v>
                </c:pt>
                <c:pt idx="7">
                  <c:v>6.5249002240489124E-5</c:v>
                </c:pt>
                <c:pt idx="8">
                  <c:v>6.1106949999412924E-5</c:v>
                </c:pt>
                <c:pt idx="9">
                  <c:v>5.735158494058272E-5</c:v>
                </c:pt>
                <c:pt idx="10">
                  <c:v>2.9243738852259005E-5</c:v>
                </c:pt>
                <c:pt idx="11">
                  <c:v>8.6446695251849133E-7</c:v>
                </c:pt>
                <c:pt idx="12">
                  <c:v>-1.3945043438163464E-6</c:v>
                </c:pt>
                <c:pt idx="13">
                  <c:v>-1.3874434407252396E-5</c:v>
                </c:pt>
                <c:pt idx="14">
                  <c:v>-1.6715500576933954E-5</c:v>
                </c:pt>
                <c:pt idx="15">
                  <c:v>-2.0359364209173514E-5</c:v>
                </c:pt>
                <c:pt idx="16">
                  <c:v>-2.606997499063349E-5</c:v>
                </c:pt>
                <c:pt idx="17">
                  <c:v>-2.7688090610119664E-5</c:v>
                </c:pt>
                <c:pt idx="18">
                  <c:v>-2.7845565293873406E-5</c:v>
                </c:pt>
                <c:pt idx="19">
                  <c:v>-4.1278877385790012E-5</c:v>
                </c:pt>
                <c:pt idx="20">
                  <c:v>-4.2709730970519256E-5</c:v>
                </c:pt>
                <c:pt idx="21">
                  <c:v>-4.6201356888890314E-5</c:v>
                </c:pt>
                <c:pt idx="22">
                  <c:v>-4.9810775269013475E-5</c:v>
                </c:pt>
                <c:pt idx="23">
                  <c:v>-5.6037045457699161E-5</c:v>
                </c:pt>
                <c:pt idx="24">
                  <c:v>-6.7493961139948919E-5</c:v>
                </c:pt>
                <c:pt idx="25">
                  <c:v>-7.9805112670238196E-5</c:v>
                </c:pt>
                <c:pt idx="26">
                  <c:v>-8.3314173361982561E-5</c:v>
                </c:pt>
                <c:pt idx="27">
                  <c:v>-1.1027879359427186E-4</c:v>
                </c:pt>
                <c:pt idx="28">
                  <c:v>-1.1503897639854445E-4</c:v>
                </c:pt>
                <c:pt idx="29">
                  <c:v>-1.2827410020184679E-4</c:v>
                </c:pt>
                <c:pt idx="30">
                  <c:v>-1.6278130200277736E-4</c:v>
                </c:pt>
                <c:pt idx="31">
                  <c:v>-1.7221030817132749E-4</c:v>
                </c:pt>
                <c:pt idx="32">
                  <c:v>-2.2178459922570233E-4</c:v>
                </c:pt>
                <c:pt idx="33">
                  <c:v>-2.8559098104390351E-4</c:v>
                </c:pt>
                <c:pt idx="34">
                  <c:v>-3.0840657352465545E-4</c:v>
                </c:pt>
                <c:pt idx="35">
                  <c:v>-3.6232012843051542E-4</c:v>
                </c:pt>
                <c:pt idx="36">
                  <c:v>-4.8424826199312804E-4</c:v>
                </c:pt>
                <c:pt idx="37">
                  <c:v>-5.5928143169283395E-4</c:v>
                </c:pt>
                <c:pt idx="38">
                  <c:v>-6.2821369825873748E-4</c:v>
                </c:pt>
                <c:pt idx="39">
                  <c:v>-7.4519613085993579E-4</c:v>
                </c:pt>
                <c:pt idx="40">
                  <c:v>-1.0193927255678931E-3</c:v>
                </c:pt>
                <c:pt idx="41">
                  <c:v>-1.0682569976591743E-3</c:v>
                </c:pt>
                <c:pt idx="42">
                  <c:v>-1.3863149978752653E-3</c:v>
                </c:pt>
                <c:pt idx="43">
                  <c:v>-1.7648105511133595E-3</c:v>
                </c:pt>
                <c:pt idx="44">
                  <c:v>-1.8982201240541432E-3</c:v>
                </c:pt>
                <c:pt idx="45">
                  <c:v>-2.338697858459581E-3</c:v>
                </c:pt>
                <c:pt idx="46">
                  <c:v>-2.8253019430025542E-3</c:v>
                </c:pt>
                <c:pt idx="47">
                  <c:v>-3.3146048171405775E-3</c:v>
                </c:pt>
                <c:pt idx="48">
                  <c:v>-4.6048160286947699E-3</c:v>
                </c:pt>
                <c:pt idx="49">
                  <c:v>-4.8704025408577035E-3</c:v>
                </c:pt>
                <c:pt idx="50">
                  <c:v>-5.3188531449571896E-3</c:v>
                </c:pt>
                <c:pt idx="51">
                  <c:v>-1.1601373994101502E-2</c:v>
                </c:pt>
              </c:numCache>
            </c:numRef>
          </c:val>
        </c:ser>
        <c:axId val="113943296"/>
        <c:axId val="113944832"/>
      </c:barChart>
      <c:catAx>
        <c:axId val="113943296"/>
        <c:scaling>
          <c:orientation val="minMax"/>
        </c:scaling>
        <c:delete val="1"/>
        <c:axPos val="b"/>
        <c:tickLblPos val="none"/>
        <c:crossAx val="113944832"/>
        <c:crosses val="autoZero"/>
        <c:auto val="1"/>
        <c:lblAlgn val="ctr"/>
        <c:lblOffset val="100"/>
      </c:catAx>
      <c:valAx>
        <c:axId val="113944832"/>
        <c:scaling>
          <c:orientation val="minMax"/>
        </c:scaling>
        <c:axPos val="l"/>
        <c:majorGridlines/>
        <c:numFmt formatCode="0.00%" sourceLinked="1"/>
        <c:tickLblPos val="nextTo"/>
        <c:crossAx val="11394329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1339020122484726"/>
          <c:y val="0.88632436570428641"/>
          <c:w val="0.25605424321959758"/>
          <c:h val="8.3717191601049915E-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500"/>
            </a:pPr>
            <a:r>
              <a:rPr lang="en-US" sz="1500"/>
              <a:t>IT Software(Ex-Tata Consultancy, Infosys, HCL Techno, Wipro, Tech Mahindra, Larsen &amp; Turbo)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32422462817147868"/>
          <c:w val="0.84472134733158366"/>
          <c:h val="0.58733778069407983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Analysis'!$B$2959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Analysis'!$A$2966:$A$3125</c:f>
              <c:strCache>
                <c:ptCount val="160"/>
                <c:pt idx="0">
                  <c:v>Oracle Financial Services Software Ltd</c:v>
                </c:pt>
                <c:pt idx="1">
                  <c:v>L&amp;T Technology Services Ltd</c:v>
                </c:pt>
                <c:pt idx="2">
                  <c:v>Mindtree Ltd</c:v>
                </c:pt>
                <c:pt idx="3">
                  <c:v>Mphasis Ltd</c:v>
                </c:pt>
                <c:pt idx="4">
                  <c:v>Hexaware Technologies Ltd</c:v>
                </c:pt>
                <c:pt idx="5">
                  <c:v>Zensar Technologies Ltd</c:v>
                </c:pt>
                <c:pt idx="6">
                  <c:v>Brightcom Group Ltd</c:v>
                </c:pt>
                <c:pt idx="7">
                  <c:v>eClerx Services Ltd</c:v>
                </c:pt>
                <c:pt idx="8">
                  <c:v>Vakrangee Ltd</c:v>
                </c:pt>
                <c:pt idx="9">
                  <c:v>Tata Elxsi Ltd</c:v>
                </c:pt>
                <c:pt idx="10">
                  <c:v>NIIT Technologies Ltd</c:v>
                </c:pt>
                <c:pt idx="11">
                  <c:v>Cyient Ltd</c:v>
                </c:pt>
                <c:pt idx="12">
                  <c:v>Persistent Systems Ltd</c:v>
                </c:pt>
                <c:pt idx="13">
                  <c:v>Birlasoft Ltd</c:v>
                </c:pt>
                <c:pt idx="14">
                  <c:v>Cranes Software International Ltd</c:v>
                </c:pt>
                <c:pt idx="15">
                  <c:v>Sonata Software Ltd</c:v>
                </c:pt>
                <c:pt idx="16">
                  <c:v>Accelya Solutions India Ltd</c:v>
                </c:pt>
                <c:pt idx="17">
                  <c:v>Quick Heal Technologies Ltd</c:v>
                </c:pt>
                <c:pt idx="18">
                  <c:v>ABM Knowledgeware Ltd</c:v>
                </c:pt>
                <c:pt idx="19">
                  <c:v>Innovana Thinklabs Ltd</c:v>
                </c:pt>
                <c:pt idx="20">
                  <c:v>KPIT Technologies Ltd</c:v>
                </c:pt>
                <c:pt idx="21">
                  <c:v>Take Solutions Ltd</c:v>
                </c:pt>
                <c:pt idx="22">
                  <c:v>Newgen Software Technologies Ltd</c:v>
                </c:pt>
                <c:pt idx="23">
                  <c:v>Ceinsys Tech Ltd</c:v>
                </c:pt>
                <c:pt idx="24">
                  <c:v>Expleo Solutions Ltd</c:v>
                </c:pt>
                <c:pt idx="25">
                  <c:v>BLS International Services Ltd</c:v>
                </c:pt>
                <c:pt idx="26">
                  <c:v>Sasken Technologies Ltd</c:v>
                </c:pt>
                <c:pt idx="27">
                  <c:v>Globalspace Technologies Ltd</c:v>
                </c:pt>
                <c:pt idx="28">
                  <c:v>InfoBeans Technologies Ltd</c:v>
                </c:pt>
                <c:pt idx="29">
                  <c:v>R Systems International Ltd</c:v>
                </c:pt>
                <c:pt idx="30">
                  <c:v>One Point One Solutions Ltd</c:v>
                </c:pt>
                <c:pt idx="31">
                  <c:v>Scanpoint Geomatics Ltd</c:v>
                </c:pt>
                <c:pt idx="32">
                  <c:v>R S Software (India) Ltd</c:v>
                </c:pt>
                <c:pt idx="33">
                  <c:v>Nucleus Software Exports Ltd</c:v>
                </c:pt>
                <c:pt idx="34">
                  <c:v>Cadsys (India) Ltd</c:v>
                </c:pt>
                <c:pt idx="35">
                  <c:v>Apollo Micro Systems Ltd</c:v>
                </c:pt>
                <c:pt idx="36">
                  <c:v>AXISCADES Engineering Technologies Ltd</c:v>
                </c:pt>
                <c:pt idx="37">
                  <c:v>Saksoft Ltd</c:v>
                </c:pt>
                <c:pt idx="38">
                  <c:v>Tera Software Ltd</c:v>
                </c:pt>
                <c:pt idx="39">
                  <c:v>ASM Technologies Ltd</c:v>
                </c:pt>
                <c:pt idx="40">
                  <c:v>Trigyn Technologies Ltd</c:v>
                </c:pt>
                <c:pt idx="41">
                  <c:v>Odyssey Technologies Ltd</c:v>
                </c:pt>
                <c:pt idx="42">
                  <c:v>E2E Networks Ltd</c:v>
                </c:pt>
                <c:pt idx="43">
                  <c:v>Dion Global Solutions Ltd</c:v>
                </c:pt>
                <c:pt idx="44">
                  <c:v>Genesys International Corporation Ltd</c:v>
                </c:pt>
                <c:pt idx="45">
                  <c:v>Atishay Ltd</c:v>
                </c:pt>
                <c:pt idx="46">
                  <c:v>Dev Information Technology Ltd</c:v>
                </c:pt>
                <c:pt idx="47">
                  <c:v>Reliable Data Services Ltd</c:v>
                </c:pt>
                <c:pt idx="48">
                  <c:v>Silver Touch Technologies Ltd</c:v>
                </c:pt>
                <c:pt idx="49">
                  <c:v>Acewin Agriteck Ltd</c:v>
                </c:pt>
                <c:pt idx="50">
                  <c:v>Datamatics Global Services Ltd</c:v>
                </c:pt>
                <c:pt idx="51">
                  <c:v>Kellton Tech Solutions Ltd</c:v>
                </c:pt>
                <c:pt idx="52">
                  <c:v>Octware Technologies Ltd</c:v>
                </c:pt>
                <c:pt idx="53">
                  <c:v>Megri Soft Ltd</c:v>
                </c:pt>
                <c:pt idx="54">
                  <c:v>Saven Technologies Ltd</c:v>
                </c:pt>
                <c:pt idx="55">
                  <c:v>Onward Technologies Ltd</c:v>
                </c:pt>
                <c:pt idx="56">
                  <c:v>Spacenet Enterprises India Ltd</c:v>
                </c:pt>
                <c:pt idx="57">
                  <c:v>Tranway Technologies Ltd</c:v>
                </c:pt>
                <c:pt idx="58">
                  <c:v>Commex Technology Ltd</c:v>
                </c:pt>
                <c:pt idx="59">
                  <c:v>SagarSoft (India) Ltd</c:v>
                </c:pt>
                <c:pt idx="60">
                  <c:v>Aurionpro Solutions Ltd</c:v>
                </c:pt>
                <c:pt idx="61">
                  <c:v>Informed Technologies India Ltd</c:v>
                </c:pt>
                <c:pt idx="62">
                  <c:v>Virgo Global Ltd</c:v>
                </c:pt>
                <c:pt idx="63">
                  <c:v>Jeevan Scientific Technology Ltd</c:v>
                </c:pt>
                <c:pt idx="64">
                  <c:v>Meglon Infra-Real (India) Ltd</c:v>
                </c:pt>
                <c:pt idx="65">
                  <c:v>Melstar Information Technologies Ltd</c:v>
                </c:pt>
                <c:pt idx="66">
                  <c:v>IRIS Business Services Ltd</c:v>
                </c:pt>
                <c:pt idx="67">
                  <c:v>Capricorn Systems Global Solutions Ltd</c:v>
                </c:pt>
                <c:pt idx="68">
                  <c:v>Interactive Financial Services Ltd</c:v>
                </c:pt>
                <c:pt idx="69">
                  <c:v>Intense Technologies Ltd</c:v>
                </c:pt>
                <c:pt idx="70">
                  <c:v>Mahaveer Infoway Ltd</c:v>
                </c:pt>
                <c:pt idx="71">
                  <c:v>Sparc Systems Ltd</c:v>
                </c:pt>
                <c:pt idx="72">
                  <c:v>Softtech Engineers Ltd</c:v>
                </c:pt>
                <c:pt idx="73">
                  <c:v>E.Com Infotech (India) Ltd</c:v>
                </c:pt>
                <c:pt idx="74">
                  <c:v>Southern Infosys Ltd</c:v>
                </c:pt>
                <c:pt idx="75">
                  <c:v>Senthil Infotek Ltd</c:v>
                </c:pt>
                <c:pt idx="76">
                  <c:v>California Software Company Ltd</c:v>
                </c:pt>
                <c:pt idx="77">
                  <c:v>Xelpmoc Design and Tech Ltd</c:v>
                </c:pt>
                <c:pt idx="78">
                  <c:v>Quest Softech India Ltd</c:v>
                </c:pt>
                <c:pt idx="79">
                  <c:v>CG-VAK Software &amp; Exports Ltd</c:v>
                </c:pt>
                <c:pt idx="80">
                  <c:v>I Power Solutions India Ltd</c:v>
                </c:pt>
                <c:pt idx="81">
                  <c:v>International Data Management Ltd</c:v>
                </c:pt>
                <c:pt idx="82">
                  <c:v>Netlink Solutions (India) Ltd</c:v>
                </c:pt>
                <c:pt idx="83">
                  <c:v>Alankit Ltd</c:v>
                </c:pt>
                <c:pt idx="84">
                  <c:v>Dynacons Systems &amp; Solutions Ltd</c:v>
                </c:pt>
                <c:pt idx="85">
                  <c:v>B2B Software Technologies Ltd</c:v>
                </c:pt>
                <c:pt idx="86">
                  <c:v>Vedavaag Systems Ltd</c:v>
                </c:pt>
                <c:pt idx="87">
                  <c:v>BNR Udyog Ltd</c:v>
                </c:pt>
                <c:pt idx="88">
                  <c:v>Ajel Ltd</c:v>
                </c:pt>
                <c:pt idx="89">
                  <c:v>Danlaw Technologies India Ltd</c:v>
                </c:pt>
                <c:pt idx="90">
                  <c:v>ACI Infocom Ltd</c:v>
                </c:pt>
                <c:pt idx="91">
                  <c:v>Zen Technologies Ltd</c:v>
                </c:pt>
                <c:pt idx="92">
                  <c:v>GI Engineering Solutions Ltd</c:v>
                </c:pt>
                <c:pt idx="93">
                  <c:v>Palsoft Infosystems Ltd</c:v>
                </c:pt>
                <c:pt idx="94">
                  <c:v>Omni Ax's Software Ltd</c:v>
                </c:pt>
                <c:pt idx="95">
                  <c:v>Objectone Information Systems Ltd</c:v>
                </c:pt>
                <c:pt idx="96">
                  <c:v>Nihar Info Global Ltd</c:v>
                </c:pt>
                <c:pt idx="97">
                  <c:v>N2N Technologies Ltd</c:v>
                </c:pt>
                <c:pt idx="98">
                  <c:v>TeleCanor Global Ltd</c:v>
                </c:pt>
                <c:pt idx="99">
                  <c:v>Advent Computer Services Ltd</c:v>
                </c:pt>
                <c:pt idx="100">
                  <c:v>Integra Telecommunication &amp; Software Ltd</c:v>
                </c:pt>
                <c:pt idx="101">
                  <c:v>Svam Software Ltd</c:v>
                </c:pt>
                <c:pt idx="102">
                  <c:v>Xchanging Solutions Ltd</c:v>
                </c:pt>
                <c:pt idx="103">
                  <c:v>Ace Software Exports Ltd</c:v>
                </c:pt>
                <c:pt idx="104">
                  <c:v>COSYN Ltd</c:v>
                </c:pt>
                <c:pt idx="105">
                  <c:v>USG Tech Solutions Ltd</c:v>
                </c:pt>
                <c:pt idx="106">
                  <c:v>CLIO Infotech Ltd</c:v>
                </c:pt>
                <c:pt idx="107">
                  <c:v>Firstobject Technologies Ltd</c:v>
                </c:pt>
                <c:pt idx="108">
                  <c:v>Ducon Infratechnologies Ltd</c:v>
                </c:pt>
                <c:pt idx="109">
                  <c:v>8K Miles Software Services Ltd</c:v>
                </c:pt>
                <c:pt idx="110">
                  <c:v>Rolta India Ltd</c:v>
                </c:pt>
                <c:pt idx="111">
                  <c:v>Virinchi Ltd</c:v>
                </c:pt>
                <c:pt idx="112">
                  <c:v>Twinstar Industries Ltd</c:v>
                </c:pt>
                <c:pt idx="113">
                  <c:v>Allied Digital Services Ltd</c:v>
                </c:pt>
                <c:pt idx="114">
                  <c:v>Goldstone Technologies Ltd</c:v>
                </c:pt>
                <c:pt idx="115">
                  <c:v>Ram Info Ltd</c:v>
                </c:pt>
                <c:pt idx="116">
                  <c:v>Palred Technologies Ltd</c:v>
                </c:pt>
                <c:pt idx="117">
                  <c:v>Paramone Concepts Ltd</c:v>
                </c:pt>
                <c:pt idx="118">
                  <c:v>Virtualsoft Systems Ltd</c:v>
                </c:pt>
                <c:pt idx="119">
                  <c:v>Cressanda Solutions Ltd</c:v>
                </c:pt>
                <c:pt idx="120">
                  <c:v>Inspirisys Solutions Ltd</c:v>
                </c:pt>
                <c:pt idx="121">
                  <c:v>Mindteck (India) Ltd</c:v>
                </c:pt>
                <c:pt idx="122">
                  <c:v>Sankhya Infotech Ltd</c:v>
                </c:pt>
                <c:pt idx="123">
                  <c:v>Lee &amp; Nee Software (Exports) Ltd</c:v>
                </c:pt>
                <c:pt idx="124">
                  <c:v>Cybertech Systems &amp; Software Ltd</c:v>
                </c:pt>
                <c:pt idx="125">
                  <c:v>Adroit Infotech Ltd</c:v>
                </c:pt>
                <c:pt idx="126">
                  <c:v>HOV Services Ltd</c:v>
                </c:pt>
                <c:pt idx="127">
                  <c:v>Hinduja Global Solutions Ltd</c:v>
                </c:pt>
                <c:pt idx="128">
                  <c:v>GSS Infotech Ltd</c:v>
                </c:pt>
                <c:pt idx="129">
                  <c:v>Softsol India Ltd</c:v>
                </c:pt>
                <c:pt idx="130">
                  <c:v>Cybermate Infotek Ltd</c:v>
                </c:pt>
                <c:pt idx="131">
                  <c:v>Cigniti Technologies Ltd</c:v>
                </c:pt>
                <c:pt idx="132">
                  <c:v>Megasoft Ltd</c:v>
                </c:pt>
                <c:pt idx="133">
                  <c:v>Intrasoft Technologies Ltd</c:v>
                </c:pt>
                <c:pt idx="134">
                  <c:v>Cambridge Technology Enterprises Ltd</c:v>
                </c:pt>
                <c:pt idx="135">
                  <c:v>Excel Realty N Infra Ltd</c:v>
                </c:pt>
                <c:pt idx="136">
                  <c:v>FCS Software Solutions Ltd</c:v>
                </c:pt>
                <c:pt idx="137">
                  <c:v>Airan Ltd</c:v>
                </c:pt>
                <c:pt idx="138">
                  <c:v>Subex Ltd</c:v>
                </c:pt>
                <c:pt idx="139">
                  <c:v>IZMO Ltd</c:v>
                </c:pt>
                <c:pt idx="140">
                  <c:v>Accel Ltd</c:v>
                </c:pt>
                <c:pt idx="141">
                  <c:v>Bartronics India Ltd</c:v>
                </c:pt>
                <c:pt idx="142">
                  <c:v>Allsec Technologies Ltd</c:v>
                </c:pt>
                <c:pt idx="143">
                  <c:v>Trejhara Solutions Ltd</c:v>
                </c:pt>
                <c:pt idx="144">
                  <c:v>Mastek Ltd</c:v>
                </c:pt>
                <c:pt idx="145">
                  <c:v>Majesco Ltd</c:v>
                </c:pt>
                <c:pt idx="146">
                  <c:v>XT Global Infotech Ltd</c:v>
                </c:pt>
                <c:pt idx="147">
                  <c:v>Avance Technologies Ltd</c:v>
                </c:pt>
                <c:pt idx="148">
                  <c:v>TechNVision Ventures Ltd</c:v>
                </c:pt>
                <c:pt idx="149">
                  <c:v>3i Infotech Ltd</c:v>
                </c:pt>
                <c:pt idx="150">
                  <c:v>Ramco Systems Ltd</c:v>
                </c:pt>
                <c:pt idx="151">
                  <c:v>CESC Ventures Ltd</c:v>
                </c:pt>
                <c:pt idx="152">
                  <c:v>Bodhtree Consulting Ltd</c:v>
                </c:pt>
                <c:pt idx="153">
                  <c:v>Firstsource Solutions Ltd</c:v>
                </c:pt>
                <c:pt idx="154">
                  <c:v>Tanla Solutions Ltd</c:v>
                </c:pt>
                <c:pt idx="155">
                  <c:v>Intellect Design Arena Ltd</c:v>
                </c:pt>
                <c:pt idx="156">
                  <c:v>Athena Global Technologies Ltd</c:v>
                </c:pt>
                <c:pt idx="157">
                  <c:v>Moschip Technologies Ltd</c:v>
                </c:pt>
                <c:pt idx="158">
                  <c:v>63 Moons Technologies Ltd</c:v>
                </c:pt>
                <c:pt idx="159">
                  <c:v>Infibeam Avenues Ltd</c:v>
                </c:pt>
              </c:strCache>
            </c:strRef>
          </c:cat>
          <c:val>
            <c:numRef>
              <c:f>'Sector Wise Analysis'!$B$2966:$B$3125</c:f>
              <c:numCache>
                <c:formatCode>0.00%</c:formatCode>
                <c:ptCount val="160"/>
                <c:pt idx="0">
                  <c:v>3.1818754936885829E-3</c:v>
                </c:pt>
                <c:pt idx="1">
                  <c:v>1.7400276780801006E-3</c:v>
                </c:pt>
                <c:pt idx="2">
                  <c:v>1.6698445744224085E-3</c:v>
                </c:pt>
                <c:pt idx="3">
                  <c:v>1.5095890205984288E-3</c:v>
                </c:pt>
                <c:pt idx="4">
                  <c:v>1.3595329819888423E-3</c:v>
                </c:pt>
                <c:pt idx="5">
                  <c:v>1.254601308773487E-3</c:v>
                </c:pt>
                <c:pt idx="6">
                  <c:v>1.1805967141847852E-3</c:v>
                </c:pt>
                <c:pt idx="7">
                  <c:v>1.1143721581628652E-3</c:v>
                </c:pt>
                <c:pt idx="8">
                  <c:v>8.7356641706689848E-4</c:v>
                </c:pt>
                <c:pt idx="9">
                  <c:v>8.2151640248058174E-4</c:v>
                </c:pt>
                <c:pt idx="10">
                  <c:v>8.1931678132446471E-4</c:v>
                </c:pt>
                <c:pt idx="11">
                  <c:v>7.9129348672556826E-4</c:v>
                </c:pt>
                <c:pt idx="12">
                  <c:v>6.9719867954821382E-4</c:v>
                </c:pt>
                <c:pt idx="13">
                  <c:v>4.2046704946183317E-4</c:v>
                </c:pt>
                <c:pt idx="14">
                  <c:v>4.1180513726226227E-4</c:v>
                </c:pt>
                <c:pt idx="15">
                  <c:v>3.3060776498351654E-4</c:v>
                </c:pt>
                <c:pt idx="16">
                  <c:v>3.218136553873677E-4</c:v>
                </c:pt>
                <c:pt idx="17">
                  <c:v>3.1501151131861518E-4</c:v>
                </c:pt>
                <c:pt idx="18">
                  <c:v>2.8458725483424739E-4</c:v>
                </c:pt>
                <c:pt idx="19">
                  <c:v>2.5288917170832959E-4</c:v>
                </c:pt>
                <c:pt idx="20">
                  <c:v>2.1015068810981965E-4</c:v>
                </c:pt>
                <c:pt idx="21">
                  <c:v>2.0565976281419589E-4</c:v>
                </c:pt>
                <c:pt idx="22">
                  <c:v>1.7099419497303796E-4</c:v>
                </c:pt>
                <c:pt idx="23">
                  <c:v>1.6201264361721793E-4</c:v>
                </c:pt>
                <c:pt idx="24">
                  <c:v>1.6152249598700528E-4</c:v>
                </c:pt>
                <c:pt idx="25">
                  <c:v>1.5749788267202592E-4</c:v>
                </c:pt>
                <c:pt idx="26">
                  <c:v>1.186829616164815E-4</c:v>
                </c:pt>
                <c:pt idx="27">
                  <c:v>1.0812917573236511E-4</c:v>
                </c:pt>
                <c:pt idx="28">
                  <c:v>9.5357456859764987E-5</c:v>
                </c:pt>
                <c:pt idx="29">
                  <c:v>7.9758107655958642E-5</c:v>
                </c:pt>
                <c:pt idx="30">
                  <c:v>7.3848661975596221E-5</c:v>
                </c:pt>
                <c:pt idx="31">
                  <c:v>6.8044576332562296E-5</c:v>
                </c:pt>
                <c:pt idx="32">
                  <c:v>6.6451809851396547E-5</c:v>
                </c:pt>
                <c:pt idx="33">
                  <c:v>4.3699653931682895E-5</c:v>
                </c:pt>
                <c:pt idx="34">
                  <c:v>3.2510439209670781E-5</c:v>
                </c:pt>
                <c:pt idx="35">
                  <c:v>2.3662216841872933E-5</c:v>
                </c:pt>
                <c:pt idx="36">
                  <c:v>2.1502851449471237E-5</c:v>
                </c:pt>
                <c:pt idx="37">
                  <c:v>1.6751680758619123E-5</c:v>
                </c:pt>
                <c:pt idx="38">
                  <c:v>1.4222088913183228E-5</c:v>
                </c:pt>
                <c:pt idx="39">
                  <c:v>1.3079546140285493E-5</c:v>
                </c:pt>
                <c:pt idx="40">
                  <c:v>1.1887254617697245E-5</c:v>
                </c:pt>
                <c:pt idx="41">
                  <c:v>1.1310419515989849E-5</c:v>
                </c:pt>
                <c:pt idx="42">
                  <c:v>1.0765453468837373E-5</c:v>
                </c:pt>
                <c:pt idx="43">
                  <c:v>1.0640605431937756E-5</c:v>
                </c:pt>
                <c:pt idx="44">
                  <c:v>9.3576077404585969E-6</c:v>
                </c:pt>
                <c:pt idx="45">
                  <c:v>8.9860887967469397E-6</c:v>
                </c:pt>
                <c:pt idx="46">
                  <c:v>8.8060239814453239E-6</c:v>
                </c:pt>
                <c:pt idx="47">
                  <c:v>8.7707354983103194E-6</c:v>
                </c:pt>
                <c:pt idx="48">
                  <c:v>7.314139324658906E-6</c:v>
                </c:pt>
                <c:pt idx="49">
                  <c:v>6.3271286905771043E-6</c:v>
                </c:pt>
                <c:pt idx="50">
                  <c:v>4.4720493872787918E-6</c:v>
                </c:pt>
                <c:pt idx="51">
                  <c:v>3.9893104135120192E-6</c:v>
                </c:pt>
                <c:pt idx="52">
                  <c:v>3.3897669887158032E-6</c:v>
                </c:pt>
                <c:pt idx="53">
                  <c:v>1.9819956908502517E-6</c:v>
                </c:pt>
                <c:pt idx="54">
                  <c:v>1.7315877806823839E-6</c:v>
                </c:pt>
                <c:pt idx="55">
                  <c:v>1.6039018912941997E-6</c:v>
                </c:pt>
                <c:pt idx="56">
                  <c:v>7.8355766621229935E-7</c:v>
                </c:pt>
                <c:pt idx="57">
                  <c:v>6.7484233986981553E-7</c:v>
                </c:pt>
                <c:pt idx="58">
                  <c:v>4.1198217732331525E-7</c:v>
                </c:pt>
                <c:pt idx="59">
                  <c:v>1.8809980245261258E-7</c:v>
                </c:pt>
                <c:pt idx="60">
                  <c:v>-1.9175831669976528E-7</c:v>
                </c:pt>
                <c:pt idx="61">
                  <c:v>-2.656120966330173E-7</c:v>
                </c:pt>
                <c:pt idx="62">
                  <c:v>-5.4367568895737835E-7</c:v>
                </c:pt>
                <c:pt idx="63">
                  <c:v>-6.1128438129713425E-7</c:v>
                </c:pt>
                <c:pt idx="64">
                  <c:v>-7.0331964684144064E-7</c:v>
                </c:pt>
                <c:pt idx="65">
                  <c:v>-7.2499172108438341E-7</c:v>
                </c:pt>
                <c:pt idx="66">
                  <c:v>-9.1185944009017337E-7</c:v>
                </c:pt>
                <c:pt idx="67">
                  <c:v>-1.1223062032296575E-6</c:v>
                </c:pt>
                <c:pt idx="68">
                  <c:v>-1.2142763975980502E-6</c:v>
                </c:pt>
                <c:pt idx="69">
                  <c:v>-1.3015021351555266E-6</c:v>
                </c:pt>
                <c:pt idx="70">
                  <c:v>-1.3251465492092087E-6</c:v>
                </c:pt>
                <c:pt idx="71">
                  <c:v>-1.3515755724822923E-6</c:v>
                </c:pt>
                <c:pt idx="72">
                  <c:v>-1.3902684329993266E-6</c:v>
                </c:pt>
                <c:pt idx="73">
                  <c:v>-1.399384175966677E-6</c:v>
                </c:pt>
                <c:pt idx="74">
                  <c:v>-1.4762625037793436E-6</c:v>
                </c:pt>
                <c:pt idx="75">
                  <c:v>-1.504978373615912E-6</c:v>
                </c:pt>
                <c:pt idx="76">
                  <c:v>-1.7977439872052818E-6</c:v>
                </c:pt>
                <c:pt idx="77">
                  <c:v>-1.8688808470365203E-6</c:v>
                </c:pt>
                <c:pt idx="78">
                  <c:v>-1.9198779931725297E-6</c:v>
                </c:pt>
                <c:pt idx="79">
                  <c:v>-2.1274824423165807E-6</c:v>
                </c:pt>
                <c:pt idx="80">
                  <c:v>-2.2849618343028795E-6</c:v>
                </c:pt>
                <c:pt idx="81">
                  <c:v>-2.3797512528946081E-6</c:v>
                </c:pt>
                <c:pt idx="82">
                  <c:v>-2.7216046842234028E-6</c:v>
                </c:pt>
                <c:pt idx="83">
                  <c:v>-2.7501042790751442E-6</c:v>
                </c:pt>
                <c:pt idx="84">
                  <c:v>-2.9224088535010187E-6</c:v>
                </c:pt>
                <c:pt idx="85">
                  <c:v>-2.9633965401929355E-6</c:v>
                </c:pt>
                <c:pt idx="86">
                  <c:v>-3.0072128615464618E-6</c:v>
                </c:pt>
                <c:pt idx="87">
                  <c:v>-3.4384739863801633E-6</c:v>
                </c:pt>
                <c:pt idx="88">
                  <c:v>-3.6232440896070851E-6</c:v>
                </c:pt>
                <c:pt idx="89">
                  <c:v>-3.7855826797130456E-6</c:v>
                </c:pt>
                <c:pt idx="90">
                  <c:v>-4.2090694617715523E-6</c:v>
                </c:pt>
                <c:pt idx="91">
                  <c:v>-4.3723867924895107E-6</c:v>
                </c:pt>
                <c:pt idx="92">
                  <c:v>-4.4458278339020989E-6</c:v>
                </c:pt>
                <c:pt idx="93">
                  <c:v>-4.5522103621257991E-6</c:v>
                </c:pt>
                <c:pt idx="94">
                  <c:v>-4.6704390362105384E-6</c:v>
                </c:pt>
                <c:pt idx="95">
                  <c:v>-4.7031171958454657E-6</c:v>
                </c:pt>
                <c:pt idx="96">
                  <c:v>-5.0916761181724193E-6</c:v>
                </c:pt>
                <c:pt idx="97">
                  <c:v>-5.1369891473271587E-6</c:v>
                </c:pt>
                <c:pt idx="98">
                  <c:v>-5.6603332188314127E-6</c:v>
                </c:pt>
                <c:pt idx="99">
                  <c:v>-5.7067979456925195E-6</c:v>
                </c:pt>
                <c:pt idx="100">
                  <c:v>-5.7604363432017549E-6</c:v>
                </c:pt>
                <c:pt idx="101">
                  <c:v>-5.8622099579447255E-6</c:v>
                </c:pt>
                <c:pt idx="102">
                  <c:v>-6.1713901825008456E-6</c:v>
                </c:pt>
                <c:pt idx="103">
                  <c:v>-6.2168772693860049E-6</c:v>
                </c:pt>
                <c:pt idx="104">
                  <c:v>-6.7259241964598054E-6</c:v>
                </c:pt>
                <c:pt idx="105">
                  <c:v>-6.8137109282145673E-6</c:v>
                </c:pt>
                <c:pt idx="106">
                  <c:v>-6.9247439189300754E-6</c:v>
                </c:pt>
                <c:pt idx="107">
                  <c:v>-7.2405893202768612E-6</c:v>
                </c:pt>
                <c:pt idx="108">
                  <c:v>-8.2688035229511056E-6</c:v>
                </c:pt>
                <c:pt idx="109">
                  <c:v>-8.3284365347344423E-6</c:v>
                </c:pt>
                <c:pt idx="110">
                  <c:v>-8.4793001684889464E-6</c:v>
                </c:pt>
                <c:pt idx="111">
                  <c:v>-9.7334199214724263E-6</c:v>
                </c:pt>
                <c:pt idx="112">
                  <c:v>-1.0217796091371163E-5</c:v>
                </c:pt>
                <c:pt idx="113">
                  <c:v>-1.0968938925124718E-5</c:v>
                </c:pt>
                <c:pt idx="114">
                  <c:v>-1.1501817374381567E-5</c:v>
                </c:pt>
                <c:pt idx="115">
                  <c:v>-1.304884059562032E-5</c:v>
                </c:pt>
                <c:pt idx="116">
                  <c:v>-1.3258257517188105E-5</c:v>
                </c:pt>
                <c:pt idx="117">
                  <c:v>-1.3420487694642636E-5</c:v>
                </c:pt>
                <c:pt idx="118">
                  <c:v>-1.3827065129827633E-5</c:v>
                </c:pt>
                <c:pt idx="119">
                  <c:v>-1.4762473700335861E-5</c:v>
                </c:pt>
                <c:pt idx="120">
                  <c:v>-1.4865465719191823E-5</c:v>
                </c:pt>
                <c:pt idx="121">
                  <c:v>-1.584882900262075E-5</c:v>
                </c:pt>
                <c:pt idx="122">
                  <c:v>-1.64012932704781E-5</c:v>
                </c:pt>
                <c:pt idx="123">
                  <c:v>-1.7436965658220715E-5</c:v>
                </c:pt>
                <c:pt idx="124">
                  <c:v>-2.0312513555880796E-5</c:v>
                </c:pt>
                <c:pt idx="125">
                  <c:v>-2.3599688606946657E-5</c:v>
                </c:pt>
                <c:pt idx="126">
                  <c:v>-2.8370415674384796E-5</c:v>
                </c:pt>
                <c:pt idx="127">
                  <c:v>-2.9217071980158926E-5</c:v>
                </c:pt>
                <c:pt idx="128">
                  <c:v>-2.9762079438742972E-5</c:v>
                </c:pt>
                <c:pt idx="129">
                  <c:v>-3.2232919331557643E-5</c:v>
                </c:pt>
                <c:pt idx="130">
                  <c:v>-3.2436129766410724E-5</c:v>
                </c:pt>
                <c:pt idx="131">
                  <c:v>-3.3156688675783181E-5</c:v>
                </c:pt>
                <c:pt idx="132">
                  <c:v>-3.5603154983157666E-5</c:v>
                </c:pt>
                <c:pt idx="133">
                  <c:v>-3.6226720340174467E-5</c:v>
                </c:pt>
                <c:pt idx="134">
                  <c:v>-3.6518333862973168E-5</c:v>
                </c:pt>
                <c:pt idx="135">
                  <c:v>-3.7560944385248116E-5</c:v>
                </c:pt>
                <c:pt idx="136">
                  <c:v>-3.9181881095926102E-5</c:v>
                </c:pt>
                <c:pt idx="137">
                  <c:v>-5.520262147074206E-5</c:v>
                </c:pt>
                <c:pt idx="138">
                  <c:v>-6.9842786989454941E-5</c:v>
                </c:pt>
                <c:pt idx="139">
                  <c:v>-7.0610755796900843E-5</c:v>
                </c:pt>
                <c:pt idx="140">
                  <c:v>-7.0908324311075641E-5</c:v>
                </c:pt>
                <c:pt idx="141">
                  <c:v>-7.3006861125779162E-5</c:v>
                </c:pt>
                <c:pt idx="142">
                  <c:v>-7.9579701430402305E-5</c:v>
                </c:pt>
                <c:pt idx="143">
                  <c:v>-9.2055878885282096E-5</c:v>
                </c:pt>
                <c:pt idx="144">
                  <c:v>-1.2903271021290846E-4</c:v>
                </c:pt>
                <c:pt idx="145">
                  <c:v>-1.3838297120769924E-4</c:v>
                </c:pt>
                <c:pt idx="146">
                  <c:v>-1.4489206184653395E-4</c:v>
                </c:pt>
                <c:pt idx="147">
                  <c:v>-1.6678957111787248E-4</c:v>
                </c:pt>
                <c:pt idx="148">
                  <c:v>-1.8987754980881002E-4</c:v>
                </c:pt>
                <c:pt idx="149">
                  <c:v>-2.0606432911214921E-4</c:v>
                </c:pt>
                <c:pt idx="150">
                  <c:v>-2.1820109792353756E-4</c:v>
                </c:pt>
                <c:pt idx="151">
                  <c:v>-2.8226782944353279E-4</c:v>
                </c:pt>
                <c:pt idx="152">
                  <c:v>-2.90940373787396E-4</c:v>
                </c:pt>
                <c:pt idx="153">
                  <c:v>-3.5097418219019586E-4</c:v>
                </c:pt>
                <c:pt idx="154">
                  <c:v>-3.6093471836163812E-4</c:v>
                </c:pt>
                <c:pt idx="155">
                  <c:v>-5.3859553814965668E-4</c:v>
                </c:pt>
                <c:pt idx="156">
                  <c:v>-5.769516158106358E-4</c:v>
                </c:pt>
                <c:pt idx="157">
                  <c:v>-9.4986470967852767E-4</c:v>
                </c:pt>
                <c:pt idx="158">
                  <c:v>-1.0896882483869444E-3</c:v>
                </c:pt>
                <c:pt idx="159">
                  <c:v>-1.7804040479219567E-3</c:v>
                </c:pt>
              </c:numCache>
            </c:numRef>
          </c:val>
        </c:ser>
        <c:axId val="113780608"/>
        <c:axId val="113782144"/>
      </c:barChart>
      <c:catAx>
        <c:axId val="113780608"/>
        <c:scaling>
          <c:orientation val="minMax"/>
        </c:scaling>
        <c:delete val="1"/>
        <c:axPos val="b"/>
        <c:tickLblPos val="none"/>
        <c:crossAx val="113782144"/>
        <c:crosses val="autoZero"/>
        <c:auto val="1"/>
        <c:lblAlgn val="ctr"/>
        <c:lblOffset val="100"/>
      </c:catAx>
      <c:valAx>
        <c:axId val="113782144"/>
        <c:scaling>
          <c:orientation val="minMax"/>
        </c:scaling>
        <c:axPos val="l"/>
        <c:majorGridlines/>
        <c:numFmt formatCode="0.00%" sourceLinked="1"/>
        <c:tickLblPos val="nextTo"/>
        <c:crossAx val="11378060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1339020122484693"/>
          <c:y val="0.91168307086614164"/>
          <c:w val="0.25605424321959758"/>
          <c:h val="8.3717191601049887E-2"/>
        </c:manualLayout>
      </c:layout>
    </c:legend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600"/>
            </a:pPr>
            <a:r>
              <a:rPr lang="en-US" sz="1600"/>
              <a:t>Healthcare(Ex-Fortis HealthCare Ltd)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3361023622047314"/>
          <c:h val="0.68898111694371567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Analysis'!$B$2889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Analysis'!$A$2890:$A$2919</c:f>
              <c:strCache>
                <c:ptCount val="30"/>
                <c:pt idx="0">
                  <c:v>Dr Lal Pathlabs Ltd</c:v>
                </c:pt>
                <c:pt idx="1">
                  <c:v>Metropolis Healthcare Ltd</c:v>
                </c:pt>
                <c:pt idx="2">
                  <c:v>Thyrocare Technologies Ltd</c:v>
                </c:pt>
                <c:pt idx="3">
                  <c:v>Lauras labs Ltd</c:v>
                </c:pt>
                <c:pt idx="4">
                  <c:v>Poly Medicure Ltd</c:v>
                </c:pt>
                <c:pt idx="5">
                  <c:v>Kovai Medical Center &amp; Hospital Ltd</c:v>
                </c:pt>
                <c:pt idx="6">
                  <c:v>Indraprastha Medical Corporation Ltd</c:v>
                </c:pt>
                <c:pt idx="7">
                  <c:v>Deccan Healthcare Ltd</c:v>
                </c:pt>
                <c:pt idx="8">
                  <c:v>Dr Agarwal 's Eye Hospital Ltd</c:v>
                </c:pt>
                <c:pt idx="9">
                  <c:v>Artemis Medicare Services Ltd</c:v>
                </c:pt>
                <c:pt idx="10">
                  <c:v>Tejnaksh Healthcare Ltd</c:v>
                </c:pt>
                <c:pt idx="11">
                  <c:v>Fortis Malar Hospitals Ltd</c:v>
                </c:pt>
                <c:pt idx="12">
                  <c:v>KMC Specality Hospitals (India) Ltd</c:v>
                </c:pt>
                <c:pt idx="13">
                  <c:v>Medinova Diagnostic Services Ltd</c:v>
                </c:pt>
                <c:pt idx="14">
                  <c:v>NG Industries Ltd</c:v>
                </c:pt>
                <c:pt idx="15">
                  <c:v>Chennai Meenakshi Mulitspecality Hospital Ltd</c:v>
                </c:pt>
                <c:pt idx="16">
                  <c:v>Centenial Surgical Suture Ltd</c:v>
                </c:pt>
                <c:pt idx="17">
                  <c:v>Dr Lalchandani Labs Ltd</c:v>
                </c:pt>
                <c:pt idx="18">
                  <c:v>Dhanvantri Jeevan Rekha Ltd</c:v>
                </c:pt>
                <c:pt idx="19">
                  <c:v>Looks Health Servies Ltd</c:v>
                </c:pt>
                <c:pt idx="20">
                  <c:v>Dolphin Medical Services Ltd</c:v>
                </c:pt>
                <c:pt idx="21">
                  <c:v>Lotus Eye Hospital &amp; Institute Ltd</c:v>
                </c:pt>
                <c:pt idx="22">
                  <c:v>Transgene Biotech Ltd</c:v>
                </c:pt>
                <c:pt idx="23">
                  <c:v>Scandent Imaging Ltd</c:v>
                </c:pt>
                <c:pt idx="24">
                  <c:v>Opto Circuits (India) Ltd</c:v>
                </c:pt>
                <c:pt idx="25">
                  <c:v>Shalby Ltd</c:v>
                </c:pt>
                <c:pt idx="26">
                  <c:v>Narayana Hrudayalaya Ltd</c:v>
                </c:pt>
                <c:pt idx="27">
                  <c:v>HealthCare Global Enterprises ltd</c:v>
                </c:pt>
                <c:pt idx="28">
                  <c:v>Aster DM Healthcare Ltd</c:v>
                </c:pt>
                <c:pt idx="29">
                  <c:v>Apollo Hospital Enterprise Ltd</c:v>
                </c:pt>
              </c:strCache>
            </c:strRef>
          </c:cat>
          <c:val>
            <c:numRef>
              <c:f>'Sector Wise Analysis'!$B$2890:$B$2919</c:f>
              <c:numCache>
                <c:formatCode>0.00%</c:formatCode>
                <c:ptCount val="30"/>
                <c:pt idx="0">
                  <c:v>1.01845144849623E-2</c:v>
                </c:pt>
                <c:pt idx="1">
                  <c:v>4.6966068399504875E-3</c:v>
                </c:pt>
                <c:pt idx="2">
                  <c:v>2.618974001980608E-3</c:v>
                </c:pt>
                <c:pt idx="3">
                  <c:v>2.5749924384036262E-3</c:v>
                </c:pt>
                <c:pt idx="4">
                  <c:v>2.2855552893258513E-3</c:v>
                </c:pt>
                <c:pt idx="5">
                  <c:v>1.6754998222412139E-3</c:v>
                </c:pt>
                <c:pt idx="6">
                  <c:v>6.8960144259977072E-4</c:v>
                </c:pt>
                <c:pt idx="7">
                  <c:v>4.0311817455999298E-4</c:v>
                </c:pt>
                <c:pt idx="8">
                  <c:v>2.8349830444356604E-4</c:v>
                </c:pt>
                <c:pt idx="9">
                  <c:v>2.3565077159999913E-4</c:v>
                </c:pt>
                <c:pt idx="10">
                  <c:v>1.5065349460766312E-4</c:v>
                </c:pt>
                <c:pt idx="11">
                  <c:v>1.4500964914481161E-4</c:v>
                </c:pt>
                <c:pt idx="12">
                  <c:v>4.1771728885125146E-5</c:v>
                </c:pt>
                <c:pt idx="13">
                  <c:v>1.8973104937080888E-5</c:v>
                </c:pt>
                <c:pt idx="14">
                  <c:v>1.0450757644564896E-5</c:v>
                </c:pt>
                <c:pt idx="15">
                  <c:v>8.5138298642257347E-6</c:v>
                </c:pt>
                <c:pt idx="16">
                  <c:v>4.7177441328787985E-6</c:v>
                </c:pt>
                <c:pt idx="17">
                  <c:v>-2.2217974080375803E-6</c:v>
                </c:pt>
                <c:pt idx="18">
                  <c:v>-3.2887970444466181E-6</c:v>
                </c:pt>
                <c:pt idx="19">
                  <c:v>-5.3278552898901664E-5</c:v>
                </c:pt>
                <c:pt idx="20">
                  <c:v>-6.9466334388929309E-5</c:v>
                </c:pt>
                <c:pt idx="21">
                  <c:v>-1.9247877058390519E-4</c:v>
                </c:pt>
                <c:pt idx="22">
                  <c:v>-2.6554879024549746E-4</c:v>
                </c:pt>
                <c:pt idx="23">
                  <c:v>-4.1717752494605957E-4</c:v>
                </c:pt>
                <c:pt idx="24">
                  <c:v>-5.5829089756797732E-4</c:v>
                </c:pt>
                <c:pt idx="25">
                  <c:v>-1.2441817516549735E-3</c:v>
                </c:pt>
                <c:pt idx="26">
                  <c:v>-2.2218730960851842E-3</c:v>
                </c:pt>
                <c:pt idx="27">
                  <c:v>-2.4352437893591871E-3</c:v>
                </c:pt>
                <c:pt idx="28">
                  <c:v>-3.0739669734843877E-3</c:v>
                </c:pt>
                <c:pt idx="29">
                  <c:v>-3.9721208482943384E-3</c:v>
                </c:pt>
              </c:numCache>
            </c:numRef>
          </c:val>
        </c:ser>
        <c:axId val="113814912"/>
        <c:axId val="113828992"/>
      </c:barChart>
      <c:catAx>
        <c:axId val="113814912"/>
        <c:scaling>
          <c:orientation val="minMax"/>
        </c:scaling>
        <c:delete val="1"/>
        <c:axPos val="b"/>
        <c:tickLblPos val="none"/>
        <c:crossAx val="113828992"/>
        <c:crosses val="autoZero"/>
        <c:auto val="1"/>
        <c:lblAlgn val="ctr"/>
        <c:lblOffset val="100"/>
      </c:catAx>
      <c:valAx>
        <c:axId val="113828992"/>
        <c:scaling>
          <c:orientation val="minMax"/>
        </c:scaling>
        <c:axPos val="l"/>
        <c:majorGridlines/>
        <c:numFmt formatCode="0.00%" sourceLinked="1"/>
        <c:tickLblPos val="nextTo"/>
        <c:crossAx val="11381491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6894575678040242"/>
          <c:y val="0.8909539953339165"/>
          <c:w val="0.25605424321959758"/>
          <c:h val="8.3717191601049915E-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Realty(Ex-DLF Ltd)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19480351414406533"/>
          <c:w val="0.83361023622047337"/>
          <c:h val="0.68898111694371567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Analysis'!$B$2784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Analysis'!$A$2785:$A$2885</c:f>
              <c:strCache>
                <c:ptCount val="101"/>
                <c:pt idx="0">
                  <c:v>NBCC (India( Ltd</c:v>
                </c:pt>
                <c:pt idx="1">
                  <c:v>Capacit'e Infraprojects Ltd</c:v>
                </c:pt>
                <c:pt idx="2">
                  <c:v>Oberoi Realty Ltd</c:v>
                </c:pt>
                <c:pt idx="3">
                  <c:v>Ahluwalia Contracts Ltd</c:v>
                </c:pt>
                <c:pt idx="4">
                  <c:v>Marathon Nextgen Realty Ltd</c:v>
                </c:pt>
                <c:pt idx="5">
                  <c:v>Ashiana Housing Ltd</c:v>
                </c:pt>
                <c:pt idx="6">
                  <c:v>Kolte Patil Developers Ltd</c:v>
                </c:pt>
                <c:pt idx="7">
                  <c:v>Eldeco Housing &amp; Industries Ltd</c:v>
                </c:pt>
                <c:pt idx="8">
                  <c:v>Arvind SmartSpaces Ltd</c:v>
                </c:pt>
                <c:pt idx="9">
                  <c:v>Binny Ltd</c:v>
                </c:pt>
                <c:pt idx="10">
                  <c:v>Arihant SuperStructures Ltd</c:v>
                </c:pt>
                <c:pt idx="11">
                  <c:v>Lancor Holdings Ltd</c:v>
                </c:pt>
                <c:pt idx="12">
                  <c:v>Victoria Mills Ltd</c:v>
                </c:pt>
                <c:pt idx="13">
                  <c:v>Tirupati Sarjan Ltd</c:v>
                </c:pt>
                <c:pt idx="14">
                  <c:v>Citaldel Realty &amp; Developers Ltd</c:v>
                </c:pt>
                <c:pt idx="15">
                  <c:v>SV Global Mill Ltd</c:v>
                </c:pt>
                <c:pt idx="16">
                  <c:v>SPML Infra Ltd</c:v>
                </c:pt>
                <c:pt idx="17">
                  <c:v>Parshwanath Corporation Ltd</c:v>
                </c:pt>
                <c:pt idx="18">
                  <c:v>Ansal Buildwell Ltd</c:v>
                </c:pt>
                <c:pt idx="19">
                  <c:v>Rodium Realty Ltd</c:v>
                </c:pt>
                <c:pt idx="20">
                  <c:v>Yuranus Infrastructure Ltd</c:v>
                </c:pt>
                <c:pt idx="21">
                  <c:v>Manor Estates &amp; Industries Ltd</c:v>
                </c:pt>
                <c:pt idx="22">
                  <c:v>Sikozy Realtors Ltd</c:v>
                </c:pt>
                <c:pt idx="23">
                  <c:v>KMF Builders &amp; Developers Ltd</c:v>
                </c:pt>
                <c:pt idx="24">
                  <c:v>Krishna Ventures Ltd</c:v>
                </c:pt>
                <c:pt idx="25">
                  <c:v>Patidar Buildcon Ltd</c:v>
                </c:pt>
                <c:pt idx="26">
                  <c:v>Quantum Build-Tech Ltd</c:v>
                </c:pt>
                <c:pt idx="27">
                  <c:v>Parab Infra Ltd</c:v>
                </c:pt>
                <c:pt idx="28">
                  <c:v>Steel Strips Infrastructures Ltd</c:v>
                </c:pt>
                <c:pt idx="29">
                  <c:v>Raghunath International Ltd</c:v>
                </c:pt>
                <c:pt idx="30">
                  <c:v>Shelter Infra Projects ltd</c:v>
                </c:pt>
                <c:pt idx="31">
                  <c:v>Country Condos ltd</c:v>
                </c:pt>
                <c:pt idx="32">
                  <c:v>Rander Corporation Ltd</c:v>
                </c:pt>
                <c:pt idx="33">
                  <c:v>Shradha Infraprojects Ltd</c:v>
                </c:pt>
                <c:pt idx="34">
                  <c:v>Nyssa Corporation Ltd</c:v>
                </c:pt>
                <c:pt idx="35">
                  <c:v>Sam Industries Ltd</c:v>
                </c:pt>
                <c:pt idx="36">
                  <c:v>3P Land Holdings Ltd</c:v>
                </c:pt>
                <c:pt idx="37">
                  <c:v>Rap Media Ltd</c:v>
                </c:pt>
                <c:pt idx="38">
                  <c:v>Sanmit Infra Ltd</c:v>
                </c:pt>
                <c:pt idx="39">
                  <c:v>Maruti Infrastructure Ltd</c:v>
                </c:pt>
                <c:pt idx="40">
                  <c:v>Pushpanjali Realms &amp; Infratech Ltd</c:v>
                </c:pt>
                <c:pt idx="41">
                  <c:v>Hazoor Mutli Projects ltd</c:v>
                </c:pt>
                <c:pt idx="42">
                  <c:v>RTCL Ltd</c:v>
                </c:pt>
                <c:pt idx="43">
                  <c:v>Prerna Infrabuild Ltd</c:v>
                </c:pt>
                <c:pt idx="44">
                  <c:v>AMJ Land Holdings Ltd</c:v>
                </c:pt>
                <c:pt idx="45">
                  <c:v>Ansal Housing Ltd</c:v>
                </c:pt>
                <c:pt idx="46">
                  <c:v>Martin Burn Ltd</c:v>
                </c:pt>
                <c:pt idx="47">
                  <c:v>Landmark Property Development Company Ltd</c:v>
                </c:pt>
                <c:pt idx="48">
                  <c:v>Nimbus Projects Ltd</c:v>
                </c:pt>
                <c:pt idx="49">
                  <c:v>Ladam Afforadable Housing ltd</c:v>
                </c:pt>
                <c:pt idx="50">
                  <c:v>Brand Realty Services Ltd</c:v>
                </c:pt>
                <c:pt idx="51">
                  <c:v>SVP Housing Ltd</c:v>
                </c:pt>
                <c:pt idx="52">
                  <c:v>Techindia Nirman Ltd</c:v>
                </c:pt>
                <c:pt idx="53">
                  <c:v>TCI Developers Ltd</c:v>
                </c:pt>
                <c:pt idx="54">
                  <c:v>Simplex Realty Ltd</c:v>
                </c:pt>
                <c:pt idx="55">
                  <c:v>Shri Krishna Devcon Ltd</c:v>
                </c:pt>
                <c:pt idx="56">
                  <c:v>Shervani Industrial Syndicate Ltd</c:v>
                </c:pt>
                <c:pt idx="57">
                  <c:v>Garnet Construction Ltd</c:v>
                </c:pt>
                <c:pt idx="58">
                  <c:v>Kaushalya Infrastructure Development Corporation Ltd</c:v>
                </c:pt>
                <c:pt idx="59">
                  <c:v>Bhagyanagar Properties Ltd</c:v>
                </c:pt>
                <c:pt idx="60">
                  <c:v>Vas Infrastructure Ltd</c:v>
                </c:pt>
                <c:pt idx="61">
                  <c:v>Parle Indutries Ltd</c:v>
                </c:pt>
                <c:pt idx="62">
                  <c:v>Hubtown Ltd</c:v>
                </c:pt>
                <c:pt idx="63">
                  <c:v>Radhe Developers (India) Ltd</c:v>
                </c:pt>
                <c:pt idx="64">
                  <c:v>Popular Estate Management Ltd</c:v>
                </c:pt>
                <c:pt idx="65">
                  <c:v>SSPDL Ltd</c:v>
                </c:pt>
                <c:pt idx="66">
                  <c:v>Poddar Housing &amp; Development Ltd</c:v>
                </c:pt>
                <c:pt idx="67">
                  <c:v>Merchantile Ventures Ltd</c:v>
                </c:pt>
                <c:pt idx="68">
                  <c:v>Geecee Ventures Ltd</c:v>
                </c:pt>
                <c:pt idx="69">
                  <c:v>Arihant Foundations &amp; Housing Ltd</c:v>
                </c:pt>
                <c:pt idx="70">
                  <c:v>Suvidha Infraestate Corporation Ltd</c:v>
                </c:pt>
                <c:pt idx="71">
                  <c:v>Alchemist Realty Ltd</c:v>
                </c:pt>
                <c:pt idx="72">
                  <c:v>Puravankara Ltd</c:v>
                </c:pt>
                <c:pt idx="73">
                  <c:v>Texmaco Infrastructure &amp; Holdings Ltd</c:v>
                </c:pt>
                <c:pt idx="74">
                  <c:v>Satra properties (India) Ltd</c:v>
                </c:pt>
                <c:pt idx="75">
                  <c:v>HB Estate Developers Ltd</c:v>
                </c:pt>
                <c:pt idx="76">
                  <c:v>Ajmera Realty &amp; Infra India Ltd</c:v>
                </c:pt>
                <c:pt idx="77">
                  <c:v>Sobha Ltd</c:v>
                </c:pt>
                <c:pt idx="78">
                  <c:v>Vipul Ltd</c:v>
                </c:pt>
                <c:pt idx="79">
                  <c:v>Nirlon Ltd</c:v>
                </c:pt>
                <c:pt idx="80">
                  <c:v>Oswal Agro Mills Ltd</c:v>
                </c:pt>
                <c:pt idx="81">
                  <c:v>Ansal Properties &amp; Infrastructure Ltd</c:v>
                </c:pt>
                <c:pt idx="82">
                  <c:v>NEL Holdings Ltd</c:v>
                </c:pt>
                <c:pt idx="83">
                  <c:v>Prajay Engineers Syndicate Ltd</c:v>
                </c:pt>
                <c:pt idx="84">
                  <c:v>Shristi Infrastructure Development Ltd</c:v>
                </c:pt>
                <c:pt idx="85">
                  <c:v>Prozone Intu Properties ltd</c:v>
                </c:pt>
                <c:pt idx="86">
                  <c:v>Peninsula Land Ltd</c:v>
                </c:pt>
                <c:pt idx="87">
                  <c:v>Omaxe Ltd</c:v>
                </c:pt>
                <c:pt idx="88">
                  <c:v>Sunteck Realty Ltd</c:v>
                </c:pt>
                <c:pt idx="89">
                  <c:v>Prestige Estates Projects Ltd</c:v>
                </c:pt>
                <c:pt idx="90">
                  <c:v>Brigade Enterprise Ltd</c:v>
                </c:pt>
                <c:pt idx="91">
                  <c:v>Emami Realty Ltd</c:v>
                </c:pt>
                <c:pt idx="92">
                  <c:v>Indiabulls Real Estate Ltd</c:v>
                </c:pt>
                <c:pt idx="93">
                  <c:v>Tarmat Ltd</c:v>
                </c:pt>
                <c:pt idx="94">
                  <c:v>Phoenix Mills Ltd</c:v>
                </c:pt>
                <c:pt idx="95">
                  <c:v>Zuari Global Ltd</c:v>
                </c:pt>
                <c:pt idx="96">
                  <c:v>DB Realty Ltd</c:v>
                </c:pt>
                <c:pt idx="97">
                  <c:v>Godrej Property Ltd</c:v>
                </c:pt>
                <c:pt idx="98">
                  <c:v>Anant Raj Ltd</c:v>
                </c:pt>
                <c:pt idx="99">
                  <c:v>Housing Development &amp; Infrastructure Ltd</c:v>
                </c:pt>
                <c:pt idx="100">
                  <c:v>Unitech Ltd</c:v>
                </c:pt>
              </c:strCache>
            </c:strRef>
          </c:cat>
          <c:val>
            <c:numRef>
              <c:f>'Sector Wise Analysis'!$B$2785:$B$2885</c:f>
              <c:numCache>
                <c:formatCode>0.00%</c:formatCode>
                <c:ptCount val="101"/>
                <c:pt idx="0">
                  <c:v>1.5886644688770089E-3</c:v>
                </c:pt>
                <c:pt idx="1">
                  <c:v>1.1487639276640553E-3</c:v>
                </c:pt>
                <c:pt idx="2">
                  <c:v>1.1414323764545151E-3</c:v>
                </c:pt>
                <c:pt idx="3">
                  <c:v>3.3918527860427256E-4</c:v>
                </c:pt>
                <c:pt idx="4">
                  <c:v>3.1337468040995098E-4</c:v>
                </c:pt>
                <c:pt idx="5">
                  <c:v>3.0053483617546392E-4</c:v>
                </c:pt>
                <c:pt idx="6">
                  <c:v>1.5393829284050616E-4</c:v>
                </c:pt>
                <c:pt idx="7">
                  <c:v>1.1882394842725504E-4</c:v>
                </c:pt>
                <c:pt idx="8">
                  <c:v>1.1456904114654175E-4</c:v>
                </c:pt>
                <c:pt idx="9">
                  <c:v>7.8434362904391977E-5</c:v>
                </c:pt>
                <c:pt idx="10">
                  <c:v>7.8113526028430371E-5</c:v>
                </c:pt>
                <c:pt idx="11">
                  <c:v>7.6109617730522387E-5</c:v>
                </c:pt>
                <c:pt idx="12">
                  <c:v>3.9501787839009715E-5</c:v>
                </c:pt>
                <c:pt idx="13">
                  <c:v>1.1976995095839115E-5</c:v>
                </c:pt>
                <c:pt idx="14">
                  <c:v>4.3383619462829967E-6</c:v>
                </c:pt>
                <c:pt idx="15">
                  <c:v>3.0626989911705265E-6</c:v>
                </c:pt>
                <c:pt idx="16">
                  <c:v>1.2140142557392561E-6</c:v>
                </c:pt>
                <c:pt idx="17">
                  <c:v>1.1015473336185441E-6</c:v>
                </c:pt>
                <c:pt idx="18">
                  <c:v>1.6082219951426916E-7</c:v>
                </c:pt>
                <c:pt idx="19">
                  <c:v>-1.2603615303517502E-6</c:v>
                </c:pt>
                <c:pt idx="20">
                  <c:v>-1.3194519359901108E-6</c:v>
                </c:pt>
                <c:pt idx="21">
                  <c:v>-2.6184447253588461E-6</c:v>
                </c:pt>
                <c:pt idx="22">
                  <c:v>-3.6100546175619098E-6</c:v>
                </c:pt>
                <c:pt idx="23">
                  <c:v>-3.8908810002731376E-6</c:v>
                </c:pt>
                <c:pt idx="24">
                  <c:v>-4.2110287804064435E-6</c:v>
                </c:pt>
                <c:pt idx="25">
                  <c:v>-4.6655213866513157E-6</c:v>
                </c:pt>
                <c:pt idx="26">
                  <c:v>-5.097007689155029E-6</c:v>
                </c:pt>
                <c:pt idx="27">
                  <c:v>-6.1093125127998309E-6</c:v>
                </c:pt>
                <c:pt idx="28">
                  <c:v>-6.5808785248168629E-6</c:v>
                </c:pt>
                <c:pt idx="29">
                  <c:v>-7.065380991373325E-6</c:v>
                </c:pt>
                <c:pt idx="30">
                  <c:v>-8.4438336714030566E-6</c:v>
                </c:pt>
                <c:pt idx="31">
                  <c:v>-8.9661350416275336E-6</c:v>
                </c:pt>
                <c:pt idx="32">
                  <c:v>-9.3427996267423666E-6</c:v>
                </c:pt>
                <c:pt idx="33">
                  <c:v>-9.930486480898071E-6</c:v>
                </c:pt>
                <c:pt idx="34">
                  <c:v>-1.0771265849843818E-5</c:v>
                </c:pt>
                <c:pt idx="35">
                  <c:v>-1.0919321792084766E-5</c:v>
                </c:pt>
                <c:pt idx="36">
                  <c:v>-1.5341035473180374E-5</c:v>
                </c:pt>
                <c:pt idx="37">
                  <c:v>-1.5538294592035085E-5</c:v>
                </c:pt>
                <c:pt idx="38">
                  <c:v>-1.7056495962924918E-5</c:v>
                </c:pt>
                <c:pt idx="39">
                  <c:v>-1.7403070646269246E-5</c:v>
                </c:pt>
                <c:pt idx="40">
                  <c:v>-1.7701242283249865E-5</c:v>
                </c:pt>
                <c:pt idx="41">
                  <c:v>-1.8349538861677952E-5</c:v>
                </c:pt>
                <c:pt idx="42">
                  <c:v>-1.9877296301311198E-5</c:v>
                </c:pt>
                <c:pt idx="43">
                  <c:v>-2.0416676215721712E-5</c:v>
                </c:pt>
                <c:pt idx="44">
                  <c:v>-2.2024991474091854E-5</c:v>
                </c:pt>
                <c:pt idx="45">
                  <c:v>-2.3838194669585737E-5</c:v>
                </c:pt>
                <c:pt idx="46">
                  <c:v>-2.525810013719489E-5</c:v>
                </c:pt>
                <c:pt idx="47">
                  <c:v>-2.6972874105959657E-5</c:v>
                </c:pt>
                <c:pt idx="48">
                  <c:v>-2.9009075365047339E-5</c:v>
                </c:pt>
                <c:pt idx="49">
                  <c:v>-3.2401971106938411E-5</c:v>
                </c:pt>
                <c:pt idx="50">
                  <c:v>-3.7634101858343746E-5</c:v>
                </c:pt>
                <c:pt idx="51">
                  <c:v>-4.3143369976872439E-5</c:v>
                </c:pt>
                <c:pt idx="52">
                  <c:v>-4.7394086099133012E-5</c:v>
                </c:pt>
                <c:pt idx="53">
                  <c:v>-4.7686509536705266E-5</c:v>
                </c:pt>
                <c:pt idx="54">
                  <c:v>-5.2135760891737497E-5</c:v>
                </c:pt>
                <c:pt idx="55">
                  <c:v>-5.5696529874344316E-5</c:v>
                </c:pt>
                <c:pt idx="56">
                  <c:v>-5.8210243407356106E-5</c:v>
                </c:pt>
                <c:pt idx="57">
                  <c:v>-5.9116060229164844E-5</c:v>
                </c:pt>
                <c:pt idx="58">
                  <c:v>-6.1720459739942322E-5</c:v>
                </c:pt>
                <c:pt idx="59">
                  <c:v>-7.7303464382005738E-5</c:v>
                </c:pt>
                <c:pt idx="60">
                  <c:v>-7.8981141954258794E-5</c:v>
                </c:pt>
                <c:pt idx="61">
                  <c:v>-8.2580708944972821E-5</c:v>
                </c:pt>
                <c:pt idx="62">
                  <c:v>-1.0525431943804136E-4</c:v>
                </c:pt>
                <c:pt idx="63">
                  <c:v>-1.10962452622707E-4</c:v>
                </c:pt>
                <c:pt idx="64">
                  <c:v>-1.3577794241644001E-4</c:v>
                </c:pt>
                <c:pt idx="65">
                  <c:v>-1.3991232801677968E-4</c:v>
                </c:pt>
                <c:pt idx="66">
                  <c:v>-1.5277335551481673E-4</c:v>
                </c:pt>
                <c:pt idx="67">
                  <c:v>-1.5811903595166625E-4</c:v>
                </c:pt>
                <c:pt idx="68">
                  <c:v>-1.7103736631014907E-4</c:v>
                </c:pt>
                <c:pt idx="69">
                  <c:v>-1.8240573417706735E-4</c:v>
                </c:pt>
                <c:pt idx="70">
                  <c:v>-2.2649330776631902E-4</c:v>
                </c:pt>
                <c:pt idx="71">
                  <c:v>-2.3262021957007139E-4</c:v>
                </c:pt>
                <c:pt idx="72">
                  <c:v>-2.6971452410419402E-4</c:v>
                </c:pt>
                <c:pt idx="73">
                  <c:v>-2.7769828174445686E-4</c:v>
                </c:pt>
                <c:pt idx="74">
                  <c:v>-2.7953377712602206E-4</c:v>
                </c:pt>
                <c:pt idx="75">
                  <c:v>-3.2277038189642486E-4</c:v>
                </c:pt>
                <c:pt idx="76">
                  <c:v>-3.5210985589295934E-4</c:v>
                </c:pt>
                <c:pt idx="77">
                  <c:v>-3.9116133019976489E-4</c:v>
                </c:pt>
                <c:pt idx="78">
                  <c:v>-4.1483802025597691E-4</c:v>
                </c:pt>
                <c:pt idx="79">
                  <c:v>-4.6266601920756168E-4</c:v>
                </c:pt>
                <c:pt idx="80">
                  <c:v>-4.8388345804351837E-4</c:v>
                </c:pt>
                <c:pt idx="81">
                  <c:v>-5.0669502020428414E-4</c:v>
                </c:pt>
                <c:pt idx="82">
                  <c:v>-5.4340899957161471E-4</c:v>
                </c:pt>
                <c:pt idx="83">
                  <c:v>-5.5465731820338428E-4</c:v>
                </c:pt>
                <c:pt idx="84">
                  <c:v>-5.7439229481962006E-4</c:v>
                </c:pt>
                <c:pt idx="85">
                  <c:v>-5.8297953776356042E-4</c:v>
                </c:pt>
                <c:pt idx="86">
                  <c:v>-6.5588439499774732E-4</c:v>
                </c:pt>
                <c:pt idx="87">
                  <c:v>-8.8200444513014426E-4</c:v>
                </c:pt>
                <c:pt idx="88">
                  <c:v>-9.5192911858231726E-4</c:v>
                </c:pt>
                <c:pt idx="89">
                  <c:v>-1.016229109534647E-3</c:v>
                </c:pt>
                <c:pt idx="90">
                  <c:v>-1.0210668551190456E-3</c:v>
                </c:pt>
                <c:pt idx="91">
                  <c:v>-1.0322809620693341E-3</c:v>
                </c:pt>
                <c:pt idx="92">
                  <c:v>-1.303686280245649E-3</c:v>
                </c:pt>
                <c:pt idx="93">
                  <c:v>-1.3416882020368124E-3</c:v>
                </c:pt>
                <c:pt idx="94">
                  <c:v>-1.5218915238341293E-3</c:v>
                </c:pt>
                <c:pt idx="95">
                  <c:v>-1.597715949439275E-3</c:v>
                </c:pt>
                <c:pt idx="96">
                  <c:v>-2.121997229740939E-3</c:v>
                </c:pt>
                <c:pt idx="97">
                  <c:v>-3.1922569683980407E-3</c:v>
                </c:pt>
                <c:pt idx="98">
                  <c:v>-3.4155054210103972E-3</c:v>
                </c:pt>
                <c:pt idx="99">
                  <c:v>-4.4092606517837146E-3</c:v>
                </c:pt>
                <c:pt idx="100">
                  <c:v>-5.2692809638322374E-3</c:v>
                </c:pt>
              </c:numCache>
            </c:numRef>
          </c:val>
        </c:ser>
        <c:axId val="113996160"/>
        <c:axId val="113997696"/>
      </c:barChart>
      <c:catAx>
        <c:axId val="113996160"/>
        <c:scaling>
          <c:orientation val="minMax"/>
        </c:scaling>
        <c:delete val="1"/>
        <c:axPos val="b"/>
        <c:tickLblPos val="none"/>
        <c:crossAx val="113997696"/>
        <c:crosses val="autoZero"/>
        <c:auto val="1"/>
        <c:lblAlgn val="ctr"/>
        <c:lblOffset val="100"/>
      </c:catAx>
      <c:valAx>
        <c:axId val="113997696"/>
        <c:scaling>
          <c:orientation val="minMax"/>
        </c:scaling>
        <c:axPos val="l"/>
        <c:majorGridlines/>
        <c:numFmt formatCode="0.00%" sourceLinked="1"/>
        <c:tickLblPos val="nextTo"/>
        <c:crossAx val="1139961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5505686789151386"/>
          <c:y val="0.8909539953339165"/>
          <c:w val="0.25605424321959758"/>
          <c:h val="8.3717191601049915E-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 sz="1600"/>
              <a:t>Mining &amp; Minerals(Ex-Coal India, NMDC Lt &amp; Vedanta Ltd)</a:t>
            </a:r>
          </a:p>
        </c:rich>
      </c:tx>
    </c:title>
    <c:plotArea>
      <c:layout>
        <c:manualLayout>
          <c:layoutTarget val="inner"/>
          <c:xMode val="edge"/>
          <c:yMode val="edge"/>
          <c:x val="0.12144663167104112"/>
          <c:y val="0.24612277631962667"/>
          <c:w val="0.85027690288713897"/>
          <c:h val="0.66543963254593186"/>
        </c:manualLayout>
      </c:layout>
      <c:barChart>
        <c:barDir val="col"/>
        <c:grouping val="clustered"/>
        <c:ser>
          <c:idx val="0"/>
          <c:order val="0"/>
          <c:tx>
            <c:strRef>
              <c:f>'Sector Wise Analysis'!$B$2644</c:f>
              <c:strCache>
                <c:ptCount val="1"/>
                <c:pt idx="0">
                  <c:v>Weighted Average</c:v>
                </c:pt>
              </c:strCache>
            </c:strRef>
          </c:tx>
          <c:cat>
            <c:strRef>
              <c:f>'Sector Wise Analysis'!$A$2648:$A$2683</c:f>
              <c:strCache>
                <c:ptCount val="36"/>
                <c:pt idx="0">
                  <c:v>MOIL Ltd</c:v>
                </c:pt>
                <c:pt idx="1">
                  <c:v>Gujarat Mineral Development Corporation Ltd</c:v>
                </c:pt>
                <c:pt idx="2">
                  <c:v>Maithan Alloys Ltd</c:v>
                </c:pt>
                <c:pt idx="3">
                  <c:v>Sandur Manganese &amp; Iron Ore Ltd</c:v>
                </c:pt>
                <c:pt idx="4">
                  <c:v>20 Microns Ltd</c:v>
                </c:pt>
                <c:pt idx="5">
                  <c:v>Sarthak Metals Ltd</c:v>
                </c:pt>
                <c:pt idx="6">
                  <c:v>South west Pinnacle Exploration Ltd</c:v>
                </c:pt>
                <c:pt idx="7">
                  <c:v>Madhav Copper Ltd</c:v>
                </c:pt>
                <c:pt idx="8">
                  <c:v>Southern Magnesium &amp; Chemicals Ltd</c:v>
                </c:pt>
                <c:pt idx="9">
                  <c:v>Shilp Gravures Ltd</c:v>
                </c:pt>
                <c:pt idx="10">
                  <c:v>Raw Edge Industrial Solutions Ltd</c:v>
                </c:pt>
                <c:pt idx="11">
                  <c:v>Kachchh Minerals Ltd</c:v>
                </c:pt>
                <c:pt idx="12">
                  <c:v>Foundry Fuel Products Ltd</c:v>
                </c:pt>
                <c:pt idx="13">
                  <c:v>Baroda Extrusion Ltd</c:v>
                </c:pt>
                <c:pt idx="14">
                  <c:v>Himalaya Granites Ltd </c:v>
                </c:pt>
                <c:pt idx="15">
                  <c:v>Shyam Century Ferrous Ltd</c:v>
                </c:pt>
                <c:pt idx="16">
                  <c:v>Impex Ferro Tech Ltd</c:v>
                </c:pt>
                <c:pt idx="17">
                  <c:v>Rajdarshan Industries Ltd</c:v>
                </c:pt>
                <c:pt idx="18">
                  <c:v>Auroma Coke Ltd</c:v>
                </c:pt>
                <c:pt idx="19">
                  <c:v>Metkore Alloys &amp; Industries Ltd</c:v>
                </c:pt>
                <c:pt idx="20">
                  <c:v>Starlit Power System Ltd</c:v>
                </c:pt>
                <c:pt idx="21">
                  <c:v>Indsil Hydro Power &amp; Manganese ltd</c:v>
                </c:pt>
                <c:pt idx="22">
                  <c:v>Elegant Marbles &amp; Grani Industries Ltd</c:v>
                </c:pt>
                <c:pt idx="23">
                  <c:v>Nagpur Power &amp; Industries Ltd</c:v>
                </c:pt>
                <c:pt idx="24">
                  <c:v>Indian Metals &amp; Ferro Alloys Ltd</c:v>
                </c:pt>
                <c:pt idx="25">
                  <c:v>Facor Alloys Ltd</c:v>
                </c:pt>
                <c:pt idx="26">
                  <c:v>Asi Industries Ltd</c:v>
                </c:pt>
                <c:pt idx="27">
                  <c:v>Deccan Gold Mines Ltd</c:v>
                </c:pt>
                <c:pt idx="28">
                  <c:v>Bhagyanagar India Ltd</c:v>
                </c:pt>
                <c:pt idx="29">
                  <c:v>VBC Ferro Alloys Ltd</c:v>
                </c:pt>
                <c:pt idx="30">
                  <c:v>Orissa Minerals Development Company Ltd</c:v>
                </c:pt>
                <c:pt idx="31">
                  <c:v>Balasore Alloys Ltd</c:v>
                </c:pt>
                <c:pt idx="32">
                  <c:v>Shirpur Gold Refineries Ltd</c:v>
                </c:pt>
                <c:pt idx="33">
                  <c:v>Rohit Ferro Tech ltd</c:v>
                </c:pt>
                <c:pt idx="34">
                  <c:v>Ashapura Minechem Ltd</c:v>
                </c:pt>
                <c:pt idx="35">
                  <c:v>KIOCL Ltd</c:v>
                </c:pt>
              </c:strCache>
            </c:strRef>
          </c:cat>
          <c:val>
            <c:numRef>
              <c:f>'Sector Wise Analysis'!$B$2648:$B$2683</c:f>
              <c:numCache>
                <c:formatCode>0.00%</c:formatCode>
                <c:ptCount val="36"/>
                <c:pt idx="0">
                  <c:v>2.12273524899694E-3</c:v>
                </c:pt>
                <c:pt idx="1">
                  <c:v>2.0588334250846549E-3</c:v>
                </c:pt>
                <c:pt idx="2">
                  <c:v>8.5421259685529395E-4</c:v>
                </c:pt>
                <c:pt idx="3">
                  <c:v>2.549146830735513E-4</c:v>
                </c:pt>
                <c:pt idx="4">
                  <c:v>3.8392270492923457E-5</c:v>
                </c:pt>
                <c:pt idx="5">
                  <c:v>1.9560044239755823E-5</c:v>
                </c:pt>
                <c:pt idx="6">
                  <c:v>1.9088243833839822E-5</c:v>
                </c:pt>
                <c:pt idx="7">
                  <c:v>1.4096020757028207E-5</c:v>
                </c:pt>
                <c:pt idx="8">
                  <c:v>9.8135545040576258E-6</c:v>
                </c:pt>
                <c:pt idx="9">
                  <c:v>9.52496250957307E-6</c:v>
                </c:pt>
                <c:pt idx="10">
                  <c:v>8.3261310212992173E-6</c:v>
                </c:pt>
                <c:pt idx="11">
                  <c:v>-4.571966608642742E-7</c:v>
                </c:pt>
                <c:pt idx="12">
                  <c:v>-5.0562976090958446E-7</c:v>
                </c:pt>
                <c:pt idx="13">
                  <c:v>-4.0886517410435685E-6</c:v>
                </c:pt>
                <c:pt idx="14">
                  <c:v>-4.8246865473914852E-6</c:v>
                </c:pt>
                <c:pt idx="15">
                  <c:v>-9.3441113895098416E-6</c:v>
                </c:pt>
                <c:pt idx="16">
                  <c:v>-1.0159275745663174E-5</c:v>
                </c:pt>
                <c:pt idx="17">
                  <c:v>-1.2343288578497362E-5</c:v>
                </c:pt>
                <c:pt idx="18">
                  <c:v>-1.3457646068712848E-5</c:v>
                </c:pt>
                <c:pt idx="19">
                  <c:v>-1.6719935806405681E-5</c:v>
                </c:pt>
                <c:pt idx="20">
                  <c:v>-1.8570050291562547E-5</c:v>
                </c:pt>
                <c:pt idx="21">
                  <c:v>-2.0301667263601934E-5</c:v>
                </c:pt>
                <c:pt idx="22">
                  <c:v>-2.3314037244142999E-5</c:v>
                </c:pt>
                <c:pt idx="23">
                  <c:v>-5.9564667131042772E-5</c:v>
                </c:pt>
                <c:pt idx="24">
                  <c:v>-6.6132646085391794E-5</c:v>
                </c:pt>
                <c:pt idx="25">
                  <c:v>-6.6375440253671925E-5</c:v>
                </c:pt>
                <c:pt idx="26">
                  <c:v>-7.0165102600422519E-5</c:v>
                </c:pt>
                <c:pt idx="27">
                  <c:v>-7.9409718674381777E-5</c:v>
                </c:pt>
                <c:pt idx="28">
                  <c:v>-8.6429027405359634E-5</c:v>
                </c:pt>
                <c:pt idx="29">
                  <c:v>-1.2704735759013513E-4</c:v>
                </c:pt>
                <c:pt idx="30">
                  <c:v>-1.453768403102571E-4</c:v>
                </c:pt>
                <c:pt idx="31">
                  <c:v>-2.1164435904366696E-4</c:v>
                </c:pt>
                <c:pt idx="32">
                  <c:v>-3.7513223198559374E-4</c:v>
                </c:pt>
                <c:pt idx="33">
                  <c:v>-4.531229945168341E-4</c:v>
                </c:pt>
                <c:pt idx="34">
                  <c:v>-4.6714398566616294E-4</c:v>
                </c:pt>
                <c:pt idx="35">
                  <c:v>-1.0893272641120707E-3</c:v>
                </c:pt>
              </c:numCache>
            </c:numRef>
          </c:val>
        </c:ser>
        <c:axId val="114034176"/>
        <c:axId val="114035712"/>
      </c:barChart>
      <c:catAx>
        <c:axId val="114034176"/>
        <c:scaling>
          <c:orientation val="minMax"/>
        </c:scaling>
        <c:delete val="1"/>
        <c:axPos val="b"/>
        <c:tickLblPos val="none"/>
        <c:crossAx val="114035712"/>
        <c:crosses val="autoZero"/>
        <c:auto val="1"/>
        <c:lblAlgn val="ctr"/>
        <c:lblOffset val="100"/>
      </c:catAx>
      <c:valAx>
        <c:axId val="114035712"/>
        <c:scaling>
          <c:orientation val="minMax"/>
        </c:scaling>
        <c:axPos val="l"/>
        <c:majorGridlines/>
        <c:numFmt formatCode="0.00%" sourceLinked="1"/>
        <c:tickLblPos val="nextTo"/>
        <c:crossAx val="11403417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36894575678040242"/>
          <c:y val="0.91198381452318478"/>
          <c:w val="0.25605424321959758"/>
          <c:h val="8.3717191601049887E-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chart" Target="../charts/chart27.xml"/><Relationship Id="rId117" Type="http://schemas.openxmlformats.org/officeDocument/2006/relationships/chart" Target="../charts/chart118.xml"/><Relationship Id="rId21" Type="http://schemas.openxmlformats.org/officeDocument/2006/relationships/chart" Target="../charts/chart22.xml"/><Relationship Id="rId42" Type="http://schemas.openxmlformats.org/officeDocument/2006/relationships/chart" Target="../charts/chart43.xml"/><Relationship Id="rId47" Type="http://schemas.openxmlformats.org/officeDocument/2006/relationships/chart" Target="../charts/chart48.xml"/><Relationship Id="rId63" Type="http://schemas.openxmlformats.org/officeDocument/2006/relationships/chart" Target="../charts/chart64.xml"/><Relationship Id="rId68" Type="http://schemas.openxmlformats.org/officeDocument/2006/relationships/chart" Target="../charts/chart69.xml"/><Relationship Id="rId84" Type="http://schemas.openxmlformats.org/officeDocument/2006/relationships/chart" Target="../charts/chart85.xml"/><Relationship Id="rId89" Type="http://schemas.openxmlformats.org/officeDocument/2006/relationships/chart" Target="../charts/chart90.xml"/><Relationship Id="rId112" Type="http://schemas.openxmlformats.org/officeDocument/2006/relationships/chart" Target="../charts/chart113.xml"/><Relationship Id="rId16" Type="http://schemas.openxmlformats.org/officeDocument/2006/relationships/chart" Target="../charts/chart17.xml"/><Relationship Id="rId107" Type="http://schemas.openxmlformats.org/officeDocument/2006/relationships/chart" Target="../charts/chart108.xml"/><Relationship Id="rId11" Type="http://schemas.openxmlformats.org/officeDocument/2006/relationships/chart" Target="../charts/chart12.xml"/><Relationship Id="rId32" Type="http://schemas.openxmlformats.org/officeDocument/2006/relationships/chart" Target="../charts/chart33.xml"/><Relationship Id="rId37" Type="http://schemas.openxmlformats.org/officeDocument/2006/relationships/chart" Target="../charts/chart38.xml"/><Relationship Id="rId53" Type="http://schemas.openxmlformats.org/officeDocument/2006/relationships/chart" Target="../charts/chart54.xml"/><Relationship Id="rId58" Type="http://schemas.openxmlformats.org/officeDocument/2006/relationships/chart" Target="../charts/chart59.xml"/><Relationship Id="rId74" Type="http://schemas.openxmlformats.org/officeDocument/2006/relationships/chart" Target="../charts/chart75.xml"/><Relationship Id="rId79" Type="http://schemas.openxmlformats.org/officeDocument/2006/relationships/chart" Target="../charts/chart80.xml"/><Relationship Id="rId102" Type="http://schemas.openxmlformats.org/officeDocument/2006/relationships/chart" Target="../charts/chart103.xml"/><Relationship Id="rId5" Type="http://schemas.openxmlformats.org/officeDocument/2006/relationships/chart" Target="../charts/chart6.xml"/><Relationship Id="rId61" Type="http://schemas.openxmlformats.org/officeDocument/2006/relationships/chart" Target="../charts/chart62.xml"/><Relationship Id="rId82" Type="http://schemas.openxmlformats.org/officeDocument/2006/relationships/chart" Target="../charts/chart83.xml"/><Relationship Id="rId90" Type="http://schemas.openxmlformats.org/officeDocument/2006/relationships/chart" Target="../charts/chart91.xml"/><Relationship Id="rId95" Type="http://schemas.openxmlformats.org/officeDocument/2006/relationships/chart" Target="../charts/chart96.xml"/><Relationship Id="rId19" Type="http://schemas.openxmlformats.org/officeDocument/2006/relationships/chart" Target="../charts/chart20.xml"/><Relationship Id="rId14" Type="http://schemas.openxmlformats.org/officeDocument/2006/relationships/chart" Target="../charts/chart15.xml"/><Relationship Id="rId22" Type="http://schemas.openxmlformats.org/officeDocument/2006/relationships/chart" Target="../charts/chart23.xml"/><Relationship Id="rId27" Type="http://schemas.openxmlformats.org/officeDocument/2006/relationships/chart" Target="../charts/chart28.xml"/><Relationship Id="rId30" Type="http://schemas.openxmlformats.org/officeDocument/2006/relationships/chart" Target="../charts/chart31.xml"/><Relationship Id="rId35" Type="http://schemas.openxmlformats.org/officeDocument/2006/relationships/chart" Target="../charts/chart36.xml"/><Relationship Id="rId43" Type="http://schemas.openxmlformats.org/officeDocument/2006/relationships/chart" Target="../charts/chart44.xml"/><Relationship Id="rId48" Type="http://schemas.openxmlformats.org/officeDocument/2006/relationships/chart" Target="../charts/chart49.xml"/><Relationship Id="rId56" Type="http://schemas.openxmlformats.org/officeDocument/2006/relationships/chart" Target="../charts/chart57.xml"/><Relationship Id="rId64" Type="http://schemas.openxmlformats.org/officeDocument/2006/relationships/chart" Target="../charts/chart65.xml"/><Relationship Id="rId69" Type="http://schemas.openxmlformats.org/officeDocument/2006/relationships/chart" Target="../charts/chart70.xml"/><Relationship Id="rId77" Type="http://schemas.openxmlformats.org/officeDocument/2006/relationships/chart" Target="../charts/chart78.xml"/><Relationship Id="rId100" Type="http://schemas.openxmlformats.org/officeDocument/2006/relationships/chart" Target="../charts/chart101.xml"/><Relationship Id="rId105" Type="http://schemas.openxmlformats.org/officeDocument/2006/relationships/chart" Target="../charts/chart106.xml"/><Relationship Id="rId113" Type="http://schemas.openxmlformats.org/officeDocument/2006/relationships/chart" Target="../charts/chart114.xml"/><Relationship Id="rId118" Type="http://schemas.openxmlformats.org/officeDocument/2006/relationships/chart" Target="../charts/chart119.xml"/><Relationship Id="rId8" Type="http://schemas.openxmlformats.org/officeDocument/2006/relationships/chart" Target="../charts/chart9.xml"/><Relationship Id="rId51" Type="http://schemas.openxmlformats.org/officeDocument/2006/relationships/chart" Target="../charts/chart52.xml"/><Relationship Id="rId72" Type="http://schemas.openxmlformats.org/officeDocument/2006/relationships/chart" Target="../charts/chart73.xml"/><Relationship Id="rId80" Type="http://schemas.openxmlformats.org/officeDocument/2006/relationships/chart" Target="../charts/chart81.xml"/><Relationship Id="rId85" Type="http://schemas.openxmlformats.org/officeDocument/2006/relationships/chart" Target="../charts/chart86.xml"/><Relationship Id="rId93" Type="http://schemas.openxmlformats.org/officeDocument/2006/relationships/chart" Target="../charts/chart94.xml"/><Relationship Id="rId98" Type="http://schemas.openxmlformats.org/officeDocument/2006/relationships/chart" Target="../charts/chart99.xml"/><Relationship Id="rId121" Type="http://schemas.openxmlformats.org/officeDocument/2006/relationships/chart" Target="../charts/chart122.xml"/><Relationship Id="rId3" Type="http://schemas.openxmlformats.org/officeDocument/2006/relationships/chart" Target="../charts/chart4.xml"/><Relationship Id="rId12" Type="http://schemas.openxmlformats.org/officeDocument/2006/relationships/chart" Target="../charts/chart13.xml"/><Relationship Id="rId17" Type="http://schemas.openxmlformats.org/officeDocument/2006/relationships/chart" Target="../charts/chart18.xml"/><Relationship Id="rId25" Type="http://schemas.openxmlformats.org/officeDocument/2006/relationships/chart" Target="../charts/chart26.xml"/><Relationship Id="rId33" Type="http://schemas.openxmlformats.org/officeDocument/2006/relationships/chart" Target="../charts/chart34.xml"/><Relationship Id="rId38" Type="http://schemas.openxmlformats.org/officeDocument/2006/relationships/chart" Target="../charts/chart39.xml"/><Relationship Id="rId46" Type="http://schemas.openxmlformats.org/officeDocument/2006/relationships/chart" Target="../charts/chart47.xml"/><Relationship Id="rId59" Type="http://schemas.openxmlformats.org/officeDocument/2006/relationships/chart" Target="../charts/chart60.xml"/><Relationship Id="rId67" Type="http://schemas.openxmlformats.org/officeDocument/2006/relationships/chart" Target="../charts/chart68.xml"/><Relationship Id="rId103" Type="http://schemas.openxmlformats.org/officeDocument/2006/relationships/chart" Target="../charts/chart104.xml"/><Relationship Id="rId108" Type="http://schemas.openxmlformats.org/officeDocument/2006/relationships/chart" Target="../charts/chart109.xml"/><Relationship Id="rId116" Type="http://schemas.openxmlformats.org/officeDocument/2006/relationships/chart" Target="../charts/chart117.xml"/><Relationship Id="rId20" Type="http://schemas.openxmlformats.org/officeDocument/2006/relationships/chart" Target="../charts/chart21.xml"/><Relationship Id="rId41" Type="http://schemas.openxmlformats.org/officeDocument/2006/relationships/chart" Target="../charts/chart42.xml"/><Relationship Id="rId54" Type="http://schemas.openxmlformats.org/officeDocument/2006/relationships/chart" Target="../charts/chart55.xml"/><Relationship Id="rId62" Type="http://schemas.openxmlformats.org/officeDocument/2006/relationships/chart" Target="../charts/chart63.xml"/><Relationship Id="rId70" Type="http://schemas.openxmlformats.org/officeDocument/2006/relationships/chart" Target="../charts/chart71.xml"/><Relationship Id="rId75" Type="http://schemas.openxmlformats.org/officeDocument/2006/relationships/chart" Target="../charts/chart76.xml"/><Relationship Id="rId83" Type="http://schemas.openxmlformats.org/officeDocument/2006/relationships/chart" Target="../charts/chart84.xml"/><Relationship Id="rId88" Type="http://schemas.openxmlformats.org/officeDocument/2006/relationships/chart" Target="../charts/chart89.xml"/><Relationship Id="rId91" Type="http://schemas.openxmlformats.org/officeDocument/2006/relationships/chart" Target="../charts/chart92.xml"/><Relationship Id="rId96" Type="http://schemas.openxmlformats.org/officeDocument/2006/relationships/chart" Target="../charts/chart97.xml"/><Relationship Id="rId111" Type="http://schemas.openxmlformats.org/officeDocument/2006/relationships/chart" Target="../charts/chart112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5" Type="http://schemas.openxmlformats.org/officeDocument/2006/relationships/chart" Target="../charts/chart16.xml"/><Relationship Id="rId23" Type="http://schemas.openxmlformats.org/officeDocument/2006/relationships/chart" Target="../charts/chart24.xml"/><Relationship Id="rId28" Type="http://schemas.openxmlformats.org/officeDocument/2006/relationships/chart" Target="../charts/chart29.xml"/><Relationship Id="rId36" Type="http://schemas.openxmlformats.org/officeDocument/2006/relationships/chart" Target="../charts/chart37.xml"/><Relationship Id="rId49" Type="http://schemas.openxmlformats.org/officeDocument/2006/relationships/chart" Target="../charts/chart50.xml"/><Relationship Id="rId57" Type="http://schemas.openxmlformats.org/officeDocument/2006/relationships/chart" Target="../charts/chart58.xml"/><Relationship Id="rId106" Type="http://schemas.openxmlformats.org/officeDocument/2006/relationships/chart" Target="../charts/chart107.xml"/><Relationship Id="rId114" Type="http://schemas.openxmlformats.org/officeDocument/2006/relationships/chart" Target="../charts/chart115.xml"/><Relationship Id="rId119" Type="http://schemas.openxmlformats.org/officeDocument/2006/relationships/chart" Target="../charts/chart120.xml"/><Relationship Id="rId10" Type="http://schemas.openxmlformats.org/officeDocument/2006/relationships/chart" Target="../charts/chart11.xml"/><Relationship Id="rId31" Type="http://schemas.openxmlformats.org/officeDocument/2006/relationships/chart" Target="../charts/chart32.xml"/><Relationship Id="rId44" Type="http://schemas.openxmlformats.org/officeDocument/2006/relationships/chart" Target="../charts/chart45.xml"/><Relationship Id="rId52" Type="http://schemas.openxmlformats.org/officeDocument/2006/relationships/chart" Target="../charts/chart53.xml"/><Relationship Id="rId60" Type="http://schemas.openxmlformats.org/officeDocument/2006/relationships/chart" Target="../charts/chart61.xml"/><Relationship Id="rId65" Type="http://schemas.openxmlformats.org/officeDocument/2006/relationships/chart" Target="../charts/chart66.xml"/><Relationship Id="rId73" Type="http://schemas.openxmlformats.org/officeDocument/2006/relationships/chart" Target="../charts/chart74.xml"/><Relationship Id="rId78" Type="http://schemas.openxmlformats.org/officeDocument/2006/relationships/chart" Target="../charts/chart79.xml"/><Relationship Id="rId81" Type="http://schemas.openxmlformats.org/officeDocument/2006/relationships/chart" Target="../charts/chart82.xml"/><Relationship Id="rId86" Type="http://schemas.openxmlformats.org/officeDocument/2006/relationships/chart" Target="../charts/chart87.xml"/><Relationship Id="rId94" Type="http://schemas.openxmlformats.org/officeDocument/2006/relationships/chart" Target="../charts/chart95.xml"/><Relationship Id="rId99" Type="http://schemas.openxmlformats.org/officeDocument/2006/relationships/chart" Target="../charts/chart100.xml"/><Relationship Id="rId101" Type="http://schemas.openxmlformats.org/officeDocument/2006/relationships/chart" Target="../charts/chart102.xml"/><Relationship Id="rId122" Type="http://schemas.openxmlformats.org/officeDocument/2006/relationships/chart" Target="../charts/chart123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Relationship Id="rId13" Type="http://schemas.openxmlformats.org/officeDocument/2006/relationships/chart" Target="../charts/chart14.xml"/><Relationship Id="rId18" Type="http://schemas.openxmlformats.org/officeDocument/2006/relationships/chart" Target="../charts/chart19.xml"/><Relationship Id="rId39" Type="http://schemas.openxmlformats.org/officeDocument/2006/relationships/chart" Target="../charts/chart40.xml"/><Relationship Id="rId109" Type="http://schemas.openxmlformats.org/officeDocument/2006/relationships/chart" Target="../charts/chart110.xml"/><Relationship Id="rId34" Type="http://schemas.openxmlformats.org/officeDocument/2006/relationships/chart" Target="../charts/chart35.xml"/><Relationship Id="rId50" Type="http://schemas.openxmlformats.org/officeDocument/2006/relationships/chart" Target="../charts/chart51.xml"/><Relationship Id="rId55" Type="http://schemas.openxmlformats.org/officeDocument/2006/relationships/chart" Target="../charts/chart56.xml"/><Relationship Id="rId76" Type="http://schemas.openxmlformats.org/officeDocument/2006/relationships/chart" Target="../charts/chart77.xml"/><Relationship Id="rId97" Type="http://schemas.openxmlformats.org/officeDocument/2006/relationships/chart" Target="../charts/chart98.xml"/><Relationship Id="rId104" Type="http://schemas.openxmlformats.org/officeDocument/2006/relationships/chart" Target="../charts/chart105.xml"/><Relationship Id="rId120" Type="http://schemas.openxmlformats.org/officeDocument/2006/relationships/chart" Target="../charts/chart121.xml"/><Relationship Id="rId7" Type="http://schemas.openxmlformats.org/officeDocument/2006/relationships/chart" Target="../charts/chart8.xml"/><Relationship Id="rId71" Type="http://schemas.openxmlformats.org/officeDocument/2006/relationships/chart" Target="../charts/chart72.xml"/><Relationship Id="rId92" Type="http://schemas.openxmlformats.org/officeDocument/2006/relationships/chart" Target="../charts/chart93.xml"/><Relationship Id="rId2" Type="http://schemas.openxmlformats.org/officeDocument/2006/relationships/chart" Target="../charts/chart3.xml"/><Relationship Id="rId29" Type="http://schemas.openxmlformats.org/officeDocument/2006/relationships/chart" Target="../charts/chart30.xml"/><Relationship Id="rId24" Type="http://schemas.openxmlformats.org/officeDocument/2006/relationships/chart" Target="../charts/chart25.xml"/><Relationship Id="rId40" Type="http://schemas.openxmlformats.org/officeDocument/2006/relationships/chart" Target="../charts/chart41.xml"/><Relationship Id="rId45" Type="http://schemas.openxmlformats.org/officeDocument/2006/relationships/chart" Target="../charts/chart46.xml"/><Relationship Id="rId66" Type="http://schemas.openxmlformats.org/officeDocument/2006/relationships/chart" Target="../charts/chart67.xml"/><Relationship Id="rId87" Type="http://schemas.openxmlformats.org/officeDocument/2006/relationships/chart" Target="../charts/chart88.xml"/><Relationship Id="rId110" Type="http://schemas.openxmlformats.org/officeDocument/2006/relationships/chart" Target="../charts/chart111.xml"/><Relationship Id="rId115" Type="http://schemas.openxmlformats.org/officeDocument/2006/relationships/chart" Target="../charts/chart11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609599</xdr:colOff>
      <xdr:row>1</xdr:row>
      <xdr:rowOff>123826</xdr:rowOff>
    </xdr:from>
    <xdr:to>
      <xdr:col>14</xdr:col>
      <xdr:colOff>9524</xdr:colOff>
      <xdr:row>23</xdr:row>
      <xdr:rowOff>161926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142874</xdr:colOff>
      <xdr:row>3</xdr:row>
      <xdr:rowOff>9525</xdr:rowOff>
    </xdr:from>
    <xdr:to>
      <xdr:col>11</xdr:col>
      <xdr:colOff>523875</xdr:colOff>
      <xdr:row>16</xdr:row>
      <xdr:rowOff>142875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190499</xdr:colOff>
      <xdr:row>19</xdr:row>
      <xdr:rowOff>114299</xdr:rowOff>
    </xdr:from>
    <xdr:to>
      <xdr:col>11</xdr:col>
      <xdr:colOff>314325</xdr:colOff>
      <xdr:row>32</xdr:row>
      <xdr:rowOff>114300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381000</xdr:colOff>
      <xdr:row>19</xdr:row>
      <xdr:rowOff>133350</xdr:rowOff>
    </xdr:from>
    <xdr:to>
      <xdr:col>19</xdr:col>
      <xdr:colOff>476250</xdr:colOff>
      <xdr:row>32</xdr:row>
      <xdr:rowOff>142875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428625</xdr:colOff>
      <xdr:row>34</xdr:row>
      <xdr:rowOff>171450</xdr:rowOff>
    </xdr:from>
    <xdr:to>
      <xdr:col>11</xdr:col>
      <xdr:colOff>123825</xdr:colOff>
      <xdr:row>49</xdr:row>
      <xdr:rowOff>57150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390525</xdr:colOff>
      <xdr:row>52</xdr:row>
      <xdr:rowOff>76200</xdr:rowOff>
    </xdr:from>
    <xdr:to>
      <xdr:col>11</xdr:col>
      <xdr:colOff>85725</xdr:colOff>
      <xdr:row>66</xdr:row>
      <xdr:rowOff>152400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333375</xdr:colOff>
      <xdr:row>70</xdr:row>
      <xdr:rowOff>161925</xdr:rowOff>
    </xdr:from>
    <xdr:to>
      <xdr:col>10</xdr:col>
      <xdr:colOff>28575</xdr:colOff>
      <xdr:row>85</xdr:row>
      <xdr:rowOff>47625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504825</xdr:colOff>
      <xdr:row>70</xdr:row>
      <xdr:rowOff>171450</xdr:rowOff>
    </xdr:from>
    <xdr:to>
      <xdr:col>18</xdr:col>
      <xdr:colOff>200025</xdr:colOff>
      <xdr:row>85</xdr:row>
      <xdr:rowOff>57150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</xdr:col>
      <xdr:colOff>95250</xdr:colOff>
      <xdr:row>93</xdr:row>
      <xdr:rowOff>38100</xdr:rowOff>
    </xdr:from>
    <xdr:to>
      <xdr:col>10</xdr:col>
      <xdr:colOff>400050</xdr:colOff>
      <xdr:row>107</xdr:row>
      <xdr:rowOff>114300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85725</xdr:colOff>
      <xdr:row>109</xdr:row>
      <xdr:rowOff>66675</xdr:rowOff>
    </xdr:from>
    <xdr:to>
      <xdr:col>10</xdr:col>
      <xdr:colOff>390525</xdr:colOff>
      <xdr:row>123</xdr:row>
      <xdr:rowOff>142875</xdr:rowOff>
    </xdr:to>
    <xdr:graphicFrame macro="">
      <xdr:nvGraphicFramePr>
        <xdr:cNvPr id="11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</xdr:col>
      <xdr:colOff>133350</xdr:colOff>
      <xdr:row>142</xdr:row>
      <xdr:rowOff>161925</xdr:rowOff>
    </xdr:from>
    <xdr:to>
      <xdr:col>10</xdr:col>
      <xdr:colOff>438150</xdr:colOff>
      <xdr:row>157</xdr:row>
      <xdr:rowOff>47625</xdr:rowOff>
    </xdr:to>
    <xdr:graphicFrame macro="">
      <xdr:nvGraphicFramePr>
        <xdr:cNvPr id="12" name="Chart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</xdr:col>
      <xdr:colOff>142875</xdr:colOff>
      <xdr:row>158</xdr:row>
      <xdr:rowOff>180975</xdr:rowOff>
    </xdr:from>
    <xdr:to>
      <xdr:col>12</xdr:col>
      <xdr:colOff>238125</xdr:colOff>
      <xdr:row>173</xdr:row>
      <xdr:rowOff>66675</xdr:rowOff>
    </xdr:to>
    <xdr:graphicFrame macro="">
      <xdr:nvGraphicFramePr>
        <xdr:cNvPr id="13" name="Chart 1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</xdr:col>
      <xdr:colOff>104775</xdr:colOff>
      <xdr:row>216</xdr:row>
      <xdr:rowOff>28575</xdr:rowOff>
    </xdr:from>
    <xdr:to>
      <xdr:col>10</xdr:col>
      <xdr:colOff>409575</xdr:colOff>
      <xdr:row>230</xdr:row>
      <xdr:rowOff>104775</xdr:rowOff>
    </xdr:to>
    <xdr:graphicFrame macro="">
      <xdr:nvGraphicFramePr>
        <xdr:cNvPr id="14" name="Chart 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</xdr:col>
      <xdr:colOff>104775</xdr:colOff>
      <xdr:row>231</xdr:row>
      <xdr:rowOff>142875</xdr:rowOff>
    </xdr:from>
    <xdr:to>
      <xdr:col>10</xdr:col>
      <xdr:colOff>409575</xdr:colOff>
      <xdr:row>246</xdr:row>
      <xdr:rowOff>28575</xdr:rowOff>
    </xdr:to>
    <xdr:graphicFrame macro="">
      <xdr:nvGraphicFramePr>
        <xdr:cNvPr id="15" name="Chart 1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3</xdr:col>
      <xdr:colOff>123825</xdr:colOff>
      <xdr:row>317</xdr:row>
      <xdr:rowOff>95250</xdr:rowOff>
    </xdr:from>
    <xdr:to>
      <xdr:col>10</xdr:col>
      <xdr:colOff>428625</xdr:colOff>
      <xdr:row>331</xdr:row>
      <xdr:rowOff>171450</xdr:rowOff>
    </xdr:to>
    <xdr:graphicFrame macro="">
      <xdr:nvGraphicFramePr>
        <xdr:cNvPr id="16" name="Chart 1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3</xdr:col>
      <xdr:colOff>104775</xdr:colOff>
      <xdr:row>333</xdr:row>
      <xdr:rowOff>114300</xdr:rowOff>
    </xdr:from>
    <xdr:to>
      <xdr:col>10</xdr:col>
      <xdr:colOff>409575</xdr:colOff>
      <xdr:row>348</xdr:row>
      <xdr:rowOff>0</xdr:rowOff>
    </xdr:to>
    <xdr:graphicFrame macro="">
      <xdr:nvGraphicFramePr>
        <xdr:cNvPr id="17" name="Chart 1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3</xdr:col>
      <xdr:colOff>123825</xdr:colOff>
      <xdr:row>353</xdr:row>
      <xdr:rowOff>0</xdr:rowOff>
    </xdr:from>
    <xdr:to>
      <xdr:col>10</xdr:col>
      <xdr:colOff>428625</xdr:colOff>
      <xdr:row>367</xdr:row>
      <xdr:rowOff>76200</xdr:rowOff>
    </xdr:to>
    <xdr:graphicFrame macro="">
      <xdr:nvGraphicFramePr>
        <xdr:cNvPr id="18" name="Chart 1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3</xdr:col>
      <xdr:colOff>123825</xdr:colOff>
      <xdr:row>368</xdr:row>
      <xdr:rowOff>47625</xdr:rowOff>
    </xdr:from>
    <xdr:to>
      <xdr:col>14</xdr:col>
      <xdr:colOff>352425</xdr:colOff>
      <xdr:row>382</xdr:row>
      <xdr:rowOff>123825</xdr:rowOff>
    </xdr:to>
    <xdr:graphicFrame macro="">
      <xdr:nvGraphicFramePr>
        <xdr:cNvPr id="19" name="Chart 1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3</xdr:col>
      <xdr:colOff>323850</xdr:colOff>
      <xdr:row>386</xdr:row>
      <xdr:rowOff>152400</xdr:rowOff>
    </xdr:from>
    <xdr:to>
      <xdr:col>11</xdr:col>
      <xdr:colOff>19050</xdr:colOff>
      <xdr:row>401</xdr:row>
      <xdr:rowOff>38100</xdr:rowOff>
    </xdr:to>
    <xdr:graphicFrame macro="">
      <xdr:nvGraphicFramePr>
        <xdr:cNvPr id="20" name="Chart 1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3</xdr:col>
      <xdr:colOff>114299</xdr:colOff>
      <xdr:row>406</xdr:row>
      <xdr:rowOff>133350</xdr:rowOff>
    </xdr:from>
    <xdr:to>
      <xdr:col>14</xdr:col>
      <xdr:colOff>533400</xdr:colOff>
      <xdr:row>421</xdr:row>
      <xdr:rowOff>19050</xdr:rowOff>
    </xdr:to>
    <xdr:graphicFrame macro="">
      <xdr:nvGraphicFramePr>
        <xdr:cNvPr id="21" name="Chart 2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3</xdr:col>
      <xdr:colOff>133349</xdr:colOff>
      <xdr:row>423</xdr:row>
      <xdr:rowOff>19050</xdr:rowOff>
    </xdr:from>
    <xdr:to>
      <xdr:col>14</xdr:col>
      <xdr:colOff>523874</xdr:colOff>
      <xdr:row>437</xdr:row>
      <xdr:rowOff>95250</xdr:rowOff>
    </xdr:to>
    <xdr:graphicFrame macro="">
      <xdr:nvGraphicFramePr>
        <xdr:cNvPr id="22" name="Chart 2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3</xdr:col>
      <xdr:colOff>85725</xdr:colOff>
      <xdr:row>563</xdr:row>
      <xdr:rowOff>123825</xdr:rowOff>
    </xdr:from>
    <xdr:to>
      <xdr:col>10</xdr:col>
      <xdr:colOff>390525</xdr:colOff>
      <xdr:row>578</xdr:row>
      <xdr:rowOff>9525</xdr:rowOff>
    </xdr:to>
    <xdr:graphicFrame macro="">
      <xdr:nvGraphicFramePr>
        <xdr:cNvPr id="23" name="Chart 2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11</xdr:col>
      <xdr:colOff>152400</xdr:colOff>
      <xdr:row>563</xdr:row>
      <xdr:rowOff>114300</xdr:rowOff>
    </xdr:from>
    <xdr:to>
      <xdr:col>18</xdr:col>
      <xdr:colOff>457200</xdr:colOff>
      <xdr:row>578</xdr:row>
      <xdr:rowOff>0</xdr:rowOff>
    </xdr:to>
    <xdr:graphicFrame macro="">
      <xdr:nvGraphicFramePr>
        <xdr:cNvPr id="24" name="Chart 2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3</xdr:col>
      <xdr:colOff>95249</xdr:colOff>
      <xdr:row>593</xdr:row>
      <xdr:rowOff>180975</xdr:rowOff>
    </xdr:from>
    <xdr:to>
      <xdr:col>14</xdr:col>
      <xdr:colOff>352424</xdr:colOff>
      <xdr:row>608</xdr:row>
      <xdr:rowOff>66675</xdr:rowOff>
    </xdr:to>
    <xdr:graphicFrame macro="">
      <xdr:nvGraphicFramePr>
        <xdr:cNvPr id="25" name="Chart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3</xdr:col>
      <xdr:colOff>95250</xdr:colOff>
      <xdr:row>609</xdr:row>
      <xdr:rowOff>123825</xdr:rowOff>
    </xdr:from>
    <xdr:to>
      <xdr:col>14</xdr:col>
      <xdr:colOff>342900</xdr:colOff>
      <xdr:row>624</xdr:row>
      <xdr:rowOff>9525</xdr:rowOff>
    </xdr:to>
    <xdr:graphicFrame macro="">
      <xdr:nvGraphicFramePr>
        <xdr:cNvPr id="26" name="Chart 2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3</xdr:col>
      <xdr:colOff>95250</xdr:colOff>
      <xdr:row>870</xdr:row>
      <xdr:rowOff>76200</xdr:rowOff>
    </xdr:from>
    <xdr:to>
      <xdr:col>10</xdr:col>
      <xdr:colOff>400050</xdr:colOff>
      <xdr:row>884</xdr:row>
      <xdr:rowOff>152400</xdr:rowOff>
    </xdr:to>
    <xdr:graphicFrame macro="">
      <xdr:nvGraphicFramePr>
        <xdr:cNvPr id="29" name="Chart 2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11</xdr:col>
      <xdr:colOff>180975</xdr:colOff>
      <xdr:row>870</xdr:row>
      <xdr:rowOff>76200</xdr:rowOff>
    </xdr:from>
    <xdr:to>
      <xdr:col>18</xdr:col>
      <xdr:colOff>485775</xdr:colOff>
      <xdr:row>884</xdr:row>
      <xdr:rowOff>152400</xdr:rowOff>
    </xdr:to>
    <xdr:graphicFrame macro="">
      <xdr:nvGraphicFramePr>
        <xdr:cNvPr id="30" name="Chart 2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3</xdr:col>
      <xdr:colOff>123825</xdr:colOff>
      <xdr:row>893</xdr:row>
      <xdr:rowOff>95250</xdr:rowOff>
    </xdr:from>
    <xdr:to>
      <xdr:col>10</xdr:col>
      <xdr:colOff>428625</xdr:colOff>
      <xdr:row>907</xdr:row>
      <xdr:rowOff>171450</xdr:rowOff>
    </xdr:to>
    <xdr:graphicFrame macro="">
      <xdr:nvGraphicFramePr>
        <xdr:cNvPr id="31" name="Chart 3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3</xdr:col>
      <xdr:colOff>104775</xdr:colOff>
      <xdr:row>911</xdr:row>
      <xdr:rowOff>57150</xdr:rowOff>
    </xdr:from>
    <xdr:to>
      <xdr:col>10</xdr:col>
      <xdr:colOff>409575</xdr:colOff>
      <xdr:row>925</xdr:row>
      <xdr:rowOff>133350</xdr:rowOff>
    </xdr:to>
    <xdr:graphicFrame macro="">
      <xdr:nvGraphicFramePr>
        <xdr:cNvPr id="32" name="Chart 3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3</xdr:col>
      <xdr:colOff>142875</xdr:colOff>
      <xdr:row>991</xdr:row>
      <xdr:rowOff>95250</xdr:rowOff>
    </xdr:from>
    <xdr:to>
      <xdr:col>10</xdr:col>
      <xdr:colOff>447675</xdr:colOff>
      <xdr:row>1005</xdr:row>
      <xdr:rowOff>171450</xdr:rowOff>
    </xdr:to>
    <xdr:graphicFrame macro="">
      <xdr:nvGraphicFramePr>
        <xdr:cNvPr id="33" name="Chart 3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3</xdr:col>
      <xdr:colOff>152400</xdr:colOff>
      <xdr:row>1007</xdr:row>
      <xdr:rowOff>180975</xdr:rowOff>
    </xdr:from>
    <xdr:to>
      <xdr:col>10</xdr:col>
      <xdr:colOff>457200</xdr:colOff>
      <xdr:row>1022</xdr:row>
      <xdr:rowOff>66675</xdr:rowOff>
    </xdr:to>
    <xdr:graphicFrame macro="">
      <xdr:nvGraphicFramePr>
        <xdr:cNvPr id="34" name="Chart 3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3</xdr:col>
      <xdr:colOff>152400</xdr:colOff>
      <xdr:row>1061</xdr:row>
      <xdr:rowOff>133350</xdr:rowOff>
    </xdr:from>
    <xdr:to>
      <xdr:col>10</xdr:col>
      <xdr:colOff>457200</xdr:colOff>
      <xdr:row>1076</xdr:row>
      <xdr:rowOff>19050</xdr:rowOff>
    </xdr:to>
    <xdr:graphicFrame macro="">
      <xdr:nvGraphicFramePr>
        <xdr:cNvPr id="35" name="Chart 3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3</xdr:col>
      <xdr:colOff>152400</xdr:colOff>
      <xdr:row>1086</xdr:row>
      <xdr:rowOff>142875</xdr:rowOff>
    </xdr:from>
    <xdr:to>
      <xdr:col>10</xdr:col>
      <xdr:colOff>457200</xdr:colOff>
      <xdr:row>1101</xdr:row>
      <xdr:rowOff>28575</xdr:rowOff>
    </xdr:to>
    <xdr:graphicFrame macro="">
      <xdr:nvGraphicFramePr>
        <xdr:cNvPr id="36" name="Chart 3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3</xdr:col>
      <xdr:colOff>161924</xdr:colOff>
      <xdr:row>1103</xdr:row>
      <xdr:rowOff>47625</xdr:rowOff>
    </xdr:from>
    <xdr:to>
      <xdr:col>14</xdr:col>
      <xdr:colOff>38099</xdr:colOff>
      <xdr:row>1117</xdr:row>
      <xdr:rowOff>123825</xdr:rowOff>
    </xdr:to>
    <xdr:graphicFrame macro="">
      <xdr:nvGraphicFramePr>
        <xdr:cNvPr id="37" name="Chart 3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3</xdr:col>
      <xdr:colOff>161925</xdr:colOff>
      <xdr:row>1130</xdr:row>
      <xdr:rowOff>180975</xdr:rowOff>
    </xdr:from>
    <xdr:to>
      <xdr:col>10</xdr:col>
      <xdr:colOff>466725</xdr:colOff>
      <xdr:row>1145</xdr:row>
      <xdr:rowOff>66675</xdr:rowOff>
    </xdr:to>
    <xdr:graphicFrame macro="">
      <xdr:nvGraphicFramePr>
        <xdr:cNvPr id="38" name="Chart 3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3</xdr:col>
      <xdr:colOff>123825</xdr:colOff>
      <xdr:row>1147</xdr:row>
      <xdr:rowOff>123825</xdr:rowOff>
    </xdr:from>
    <xdr:to>
      <xdr:col>10</xdr:col>
      <xdr:colOff>428625</xdr:colOff>
      <xdr:row>1162</xdr:row>
      <xdr:rowOff>9525</xdr:rowOff>
    </xdr:to>
    <xdr:graphicFrame macro="">
      <xdr:nvGraphicFramePr>
        <xdr:cNvPr id="39" name="Chart 3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3</xdr:col>
      <xdr:colOff>142875</xdr:colOff>
      <xdr:row>1255</xdr:row>
      <xdr:rowOff>47625</xdr:rowOff>
    </xdr:from>
    <xdr:to>
      <xdr:col>10</xdr:col>
      <xdr:colOff>447675</xdr:colOff>
      <xdr:row>1269</xdr:row>
      <xdr:rowOff>123825</xdr:rowOff>
    </xdr:to>
    <xdr:graphicFrame macro="">
      <xdr:nvGraphicFramePr>
        <xdr:cNvPr id="40" name="Chart 3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3</xdr:col>
      <xdr:colOff>161924</xdr:colOff>
      <xdr:row>1271</xdr:row>
      <xdr:rowOff>57150</xdr:rowOff>
    </xdr:from>
    <xdr:to>
      <xdr:col>11</xdr:col>
      <xdr:colOff>590549</xdr:colOff>
      <xdr:row>1285</xdr:row>
      <xdr:rowOff>133350</xdr:rowOff>
    </xdr:to>
    <xdr:graphicFrame macro="">
      <xdr:nvGraphicFramePr>
        <xdr:cNvPr id="41" name="Chart 4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3</xdr:col>
      <xdr:colOff>152400</xdr:colOff>
      <xdr:row>1295</xdr:row>
      <xdr:rowOff>28575</xdr:rowOff>
    </xdr:from>
    <xdr:to>
      <xdr:col>10</xdr:col>
      <xdr:colOff>457200</xdr:colOff>
      <xdr:row>1309</xdr:row>
      <xdr:rowOff>104775</xdr:rowOff>
    </xdr:to>
    <xdr:graphicFrame macro="">
      <xdr:nvGraphicFramePr>
        <xdr:cNvPr id="42" name="Chart 4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3</xdr:col>
      <xdr:colOff>142874</xdr:colOff>
      <xdr:row>1311</xdr:row>
      <xdr:rowOff>152400</xdr:rowOff>
    </xdr:from>
    <xdr:to>
      <xdr:col>13</xdr:col>
      <xdr:colOff>533399</xdr:colOff>
      <xdr:row>1326</xdr:row>
      <xdr:rowOff>38100</xdr:rowOff>
    </xdr:to>
    <xdr:graphicFrame macro="">
      <xdr:nvGraphicFramePr>
        <xdr:cNvPr id="43" name="Chart 4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3</xdr:col>
      <xdr:colOff>209550</xdr:colOff>
      <xdr:row>1337</xdr:row>
      <xdr:rowOff>133350</xdr:rowOff>
    </xdr:from>
    <xdr:to>
      <xdr:col>10</xdr:col>
      <xdr:colOff>514350</xdr:colOff>
      <xdr:row>1352</xdr:row>
      <xdr:rowOff>19050</xdr:rowOff>
    </xdr:to>
    <xdr:graphicFrame macro="">
      <xdr:nvGraphicFramePr>
        <xdr:cNvPr id="44" name="Chart 4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3</xdr:col>
      <xdr:colOff>228600</xdr:colOff>
      <xdr:row>1353</xdr:row>
      <xdr:rowOff>76200</xdr:rowOff>
    </xdr:from>
    <xdr:to>
      <xdr:col>10</xdr:col>
      <xdr:colOff>533400</xdr:colOff>
      <xdr:row>1367</xdr:row>
      <xdr:rowOff>152400</xdr:rowOff>
    </xdr:to>
    <xdr:graphicFrame macro="">
      <xdr:nvGraphicFramePr>
        <xdr:cNvPr id="45" name="Chart 4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3</xdr:col>
      <xdr:colOff>142875</xdr:colOff>
      <xdr:row>1448</xdr:row>
      <xdr:rowOff>0</xdr:rowOff>
    </xdr:from>
    <xdr:to>
      <xdr:col>10</xdr:col>
      <xdr:colOff>447675</xdr:colOff>
      <xdr:row>1462</xdr:row>
      <xdr:rowOff>76200</xdr:rowOff>
    </xdr:to>
    <xdr:graphicFrame macro="">
      <xdr:nvGraphicFramePr>
        <xdr:cNvPr id="46" name="Chart 4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3</xdr:col>
      <xdr:colOff>152399</xdr:colOff>
      <xdr:row>1463</xdr:row>
      <xdr:rowOff>123825</xdr:rowOff>
    </xdr:from>
    <xdr:to>
      <xdr:col>12</xdr:col>
      <xdr:colOff>161924</xdr:colOff>
      <xdr:row>1478</xdr:row>
      <xdr:rowOff>9525</xdr:rowOff>
    </xdr:to>
    <xdr:graphicFrame macro="">
      <xdr:nvGraphicFramePr>
        <xdr:cNvPr id="47" name="Chart 4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3</xdr:col>
      <xdr:colOff>180975</xdr:colOff>
      <xdr:row>1482</xdr:row>
      <xdr:rowOff>142875</xdr:rowOff>
    </xdr:from>
    <xdr:to>
      <xdr:col>10</xdr:col>
      <xdr:colOff>485775</xdr:colOff>
      <xdr:row>1497</xdr:row>
      <xdr:rowOff>28575</xdr:rowOff>
    </xdr:to>
    <xdr:graphicFrame macro="">
      <xdr:nvGraphicFramePr>
        <xdr:cNvPr id="48" name="Chart 4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3</xdr:col>
      <xdr:colOff>180974</xdr:colOff>
      <xdr:row>1498</xdr:row>
      <xdr:rowOff>85725</xdr:rowOff>
    </xdr:from>
    <xdr:to>
      <xdr:col>12</xdr:col>
      <xdr:colOff>152399</xdr:colOff>
      <xdr:row>1512</xdr:row>
      <xdr:rowOff>161925</xdr:rowOff>
    </xdr:to>
    <xdr:graphicFrame macro="">
      <xdr:nvGraphicFramePr>
        <xdr:cNvPr id="49" name="Chart 4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3</xdr:col>
      <xdr:colOff>304800</xdr:colOff>
      <xdr:row>1517</xdr:row>
      <xdr:rowOff>114300</xdr:rowOff>
    </xdr:from>
    <xdr:to>
      <xdr:col>11</xdr:col>
      <xdr:colOff>0</xdr:colOff>
      <xdr:row>1532</xdr:row>
      <xdr:rowOff>0</xdr:rowOff>
    </xdr:to>
    <xdr:graphicFrame macro="">
      <xdr:nvGraphicFramePr>
        <xdr:cNvPr id="50" name="Chart 4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3</xdr:col>
      <xdr:colOff>247650</xdr:colOff>
      <xdr:row>1535</xdr:row>
      <xdr:rowOff>57150</xdr:rowOff>
    </xdr:from>
    <xdr:to>
      <xdr:col>10</xdr:col>
      <xdr:colOff>552450</xdr:colOff>
      <xdr:row>1549</xdr:row>
      <xdr:rowOff>133350</xdr:rowOff>
    </xdr:to>
    <xdr:graphicFrame macro="">
      <xdr:nvGraphicFramePr>
        <xdr:cNvPr id="51" name="Chart 5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3</xdr:col>
      <xdr:colOff>257175</xdr:colOff>
      <xdr:row>1552</xdr:row>
      <xdr:rowOff>180975</xdr:rowOff>
    </xdr:from>
    <xdr:to>
      <xdr:col>10</xdr:col>
      <xdr:colOff>561975</xdr:colOff>
      <xdr:row>1567</xdr:row>
      <xdr:rowOff>66675</xdr:rowOff>
    </xdr:to>
    <xdr:graphicFrame macro="">
      <xdr:nvGraphicFramePr>
        <xdr:cNvPr id="52" name="Chart 5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3</xdr:col>
      <xdr:colOff>352425</xdr:colOff>
      <xdr:row>1569</xdr:row>
      <xdr:rowOff>171450</xdr:rowOff>
    </xdr:from>
    <xdr:to>
      <xdr:col>11</xdr:col>
      <xdr:colOff>47625</xdr:colOff>
      <xdr:row>1584</xdr:row>
      <xdr:rowOff>57150</xdr:rowOff>
    </xdr:to>
    <xdr:graphicFrame macro="">
      <xdr:nvGraphicFramePr>
        <xdr:cNvPr id="53" name="Chart 5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3</xdr:col>
      <xdr:colOff>352425</xdr:colOff>
      <xdr:row>1586</xdr:row>
      <xdr:rowOff>85725</xdr:rowOff>
    </xdr:from>
    <xdr:to>
      <xdr:col>11</xdr:col>
      <xdr:colOff>47625</xdr:colOff>
      <xdr:row>1600</xdr:row>
      <xdr:rowOff>161925</xdr:rowOff>
    </xdr:to>
    <xdr:graphicFrame macro="">
      <xdr:nvGraphicFramePr>
        <xdr:cNvPr id="54" name="Chart 5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3</xdr:col>
      <xdr:colOff>361950</xdr:colOff>
      <xdr:row>1608</xdr:row>
      <xdr:rowOff>9525</xdr:rowOff>
    </xdr:from>
    <xdr:to>
      <xdr:col>11</xdr:col>
      <xdr:colOff>57150</xdr:colOff>
      <xdr:row>1622</xdr:row>
      <xdr:rowOff>85725</xdr:rowOff>
    </xdr:to>
    <xdr:graphicFrame macro="">
      <xdr:nvGraphicFramePr>
        <xdr:cNvPr id="55" name="Chart 5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12</xdr:col>
      <xdr:colOff>95250</xdr:colOff>
      <xdr:row>1607</xdr:row>
      <xdr:rowOff>180975</xdr:rowOff>
    </xdr:from>
    <xdr:to>
      <xdr:col>19</xdr:col>
      <xdr:colOff>400050</xdr:colOff>
      <xdr:row>1622</xdr:row>
      <xdr:rowOff>66675</xdr:rowOff>
    </xdr:to>
    <xdr:graphicFrame macro="">
      <xdr:nvGraphicFramePr>
        <xdr:cNvPr id="56" name="Chart 5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2</xdr:col>
      <xdr:colOff>590549</xdr:colOff>
      <xdr:row>1626</xdr:row>
      <xdr:rowOff>1</xdr:rowOff>
    </xdr:from>
    <xdr:to>
      <xdr:col>10</xdr:col>
      <xdr:colOff>9525</xdr:colOff>
      <xdr:row>1639</xdr:row>
      <xdr:rowOff>0</xdr:rowOff>
    </xdr:to>
    <xdr:graphicFrame macro="">
      <xdr:nvGraphicFramePr>
        <xdr:cNvPr id="60" name="Chart 5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3</xdr:col>
      <xdr:colOff>0</xdr:colOff>
      <xdr:row>1859</xdr:row>
      <xdr:rowOff>171450</xdr:rowOff>
    </xdr:from>
    <xdr:to>
      <xdr:col>10</xdr:col>
      <xdr:colOff>19050</xdr:colOff>
      <xdr:row>1873</xdr:row>
      <xdr:rowOff>0</xdr:rowOff>
    </xdr:to>
    <xdr:graphicFrame macro="">
      <xdr:nvGraphicFramePr>
        <xdr:cNvPr id="63" name="Chart 6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2</xdr:col>
      <xdr:colOff>590550</xdr:colOff>
      <xdr:row>2369</xdr:row>
      <xdr:rowOff>171449</xdr:rowOff>
    </xdr:from>
    <xdr:to>
      <xdr:col>9</xdr:col>
      <xdr:colOff>590550</xdr:colOff>
      <xdr:row>2382</xdr:row>
      <xdr:rowOff>171450</xdr:rowOff>
    </xdr:to>
    <xdr:graphicFrame macro="">
      <xdr:nvGraphicFramePr>
        <xdr:cNvPr id="65" name="Chart 6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  <xdr:twoCellAnchor>
    <xdr:from>
      <xdr:col>3</xdr:col>
      <xdr:colOff>0</xdr:colOff>
      <xdr:row>2386</xdr:row>
      <xdr:rowOff>28576</xdr:rowOff>
    </xdr:from>
    <xdr:to>
      <xdr:col>9</xdr:col>
      <xdr:colOff>590550</xdr:colOff>
      <xdr:row>2398</xdr:row>
      <xdr:rowOff>104776</xdr:rowOff>
    </xdr:to>
    <xdr:graphicFrame macro="">
      <xdr:nvGraphicFramePr>
        <xdr:cNvPr id="64" name="Chart 6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6"/>
        </a:graphicData>
      </a:graphic>
    </xdr:graphicFrame>
    <xdr:clientData/>
  </xdr:twoCellAnchor>
  <xdr:twoCellAnchor>
    <xdr:from>
      <xdr:col>10</xdr:col>
      <xdr:colOff>485775</xdr:colOff>
      <xdr:row>2386</xdr:row>
      <xdr:rowOff>95250</xdr:rowOff>
    </xdr:from>
    <xdr:to>
      <xdr:col>18</xdr:col>
      <xdr:colOff>228600</xdr:colOff>
      <xdr:row>2399</xdr:row>
      <xdr:rowOff>76200</xdr:rowOff>
    </xdr:to>
    <xdr:graphicFrame macro="">
      <xdr:nvGraphicFramePr>
        <xdr:cNvPr id="66" name="Chart 6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  <xdr:twoCellAnchor>
    <xdr:from>
      <xdr:col>3</xdr:col>
      <xdr:colOff>28574</xdr:colOff>
      <xdr:row>2401</xdr:row>
      <xdr:rowOff>47624</xdr:rowOff>
    </xdr:from>
    <xdr:to>
      <xdr:col>10</xdr:col>
      <xdr:colOff>190499</xdr:colOff>
      <xdr:row>2413</xdr:row>
      <xdr:rowOff>38099</xdr:rowOff>
    </xdr:to>
    <xdr:graphicFrame macro="">
      <xdr:nvGraphicFramePr>
        <xdr:cNvPr id="67" name="Chart 6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8"/>
        </a:graphicData>
      </a:graphic>
    </xdr:graphicFrame>
    <xdr:clientData/>
  </xdr:twoCellAnchor>
  <xdr:twoCellAnchor>
    <xdr:from>
      <xdr:col>10</xdr:col>
      <xdr:colOff>581025</xdr:colOff>
      <xdr:row>2401</xdr:row>
      <xdr:rowOff>76199</xdr:rowOff>
    </xdr:from>
    <xdr:to>
      <xdr:col>18</xdr:col>
      <xdr:colOff>123825</xdr:colOff>
      <xdr:row>2413</xdr:row>
      <xdr:rowOff>123824</xdr:rowOff>
    </xdr:to>
    <xdr:graphicFrame macro="">
      <xdr:nvGraphicFramePr>
        <xdr:cNvPr id="68" name="Chart 6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9"/>
        </a:graphicData>
      </a:graphic>
    </xdr:graphicFrame>
    <xdr:clientData/>
  </xdr:twoCellAnchor>
  <xdr:twoCellAnchor>
    <xdr:from>
      <xdr:col>2</xdr:col>
      <xdr:colOff>609599</xdr:colOff>
      <xdr:row>2416</xdr:row>
      <xdr:rowOff>180974</xdr:rowOff>
    </xdr:from>
    <xdr:to>
      <xdr:col>10</xdr:col>
      <xdr:colOff>9524</xdr:colOff>
      <xdr:row>2427</xdr:row>
      <xdr:rowOff>28575</xdr:rowOff>
    </xdr:to>
    <xdr:graphicFrame macro="">
      <xdr:nvGraphicFramePr>
        <xdr:cNvPr id="69" name="Chart 6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0"/>
        </a:graphicData>
      </a:graphic>
    </xdr:graphicFrame>
    <xdr:clientData/>
  </xdr:twoCellAnchor>
  <xdr:twoCellAnchor>
    <xdr:from>
      <xdr:col>2</xdr:col>
      <xdr:colOff>571500</xdr:colOff>
      <xdr:row>2429</xdr:row>
      <xdr:rowOff>190499</xdr:rowOff>
    </xdr:from>
    <xdr:to>
      <xdr:col>9</xdr:col>
      <xdr:colOff>600075</xdr:colOff>
      <xdr:row>2440</xdr:row>
      <xdr:rowOff>180974</xdr:rowOff>
    </xdr:to>
    <xdr:graphicFrame macro="">
      <xdr:nvGraphicFramePr>
        <xdr:cNvPr id="71" name="Chart 7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1"/>
        </a:graphicData>
      </a:graphic>
    </xdr:graphicFrame>
    <xdr:clientData/>
  </xdr:twoCellAnchor>
  <xdr:twoCellAnchor>
    <xdr:from>
      <xdr:col>2</xdr:col>
      <xdr:colOff>600075</xdr:colOff>
      <xdr:row>2444</xdr:row>
      <xdr:rowOff>180975</xdr:rowOff>
    </xdr:from>
    <xdr:to>
      <xdr:col>9</xdr:col>
      <xdr:colOff>581025</xdr:colOff>
      <xdr:row>2454</xdr:row>
      <xdr:rowOff>161925</xdr:rowOff>
    </xdr:to>
    <xdr:graphicFrame macro="">
      <xdr:nvGraphicFramePr>
        <xdr:cNvPr id="72" name="Chart 7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2"/>
        </a:graphicData>
      </a:graphic>
    </xdr:graphicFrame>
    <xdr:clientData/>
  </xdr:twoCellAnchor>
  <xdr:twoCellAnchor>
    <xdr:from>
      <xdr:col>10</xdr:col>
      <xdr:colOff>581025</xdr:colOff>
      <xdr:row>2444</xdr:row>
      <xdr:rowOff>171449</xdr:rowOff>
    </xdr:from>
    <xdr:to>
      <xdr:col>17</xdr:col>
      <xdr:colOff>552450</xdr:colOff>
      <xdr:row>2455</xdr:row>
      <xdr:rowOff>9524</xdr:rowOff>
    </xdr:to>
    <xdr:graphicFrame macro="">
      <xdr:nvGraphicFramePr>
        <xdr:cNvPr id="73" name="Chart 7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3"/>
        </a:graphicData>
      </a:graphic>
    </xdr:graphicFrame>
    <xdr:clientData/>
  </xdr:twoCellAnchor>
  <xdr:twoCellAnchor>
    <xdr:from>
      <xdr:col>3</xdr:col>
      <xdr:colOff>0</xdr:colOff>
      <xdr:row>2457</xdr:row>
      <xdr:rowOff>180975</xdr:rowOff>
    </xdr:from>
    <xdr:to>
      <xdr:col>10</xdr:col>
      <xdr:colOff>47625</xdr:colOff>
      <xdr:row>2468</xdr:row>
      <xdr:rowOff>76200</xdr:rowOff>
    </xdr:to>
    <xdr:graphicFrame macro="">
      <xdr:nvGraphicFramePr>
        <xdr:cNvPr id="74" name="Chart 7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4"/>
        </a:graphicData>
      </a:graphic>
    </xdr:graphicFrame>
    <xdr:clientData/>
  </xdr:twoCellAnchor>
  <xdr:twoCellAnchor>
    <xdr:from>
      <xdr:col>10</xdr:col>
      <xdr:colOff>581025</xdr:colOff>
      <xdr:row>2458</xdr:row>
      <xdr:rowOff>9524</xdr:rowOff>
    </xdr:from>
    <xdr:to>
      <xdr:col>18</xdr:col>
      <xdr:colOff>295275</xdr:colOff>
      <xdr:row>2469</xdr:row>
      <xdr:rowOff>19049</xdr:rowOff>
    </xdr:to>
    <xdr:graphicFrame macro="">
      <xdr:nvGraphicFramePr>
        <xdr:cNvPr id="75" name="Chart 7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5"/>
        </a:graphicData>
      </a:graphic>
    </xdr:graphicFrame>
    <xdr:clientData/>
  </xdr:twoCellAnchor>
  <xdr:twoCellAnchor>
    <xdr:from>
      <xdr:col>3</xdr:col>
      <xdr:colOff>28575</xdr:colOff>
      <xdr:row>2473</xdr:row>
      <xdr:rowOff>38100</xdr:rowOff>
    </xdr:from>
    <xdr:to>
      <xdr:col>9</xdr:col>
      <xdr:colOff>542925</xdr:colOff>
      <xdr:row>2483</xdr:row>
      <xdr:rowOff>114300</xdr:rowOff>
    </xdr:to>
    <xdr:graphicFrame macro="">
      <xdr:nvGraphicFramePr>
        <xdr:cNvPr id="76" name="Chart 7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6"/>
        </a:graphicData>
      </a:graphic>
    </xdr:graphicFrame>
    <xdr:clientData/>
  </xdr:twoCellAnchor>
  <xdr:twoCellAnchor>
    <xdr:from>
      <xdr:col>10</xdr:col>
      <xdr:colOff>228600</xdr:colOff>
      <xdr:row>2473</xdr:row>
      <xdr:rowOff>38100</xdr:rowOff>
    </xdr:from>
    <xdr:to>
      <xdr:col>17</xdr:col>
      <xdr:colOff>0</xdr:colOff>
      <xdr:row>2483</xdr:row>
      <xdr:rowOff>142875</xdr:rowOff>
    </xdr:to>
    <xdr:graphicFrame macro="">
      <xdr:nvGraphicFramePr>
        <xdr:cNvPr id="77" name="Chart 7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7"/>
        </a:graphicData>
      </a:graphic>
    </xdr:graphicFrame>
    <xdr:clientData/>
  </xdr:twoCellAnchor>
  <xdr:twoCellAnchor>
    <xdr:from>
      <xdr:col>3</xdr:col>
      <xdr:colOff>0</xdr:colOff>
      <xdr:row>2488</xdr:row>
      <xdr:rowOff>47624</xdr:rowOff>
    </xdr:from>
    <xdr:to>
      <xdr:col>10</xdr:col>
      <xdr:colOff>0</xdr:colOff>
      <xdr:row>2498</xdr:row>
      <xdr:rowOff>38099</xdr:rowOff>
    </xdr:to>
    <xdr:graphicFrame macro="">
      <xdr:nvGraphicFramePr>
        <xdr:cNvPr id="78" name="Chart 7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8"/>
        </a:graphicData>
      </a:graphic>
    </xdr:graphicFrame>
    <xdr:clientData/>
  </xdr:twoCellAnchor>
  <xdr:twoCellAnchor>
    <xdr:from>
      <xdr:col>2</xdr:col>
      <xdr:colOff>600075</xdr:colOff>
      <xdr:row>2501</xdr:row>
      <xdr:rowOff>161925</xdr:rowOff>
    </xdr:from>
    <xdr:to>
      <xdr:col>9</xdr:col>
      <xdr:colOff>581025</xdr:colOff>
      <xdr:row>2513</xdr:row>
      <xdr:rowOff>38100</xdr:rowOff>
    </xdr:to>
    <xdr:graphicFrame macro="">
      <xdr:nvGraphicFramePr>
        <xdr:cNvPr id="79" name="Chart 7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9"/>
        </a:graphicData>
      </a:graphic>
    </xdr:graphicFrame>
    <xdr:clientData/>
  </xdr:twoCellAnchor>
  <xdr:twoCellAnchor>
    <xdr:from>
      <xdr:col>2</xdr:col>
      <xdr:colOff>581026</xdr:colOff>
      <xdr:row>2517</xdr:row>
      <xdr:rowOff>76200</xdr:rowOff>
    </xdr:from>
    <xdr:to>
      <xdr:col>9</xdr:col>
      <xdr:colOff>590550</xdr:colOff>
      <xdr:row>2529</xdr:row>
      <xdr:rowOff>0</xdr:rowOff>
    </xdr:to>
    <xdr:graphicFrame macro="">
      <xdr:nvGraphicFramePr>
        <xdr:cNvPr id="80" name="Chart 7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0"/>
        </a:graphicData>
      </a:graphic>
    </xdr:graphicFrame>
    <xdr:clientData/>
  </xdr:twoCellAnchor>
  <xdr:twoCellAnchor>
    <xdr:from>
      <xdr:col>2</xdr:col>
      <xdr:colOff>590550</xdr:colOff>
      <xdr:row>2532</xdr:row>
      <xdr:rowOff>9524</xdr:rowOff>
    </xdr:from>
    <xdr:to>
      <xdr:col>10</xdr:col>
      <xdr:colOff>0</xdr:colOff>
      <xdr:row>2543</xdr:row>
      <xdr:rowOff>9525</xdr:rowOff>
    </xdr:to>
    <xdr:graphicFrame macro="">
      <xdr:nvGraphicFramePr>
        <xdr:cNvPr id="81" name="Chart 8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1"/>
        </a:graphicData>
      </a:graphic>
    </xdr:graphicFrame>
    <xdr:clientData/>
  </xdr:twoCellAnchor>
  <xdr:twoCellAnchor>
    <xdr:from>
      <xdr:col>2</xdr:col>
      <xdr:colOff>590550</xdr:colOff>
      <xdr:row>2546</xdr:row>
      <xdr:rowOff>0</xdr:rowOff>
    </xdr:from>
    <xdr:to>
      <xdr:col>9</xdr:col>
      <xdr:colOff>590549</xdr:colOff>
      <xdr:row>2555</xdr:row>
      <xdr:rowOff>171450</xdr:rowOff>
    </xdr:to>
    <xdr:graphicFrame macro="">
      <xdr:nvGraphicFramePr>
        <xdr:cNvPr id="82" name="Chart 8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2"/>
        </a:graphicData>
      </a:graphic>
    </xdr:graphicFrame>
    <xdr:clientData/>
  </xdr:twoCellAnchor>
  <xdr:twoCellAnchor>
    <xdr:from>
      <xdr:col>3</xdr:col>
      <xdr:colOff>28576</xdr:colOff>
      <xdr:row>2558</xdr:row>
      <xdr:rowOff>9525</xdr:rowOff>
    </xdr:from>
    <xdr:to>
      <xdr:col>9</xdr:col>
      <xdr:colOff>581025</xdr:colOff>
      <xdr:row>2570</xdr:row>
      <xdr:rowOff>9525</xdr:rowOff>
    </xdr:to>
    <xdr:graphicFrame macro="">
      <xdr:nvGraphicFramePr>
        <xdr:cNvPr id="83" name="Chart 8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3"/>
        </a:graphicData>
      </a:graphic>
    </xdr:graphicFrame>
    <xdr:clientData/>
  </xdr:twoCellAnchor>
  <xdr:twoCellAnchor>
    <xdr:from>
      <xdr:col>3</xdr:col>
      <xdr:colOff>47625</xdr:colOff>
      <xdr:row>2572</xdr:row>
      <xdr:rowOff>180975</xdr:rowOff>
    </xdr:from>
    <xdr:to>
      <xdr:col>9</xdr:col>
      <xdr:colOff>590550</xdr:colOff>
      <xdr:row>2585</xdr:row>
      <xdr:rowOff>9525</xdr:rowOff>
    </xdr:to>
    <xdr:graphicFrame macro="">
      <xdr:nvGraphicFramePr>
        <xdr:cNvPr id="84" name="Chart 8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4"/>
        </a:graphicData>
      </a:graphic>
    </xdr:graphicFrame>
    <xdr:clientData/>
  </xdr:twoCellAnchor>
  <xdr:twoCellAnchor>
    <xdr:from>
      <xdr:col>3</xdr:col>
      <xdr:colOff>0</xdr:colOff>
      <xdr:row>2590</xdr:row>
      <xdr:rowOff>9525</xdr:rowOff>
    </xdr:from>
    <xdr:to>
      <xdr:col>10</xdr:col>
      <xdr:colOff>9525</xdr:colOff>
      <xdr:row>2602</xdr:row>
      <xdr:rowOff>180975</xdr:rowOff>
    </xdr:to>
    <xdr:graphicFrame macro="">
      <xdr:nvGraphicFramePr>
        <xdr:cNvPr id="85" name="Chart 8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5"/>
        </a:graphicData>
      </a:graphic>
    </xdr:graphicFrame>
    <xdr:clientData/>
  </xdr:twoCellAnchor>
  <xdr:twoCellAnchor>
    <xdr:from>
      <xdr:col>3</xdr:col>
      <xdr:colOff>9526</xdr:colOff>
      <xdr:row>2614</xdr:row>
      <xdr:rowOff>9524</xdr:rowOff>
    </xdr:from>
    <xdr:to>
      <xdr:col>10</xdr:col>
      <xdr:colOff>19050</xdr:colOff>
      <xdr:row>2625</xdr:row>
      <xdr:rowOff>171449</xdr:rowOff>
    </xdr:to>
    <xdr:graphicFrame macro="">
      <xdr:nvGraphicFramePr>
        <xdr:cNvPr id="86" name="Chart 8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6"/>
        </a:graphicData>
      </a:graphic>
    </xdr:graphicFrame>
    <xdr:clientData/>
  </xdr:twoCellAnchor>
  <xdr:twoCellAnchor>
    <xdr:from>
      <xdr:col>3</xdr:col>
      <xdr:colOff>19050</xdr:colOff>
      <xdr:row>2643</xdr:row>
      <xdr:rowOff>9526</xdr:rowOff>
    </xdr:from>
    <xdr:to>
      <xdr:col>9</xdr:col>
      <xdr:colOff>581025</xdr:colOff>
      <xdr:row>2655</xdr:row>
      <xdr:rowOff>9526</xdr:rowOff>
    </xdr:to>
    <xdr:graphicFrame macro="">
      <xdr:nvGraphicFramePr>
        <xdr:cNvPr id="87" name="Chart 8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7"/>
        </a:graphicData>
      </a:graphic>
    </xdr:graphicFrame>
    <xdr:clientData/>
  </xdr:twoCellAnchor>
  <xdr:twoCellAnchor>
    <xdr:from>
      <xdr:col>3</xdr:col>
      <xdr:colOff>0</xdr:colOff>
      <xdr:row>2685</xdr:row>
      <xdr:rowOff>28575</xdr:rowOff>
    </xdr:from>
    <xdr:to>
      <xdr:col>9</xdr:col>
      <xdr:colOff>581025</xdr:colOff>
      <xdr:row>2697</xdr:row>
      <xdr:rowOff>9525</xdr:rowOff>
    </xdr:to>
    <xdr:graphicFrame macro="">
      <xdr:nvGraphicFramePr>
        <xdr:cNvPr id="88" name="Chart 8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8"/>
        </a:graphicData>
      </a:graphic>
    </xdr:graphicFrame>
    <xdr:clientData/>
  </xdr:twoCellAnchor>
  <xdr:twoCellAnchor>
    <xdr:from>
      <xdr:col>3</xdr:col>
      <xdr:colOff>0</xdr:colOff>
      <xdr:row>2726</xdr:row>
      <xdr:rowOff>9525</xdr:rowOff>
    </xdr:from>
    <xdr:to>
      <xdr:col>9</xdr:col>
      <xdr:colOff>581025</xdr:colOff>
      <xdr:row>2739</xdr:row>
      <xdr:rowOff>9525</xdr:rowOff>
    </xdr:to>
    <xdr:graphicFrame macro="">
      <xdr:nvGraphicFramePr>
        <xdr:cNvPr id="89" name="Chart 8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9"/>
        </a:graphicData>
      </a:graphic>
    </xdr:graphicFrame>
    <xdr:clientData/>
  </xdr:twoCellAnchor>
  <xdr:twoCellAnchor>
    <xdr:from>
      <xdr:col>3</xdr:col>
      <xdr:colOff>9525</xdr:colOff>
      <xdr:row>2783</xdr:row>
      <xdr:rowOff>1</xdr:rowOff>
    </xdr:from>
    <xdr:to>
      <xdr:col>9</xdr:col>
      <xdr:colOff>600075</xdr:colOff>
      <xdr:row>2794</xdr:row>
      <xdr:rowOff>161925</xdr:rowOff>
    </xdr:to>
    <xdr:graphicFrame macro="">
      <xdr:nvGraphicFramePr>
        <xdr:cNvPr id="91" name="Chart 9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0"/>
        </a:graphicData>
      </a:graphic>
    </xdr:graphicFrame>
    <xdr:clientData/>
  </xdr:twoCellAnchor>
  <xdr:twoCellAnchor>
    <xdr:from>
      <xdr:col>2</xdr:col>
      <xdr:colOff>600075</xdr:colOff>
      <xdr:row>2888</xdr:row>
      <xdr:rowOff>9525</xdr:rowOff>
    </xdr:from>
    <xdr:to>
      <xdr:col>9</xdr:col>
      <xdr:colOff>600074</xdr:colOff>
      <xdr:row>2899</xdr:row>
      <xdr:rowOff>28575</xdr:rowOff>
    </xdr:to>
    <xdr:graphicFrame macro="">
      <xdr:nvGraphicFramePr>
        <xdr:cNvPr id="93" name="Chart 9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1"/>
        </a:graphicData>
      </a:graphic>
    </xdr:graphicFrame>
    <xdr:clientData/>
  </xdr:twoCellAnchor>
  <xdr:twoCellAnchor>
    <xdr:from>
      <xdr:col>2</xdr:col>
      <xdr:colOff>600074</xdr:colOff>
      <xdr:row>2922</xdr:row>
      <xdr:rowOff>9525</xdr:rowOff>
    </xdr:from>
    <xdr:to>
      <xdr:col>9</xdr:col>
      <xdr:colOff>590549</xdr:colOff>
      <xdr:row>2933</xdr:row>
      <xdr:rowOff>47625</xdr:rowOff>
    </xdr:to>
    <xdr:graphicFrame macro="">
      <xdr:nvGraphicFramePr>
        <xdr:cNvPr id="95" name="Chart 9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2"/>
        </a:graphicData>
      </a:graphic>
    </xdr:graphicFrame>
    <xdr:clientData/>
  </xdr:twoCellAnchor>
  <xdr:twoCellAnchor>
    <xdr:from>
      <xdr:col>2</xdr:col>
      <xdr:colOff>590550</xdr:colOff>
      <xdr:row>2958</xdr:row>
      <xdr:rowOff>0</xdr:rowOff>
    </xdr:from>
    <xdr:to>
      <xdr:col>10</xdr:col>
      <xdr:colOff>0</xdr:colOff>
      <xdr:row>2970</xdr:row>
      <xdr:rowOff>0</xdr:rowOff>
    </xdr:to>
    <xdr:graphicFrame macro="">
      <xdr:nvGraphicFramePr>
        <xdr:cNvPr id="97" name="Chart 9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3"/>
        </a:graphicData>
      </a:graphic>
    </xdr:graphicFrame>
    <xdr:clientData/>
  </xdr:twoCellAnchor>
  <xdr:twoCellAnchor>
    <xdr:from>
      <xdr:col>3</xdr:col>
      <xdr:colOff>19051</xdr:colOff>
      <xdr:row>3127</xdr:row>
      <xdr:rowOff>28574</xdr:rowOff>
    </xdr:from>
    <xdr:to>
      <xdr:col>10</xdr:col>
      <xdr:colOff>1</xdr:colOff>
      <xdr:row>3138</xdr:row>
      <xdr:rowOff>28575</xdr:rowOff>
    </xdr:to>
    <xdr:graphicFrame macro="">
      <xdr:nvGraphicFramePr>
        <xdr:cNvPr id="98" name="Chart 9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4"/>
        </a:graphicData>
      </a:graphic>
    </xdr:graphicFrame>
    <xdr:clientData/>
  </xdr:twoCellAnchor>
  <xdr:twoCellAnchor>
    <xdr:from>
      <xdr:col>3</xdr:col>
      <xdr:colOff>0</xdr:colOff>
      <xdr:row>3162</xdr:row>
      <xdr:rowOff>180975</xdr:rowOff>
    </xdr:from>
    <xdr:to>
      <xdr:col>9</xdr:col>
      <xdr:colOff>590550</xdr:colOff>
      <xdr:row>3173</xdr:row>
      <xdr:rowOff>180975</xdr:rowOff>
    </xdr:to>
    <xdr:graphicFrame macro="">
      <xdr:nvGraphicFramePr>
        <xdr:cNvPr id="99" name="Chart 9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5"/>
        </a:graphicData>
      </a:graphic>
    </xdr:graphicFrame>
    <xdr:clientData/>
  </xdr:twoCellAnchor>
  <xdr:twoCellAnchor>
    <xdr:from>
      <xdr:col>2</xdr:col>
      <xdr:colOff>600075</xdr:colOff>
      <xdr:row>3200</xdr:row>
      <xdr:rowOff>9525</xdr:rowOff>
    </xdr:from>
    <xdr:to>
      <xdr:col>9</xdr:col>
      <xdr:colOff>600075</xdr:colOff>
      <xdr:row>3211</xdr:row>
      <xdr:rowOff>180975</xdr:rowOff>
    </xdr:to>
    <xdr:graphicFrame macro="">
      <xdr:nvGraphicFramePr>
        <xdr:cNvPr id="101" name="Chart 10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6"/>
        </a:graphicData>
      </a:graphic>
    </xdr:graphicFrame>
    <xdr:clientData/>
  </xdr:twoCellAnchor>
  <xdr:twoCellAnchor>
    <xdr:from>
      <xdr:col>3</xdr:col>
      <xdr:colOff>9525</xdr:colOff>
      <xdr:row>3294</xdr:row>
      <xdr:rowOff>28575</xdr:rowOff>
    </xdr:from>
    <xdr:to>
      <xdr:col>9</xdr:col>
      <xdr:colOff>590550</xdr:colOff>
      <xdr:row>3306</xdr:row>
      <xdr:rowOff>85725</xdr:rowOff>
    </xdr:to>
    <xdr:graphicFrame macro="">
      <xdr:nvGraphicFramePr>
        <xdr:cNvPr id="103" name="Chart 10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7"/>
        </a:graphicData>
      </a:graphic>
    </xdr:graphicFrame>
    <xdr:clientData/>
  </xdr:twoCellAnchor>
  <xdr:twoCellAnchor>
    <xdr:from>
      <xdr:col>3</xdr:col>
      <xdr:colOff>9525</xdr:colOff>
      <xdr:row>3349</xdr:row>
      <xdr:rowOff>180975</xdr:rowOff>
    </xdr:from>
    <xdr:to>
      <xdr:col>9</xdr:col>
      <xdr:colOff>600075</xdr:colOff>
      <xdr:row>3361</xdr:row>
      <xdr:rowOff>180975</xdr:rowOff>
    </xdr:to>
    <xdr:graphicFrame macro="">
      <xdr:nvGraphicFramePr>
        <xdr:cNvPr id="105" name="Chart 10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8"/>
        </a:graphicData>
      </a:graphic>
    </xdr:graphicFrame>
    <xdr:clientData/>
  </xdr:twoCellAnchor>
  <xdr:twoCellAnchor>
    <xdr:from>
      <xdr:col>3</xdr:col>
      <xdr:colOff>38099</xdr:colOff>
      <xdr:row>3421</xdr:row>
      <xdr:rowOff>190498</xdr:rowOff>
    </xdr:from>
    <xdr:to>
      <xdr:col>9</xdr:col>
      <xdr:colOff>590550</xdr:colOff>
      <xdr:row>3433</xdr:row>
      <xdr:rowOff>19049</xdr:rowOff>
    </xdr:to>
    <xdr:graphicFrame macro="">
      <xdr:nvGraphicFramePr>
        <xdr:cNvPr id="106" name="Chart 10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9"/>
        </a:graphicData>
      </a:graphic>
    </xdr:graphicFrame>
    <xdr:clientData/>
  </xdr:twoCellAnchor>
  <xdr:twoCellAnchor>
    <xdr:from>
      <xdr:col>3</xdr:col>
      <xdr:colOff>28575</xdr:colOff>
      <xdr:row>3435</xdr:row>
      <xdr:rowOff>9524</xdr:rowOff>
    </xdr:from>
    <xdr:to>
      <xdr:col>9</xdr:col>
      <xdr:colOff>600075</xdr:colOff>
      <xdr:row>3445</xdr:row>
      <xdr:rowOff>171449</xdr:rowOff>
    </xdr:to>
    <xdr:graphicFrame macro="">
      <xdr:nvGraphicFramePr>
        <xdr:cNvPr id="107" name="Chart 10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0"/>
        </a:graphicData>
      </a:graphic>
    </xdr:graphicFrame>
    <xdr:clientData/>
  </xdr:twoCellAnchor>
  <xdr:twoCellAnchor>
    <xdr:from>
      <xdr:col>3</xdr:col>
      <xdr:colOff>19049</xdr:colOff>
      <xdr:row>3447</xdr:row>
      <xdr:rowOff>161925</xdr:rowOff>
    </xdr:from>
    <xdr:to>
      <xdr:col>9</xdr:col>
      <xdr:colOff>590550</xdr:colOff>
      <xdr:row>3458</xdr:row>
      <xdr:rowOff>123825</xdr:rowOff>
    </xdr:to>
    <xdr:graphicFrame macro="">
      <xdr:nvGraphicFramePr>
        <xdr:cNvPr id="108" name="Chart 10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1"/>
        </a:graphicData>
      </a:graphic>
    </xdr:graphicFrame>
    <xdr:clientData/>
  </xdr:twoCellAnchor>
  <xdr:twoCellAnchor>
    <xdr:from>
      <xdr:col>3</xdr:col>
      <xdr:colOff>19050</xdr:colOff>
      <xdr:row>3461</xdr:row>
      <xdr:rowOff>9525</xdr:rowOff>
    </xdr:from>
    <xdr:to>
      <xdr:col>10</xdr:col>
      <xdr:colOff>0</xdr:colOff>
      <xdr:row>3473</xdr:row>
      <xdr:rowOff>85725</xdr:rowOff>
    </xdr:to>
    <xdr:graphicFrame macro="">
      <xdr:nvGraphicFramePr>
        <xdr:cNvPr id="109" name="Chart 10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2"/>
        </a:graphicData>
      </a:graphic>
    </xdr:graphicFrame>
    <xdr:clientData/>
  </xdr:twoCellAnchor>
  <xdr:twoCellAnchor>
    <xdr:from>
      <xdr:col>3</xdr:col>
      <xdr:colOff>19049</xdr:colOff>
      <xdr:row>3478</xdr:row>
      <xdr:rowOff>0</xdr:rowOff>
    </xdr:from>
    <xdr:to>
      <xdr:col>9</xdr:col>
      <xdr:colOff>600075</xdr:colOff>
      <xdr:row>3490</xdr:row>
      <xdr:rowOff>180975</xdr:rowOff>
    </xdr:to>
    <xdr:graphicFrame macro="">
      <xdr:nvGraphicFramePr>
        <xdr:cNvPr id="110" name="Chart 10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3"/>
        </a:graphicData>
      </a:graphic>
    </xdr:graphicFrame>
    <xdr:clientData/>
  </xdr:twoCellAnchor>
  <xdr:twoCellAnchor>
    <xdr:from>
      <xdr:col>3</xdr:col>
      <xdr:colOff>9525</xdr:colOff>
      <xdr:row>3495</xdr:row>
      <xdr:rowOff>171449</xdr:rowOff>
    </xdr:from>
    <xdr:to>
      <xdr:col>9</xdr:col>
      <xdr:colOff>600075</xdr:colOff>
      <xdr:row>3508</xdr:row>
      <xdr:rowOff>9524</xdr:rowOff>
    </xdr:to>
    <xdr:graphicFrame macro="">
      <xdr:nvGraphicFramePr>
        <xdr:cNvPr id="111" name="Chart 1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4"/>
        </a:graphicData>
      </a:graphic>
    </xdr:graphicFrame>
    <xdr:clientData/>
  </xdr:twoCellAnchor>
  <xdr:twoCellAnchor>
    <xdr:from>
      <xdr:col>2</xdr:col>
      <xdr:colOff>600075</xdr:colOff>
      <xdr:row>3516</xdr:row>
      <xdr:rowOff>180975</xdr:rowOff>
    </xdr:from>
    <xdr:to>
      <xdr:col>9</xdr:col>
      <xdr:colOff>561975</xdr:colOff>
      <xdr:row>3528</xdr:row>
      <xdr:rowOff>114300</xdr:rowOff>
    </xdr:to>
    <xdr:graphicFrame macro="">
      <xdr:nvGraphicFramePr>
        <xdr:cNvPr id="112" name="Chart 1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5"/>
        </a:graphicData>
      </a:graphic>
    </xdr:graphicFrame>
    <xdr:clientData/>
  </xdr:twoCellAnchor>
  <xdr:twoCellAnchor>
    <xdr:from>
      <xdr:col>3</xdr:col>
      <xdr:colOff>0</xdr:colOff>
      <xdr:row>3534</xdr:row>
      <xdr:rowOff>0</xdr:rowOff>
    </xdr:from>
    <xdr:to>
      <xdr:col>9</xdr:col>
      <xdr:colOff>600075</xdr:colOff>
      <xdr:row>3545</xdr:row>
      <xdr:rowOff>180975</xdr:rowOff>
    </xdr:to>
    <xdr:graphicFrame macro="">
      <xdr:nvGraphicFramePr>
        <xdr:cNvPr id="114" name="Chart 1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6"/>
        </a:graphicData>
      </a:graphic>
    </xdr:graphicFrame>
    <xdr:clientData/>
  </xdr:twoCellAnchor>
  <xdr:twoCellAnchor>
    <xdr:from>
      <xdr:col>3</xdr:col>
      <xdr:colOff>0</xdr:colOff>
      <xdr:row>3696</xdr:row>
      <xdr:rowOff>0</xdr:rowOff>
    </xdr:from>
    <xdr:to>
      <xdr:col>10</xdr:col>
      <xdr:colOff>0</xdr:colOff>
      <xdr:row>3708</xdr:row>
      <xdr:rowOff>9525</xdr:rowOff>
    </xdr:to>
    <xdr:graphicFrame macro="">
      <xdr:nvGraphicFramePr>
        <xdr:cNvPr id="116" name="Chart 11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7"/>
        </a:graphicData>
      </a:graphic>
    </xdr:graphicFrame>
    <xdr:clientData/>
  </xdr:twoCellAnchor>
  <xdr:twoCellAnchor>
    <xdr:from>
      <xdr:col>10</xdr:col>
      <xdr:colOff>581025</xdr:colOff>
      <xdr:row>3695</xdr:row>
      <xdr:rowOff>190499</xdr:rowOff>
    </xdr:from>
    <xdr:to>
      <xdr:col>17</xdr:col>
      <xdr:colOff>571500</xdr:colOff>
      <xdr:row>3708</xdr:row>
      <xdr:rowOff>66674</xdr:rowOff>
    </xdr:to>
    <xdr:graphicFrame macro="">
      <xdr:nvGraphicFramePr>
        <xdr:cNvPr id="117" name="Chart 11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8"/>
        </a:graphicData>
      </a:graphic>
    </xdr:graphicFrame>
    <xdr:clientData/>
  </xdr:twoCellAnchor>
  <xdr:twoCellAnchor>
    <xdr:from>
      <xdr:col>10</xdr:col>
      <xdr:colOff>571500</xdr:colOff>
      <xdr:row>3534</xdr:row>
      <xdr:rowOff>0</xdr:rowOff>
    </xdr:from>
    <xdr:to>
      <xdr:col>17</xdr:col>
      <xdr:colOff>581025</xdr:colOff>
      <xdr:row>3545</xdr:row>
      <xdr:rowOff>171450</xdr:rowOff>
    </xdr:to>
    <xdr:graphicFrame macro="">
      <xdr:nvGraphicFramePr>
        <xdr:cNvPr id="119" name="Chart 11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9"/>
        </a:graphicData>
      </a:graphic>
    </xdr:graphicFrame>
    <xdr:clientData/>
  </xdr:twoCellAnchor>
  <xdr:twoCellAnchor>
    <xdr:from>
      <xdr:col>10</xdr:col>
      <xdr:colOff>590550</xdr:colOff>
      <xdr:row>3517</xdr:row>
      <xdr:rowOff>0</xdr:rowOff>
    </xdr:from>
    <xdr:to>
      <xdr:col>18</xdr:col>
      <xdr:colOff>38100</xdr:colOff>
      <xdr:row>3528</xdr:row>
      <xdr:rowOff>180975</xdr:rowOff>
    </xdr:to>
    <xdr:graphicFrame macro="">
      <xdr:nvGraphicFramePr>
        <xdr:cNvPr id="121" name="Chart 12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0"/>
        </a:graphicData>
      </a:graphic>
    </xdr:graphicFrame>
    <xdr:clientData/>
  </xdr:twoCellAnchor>
  <xdr:twoCellAnchor>
    <xdr:from>
      <xdr:col>10</xdr:col>
      <xdr:colOff>600076</xdr:colOff>
      <xdr:row>3435</xdr:row>
      <xdr:rowOff>1</xdr:rowOff>
    </xdr:from>
    <xdr:to>
      <xdr:col>17</xdr:col>
      <xdr:colOff>600076</xdr:colOff>
      <xdr:row>3445</xdr:row>
      <xdr:rowOff>171450</xdr:rowOff>
    </xdr:to>
    <xdr:graphicFrame macro="">
      <xdr:nvGraphicFramePr>
        <xdr:cNvPr id="123" name="Chart 12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1"/>
        </a:graphicData>
      </a:graphic>
    </xdr:graphicFrame>
    <xdr:clientData/>
  </xdr:twoCellAnchor>
  <xdr:twoCellAnchor>
    <xdr:from>
      <xdr:col>11</xdr:col>
      <xdr:colOff>0</xdr:colOff>
      <xdr:row>3199</xdr:row>
      <xdr:rowOff>142876</xdr:rowOff>
    </xdr:from>
    <xdr:to>
      <xdr:col>18</xdr:col>
      <xdr:colOff>85725</xdr:colOff>
      <xdr:row>3212</xdr:row>
      <xdr:rowOff>9526</xdr:rowOff>
    </xdr:to>
    <xdr:graphicFrame macro="">
      <xdr:nvGraphicFramePr>
        <xdr:cNvPr id="128" name="Chart 12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2"/>
        </a:graphicData>
      </a:graphic>
    </xdr:graphicFrame>
    <xdr:clientData/>
  </xdr:twoCellAnchor>
  <xdr:twoCellAnchor>
    <xdr:from>
      <xdr:col>10</xdr:col>
      <xdr:colOff>571500</xdr:colOff>
      <xdr:row>2558</xdr:row>
      <xdr:rowOff>76200</xdr:rowOff>
    </xdr:from>
    <xdr:to>
      <xdr:col>17</xdr:col>
      <xdr:colOff>571500</xdr:colOff>
      <xdr:row>2569</xdr:row>
      <xdr:rowOff>171450</xdr:rowOff>
    </xdr:to>
    <xdr:graphicFrame macro="">
      <xdr:nvGraphicFramePr>
        <xdr:cNvPr id="132" name="Chart 13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3"/>
        </a:graphicData>
      </a:graphic>
    </xdr:graphicFrame>
    <xdr:clientData/>
  </xdr:twoCellAnchor>
  <xdr:twoCellAnchor>
    <xdr:from>
      <xdr:col>10</xdr:col>
      <xdr:colOff>590550</xdr:colOff>
      <xdr:row>2531</xdr:row>
      <xdr:rowOff>190499</xdr:rowOff>
    </xdr:from>
    <xdr:to>
      <xdr:col>17</xdr:col>
      <xdr:colOff>600075</xdr:colOff>
      <xdr:row>2542</xdr:row>
      <xdr:rowOff>180974</xdr:rowOff>
    </xdr:to>
    <xdr:graphicFrame macro="">
      <xdr:nvGraphicFramePr>
        <xdr:cNvPr id="134" name="Chart 13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4"/>
        </a:graphicData>
      </a:graphic>
    </xdr:graphicFrame>
    <xdr:clientData/>
  </xdr:twoCellAnchor>
  <xdr:twoCellAnchor>
    <xdr:from>
      <xdr:col>3</xdr:col>
      <xdr:colOff>1</xdr:colOff>
      <xdr:row>2263</xdr:row>
      <xdr:rowOff>171450</xdr:rowOff>
    </xdr:from>
    <xdr:to>
      <xdr:col>10</xdr:col>
      <xdr:colOff>9525</xdr:colOff>
      <xdr:row>2276</xdr:row>
      <xdr:rowOff>161925</xdr:rowOff>
    </xdr:to>
    <xdr:graphicFrame macro="">
      <xdr:nvGraphicFramePr>
        <xdr:cNvPr id="137" name="Chart 13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5"/>
        </a:graphicData>
      </a:graphic>
    </xdr:graphicFrame>
    <xdr:clientData/>
  </xdr:twoCellAnchor>
  <xdr:twoCellAnchor>
    <xdr:from>
      <xdr:col>10</xdr:col>
      <xdr:colOff>590551</xdr:colOff>
      <xdr:row>2263</xdr:row>
      <xdr:rowOff>161926</xdr:rowOff>
    </xdr:from>
    <xdr:to>
      <xdr:col>18</xdr:col>
      <xdr:colOff>9525</xdr:colOff>
      <xdr:row>2276</xdr:row>
      <xdr:rowOff>180976</xdr:rowOff>
    </xdr:to>
    <xdr:graphicFrame macro="">
      <xdr:nvGraphicFramePr>
        <xdr:cNvPr id="139" name="Chart 13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6"/>
        </a:graphicData>
      </a:graphic>
    </xdr:graphicFrame>
    <xdr:clientData/>
  </xdr:twoCellAnchor>
  <xdr:twoCellAnchor>
    <xdr:from>
      <xdr:col>11</xdr:col>
      <xdr:colOff>0</xdr:colOff>
      <xdr:row>1860</xdr:row>
      <xdr:rowOff>9524</xdr:rowOff>
    </xdr:from>
    <xdr:to>
      <xdr:col>18</xdr:col>
      <xdr:colOff>0</xdr:colOff>
      <xdr:row>1872</xdr:row>
      <xdr:rowOff>190499</xdr:rowOff>
    </xdr:to>
    <xdr:graphicFrame macro="">
      <xdr:nvGraphicFramePr>
        <xdr:cNvPr id="141" name="Chart 14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7"/>
        </a:graphicData>
      </a:graphic>
    </xdr:graphicFrame>
    <xdr:clientData/>
  </xdr:twoCellAnchor>
  <xdr:twoCellAnchor>
    <xdr:from>
      <xdr:col>11</xdr:col>
      <xdr:colOff>38100</xdr:colOff>
      <xdr:row>1625</xdr:row>
      <xdr:rowOff>161926</xdr:rowOff>
    </xdr:from>
    <xdr:to>
      <xdr:col>17</xdr:col>
      <xdr:colOff>581025</xdr:colOff>
      <xdr:row>1638</xdr:row>
      <xdr:rowOff>161926</xdr:rowOff>
    </xdr:to>
    <xdr:graphicFrame macro="">
      <xdr:nvGraphicFramePr>
        <xdr:cNvPr id="142" name="Chart 14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8"/>
        </a:graphicData>
      </a:graphic>
    </xdr:graphicFrame>
    <xdr:clientData/>
  </xdr:twoCellAnchor>
  <xdr:twoCellAnchor>
    <xdr:from>
      <xdr:col>2</xdr:col>
      <xdr:colOff>590550</xdr:colOff>
      <xdr:row>3747</xdr:row>
      <xdr:rowOff>171450</xdr:rowOff>
    </xdr:from>
    <xdr:to>
      <xdr:col>9</xdr:col>
      <xdr:colOff>571500</xdr:colOff>
      <xdr:row>3760</xdr:row>
      <xdr:rowOff>38101</xdr:rowOff>
    </xdr:to>
    <xdr:graphicFrame macro="">
      <xdr:nvGraphicFramePr>
        <xdr:cNvPr id="143" name="Chart 14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9"/>
        </a:graphicData>
      </a:graphic>
    </xdr:graphicFrame>
    <xdr:clientData/>
  </xdr:twoCellAnchor>
  <xdr:twoCellAnchor>
    <xdr:from>
      <xdr:col>3</xdr:col>
      <xdr:colOff>1</xdr:colOff>
      <xdr:row>3764</xdr:row>
      <xdr:rowOff>1</xdr:rowOff>
    </xdr:from>
    <xdr:to>
      <xdr:col>9</xdr:col>
      <xdr:colOff>581025</xdr:colOff>
      <xdr:row>3775</xdr:row>
      <xdr:rowOff>180975</xdr:rowOff>
    </xdr:to>
    <xdr:graphicFrame macro="">
      <xdr:nvGraphicFramePr>
        <xdr:cNvPr id="144" name="Chart 14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0"/>
        </a:graphicData>
      </a:graphic>
    </xdr:graphicFrame>
    <xdr:clientData/>
  </xdr:twoCellAnchor>
  <xdr:twoCellAnchor>
    <xdr:from>
      <xdr:col>2</xdr:col>
      <xdr:colOff>600075</xdr:colOff>
      <xdr:row>3777</xdr:row>
      <xdr:rowOff>180975</xdr:rowOff>
    </xdr:from>
    <xdr:to>
      <xdr:col>10</xdr:col>
      <xdr:colOff>0</xdr:colOff>
      <xdr:row>3789</xdr:row>
      <xdr:rowOff>161925</xdr:rowOff>
    </xdr:to>
    <xdr:graphicFrame macro="">
      <xdr:nvGraphicFramePr>
        <xdr:cNvPr id="148" name="Chart 14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1"/>
        </a:graphicData>
      </a:graphic>
    </xdr:graphicFrame>
    <xdr:clientData/>
  </xdr:twoCellAnchor>
  <xdr:twoCellAnchor>
    <xdr:from>
      <xdr:col>3</xdr:col>
      <xdr:colOff>19050</xdr:colOff>
      <xdr:row>3792</xdr:row>
      <xdr:rowOff>19049</xdr:rowOff>
    </xdr:from>
    <xdr:to>
      <xdr:col>10</xdr:col>
      <xdr:colOff>9525</xdr:colOff>
      <xdr:row>3803</xdr:row>
      <xdr:rowOff>180974</xdr:rowOff>
    </xdr:to>
    <xdr:graphicFrame macro="">
      <xdr:nvGraphicFramePr>
        <xdr:cNvPr id="149" name="Chart 14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2"/>
        </a:graphicData>
      </a:graphic>
    </xdr:graphicFrame>
    <xdr:clientData/>
  </xdr:twoCellAnchor>
  <xdr:twoCellAnchor>
    <xdr:from>
      <xdr:col>3</xdr:col>
      <xdr:colOff>0</xdr:colOff>
      <xdr:row>3807</xdr:row>
      <xdr:rowOff>38100</xdr:rowOff>
    </xdr:from>
    <xdr:to>
      <xdr:col>10</xdr:col>
      <xdr:colOff>0</xdr:colOff>
      <xdr:row>3820</xdr:row>
      <xdr:rowOff>0</xdr:rowOff>
    </xdr:to>
    <xdr:graphicFrame macro="">
      <xdr:nvGraphicFramePr>
        <xdr:cNvPr id="150" name="Chart 14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3"/>
        </a:graphicData>
      </a:graphic>
    </xdr:graphicFrame>
    <xdr:clientData/>
  </xdr:twoCellAnchor>
  <xdr:twoCellAnchor>
    <xdr:from>
      <xdr:col>3</xdr:col>
      <xdr:colOff>9525</xdr:colOff>
      <xdr:row>3823</xdr:row>
      <xdr:rowOff>0</xdr:rowOff>
    </xdr:from>
    <xdr:to>
      <xdr:col>9</xdr:col>
      <xdr:colOff>581025</xdr:colOff>
      <xdr:row>3834</xdr:row>
      <xdr:rowOff>28575</xdr:rowOff>
    </xdr:to>
    <xdr:graphicFrame macro="">
      <xdr:nvGraphicFramePr>
        <xdr:cNvPr id="151" name="Chart 15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4"/>
        </a:graphicData>
      </a:graphic>
    </xdr:graphicFrame>
    <xdr:clientData/>
  </xdr:twoCellAnchor>
  <xdr:twoCellAnchor>
    <xdr:from>
      <xdr:col>2</xdr:col>
      <xdr:colOff>600076</xdr:colOff>
      <xdr:row>3837</xdr:row>
      <xdr:rowOff>19049</xdr:rowOff>
    </xdr:from>
    <xdr:to>
      <xdr:col>9</xdr:col>
      <xdr:colOff>600076</xdr:colOff>
      <xdr:row>3847</xdr:row>
      <xdr:rowOff>142874</xdr:rowOff>
    </xdr:to>
    <xdr:graphicFrame macro="">
      <xdr:nvGraphicFramePr>
        <xdr:cNvPr id="152" name="Chart 15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5"/>
        </a:graphicData>
      </a:graphic>
    </xdr:graphicFrame>
    <xdr:clientData/>
  </xdr:twoCellAnchor>
  <xdr:twoCellAnchor>
    <xdr:from>
      <xdr:col>11</xdr:col>
      <xdr:colOff>0</xdr:colOff>
      <xdr:row>3495</xdr:row>
      <xdr:rowOff>180974</xdr:rowOff>
    </xdr:from>
    <xdr:to>
      <xdr:col>18</xdr:col>
      <xdr:colOff>0</xdr:colOff>
      <xdr:row>3509</xdr:row>
      <xdr:rowOff>190499</xdr:rowOff>
    </xdr:to>
    <xdr:graphicFrame macro="">
      <xdr:nvGraphicFramePr>
        <xdr:cNvPr id="161" name="Chart 16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6"/>
        </a:graphicData>
      </a:graphic>
    </xdr:graphicFrame>
    <xdr:clientData/>
  </xdr:twoCellAnchor>
  <xdr:twoCellAnchor>
    <xdr:from>
      <xdr:col>10</xdr:col>
      <xdr:colOff>600075</xdr:colOff>
      <xdr:row>3349</xdr:row>
      <xdr:rowOff>180976</xdr:rowOff>
    </xdr:from>
    <xdr:to>
      <xdr:col>18</xdr:col>
      <xdr:colOff>323850</xdr:colOff>
      <xdr:row>3364</xdr:row>
      <xdr:rowOff>0</xdr:rowOff>
    </xdr:to>
    <xdr:graphicFrame macro="">
      <xdr:nvGraphicFramePr>
        <xdr:cNvPr id="163" name="Chart 16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7"/>
        </a:graphicData>
      </a:graphic>
    </xdr:graphicFrame>
    <xdr:clientData/>
  </xdr:twoCellAnchor>
  <xdr:twoCellAnchor>
    <xdr:from>
      <xdr:col>10</xdr:col>
      <xdr:colOff>590550</xdr:colOff>
      <xdr:row>3293</xdr:row>
      <xdr:rowOff>190499</xdr:rowOff>
    </xdr:from>
    <xdr:to>
      <xdr:col>18</xdr:col>
      <xdr:colOff>304800</xdr:colOff>
      <xdr:row>3308</xdr:row>
      <xdr:rowOff>180974</xdr:rowOff>
    </xdr:to>
    <xdr:graphicFrame macro="">
      <xdr:nvGraphicFramePr>
        <xdr:cNvPr id="164" name="Chart 16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8"/>
        </a:graphicData>
      </a:graphic>
    </xdr:graphicFrame>
    <xdr:clientData/>
  </xdr:twoCellAnchor>
  <xdr:twoCellAnchor>
    <xdr:from>
      <xdr:col>10</xdr:col>
      <xdr:colOff>609599</xdr:colOff>
      <xdr:row>2957</xdr:row>
      <xdr:rowOff>190499</xdr:rowOff>
    </xdr:from>
    <xdr:to>
      <xdr:col>18</xdr:col>
      <xdr:colOff>428624</xdr:colOff>
      <xdr:row>2973</xdr:row>
      <xdr:rowOff>9524</xdr:rowOff>
    </xdr:to>
    <xdr:graphicFrame macro="">
      <xdr:nvGraphicFramePr>
        <xdr:cNvPr id="166" name="Chart 16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9"/>
        </a:graphicData>
      </a:graphic>
    </xdr:graphicFrame>
    <xdr:clientData/>
  </xdr:twoCellAnchor>
  <xdr:twoCellAnchor>
    <xdr:from>
      <xdr:col>11</xdr:col>
      <xdr:colOff>1</xdr:colOff>
      <xdr:row>2888</xdr:row>
      <xdr:rowOff>0</xdr:rowOff>
    </xdr:from>
    <xdr:to>
      <xdr:col>18</xdr:col>
      <xdr:colOff>0</xdr:colOff>
      <xdr:row>2901</xdr:row>
      <xdr:rowOff>171449</xdr:rowOff>
    </xdr:to>
    <xdr:graphicFrame macro="">
      <xdr:nvGraphicFramePr>
        <xdr:cNvPr id="167" name="Chart 16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0"/>
        </a:graphicData>
      </a:graphic>
    </xdr:graphicFrame>
    <xdr:clientData/>
  </xdr:twoCellAnchor>
  <xdr:twoCellAnchor>
    <xdr:from>
      <xdr:col>11</xdr:col>
      <xdr:colOff>0</xdr:colOff>
      <xdr:row>2783</xdr:row>
      <xdr:rowOff>0</xdr:rowOff>
    </xdr:from>
    <xdr:to>
      <xdr:col>18</xdr:col>
      <xdr:colOff>304800</xdr:colOff>
      <xdr:row>2797</xdr:row>
      <xdr:rowOff>76200</xdr:rowOff>
    </xdr:to>
    <xdr:graphicFrame macro="">
      <xdr:nvGraphicFramePr>
        <xdr:cNvPr id="168" name="Chart 16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1"/>
        </a:graphicData>
      </a:graphic>
    </xdr:graphicFrame>
    <xdr:clientData/>
  </xdr:twoCellAnchor>
  <xdr:twoCellAnchor>
    <xdr:from>
      <xdr:col>11</xdr:col>
      <xdr:colOff>0</xdr:colOff>
      <xdr:row>2643</xdr:row>
      <xdr:rowOff>0</xdr:rowOff>
    </xdr:from>
    <xdr:to>
      <xdr:col>18</xdr:col>
      <xdr:colOff>304800</xdr:colOff>
      <xdr:row>2657</xdr:row>
      <xdr:rowOff>76200</xdr:rowOff>
    </xdr:to>
    <xdr:graphicFrame macro="">
      <xdr:nvGraphicFramePr>
        <xdr:cNvPr id="169" name="Chart 16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S22"/>
  <sheetViews>
    <sheetView tabSelected="1" workbookViewId="0">
      <selection activeCell="B2" sqref="B2"/>
    </sheetView>
  </sheetViews>
  <sheetFormatPr defaultRowHeight="15"/>
  <cols>
    <col min="1" max="1" width="3.42578125" customWidth="1"/>
    <col min="2" max="2" width="19" customWidth="1"/>
    <col min="3" max="3" width="19.5703125" customWidth="1"/>
    <col min="4" max="4" width="19" customWidth="1"/>
    <col min="5" max="5" width="15.5703125" customWidth="1"/>
    <col min="6" max="6" width="14.7109375" customWidth="1"/>
    <col min="7" max="7" width="19.85546875" customWidth="1"/>
    <col min="8" max="8" width="19.42578125" customWidth="1"/>
    <col min="9" max="9" width="19.7109375" customWidth="1"/>
    <col min="10" max="10" width="12" bestFit="1" customWidth="1"/>
    <col min="11" max="11" width="13.85546875" bestFit="1" customWidth="1"/>
    <col min="12" max="12" width="29.140625" bestFit="1" customWidth="1"/>
    <col min="13" max="13" width="35.7109375" bestFit="1" customWidth="1"/>
    <col min="14" max="15" width="13.140625" bestFit="1" customWidth="1"/>
    <col min="16" max="16" width="30.7109375" bestFit="1" customWidth="1"/>
    <col min="17" max="17" width="19.7109375" bestFit="1" customWidth="1"/>
    <col min="18" max="18" width="29.42578125" bestFit="1" customWidth="1"/>
    <col min="19" max="19" width="13.140625" bestFit="1" customWidth="1"/>
  </cols>
  <sheetData>
    <row r="2" spans="2:19">
      <c r="B2" s="91" t="s">
        <v>2018</v>
      </c>
      <c r="C2" s="91" t="s">
        <v>2019</v>
      </c>
      <c r="D2" s="91" t="s">
        <v>2020</v>
      </c>
      <c r="E2" s="91" t="s">
        <v>2021</v>
      </c>
      <c r="F2" s="91" t="s">
        <v>2022</v>
      </c>
      <c r="G2" s="91" t="s">
        <v>2023</v>
      </c>
      <c r="H2" s="91" t="s">
        <v>2024</v>
      </c>
      <c r="I2" s="91" t="s">
        <v>2025</v>
      </c>
      <c r="J2" s="91" t="s">
        <v>2026</v>
      </c>
      <c r="K2" s="91" t="s">
        <v>2031</v>
      </c>
      <c r="L2" s="185" t="s">
        <v>3622</v>
      </c>
      <c r="M2" s="185" t="s">
        <v>3623</v>
      </c>
      <c r="N2" s="185" t="s">
        <v>3624</v>
      </c>
      <c r="O2" s="185" t="s">
        <v>3625</v>
      </c>
      <c r="P2" s="185" t="s">
        <v>3626</v>
      </c>
      <c r="Q2" s="185" t="s">
        <v>3627</v>
      </c>
      <c r="R2" s="185" t="s">
        <v>3628</v>
      </c>
      <c r="S2" s="185" t="s">
        <v>3629</v>
      </c>
    </row>
    <row r="3" spans="2:19" ht="29.25" customHeight="1">
      <c r="B3" t="s">
        <v>5</v>
      </c>
      <c r="C3" t="s">
        <v>204</v>
      </c>
      <c r="D3" t="s">
        <v>373</v>
      </c>
      <c r="E3" t="s">
        <v>530</v>
      </c>
      <c r="F3" t="s">
        <v>835</v>
      </c>
      <c r="G3" t="s">
        <v>1027</v>
      </c>
      <c r="H3" t="s">
        <v>1151</v>
      </c>
      <c r="I3" s="76" t="s">
        <v>1506</v>
      </c>
      <c r="J3" t="s">
        <v>1948</v>
      </c>
      <c r="K3" s="76" t="s">
        <v>1976</v>
      </c>
      <c r="L3" s="76" t="s">
        <v>2152</v>
      </c>
      <c r="M3" s="76" t="s">
        <v>2254</v>
      </c>
      <c r="N3" s="76" t="s">
        <v>2461</v>
      </c>
      <c r="O3" s="76" t="s">
        <v>2821</v>
      </c>
      <c r="P3" s="76" t="s">
        <v>2988</v>
      </c>
      <c r="Q3" s="76" t="s">
        <v>3149</v>
      </c>
      <c r="R3" s="76" t="s">
        <v>3634</v>
      </c>
      <c r="S3" s="76" t="s">
        <v>3410</v>
      </c>
    </row>
    <row r="4" spans="2:19" ht="45">
      <c r="B4" s="166" t="s">
        <v>23</v>
      </c>
      <c r="C4" t="s">
        <v>304</v>
      </c>
      <c r="D4" t="s">
        <v>2028</v>
      </c>
      <c r="E4" t="s">
        <v>1758</v>
      </c>
      <c r="F4" s="166" t="s">
        <v>2029</v>
      </c>
      <c r="G4" s="166" t="s">
        <v>2030</v>
      </c>
      <c r="H4" s="166" t="s">
        <v>1797</v>
      </c>
      <c r="I4" s="166" t="s">
        <v>1726</v>
      </c>
      <c r="J4" s="166" t="s">
        <v>1959</v>
      </c>
      <c r="L4" s="166" t="s">
        <v>2164</v>
      </c>
      <c r="M4" s="166" t="s">
        <v>2266</v>
      </c>
      <c r="N4" s="166" t="s">
        <v>3404</v>
      </c>
      <c r="P4" s="166" t="s">
        <v>3022</v>
      </c>
      <c r="Q4" s="166" t="s">
        <v>3407</v>
      </c>
      <c r="R4" s="166" t="s">
        <v>3284</v>
      </c>
      <c r="S4" s="166" t="s">
        <v>3570</v>
      </c>
    </row>
    <row r="5" spans="2:19" ht="30">
      <c r="B5" t="s">
        <v>31</v>
      </c>
      <c r="C5" t="s">
        <v>339</v>
      </c>
      <c r="F5" t="s">
        <v>1001</v>
      </c>
      <c r="G5" s="166" t="s">
        <v>1695</v>
      </c>
      <c r="H5" t="s">
        <v>1697</v>
      </c>
      <c r="J5" s="166" t="s">
        <v>1968</v>
      </c>
      <c r="L5" t="s">
        <v>2176</v>
      </c>
      <c r="M5" t="s">
        <v>3401</v>
      </c>
      <c r="N5" t="s">
        <v>3405</v>
      </c>
      <c r="P5" t="s">
        <v>3057</v>
      </c>
      <c r="R5" t="s">
        <v>3291</v>
      </c>
    </row>
    <row r="6" spans="2:19" ht="45">
      <c r="B6" s="166" t="s">
        <v>45</v>
      </c>
      <c r="C6" t="s">
        <v>2027</v>
      </c>
      <c r="F6" s="166" t="s">
        <v>1615</v>
      </c>
      <c r="J6" s="166" t="s">
        <v>1985</v>
      </c>
      <c r="L6" t="s">
        <v>2183</v>
      </c>
      <c r="M6" t="s">
        <v>2301</v>
      </c>
      <c r="R6" t="s">
        <v>3298</v>
      </c>
    </row>
    <row r="7" spans="2:19" ht="30">
      <c r="B7" t="s">
        <v>62</v>
      </c>
      <c r="J7" s="166" t="s">
        <v>1995</v>
      </c>
      <c r="L7" t="s">
        <v>2188</v>
      </c>
      <c r="M7" t="s">
        <v>3633</v>
      </c>
      <c r="R7" t="s">
        <v>3310</v>
      </c>
    </row>
    <row r="8" spans="2:19">
      <c r="B8" t="s">
        <v>83</v>
      </c>
      <c r="J8" s="166" t="s">
        <v>1987</v>
      </c>
      <c r="L8" t="s">
        <v>3630</v>
      </c>
      <c r="M8" t="s">
        <v>2367</v>
      </c>
      <c r="R8" t="s">
        <v>3326</v>
      </c>
    </row>
    <row r="9" spans="2:19">
      <c r="B9" t="s">
        <v>132</v>
      </c>
      <c r="L9" t="s">
        <v>3397</v>
      </c>
      <c r="M9" t="s">
        <v>3403</v>
      </c>
      <c r="R9" t="s">
        <v>3346</v>
      </c>
    </row>
    <row r="10" spans="2:19">
      <c r="B10" s="1"/>
      <c r="C10" s="81"/>
      <c r="L10" t="s">
        <v>2206</v>
      </c>
    </row>
    <row r="11" spans="2:19">
      <c r="L11" t="s">
        <v>3398</v>
      </c>
    </row>
    <row r="12" spans="2:19">
      <c r="L12" t="s">
        <v>2219</v>
      </c>
    </row>
    <row r="13" spans="2:19">
      <c r="L13" t="s">
        <v>3399</v>
      </c>
    </row>
    <row r="14" spans="2:19">
      <c r="L14" t="s">
        <v>2230</v>
      </c>
    </row>
    <row r="15" spans="2:19">
      <c r="L15" t="s">
        <v>3631</v>
      </c>
    </row>
    <row r="16" spans="2:19">
      <c r="L16" t="s">
        <v>2239</v>
      </c>
    </row>
    <row r="17" spans="12:12">
      <c r="L17" t="s">
        <v>2242</v>
      </c>
    </row>
    <row r="18" spans="12:12">
      <c r="L18" t="s">
        <v>3619</v>
      </c>
    </row>
    <row r="19" spans="12:12">
      <c r="L19" t="s">
        <v>3632</v>
      </c>
    </row>
    <row r="20" spans="12:12">
      <c r="L20" t="s">
        <v>3621</v>
      </c>
    </row>
    <row r="21" spans="12:12">
      <c r="L21" t="s">
        <v>3395</v>
      </c>
    </row>
    <row r="22" spans="12:12">
      <c r="L22" t="s">
        <v>2252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80"/>
  <sheetViews>
    <sheetView showGridLines="0" workbookViewId="0">
      <selection activeCell="C10" sqref="C10"/>
    </sheetView>
  </sheetViews>
  <sheetFormatPr defaultRowHeight="15"/>
  <cols>
    <col min="1" max="1" width="36.85546875" customWidth="1"/>
    <col min="2" max="2" width="35.5703125" bestFit="1" customWidth="1"/>
  </cols>
  <sheetData>
    <row r="1" spans="1:2">
      <c r="A1" s="114" t="s">
        <v>0</v>
      </c>
      <c r="B1" s="114" t="s">
        <v>2032</v>
      </c>
    </row>
    <row r="2" spans="1:2">
      <c r="A2" s="167" t="s">
        <v>3621</v>
      </c>
      <c r="B2" s="145">
        <f>'Data Sheet 10'!AI136</f>
        <v>0.37000000000000005</v>
      </c>
    </row>
    <row r="3" spans="1:2">
      <c r="A3" s="167" t="s">
        <v>2206</v>
      </c>
      <c r="B3" s="145">
        <f>'Data Sheet 10'!AI78</f>
        <v>0.2983491062708013</v>
      </c>
    </row>
    <row r="4" spans="1:2">
      <c r="A4" s="167" t="s">
        <v>2235</v>
      </c>
      <c r="B4" s="145">
        <f>'Data Sheet 10'!AI114</f>
        <v>0.29253373200632177</v>
      </c>
    </row>
    <row r="5" spans="1:2">
      <c r="A5" s="167" t="s">
        <v>835</v>
      </c>
      <c r="B5" s="168">
        <f>'Data Sheet 5'!AI98</f>
        <v>0.24830875213790007</v>
      </c>
    </row>
    <row r="6" spans="1:2">
      <c r="A6" s="167" t="s">
        <v>3396</v>
      </c>
      <c r="B6" s="145">
        <f>'Data Sheet 10'!AI61</f>
        <v>0.24305398480861509</v>
      </c>
    </row>
    <row r="7" spans="1:2">
      <c r="A7" s="167" t="s">
        <v>2821</v>
      </c>
      <c r="B7" s="145">
        <f>'Data Sheet 13'!AI170</f>
        <v>0.19678376204215386</v>
      </c>
    </row>
    <row r="8" spans="1:2">
      <c r="A8" s="167" t="s">
        <v>30</v>
      </c>
      <c r="B8" s="168">
        <f>'Data Sheet'!AI29</f>
        <v>0.17541755111057428</v>
      </c>
    </row>
    <row r="9" spans="1:2">
      <c r="A9" s="167" t="s">
        <v>1995</v>
      </c>
      <c r="B9" s="168">
        <f>'Data Sheet 9'!AI68</f>
        <v>0.16283878216041042</v>
      </c>
    </row>
    <row r="10" spans="1:2">
      <c r="A10" s="167" t="s">
        <v>3402</v>
      </c>
      <c r="B10" s="145">
        <f>'Data Sheet 11'!AI124</f>
        <v>0.13879641654316971</v>
      </c>
    </row>
    <row r="11" spans="1:2">
      <c r="A11" s="167" t="s">
        <v>1263</v>
      </c>
      <c r="B11" s="168">
        <f>'Data Sheet 6'!AI168</f>
        <v>0.12015668086821855</v>
      </c>
    </row>
    <row r="12" spans="1:2">
      <c r="A12" s="167" t="s">
        <v>3398</v>
      </c>
      <c r="B12" s="145">
        <f>'Data Sheet 10'!AI86</f>
        <v>0.11802126829147055</v>
      </c>
    </row>
    <row r="13" spans="1:2">
      <c r="A13" s="167" t="s">
        <v>1696</v>
      </c>
      <c r="B13" s="169">
        <f>'Data Sheet 7'!AI381</f>
        <v>0.11031820761698564</v>
      </c>
    </row>
    <row r="14" spans="1:2">
      <c r="A14" s="167" t="s">
        <v>3399</v>
      </c>
      <c r="B14" s="145">
        <f>'Data Sheet 10'!AI101</f>
        <v>0.11024422145149523</v>
      </c>
    </row>
    <row r="15" spans="1:2">
      <c r="A15" s="167" t="s">
        <v>2183</v>
      </c>
      <c r="B15" s="145">
        <f>'Data Sheet 10'!AI45</f>
        <v>9.5744066804006642E-2</v>
      </c>
    </row>
    <row r="16" spans="1:2">
      <c r="A16" s="167" t="s">
        <v>1797</v>
      </c>
      <c r="B16" s="168">
        <f>'Data Sheet 7'!AI345</f>
        <v>8.6768809826872559E-2</v>
      </c>
    </row>
    <row r="17" spans="1:2">
      <c r="A17" s="167" t="s">
        <v>3409</v>
      </c>
      <c r="B17" s="145">
        <f>'Data Sheet 16'!AI101</f>
        <v>8.4871899180278529E-2</v>
      </c>
    </row>
    <row r="18" spans="1:2">
      <c r="A18" s="167" t="s">
        <v>31</v>
      </c>
      <c r="B18" s="168">
        <f>'Data Sheet'!AI44</f>
        <v>7.4168178045437169E-2</v>
      </c>
    </row>
    <row r="19" spans="1:2">
      <c r="A19" s="167" t="s">
        <v>1026</v>
      </c>
      <c r="B19" s="168">
        <f>'Data Sheet 5'!AI171</f>
        <v>7.4089340961581276E-2</v>
      </c>
    </row>
    <row r="20" spans="1:2">
      <c r="A20" s="167" t="s">
        <v>3310</v>
      </c>
      <c r="B20" s="145">
        <f>'Data Sheet 16'!AI64</f>
        <v>7.171085491755548E-2</v>
      </c>
    </row>
    <row r="21" spans="1:2">
      <c r="A21" s="167" t="s">
        <v>1985</v>
      </c>
      <c r="B21" s="168">
        <f>'Data Sheet 9'!AI48</f>
        <v>7.0675567163822117E-2</v>
      </c>
    </row>
    <row r="22" spans="1:2">
      <c r="A22" s="167" t="s">
        <v>204</v>
      </c>
      <c r="B22" s="168">
        <f>'Data Sheet 2'!AI103</f>
        <v>6.9599540840295668E-2</v>
      </c>
    </row>
    <row r="23" spans="1:2">
      <c r="A23" s="167" t="s">
        <v>2176</v>
      </c>
      <c r="B23" s="145">
        <f>'Data Sheet 10'!AI38</f>
        <v>6.8475578284602573E-2</v>
      </c>
    </row>
    <row r="24" spans="1:2">
      <c r="A24" s="167" t="s">
        <v>1758</v>
      </c>
      <c r="B24" s="168">
        <f>'Data Sheet 4'!AI302</f>
        <v>6.8354774715006505E-2</v>
      </c>
    </row>
    <row r="25" spans="1:2">
      <c r="A25" s="167" t="s">
        <v>3273</v>
      </c>
      <c r="B25" s="145">
        <f>'Data Sheet 16'!AI14</f>
        <v>6.3175976659860217E-2</v>
      </c>
    </row>
    <row r="26" spans="1:2">
      <c r="A26" s="167" t="s">
        <v>3401</v>
      </c>
      <c r="B26" s="145">
        <f>'Data Sheet 11'!AI54</f>
        <v>6.2742781780436865E-2</v>
      </c>
    </row>
    <row r="27" spans="1:2">
      <c r="A27" s="167" t="s">
        <v>3620</v>
      </c>
      <c r="B27" s="145">
        <f>'Data Sheet 10'!AI132</f>
        <v>6.2166666666666669E-2</v>
      </c>
    </row>
    <row r="28" spans="1:2">
      <c r="A28" s="167" t="s">
        <v>373</v>
      </c>
      <c r="B28" s="168">
        <f>'Data Sheet 3'!AI161</f>
        <v>5.2264720241700799E-2</v>
      </c>
    </row>
    <row r="29" spans="1:2">
      <c r="A29" s="167" t="s">
        <v>3410</v>
      </c>
      <c r="B29" s="145">
        <f>'Data Sheet 17'!AI163</f>
        <v>4.0370248457530837E-2</v>
      </c>
    </row>
    <row r="30" spans="1:2">
      <c r="A30" s="167" t="s">
        <v>2988</v>
      </c>
      <c r="B30" s="145">
        <f>'Data Sheet 14'!AI37</f>
        <v>3.7688055807651728E-2</v>
      </c>
    </row>
    <row r="31" spans="1:2">
      <c r="A31" s="167" t="s">
        <v>45</v>
      </c>
      <c r="B31" s="169">
        <f>'Data Sheet'!AI63</f>
        <v>3.7214228371062925E-2</v>
      </c>
    </row>
    <row r="32" spans="1:2">
      <c r="A32" s="167" t="s">
        <v>1976</v>
      </c>
      <c r="B32" s="168">
        <f>MISC.!AI107</f>
        <v>3.1816966233031214E-2</v>
      </c>
    </row>
    <row r="33" spans="1:2">
      <c r="A33" s="167" t="s">
        <v>1506</v>
      </c>
      <c r="B33" s="168">
        <f>'Data Sheet 8'!AI405</f>
        <v>2.9306368547918786E-2</v>
      </c>
    </row>
    <row r="34" spans="1:2">
      <c r="A34" s="167" t="s">
        <v>132</v>
      </c>
      <c r="B34" s="168">
        <f>'Data Sheet'!AI211</f>
        <v>2.1858991553114528E-2</v>
      </c>
    </row>
    <row r="35" spans="1:2">
      <c r="A35" s="167" t="s">
        <v>2152</v>
      </c>
      <c r="B35" s="145">
        <f>'Data Sheet 10'!AI15</f>
        <v>1.5133125975544717E-2</v>
      </c>
    </row>
    <row r="36" spans="1:2">
      <c r="A36" s="167" t="s">
        <v>1001</v>
      </c>
      <c r="B36" s="168">
        <f>'Data Sheet 5'!AI197</f>
        <v>1.4992021845057766E-2</v>
      </c>
    </row>
    <row r="37" spans="1:2">
      <c r="A37" s="167" t="s">
        <v>5</v>
      </c>
      <c r="B37" s="168">
        <f>'Data Sheet'!AI20</f>
        <v>1.4469454901671036E-2</v>
      </c>
    </row>
    <row r="38" spans="1:2">
      <c r="A38" s="167" t="s">
        <v>3619</v>
      </c>
      <c r="B38" s="145">
        <f>'Data Sheet 10'!AI128</f>
        <v>1.4444444444444442E-2</v>
      </c>
    </row>
    <row r="39" spans="1:2">
      <c r="A39" s="167" t="s">
        <v>339</v>
      </c>
      <c r="B39" s="168">
        <f>'Data Sheet 2'!AI176</f>
        <v>1.3098786739718869E-2</v>
      </c>
    </row>
    <row r="40" spans="1:2">
      <c r="A40" s="167" t="s">
        <v>1695</v>
      </c>
      <c r="B40" s="168">
        <f>'Data Sheet 6'!AI212</f>
        <v>1.2851214938584741E-2</v>
      </c>
    </row>
    <row r="41" spans="1:2">
      <c r="A41" s="167" t="s">
        <v>3405</v>
      </c>
      <c r="B41" s="145">
        <f>'Data Sheet 12'!AI176</f>
        <v>8.7395540334756754E-3</v>
      </c>
    </row>
    <row r="42" spans="1:2">
      <c r="A42" s="167" t="s">
        <v>2266</v>
      </c>
      <c r="B42" s="145">
        <f>'Data Sheet 11'!AI31</f>
        <v>8.3340973153922353E-3</v>
      </c>
    </row>
    <row r="43" spans="1:2">
      <c r="A43" s="167" t="s">
        <v>3407</v>
      </c>
      <c r="B43" s="145">
        <f>'Data Sheet 15'!AI129</f>
        <v>7.6098168478230532E-3</v>
      </c>
    </row>
    <row r="44" spans="1:2">
      <c r="A44" s="167" t="s">
        <v>2219</v>
      </c>
      <c r="B44" s="145">
        <f>'Data Sheet 10'!AI94</f>
        <v>5.0529879081198936E-3</v>
      </c>
    </row>
    <row r="45" spans="1:2">
      <c r="A45" s="167" t="s">
        <v>2188</v>
      </c>
      <c r="B45" s="145">
        <f>'Data Sheet 10'!AI52</f>
        <v>3.3536049330261039E-3</v>
      </c>
    </row>
    <row r="46" spans="1:2">
      <c r="A46" s="167" t="s">
        <v>929</v>
      </c>
      <c r="B46" s="168">
        <f>'Data Sheet 4'!AI279</f>
        <v>3.0140377011324462E-3</v>
      </c>
    </row>
    <row r="47" spans="1:2">
      <c r="A47" s="167" t="s">
        <v>1726</v>
      </c>
      <c r="B47" s="168">
        <f>'Data Sheet 8'!AI439</f>
        <v>2.4916477983731051E-3</v>
      </c>
    </row>
    <row r="48" spans="1:2">
      <c r="A48" s="167" t="s">
        <v>1796</v>
      </c>
      <c r="B48" s="170">
        <f>'Data Sheet 2'!AI195</f>
        <v>-9.1856478511153456E-4</v>
      </c>
    </row>
    <row r="49" spans="1:2">
      <c r="A49" s="167" t="s">
        <v>1959</v>
      </c>
      <c r="B49" s="168">
        <f>'Data Sheet 9'!AI26</f>
        <v>-2.5212949251050276E-3</v>
      </c>
    </row>
    <row r="50" spans="1:2">
      <c r="A50" s="167" t="s">
        <v>1615</v>
      </c>
      <c r="B50" s="168">
        <f>'Data Sheet 5'!AI241</f>
        <v>-3.4327752841094585E-3</v>
      </c>
    </row>
    <row r="51" spans="1:2">
      <c r="A51" s="167" t="s">
        <v>2367</v>
      </c>
      <c r="B51" s="145">
        <f>'Data Sheet 11'!AI165</f>
        <v>-5.0293675236734404E-3</v>
      </c>
    </row>
    <row r="52" spans="1:2">
      <c r="A52" s="167" t="s">
        <v>2164</v>
      </c>
      <c r="B52" s="145">
        <f>'Data Sheet 10'!AI29</f>
        <v>-7.6193057450356172E-3</v>
      </c>
    </row>
    <row r="53" spans="1:2">
      <c r="A53" s="167" t="s">
        <v>3403</v>
      </c>
      <c r="B53" s="145">
        <f>'Data Sheet 11'!AI222</f>
        <v>-9.8886362136973646E-3</v>
      </c>
    </row>
    <row r="54" spans="1:2">
      <c r="A54" s="167" t="s">
        <v>3404</v>
      </c>
      <c r="B54" s="145">
        <f>'Data Sheet 12'!AI140</f>
        <v>-1.1150898621133803E-2</v>
      </c>
    </row>
    <row r="55" spans="1:2">
      <c r="A55" s="167" t="s">
        <v>62</v>
      </c>
      <c r="B55" s="168">
        <f>'Data Sheet'!AI86</f>
        <v>-1.2020771916215773E-2</v>
      </c>
    </row>
    <row r="56" spans="1:2">
      <c r="A56" s="167" t="s">
        <v>3284</v>
      </c>
      <c r="B56" s="145">
        <f>'Data Sheet 16'!AI23</f>
        <v>-1.2856353054176451E-2</v>
      </c>
    </row>
    <row r="57" spans="1:2">
      <c r="A57" s="167" t="s">
        <v>1948</v>
      </c>
      <c r="B57" s="168">
        <f>'Data Sheet 9'!AI13</f>
        <v>-1.2876808949521458E-2</v>
      </c>
    </row>
    <row r="58" spans="1:2">
      <c r="A58" s="167" t="s">
        <v>3400</v>
      </c>
      <c r="B58" s="145">
        <f>'Data Sheet 10'!AI108</f>
        <v>-1.3677341632830495E-2</v>
      </c>
    </row>
    <row r="59" spans="1:2">
      <c r="A59" s="167" t="s">
        <v>2301</v>
      </c>
      <c r="B59" s="145">
        <f>'Data Sheet 11'!AI82</f>
        <v>-1.4824488252468756E-2</v>
      </c>
    </row>
    <row r="60" spans="1:2">
      <c r="A60" s="167" t="s">
        <v>83</v>
      </c>
      <c r="B60" s="168">
        <f>'Data Sheet'!AI137</f>
        <v>-2.1915949269746576E-2</v>
      </c>
    </row>
    <row r="61" spans="1:2">
      <c r="A61" s="167" t="s">
        <v>3291</v>
      </c>
      <c r="B61" s="145">
        <f>'Data Sheet 16'!AI32</f>
        <v>-2.2949461990284026E-2</v>
      </c>
    </row>
    <row r="62" spans="1:2">
      <c r="A62" s="167" t="s">
        <v>3022</v>
      </c>
      <c r="B62" s="145">
        <f>'Data Sheet 14'!AI74</f>
        <v>-2.5577297014837779E-2</v>
      </c>
    </row>
    <row r="63" spans="1:2">
      <c r="A63" s="167" t="s">
        <v>3397</v>
      </c>
      <c r="B63" s="145">
        <f>'Data Sheet 10'!AI69</f>
        <v>-2.5756390541128691E-2</v>
      </c>
    </row>
    <row r="64" spans="1:2">
      <c r="A64" s="167" t="s">
        <v>2252</v>
      </c>
      <c r="B64" s="145">
        <f>'Data Sheet 10'!AI144</f>
        <v>-3.2000000000000001E-2</v>
      </c>
    </row>
    <row r="65" spans="1:2">
      <c r="A65" s="167" t="s">
        <v>3570</v>
      </c>
      <c r="B65" s="145">
        <f>'Data Sheet 17'!AI214</f>
        <v>-3.3385439173216361E-2</v>
      </c>
    </row>
    <row r="66" spans="1:2">
      <c r="A66" s="167" t="s">
        <v>1151</v>
      </c>
      <c r="B66" s="168">
        <f>'Data Sheet 7'!AI234</f>
        <v>-3.703383285703734E-2</v>
      </c>
    </row>
    <row r="67" spans="1:2">
      <c r="A67" s="167" t="s">
        <v>3408</v>
      </c>
      <c r="B67" s="145">
        <f>'Data Sheet 16'!AI46</f>
        <v>-3.8753666829722019E-2</v>
      </c>
    </row>
    <row r="68" spans="1:2">
      <c r="A68" s="167" t="s">
        <v>1027</v>
      </c>
      <c r="B68" s="168">
        <f>'Data Sheet 6'!AI127</f>
        <v>-4.0973219120319593E-2</v>
      </c>
    </row>
    <row r="69" spans="1:2">
      <c r="A69" s="167" t="s">
        <v>304</v>
      </c>
      <c r="B69" s="168">
        <f>'Data Sheet 2'!AI140</f>
        <v>-4.2064982373797799E-2</v>
      </c>
    </row>
    <row r="70" spans="1:2">
      <c r="A70" s="167" t="s">
        <v>2242</v>
      </c>
      <c r="B70" s="145">
        <f>'Data Sheet 10'!AI124</f>
        <v>-4.2228965548279665E-2</v>
      </c>
    </row>
    <row r="71" spans="1:2">
      <c r="A71" s="167" t="s">
        <v>2461</v>
      </c>
      <c r="B71" s="145">
        <f>'Data Sheet 12'!AI106</f>
        <v>-5.0177452514172931E-2</v>
      </c>
    </row>
    <row r="72" spans="1:2">
      <c r="A72" s="167" t="s">
        <v>3057</v>
      </c>
      <c r="B72" s="145">
        <f>'Data Sheet 14'!AI168</f>
        <v>-5.0488277492887999E-2</v>
      </c>
    </row>
    <row r="73" spans="1:2">
      <c r="A73" s="167" t="s">
        <v>3406</v>
      </c>
      <c r="B73" s="145">
        <f>'Data Sheet 15'!AI57</f>
        <v>-5.6325412209349265E-2</v>
      </c>
    </row>
    <row r="74" spans="1:2">
      <c r="A74" s="167" t="s">
        <v>531</v>
      </c>
      <c r="B74" s="168">
        <f>'Data Sheet 3'!AI192</f>
        <v>-6.1144288866793267E-2</v>
      </c>
    </row>
    <row r="75" spans="1:2">
      <c r="A75" s="167" t="s">
        <v>3395</v>
      </c>
      <c r="B75" s="145">
        <f>'Data Sheet 10'!AI140</f>
        <v>-6.6666666666666666E-2</v>
      </c>
    </row>
    <row r="76" spans="1:2">
      <c r="A76" s="167" t="s">
        <v>1968</v>
      </c>
      <c r="B76" s="168">
        <f>'Data Sheet 9'!AI38</f>
        <v>-7.3620635710896429E-2</v>
      </c>
    </row>
    <row r="77" spans="1:2">
      <c r="A77" s="167" t="s">
        <v>2254</v>
      </c>
      <c r="B77" s="118">
        <f>'Data Sheet 11'!AI15</f>
        <v>-7.902518629060834E-2</v>
      </c>
    </row>
    <row r="78" spans="1:2">
      <c r="A78" s="167" t="s">
        <v>2239</v>
      </c>
      <c r="B78" s="145">
        <f>'Data Sheet 10'!AI119</f>
        <v>-8.176411733474373E-2</v>
      </c>
    </row>
    <row r="79" spans="1:2">
      <c r="A79" s="167" t="s">
        <v>1987</v>
      </c>
      <c r="B79" s="168">
        <f>'Data Sheet 9'!AI59</f>
        <v>-8.6390451792153142E-2</v>
      </c>
    </row>
    <row r="80" spans="1:2">
      <c r="A80" s="167" t="s">
        <v>3326</v>
      </c>
      <c r="B80" s="145">
        <f>'Data Sheet 16'!AI85</f>
        <v>-0.15369894895338701</v>
      </c>
    </row>
  </sheetData>
  <autoFilter ref="A1:B22">
    <sortState ref="A2:B80">
      <sortCondition descending="1" ref="B1:B22"/>
    </sortState>
  </autoFilter>
  <conditionalFormatting sqref="A2:A80">
    <cfRule type="duplicateValues" dxfId="0" priority="1"/>
  </conditionalFormatting>
  <pageMargins left="0.7" right="0.7" top="0.75" bottom="0.75" header="0.3" footer="0.3"/>
  <pageSetup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3839"/>
  <sheetViews>
    <sheetView topLeftCell="C2378" workbookViewId="0">
      <selection activeCell="S2389" sqref="S2389"/>
    </sheetView>
  </sheetViews>
  <sheetFormatPr defaultRowHeight="15"/>
  <cols>
    <col min="1" max="1" width="52.42578125" customWidth="1"/>
    <col min="2" max="2" width="24.5703125" bestFit="1" customWidth="1"/>
  </cols>
  <sheetData>
    <row r="1" spans="1:2">
      <c r="A1" s="92" t="s">
        <v>2033</v>
      </c>
      <c r="B1" s="92" t="s">
        <v>2017</v>
      </c>
    </row>
    <row r="3" spans="1:2">
      <c r="A3" s="172" t="s">
        <v>5</v>
      </c>
      <c r="B3" s="172" t="s">
        <v>2017</v>
      </c>
    </row>
    <row r="4" spans="1:2">
      <c r="A4" s="76" t="s">
        <v>7</v>
      </c>
      <c r="B4" s="8">
        <f>VLOOKUP('Sector Wise Analysis'!A4,'Data Sheet'!A:AL,35,0)</f>
        <v>2.4835905678677637E-2</v>
      </c>
    </row>
    <row r="5" spans="1:2">
      <c r="A5" s="11" t="s">
        <v>8</v>
      </c>
      <c r="B5" s="8">
        <f>VLOOKUP('Sector Wise Analysis'!A5,'Data Sheet'!A:AL,35,0)</f>
        <v>9.7703903105905206E-3</v>
      </c>
    </row>
    <row r="6" spans="1:2">
      <c r="A6" s="16" t="s">
        <v>11</v>
      </c>
      <c r="B6" s="8">
        <f>VLOOKUP('Sector Wise Analysis'!A6,'Data Sheet'!A:AL,35,0)</f>
        <v>3.2617212975075633E-3</v>
      </c>
    </row>
    <row r="7" spans="1:2">
      <c r="A7" s="16" t="s">
        <v>14</v>
      </c>
      <c r="B7" s="8">
        <f>VLOOKUP('Sector Wise Analysis'!A7,'Data Sheet'!A:AL,35,0)</f>
        <v>6.9394514408422519E-4</v>
      </c>
    </row>
    <row r="8" spans="1:2">
      <c r="A8" s="16" t="s">
        <v>20</v>
      </c>
      <c r="B8" s="8">
        <f>VLOOKUP('Sector Wise Analysis'!A8,'Data Sheet'!A:AL,35,0)</f>
        <v>-2.493634053871907E-5</v>
      </c>
    </row>
    <row r="9" spans="1:2">
      <c r="A9" s="16" t="s">
        <v>18</v>
      </c>
      <c r="B9" s="8">
        <f>VLOOKUP('Sector Wise Analysis'!A9,'Data Sheet'!A:AL,35,0)</f>
        <v>-1.1525200485341732E-4</v>
      </c>
    </row>
    <row r="10" spans="1:2">
      <c r="A10" s="16" t="s">
        <v>22</v>
      </c>
      <c r="B10" s="8">
        <f>VLOOKUP('Sector Wise Analysis'!A10,'Data Sheet'!A:AL,35,0)</f>
        <v>-1.9329309603807006E-4</v>
      </c>
    </row>
    <row r="11" spans="1:2">
      <c r="A11" s="16" t="s">
        <v>21</v>
      </c>
      <c r="B11" s="8">
        <f>VLOOKUP('Sector Wise Analysis'!A11,'Data Sheet'!A:AL,35,0)</f>
        <v>-2.0860884505836792E-4</v>
      </c>
    </row>
    <row r="12" spans="1:2">
      <c r="A12" s="16" t="s">
        <v>15</v>
      </c>
      <c r="B12" s="8">
        <f>VLOOKUP('Sector Wise Analysis'!A12,'Data Sheet'!A:AL,35,0)</f>
        <v>-4.9971363812828257E-4</v>
      </c>
    </row>
    <row r="13" spans="1:2">
      <c r="A13" s="16" t="s">
        <v>19</v>
      </c>
      <c r="B13" s="8">
        <f>VLOOKUP('Sector Wise Analysis'!A13,'Data Sheet'!A:AL,35,0)</f>
        <v>-5.0951464545581518E-4</v>
      </c>
    </row>
    <row r="14" spans="1:2">
      <c r="A14" s="16" t="s">
        <v>16</v>
      </c>
      <c r="B14" s="8">
        <f>VLOOKUP('Sector Wise Analysis'!A14,'Data Sheet'!A:AL,35,0)</f>
        <v>-5.5551192149456573E-4</v>
      </c>
    </row>
    <row r="15" spans="1:2">
      <c r="A15" s="16" t="s">
        <v>10</v>
      </c>
      <c r="B15" s="8">
        <f>VLOOKUP('Sector Wise Analysis'!A15,'Data Sheet'!A:AL,35,0)</f>
        <v>-1.5262203692338449E-3</v>
      </c>
    </row>
    <row r="16" spans="1:2">
      <c r="A16" s="13" t="s">
        <v>9</v>
      </c>
      <c r="B16" s="8">
        <f>VLOOKUP('Sector Wise Analysis'!A16,'Data Sheet'!A:AL,35,0)</f>
        <v>-2.368851387798038E-3</v>
      </c>
    </row>
    <row r="17" spans="1:2">
      <c r="A17" s="16" t="s">
        <v>12</v>
      </c>
      <c r="B17" s="8">
        <f>VLOOKUP('Sector Wise Analysis'!A17,'Data Sheet'!A:AL,35,0)</f>
        <v>-3.86278077236986E-3</v>
      </c>
    </row>
    <row r="18" spans="1:2">
      <c r="A18" s="16" t="s">
        <v>17</v>
      </c>
      <c r="B18" s="8">
        <f>VLOOKUP('Sector Wise Analysis'!A18,'Data Sheet'!A:AL,35,0)</f>
        <v>-4.3709945533587629E-3</v>
      </c>
    </row>
    <row r="19" spans="1:2">
      <c r="A19" s="76" t="s">
        <v>6</v>
      </c>
      <c r="B19" s="8">
        <f>VLOOKUP('Sector Wise Analysis'!A19,'Data Sheet'!A:AL,35,0)</f>
        <v>-9.8568299548611703E-3</v>
      </c>
    </row>
    <row r="21" spans="1:2">
      <c r="A21" s="172" t="s">
        <v>23</v>
      </c>
      <c r="B21" s="172" t="s">
        <v>2017</v>
      </c>
    </row>
    <row r="22" spans="1:2">
      <c r="A22" s="11" t="s">
        <v>24</v>
      </c>
      <c r="B22" s="8">
        <f>VLOOKUP('Sector Wise Analysis'!A22,'Data Sheet'!A:AL,35,0)</f>
        <v>0.17379618824479801</v>
      </c>
    </row>
    <row r="23" spans="1:2">
      <c r="A23" s="11" t="s">
        <v>25</v>
      </c>
      <c r="B23" s="8">
        <f>VLOOKUP('Sector Wise Analysis'!A23,'Data Sheet'!A:AL,35,0)</f>
        <v>1.4349400071324214E-2</v>
      </c>
    </row>
    <row r="24" spans="1:2">
      <c r="A24" s="16" t="s">
        <v>28</v>
      </c>
      <c r="B24" s="8">
        <f>VLOOKUP('Sector Wise Analysis'!A24,'Data Sheet'!A:AL,35,0)</f>
        <v>4.569329724941616E-4</v>
      </c>
    </row>
    <row r="25" spans="1:2">
      <c r="A25" s="16" t="s">
        <v>29</v>
      </c>
      <c r="B25" s="8">
        <f>VLOOKUP('Sector Wise Analysis'!A25,'Data Sheet'!A:AL,35,0)</f>
        <v>-1.8867969675704906E-5</v>
      </c>
    </row>
    <row r="26" spans="1:2">
      <c r="A26" s="16" t="s">
        <v>27</v>
      </c>
      <c r="B26" s="8">
        <f>VLOOKUP('Sector Wise Analysis'!A26,'Data Sheet'!A:AL,35,0)</f>
        <v>-1.7836000322109359E-3</v>
      </c>
    </row>
    <row r="27" spans="1:2">
      <c r="A27" s="16" t="s">
        <v>26</v>
      </c>
      <c r="B27" s="8">
        <f>VLOOKUP('Sector Wise Analysis'!A27,'Data Sheet'!A:AL,35,0)</f>
        <v>-1.1382502176155468E-2</v>
      </c>
    </row>
    <row r="36" spans="1:2">
      <c r="A36" s="172" t="s">
        <v>31</v>
      </c>
      <c r="B36" s="172" t="s">
        <v>2017</v>
      </c>
    </row>
    <row r="37" spans="1:2">
      <c r="A37" s="11" t="s">
        <v>33</v>
      </c>
      <c r="B37" s="8">
        <f>VLOOKUP('Sector Wise Analysis'!A37,'Data Sheet'!A:AL,35,0)</f>
        <v>3.1006555166879283E-2</v>
      </c>
    </row>
    <row r="38" spans="1:2">
      <c r="A38" s="16" t="s">
        <v>35</v>
      </c>
      <c r="B38" s="8">
        <f>VLOOKUP('Sector Wise Analysis'!A38,'Data Sheet'!A:AL,35,0)</f>
        <v>2.1426368300659103E-2</v>
      </c>
    </row>
    <row r="39" spans="1:2">
      <c r="A39" s="11" t="s">
        <v>34</v>
      </c>
      <c r="B39" s="8">
        <f>VLOOKUP('Sector Wise Analysis'!A39,'Data Sheet'!A:AL,35,0)</f>
        <v>8.659231689037844E-3</v>
      </c>
    </row>
    <row r="40" spans="1:2">
      <c r="A40" s="16" t="s">
        <v>36</v>
      </c>
      <c r="B40" s="8">
        <f>VLOOKUP('Sector Wise Analysis'!A40,'Data Sheet'!A:AL,35,0)</f>
        <v>6.0892638497708389E-3</v>
      </c>
    </row>
    <row r="41" spans="1:2">
      <c r="A41" s="16" t="s">
        <v>37</v>
      </c>
      <c r="B41" s="8">
        <f>VLOOKUP('Sector Wise Analysis'!A41,'Data Sheet'!A:AL,35,0)</f>
        <v>3.3745456995132798E-3</v>
      </c>
    </row>
    <row r="42" spans="1:2">
      <c r="A42" s="16" t="s">
        <v>39</v>
      </c>
      <c r="B42" s="8">
        <f>VLOOKUP('Sector Wise Analysis'!A42,'Data Sheet'!A:AL,35,0)</f>
        <v>3.1214661252277325E-3</v>
      </c>
    </row>
    <row r="43" spans="1:2">
      <c r="A43" s="16" t="s">
        <v>38</v>
      </c>
      <c r="B43" s="8">
        <f>VLOOKUP('Sector Wise Analysis'!A43,'Data Sheet'!A:AL,35,0)</f>
        <v>1.5522385871336592E-3</v>
      </c>
    </row>
    <row r="44" spans="1:2">
      <c r="A44" s="77" t="s">
        <v>41</v>
      </c>
      <c r="B44" s="8">
        <f>VLOOKUP('Sector Wise Analysis'!A44,'Data Sheet'!A:AL,35,0)</f>
        <v>2.6604775665760857E-5</v>
      </c>
    </row>
    <row r="45" spans="1:2">
      <c r="A45" s="16" t="s">
        <v>44</v>
      </c>
      <c r="B45" s="8">
        <f>VLOOKUP('Sector Wise Analysis'!A45,'Data Sheet'!A:AL,35,0)</f>
        <v>-2.0359570137905781E-6</v>
      </c>
    </row>
    <row r="46" spans="1:2">
      <c r="A46" s="16" t="s">
        <v>43</v>
      </c>
      <c r="B46" s="8">
        <f>VLOOKUP('Sector Wise Analysis'!A46,'Data Sheet'!A:AL,35,0)</f>
        <v>-8.2628217765709181E-6</v>
      </c>
    </row>
    <row r="47" spans="1:2">
      <c r="A47" s="16" t="s">
        <v>42</v>
      </c>
      <c r="B47" s="8">
        <f>VLOOKUP('Sector Wise Analysis'!A47,'Data Sheet'!A:AL,35,0)</f>
        <v>-5.7400552204309655E-5</v>
      </c>
    </row>
    <row r="48" spans="1:2">
      <c r="A48" s="77" t="s">
        <v>40</v>
      </c>
      <c r="B48" s="8">
        <f>VLOOKUP('Sector Wise Analysis'!A48,'Data Sheet'!A:AL,35,0)</f>
        <v>-1.0203968174556709E-3</v>
      </c>
    </row>
    <row r="52" spans="1:2">
      <c r="A52" s="172" t="s">
        <v>45</v>
      </c>
      <c r="B52" s="172" t="s">
        <v>2017</v>
      </c>
    </row>
    <row r="53" spans="1:2">
      <c r="A53" s="19" t="s">
        <v>59</v>
      </c>
      <c r="B53" s="8">
        <f>VLOOKUP('Sector Wise Analysis'!A53,'Data Sheet'!A:AL,35,0)</f>
        <v>1.9272075842868976E-2</v>
      </c>
    </row>
    <row r="54" spans="1:2">
      <c r="A54" s="11" t="s">
        <v>46</v>
      </c>
      <c r="B54" s="8">
        <f>VLOOKUP('Sector Wise Analysis'!A54,'Data Sheet'!A:AL,35,0)</f>
        <v>1.1563961761464596E-2</v>
      </c>
    </row>
    <row r="55" spans="1:2">
      <c r="A55" s="11" t="s">
        <v>48</v>
      </c>
      <c r="B55" s="8">
        <f>VLOOKUP('Sector Wise Analysis'!A55,'Data Sheet'!A:AL,35,0)</f>
        <v>9.5175476270822484E-3</v>
      </c>
    </row>
    <row r="56" spans="1:2">
      <c r="A56" s="11" t="s">
        <v>51</v>
      </c>
      <c r="B56" s="8">
        <f>VLOOKUP('Sector Wise Analysis'!A56,'Data Sheet'!A:AL,35,0)</f>
        <v>6.8429126323564455E-3</v>
      </c>
    </row>
    <row r="57" spans="1:2">
      <c r="A57" s="11" t="s">
        <v>52</v>
      </c>
      <c r="B57" s="8">
        <f>VLOOKUP('Sector Wise Analysis'!A57,'Data Sheet'!A:AL,35,0)</f>
        <v>6.0111796507937255E-3</v>
      </c>
    </row>
    <row r="58" spans="1:2">
      <c r="A58" s="11" t="s">
        <v>49</v>
      </c>
      <c r="B58" s="8">
        <f>VLOOKUP('Sector Wise Analysis'!A58,'Data Sheet'!A:AL,35,0)</f>
        <v>2.3246871467643314E-3</v>
      </c>
    </row>
    <row r="59" spans="1:2">
      <c r="A59" s="11" t="s">
        <v>47</v>
      </c>
      <c r="B59" s="8">
        <f>VLOOKUP('Sector Wise Analysis'!A59,'Data Sheet'!A:AL,35,0)</f>
        <v>2.309056874039846E-3</v>
      </c>
    </row>
    <row r="60" spans="1:2">
      <c r="A60" s="37" t="s">
        <v>61</v>
      </c>
      <c r="B60" s="8">
        <f>VLOOKUP('Sector Wise Analysis'!A60,'Data Sheet'!A:AL,35,0)</f>
        <v>1.3541222823714306E-3</v>
      </c>
    </row>
    <row r="61" spans="1:2">
      <c r="A61" s="11" t="s">
        <v>55</v>
      </c>
      <c r="B61" s="8">
        <f>VLOOKUP('Sector Wise Analysis'!A61,'Data Sheet'!A:AL,35,0)</f>
        <v>5.6508405681504441E-4</v>
      </c>
    </row>
    <row r="62" spans="1:2">
      <c r="A62" s="11" t="s">
        <v>57</v>
      </c>
      <c r="B62" s="8">
        <f>VLOOKUP('Sector Wise Analysis'!A62,'Data Sheet'!A:AL,35,0)</f>
        <v>3.5972753509643391E-4</v>
      </c>
    </row>
    <row r="63" spans="1:2">
      <c r="A63" s="11" t="s">
        <v>56</v>
      </c>
      <c r="B63" s="8">
        <f>VLOOKUP('Sector Wise Analysis'!A63,'Data Sheet'!A:AL,35,0)</f>
        <v>2.7113396466404397E-4</v>
      </c>
    </row>
    <row r="64" spans="1:2">
      <c r="A64" s="19" t="s">
        <v>60</v>
      </c>
      <c r="B64" s="8">
        <f>VLOOKUP('Sector Wise Analysis'!A64,'Data Sheet'!A:AL,35,0)</f>
        <v>-2.4700491550661805E-4</v>
      </c>
    </row>
    <row r="65" spans="1:2">
      <c r="A65" s="11" t="s">
        <v>53</v>
      </c>
      <c r="B65" s="8">
        <f>VLOOKUP('Sector Wise Analysis'!A65,'Data Sheet'!A:AL,35,0)</f>
        <v>-3.5549100790303969E-3</v>
      </c>
    </row>
    <row r="66" spans="1:2">
      <c r="A66" s="11" t="s">
        <v>54</v>
      </c>
      <c r="B66" s="8">
        <f>VLOOKUP('Sector Wise Analysis'!A66,'Data Sheet'!A:AL,35,0)</f>
        <v>-5.6551275365123261E-3</v>
      </c>
    </row>
    <row r="67" spans="1:2">
      <c r="A67" s="11" t="s">
        <v>50</v>
      </c>
      <c r="B67" s="8">
        <f>VLOOKUP('Sector Wise Analysis'!A67,'Data Sheet'!A:AL,35,0)</f>
        <v>-6.359843166313087E-3</v>
      </c>
    </row>
    <row r="68" spans="1:2">
      <c r="A68" s="16" t="s">
        <v>58</v>
      </c>
      <c r="B68" s="8">
        <f>VLOOKUP('Sector Wise Analysis'!A68,'Data Sheet'!A:AL,35,0)</f>
        <v>-7.3603753058917639E-3</v>
      </c>
    </row>
    <row r="70" spans="1:2">
      <c r="A70" s="173" t="s">
        <v>62</v>
      </c>
      <c r="B70" s="172" t="s">
        <v>2017</v>
      </c>
    </row>
    <row r="71" spans="1:2">
      <c r="A71" s="11" t="s">
        <v>64</v>
      </c>
      <c r="B71" s="8">
        <f>VLOOKUP('Sector Wise Analysis'!A71,'Data Sheet'!A:AL,35,0)</f>
        <v>8.3292767706301968E-3</v>
      </c>
    </row>
    <row r="72" spans="1:2">
      <c r="A72" s="11" t="s">
        <v>66</v>
      </c>
      <c r="B72" s="8">
        <f>VLOOKUP('Sector Wise Analysis'!A72,'Data Sheet'!A:AL,35,0)</f>
        <v>4.6899646397910331E-3</v>
      </c>
    </row>
    <row r="73" spans="1:2">
      <c r="A73" s="11" t="s">
        <v>70</v>
      </c>
      <c r="B73" s="8">
        <f>VLOOKUP('Sector Wise Analysis'!A73,'Data Sheet'!A:AL,35,0)</f>
        <v>2.4100065429804802E-3</v>
      </c>
    </row>
    <row r="74" spans="1:2">
      <c r="A74" s="11" t="s">
        <v>68</v>
      </c>
      <c r="B74" s="8">
        <f>VLOOKUP('Sector Wise Analysis'!A74,'Data Sheet'!A:AL,35,0)</f>
        <v>1.4174897574241105E-3</v>
      </c>
    </row>
    <row r="75" spans="1:2">
      <c r="A75" s="11" t="s">
        <v>82</v>
      </c>
      <c r="B75" s="8">
        <f>VLOOKUP('Sector Wise Analysis'!A75,'Data Sheet'!A:AL,35,0)</f>
        <v>6.6780764148556321E-4</v>
      </c>
    </row>
    <row r="76" spans="1:2">
      <c r="A76" s="11" t="s">
        <v>67</v>
      </c>
      <c r="B76" s="8">
        <f>VLOOKUP('Sector Wise Analysis'!A76,'Data Sheet'!A:AL,35,0)</f>
        <v>4.9858469709322976E-4</v>
      </c>
    </row>
    <row r="77" spans="1:2">
      <c r="A77" s="11" t="s">
        <v>76</v>
      </c>
      <c r="B77" s="8">
        <f>VLOOKUP('Sector Wise Analysis'!A77,'Data Sheet'!A:AL,35,0)</f>
        <v>4.2952718020543935E-4</v>
      </c>
    </row>
    <row r="78" spans="1:2">
      <c r="A78" s="11" t="s">
        <v>69</v>
      </c>
      <c r="B78" s="8">
        <f>VLOOKUP('Sector Wise Analysis'!A78,'Data Sheet'!A:AL,35,0)</f>
        <v>5.9259659202727096E-5</v>
      </c>
    </row>
    <row r="79" spans="1:2">
      <c r="A79" s="11" t="s">
        <v>74</v>
      </c>
      <c r="B79" s="8">
        <f>VLOOKUP('Sector Wise Analysis'!A79,'Data Sheet'!A:AL,35,0)</f>
        <v>2.5523516533946528E-5</v>
      </c>
    </row>
    <row r="80" spans="1:2">
      <c r="A80" s="11" t="s">
        <v>79</v>
      </c>
      <c r="B80" s="8">
        <f>VLOOKUP('Sector Wise Analysis'!A80,'Data Sheet'!A:AL,35,0)</f>
        <v>-6.2127963829586082E-6</v>
      </c>
    </row>
    <row r="81" spans="1:2">
      <c r="A81" s="11" t="s">
        <v>81</v>
      </c>
      <c r="B81" s="8">
        <f>VLOOKUP('Sector Wise Analysis'!A81,'Data Sheet'!A:AL,35,0)</f>
        <v>-2.3273889546310755E-4</v>
      </c>
    </row>
    <row r="82" spans="1:2">
      <c r="A82" s="11" t="s">
        <v>78</v>
      </c>
      <c r="B82" s="8">
        <f>VLOOKUP('Sector Wise Analysis'!A82,'Data Sheet'!A:AL,35,0)</f>
        <v>-2.6024789845089828E-4</v>
      </c>
    </row>
    <row r="83" spans="1:2">
      <c r="A83" s="11" t="s">
        <v>65</v>
      </c>
      <c r="B83" s="8">
        <f>VLOOKUP('Sector Wise Analysis'!A83,'Data Sheet'!A:AL,35,0)</f>
        <v>-4.292556209569622E-4</v>
      </c>
    </row>
    <row r="84" spans="1:2">
      <c r="A84" s="11" t="s">
        <v>77</v>
      </c>
      <c r="B84" s="8">
        <f>VLOOKUP('Sector Wise Analysis'!A84,'Data Sheet'!A:AL,35,0)</f>
        <v>-7.4900769055791683E-4</v>
      </c>
    </row>
    <row r="85" spans="1:2">
      <c r="A85" s="11" t="s">
        <v>73</v>
      </c>
      <c r="B85" s="8">
        <f>VLOOKUP('Sector Wise Analysis'!A85,'Data Sheet'!A:AL,35,0)</f>
        <v>-1.2620076897059663E-3</v>
      </c>
    </row>
    <row r="86" spans="1:2">
      <c r="A86" s="11" t="s">
        <v>72</v>
      </c>
      <c r="B86" s="8">
        <f>VLOOKUP('Sector Wise Analysis'!A86,'Data Sheet'!A:AL,35,0)</f>
        <v>-1.3854246803268421E-3</v>
      </c>
    </row>
    <row r="87" spans="1:2">
      <c r="A87" s="11" t="s">
        <v>80</v>
      </c>
      <c r="B87" s="8">
        <f>VLOOKUP('Sector Wise Analysis'!A87,'Data Sheet'!A:AL,35,0)</f>
        <v>-1.7173440241772216E-3</v>
      </c>
    </row>
    <row r="88" spans="1:2">
      <c r="A88" s="11" t="s">
        <v>71</v>
      </c>
      <c r="B88" s="8">
        <f>VLOOKUP('Sector Wise Analysis'!A88,'Data Sheet'!A:AL,35,0)</f>
        <v>-2.4743392484262339E-3</v>
      </c>
    </row>
    <row r="89" spans="1:2">
      <c r="A89" s="11" t="s">
        <v>75</v>
      </c>
      <c r="B89" s="8">
        <f>VLOOKUP('Sector Wise Analysis'!A89,'Data Sheet'!A:AL,35,0)</f>
        <v>-3.4299530490033456E-3</v>
      </c>
    </row>
    <row r="90" spans="1:2">
      <c r="A90" s="11" t="s">
        <v>63</v>
      </c>
      <c r="B90" s="8">
        <f>VLOOKUP('Sector Wise Analysis'!A90,'Data Sheet'!A:AL,35,0)</f>
        <v>-1.8601680728111046E-2</v>
      </c>
    </row>
    <row r="92" spans="1:2">
      <c r="A92" s="172" t="s">
        <v>83</v>
      </c>
      <c r="B92" s="172" t="s">
        <v>2017</v>
      </c>
    </row>
    <row r="93" spans="1:2">
      <c r="A93" s="11" t="s">
        <v>86</v>
      </c>
      <c r="B93" s="8">
        <f>VLOOKUP('Sector Wise Analysis'!A93,'Data Sheet'!A:AL,35,0)</f>
        <v>1.1509474479136521E-2</v>
      </c>
    </row>
    <row r="94" spans="1:2">
      <c r="A94" s="11" t="s">
        <v>85</v>
      </c>
      <c r="B94" s="8">
        <f>VLOOKUP('Sector Wise Analysis'!A94,'Data Sheet'!A:AL,35,0)</f>
        <v>8.2094356676367369E-3</v>
      </c>
    </row>
    <row r="95" spans="1:2">
      <c r="A95" s="11" t="s">
        <v>87</v>
      </c>
      <c r="B95" s="8">
        <f>VLOOKUP('Sector Wise Analysis'!A95,'Data Sheet'!A:AL,35,0)</f>
        <v>4.319225243525719E-3</v>
      </c>
    </row>
    <row r="96" spans="1:2">
      <c r="A96" s="11" t="s">
        <v>89</v>
      </c>
      <c r="B96" s="8">
        <f>VLOOKUP('Sector Wise Analysis'!A96,'Data Sheet'!A:AL,35,0)</f>
        <v>4.2886707258671438E-3</v>
      </c>
    </row>
    <row r="97" spans="1:2">
      <c r="A97" s="11" t="s">
        <v>84</v>
      </c>
      <c r="B97" s="8">
        <f>VLOOKUP('Sector Wise Analysis'!A97,'Data Sheet'!A:AL,35,0)</f>
        <v>3.0168742533719971E-3</v>
      </c>
    </row>
    <row r="98" spans="1:2">
      <c r="A98" s="16" t="s">
        <v>92</v>
      </c>
      <c r="B98" s="8">
        <f>VLOOKUP('Sector Wise Analysis'!A98,'Data Sheet'!A:AL,35,0)</f>
        <v>2.7169666115850364E-3</v>
      </c>
    </row>
    <row r="99" spans="1:2">
      <c r="A99" s="39" t="s">
        <v>95</v>
      </c>
      <c r="B99" s="8">
        <f>VLOOKUP('Sector Wise Analysis'!A99,'Data Sheet'!A:AL,35,0)</f>
        <v>1.4398053373048246E-3</v>
      </c>
    </row>
    <row r="100" spans="1:2">
      <c r="A100" s="16" t="s">
        <v>91</v>
      </c>
      <c r="B100" s="8">
        <f>VLOOKUP('Sector Wise Analysis'!A100,'Data Sheet'!A:AL,35,0)</f>
        <v>1.4183434330942372E-3</v>
      </c>
    </row>
    <row r="101" spans="1:2">
      <c r="A101" s="39" t="s">
        <v>94</v>
      </c>
      <c r="B101" s="8">
        <f>VLOOKUP('Sector Wise Analysis'!A101,'Data Sheet'!A:AL,35,0)</f>
        <v>9.4415663268796639E-4</v>
      </c>
    </row>
    <row r="102" spans="1:2">
      <c r="A102" s="11" t="s">
        <v>90</v>
      </c>
      <c r="B102" s="8">
        <f>VLOOKUP('Sector Wise Analysis'!A102,'Data Sheet'!A:AL,35,0)</f>
        <v>8.8949222341590869E-4</v>
      </c>
    </row>
    <row r="103" spans="1:2">
      <c r="A103" s="39" t="s">
        <v>129</v>
      </c>
      <c r="B103" s="8">
        <f>VLOOKUP('Sector Wise Analysis'!A103,'Data Sheet'!A:AL,35,0)</f>
        <v>7.2692340583409244E-4</v>
      </c>
    </row>
    <row r="104" spans="1:2">
      <c r="A104" s="39" t="s">
        <v>96</v>
      </c>
      <c r="B104" s="8">
        <f>VLOOKUP('Sector Wise Analysis'!A104,'Data Sheet'!A:AL,35,0)</f>
        <v>5.951247493698067E-4</v>
      </c>
    </row>
    <row r="105" spans="1:2">
      <c r="A105" s="11" t="s">
        <v>88</v>
      </c>
      <c r="B105" s="8">
        <f>VLOOKUP('Sector Wise Analysis'!A105,'Data Sheet'!A:AL,35,0)</f>
        <v>5.3599319285763179E-4</v>
      </c>
    </row>
    <row r="106" spans="1:2">
      <c r="A106" s="90" t="s">
        <v>100</v>
      </c>
      <c r="B106" s="8">
        <f>VLOOKUP('Sector Wise Analysis'!A106,'Data Sheet'!A:AL,35,0)</f>
        <v>2.3027331335893287E-4</v>
      </c>
    </row>
    <row r="107" spans="1:2">
      <c r="A107" s="11" t="s">
        <v>93</v>
      </c>
      <c r="B107" s="8">
        <f>VLOOKUP('Sector Wise Analysis'!A107,'Data Sheet'!A:AL,35,0)</f>
        <v>1.8301602191336753E-4</v>
      </c>
    </row>
    <row r="108" spans="1:2">
      <c r="A108" s="39" t="s">
        <v>101</v>
      </c>
      <c r="B108" s="8">
        <f>VLOOKUP('Sector Wise Analysis'!A108,'Data Sheet'!A:AL,35,0)</f>
        <v>1.8114563653490943E-4</v>
      </c>
    </row>
    <row r="109" spans="1:2">
      <c r="A109" s="39" t="s">
        <v>104</v>
      </c>
      <c r="B109" s="8">
        <f>VLOOKUP('Sector Wise Analysis'!A109,'Data Sheet'!A:AL,35,0)</f>
        <v>1.5130196136216531E-4</v>
      </c>
    </row>
    <row r="110" spans="1:2">
      <c r="A110" s="39" t="s">
        <v>117</v>
      </c>
      <c r="B110" s="8">
        <f>VLOOKUP('Sector Wise Analysis'!A110,'Data Sheet'!A:AL,35,0)</f>
        <v>1.2414991237810565E-4</v>
      </c>
    </row>
    <row r="111" spans="1:2">
      <c r="A111" s="39" t="s">
        <v>97</v>
      </c>
      <c r="B111" s="8">
        <f>VLOOKUP('Sector Wise Analysis'!A111,'Data Sheet'!A:AL,35,0)</f>
        <v>1.1844671115297785E-4</v>
      </c>
    </row>
    <row r="112" spans="1:2">
      <c r="A112" s="39" t="s">
        <v>130</v>
      </c>
      <c r="B112" s="8">
        <f>VLOOKUP('Sector Wise Analysis'!A112,'Data Sheet'!A:AL,35,0)</f>
        <v>1.1506742017987489E-4</v>
      </c>
    </row>
    <row r="113" spans="1:2">
      <c r="A113" s="39" t="s">
        <v>123</v>
      </c>
      <c r="B113" s="8">
        <f>VLOOKUP('Sector Wise Analysis'!A113,'Data Sheet'!A:AL,35,0)</f>
        <v>7.1559108379249352E-5</v>
      </c>
    </row>
    <row r="114" spans="1:2">
      <c r="A114" s="39" t="s">
        <v>109</v>
      </c>
      <c r="B114" s="8">
        <f>VLOOKUP('Sector Wise Analysis'!A114,'Data Sheet'!A:AL,35,0)</f>
        <v>6.9290417901179369E-5</v>
      </c>
    </row>
    <row r="115" spans="1:2">
      <c r="A115" s="39" t="s">
        <v>108</v>
      </c>
      <c r="B115" s="8">
        <f>VLOOKUP('Sector Wise Analysis'!A115,'Data Sheet'!A:AL,35,0)</f>
        <v>2.3323803684855893E-5</v>
      </c>
    </row>
    <row r="116" spans="1:2">
      <c r="A116" s="39" t="s">
        <v>105</v>
      </c>
      <c r="B116" s="8">
        <f>VLOOKUP('Sector Wise Analysis'!A116,'Data Sheet'!A:AL,35,0)</f>
        <v>1.8284558022534356E-5</v>
      </c>
    </row>
    <row r="117" spans="1:2">
      <c r="A117" s="39" t="s">
        <v>113</v>
      </c>
      <c r="B117" s="8">
        <f>VLOOKUP('Sector Wise Analysis'!A117,'Data Sheet'!A:AL,35,0)</f>
        <v>1.604917351240127E-5</v>
      </c>
    </row>
    <row r="118" spans="1:2">
      <c r="A118" s="39" t="s">
        <v>118</v>
      </c>
      <c r="B118" s="8">
        <f>VLOOKUP('Sector Wise Analysis'!A118,'Data Sheet'!A:AL,35,0)</f>
        <v>1.577961777908758E-5</v>
      </c>
    </row>
    <row r="119" spans="1:2">
      <c r="A119" s="39" t="s">
        <v>102</v>
      </c>
      <c r="B119" s="8">
        <f>VLOOKUP('Sector Wise Analysis'!A119,'Data Sheet'!A:AL,35,0)</f>
        <v>1.1177383026086586E-5</v>
      </c>
    </row>
    <row r="120" spans="1:2">
      <c r="A120" s="39" t="s">
        <v>126</v>
      </c>
      <c r="B120" s="8">
        <f>VLOOKUP('Sector Wise Analysis'!A120,'Data Sheet'!A:AL,35,0)</f>
        <v>2.9413196436183392E-7</v>
      </c>
    </row>
    <row r="121" spans="1:2">
      <c r="A121" s="39" t="s">
        <v>121</v>
      </c>
      <c r="B121" s="8">
        <f>VLOOKUP('Sector Wise Analysis'!A121,'Data Sheet'!A:AL,35,0)</f>
        <v>-1.0024813046979023E-6</v>
      </c>
    </row>
    <row r="122" spans="1:2">
      <c r="A122" s="39" t="s">
        <v>116</v>
      </c>
      <c r="B122" s="8">
        <f>VLOOKUP('Sector Wise Analysis'!A122,'Data Sheet'!A:AL,35,0)</f>
        <v>-5.6467811452418436E-6</v>
      </c>
    </row>
    <row r="123" spans="1:2">
      <c r="A123" s="90" t="s">
        <v>112</v>
      </c>
      <c r="B123" s="8">
        <f>VLOOKUP('Sector Wise Analysis'!A123,'Data Sheet'!A:AL,35,0)</f>
        <v>-5.9976239468269356E-6</v>
      </c>
    </row>
    <row r="124" spans="1:2">
      <c r="A124" s="39" t="s">
        <v>124</v>
      </c>
      <c r="B124" s="8">
        <f>VLOOKUP('Sector Wise Analysis'!A124,'Data Sheet'!A:AL,35,0)</f>
        <v>-9.7638997794980604E-6</v>
      </c>
    </row>
    <row r="125" spans="1:2">
      <c r="A125" s="157" t="s">
        <v>131</v>
      </c>
      <c r="B125" s="8">
        <f>VLOOKUP('Sector Wise Analysis'!A125,'Data Sheet'!A:AL,35,0)</f>
        <v>-1.1274482820319864E-5</v>
      </c>
    </row>
    <row r="126" spans="1:2">
      <c r="A126" s="39" t="s">
        <v>127</v>
      </c>
      <c r="B126" s="8">
        <f>VLOOKUP('Sector Wise Analysis'!A126,'Data Sheet'!A:AL,35,0)</f>
        <v>-1.6200198925381942E-5</v>
      </c>
    </row>
    <row r="127" spans="1:2">
      <c r="A127" s="39" t="s">
        <v>115</v>
      </c>
      <c r="B127" s="8">
        <f>VLOOKUP('Sector Wise Analysis'!A127,'Data Sheet'!A:AL,35,0)</f>
        <v>-1.7288352340004531E-5</v>
      </c>
    </row>
    <row r="128" spans="1:2">
      <c r="A128" s="39" t="s">
        <v>114</v>
      </c>
      <c r="B128" s="8">
        <f>VLOOKUP('Sector Wise Analysis'!A128,'Data Sheet'!A:AL,35,0)</f>
        <v>-2.1574720688765996E-5</v>
      </c>
    </row>
    <row r="129" spans="1:2">
      <c r="A129" s="39" t="s">
        <v>119</v>
      </c>
      <c r="B129" s="8">
        <f>VLOOKUP('Sector Wise Analysis'!A129,'Data Sheet'!A:AL,35,0)</f>
        <v>-4.4439661932102269E-5</v>
      </c>
    </row>
    <row r="130" spans="1:2">
      <c r="A130" s="39" t="s">
        <v>128</v>
      </c>
      <c r="B130" s="8">
        <f>VLOOKUP('Sector Wise Analysis'!A130,'Data Sheet'!A:AL,35,0)</f>
        <v>-6.0196833507875463E-5</v>
      </c>
    </row>
    <row r="131" spans="1:2">
      <c r="A131" s="39" t="s">
        <v>99</v>
      </c>
      <c r="B131" s="8">
        <f>VLOOKUP('Sector Wise Analysis'!A131,'Data Sheet'!A:AL,35,0)</f>
        <v>-7.0267299403750175E-5</v>
      </c>
    </row>
    <row r="132" spans="1:2">
      <c r="A132" s="39" t="s">
        <v>111</v>
      </c>
      <c r="B132" s="8">
        <f>VLOOKUP('Sector Wise Analysis'!A132,'Data Sheet'!A:AL,35,0)</f>
        <v>-1.0216154004031141E-4</v>
      </c>
    </row>
    <row r="133" spans="1:2">
      <c r="A133" s="39" t="s">
        <v>107</v>
      </c>
      <c r="B133" s="8">
        <f>VLOOKUP('Sector Wise Analysis'!A133,'Data Sheet'!A:AL,35,0)</f>
        <v>-1.5577061219549426E-4</v>
      </c>
    </row>
    <row r="134" spans="1:2">
      <c r="A134" s="39" t="s">
        <v>120</v>
      </c>
      <c r="B134" s="8">
        <f>VLOOKUP('Sector Wise Analysis'!A134,'Data Sheet'!A:AL,35,0)</f>
        <v>-2.0103797738144742E-4</v>
      </c>
    </row>
    <row r="135" spans="1:2">
      <c r="A135" s="39" t="s">
        <v>98</v>
      </c>
      <c r="B135" s="8">
        <f>VLOOKUP('Sector Wise Analysis'!A135,'Data Sheet'!A:AL,35,0)</f>
        <v>-2.7263434041500684E-4</v>
      </c>
    </row>
    <row r="136" spans="1:2">
      <c r="A136" s="39" t="s">
        <v>106</v>
      </c>
      <c r="B136" s="8">
        <f>VLOOKUP('Sector Wise Analysis'!A136,'Data Sheet'!A:AL,35,0)</f>
        <v>-3.1735848143099994E-4</v>
      </c>
    </row>
    <row r="137" spans="1:2">
      <c r="A137" s="39" t="s">
        <v>103</v>
      </c>
      <c r="B137" s="8">
        <f>VLOOKUP('Sector Wise Analysis'!A137,'Data Sheet'!A:AL,35,0)</f>
        <v>-3.5899222980617944E-4</v>
      </c>
    </row>
    <row r="138" spans="1:2">
      <c r="A138" s="90" t="s">
        <v>125</v>
      </c>
      <c r="B138" s="8">
        <f>VLOOKUP('Sector Wise Analysis'!A138,'Data Sheet'!A:AL,35,0)</f>
        <v>-6.8210684608543298E-4</v>
      </c>
    </row>
    <row r="139" spans="1:2">
      <c r="A139" s="39" t="s">
        <v>122</v>
      </c>
      <c r="B139" s="8">
        <f>VLOOKUP('Sector Wise Analysis'!A139,'Data Sheet'!A:AL,35,0)</f>
        <v>-1.6614461471802246E-3</v>
      </c>
    </row>
    <row r="140" spans="1:2">
      <c r="A140" s="39" t="s">
        <v>110</v>
      </c>
      <c r="B140" s="8">
        <f>VLOOKUP('Sector Wise Analysis'!A140,'Data Sheet'!A:AL,35,0)</f>
        <v>-5.9840433886254714E-2</v>
      </c>
    </row>
    <row r="142" spans="1:2">
      <c r="A142" s="174" t="s">
        <v>132</v>
      </c>
      <c r="B142" s="172" t="s">
        <v>2017</v>
      </c>
    </row>
    <row r="143" spans="1:2">
      <c r="A143" s="39" t="s">
        <v>134</v>
      </c>
      <c r="B143" s="8">
        <f>VLOOKUP('Sector Wise Analysis'!A143,'Data Sheet'!A:AL,35,0)</f>
        <v>1.4304487658957983E-2</v>
      </c>
    </row>
    <row r="144" spans="1:2">
      <c r="A144" s="39" t="s">
        <v>133</v>
      </c>
      <c r="B144" s="8">
        <f>VLOOKUP('Sector Wise Analysis'!A144,'Data Sheet'!A:AL,35,0)</f>
        <v>5.5020396378195223E-3</v>
      </c>
    </row>
    <row r="145" spans="1:2">
      <c r="A145" s="39" t="s">
        <v>143</v>
      </c>
      <c r="B145" s="8">
        <f>VLOOKUP('Sector Wise Analysis'!A145,'Data Sheet'!A:AL,35,0)</f>
        <v>5.2641351083115287E-3</v>
      </c>
    </row>
    <row r="146" spans="1:2">
      <c r="A146" s="39" t="s">
        <v>136</v>
      </c>
      <c r="B146" s="8">
        <f>VLOOKUP('Sector Wise Analysis'!A146,'Data Sheet'!A:AL,35,0)</f>
        <v>4.2086880850085058E-3</v>
      </c>
    </row>
    <row r="147" spans="1:2">
      <c r="A147" s="39" t="s">
        <v>135</v>
      </c>
      <c r="B147" s="8">
        <f>VLOOKUP('Sector Wise Analysis'!A147,'Data Sheet'!A:AL,35,0)</f>
        <v>3.2790490215475641E-3</v>
      </c>
    </row>
    <row r="148" spans="1:2">
      <c r="A148" s="39" t="s">
        <v>148</v>
      </c>
      <c r="B148" s="8">
        <f>VLOOKUP('Sector Wise Analysis'!A148,'Data Sheet'!A:AL,35,0)</f>
        <v>1.6628698251026672E-3</v>
      </c>
    </row>
    <row r="149" spans="1:2">
      <c r="A149" s="39" t="s">
        <v>138</v>
      </c>
      <c r="B149" s="8">
        <f>VLOOKUP('Sector Wise Analysis'!A149,'Data Sheet'!A:AL,35,0)</f>
        <v>1.5181507122915003E-3</v>
      </c>
    </row>
    <row r="150" spans="1:2">
      <c r="A150" s="39" t="s">
        <v>140</v>
      </c>
      <c r="B150" s="8">
        <f>VLOOKUP('Sector Wise Analysis'!A150,'Data Sheet'!A:AL,35,0)</f>
        <v>1.4055654123751977E-3</v>
      </c>
    </row>
    <row r="151" spans="1:2">
      <c r="A151" s="39" t="s">
        <v>142</v>
      </c>
      <c r="B151" s="8">
        <f>VLOOKUP('Sector Wise Analysis'!A151,'Data Sheet'!A:AL,35,0)</f>
        <v>1.3138295647753917E-3</v>
      </c>
    </row>
    <row r="152" spans="1:2">
      <c r="A152" s="39" t="s">
        <v>146</v>
      </c>
      <c r="B152" s="8">
        <f>VLOOKUP('Sector Wise Analysis'!A152,'Data Sheet'!A:AL,35,0)</f>
        <v>7.8789335010511917E-4</v>
      </c>
    </row>
    <row r="153" spans="1:2">
      <c r="A153" s="39" t="s">
        <v>145</v>
      </c>
      <c r="B153" s="8">
        <f>VLOOKUP('Sector Wise Analysis'!A153,'Data Sheet'!A:AL,35,0)</f>
        <v>6.9361827674196345E-4</v>
      </c>
    </row>
    <row r="154" spans="1:2">
      <c r="A154" s="39" t="s">
        <v>158</v>
      </c>
      <c r="B154" s="8">
        <f>VLOOKUP('Sector Wise Analysis'!A154,'Data Sheet'!A:AL,35,0)</f>
        <v>6.2157734672288033E-4</v>
      </c>
    </row>
    <row r="155" spans="1:2">
      <c r="A155" s="39" t="s">
        <v>160</v>
      </c>
      <c r="B155" s="8">
        <f>VLOOKUP('Sector Wise Analysis'!A155,'Data Sheet'!A:AL,35,0)</f>
        <v>4.5037484511031194E-4</v>
      </c>
    </row>
    <row r="156" spans="1:2">
      <c r="A156" s="39" t="s">
        <v>152</v>
      </c>
      <c r="B156" s="8">
        <f>VLOOKUP('Sector Wise Analysis'!A156,'Data Sheet'!A:AL,35,0)</f>
        <v>4.2160463840663779E-4</v>
      </c>
    </row>
    <row r="157" spans="1:2">
      <c r="A157" s="39" t="s">
        <v>153</v>
      </c>
      <c r="B157" s="8">
        <f>VLOOKUP('Sector Wise Analysis'!A157,'Data Sheet'!A:AL,35,0)</f>
        <v>3.739963335848032E-4</v>
      </c>
    </row>
    <row r="158" spans="1:2">
      <c r="A158" s="39" t="s">
        <v>150</v>
      </c>
      <c r="B158" s="8">
        <f>VLOOKUP('Sector Wise Analysis'!A158,'Data Sheet'!A:AL,35,0)</f>
        <v>3.2136426784026297E-4</v>
      </c>
    </row>
    <row r="159" spans="1:2">
      <c r="A159" s="85" t="s">
        <v>162</v>
      </c>
      <c r="B159" s="8">
        <f>VLOOKUP('Sector Wise Analysis'!A159,'Data Sheet'!A:AL,35,0)</f>
        <v>2.7289581386321038E-4</v>
      </c>
    </row>
    <row r="160" spans="1:2">
      <c r="A160" s="39" t="s">
        <v>141</v>
      </c>
      <c r="B160" s="8">
        <f>VLOOKUP('Sector Wise Analysis'!A160,'Data Sheet'!A:AL,35,0)</f>
        <v>1.6575274377934605E-4</v>
      </c>
    </row>
    <row r="161" spans="1:2">
      <c r="A161" s="39" t="s">
        <v>151</v>
      </c>
      <c r="B161" s="8">
        <f>VLOOKUP('Sector Wise Analysis'!A161,'Data Sheet'!A:AL,35,0)</f>
        <v>1.5444706995089113E-4</v>
      </c>
    </row>
    <row r="162" spans="1:2">
      <c r="A162" s="39" t="s">
        <v>170</v>
      </c>
      <c r="B162" s="8">
        <f>VLOOKUP('Sector Wise Analysis'!A162,'Data Sheet'!A:AL,35,0)</f>
        <v>1.4229074275738245E-4</v>
      </c>
    </row>
    <row r="163" spans="1:2">
      <c r="A163" s="39" t="s">
        <v>179</v>
      </c>
      <c r="B163" s="8">
        <f>VLOOKUP('Sector Wise Analysis'!A163,'Data Sheet'!A:AL,35,0)</f>
        <v>1.3827848991735832E-4</v>
      </c>
    </row>
    <row r="164" spans="1:2">
      <c r="A164" s="39" t="s">
        <v>188</v>
      </c>
      <c r="B164" s="8">
        <f>VLOOKUP('Sector Wise Analysis'!A164,'Data Sheet'!A:AL,35,0)</f>
        <v>1.0374794172984243E-4</v>
      </c>
    </row>
    <row r="165" spans="1:2">
      <c r="A165" s="39" t="s">
        <v>166</v>
      </c>
      <c r="B165" s="8">
        <f>VLOOKUP('Sector Wise Analysis'!A165,'Data Sheet'!A:AL,35,0)</f>
        <v>8.8529074758302473E-5</v>
      </c>
    </row>
    <row r="166" spans="1:2">
      <c r="A166" s="39" t="s">
        <v>155</v>
      </c>
      <c r="B166" s="8">
        <f>VLOOKUP('Sector Wise Analysis'!A166,'Data Sheet'!A:AL,35,0)</f>
        <v>5.2957796547736077E-5</v>
      </c>
    </row>
    <row r="167" spans="1:2">
      <c r="A167" s="39" t="s">
        <v>175</v>
      </c>
      <c r="B167" s="8">
        <f>VLOOKUP('Sector Wise Analysis'!A167,'Data Sheet'!A:AL,35,0)</f>
        <v>4.6229645846168233E-5</v>
      </c>
    </row>
    <row r="168" spans="1:2">
      <c r="A168" s="39" t="s">
        <v>156</v>
      </c>
      <c r="B168" s="8">
        <f>VLOOKUP('Sector Wise Analysis'!A168,'Data Sheet'!A:AL,35,0)</f>
        <v>4.263253222322134E-5</v>
      </c>
    </row>
    <row r="169" spans="1:2">
      <c r="A169" s="39" t="s">
        <v>189</v>
      </c>
      <c r="B169" s="8">
        <f>VLOOKUP('Sector Wise Analysis'!A169,'Data Sheet'!A:AL,35,0)</f>
        <v>3.9538759820850782E-5</v>
      </c>
    </row>
    <row r="170" spans="1:2">
      <c r="A170" s="39" t="s">
        <v>185</v>
      </c>
      <c r="B170" s="8">
        <f>VLOOKUP('Sector Wise Analysis'!A170,'Data Sheet'!A:AL,35,0)</f>
        <v>3.578481284821696E-5</v>
      </c>
    </row>
    <row r="171" spans="1:2">
      <c r="A171" s="39" t="s">
        <v>154</v>
      </c>
      <c r="B171" s="8">
        <f>VLOOKUP('Sector Wise Analysis'!A171,'Data Sheet'!A:AL,35,0)</f>
        <v>3.2889159839724372E-5</v>
      </c>
    </row>
    <row r="172" spans="1:2">
      <c r="A172" s="39" t="s">
        <v>194</v>
      </c>
      <c r="B172" s="8">
        <f>VLOOKUP('Sector Wise Analysis'!A172,'Data Sheet'!A:AL,35,0)</f>
        <v>2.4620423080078324E-5</v>
      </c>
    </row>
    <row r="173" spans="1:2">
      <c r="A173" s="39" t="s">
        <v>192</v>
      </c>
      <c r="B173" s="8">
        <f>VLOOKUP('Sector Wise Analysis'!A173,'Data Sheet'!A:AL,35,0)</f>
        <v>1.2690260598345004E-5</v>
      </c>
    </row>
    <row r="174" spans="1:2">
      <c r="A174" s="39" t="s">
        <v>172</v>
      </c>
      <c r="B174" s="8">
        <f>VLOOKUP('Sector Wise Analysis'!A174,'Data Sheet'!A:AL,35,0)</f>
        <v>1.1874027164072353E-5</v>
      </c>
    </row>
    <row r="175" spans="1:2">
      <c r="A175" s="39" t="s">
        <v>177</v>
      </c>
      <c r="B175" s="8">
        <f>VLOOKUP('Sector Wise Analysis'!A175,'Data Sheet'!A:AL,35,0)</f>
        <v>1.1013186333568713E-5</v>
      </c>
    </row>
    <row r="176" spans="1:2">
      <c r="A176" s="39" t="s">
        <v>191</v>
      </c>
      <c r="B176" s="8">
        <f>VLOOKUP('Sector Wise Analysis'!A176,'Data Sheet'!A:AL,35,0)</f>
        <v>4.516870174693584E-6</v>
      </c>
    </row>
    <row r="177" spans="1:2">
      <c r="A177" s="39" t="s">
        <v>200</v>
      </c>
      <c r="B177" s="8">
        <f>VLOOKUP('Sector Wise Analysis'!A177,'Data Sheet'!A:AL,35,0)</f>
        <v>1.4844209525065711E-6</v>
      </c>
    </row>
    <row r="178" spans="1:2">
      <c r="A178" s="39" t="s">
        <v>165</v>
      </c>
      <c r="B178" s="8">
        <f>VLOOKUP('Sector Wise Analysis'!A178,'Data Sheet'!A:AL,35,0)</f>
        <v>8.7759653025649617E-7</v>
      </c>
    </row>
    <row r="179" spans="1:2">
      <c r="A179" s="39" t="s">
        <v>159</v>
      </c>
      <c r="B179" s="8">
        <f>VLOOKUP('Sector Wise Analysis'!A179,'Data Sheet'!A:AL,35,0)</f>
        <v>-3.3103900887757256E-6</v>
      </c>
    </row>
    <row r="180" spans="1:2">
      <c r="A180" s="39" t="s">
        <v>203</v>
      </c>
      <c r="B180" s="8">
        <f>VLOOKUP('Sector Wise Analysis'!A180,'Data Sheet'!A:AL,35,0)</f>
        <v>-9.8352579600297542E-6</v>
      </c>
    </row>
    <row r="181" spans="1:2">
      <c r="A181" s="39" t="s">
        <v>198</v>
      </c>
      <c r="B181" s="8">
        <f>VLOOKUP('Sector Wise Analysis'!A181,'Data Sheet'!A:AL,35,0)</f>
        <v>-1.0533045725098227E-5</v>
      </c>
    </row>
    <row r="182" spans="1:2">
      <c r="A182" s="39" t="s">
        <v>199</v>
      </c>
      <c r="B182" s="8">
        <f>VLOOKUP('Sector Wise Analysis'!A182,'Data Sheet'!A:AL,35,0)</f>
        <v>-1.2251077324471325E-5</v>
      </c>
    </row>
    <row r="183" spans="1:2">
      <c r="A183" s="39" t="s">
        <v>168</v>
      </c>
      <c r="B183" s="8">
        <f>VLOOKUP('Sector Wise Analysis'!A183,'Data Sheet'!A:AL,35,0)</f>
        <v>-1.3934106937288659E-5</v>
      </c>
    </row>
    <row r="184" spans="1:2">
      <c r="A184" s="39" t="s">
        <v>201</v>
      </c>
      <c r="B184" s="8">
        <f>VLOOKUP('Sector Wise Analysis'!A184,'Data Sheet'!A:AL,35,0)</f>
        <v>-1.6808787171514572E-5</v>
      </c>
    </row>
    <row r="185" spans="1:2">
      <c r="A185" s="39" t="s">
        <v>180</v>
      </c>
      <c r="B185" s="8">
        <f>VLOOKUP('Sector Wise Analysis'!A185,'Data Sheet'!A:AL,35,0)</f>
        <v>-1.6829692922982242E-5</v>
      </c>
    </row>
    <row r="186" spans="1:2">
      <c r="A186" s="39" t="s">
        <v>195</v>
      </c>
      <c r="B186" s="8">
        <f>VLOOKUP('Sector Wise Analysis'!A186,'Data Sheet'!A:AL,35,0)</f>
        <v>-1.7805518067469989E-5</v>
      </c>
    </row>
    <row r="187" spans="1:2">
      <c r="A187" s="39" t="s">
        <v>190</v>
      </c>
      <c r="B187" s="8">
        <f>VLOOKUP('Sector Wise Analysis'!A187,'Data Sheet'!A:AL,35,0)</f>
        <v>-1.8596235177461194E-5</v>
      </c>
    </row>
    <row r="188" spans="1:2">
      <c r="A188" s="39" t="s">
        <v>202</v>
      </c>
      <c r="B188" s="8">
        <f>VLOOKUP('Sector Wise Analysis'!A188,'Data Sheet'!A:AL,35,0)</f>
        <v>-2.0863540508847834E-5</v>
      </c>
    </row>
    <row r="189" spans="1:2">
      <c r="A189" s="39" t="s">
        <v>176</v>
      </c>
      <c r="B189" s="8">
        <f>VLOOKUP('Sector Wise Analysis'!A189,'Data Sheet'!A:AL,35,0)</f>
        <v>-2.4210032907045378E-5</v>
      </c>
    </row>
    <row r="190" spans="1:2">
      <c r="A190" s="39" t="s">
        <v>184</v>
      </c>
      <c r="B190" s="8">
        <f>VLOOKUP('Sector Wise Analysis'!A190,'Data Sheet'!A:AL,35,0)</f>
        <v>-2.4462142037932781E-5</v>
      </c>
    </row>
    <row r="191" spans="1:2">
      <c r="A191" s="39" t="s">
        <v>161</v>
      </c>
      <c r="B191" s="8">
        <f>VLOOKUP('Sector Wise Analysis'!A191,'Data Sheet'!A:AL,35,0)</f>
        <v>-4.4317485390370315E-5</v>
      </c>
    </row>
    <row r="192" spans="1:2">
      <c r="A192" s="39" t="s">
        <v>187</v>
      </c>
      <c r="B192" s="8">
        <f>VLOOKUP('Sector Wise Analysis'!A192,'Data Sheet'!A:AL,35,0)</f>
        <v>-5.0966147052310534E-5</v>
      </c>
    </row>
    <row r="193" spans="1:2">
      <c r="A193" s="39" t="s">
        <v>193</v>
      </c>
      <c r="B193" s="8">
        <f>VLOOKUP('Sector Wise Analysis'!A193,'Data Sheet'!A:AL,35,0)</f>
        <v>-5.3806160413975749E-5</v>
      </c>
    </row>
    <row r="194" spans="1:2">
      <c r="A194" s="39" t="s">
        <v>197</v>
      </c>
      <c r="B194" s="8">
        <f>VLOOKUP('Sector Wise Analysis'!A194,'Data Sheet'!A:AL,35,0)</f>
        <v>-5.6308427125038324E-5</v>
      </c>
    </row>
    <row r="195" spans="1:2">
      <c r="A195" s="39" t="s">
        <v>169</v>
      </c>
      <c r="B195" s="8">
        <f>VLOOKUP('Sector Wise Analysis'!A195,'Data Sheet'!A:AL,35,0)</f>
        <v>-8.5955399276261088E-5</v>
      </c>
    </row>
    <row r="196" spans="1:2">
      <c r="A196" s="39" t="s">
        <v>163</v>
      </c>
      <c r="B196" s="8">
        <f>VLOOKUP('Sector Wise Analysis'!A196,'Data Sheet'!A:AL,35,0)</f>
        <v>-1.0456870292653723E-4</v>
      </c>
    </row>
    <row r="197" spans="1:2">
      <c r="A197" s="39" t="s">
        <v>181</v>
      </c>
      <c r="B197" s="8">
        <f>VLOOKUP('Sector Wise Analysis'!A197,'Data Sheet'!A:AL,35,0)</f>
        <v>-1.3105970551790673E-4</v>
      </c>
    </row>
    <row r="198" spans="1:2">
      <c r="A198" s="39" t="s">
        <v>183</v>
      </c>
      <c r="B198" s="8">
        <f>VLOOKUP('Sector Wise Analysis'!A198,'Data Sheet'!A:AL,35,0)</f>
        <v>-1.4610836138907713E-4</v>
      </c>
    </row>
    <row r="199" spans="1:2">
      <c r="A199" s="85" t="s">
        <v>178</v>
      </c>
      <c r="B199" s="8">
        <f>VLOOKUP('Sector Wise Analysis'!A199,'Data Sheet'!A:AL,35,0)</f>
        <v>-1.5693500986843707E-4</v>
      </c>
    </row>
    <row r="200" spans="1:2">
      <c r="A200" s="39" t="s">
        <v>186</v>
      </c>
      <c r="B200" s="8">
        <f>VLOOKUP('Sector Wise Analysis'!A200,'Data Sheet'!A:AL,35,0)</f>
        <v>-1.6501093543988684E-4</v>
      </c>
    </row>
    <row r="201" spans="1:2">
      <c r="A201" s="85" t="s">
        <v>167</v>
      </c>
      <c r="B201" s="8">
        <f>VLOOKUP('Sector Wise Analysis'!A201,'Data Sheet'!A:AL,35,0)</f>
        <v>-1.8127766902211609E-4</v>
      </c>
    </row>
    <row r="202" spans="1:2">
      <c r="A202" s="39" t="s">
        <v>149</v>
      </c>
      <c r="B202" s="8">
        <f>VLOOKUP('Sector Wise Analysis'!A202,'Data Sheet'!A:AL,35,0)</f>
        <v>-1.8966808701382352E-4</v>
      </c>
    </row>
    <row r="203" spans="1:2">
      <c r="A203" s="39" t="s">
        <v>164</v>
      </c>
      <c r="B203" s="8">
        <f>VLOOKUP('Sector Wise Analysis'!A203,'Data Sheet'!A:AL,35,0)</f>
        <v>-2.009427963091351E-4</v>
      </c>
    </row>
    <row r="204" spans="1:2">
      <c r="A204" s="39" t="s">
        <v>196</v>
      </c>
      <c r="B204" s="8">
        <f>VLOOKUP('Sector Wise Analysis'!A204,'Data Sheet'!A:AL,35,0)</f>
        <v>-2.194413676511514E-4</v>
      </c>
    </row>
    <row r="205" spans="1:2">
      <c r="A205" s="39" t="s">
        <v>171</v>
      </c>
      <c r="B205" s="8">
        <f>VLOOKUP('Sector Wise Analysis'!A205,'Data Sheet'!A:AL,35,0)</f>
        <v>-2.8846706526465722E-4</v>
      </c>
    </row>
    <row r="206" spans="1:2">
      <c r="A206" s="39" t="s">
        <v>173</v>
      </c>
      <c r="B206" s="8">
        <f>VLOOKUP('Sector Wise Analysis'!A206,'Data Sheet'!A:AL,35,0)</f>
        <v>-3.0996060667965326E-4</v>
      </c>
    </row>
    <row r="207" spans="1:2">
      <c r="A207" s="39" t="s">
        <v>174</v>
      </c>
      <c r="B207" s="8">
        <f>VLOOKUP('Sector Wise Analysis'!A207,'Data Sheet'!A:AL,35,0)</f>
        <v>-3.5359164456254786E-4</v>
      </c>
    </row>
    <row r="208" spans="1:2">
      <c r="A208" s="39" t="s">
        <v>144</v>
      </c>
      <c r="B208" s="8">
        <f>VLOOKUP('Sector Wise Analysis'!A208,'Data Sheet'!A:AL,35,0)</f>
        <v>-4.7436780074604462E-4</v>
      </c>
    </row>
    <row r="209" spans="1:2">
      <c r="A209" s="39" t="s">
        <v>182</v>
      </c>
      <c r="B209" s="8">
        <f>VLOOKUP('Sector Wise Analysis'!A209,'Data Sheet'!A:AL,35,0)</f>
        <v>-5.2674249894238065E-4</v>
      </c>
    </row>
    <row r="210" spans="1:2">
      <c r="A210" s="39" t="s">
        <v>137</v>
      </c>
      <c r="B210" s="8">
        <f>VLOOKUP('Sector Wise Analysis'!A210,'Data Sheet'!A:AL,35,0)</f>
        <v>-8.5241445612071055E-4</v>
      </c>
    </row>
    <row r="211" spans="1:2">
      <c r="A211" s="39" t="s">
        <v>139</v>
      </c>
      <c r="B211" s="8">
        <f>VLOOKUP('Sector Wise Analysis'!A211,'Data Sheet'!A:AL,35,0)</f>
        <v>-2.9255222550544605E-3</v>
      </c>
    </row>
    <row r="212" spans="1:2">
      <c r="A212" s="39" t="s">
        <v>147</v>
      </c>
      <c r="B212" s="8">
        <f>VLOOKUP('Sector Wise Analysis'!A212,'Data Sheet'!A:AL,35,0)</f>
        <v>-4.0147915296050475E-3</v>
      </c>
    </row>
    <row r="213" spans="1:2">
      <c r="A213" s="39" t="s">
        <v>157</v>
      </c>
      <c r="B213" s="8">
        <f>VLOOKUP('Sector Wise Analysis'!A213,'Data Sheet'!A:AL,35,0)</f>
        <v>-9.9316399621026379E-3</v>
      </c>
    </row>
    <row r="215" spans="1:2">
      <c r="A215" s="172" t="s">
        <v>204</v>
      </c>
      <c r="B215" s="172" t="s">
        <v>2017</v>
      </c>
    </row>
    <row r="216" spans="1:2">
      <c r="A216" s="41" t="s">
        <v>206</v>
      </c>
      <c r="B216" s="8">
        <f>VLOOKUP('Sector Wise Analysis'!A216,'Data Sheet 2'!A:AL,35,0)</f>
        <v>1.9678826440078033E-2</v>
      </c>
    </row>
    <row r="217" spans="1:2">
      <c r="A217" s="41" t="s">
        <v>205</v>
      </c>
      <c r="B217" s="8">
        <f>VLOOKUP('Sector Wise Analysis'!A217,'Data Sheet 2'!A:AL,35,0)</f>
        <v>1.0442051436487389E-2</v>
      </c>
    </row>
    <row r="218" spans="1:2">
      <c r="A218" s="41" t="s">
        <v>208</v>
      </c>
      <c r="B218" s="8">
        <f>VLOOKUP('Sector Wise Analysis'!A218,'Data Sheet 2'!A:AL,35,0)</f>
        <v>9.8216260731378499E-3</v>
      </c>
    </row>
    <row r="219" spans="1:2">
      <c r="A219" s="41" t="s">
        <v>209</v>
      </c>
      <c r="B219" s="8">
        <f>VLOOKUP('Sector Wise Analysis'!A219,'Data Sheet 2'!A:AL,35,0)</f>
        <v>7.3733215498589253E-3</v>
      </c>
    </row>
    <row r="220" spans="1:2">
      <c r="A220" s="41" t="s">
        <v>213</v>
      </c>
      <c r="B220" s="8">
        <f>VLOOKUP('Sector Wise Analysis'!A220,'Data Sheet 2'!A:AL,35,0)</f>
        <v>4.1473858292523612E-3</v>
      </c>
    </row>
    <row r="221" spans="1:2">
      <c r="A221" s="41" t="s">
        <v>207</v>
      </c>
      <c r="B221" s="8">
        <f>VLOOKUP('Sector Wise Analysis'!A221,'Data Sheet 2'!A:AL,35,0)</f>
        <v>3.396916127298589E-3</v>
      </c>
    </row>
    <row r="222" spans="1:2">
      <c r="A222" s="41" t="s">
        <v>210</v>
      </c>
      <c r="B222" s="8">
        <f>VLOOKUP('Sector Wise Analysis'!A222,'Data Sheet 2'!A:AL,35,0)</f>
        <v>2.6191299327533763E-3</v>
      </c>
    </row>
    <row r="223" spans="1:2">
      <c r="A223" s="41" t="s">
        <v>216</v>
      </c>
      <c r="B223" s="8">
        <f>VLOOKUP('Sector Wise Analysis'!A223,'Data Sheet 2'!A:AL,35,0)</f>
        <v>1.5539981189683053E-3</v>
      </c>
    </row>
    <row r="224" spans="1:2">
      <c r="A224" s="41" t="s">
        <v>212</v>
      </c>
      <c r="B224" s="8">
        <f>VLOOKUP('Sector Wise Analysis'!A224,'Data Sheet 2'!A:AL,35,0)</f>
        <v>1.4637790410650746E-3</v>
      </c>
    </row>
    <row r="225" spans="1:2">
      <c r="A225" s="41" t="s">
        <v>222</v>
      </c>
      <c r="B225" s="8">
        <f>VLOOKUP('Sector Wise Analysis'!A225,'Data Sheet 2'!A:AL,35,0)</f>
        <v>1.278511714750347E-3</v>
      </c>
    </row>
    <row r="226" spans="1:2">
      <c r="A226" s="41" t="s">
        <v>211</v>
      </c>
      <c r="B226" s="8">
        <f>VLOOKUP('Sector Wise Analysis'!A226,'Data Sheet 2'!A:AL,35,0)</f>
        <v>8.9358355070214403E-4</v>
      </c>
    </row>
    <row r="227" spans="1:2">
      <c r="A227" s="41" t="s">
        <v>235</v>
      </c>
      <c r="B227" s="8">
        <f>VLOOKUP('Sector Wise Analysis'!A227,'Data Sheet 2'!A:AL,35,0)</f>
        <v>6.6313784811827369E-4</v>
      </c>
    </row>
    <row r="228" spans="1:2">
      <c r="A228" s="41" t="s">
        <v>220</v>
      </c>
      <c r="B228" s="8">
        <f>VLOOKUP('Sector Wise Analysis'!A228,'Data Sheet 2'!A:AL,35,0)</f>
        <v>6.3258817915205355E-4</v>
      </c>
    </row>
    <row r="229" spans="1:2">
      <c r="A229" s="41" t="s">
        <v>236</v>
      </c>
      <c r="B229" s="8">
        <f>VLOOKUP('Sector Wise Analysis'!A229,'Data Sheet 2'!A:AL,35,0)</f>
        <v>5.900535584393926E-4</v>
      </c>
    </row>
    <row r="230" spans="1:2">
      <c r="A230" s="41" t="s">
        <v>231</v>
      </c>
      <c r="B230" s="8">
        <f>VLOOKUP('Sector Wise Analysis'!A230,'Data Sheet 2'!A:AL,35,0)</f>
        <v>5.6252438159924787E-4</v>
      </c>
    </row>
    <row r="231" spans="1:2">
      <c r="A231" s="41" t="s">
        <v>246</v>
      </c>
      <c r="B231" s="8">
        <f>VLOOKUP('Sector Wise Analysis'!A231,'Data Sheet 2'!A:AL,35,0)</f>
        <v>5.3422652995983139E-4</v>
      </c>
    </row>
    <row r="232" spans="1:2">
      <c r="A232" s="41" t="s">
        <v>218</v>
      </c>
      <c r="B232" s="8">
        <f>VLOOKUP('Sector Wise Analysis'!A232,'Data Sheet 2'!A:AL,35,0)</f>
        <v>5.3275682337297744E-4</v>
      </c>
    </row>
    <row r="233" spans="1:2">
      <c r="A233" s="41" t="s">
        <v>230</v>
      </c>
      <c r="B233" s="8">
        <f>VLOOKUP('Sector Wise Analysis'!A233,'Data Sheet 2'!A:AL,35,0)</f>
        <v>5.0359124161991143E-4</v>
      </c>
    </row>
    <row r="234" spans="1:2">
      <c r="A234" s="41" t="s">
        <v>289</v>
      </c>
      <c r="B234" s="8">
        <f>VLOOKUP('Sector Wise Analysis'!A234,'Data Sheet 2'!A:AL,35,0)</f>
        <v>4.9769596782787203E-4</v>
      </c>
    </row>
    <row r="235" spans="1:2">
      <c r="A235" s="41" t="s">
        <v>228</v>
      </c>
      <c r="B235" s="8">
        <f>VLOOKUP('Sector Wise Analysis'!A235,'Data Sheet 2'!A:AL,35,0)</f>
        <v>4.8637016479876233E-4</v>
      </c>
    </row>
    <row r="236" spans="1:2">
      <c r="A236" s="41" t="s">
        <v>252</v>
      </c>
      <c r="B236" s="8">
        <f>VLOOKUP('Sector Wise Analysis'!A236,'Data Sheet 2'!A:AL,35,0)</f>
        <v>4.8381798470156025E-4</v>
      </c>
    </row>
    <row r="237" spans="1:2">
      <c r="A237" s="41" t="s">
        <v>245</v>
      </c>
      <c r="B237" s="8">
        <f>VLOOKUP('Sector Wise Analysis'!A237,'Data Sheet 2'!A:AL,35,0)</f>
        <v>4.5958760928284528E-4</v>
      </c>
    </row>
    <row r="238" spans="1:2">
      <c r="A238" s="41" t="s">
        <v>232</v>
      </c>
      <c r="B238" s="8">
        <f>VLOOKUP('Sector Wise Analysis'!A238,'Data Sheet 2'!A:AL,35,0)</f>
        <v>4.211762007792849E-4</v>
      </c>
    </row>
    <row r="239" spans="1:2">
      <c r="A239" s="41" t="s">
        <v>227</v>
      </c>
      <c r="B239" s="8">
        <f>VLOOKUP('Sector Wise Analysis'!A239,'Data Sheet 2'!A:AL,35,0)</f>
        <v>4.1480598964969279E-4</v>
      </c>
    </row>
    <row r="240" spans="1:2">
      <c r="A240" s="41" t="s">
        <v>226</v>
      </c>
      <c r="B240" s="8">
        <f>VLOOKUP('Sector Wise Analysis'!A240,'Data Sheet 2'!A:AL,35,0)</f>
        <v>4.095271938806242E-4</v>
      </c>
    </row>
    <row r="241" spans="1:2">
      <c r="A241" s="41" t="s">
        <v>214</v>
      </c>
      <c r="B241" s="8">
        <f>VLOOKUP('Sector Wise Analysis'!A241,'Data Sheet 2'!A:AL,35,0)</f>
        <v>3.7416430765524326E-4</v>
      </c>
    </row>
    <row r="242" spans="1:2">
      <c r="A242" s="41" t="s">
        <v>259</v>
      </c>
      <c r="B242" s="8">
        <f>VLOOKUP('Sector Wise Analysis'!A242,'Data Sheet 2'!A:AL,35,0)</f>
        <v>3.6466523658838334E-4</v>
      </c>
    </row>
    <row r="243" spans="1:2">
      <c r="A243" s="41" t="s">
        <v>247</v>
      </c>
      <c r="B243" s="8">
        <f>VLOOKUP('Sector Wise Analysis'!A243,'Data Sheet 2'!A:AL,35,0)</f>
        <v>3.62247462228791E-4</v>
      </c>
    </row>
    <row r="244" spans="1:2">
      <c r="A244" s="41" t="s">
        <v>237</v>
      </c>
      <c r="B244" s="8">
        <f>VLOOKUP('Sector Wise Analysis'!A244,'Data Sheet 2'!A:AL,35,0)</f>
        <v>3.2896937068833731E-4</v>
      </c>
    </row>
    <row r="245" spans="1:2">
      <c r="A245" s="41" t="s">
        <v>242</v>
      </c>
      <c r="B245" s="8">
        <f>VLOOKUP('Sector Wise Analysis'!A245,'Data Sheet 2'!A:AL,35,0)</f>
        <v>3.0858394451419832E-4</v>
      </c>
    </row>
    <row r="246" spans="1:2">
      <c r="A246" s="41" t="s">
        <v>240</v>
      </c>
      <c r="B246" s="8">
        <f>VLOOKUP('Sector Wise Analysis'!A246,'Data Sheet 2'!A:AL,35,0)</f>
        <v>2.8347407095103311E-4</v>
      </c>
    </row>
    <row r="247" spans="1:2">
      <c r="A247" s="41" t="s">
        <v>249</v>
      </c>
      <c r="B247" s="8">
        <f>VLOOKUP('Sector Wise Analysis'!A247,'Data Sheet 2'!A:AL,35,0)</f>
        <v>2.8098902422639117E-4</v>
      </c>
    </row>
    <row r="248" spans="1:2">
      <c r="A248" s="41" t="s">
        <v>248</v>
      </c>
      <c r="B248" s="8">
        <f>VLOOKUP('Sector Wise Analysis'!A248,'Data Sheet 2'!A:AL,35,0)</f>
        <v>2.7320007042286163E-4</v>
      </c>
    </row>
    <row r="249" spans="1:2">
      <c r="A249" s="41" t="s">
        <v>219</v>
      </c>
      <c r="B249" s="8">
        <f>VLOOKUP('Sector Wise Analysis'!A249,'Data Sheet 2'!A:AL,35,0)</f>
        <v>2.714999142879647E-4</v>
      </c>
    </row>
    <row r="250" spans="1:2">
      <c r="A250" s="41" t="s">
        <v>241</v>
      </c>
      <c r="B250" s="8">
        <f>VLOOKUP('Sector Wise Analysis'!A250,'Data Sheet 2'!A:AL,35,0)</f>
        <v>2.6089812313807989E-4</v>
      </c>
    </row>
    <row r="251" spans="1:2">
      <c r="A251" s="41" t="s">
        <v>217</v>
      </c>
      <c r="B251" s="8">
        <f>VLOOKUP('Sector Wise Analysis'!A251,'Data Sheet 2'!A:AL,35,0)</f>
        <v>2.2554436408619394E-4</v>
      </c>
    </row>
    <row r="252" spans="1:2">
      <c r="A252" s="41" t="s">
        <v>224</v>
      </c>
      <c r="B252" s="8">
        <f>VLOOKUP('Sector Wise Analysis'!A252,'Data Sheet 2'!A:AL,35,0)</f>
        <v>2.0809394965692028E-4</v>
      </c>
    </row>
    <row r="253" spans="1:2">
      <c r="A253" s="41" t="s">
        <v>253</v>
      </c>
      <c r="B253" s="8">
        <f>VLOOKUP('Sector Wise Analysis'!A253,'Data Sheet 2'!A:AL,35,0)</f>
        <v>2.0300385935813272E-4</v>
      </c>
    </row>
    <row r="254" spans="1:2">
      <c r="A254" s="41" t="s">
        <v>256</v>
      </c>
      <c r="B254" s="8">
        <f>VLOOKUP('Sector Wise Analysis'!A254,'Data Sheet 2'!A:AL,35,0)</f>
        <v>1.812577430399512E-4</v>
      </c>
    </row>
    <row r="255" spans="1:2">
      <c r="A255" s="41" t="s">
        <v>223</v>
      </c>
      <c r="B255" s="8">
        <f>VLOOKUP('Sector Wise Analysis'!A255,'Data Sheet 2'!A:AL,35,0)</f>
        <v>1.7578338483777267E-4</v>
      </c>
    </row>
    <row r="256" spans="1:2">
      <c r="A256" s="41" t="s">
        <v>233</v>
      </c>
      <c r="B256" s="8">
        <f>VLOOKUP('Sector Wise Analysis'!A256,'Data Sheet 2'!A:AL,35,0)</f>
        <v>1.7514327809154055E-4</v>
      </c>
    </row>
    <row r="257" spans="1:2">
      <c r="A257" s="42" t="s">
        <v>261</v>
      </c>
      <c r="B257" s="8">
        <f>VLOOKUP('Sector Wise Analysis'!A257,'Data Sheet 2'!A:AL,35,0)</f>
        <v>1.6888212973559003E-4</v>
      </c>
    </row>
    <row r="258" spans="1:2">
      <c r="A258" s="41" t="s">
        <v>243</v>
      </c>
      <c r="B258" s="8">
        <f>VLOOKUP('Sector Wise Analysis'!A258,'Data Sheet 2'!A:AL,35,0)</f>
        <v>1.4475210689449084E-4</v>
      </c>
    </row>
    <row r="259" spans="1:2">
      <c r="A259" s="41" t="s">
        <v>250</v>
      </c>
      <c r="B259" s="8">
        <f>VLOOKUP('Sector Wise Analysis'!A259,'Data Sheet 2'!A:AL,35,0)</f>
        <v>1.419905577768615E-4</v>
      </c>
    </row>
    <row r="260" spans="1:2">
      <c r="A260" s="41" t="s">
        <v>277</v>
      </c>
      <c r="B260" s="8">
        <f>VLOOKUP('Sector Wise Analysis'!A260,'Data Sheet 2'!A:AL,35,0)</f>
        <v>1.2799206816191706E-4</v>
      </c>
    </row>
    <row r="261" spans="1:2">
      <c r="A261" s="41" t="s">
        <v>269</v>
      </c>
      <c r="B261" s="8">
        <f>VLOOKUP('Sector Wise Analysis'!A261,'Data Sheet 2'!A:AL,35,0)</f>
        <v>1.0893999694216529E-4</v>
      </c>
    </row>
    <row r="262" spans="1:2">
      <c r="A262" s="41" t="s">
        <v>283</v>
      </c>
      <c r="B262" s="8">
        <f>VLOOKUP('Sector Wise Analysis'!A262,'Data Sheet 2'!A:AL,35,0)</f>
        <v>1.0710877088941301E-4</v>
      </c>
    </row>
    <row r="263" spans="1:2">
      <c r="A263" s="41" t="s">
        <v>280</v>
      </c>
      <c r="B263" s="8">
        <f>VLOOKUP('Sector Wise Analysis'!A263,'Data Sheet 2'!A:AL,35,0)</f>
        <v>1.0391916567441479E-4</v>
      </c>
    </row>
    <row r="264" spans="1:2">
      <c r="A264" s="41" t="s">
        <v>294</v>
      </c>
      <c r="B264" s="8">
        <f>VLOOKUP('Sector Wise Analysis'!A264,'Data Sheet 2'!A:AL,35,0)</f>
        <v>8.2793183808301619E-5</v>
      </c>
    </row>
    <row r="265" spans="1:2">
      <c r="A265" s="41" t="s">
        <v>266</v>
      </c>
      <c r="B265" s="8">
        <f>VLOOKUP('Sector Wise Analysis'!A265,'Data Sheet 2'!A:AL,35,0)</f>
        <v>7.8987115396198112E-5</v>
      </c>
    </row>
    <row r="266" spans="1:2">
      <c r="A266" s="41" t="s">
        <v>262</v>
      </c>
      <c r="B266" s="8">
        <f>VLOOKUP('Sector Wise Analysis'!A266,'Data Sheet 2'!A:AL,35,0)</f>
        <v>7.163325441648641E-5</v>
      </c>
    </row>
    <row r="267" spans="1:2">
      <c r="A267" s="41" t="s">
        <v>254</v>
      </c>
      <c r="B267" s="8">
        <f>VLOOKUP('Sector Wise Analysis'!A267,'Data Sheet 2'!A:AL,35,0)</f>
        <v>6.2072887661636711E-5</v>
      </c>
    </row>
    <row r="268" spans="1:2">
      <c r="A268" s="41" t="s">
        <v>281</v>
      </c>
      <c r="B268" s="8">
        <f>VLOOKUP('Sector Wise Analysis'!A268,'Data Sheet 2'!A:AL,35,0)</f>
        <v>5.3902445804511714E-5</v>
      </c>
    </row>
    <row r="269" spans="1:2">
      <c r="A269" s="41" t="s">
        <v>268</v>
      </c>
      <c r="B269" s="8">
        <f>VLOOKUP('Sector Wise Analysis'!A269,'Data Sheet 2'!A:AL,35,0)</f>
        <v>4.6364744091660939E-5</v>
      </c>
    </row>
    <row r="270" spans="1:2">
      <c r="A270" s="41" t="s">
        <v>255</v>
      </c>
      <c r="B270" s="8">
        <f>VLOOKUP('Sector Wise Analysis'!A270,'Data Sheet 2'!A:AL,35,0)</f>
        <v>4.4720184952673083E-5</v>
      </c>
    </row>
    <row r="271" spans="1:2">
      <c r="A271" s="41" t="s">
        <v>225</v>
      </c>
      <c r="B271" s="8">
        <f>VLOOKUP('Sector Wise Analysis'!A271,'Data Sheet 2'!A:AL,35,0)</f>
        <v>4.2056347555353751E-5</v>
      </c>
    </row>
    <row r="272" spans="1:2">
      <c r="A272" s="41" t="s">
        <v>284</v>
      </c>
      <c r="B272" s="8">
        <f>VLOOKUP('Sector Wise Analysis'!A272,'Data Sheet 2'!A:AL,35,0)</f>
        <v>3.7881708125037657E-5</v>
      </c>
    </row>
    <row r="273" spans="1:2">
      <c r="A273" s="41" t="s">
        <v>271</v>
      </c>
      <c r="B273" s="8">
        <f>VLOOKUP('Sector Wise Analysis'!A273,'Data Sheet 2'!A:AL,35,0)</f>
        <v>3.7772877005545825E-5</v>
      </c>
    </row>
    <row r="274" spans="1:2">
      <c r="A274" s="41" t="s">
        <v>301</v>
      </c>
      <c r="B274" s="8">
        <f>VLOOKUP('Sector Wise Analysis'!A274,'Data Sheet 2'!A:AL,35,0)</f>
        <v>3.2553746079253538E-5</v>
      </c>
    </row>
    <row r="275" spans="1:2">
      <c r="A275" s="41" t="s">
        <v>273</v>
      </c>
      <c r="B275" s="8">
        <f>VLOOKUP('Sector Wise Analysis'!A275,'Data Sheet 2'!A:AL,35,0)</f>
        <v>3.0063658560315801E-5</v>
      </c>
    </row>
    <row r="276" spans="1:2">
      <c r="A276" s="41" t="s">
        <v>270</v>
      </c>
      <c r="B276" s="8">
        <f>VLOOKUP('Sector Wise Analysis'!A276,'Data Sheet 2'!A:AL,35,0)</f>
        <v>2.4499464878914386E-5</v>
      </c>
    </row>
    <row r="277" spans="1:2">
      <c r="A277" s="41" t="s">
        <v>260</v>
      </c>
      <c r="B277" s="8">
        <f>VLOOKUP('Sector Wise Analysis'!A277,'Data Sheet 2'!A:AL,35,0)</f>
        <v>1.7816983955633602E-5</v>
      </c>
    </row>
    <row r="278" spans="1:2">
      <c r="A278" s="41" t="s">
        <v>276</v>
      </c>
      <c r="B278" s="8">
        <f>VLOOKUP('Sector Wise Analysis'!A278,'Data Sheet 2'!A:AL,35,0)</f>
        <v>1.4159206630868384E-5</v>
      </c>
    </row>
    <row r="279" spans="1:2">
      <c r="A279" s="41" t="s">
        <v>290</v>
      </c>
      <c r="B279" s="8">
        <f>VLOOKUP('Sector Wise Analysis'!A279,'Data Sheet 2'!A:AL,35,0)</f>
        <v>6.7592511084651082E-6</v>
      </c>
    </row>
    <row r="280" spans="1:2">
      <c r="A280" s="120" t="s">
        <v>303</v>
      </c>
      <c r="B280" s="8">
        <f>VLOOKUP('Sector Wise Analysis'!A280,'Data Sheet 2'!A:AL,35,0)</f>
        <v>-8.3533096428356382E-7</v>
      </c>
    </row>
    <row r="281" spans="1:2">
      <c r="A281" s="41" t="s">
        <v>299</v>
      </c>
      <c r="B281" s="8">
        <f>VLOOKUP('Sector Wise Analysis'!A281,'Data Sheet 2'!A:AL,35,0)</f>
        <v>-3.1651147383003095E-6</v>
      </c>
    </row>
    <row r="282" spans="1:2">
      <c r="A282" s="41" t="s">
        <v>288</v>
      </c>
      <c r="B282" s="8">
        <f>VLOOKUP('Sector Wise Analysis'!A282,'Data Sheet 2'!A:AL,35,0)</f>
        <v>-4.1744077761664983E-6</v>
      </c>
    </row>
    <row r="283" spans="1:2">
      <c r="A283" s="41" t="s">
        <v>286</v>
      </c>
      <c r="B283" s="8">
        <f>VLOOKUP('Sector Wise Analysis'!A283,'Data Sheet 2'!A:AL,35,0)</f>
        <v>-5.0795732003947434E-6</v>
      </c>
    </row>
    <row r="284" spans="1:2">
      <c r="A284" s="41" t="s">
        <v>298</v>
      </c>
      <c r="B284" s="8">
        <f>VLOOKUP('Sector Wise Analysis'!A284,'Data Sheet 2'!A:AL,35,0)</f>
        <v>-9.2481507049235858E-6</v>
      </c>
    </row>
    <row r="285" spans="1:2">
      <c r="A285" s="41" t="s">
        <v>275</v>
      </c>
      <c r="B285" s="8">
        <f>VLOOKUP('Sector Wise Analysis'!A285,'Data Sheet 2'!A:AL,35,0)</f>
        <v>-1.0221878344506793E-5</v>
      </c>
    </row>
    <row r="286" spans="1:2">
      <c r="A286" s="41" t="s">
        <v>263</v>
      </c>
      <c r="B286" s="8">
        <f>VLOOKUP('Sector Wise Analysis'!A286,'Data Sheet 2'!A:AL,35,0)</f>
        <v>-1.151838484549442E-5</v>
      </c>
    </row>
    <row r="287" spans="1:2">
      <c r="A287" s="41" t="s">
        <v>302</v>
      </c>
      <c r="B287" s="8">
        <f>VLOOKUP('Sector Wise Analysis'!A287,'Data Sheet 2'!A:AL,35,0)</f>
        <v>-1.4283313024986227E-5</v>
      </c>
    </row>
    <row r="288" spans="1:2">
      <c r="A288" s="41" t="s">
        <v>293</v>
      </c>
      <c r="B288" s="8">
        <f>VLOOKUP('Sector Wise Analysis'!A288,'Data Sheet 2'!A:AL,35,0)</f>
        <v>-1.6895167231130623E-5</v>
      </c>
    </row>
    <row r="289" spans="1:2">
      <c r="A289" s="90" t="s">
        <v>258</v>
      </c>
      <c r="B289" s="8">
        <f>VLOOKUP('Sector Wise Analysis'!A289,'Data Sheet 2'!A:AL,35,0)</f>
        <v>-2.1586584709634775E-5</v>
      </c>
    </row>
    <row r="290" spans="1:2">
      <c r="A290" s="41" t="s">
        <v>264</v>
      </c>
      <c r="B290" s="8">
        <f>VLOOKUP('Sector Wise Analysis'!A290,'Data Sheet 2'!A:AL,35,0)</f>
        <v>-2.2289484291532132E-5</v>
      </c>
    </row>
    <row r="291" spans="1:2">
      <c r="A291" s="41" t="s">
        <v>251</v>
      </c>
      <c r="B291" s="8">
        <f>VLOOKUP('Sector Wise Analysis'!A291,'Data Sheet 2'!A:AL,35,0)</f>
        <v>-2.5477277044463725E-5</v>
      </c>
    </row>
    <row r="292" spans="1:2">
      <c r="A292" s="41" t="s">
        <v>295</v>
      </c>
      <c r="B292" s="8">
        <f>VLOOKUP('Sector Wise Analysis'!A292,'Data Sheet 2'!A:AL,35,0)</f>
        <v>-3.0695564749651378E-5</v>
      </c>
    </row>
    <row r="293" spans="1:2">
      <c r="A293" s="41" t="s">
        <v>267</v>
      </c>
      <c r="B293" s="8">
        <f>VLOOKUP('Sector Wise Analysis'!A293,'Data Sheet 2'!A:AL,35,0)</f>
        <v>-3.0943759005555094E-5</v>
      </c>
    </row>
    <row r="294" spans="1:2">
      <c r="A294" s="41" t="s">
        <v>297</v>
      </c>
      <c r="B294" s="8">
        <f>VLOOKUP('Sector Wise Analysis'!A294,'Data Sheet 2'!A:AL,35,0)</f>
        <v>-3.2810150158219808E-5</v>
      </c>
    </row>
    <row r="295" spans="1:2">
      <c r="A295" s="41" t="s">
        <v>291</v>
      </c>
      <c r="B295" s="8">
        <f>VLOOKUP('Sector Wise Analysis'!A295,'Data Sheet 2'!A:AL,35,0)</f>
        <v>-3.85883459430409E-5</v>
      </c>
    </row>
    <row r="296" spans="1:2">
      <c r="A296" s="41" t="s">
        <v>229</v>
      </c>
      <c r="B296" s="8">
        <f>VLOOKUP('Sector Wise Analysis'!A296,'Data Sheet 2'!A:AL,35,0)</f>
        <v>-4.1309401915316533E-5</v>
      </c>
    </row>
    <row r="297" spans="1:2">
      <c r="A297" s="41" t="s">
        <v>285</v>
      </c>
      <c r="B297" s="8">
        <f>VLOOKUP('Sector Wise Analysis'!A297,'Data Sheet 2'!A:AL,35,0)</f>
        <v>-4.1767474830776662E-5</v>
      </c>
    </row>
    <row r="298" spans="1:2">
      <c r="A298" s="41" t="s">
        <v>300</v>
      </c>
      <c r="B298" s="8">
        <f>VLOOKUP('Sector Wise Analysis'!A298,'Data Sheet 2'!A:AL,35,0)</f>
        <v>-5.3814536364075621E-5</v>
      </c>
    </row>
    <row r="299" spans="1:2">
      <c r="A299" s="41" t="s">
        <v>274</v>
      </c>
      <c r="B299" s="8">
        <f>VLOOKUP('Sector Wise Analysis'!A299,'Data Sheet 2'!A:AL,35,0)</f>
        <v>-7.7709311106889908E-5</v>
      </c>
    </row>
    <row r="300" spans="1:2">
      <c r="A300" s="41" t="s">
        <v>279</v>
      </c>
      <c r="B300" s="8">
        <f>VLOOKUP('Sector Wise Analysis'!A300,'Data Sheet 2'!A:AL,35,0)</f>
        <v>-8.8224556266476432E-5</v>
      </c>
    </row>
    <row r="301" spans="1:2">
      <c r="A301" s="41" t="s">
        <v>221</v>
      </c>
      <c r="B301" s="8">
        <f>VLOOKUP('Sector Wise Analysis'!A301,'Data Sheet 2'!A:AL,35,0)</f>
        <v>-8.8654969676471899E-5</v>
      </c>
    </row>
    <row r="302" spans="1:2">
      <c r="A302" s="41" t="s">
        <v>292</v>
      </c>
      <c r="B302" s="8">
        <f>VLOOKUP('Sector Wise Analysis'!A302,'Data Sheet 2'!A:AL,35,0)</f>
        <v>-1.2044241309494582E-4</v>
      </c>
    </row>
    <row r="303" spans="1:2">
      <c r="A303" s="41" t="s">
        <v>287</v>
      </c>
      <c r="B303" s="8">
        <f>VLOOKUP('Sector Wise Analysis'!A303,'Data Sheet 2'!A:AL,35,0)</f>
        <v>-1.4058474140447286E-4</v>
      </c>
    </row>
    <row r="304" spans="1:2">
      <c r="A304" s="41" t="s">
        <v>278</v>
      </c>
      <c r="B304" s="8">
        <f>VLOOKUP('Sector Wise Analysis'!A304,'Data Sheet 2'!A:AL,35,0)</f>
        <v>-1.5940381488053606E-4</v>
      </c>
    </row>
    <row r="305" spans="1:2">
      <c r="A305" s="41" t="s">
        <v>244</v>
      </c>
      <c r="B305" s="8">
        <f>VLOOKUP('Sector Wise Analysis'!A305,'Data Sheet 2'!A:AL,35,0)</f>
        <v>-1.6040332531809987E-4</v>
      </c>
    </row>
    <row r="306" spans="1:2">
      <c r="A306" s="41" t="s">
        <v>282</v>
      </c>
      <c r="B306" s="8">
        <f>VLOOKUP('Sector Wise Analysis'!A306,'Data Sheet 2'!A:AL,35,0)</f>
        <v>-2.0131477629158783E-4</v>
      </c>
    </row>
    <row r="307" spans="1:2">
      <c r="A307" s="41" t="s">
        <v>265</v>
      </c>
      <c r="B307" s="8">
        <f>VLOOKUP('Sector Wise Analysis'!A307,'Data Sheet 2'!A:AL,35,0)</f>
        <v>-2.3336801968133666E-4</v>
      </c>
    </row>
    <row r="308" spans="1:2">
      <c r="A308" s="41" t="s">
        <v>239</v>
      </c>
      <c r="B308" s="8">
        <f>VLOOKUP('Sector Wise Analysis'!A308,'Data Sheet 2'!A:AL,35,0)</f>
        <v>-3.4137945413016208E-4</v>
      </c>
    </row>
    <row r="309" spans="1:2">
      <c r="A309" s="41" t="s">
        <v>296</v>
      </c>
      <c r="B309" s="8">
        <f>VLOOKUP('Sector Wise Analysis'!A309,'Data Sheet 2'!A:AL,35,0)</f>
        <v>-4.2733634792600068E-4</v>
      </c>
    </row>
    <row r="310" spans="1:2">
      <c r="A310" s="41" t="s">
        <v>272</v>
      </c>
      <c r="B310" s="8">
        <f>VLOOKUP('Sector Wise Analysis'!A310,'Data Sheet 2'!A:AL,35,0)</f>
        <v>-4.5058562169024153E-4</v>
      </c>
    </row>
    <row r="311" spans="1:2">
      <c r="A311" s="41" t="s">
        <v>234</v>
      </c>
      <c r="B311" s="8">
        <f>VLOOKUP('Sector Wise Analysis'!A311,'Data Sheet 2'!A:AL,35,0)</f>
        <v>-5.7008742627606723E-4</v>
      </c>
    </row>
    <row r="312" spans="1:2">
      <c r="A312" s="41" t="s">
        <v>257</v>
      </c>
      <c r="B312" s="8">
        <f>VLOOKUP('Sector Wise Analysis'!A312,'Data Sheet 2'!A:AL,35,0)</f>
        <v>-6.4842141596282456E-4</v>
      </c>
    </row>
    <row r="313" spans="1:2">
      <c r="A313" s="41" t="s">
        <v>238</v>
      </c>
      <c r="B313" s="8">
        <f>VLOOKUP('Sector Wise Analysis'!A313,'Data Sheet 2'!A:AL,35,0)</f>
        <v>-9.232837439017051E-4</v>
      </c>
    </row>
    <row r="314" spans="1:2">
      <c r="A314" s="41" t="s">
        <v>215</v>
      </c>
      <c r="B314" s="8">
        <f>VLOOKUP('Sector Wise Analysis'!A314,'Data Sheet 2'!A:AL,35,0)</f>
        <v>-1.0806847696662799E-3</v>
      </c>
    </row>
    <row r="316" spans="1:2">
      <c r="A316" s="175" t="s">
        <v>304</v>
      </c>
      <c r="B316" s="172" t="s">
        <v>2017</v>
      </c>
    </row>
    <row r="317" spans="1:2">
      <c r="A317" s="41" t="s">
        <v>305</v>
      </c>
      <c r="B317" s="8">
        <f>VLOOKUP('Sector Wise Analysis'!A317,'Data Sheet 2'!A:AL,35,0)</f>
        <v>5.2373575414141277E-3</v>
      </c>
    </row>
    <row r="318" spans="1:2">
      <c r="A318" s="41" t="s">
        <v>311</v>
      </c>
      <c r="B318" s="8">
        <f>VLOOKUP('Sector Wise Analysis'!A318,'Data Sheet 2'!A:AL,35,0)</f>
        <v>1.8182665034771812E-3</v>
      </c>
    </row>
    <row r="319" spans="1:2">
      <c r="A319" s="41" t="s">
        <v>309</v>
      </c>
      <c r="B319" s="8">
        <f>VLOOKUP('Sector Wise Analysis'!A319,'Data Sheet 2'!A:AL,35,0)</f>
        <v>8.9228203303979583E-4</v>
      </c>
    </row>
    <row r="320" spans="1:2">
      <c r="A320" s="41" t="s">
        <v>313</v>
      </c>
      <c r="B320" s="8">
        <f>VLOOKUP('Sector Wise Analysis'!A320,'Data Sheet 2'!A:AL,35,0)</f>
        <v>7.0480294018449756E-4</v>
      </c>
    </row>
    <row r="321" spans="1:2">
      <c r="A321" s="41" t="s">
        <v>306</v>
      </c>
      <c r="B321" s="8">
        <f>VLOOKUP('Sector Wise Analysis'!A321,'Data Sheet 2'!A:AL,35,0)</f>
        <v>4.5089957036786713E-4</v>
      </c>
    </row>
    <row r="322" spans="1:2">
      <c r="A322" s="41" t="s">
        <v>310</v>
      </c>
      <c r="B322" s="8">
        <f>VLOOKUP('Sector Wise Analysis'!A322,'Data Sheet 2'!A:AL,35,0)</f>
        <v>2.4320164002994719E-4</v>
      </c>
    </row>
    <row r="323" spans="1:2">
      <c r="A323" s="41" t="s">
        <v>322</v>
      </c>
      <c r="B323" s="8">
        <f>VLOOKUP('Sector Wise Analysis'!A323,'Data Sheet 2'!A:AL,35,0)</f>
        <v>1.7608843467381078E-4</v>
      </c>
    </row>
    <row r="324" spans="1:2">
      <c r="A324" s="41" t="s">
        <v>317</v>
      </c>
      <c r="B324" s="8">
        <f>VLOOKUP('Sector Wise Analysis'!A324,'Data Sheet 2'!A:AL,35,0)</f>
        <v>1.4120776147918078E-4</v>
      </c>
    </row>
    <row r="325" spans="1:2">
      <c r="A325" s="41" t="s">
        <v>332</v>
      </c>
      <c r="B325" s="8">
        <f>VLOOKUP('Sector Wise Analysis'!A325,'Data Sheet 2'!A:AL,35,0)</f>
        <v>7.2630176220710334E-5</v>
      </c>
    </row>
    <row r="326" spans="1:2">
      <c r="A326" s="41" t="s">
        <v>336</v>
      </c>
      <c r="B326" s="8">
        <f>VLOOKUP('Sector Wise Analysis'!A326,'Data Sheet 2'!A:AL,35,0)</f>
        <v>-1.0038313881879636E-5</v>
      </c>
    </row>
    <row r="327" spans="1:2">
      <c r="A327" s="41" t="s">
        <v>329</v>
      </c>
      <c r="B327" s="8">
        <f>VLOOKUP('Sector Wise Analysis'!A327,'Data Sheet 2'!A:AL,35,0)</f>
        <v>-7.4978601238920588E-5</v>
      </c>
    </row>
    <row r="328" spans="1:2">
      <c r="A328" s="41" t="s">
        <v>330</v>
      </c>
      <c r="B328" s="8">
        <f>VLOOKUP('Sector Wise Analysis'!A328,'Data Sheet 2'!A:AL,35,0)</f>
        <v>-1.2776495508868329E-4</v>
      </c>
    </row>
    <row r="329" spans="1:2">
      <c r="A329" s="41" t="s">
        <v>333</v>
      </c>
      <c r="B329" s="8">
        <f>VLOOKUP('Sector Wise Analysis'!A329,'Data Sheet 2'!A:AL,35,0)</f>
        <v>-1.5172590236143196E-4</v>
      </c>
    </row>
    <row r="330" spans="1:2">
      <c r="A330" s="41" t="s">
        <v>335</v>
      </c>
      <c r="B330" s="8">
        <f>VLOOKUP('Sector Wise Analysis'!A330,'Data Sheet 2'!A:AL,35,0)</f>
        <v>-2.0073013282116827E-4</v>
      </c>
    </row>
    <row r="331" spans="1:2">
      <c r="A331" s="120" t="s">
        <v>338</v>
      </c>
      <c r="B331" s="8">
        <f>VLOOKUP('Sector Wise Analysis'!A331,'Data Sheet 2'!A:AL,35,0)</f>
        <v>-2.0275140978827857E-4</v>
      </c>
    </row>
    <row r="332" spans="1:2">
      <c r="A332" s="41" t="s">
        <v>325</v>
      </c>
      <c r="B332" s="8">
        <f>VLOOKUP('Sector Wise Analysis'!A332,'Data Sheet 2'!A:AL,35,0)</f>
        <v>-2.029238072385343E-4</v>
      </c>
    </row>
    <row r="333" spans="1:2">
      <c r="A333" s="41" t="s">
        <v>326</v>
      </c>
      <c r="B333" s="8">
        <f>VLOOKUP('Sector Wise Analysis'!A333,'Data Sheet 2'!A:AL,35,0)</f>
        <v>-2.7873594308140041E-4</v>
      </c>
    </row>
    <row r="334" spans="1:2">
      <c r="A334" s="41" t="s">
        <v>337</v>
      </c>
      <c r="B334" s="8">
        <f>VLOOKUP('Sector Wise Analysis'!A334,'Data Sheet 2'!A:AL,35,0)</f>
        <v>-2.8562005536429197E-4</v>
      </c>
    </row>
    <row r="335" spans="1:2">
      <c r="A335" s="41" t="s">
        <v>331</v>
      </c>
      <c r="B335" s="8">
        <f>VLOOKUP('Sector Wise Analysis'!A335,'Data Sheet 2'!A:AL,35,0)</f>
        <v>-3.0289516790634325E-4</v>
      </c>
    </row>
    <row r="336" spans="1:2">
      <c r="A336" s="41" t="s">
        <v>327</v>
      </c>
      <c r="B336" s="8">
        <f>VLOOKUP('Sector Wise Analysis'!A336,'Data Sheet 2'!A:AL,35,0)</f>
        <v>-4.348952332438289E-4</v>
      </c>
    </row>
    <row r="337" spans="1:2">
      <c r="A337" s="41" t="s">
        <v>334</v>
      </c>
      <c r="B337" s="8">
        <f>VLOOKUP('Sector Wise Analysis'!A337,'Data Sheet 2'!A:AL,35,0)</f>
        <v>-6.2066385358446378E-4</v>
      </c>
    </row>
    <row r="338" spans="1:2">
      <c r="A338" s="41" t="s">
        <v>323</v>
      </c>
      <c r="B338" s="8">
        <f>VLOOKUP('Sector Wise Analysis'!A338,'Data Sheet 2'!A:AL,35,0)</f>
        <v>-1.2641254479608909E-3</v>
      </c>
    </row>
    <row r="339" spans="1:2">
      <c r="A339" s="41" t="s">
        <v>307</v>
      </c>
      <c r="B339" s="8">
        <f>VLOOKUP('Sector Wise Analysis'!A339,'Data Sheet 2'!A:AL,35,0)</f>
        <v>-1.5221828123851522E-3</v>
      </c>
    </row>
    <row r="340" spans="1:2">
      <c r="A340" s="41" t="s">
        <v>328</v>
      </c>
      <c r="B340" s="8">
        <f>VLOOKUP('Sector Wise Analysis'!A340,'Data Sheet 2'!A:AL,35,0)</f>
        <v>-1.8571754147374451E-3</v>
      </c>
    </row>
    <row r="341" spans="1:2">
      <c r="A341" s="41" t="s">
        <v>315</v>
      </c>
      <c r="B341" s="8">
        <f>VLOOKUP('Sector Wise Analysis'!A341,'Data Sheet 2'!A:AL,35,0)</f>
        <v>-1.9986710160365623E-3</v>
      </c>
    </row>
    <row r="342" spans="1:2">
      <c r="A342" s="41" t="s">
        <v>316</v>
      </c>
      <c r="B342" s="8">
        <f>VLOOKUP('Sector Wise Analysis'!A342,'Data Sheet 2'!A:AL,35,0)</f>
        <v>-2.5096117268013566E-3</v>
      </c>
    </row>
    <row r="343" spans="1:2">
      <c r="A343" s="41" t="s">
        <v>319</v>
      </c>
      <c r="B343" s="8">
        <f>VLOOKUP('Sector Wise Analysis'!A343,'Data Sheet 2'!A:AL,35,0)</f>
        <v>-2.6280506412374258E-3</v>
      </c>
    </row>
    <row r="344" spans="1:2">
      <c r="A344" s="41" t="s">
        <v>320</v>
      </c>
      <c r="B344" s="8">
        <f>VLOOKUP('Sector Wise Analysis'!A344,'Data Sheet 2'!A:AL,35,0)</f>
        <v>-2.7435748222491632E-3</v>
      </c>
    </row>
    <row r="345" spans="1:2">
      <c r="A345" s="41" t="s">
        <v>318</v>
      </c>
      <c r="B345" s="8">
        <f>VLOOKUP('Sector Wise Analysis'!A345,'Data Sheet 2'!A:AL,35,0)</f>
        <v>-3.7877238896314412E-3</v>
      </c>
    </row>
    <row r="346" spans="1:2">
      <c r="A346" s="41" t="s">
        <v>324</v>
      </c>
      <c r="B346" s="8">
        <f>VLOOKUP('Sector Wise Analysis'!A346,'Data Sheet 2'!A:AL,35,0)</f>
        <v>-4.1371626582931359E-3</v>
      </c>
    </row>
    <row r="347" spans="1:2">
      <c r="A347" s="41" t="s">
        <v>314</v>
      </c>
      <c r="B347" s="8">
        <f>VLOOKUP('Sector Wise Analysis'!A347,'Data Sheet 2'!A:AL,35,0)</f>
        <v>-4.616337233430013E-3</v>
      </c>
    </row>
    <row r="348" spans="1:2">
      <c r="A348" s="41" t="s">
        <v>312</v>
      </c>
      <c r="B348" s="8">
        <f>VLOOKUP('Sector Wise Analysis'!A348,'Data Sheet 2'!A:AL,35,0)</f>
        <v>-5.1157268049476555E-3</v>
      </c>
    </row>
    <row r="349" spans="1:2">
      <c r="A349" s="41" t="s">
        <v>321</v>
      </c>
      <c r="B349" s="8">
        <f>VLOOKUP('Sector Wise Analysis'!A349,'Data Sheet 2'!A:AL,35,0)</f>
        <v>-5.2038219496407072E-3</v>
      </c>
    </row>
    <row r="350" spans="1:2">
      <c r="A350" s="41" t="s">
        <v>308</v>
      </c>
      <c r="B350" s="8">
        <f>VLOOKUP('Sector Wise Analysis'!A350,'Data Sheet 2'!A:AL,35,0)</f>
        <v>-1.152383118173473E-2</v>
      </c>
    </row>
    <row r="352" spans="1:2">
      <c r="A352" s="175" t="s">
        <v>339</v>
      </c>
      <c r="B352" s="172" t="s">
        <v>2017</v>
      </c>
    </row>
    <row r="353" spans="1:2">
      <c r="A353" s="41" t="s">
        <v>340</v>
      </c>
      <c r="B353" s="8">
        <f>VLOOKUP('Sector Wise Analysis'!A353,'Data Sheet 2'!A:AL,35,0)</f>
        <v>1.8950508352933906E-2</v>
      </c>
    </row>
    <row r="354" spans="1:2">
      <c r="A354" s="41" t="s">
        <v>341</v>
      </c>
      <c r="B354" s="8">
        <f>VLOOKUP('Sector Wise Analysis'!A354,'Data Sheet 2'!A:AL,35,0)</f>
        <v>1.1169622904297329E-2</v>
      </c>
    </row>
    <row r="355" spans="1:2">
      <c r="A355" s="41" t="s">
        <v>342</v>
      </c>
      <c r="B355" s="8">
        <f>VLOOKUP('Sector Wise Analysis'!A355,'Data Sheet 2'!A:AL,35,0)</f>
        <v>2.4402668719428209E-3</v>
      </c>
    </row>
    <row r="356" spans="1:2">
      <c r="A356" s="41" t="s">
        <v>344</v>
      </c>
      <c r="B356" s="8">
        <f>VLOOKUP('Sector Wise Analysis'!A356,'Data Sheet 2'!A:AL,35,0)</f>
        <v>2.3512843187980088E-3</v>
      </c>
    </row>
    <row r="357" spans="1:2">
      <c r="A357" s="41" t="s">
        <v>345</v>
      </c>
      <c r="B357" s="8">
        <f>VLOOKUP('Sector Wise Analysis'!A357,'Data Sheet 2'!A:AL,35,0)</f>
        <v>1.169226470657709E-3</v>
      </c>
    </row>
    <row r="358" spans="1:2">
      <c r="A358" s="41" t="s">
        <v>343</v>
      </c>
      <c r="B358" s="8">
        <f>VLOOKUP('Sector Wise Analysis'!A358,'Data Sheet 2'!A:AL,35,0)</f>
        <v>1.1175492344047233E-3</v>
      </c>
    </row>
    <row r="359" spans="1:2">
      <c r="A359" s="41" t="s">
        <v>347</v>
      </c>
      <c r="B359" s="8">
        <f>VLOOKUP('Sector Wise Analysis'!A359,'Data Sheet 2'!A:AL,35,0)</f>
        <v>7.9363000008736537E-4</v>
      </c>
    </row>
    <row r="360" spans="1:2">
      <c r="A360" s="41" t="s">
        <v>350</v>
      </c>
      <c r="B360" s="8">
        <f>VLOOKUP('Sector Wise Analysis'!A360,'Data Sheet 2'!A:AL,35,0)</f>
        <v>6.3171147698845901E-4</v>
      </c>
    </row>
    <row r="361" spans="1:2">
      <c r="A361" s="41" t="s">
        <v>358</v>
      </c>
      <c r="B361" s="8">
        <f>VLOOKUP('Sector Wise Analysis'!A361,'Data Sheet 2'!A:AL,35,0)</f>
        <v>5.3502281691043211E-4</v>
      </c>
    </row>
    <row r="362" spans="1:2">
      <c r="A362" s="41" t="s">
        <v>351</v>
      </c>
      <c r="B362" s="8">
        <f>VLOOKUP('Sector Wise Analysis'!A362,'Data Sheet 2'!A:AL,35,0)</f>
        <v>5.0241652948230684E-4</v>
      </c>
    </row>
    <row r="363" spans="1:2">
      <c r="A363" s="41" t="s">
        <v>361</v>
      </c>
      <c r="B363" s="8">
        <f>VLOOKUP('Sector Wise Analysis'!A363,'Data Sheet 2'!A:AL,35,0)</f>
        <v>5.0043439980507838E-4</v>
      </c>
    </row>
    <row r="364" spans="1:2">
      <c r="A364" s="41" t="s">
        <v>362</v>
      </c>
      <c r="B364" s="8">
        <f>VLOOKUP('Sector Wise Analysis'!A364,'Data Sheet 2'!A:AL,35,0)</f>
        <v>1.0762582790778493E-4</v>
      </c>
    </row>
    <row r="365" spans="1:2">
      <c r="A365" s="41" t="s">
        <v>355</v>
      </c>
      <c r="B365" s="8">
        <f>VLOOKUP('Sector Wise Analysis'!A365,'Data Sheet 2'!A:AL,35,0)</f>
        <v>2.4611394185546467E-5</v>
      </c>
    </row>
    <row r="366" spans="1:2">
      <c r="A366" s="120" t="s">
        <v>372</v>
      </c>
      <c r="B366" s="8">
        <f>VLOOKUP('Sector Wise Analysis'!A366,'Data Sheet 2'!A:AL,35,0)</f>
        <v>1.3757902921593505E-5</v>
      </c>
    </row>
    <row r="367" spans="1:2">
      <c r="A367" s="41" t="s">
        <v>360</v>
      </c>
      <c r="B367" s="8">
        <f>VLOOKUP('Sector Wise Analysis'!A367,'Data Sheet 2'!A:AL,35,0)</f>
        <v>5.6481681918386989E-6</v>
      </c>
    </row>
    <row r="368" spans="1:2">
      <c r="A368" s="41" t="s">
        <v>357</v>
      </c>
      <c r="B368" s="8">
        <f>VLOOKUP('Sector Wise Analysis'!A368,'Data Sheet 2'!A:AL,35,0)</f>
        <v>-2.2378465936098433E-6</v>
      </c>
    </row>
    <row r="369" spans="1:2">
      <c r="A369" s="41" t="s">
        <v>367</v>
      </c>
      <c r="B369" s="8">
        <f>VLOOKUP('Sector Wise Analysis'!A369,'Data Sheet 2'!A:AL,35,0)</f>
        <v>-3.2744199832323684E-6</v>
      </c>
    </row>
    <row r="370" spans="1:2">
      <c r="A370" s="41" t="s">
        <v>369</v>
      </c>
      <c r="B370" s="8">
        <f>VLOOKUP('Sector Wise Analysis'!A370,'Data Sheet 2'!A:AL,35,0)</f>
        <v>-2.0046458937812396E-5</v>
      </c>
    </row>
    <row r="371" spans="1:2">
      <c r="A371" s="41" t="s">
        <v>359</v>
      </c>
      <c r="B371" s="8">
        <f>VLOOKUP('Sector Wise Analysis'!A371,'Data Sheet 2'!A:AL,35,0)</f>
        <v>-2.441623515207445E-5</v>
      </c>
    </row>
    <row r="372" spans="1:2">
      <c r="A372" s="41" t="s">
        <v>365</v>
      </c>
      <c r="B372" s="8">
        <f>VLOOKUP('Sector Wise Analysis'!A372,'Data Sheet 2'!A:AL,35,0)</f>
        <v>-2.8771827983501554E-5</v>
      </c>
    </row>
    <row r="373" spans="1:2">
      <c r="A373" s="41" t="s">
        <v>353</v>
      </c>
      <c r="B373" s="8">
        <f>VLOOKUP('Sector Wise Analysis'!A373,'Data Sheet 2'!A:AL,35,0)</f>
        <v>-3.036559799460989E-5</v>
      </c>
    </row>
    <row r="374" spans="1:2">
      <c r="A374" s="41" t="s">
        <v>368</v>
      </c>
      <c r="B374" s="8">
        <f>VLOOKUP('Sector Wise Analysis'!A374,'Data Sheet 2'!A:AL,35,0)</f>
        <v>-4.4814146452110376E-5</v>
      </c>
    </row>
    <row r="375" spans="1:2">
      <c r="A375" s="41" t="s">
        <v>371</v>
      </c>
      <c r="B375" s="8">
        <f>VLOOKUP('Sector Wise Analysis'!A375,'Data Sheet 2'!A:AL,35,0)</f>
        <v>-6.7929063239875094E-5</v>
      </c>
    </row>
    <row r="376" spans="1:2">
      <c r="A376" s="41" t="s">
        <v>364</v>
      </c>
      <c r="B376" s="8">
        <f>VLOOKUP('Sector Wise Analysis'!A376,'Data Sheet 2'!A:AL,35,0)</f>
        <v>-1.572959267373808E-4</v>
      </c>
    </row>
    <row r="377" spans="1:2">
      <c r="A377" s="41" t="s">
        <v>363</v>
      </c>
      <c r="B377" s="8">
        <f>VLOOKUP('Sector Wise Analysis'!A377,'Data Sheet 2'!A:AL,35,0)</f>
        <v>-1.7994166584963913E-4</v>
      </c>
    </row>
    <row r="378" spans="1:2">
      <c r="A378" s="41" t="s">
        <v>354</v>
      </c>
      <c r="B378" s="8">
        <f>VLOOKUP('Sector Wise Analysis'!A378,'Data Sheet 2'!A:AL,35,0)</f>
        <v>-2.6457871308289266E-4</v>
      </c>
    </row>
    <row r="379" spans="1:2">
      <c r="A379" s="41" t="s">
        <v>366</v>
      </c>
      <c r="B379" s="8">
        <f>VLOOKUP('Sector Wise Analysis'!A379,'Data Sheet 2'!A:AL,35,0)</f>
        <v>-2.6553234118682886E-4</v>
      </c>
    </row>
    <row r="380" spans="1:2">
      <c r="A380" s="41" t="s">
        <v>346</v>
      </c>
      <c r="B380" s="8">
        <f>VLOOKUP('Sector Wise Analysis'!A380,'Data Sheet 2'!A:AL,35,0)</f>
        <v>-6.2029541775347535E-4</v>
      </c>
    </row>
    <row r="381" spans="1:2">
      <c r="A381" s="41" t="s">
        <v>348</v>
      </c>
      <c r="B381" s="8">
        <f>VLOOKUP('Sector Wise Analysis'!A381,'Data Sheet 2'!A:AL,35,0)</f>
        <v>-1.4865858634492933E-3</v>
      </c>
    </row>
    <row r="382" spans="1:2">
      <c r="A382" s="41" t="s">
        <v>349</v>
      </c>
      <c r="B382" s="8">
        <f>VLOOKUP('Sector Wise Analysis'!A382,'Data Sheet 2'!A:AL,35,0)</f>
        <v>-1.5628062842201074E-3</v>
      </c>
    </row>
    <row r="383" spans="1:2">
      <c r="A383" s="41" t="s">
        <v>356</v>
      </c>
      <c r="B383" s="8">
        <f>VLOOKUP('Sector Wise Analysis'!A383,'Data Sheet 2'!A:AL,35,0)</f>
        <v>-5.3169722349764807E-3</v>
      </c>
    </row>
    <row r="384" spans="1:2">
      <c r="A384" s="41" t="s">
        <v>352</v>
      </c>
      <c r="B384" s="8">
        <f>VLOOKUP('Sector Wise Analysis'!A384,'Data Sheet 2'!A:AL,35,0)</f>
        <v>-6.6313804594833612E-3</v>
      </c>
    </row>
    <row r="385" spans="1:2">
      <c r="A385" s="41" t="s">
        <v>370</v>
      </c>
      <c r="B385" s="8">
        <f>VLOOKUP('Sector Wise Analysis'!A385,'Data Sheet 2'!A:AL,35,0)</f>
        <v>-1.0507285426719746E-2</v>
      </c>
    </row>
    <row r="387" spans="1:2">
      <c r="A387" s="175" t="s">
        <v>1779</v>
      </c>
      <c r="B387" s="172" t="s">
        <v>2017</v>
      </c>
    </row>
    <row r="388" spans="1:2">
      <c r="A388" s="41" t="s">
        <v>1792</v>
      </c>
      <c r="B388" s="8">
        <f>VLOOKUP('Sector Wise Analysis'!A388,'Data Sheet 2'!A:AL,35,0)</f>
        <v>2.8618288955383951E-2</v>
      </c>
    </row>
    <row r="389" spans="1:2">
      <c r="A389" s="41" t="s">
        <v>1782</v>
      </c>
      <c r="B389" s="8">
        <f>VLOOKUP('Sector Wise Analysis'!A389,'Data Sheet 2'!A:AL,35,0)</f>
        <v>5.460179803782962E-3</v>
      </c>
    </row>
    <row r="390" spans="1:2">
      <c r="A390" s="41" t="s">
        <v>1780</v>
      </c>
      <c r="B390" s="8">
        <f>VLOOKUP('Sector Wise Analysis'!A390,'Data Sheet 2'!A:AL,35,0)</f>
        <v>2.2469907797878514E-3</v>
      </c>
    </row>
    <row r="391" spans="1:2">
      <c r="A391" s="41" t="s">
        <v>1784</v>
      </c>
      <c r="B391" s="8">
        <f>VLOOKUP('Sector Wise Analysis'!A391,'Data Sheet 2'!A:AL,35,0)</f>
        <v>1.4589344642220246E-3</v>
      </c>
    </row>
    <row r="392" spans="1:2">
      <c r="A392" s="41" t="s">
        <v>1788</v>
      </c>
      <c r="B392" s="8">
        <f>VLOOKUP('Sector Wise Analysis'!A392,'Data Sheet 2'!A:AL,35,0)</f>
        <v>1.1850235736471804E-3</v>
      </c>
    </row>
    <row r="393" spans="1:2">
      <c r="A393" s="41" t="s">
        <v>1789</v>
      </c>
      <c r="B393" s="8">
        <f>VLOOKUP('Sector Wise Analysis'!A393,'Data Sheet 2'!A:AL,35,0)</f>
        <v>1.2910176761543322E-4</v>
      </c>
    </row>
    <row r="394" spans="1:2">
      <c r="A394" s="41" t="s">
        <v>1790</v>
      </c>
      <c r="B394" s="8">
        <f>VLOOKUP('Sector Wise Analysis'!A394,'Data Sheet 2'!A:AL,35,0)</f>
        <v>-5.6857974897318243E-5</v>
      </c>
    </row>
    <row r="395" spans="1:2">
      <c r="A395" s="41" t="s">
        <v>1795</v>
      </c>
      <c r="B395" s="8">
        <f>VLOOKUP('Sector Wise Analysis'!A395,'Data Sheet 2'!A:AL,35,0)</f>
        <v>-1.6301801055335619E-4</v>
      </c>
    </row>
    <row r="396" spans="1:2">
      <c r="A396" s="41" t="s">
        <v>1794</v>
      </c>
      <c r="B396" s="8">
        <f>VLOOKUP('Sector Wise Analysis'!A396,'Data Sheet 2'!A:AL,35,0)</f>
        <v>-1.8251459162013853E-4</v>
      </c>
    </row>
    <row r="397" spans="1:2">
      <c r="A397" s="41" t="s">
        <v>1791</v>
      </c>
      <c r="B397" s="8">
        <f>VLOOKUP('Sector Wise Analysis'!A397,'Data Sheet 2'!A:AL,35,0)</f>
        <v>-2.1978373880863922E-4</v>
      </c>
    </row>
    <row r="398" spans="1:2">
      <c r="A398" s="41" t="s">
        <v>1787</v>
      </c>
      <c r="B398" s="8">
        <f>VLOOKUP('Sector Wise Analysis'!A398,'Data Sheet 2'!A:AL,35,0)</f>
        <v>-4.3037253337435829E-4</v>
      </c>
    </row>
    <row r="399" spans="1:2">
      <c r="A399" s="41" t="s">
        <v>1793</v>
      </c>
      <c r="B399" s="8">
        <f>VLOOKUP('Sector Wise Analysis'!A399,'Data Sheet 2'!A:AL,35,0)</f>
        <v>-5.3803061729763054E-4</v>
      </c>
    </row>
    <row r="400" spans="1:2">
      <c r="A400" s="41" t="s">
        <v>1785</v>
      </c>
      <c r="B400" s="8">
        <f>VLOOKUP('Sector Wise Analysis'!A400,'Data Sheet 2'!A:AL,35,0)</f>
        <v>-1.8674001514689073E-3</v>
      </c>
    </row>
    <row r="401" spans="1:2">
      <c r="A401" s="41" t="s">
        <v>1783</v>
      </c>
      <c r="B401" s="8">
        <f>VLOOKUP('Sector Wise Analysis'!A401,'Data Sheet 2'!A:AL,35,0)</f>
        <v>-2.876748483950579E-3</v>
      </c>
    </row>
    <row r="402" spans="1:2">
      <c r="A402" s="41" t="s">
        <v>1786</v>
      </c>
      <c r="B402" s="8">
        <f>VLOOKUP('Sector Wise Analysis'!A402,'Data Sheet 2'!A:AL,35,0)</f>
        <v>-7.8756661391802384E-3</v>
      </c>
    </row>
    <row r="403" spans="1:2">
      <c r="A403" s="41" t="s">
        <v>1781</v>
      </c>
      <c r="B403" s="8">
        <f>VLOOKUP('Sector Wise Analysis'!A403,'Data Sheet 2'!A:AL,35,0)</f>
        <v>-2.5806691888399763E-2</v>
      </c>
    </row>
    <row r="405" spans="1:2">
      <c r="A405" s="172" t="s">
        <v>373</v>
      </c>
      <c r="B405" s="172" t="s">
        <v>2017</v>
      </c>
    </row>
    <row r="406" spans="1:2">
      <c r="A406" s="90" t="s">
        <v>374</v>
      </c>
      <c r="B406" s="8">
        <f>VLOOKUP('Sector Wise Analysis'!A406,'Data Sheet 3'!A:AL,35,0)</f>
        <v>1.5513145883601365E-2</v>
      </c>
    </row>
    <row r="407" spans="1:2">
      <c r="A407" s="90" t="s">
        <v>381</v>
      </c>
      <c r="B407" s="8">
        <f>VLOOKUP('Sector Wise Analysis'!A407,'Data Sheet 3'!A:AL,35,0)</f>
        <v>6.1299201505117954E-3</v>
      </c>
    </row>
    <row r="408" spans="1:2">
      <c r="A408" s="90" t="s">
        <v>380</v>
      </c>
      <c r="B408" s="8">
        <f>VLOOKUP('Sector Wise Analysis'!A408,'Data Sheet 3'!A:AL,35,0)</f>
        <v>4.7665888843769592E-3</v>
      </c>
    </row>
    <row r="409" spans="1:2">
      <c r="A409" s="90" t="s">
        <v>383</v>
      </c>
      <c r="B409" s="8">
        <f>VLOOKUP('Sector Wise Analysis'!A409,'Data Sheet 3'!A:AL,35,0)</f>
        <v>4.5384955505861071E-3</v>
      </c>
    </row>
    <row r="410" spans="1:2">
      <c r="A410" s="90" t="s">
        <v>378</v>
      </c>
      <c r="B410" s="8">
        <f>VLOOKUP('Sector Wise Analysis'!A410,'Data Sheet 3'!A:AL,35,0)</f>
        <v>3.7942986037986541E-3</v>
      </c>
    </row>
    <row r="411" spans="1:2">
      <c r="A411" s="90" t="s">
        <v>376</v>
      </c>
      <c r="B411" s="8">
        <f>VLOOKUP('Sector Wise Analysis'!A411,'Data Sheet 3'!A:AL,35,0)</f>
        <v>3.6927378664747107E-3</v>
      </c>
    </row>
    <row r="412" spans="1:2">
      <c r="A412" s="90" t="s">
        <v>390</v>
      </c>
      <c r="B412" s="8">
        <f>VLOOKUP('Sector Wise Analysis'!A412,'Data Sheet 3'!A:AL,35,0)</f>
        <v>3.2535323705493264E-3</v>
      </c>
    </row>
    <row r="413" spans="1:2">
      <c r="A413" s="90" t="s">
        <v>375</v>
      </c>
      <c r="B413" s="8">
        <f>VLOOKUP('Sector Wise Analysis'!A413,'Data Sheet 3'!A:AL,35,0)</f>
        <v>3.0002468659283141E-3</v>
      </c>
    </row>
    <row r="414" spans="1:2">
      <c r="A414" s="90" t="s">
        <v>402</v>
      </c>
      <c r="B414" s="8">
        <f>VLOOKUP('Sector Wise Analysis'!A414,'Data Sheet 3'!A:AL,35,0)</f>
        <v>2.3170008867051195E-3</v>
      </c>
    </row>
    <row r="415" spans="1:2">
      <c r="A415" s="90" t="s">
        <v>392</v>
      </c>
      <c r="B415" s="8">
        <f>VLOOKUP('Sector Wise Analysis'!A415,'Data Sheet 3'!A:AL,35,0)</f>
        <v>1.8248895026393578E-3</v>
      </c>
    </row>
    <row r="416" spans="1:2">
      <c r="A416" s="90" t="s">
        <v>397</v>
      </c>
      <c r="B416" s="8">
        <f>VLOOKUP('Sector Wise Analysis'!A416,'Data Sheet 3'!A:AL,35,0)</f>
        <v>1.6946276812359932E-3</v>
      </c>
    </row>
    <row r="417" spans="1:2">
      <c r="A417" s="90" t="s">
        <v>382</v>
      </c>
      <c r="B417" s="8">
        <f>VLOOKUP('Sector Wise Analysis'!A417,'Data Sheet 3'!A:AL,35,0)</f>
        <v>1.5784526433253768E-3</v>
      </c>
    </row>
    <row r="418" spans="1:2">
      <c r="A418" s="90" t="s">
        <v>377</v>
      </c>
      <c r="B418" s="8">
        <f>VLOOKUP('Sector Wise Analysis'!A418,'Data Sheet 3'!A:AL,35,0)</f>
        <v>1.562315103187862E-3</v>
      </c>
    </row>
    <row r="419" spans="1:2">
      <c r="A419" s="90" t="s">
        <v>385</v>
      </c>
      <c r="B419" s="8">
        <f>VLOOKUP('Sector Wise Analysis'!A419,'Data Sheet 3'!A:AL,35,0)</f>
        <v>1.291550965986085E-3</v>
      </c>
    </row>
    <row r="420" spans="1:2">
      <c r="A420" s="90" t="s">
        <v>384</v>
      </c>
      <c r="B420" s="8">
        <f>VLOOKUP('Sector Wise Analysis'!A420,'Data Sheet 3'!A:AL,35,0)</f>
        <v>1.0645842221013247E-3</v>
      </c>
    </row>
    <row r="421" spans="1:2">
      <c r="A421" s="39" t="s">
        <v>418</v>
      </c>
      <c r="B421" s="8">
        <f>VLOOKUP('Sector Wise Analysis'!A421,'Data Sheet 3'!A:AL,35,0)</f>
        <v>1.0486580209401431E-3</v>
      </c>
    </row>
    <row r="422" spans="1:2">
      <c r="A422" s="90" t="s">
        <v>393</v>
      </c>
      <c r="B422" s="8">
        <f>VLOOKUP('Sector Wise Analysis'!A422,'Data Sheet 3'!A:AL,35,0)</f>
        <v>1.0409156303603606E-3</v>
      </c>
    </row>
    <row r="423" spans="1:2">
      <c r="A423" s="90" t="s">
        <v>388</v>
      </c>
      <c r="B423" s="8">
        <f>VLOOKUP('Sector Wise Analysis'!A423,'Data Sheet 3'!A:AL,35,0)</f>
        <v>9.5833462539386162E-4</v>
      </c>
    </row>
    <row r="424" spans="1:2">
      <c r="A424" s="90" t="s">
        <v>394</v>
      </c>
      <c r="B424" s="8">
        <f>VLOOKUP('Sector Wise Analysis'!A424,'Data Sheet 3'!A:AL,35,0)</f>
        <v>8.7503792461964902E-4</v>
      </c>
    </row>
    <row r="425" spans="1:2">
      <c r="A425" s="90" t="s">
        <v>405</v>
      </c>
      <c r="B425" s="8">
        <f>VLOOKUP('Sector Wise Analysis'!A425,'Data Sheet 3'!A:AL,35,0)</f>
        <v>8.4727112833189668E-4</v>
      </c>
    </row>
    <row r="426" spans="1:2">
      <c r="A426" s="90" t="s">
        <v>389</v>
      </c>
      <c r="B426" s="8">
        <f>VLOOKUP('Sector Wise Analysis'!A426,'Data Sheet 3'!A:AL,35,0)</f>
        <v>8.4489274691196357E-4</v>
      </c>
    </row>
    <row r="427" spans="1:2">
      <c r="A427" s="90" t="s">
        <v>387</v>
      </c>
      <c r="B427" s="8">
        <f>VLOOKUP('Sector Wise Analysis'!A427,'Data Sheet 3'!A:AL,35,0)</f>
        <v>5.7187973430770456E-4</v>
      </c>
    </row>
    <row r="428" spans="1:2">
      <c r="A428" s="90" t="s">
        <v>391</v>
      </c>
      <c r="B428" s="8">
        <f>VLOOKUP('Sector Wise Analysis'!A428,'Data Sheet 3'!A:AL,35,0)</f>
        <v>5.0178128308185112E-4</v>
      </c>
    </row>
    <row r="429" spans="1:2">
      <c r="A429" s="90" t="s">
        <v>401</v>
      </c>
      <c r="B429" s="8">
        <f>VLOOKUP('Sector Wise Analysis'!A429,'Data Sheet 3'!A:AL,35,0)</f>
        <v>4.580936309033064E-4</v>
      </c>
    </row>
    <row r="430" spans="1:2">
      <c r="A430" s="90" t="s">
        <v>417</v>
      </c>
      <c r="B430" s="8">
        <f>VLOOKUP('Sector Wise Analysis'!A430,'Data Sheet 3'!A:AL,35,0)</f>
        <v>4.3114033854474063E-4</v>
      </c>
    </row>
    <row r="431" spans="1:2">
      <c r="A431" s="90" t="s">
        <v>398</v>
      </c>
      <c r="B431" s="8">
        <f>VLOOKUP('Sector Wise Analysis'!A431,'Data Sheet 3'!A:AL,35,0)</f>
        <v>3.0673994273443467E-4</v>
      </c>
    </row>
    <row r="432" spans="1:2">
      <c r="A432" s="90" t="s">
        <v>403</v>
      </c>
      <c r="B432" s="8">
        <f>VLOOKUP('Sector Wise Analysis'!A432,'Data Sheet 3'!A:AL,35,0)</f>
        <v>2.5570379936016663E-4</v>
      </c>
    </row>
    <row r="433" spans="1:2">
      <c r="A433" s="90" t="s">
        <v>379</v>
      </c>
      <c r="B433" s="8">
        <f>VLOOKUP('Sector Wise Analysis'!A433,'Data Sheet 3'!A:AL,35,0)</f>
        <v>2.4345002024170776E-4</v>
      </c>
    </row>
    <row r="434" spans="1:2">
      <c r="A434" s="90" t="s">
        <v>425</v>
      </c>
      <c r="B434" s="8">
        <f>VLOOKUP('Sector Wise Analysis'!A434,'Data Sheet 3'!A:AL,35,0)</f>
        <v>2.3276475588936916E-4</v>
      </c>
    </row>
    <row r="435" spans="1:2">
      <c r="A435" s="90" t="s">
        <v>400</v>
      </c>
      <c r="B435" s="8">
        <f>VLOOKUP('Sector Wise Analysis'!A435,'Data Sheet 3'!A:AL,35,0)</f>
        <v>2.1362917964124083E-4</v>
      </c>
    </row>
    <row r="436" spans="1:2">
      <c r="A436" s="90" t="s">
        <v>411</v>
      </c>
      <c r="B436" s="8">
        <f>VLOOKUP('Sector Wise Analysis'!A436,'Data Sheet 3'!A:AL,35,0)</f>
        <v>1.412301919007145E-4</v>
      </c>
    </row>
    <row r="437" spans="1:2">
      <c r="A437" s="90" t="s">
        <v>409</v>
      </c>
      <c r="B437" s="8">
        <f>VLOOKUP('Sector Wise Analysis'!A437,'Data Sheet 3'!A:AL,35,0)</f>
        <v>1.3913731938653442E-4</v>
      </c>
    </row>
    <row r="438" spans="1:2">
      <c r="A438" s="90" t="s">
        <v>404</v>
      </c>
      <c r="B438" s="8">
        <f>VLOOKUP('Sector Wise Analysis'!A438,'Data Sheet 3'!A:AL,35,0)</f>
        <v>1.147466293152742E-4</v>
      </c>
    </row>
    <row r="439" spans="1:2">
      <c r="A439" s="90" t="s">
        <v>399</v>
      </c>
      <c r="B439" s="8">
        <f>VLOOKUP('Sector Wise Analysis'!A439,'Data Sheet 3'!A:AL,35,0)</f>
        <v>8.9017310444246216E-5</v>
      </c>
    </row>
    <row r="440" spans="1:2">
      <c r="A440" s="90" t="s">
        <v>442</v>
      </c>
      <c r="B440" s="8">
        <f>VLOOKUP('Sector Wise Analysis'!A440,'Data Sheet 3'!A:AL,35,0)</f>
        <v>7.2915349711536804E-5</v>
      </c>
    </row>
    <row r="441" spans="1:2">
      <c r="A441" s="90" t="s">
        <v>428</v>
      </c>
      <c r="B441" s="8">
        <f>VLOOKUP('Sector Wise Analysis'!A441,'Data Sheet 3'!A:AL,35,0)</f>
        <v>6.8091712801955992E-5</v>
      </c>
    </row>
    <row r="442" spans="1:2">
      <c r="A442" s="90" t="s">
        <v>423</v>
      </c>
      <c r="B442" s="8">
        <f>VLOOKUP('Sector Wise Analysis'!A442,'Data Sheet 3'!A:AL,35,0)</f>
        <v>6.1168756598544471E-5</v>
      </c>
    </row>
    <row r="443" spans="1:2">
      <c r="A443" s="90" t="s">
        <v>459</v>
      </c>
      <c r="B443" s="8">
        <f>VLOOKUP('Sector Wise Analysis'!A443,'Data Sheet 3'!A:AL,35,0)</f>
        <v>6.0386576838979768E-5</v>
      </c>
    </row>
    <row r="444" spans="1:2">
      <c r="A444" s="90" t="s">
        <v>416</v>
      </c>
      <c r="B444" s="8">
        <f>VLOOKUP('Sector Wise Analysis'!A444,'Data Sheet 3'!A:AL,35,0)</f>
        <v>5.8113337100691685E-5</v>
      </c>
    </row>
    <row r="445" spans="1:2">
      <c r="A445" s="39" t="s">
        <v>421</v>
      </c>
      <c r="B445" s="8">
        <f>VLOOKUP('Sector Wise Analysis'!A445,'Data Sheet 3'!A:AL,35,0)</f>
        <v>4.6036763284666372E-5</v>
      </c>
    </row>
    <row r="446" spans="1:2">
      <c r="A446" s="90" t="s">
        <v>439</v>
      </c>
      <c r="B446" s="8">
        <f>VLOOKUP('Sector Wise Analysis'!A446,'Data Sheet 3'!A:AL,35,0)</f>
        <v>4.3829958323708627E-5</v>
      </c>
    </row>
    <row r="447" spans="1:2">
      <c r="A447" s="90" t="s">
        <v>426</v>
      </c>
      <c r="B447" s="8">
        <f>VLOOKUP('Sector Wise Analysis'!A447,'Data Sheet 3'!A:AL,35,0)</f>
        <v>4.2899173162891263E-5</v>
      </c>
    </row>
    <row r="448" spans="1:2">
      <c r="A448" s="90" t="s">
        <v>415</v>
      </c>
      <c r="B448" s="8">
        <f>VLOOKUP('Sector Wise Analysis'!A448,'Data Sheet 3'!A:AL,35,0)</f>
        <v>4.1692091123179755E-5</v>
      </c>
    </row>
    <row r="449" spans="1:2">
      <c r="A449" s="90" t="s">
        <v>432</v>
      </c>
      <c r="B449" s="8">
        <f>VLOOKUP('Sector Wise Analysis'!A449,'Data Sheet 3'!A:AL,35,0)</f>
        <v>2.8087217463980861E-5</v>
      </c>
    </row>
    <row r="450" spans="1:2">
      <c r="A450" s="90" t="s">
        <v>430</v>
      </c>
      <c r="B450" s="8">
        <f>VLOOKUP('Sector Wise Analysis'!A450,'Data Sheet 3'!A:AL,35,0)</f>
        <v>2.7024592603462803E-5</v>
      </c>
    </row>
    <row r="451" spans="1:2">
      <c r="A451" s="90" t="s">
        <v>466</v>
      </c>
      <c r="B451" s="8">
        <f>VLOOKUP('Sector Wise Analysis'!A451,'Data Sheet 3'!A:AL,35,0)</f>
        <v>2.5289639647441091E-5</v>
      </c>
    </row>
    <row r="452" spans="1:2">
      <c r="A452" s="90" t="s">
        <v>445</v>
      </c>
      <c r="B452" s="8">
        <f>VLOOKUP('Sector Wise Analysis'!A452,'Data Sheet 3'!A:AL,35,0)</f>
        <v>2.5019681364252253E-5</v>
      </c>
    </row>
    <row r="453" spans="1:2">
      <c r="A453" s="90" t="s">
        <v>448</v>
      </c>
      <c r="B453" s="8">
        <f>VLOOKUP('Sector Wise Analysis'!A453,'Data Sheet 3'!A:AL,35,0)</f>
        <v>2.4371703788856475E-5</v>
      </c>
    </row>
    <row r="454" spans="1:2">
      <c r="A454" s="90" t="s">
        <v>468</v>
      </c>
      <c r="B454" s="8">
        <f>VLOOKUP('Sector Wise Analysis'!A454,'Data Sheet 3'!A:AL,35,0)</f>
        <v>2.3866332323200156E-5</v>
      </c>
    </row>
    <row r="455" spans="1:2">
      <c r="A455" s="90" t="s">
        <v>436</v>
      </c>
      <c r="B455" s="8">
        <f>VLOOKUP('Sector Wise Analysis'!A455,'Data Sheet 3'!A:AL,35,0)</f>
        <v>1.9800479693514474E-5</v>
      </c>
    </row>
    <row r="456" spans="1:2">
      <c r="A456" s="90" t="s">
        <v>453</v>
      </c>
      <c r="B456" s="8">
        <f>VLOOKUP('Sector Wise Analysis'!A456,'Data Sheet 3'!A:AL,35,0)</f>
        <v>1.7160309517414698E-5</v>
      </c>
    </row>
    <row r="457" spans="1:2">
      <c r="A457" s="90" t="s">
        <v>472</v>
      </c>
      <c r="B457" s="8">
        <f>VLOOKUP('Sector Wise Analysis'!A457,'Data Sheet 3'!A:AL,35,0)</f>
        <v>1.3983084732036178E-5</v>
      </c>
    </row>
    <row r="458" spans="1:2">
      <c r="A458" s="90" t="s">
        <v>496</v>
      </c>
      <c r="B458" s="8">
        <f>VLOOKUP('Sector Wise Analysis'!A458,'Data Sheet 3'!A:AL,35,0)</f>
        <v>1.295058348034442E-5</v>
      </c>
    </row>
    <row r="459" spans="1:2">
      <c r="A459" s="90" t="s">
        <v>521</v>
      </c>
      <c r="B459" s="8">
        <f>VLOOKUP('Sector Wise Analysis'!A459,'Data Sheet 3'!A:AL,35,0)</f>
        <v>1.2842572207841458E-5</v>
      </c>
    </row>
    <row r="460" spans="1:2">
      <c r="A460" s="90" t="s">
        <v>461</v>
      </c>
      <c r="B460" s="8">
        <f>VLOOKUP('Sector Wise Analysis'!A460,'Data Sheet 3'!A:AL,35,0)</f>
        <v>1.2627326479762371E-5</v>
      </c>
    </row>
    <row r="461" spans="1:2">
      <c r="A461" s="90" t="s">
        <v>438</v>
      </c>
      <c r="B461" s="8">
        <f>VLOOKUP('Sector Wise Analysis'!A461,'Data Sheet 3'!A:AL,35,0)</f>
        <v>9.7053036874310843E-6</v>
      </c>
    </row>
    <row r="462" spans="1:2">
      <c r="A462" s="90" t="s">
        <v>433</v>
      </c>
      <c r="B462" s="8">
        <f>VLOOKUP('Sector Wise Analysis'!A462,'Data Sheet 3'!A:AL,35,0)</f>
        <v>9.1917505650373651E-6</v>
      </c>
    </row>
    <row r="463" spans="1:2">
      <c r="A463" s="90" t="s">
        <v>465</v>
      </c>
      <c r="B463" s="8">
        <f>VLOOKUP('Sector Wise Analysis'!A463,'Data Sheet 3'!A:AL,35,0)</f>
        <v>8.7035065849059593E-6</v>
      </c>
    </row>
    <row r="464" spans="1:2">
      <c r="A464" s="90" t="s">
        <v>451</v>
      </c>
      <c r="B464" s="8">
        <f>VLOOKUP('Sector Wise Analysis'!A464,'Data Sheet 3'!A:AL,35,0)</f>
        <v>8.6175544403495487E-6</v>
      </c>
    </row>
    <row r="465" spans="1:2">
      <c r="A465" s="90" t="s">
        <v>455</v>
      </c>
      <c r="B465" s="8">
        <f>VLOOKUP('Sector Wise Analysis'!A465,'Data Sheet 3'!A:AL,35,0)</f>
        <v>7.0200562117878893E-6</v>
      </c>
    </row>
    <row r="466" spans="1:2">
      <c r="A466" s="90" t="s">
        <v>410</v>
      </c>
      <c r="B466" s="8">
        <f>VLOOKUP('Sector Wise Analysis'!A466,'Data Sheet 3'!A:AL,35,0)</f>
        <v>6.1389864912969302E-6</v>
      </c>
    </row>
    <row r="467" spans="1:2">
      <c r="A467" s="90" t="s">
        <v>475</v>
      </c>
      <c r="B467" s="8">
        <f>VLOOKUP('Sector Wise Analysis'!A467,'Data Sheet 3'!A:AL,35,0)</f>
        <v>6.0254376057799233E-6</v>
      </c>
    </row>
    <row r="468" spans="1:2">
      <c r="A468" s="90" t="s">
        <v>406</v>
      </c>
      <c r="B468" s="8">
        <f>VLOOKUP('Sector Wise Analysis'!A468,'Data Sheet 3'!A:AL,35,0)</f>
        <v>5.4644940143937463E-6</v>
      </c>
    </row>
    <row r="469" spans="1:2">
      <c r="A469" s="90" t="s">
        <v>489</v>
      </c>
      <c r="B469" s="8">
        <f>VLOOKUP('Sector Wise Analysis'!A469,'Data Sheet 3'!A:AL,35,0)</f>
        <v>4.3740145979285136E-6</v>
      </c>
    </row>
    <row r="470" spans="1:2">
      <c r="A470" s="90" t="s">
        <v>471</v>
      </c>
      <c r="B470" s="8">
        <f>VLOOKUP('Sector Wise Analysis'!A470,'Data Sheet 3'!A:AL,35,0)</f>
        <v>4.2097979255361303E-6</v>
      </c>
    </row>
    <row r="471" spans="1:2">
      <c r="A471" s="90" t="s">
        <v>477</v>
      </c>
      <c r="B471" s="8">
        <f>VLOOKUP('Sector Wise Analysis'!A471,'Data Sheet 3'!A:AL,35,0)</f>
        <v>4.0504069127652738E-6</v>
      </c>
    </row>
    <row r="472" spans="1:2">
      <c r="A472" s="90" t="s">
        <v>476</v>
      </c>
      <c r="B472" s="8">
        <f>VLOOKUP('Sector Wise Analysis'!A472,'Data Sheet 3'!A:AL,35,0)</f>
        <v>4.0431192488123815E-6</v>
      </c>
    </row>
    <row r="473" spans="1:2">
      <c r="A473" s="90" t="s">
        <v>485</v>
      </c>
      <c r="B473" s="8">
        <f>VLOOKUP('Sector Wise Analysis'!A473,'Data Sheet 3'!A:AL,35,0)</f>
        <v>3.7161775311524748E-6</v>
      </c>
    </row>
    <row r="474" spans="1:2">
      <c r="A474" s="90" t="s">
        <v>450</v>
      </c>
      <c r="B474" s="8">
        <f>VLOOKUP('Sector Wise Analysis'!A474,'Data Sheet 3'!A:AL,35,0)</f>
        <v>3.4706393148934935E-6</v>
      </c>
    </row>
    <row r="475" spans="1:2">
      <c r="A475" s="90" t="s">
        <v>1814</v>
      </c>
      <c r="B475" s="8">
        <f>VLOOKUP('Sector Wise Analysis'!A475,'Data Sheet 3'!A:AL,35,0)</f>
        <v>3.4483632570617799E-6</v>
      </c>
    </row>
    <row r="476" spans="1:2">
      <c r="A476" s="90" t="s">
        <v>463</v>
      </c>
      <c r="B476" s="8">
        <f>VLOOKUP('Sector Wise Analysis'!A476,'Data Sheet 3'!A:AL,35,0)</f>
        <v>2.8986904657970888E-6</v>
      </c>
    </row>
    <row r="477" spans="1:2">
      <c r="A477" s="90" t="s">
        <v>481</v>
      </c>
      <c r="B477" s="8">
        <f>VLOOKUP('Sector Wise Analysis'!A477,'Data Sheet 3'!A:AL,35,0)</f>
        <v>2.800070964734166E-6</v>
      </c>
    </row>
    <row r="478" spans="1:2">
      <c r="A478" s="90" t="s">
        <v>487</v>
      </c>
      <c r="B478" s="8">
        <f>VLOOKUP('Sector Wise Analysis'!A478,'Data Sheet 3'!A:AL,35,0)</f>
        <v>2.2254460382267171E-6</v>
      </c>
    </row>
    <row r="479" spans="1:2">
      <c r="A479" s="90" t="s">
        <v>456</v>
      </c>
      <c r="B479" s="8">
        <f>VLOOKUP('Sector Wise Analysis'!A479,'Data Sheet 3'!A:AL,35,0)</f>
        <v>2.1867663438133172E-6</v>
      </c>
    </row>
    <row r="480" spans="1:2">
      <c r="A480" s="90" t="s">
        <v>473</v>
      </c>
      <c r="B480" s="8">
        <f>VLOOKUP('Sector Wise Analysis'!A480,'Data Sheet 3'!A:AL,35,0)</f>
        <v>1.8874459543743242E-6</v>
      </c>
    </row>
    <row r="481" spans="1:2">
      <c r="A481" s="90" t="s">
        <v>458</v>
      </c>
      <c r="B481" s="8">
        <f>VLOOKUP('Sector Wise Analysis'!A481,'Data Sheet 3'!A:AL,35,0)</f>
        <v>1.6032123078553544E-6</v>
      </c>
    </row>
    <row r="482" spans="1:2">
      <c r="A482" s="90" t="s">
        <v>408</v>
      </c>
      <c r="B482" s="8">
        <f>VLOOKUP('Sector Wise Analysis'!A482,'Data Sheet 3'!A:AL,35,0)</f>
        <v>1.2994317893979566E-6</v>
      </c>
    </row>
    <row r="483" spans="1:2">
      <c r="A483" s="90" t="s">
        <v>523</v>
      </c>
      <c r="B483" s="8">
        <f>VLOOKUP('Sector Wise Analysis'!A483,'Data Sheet 3'!A:AL,35,0)</f>
        <v>1.1647256647419064E-6</v>
      </c>
    </row>
    <row r="484" spans="1:2">
      <c r="A484" s="90" t="s">
        <v>488</v>
      </c>
      <c r="B484" s="8">
        <f>VLOOKUP('Sector Wise Analysis'!A484,'Data Sheet 3'!A:AL,35,0)</f>
        <v>1.001389937494561E-6</v>
      </c>
    </row>
    <row r="485" spans="1:2">
      <c r="A485" s="90" t="s">
        <v>492</v>
      </c>
      <c r="B485" s="8">
        <f>VLOOKUP('Sector Wise Analysis'!A485,'Data Sheet 3'!A:AL,35,0)</f>
        <v>5.1352361768135897E-7</v>
      </c>
    </row>
    <row r="486" spans="1:2">
      <c r="A486" s="125" t="s">
        <v>529</v>
      </c>
      <c r="B486" s="8">
        <f>VLOOKUP('Sector Wise Analysis'!A486,'Data Sheet 3'!A:AL,35,0)</f>
        <v>-4.6393209714686166E-9</v>
      </c>
    </row>
    <row r="487" spans="1:2">
      <c r="A487" s="90" t="s">
        <v>498</v>
      </c>
      <c r="B487" s="8">
        <f>VLOOKUP('Sector Wise Analysis'!A487,'Data Sheet 3'!A:AL,35,0)</f>
        <v>-6.8008361989539936E-8</v>
      </c>
    </row>
    <row r="488" spans="1:2">
      <c r="A488" s="90" t="s">
        <v>484</v>
      </c>
      <c r="B488" s="8">
        <f>VLOOKUP('Sector Wise Analysis'!A488,'Data Sheet 3'!A:AL,35,0)</f>
        <v>-9.5481674903448018E-8</v>
      </c>
    </row>
    <row r="489" spans="1:2">
      <c r="A489" s="90" t="s">
        <v>525</v>
      </c>
      <c r="B489" s="8">
        <f>VLOOKUP('Sector Wise Analysis'!A489,'Data Sheet 3'!A:AL,35,0)</f>
        <v>-3.1961864805218286E-7</v>
      </c>
    </row>
    <row r="490" spans="1:2">
      <c r="A490" s="90" t="s">
        <v>526</v>
      </c>
      <c r="B490" s="8">
        <f>VLOOKUP('Sector Wise Analysis'!A490,'Data Sheet 3'!A:AL,35,0)</f>
        <v>-5.0650267632820092E-7</v>
      </c>
    </row>
    <row r="491" spans="1:2">
      <c r="A491" s="90" t="s">
        <v>509</v>
      </c>
      <c r="B491" s="8">
        <f>VLOOKUP('Sector Wise Analysis'!A491,'Data Sheet 3'!A:AL,35,0)</f>
        <v>-6.557619020067263E-7</v>
      </c>
    </row>
    <row r="492" spans="1:2">
      <c r="A492" s="90" t="s">
        <v>518</v>
      </c>
      <c r="B492" s="8">
        <f>VLOOKUP('Sector Wise Analysis'!A492,'Data Sheet 3'!A:AL,35,0)</f>
        <v>-8.7081565275738787E-7</v>
      </c>
    </row>
    <row r="493" spans="1:2">
      <c r="A493" s="90" t="s">
        <v>493</v>
      </c>
      <c r="B493" s="8">
        <f>VLOOKUP('Sector Wise Analysis'!A493,'Data Sheet 3'!A:AL,35,0)</f>
        <v>-1.3329343902826111E-6</v>
      </c>
    </row>
    <row r="494" spans="1:2">
      <c r="A494" s="90" t="s">
        <v>495</v>
      </c>
      <c r="B494" s="8">
        <f>VLOOKUP('Sector Wise Analysis'!A494,'Data Sheet 3'!A:AL,35,0)</f>
        <v>-1.4038047093710568E-6</v>
      </c>
    </row>
    <row r="495" spans="1:2">
      <c r="A495" s="90" t="s">
        <v>480</v>
      </c>
      <c r="B495" s="8">
        <f>VLOOKUP('Sector Wise Analysis'!A495,'Data Sheet 3'!A:AL,35,0)</f>
        <v>-1.41659500217907E-6</v>
      </c>
    </row>
    <row r="496" spans="1:2">
      <c r="A496" s="90" t="s">
        <v>490</v>
      </c>
      <c r="B496" s="8">
        <f>VLOOKUP('Sector Wise Analysis'!A496,'Data Sheet 3'!A:AL,35,0)</f>
        <v>-1.9305287353622321E-6</v>
      </c>
    </row>
    <row r="497" spans="1:2">
      <c r="A497" s="90" t="s">
        <v>429</v>
      </c>
      <c r="B497" s="8">
        <f>VLOOKUP('Sector Wise Analysis'!A497,'Data Sheet 3'!A:AL,35,0)</f>
        <v>-2.0179769093339194E-6</v>
      </c>
    </row>
    <row r="498" spans="1:2">
      <c r="A498" s="90" t="s">
        <v>506</v>
      </c>
      <c r="B498" s="8">
        <f>VLOOKUP('Sector Wise Analysis'!A498,'Data Sheet 3'!A:AL,35,0)</f>
        <v>-2.2017858815551866E-6</v>
      </c>
    </row>
    <row r="499" spans="1:2">
      <c r="A499" s="90" t="s">
        <v>515</v>
      </c>
      <c r="B499" s="8">
        <f>VLOOKUP('Sector Wise Analysis'!A499,'Data Sheet 3'!A:AL,35,0)</f>
        <v>-2.3658076261479133E-6</v>
      </c>
    </row>
    <row r="500" spans="1:2">
      <c r="A500" s="90" t="s">
        <v>524</v>
      </c>
      <c r="B500" s="8">
        <f>VLOOKUP('Sector Wise Analysis'!A500,'Data Sheet 3'!A:AL,35,0)</f>
        <v>-2.3903136501397875E-6</v>
      </c>
    </row>
    <row r="501" spans="1:2">
      <c r="A501" s="90" t="s">
        <v>519</v>
      </c>
      <c r="B501" s="8">
        <f>VLOOKUP('Sector Wise Analysis'!A501,'Data Sheet 3'!A:AL,35,0)</f>
        <v>-2.4107545148627177E-6</v>
      </c>
    </row>
    <row r="502" spans="1:2">
      <c r="A502" s="90" t="s">
        <v>527</v>
      </c>
      <c r="B502" s="8">
        <f>VLOOKUP('Sector Wise Analysis'!A502,'Data Sheet 3'!A:AL,35,0)</f>
        <v>-2.8824032089141568E-6</v>
      </c>
    </row>
    <row r="503" spans="1:2">
      <c r="A503" s="90" t="s">
        <v>502</v>
      </c>
      <c r="B503" s="8">
        <f>VLOOKUP('Sector Wise Analysis'!A503,'Data Sheet 3'!A:AL,35,0)</f>
        <v>-2.9849474923812185E-6</v>
      </c>
    </row>
    <row r="504" spans="1:2">
      <c r="A504" s="90" t="s">
        <v>494</v>
      </c>
      <c r="B504" s="8">
        <f>VLOOKUP('Sector Wise Analysis'!A504,'Data Sheet 3'!A:AL,35,0)</f>
        <v>-3.1513207719156035E-6</v>
      </c>
    </row>
    <row r="505" spans="1:2">
      <c r="A505" s="90" t="s">
        <v>528</v>
      </c>
      <c r="B505" s="8">
        <f>VLOOKUP('Sector Wise Analysis'!A505,'Data Sheet 3'!A:AL,35,0)</f>
        <v>-3.1607038183907043E-6</v>
      </c>
    </row>
    <row r="506" spans="1:2">
      <c r="A506" s="39" t="s">
        <v>522</v>
      </c>
      <c r="B506" s="8">
        <f>VLOOKUP('Sector Wise Analysis'!A506,'Data Sheet 3'!A:AL,35,0)</f>
        <v>-3.3752910012899152E-6</v>
      </c>
    </row>
    <row r="507" spans="1:2">
      <c r="A507" s="90" t="s">
        <v>500</v>
      </c>
      <c r="B507" s="8">
        <f>VLOOKUP('Sector Wise Analysis'!A507,'Data Sheet 3'!A:AL,35,0)</f>
        <v>-3.4883356512727098E-6</v>
      </c>
    </row>
    <row r="508" spans="1:2">
      <c r="A508" s="90" t="s">
        <v>512</v>
      </c>
      <c r="B508" s="8">
        <f>VLOOKUP('Sector Wise Analysis'!A508,'Data Sheet 3'!A:AL,35,0)</f>
        <v>-3.5378770137961957E-6</v>
      </c>
    </row>
    <row r="509" spans="1:2">
      <c r="A509" s="90" t="s">
        <v>511</v>
      </c>
      <c r="B509" s="8">
        <f>VLOOKUP('Sector Wise Analysis'!A509,'Data Sheet 3'!A:AL,35,0)</f>
        <v>-3.5678307878782012E-6</v>
      </c>
    </row>
    <row r="510" spans="1:2">
      <c r="A510" s="90" t="s">
        <v>501</v>
      </c>
      <c r="B510" s="8">
        <f>VLOOKUP('Sector Wise Analysis'!A510,'Data Sheet 3'!A:AL,35,0)</f>
        <v>-3.5934261258504024E-6</v>
      </c>
    </row>
    <row r="511" spans="1:2">
      <c r="A511" s="90" t="s">
        <v>482</v>
      </c>
      <c r="B511" s="8">
        <f>VLOOKUP('Sector Wise Analysis'!A511,'Data Sheet 3'!A:AL,35,0)</f>
        <v>-3.9592727572280548E-6</v>
      </c>
    </row>
    <row r="512" spans="1:2">
      <c r="A512" s="90" t="s">
        <v>520</v>
      </c>
      <c r="B512" s="8">
        <f>VLOOKUP('Sector Wise Analysis'!A512,'Data Sheet 3'!A:AL,35,0)</f>
        <v>-4.7211345883713478E-6</v>
      </c>
    </row>
    <row r="513" spans="1:2">
      <c r="A513" s="90" t="s">
        <v>517</v>
      </c>
      <c r="B513" s="8">
        <f>VLOOKUP('Sector Wise Analysis'!A513,'Data Sheet 3'!A:AL,35,0)</f>
        <v>-4.7285432216449145E-6</v>
      </c>
    </row>
    <row r="514" spans="1:2">
      <c r="A514" s="90" t="s">
        <v>504</v>
      </c>
      <c r="B514" s="8">
        <f>VLOOKUP('Sector Wise Analysis'!A514,'Data Sheet 3'!A:AL,35,0)</f>
        <v>-5.1979927000030758E-6</v>
      </c>
    </row>
    <row r="515" spans="1:2">
      <c r="A515" s="90" t="s">
        <v>505</v>
      </c>
      <c r="B515" s="8">
        <f>VLOOKUP('Sector Wise Analysis'!A515,'Data Sheet 3'!A:AL,35,0)</f>
        <v>-6.0368892697881655E-6</v>
      </c>
    </row>
    <row r="516" spans="1:2">
      <c r="A516" s="90" t="s">
        <v>514</v>
      </c>
      <c r="B516" s="8">
        <f>VLOOKUP('Sector Wise Analysis'!A516,'Data Sheet 3'!A:AL,35,0)</f>
        <v>-6.1158922677914932E-6</v>
      </c>
    </row>
    <row r="517" spans="1:2">
      <c r="A517" s="90" t="s">
        <v>407</v>
      </c>
      <c r="B517" s="8">
        <f>VLOOKUP('Sector Wise Analysis'!A517,'Data Sheet 3'!A:AL,35,0)</f>
        <v>-6.521470829974343E-6</v>
      </c>
    </row>
    <row r="518" spans="1:2">
      <c r="A518" s="90" t="s">
        <v>449</v>
      </c>
      <c r="B518" s="8">
        <f>VLOOKUP('Sector Wise Analysis'!A518,'Data Sheet 3'!A:AL,35,0)</f>
        <v>-6.6597299120927713E-6</v>
      </c>
    </row>
    <row r="519" spans="1:2">
      <c r="A519" s="90" t="s">
        <v>479</v>
      </c>
      <c r="B519" s="8">
        <f>VLOOKUP('Sector Wise Analysis'!A519,'Data Sheet 3'!A:AL,35,0)</f>
        <v>-7.1989580351820659E-6</v>
      </c>
    </row>
    <row r="520" spans="1:2">
      <c r="A520" s="90" t="s">
        <v>483</v>
      </c>
      <c r="B520" s="8">
        <f>VLOOKUP('Sector Wise Analysis'!A520,'Data Sheet 3'!A:AL,35,0)</f>
        <v>-8.4045943439879448E-6</v>
      </c>
    </row>
    <row r="521" spans="1:2">
      <c r="A521" s="90" t="s">
        <v>497</v>
      </c>
      <c r="B521" s="8">
        <f>VLOOKUP('Sector Wise Analysis'!A521,'Data Sheet 3'!A:AL,35,0)</f>
        <v>-9.4074108343251031E-6</v>
      </c>
    </row>
    <row r="522" spans="1:2">
      <c r="A522" s="90" t="s">
        <v>513</v>
      </c>
      <c r="B522" s="8">
        <f>VLOOKUP('Sector Wise Analysis'!A522,'Data Sheet 3'!A:AL,35,0)</f>
        <v>-9.5329371578246262E-6</v>
      </c>
    </row>
    <row r="523" spans="1:2">
      <c r="A523" s="90" t="s">
        <v>457</v>
      </c>
      <c r="B523" s="8">
        <f>VLOOKUP('Sector Wise Analysis'!A523,'Data Sheet 3'!A:AL,35,0)</f>
        <v>-9.8104643832241956E-6</v>
      </c>
    </row>
    <row r="524" spans="1:2">
      <c r="A524" s="90" t="s">
        <v>474</v>
      </c>
      <c r="B524" s="8">
        <f>VLOOKUP('Sector Wise Analysis'!A524,'Data Sheet 3'!A:AL,35,0)</f>
        <v>-1.1631864038980911E-5</v>
      </c>
    </row>
    <row r="525" spans="1:2">
      <c r="A525" s="90" t="s">
        <v>491</v>
      </c>
      <c r="B525" s="8">
        <f>VLOOKUP('Sector Wise Analysis'!A525,'Data Sheet 3'!A:AL,35,0)</f>
        <v>-1.2069341620931653E-5</v>
      </c>
    </row>
    <row r="526" spans="1:2">
      <c r="A526" s="90" t="s">
        <v>486</v>
      </c>
      <c r="B526" s="8">
        <f>VLOOKUP('Sector Wise Analysis'!A526,'Data Sheet 3'!A:AL,35,0)</f>
        <v>-1.3446909559883807E-5</v>
      </c>
    </row>
    <row r="527" spans="1:2">
      <c r="A527" s="90" t="s">
        <v>460</v>
      </c>
      <c r="B527" s="8">
        <f>VLOOKUP('Sector Wise Analysis'!A527,'Data Sheet 3'!A:AL,35,0)</f>
        <v>-1.3597571242889836E-5</v>
      </c>
    </row>
    <row r="528" spans="1:2">
      <c r="A528" s="90" t="s">
        <v>454</v>
      </c>
      <c r="B528" s="8">
        <f>VLOOKUP('Sector Wise Analysis'!A528,'Data Sheet 3'!A:AL,35,0)</f>
        <v>-1.4554600845351307E-5</v>
      </c>
    </row>
    <row r="529" spans="1:2">
      <c r="A529" s="90" t="s">
        <v>508</v>
      </c>
      <c r="B529" s="8">
        <f>VLOOKUP('Sector Wise Analysis'!A529,'Data Sheet 3'!A:AL,35,0)</f>
        <v>-1.6987866865650376E-5</v>
      </c>
    </row>
    <row r="530" spans="1:2">
      <c r="A530" s="90" t="s">
        <v>427</v>
      </c>
      <c r="B530" s="8">
        <f>VLOOKUP('Sector Wise Analysis'!A530,'Data Sheet 3'!A:AL,35,0)</f>
        <v>-1.7191082932406085E-5</v>
      </c>
    </row>
    <row r="531" spans="1:2">
      <c r="A531" s="90" t="s">
        <v>441</v>
      </c>
      <c r="B531" s="8">
        <f>VLOOKUP('Sector Wise Analysis'!A531,'Data Sheet 3'!A:AL,35,0)</f>
        <v>-1.8127027877320929E-5</v>
      </c>
    </row>
    <row r="532" spans="1:2">
      <c r="A532" s="90" t="s">
        <v>499</v>
      </c>
      <c r="B532" s="8">
        <f>VLOOKUP('Sector Wise Analysis'!A532,'Data Sheet 3'!A:AL,35,0)</f>
        <v>-1.8680547492983106E-5</v>
      </c>
    </row>
    <row r="533" spans="1:2">
      <c r="A533" s="90" t="s">
        <v>516</v>
      </c>
      <c r="B533" s="8">
        <f>VLOOKUP('Sector Wise Analysis'!A533,'Data Sheet 3'!A:AL,35,0)</f>
        <v>-2.0319462568123789E-5</v>
      </c>
    </row>
    <row r="534" spans="1:2">
      <c r="A534" s="90" t="s">
        <v>467</v>
      </c>
      <c r="B534" s="8">
        <f>VLOOKUP('Sector Wise Analysis'!A534,'Data Sheet 3'!A:AL,35,0)</f>
        <v>-2.1138503646679175E-5</v>
      </c>
    </row>
    <row r="535" spans="1:2">
      <c r="A535" s="90" t="s">
        <v>469</v>
      </c>
      <c r="B535" s="8">
        <f>VLOOKUP('Sector Wise Analysis'!A535,'Data Sheet 3'!A:AL,35,0)</f>
        <v>-2.1192954593339342E-5</v>
      </c>
    </row>
    <row r="536" spans="1:2">
      <c r="A536" s="90" t="s">
        <v>462</v>
      </c>
      <c r="B536" s="8">
        <f>VLOOKUP('Sector Wise Analysis'!A536,'Data Sheet 3'!A:AL,35,0)</f>
        <v>-2.3171525851837181E-5</v>
      </c>
    </row>
    <row r="537" spans="1:2">
      <c r="A537" s="90" t="s">
        <v>440</v>
      </c>
      <c r="B537" s="8">
        <f>VLOOKUP('Sector Wise Analysis'!A537,'Data Sheet 3'!A:AL,35,0)</f>
        <v>-2.4059396408527078E-5</v>
      </c>
    </row>
    <row r="538" spans="1:2">
      <c r="A538" s="90" t="s">
        <v>503</v>
      </c>
      <c r="B538" s="8">
        <f>VLOOKUP('Sector Wise Analysis'!A538,'Data Sheet 3'!A:AL,35,0)</f>
        <v>-2.6025932104759068E-5</v>
      </c>
    </row>
    <row r="539" spans="1:2">
      <c r="A539" s="90" t="s">
        <v>424</v>
      </c>
      <c r="B539" s="8">
        <f>VLOOKUP('Sector Wise Analysis'!A539,'Data Sheet 3'!A:AL,35,0)</f>
        <v>-2.9729907076973744E-5</v>
      </c>
    </row>
    <row r="540" spans="1:2">
      <c r="A540" s="90" t="s">
        <v>478</v>
      </c>
      <c r="B540" s="8">
        <f>VLOOKUP('Sector Wise Analysis'!A540,'Data Sheet 3'!A:AL,35,0)</f>
        <v>-3.022720900379964E-5</v>
      </c>
    </row>
    <row r="541" spans="1:2">
      <c r="A541" s="90" t="s">
        <v>470</v>
      </c>
      <c r="B541" s="8">
        <f>VLOOKUP('Sector Wise Analysis'!A541,'Data Sheet 3'!A:AL,35,0)</f>
        <v>-3.3741361212821211E-5</v>
      </c>
    </row>
    <row r="542" spans="1:2">
      <c r="A542" s="90" t="s">
        <v>435</v>
      </c>
      <c r="B542" s="8">
        <f>VLOOKUP('Sector Wise Analysis'!A542,'Data Sheet 3'!A:AL,35,0)</f>
        <v>-3.8209222105013105E-5</v>
      </c>
    </row>
    <row r="543" spans="1:2">
      <c r="A543" s="90" t="s">
        <v>431</v>
      </c>
      <c r="B543" s="8">
        <f>VLOOKUP('Sector Wise Analysis'!A543,'Data Sheet 3'!A:AL,35,0)</f>
        <v>-3.8535662242562888E-5</v>
      </c>
    </row>
    <row r="544" spans="1:2">
      <c r="A544" s="90" t="s">
        <v>443</v>
      </c>
      <c r="B544" s="8">
        <f>VLOOKUP('Sector Wise Analysis'!A544,'Data Sheet 3'!A:AL,35,0)</f>
        <v>-3.9376797334874717E-5</v>
      </c>
    </row>
    <row r="545" spans="1:2">
      <c r="A545" s="90" t="s">
        <v>452</v>
      </c>
      <c r="B545" s="8">
        <f>VLOOKUP('Sector Wise Analysis'!A545,'Data Sheet 3'!A:AL,35,0)</f>
        <v>-4.1454002846791657E-5</v>
      </c>
    </row>
    <row r="546" spans="1:2">
      <c r="A546" s="90" t="s">
        <v>464</v>
      </c>
      <c r="B546" s="8">
        <f>VLOOKUP('Sector Wise Analysis'!A546,'Data Sheet 3'!A:AL,35,0)</f>
        <v>-4.6473211742249989E-5</v>
      </c>
    </row>
    <row r="547" spans="1:2">
      <c r="A547" s="90" t="s">
        <v>395</v>
      </c>
      <c r="B547" s="8">
        <f>VLOOKUP('Sector Wise Analysis'!A547,'Data Sheet 3'!A:AL,35,0)</f>
        <v>-6.5933741418255248E-5</v>
      </c>
    </row>
    <row r="548" spans="1:2">
      <c r="A548" s="90" t="s">
        <v>434</v>
      </c>
      <c r="B548" s="8">
        <f>VLOOKUP('Sector Wise Analysis'!A548,'Data Sheet 3'!A:AL,35,0)</f>
        <v>-7.0072585428017928E-5</v>
      </c>
    </row>
    <row r="549" spans="1:2">
      <c r="A549" s="90" t="s">
        <v>447</v>
      </c>
      <c r="B549" s="8">
        <f>VLOOKUP('Sector Wise Analysis'!A549,'Data Sheet 3'!A:AL,35,0)</f>
        <v>-7.0994312642140751E-5</v>
      </c>
    </row>
    <row r="550" spans="1:2">
      <c r="A550" s="90" t="s">
        <v>510</v>
      </c>
      <c r="B550" s="8">
        <f>VLOOKUP('Sector Wise Analysis'!A550,'Data Sheet 3'!A:AL,35,0)</f>
        <v>-8.727515749541693E-5</v>
      </c>
    </row>
    <row r="551" spans="1:2">
      <c r="A551" s="90" t="s">
        <v>446</v>
      </c>
      <c r="B551" s="8">
        <f>VLOOKUP('Sector Wise Analysis'!A551,'Data Sheet 3'!A:AL,35,0)</f>
        <v>-9.0951539070538374E-5</v>
      </c>
    </row>
    <row r="552" spans="1:2">
      <c r="A552" s="39" t="s">
        <v>422</v>
      </c>
      <c r="B552" s="8">
        <f>VLOOKUP('Sector Wise Analysis'!A552,'Data Sheet 3'!A:AL,35,0)</f>
        <v>-9.1095224069259804E-5</v>
      </c>
    </row>
    <row r="553" spans="1:2">
      <c r="A553" s="90" t="s">
        <v>507</v>
      </c>
      <c r="B553" s="8">
        <f>VLOOKUP('Sector Wise Analysis'!A553,'Data Sheet 3'!A:AL,35,0)</f>
        <v>-1.4391528300138217E-4</v>
      </c>
    </row>
    <row r="554" spans="1:2">
      <c r="A554" s="90" t="s">
        <v>413</v>
      </c>
      <c r="B554" s="8">
        <f>VLOOKUP('Sector Wise Analysis'!A554,'Data Sheet 3'!A:AL,35,0)</f>
        <v>-1.5186696525828962E-4</v>
      </c>
    </row>
    <row r="555" spans="1:2">
      <c r="A555" s="90" t="s">
        <v>437</v>
      </c>
      <c r="B555" s="8">
        <f>VLOOKUP('Sector Wise Analysis'!A555,'Data Sheet 3'!A:AL,35,0)</f>
        <v>-2.8168096519119582E-4</v>
      </c>
    </row>
    <row r="556" spans="1:2">
      <c r="A556" s="90" t="s">
        <v>412</v>
      </c>
      <c r="B556" s="8">
        <f>VLOOKUP('Sector Wise Analysis'!A556,'Data Sheet 3'!A:AL,35,0)</f>
        <v>-3.2006729670832734E-4</v>
      </c>
    </row>
    <row r="557" spans="1:2">
      <c r="A557" s="39" t="s">
        <v>419</v>
      </c>
      <c r="B557" s="8">
        <f>VLOOKUP('Sector Wise Analysis'!A557,'Data Sheet 3'!A:AL,35,0)</f>
        <v>-3.723028525362441E-4</v>
      </c>
    </row>
    <row r="558" spans="1:2">
      <c r="A558" s="90" t="s">
        <v>396</v>
      </c>
      <c r="B558" s="8">
        <f>VLOOKUP('Sector Wise Analysis'!A558,'Data Sheet 3'!A:AL,35,0)</f>
        <v>-3.7521253350739536E-4</v>
      </c>
    </row>
    <row r="559" spans="1:2">
      <c r="A559" s="90" t="s">
        <v>444</v>
      </c>
      <c r="B559" s="8">
        <f>VLOOKUP('Sector Wise Analysis'!A559,'Data Sheet 3'!A:AL,35,0)</f>
        <v>-3.956608924272644E-4</v>
      </c>
    </row>
    <row r="560" spans="1:2">
      <c r="A560" s="39" t="s">
        <v>420</v>
      </c>
      <c r="B560" s="8">
        <f>VLOOKUP('Sector Wise Analysis'!A560,'Data Sheet 3'!A:AL,35,0)</f>
        <v>-5.4093556079355969E-4</v>
      </c>
    </row>
    <row r="561" spans="1:2">
      <c r="A561" s="90" t="s">
        <v>414</v>
      </c>
      <c r="B561" s="8">
        <f>VLOOKUP('Sector Wise Analysis'!A561,'Data Sheet 3'!A:AL,35,0)</f>
        <v>-8.3510955143956274E-4</v>
      </c>
    </row>
    <row r="562" spans="1:2">
      <c r="A562" s="90" t="s">
        <v>386</v>
      </c>
      <c r="B562" s="8">
        <f>VLOOKUP('Sector Wise Analysis'!A562,'Data Sheet 3'!A:AL,35,0)</f>
        <v>-9.3149635273072403E-3</v>
      </c>
    </row>
    <row r="564" spans="1:2">
      <c r="A564" s="175" t="s">
        <v>531</v>
      </c>
      <c r="B564" s="172" t="s">
        <v>2017</v>
      </c>
    </row>
    <row r="565" spans="1:2">
      <c r="A565" s="90" t="s">
        <v>535</v>
      </c>
      <c r="B565" s="8">
        <f>VLOOKUP('Sector Wise Analysis'!A565,'Data Sheet 3'!A:AL,35,0)</f>
        <v>5.5963045974170072E-3</v>
      </c>
    </row>
    <row r="566" spans="1:2">
      <c r="A566" s="90" t="s">
        <v>533</v>
      </c>
      <c r="B566" s="8">
        <f>VLOOKUP('Sector Wise Analysis'!A566,'Data Sheet 3'!A:AL,35,0)</f>
        <v>3.804418881875661E-3</v>
      </c>
    </row>
    <row r="567" spans="1:2">
      <c r="A567" s="90" t="s">
        <v>536</v>
      </c>
      <c r="B567" s="8">
        <f>VLOOKUP('Sector Wise Analysis'!A567,'Data Sheet 3'!A:AL,35,0)</f>
        <v>3.2370573015375985E-3</v>
      </c>
    </row>
    <row r="568" spans="1:2">
      <c r="A568" s="90" t="s">
        <v>534</v>
      </c>
      <c r="B568" s="8">
        <f>VLOOKUP('Sector Wise Analysis'!A568,'Data Sheet 3'!A:AL,35,0)</f>
        <v>2.4724781225794745E-3</v>
      </c>
    </row>
    <row r="569" spans="1:2">
      <c r="A569" s="90" t="s">
        <v>537</v>
      </c>
      <c r="B569" s="8">
        <f>VLOOKUP('Sector Wise Analysis'!A569,'Data Sheet 3'!A:AL,35,0)</f>
        <v>2.2030878337920305E-3</v>
      </c>
    </row>
    <row r="570" spans="1:2">
      <c r="A570" s="90" t="s">
        <v>541</v>
      </c>
      <c r="B570" s="8">
        <f>VLOOKUP('Sector Wise Analysis'!A570,'Data Sheet 3'!A:AL,35,0)</f>
        <v>1.9424307512575277E-3</v>
      </c>
    </row>
    <row r="571" spans="1:2">
      <c r="A571" s="90" t="s">
        <v>548</v>
      </c>
      <c r="B571" s="8">
        <f>VLOOKUP('Sector Wise Analysis'!A571,'Data Sheet 3'!A:AL,35,0)</f>
        <v>2.5105610397886137E-4</v>
      </c>
    </row>
    <row r="572" spans="1:2">
      <c r="A572" s="90" t="s">
        <v>550</v>
      </c>
      <c r="B572" s="8">
        <f>VLOOKUP('Sector Wise Analysis'!A572,'Data Sheet 3'!A:AL,35,0)</f>
        <v>-1.798262990490944E-5</v>
      </c>
    </row>
    <row r="573" spans="1:2">
      <c r="A573" s="90" t="s">
        <v>556</v>
      </c>
      <c r="B573" s="8">
        <f>VLOOKUP('Sector Wise Analysis'!A573,'Data Sheet 3'!A:AL,35,0)</f>
        <v>-2.6447733153150182E-5</v>
      </c>
    </row>
    <row r="574" spans="1:2">
      <c r="A574" s="125" t="s">
        <v>559</v>
      </c>
      <c r="B574" s="8">
        <f>VLOOKUP('Sector Wise Analysis'!A574,'Data Sheet 3'!A:AL,35,0)</f>
        <v>-3.024723545213336E-5</v>
      </c>
    </row>
    <row r="575" spans="1:2">
      <c r="A575" s="90" t="s">
        <v>557</v>
      </c>
      <c r="B575" s="8">
        <f>VLOOKUP('Sector Wise Analysis'!A575,'Data Sheet 3'!A:AL,35,0)</f>
        <v>-3.2824041266335959E-5</v>
      </c>
    </row>
    <row r="576" spans="1:2">
      <c r="A576" s="90" t="s">
        <v>558</v>
      </c>
      <c r="B576" s="8">
        <f>VLOOKUP('Sector Wise Analysis'!A576,'Data Sheet 3'!A:AL,35,0)</f>
        <v>-4.3063443146173576E-5</v>
      </c>
    </row>
    <row r="577" spans="1:2">
      <c r="A577" s="90" t="s">
        <v>552</v>
      </c>
      <c r="B577" s="8">
        <f>VLOOKUP('Sector Wise Analysis'!A577,'Data Sheet 3'!A:AL,35,0)</f>
        <v>-8.9170882842499032E-5</v>
      </c>
    </row>
    <row r="578" spans="1:2">
      <c r="A578" s="90" t="s">
        <v>553</v>
      </c>
      <c r="B578" s="8">
        <f>VLOOKUP('Sector Wise Analysis'!A578,'Data Sheet 3'!A:AL,35,0)</f>
        <v>-9.8073600421892226E-5</v>
      </c>
    </row>
    <row r="579" spans="1:2">
      <c r="A579" s="90" t="s">
        <v>549</v>
      </c>
      <c r="B579" s="8">
        <f>VLOOKUP('Sector Wise Analysis'!A579,'Data Sheet 3'!A:AL,35,0)</f>
        <v>-1.1933991441300392E-4</v>
      </c>
    </row>
    <row r="580" spans="1:2">
      <c r="A580" s="90" t="s">
        <v>554</v>
      </c>
      <c r="B580" s="8">
        <f>VLOOKUP('Sector Wise Analysis'!A580,'Data Sheet 3'!A:AL,35,0)</f>
        <v>-1.3971785955602426E-4</v>
      </c>
    </row>
    <row r="581" spans="1:2">
      <c r="A581" s="90" t="s">
        <v>545</v>
      </c>
      <c r="B581" s="8">
        <f>VLOOKUP('Sector Wise Analysis'!A581,'Data Sheet 3'!A:AL,35,0)</f>
        <v>-2.648131973170289E-4</v>
      </c>
    </row>
    <row r="582" spans="1:2">
      <c r="A582" s="90" t="s">
        <v>539</v>
      </c>
      <c r="B582" s="8">
        <f>VLOOKUP('Sector Wise Analysis'!A582,'Data Sheet 3'!A:AL,35,0)</f>
        <v>-3.4993270598834299E-4</v>
      </c>
    </row>
    <row r="583" spans="1:2">
      <c r="A583" s="90" t="s">
        <v>555</v>
      </c>
      <c r="B583" s="8">
        <f>VLOOKUP('Sector Wise Analysis'!A583,'Data Sheet 3'!A:AL,35,0)</f>
        <v>-4.0235995978839457E-4</v>
      </c>
    </row>
    <row r="584" spans="1:2">
      <c r="A584" s="90" t="s">
        <v>546</v>
      </c>
      <c r="B584" s="8">
        <f>VLOOKUP('Sector Wise Analysis'!A584,'Data Sheet 3'!A:AL,35,0)</f>
        <v>-4.9656223734735236E-4</v>
      </c>
    </row>
    <row r="585" spans="1:2">
      <c r="A585" s="90" t="s">
        <v>542</v>
      </c>
      <c r="B585" s="8">
        <f>VLOOKUP('Sector Wise Analysis'!A585,'Data Sheet 3'!A:AL,35,0)</f>
        <v>-5.9429951053906617E-4</v>
      </c>
    </row>
    <row r="586" spans="1:2">
      <c r="A586" s="90" t="s">
        <v>551</v>
      </c>
      <c r="B586" s="8">
        <f>VLOOKUP('Sector Wise Analysis'!A586,'Data Sheet 3'!A:AL,35,0)</f>
        <v>-6.8222669017837059E-4</v>
      </c>
    </row>
    <row r="587" spans="1:2">
      <c r="A587" s="90" t="s">
        <v>544</v>
      </c>
      <c r="B587" s="8">
        <f>VLOOKUP('Sector Wise Analysis'!A587,'Data Sheet 3'!A:AL,35,0)</f>
        <v>-7.2125837665480697E-4</v>
      </c>
    </row>
    <row r="588" spans="1:2">
      <c r="A588" s="90" t="s">
        <v>547</v>
      </c>
      <c r="B588" s="8">
        <f>VLOOKUP('Sector Wise Analysis'!A588,'Data Sheet 3'!A:AL,35,0)</f>
        <v>-8.4261731406252538E-4</v>
      </c>
    </row>
    <row r="589" spans="1:2">
      <c r="A589" s="90" t="s">
        <v>543</v>
      </c>
      <c r="B589" s="8">
        <f>VLOOKUP('Sector Wise Analysis'!A589,'Data Sheet 3'!A:AL,35,0)</f>
        <v>-8.8891104555667273E-4</v>
      </c>
    </row>
    <row r="590" spans="1:2">
      <c r="A590" s="90" t="s">
        <v>540</v>
      </c>
      <c r="B590" s="8">
        <f>VLOOKUP('Sector Wise Analysis'!A590,'Data Sheet 3'!A:AL,35,0)</f>
        <v>-9.8813428039354594E-4</v>
      </c>
    </row>
    <row r="591" spans="1:2">
      <c r="A591" s="90" t="s">
        <v>538</v>
      </c>
      <c r="B591" s="8">
        <f>VLOOKUP('Sector Wise Analysis'!A591,'Data Sheet 3'!A:AL,35,0)</f>
        <v>-1.7794305553266642E-3</v>
      </c>
    </row>
    <row r="592" spans="1:2">
      <c r="A592" s="90" t="s">
        <v>532</v>
      </c>
      <c r="B592" s="8">
        <f>VLOOKUP('Sector Wise Analysis'!A592,'Data Sheet 3'!A:AL,35,0)</f>
        <v>-7.204370924592253E-2</v>
      </c>
    </row>
    <row r="594" spans="1:2">
      <c r="A594" s="172" t="s">
        <v>530</v>
      </c>
      <c r="B594" s="172" t="s">
        <v>2017</v>
      </c>
    </row>
    <row r="595" spans="1:2">
      <c r="A595" s="90" t="s">
        <v>560</v>
      </c>
      <c r="B595" s="8">
        <f>VLOOKUP('Sector Wise Analysis'!A595,'Data Sheet 4'!A:AL,35,0)</f>
        <v>1.6615525137078271E-2</v>
      </c>
    </row>
    <row r="596" spans="1:2">
      <c r="A596" s="90" t="s">
        <v>561</v>
      </c>
      <c r="B596" s="8">
        <f>VLOOKUP('Sector Wise Analysis'!A596,'Data Sheet 4'!A:AL,35,0)</f>
        <v>9.5243756650793539E-4</v>
      </c>
    </row>
    <row r="597" spans="1:2">
      <c r="A597" s="90" t="s">
        <v>571</v>
      </c>
      <c r="B597" s="8">
        <f>VLOOKUP('Sector Wise Analysis'!A597,'Data Sheet 4'!A:AL,35,0)</f>
        <v>8.7630922419862194E-4</v>
      </c>
    </row>
    <row r="598" spans="1:2">
      <c r="A598" s="90" t="s">
        <v>566</v>
      </c>
      <c r="B598" s="8">
        <f>VLOOKUP('Sector Wise Analysis'!A598,'Data Sheet 4'!A:AL,35,0)</f>
        <v>5.5809901020800951E-4</v>
      </c>
    </row>
    <row r="599" spans="1:2">
      <c r="A599" s="90" t="s">
        <v>567</v>
      </c>
      <c r="B599" s="8">
        <f>VLOOKUP('Sector Wise Analysis'!A599,'Data Sheet 4'!A:AL,35,0)</f>
        <v>5.4047532233616319E-4</v>
      </c>
    </row>
    <row r="600" spans="1:2">
      <c r="A600" s="90" t="s">
        <v>580</v>
      </c>
      <c r="B600" s="8">
        <f>VLOOKUP('Sector Wise Analysis'!A600,'Data Sheet 4'!A:AL,35,0)</f>
        <v>4.7312239281462005E-4</v>
      </c>
    </row>
    <row r="601" spans="1:2">
      <c r="A601" s="90" t="s">
        <v>562</v>
      </c>
      <c r="B601" s="8">
        <f>VLOOKUP('Sector Wise Analysis'!A601,'Data Sheet 4'!A:AL,35,0)</f>
        <v>4.4791473527014717E-4</v>
      </c>
    </row>
    <row r="602" spans="1:2">
      <c r="A602" s="90" t="s">
        <v>593</v>
      </c>
      <c r="B602" s="8">
        <f>VLOOKUP('Sector Wise Analysis'!A602,'Data Sheet 4'!A:AL,35,0)</f>
        <v>3.5625837576149324E-4</v>
      </c>
    </row>
    <row r="603" spans="1:2">
      <c r="A603" s="90" t="s">
        <v>705</v>
      </c>
      <c r="B603" s="8">
        <f>VLOOKUP('Sector Wise Analysis'!A603,'Data Sheet 4'!A:AL,35,0)</f>
        <v>3.5250045213797095E-4</v>
      </c>
    </row>
    <row r="604" spans="1:2">
      <c r="A604" s="90" t="s">
        <v>792</v>
      </c>
      <c r="B604" s="8">
        <f>VLOOKUP('Sector Wise Analysis'!A604,'Data Sheet 4'!A:AL,35,0)</f>
        <v>2.9220206844123535E-4</v>
      </c>
    </row>
    <row r="605" spans="1:2">
      <c r="A605" s="90" t="s">
        <v>581</v>
      </c>
      <c r="B605" s="8">
        <f>VLOOKUP('Sector Wise Analysis'!A605,'Data Sheet 4'!A:AL,35,0)</f>
        <v>2.9178073783809618E-4</v>
      </c>
    </row>
    <row r="606" spans="1:2">
      <c r="A606" s="90" t="s">
        <v>563</v>
      </c>
      <c r="B606" s="8">
        <f>VLOOKUP('Sector Wise Analysis'!A606,'Data Sheet 4'!A:AL,35,0)</f>
        <v>2.0278426296328259E-4</v>
      </c>
    </row>
    <row r="607" spans="1:2">
      <c r="A607" s="90" t="s">
        <v>565</v>
      </c>
      <c r="B607" s="8">
        <f>VLOOKUP('Sector Wise Analysis'!A607,'Data Sheet 4'!A:AL,35,0)</f>
        <v>1.8363539669296122E-4</v>
      </c>
    </row>
    <row r="608" spans="1:2">
      <c r="A608" s="90" t="s">
        <v>570</v>
      </c>
      <c r="B608" s="8">
        <f>VLOOKUP('Sector Wise Analysis'!A608,'Data Sheet 4'!A:AL,35,0)</f>
        <v>1.8319018843104289E-4</v>
      </c>
    </row>
    <row r="609" spans="1:2">
      <c r="A609" s="90" t="s">
        <v>576</v>
      </c>
      <c r="B609" s="8">
        <f>VLOOKUP('Sector Wise Analysis'!A609,'Data Sheet 4'!A:AL,35,0)</f>
        <v>1.4362601798512681E-4</v>
      </c>
    </row>
    <row r="610" spans="1:2">
      <c r="A610" s="90" t="s">
        <v>585</v>
      </c>
      <c r="B610" s="8">
        <f>VLOOKUP('Sector Wise Analysis'!A610,'Data Sheet 4'!A:AL,35,0)</f>
        <v>1.1098357752708269E-4</v>
      </c>
    </row>
    <row r="611" spans="1:2">
      <c r="A611" s="90" t="s">
        <v>603</v>
      </c>
      <c r="B611" s="8">
        <f>VLOOKUP('Sector Wise Analysis'!A611,'Data Sheet 4'!A:AL,35,0)</f>
        <v>1.0265568111219239E-4</v>
      </c>
    </row>
    <row r="612" spans="1:2">
      <c r="A612" s="90" t="s">
        <v>588</v>
      </c>
      <c r="B612" s="8">
        <f>VLOOKUP('Sector Wise Analysis'!A612,'Data Sheet 4'!A:AL,35,0)</f>
        <v>9.8698744742634461E-5</v>
      </c>
    </row>
    <row r="613" spans="1:2">
      <c r="A613" s="90" t="s">
        <v>586</v>
      </c>
      <c r="B613" s="8">
        <f>VLOOKUP('Sector Wise Analysis'!A613,'Data Sheet 4'!A:AL,35,0)</f>
        <v>9.057422551807091E-5</v>
      </c>
    </row>
    <row r="614" spans="1:2">
      <c r="A614" s="90" t="s">
        <v>628</v>
      </c>
      <c r="B614" s="8">
        <f>VLOOKUP('Sector Wise Analysis'!A614,'Data Sheet 4'!A:AL,35,0)</f>
        <v>8.8247593220430864E-5</v>
      </c>
    </row>
    <row r="615" spans="1:2">
      <c r="A615" s="90" t="s">
        <v>579</v>
      </c>
      <c r="B615" s="8">
        <f>VLOOKUP('Sector Wise Analysis'!A615,'Data Sheet 4'!A:AL,35,0)</f>
        <v>7.8295012482050842E-5</v>
      </c>
    </row>
    <row r="616" spans="1:2">
      <c r="A616" s="90" t="s">
        <v>612</v>
      </c>
      <c r="B616" s="8">
        <f>VLOOKUP('Sector Wise Analysis'!A616,'Data Sheet 4'!A:AL,35,0)</f>
        <v>7.6017741144377235E-5</v>
      </c>
    </row>
    <row r="617" spans="1:2">
      <c r="A617" s="90" t="s">
        <v>647</v>
      </c>
      <c r="B617" s="8">
        <f>VLOOKUP('Sector Wise Analysis'!A617,'Data Sheet 4'!A:AL,35,0)</f>
        <v>7.4720984194570462E-5</v>
      </c>
    </row>
    <row r="618" spans="1:2">
      <c r="A618" s="90" t="s">
        <v>595</v>
      </c>
      <c r="B618" s="8">
        <f>VLOOKUP('Sector Wise Analysis'!A618,'Data Sheet 4'!A:AL,35,0)</f>
        <v>7.2928372254544373E-5</v>
      </c>
    </row>
    <row r="619" spans="1:2">
      <c r="A619" s="90" t="s">
        <v>591</v>
      </c>
      <c r="B619" s="8">
        <f>VLOOKUP('Sector Wise Analysis'!A619,'Data Sheet 4'!A:AL,35,0)</f>
        <v>7.0569771365678303E-5</v>
      </c>
    </row>
    <row r="620" spans="1:2">
      <c r="A620" s="90" t="s">
        <v>631</v>
      </c>
      <c r="B620" s="8">
        <f>VLOOKUP('Sector Wise Analysis'!A620,'Data Sheet 4'!A:AL,35,0)</f>
        <v>6.2683892834692405E-5</v>
      </c>
    </row>
    <row r="621" spans="1:2">
      <c r="A621" s="90" t="s">
        <v>600</v>
      </c>
      <c r="B621" s="8">
        <f>VLOOKUP('Sector Wise Analysis'!A621,'Data Sheet 4'!A:AL,35,0)</f>
        <v>6.2258176880459999E-5</v>
      </c>
    </row>
    <row r="622" spans="1:2">
      <c r="A622" s="90" t="s">
        <v>811</v>
      </c>
      <c r="B622" s="8">
        <f>VLOOKUP('Sector Wise Analysis'!A622,'Data Sheet 4'!A:AL,35,0)</f>
        <v>4.8624434232140615E-5</v>
      </c>
    </row>
    <row r="623" spans="1:2">
      <c r="A623" s="90" t="s">
        <v>616</v>
      </c>
      <c r="B623" s="8">
        <f>VLOOKUP('Sector Wise Analysis'!A623,'Data Sheet 4'!A:AL,35,0)</f>
        <v>4.5746978779967935E-5</v>
      </c>
    </row>
    <row r="624" spans="1:2">
      <c r="A624" s="90" t="s">
        <v>598</v>
      </c>
      <c r="B624" s="8">
        <f>VLOOKUP('Sector Wise Analysis'!A624,'Data Sheet 4'!A:AL,35,0)</f>
        <v>4.3710152392900802E-5</v>
      </c>
    </row>
    <row r="625" spans="1:2">
      <c r="A625" s="90" t="s">
        <v>643</v>
      </c>
      <c r="B625" s="8">
        <f>VLOOKUP('Sector Wise Analysis'!A625,'Data Sheet 4'!A:AL,35,0)</f>
        <v>4.2920063431405116E-5</v>
      </c>
    </row>
    <row r="626" spans="1:2">
      <c r="A626" s="90" t="s">
        <v>693</v>
      </c>
      <c r="B626" s="8">
        <f>VLOOKUP('Sector Wise Analysis'!A626,'Data Sheet 4'!A:AL,35,0)</f>
        <v>4.0165176197741191E-5</v>
      </c>
    </row>
    <row r="627" spans="1:2">
      <c r="A627" s="90" t="s">
        <v>574</v>
      </c>
      <c r="B627" s="8">
        <f>VLOOKUP('Sector Wise Analysis'!A627,'Data Sheet 4'!A:AL,35,0)</f>
        <v>3.8999047038686786E-5</v>
      </c>
    </row>
    <row r="628" spans="1:2">
      <c r="A628" s="90" t="s">
        <v>795</v>
      </c>
      <c r="B628" s="8">
        <f>VLOOKUP('Sector Wise Analysis'!A628,'Data Sheet 4'!A:AL,35,0)</f>
        <v>3.7075036474111641E-5</v>
      </c>
    </row>
    <row r="629" spans="1:2">
      <c r="A629" s="90" t="s">
        <v>703</v>
      </c>
      <c r="B629" s="8">
        <f>VLOOKUP('Sector Wise Analysis'!A629,'Data Sheet 4'!A:AL,35,0)</f>
        <v>3.2372253490644661E-5</v>
      </c>
    </row>
    <row r="630" spans="1:2">
      <c r="A630" s="90" t="s">
        <v>688</v>
      </c>
      <c r="B630" s="8">
        <f>VLOOKUP('Sector Wise Analysis'!A630,'Data Sheet 4'!A:AL,35,0)</f>
        <v>3.2122822838271263E-5</v>
      </c>
    </row>
    <row r="631" spans="1:2">
      <c r="A631" s="90" t="s">
        <v>621</v>
      </c>
      <c r="B631" s="8">
        <f>VLOOKUP('Sector Wise Analysis'!A631,'Data Sheet 4'!A:AL,35,0)</f>
        <v>3.0766918412580148E-5</v>
      </c>
    </row>
    <row r="632" spans="1:2">
      <c r="A632" s="90" t="s">
        <v>583</v>
      </c>
      <c r="B632" s="8">
        <f>VLOOKUP('Sector Wise Analysis'!A632,'Data Sheet 4'!A:AL,35,0)</f>
        <v>2.9199598172934487E-5</v>
      </c>
    </row>
    <row r="633" spans="1:2">
      <c r="A633" s="90" t="s">
        <v>667</v>
      </c>
      <c r="B633" s="8">
        <f>VLOOKUP('Sector Wise Analysis'!A633,'Data Sheet 4'!A:AL,35,0)</f>
        <v>2.6447696430623063E-5</v>
      </c>
    </row>
    <row r="634" spans="1:2">
      <c r="A634" s="90" t="s">
        <v>626</v>
      </c>
      <c r="B634" s="8">
        <f>VLOOKUP('Sector Wise Analysis'!A634,'Data Sheet 4'!A:AL,35,0)</f>
        <v>2.3294490710988636E-5</v>
      </c>
    </row>
    <row r="635" spans="1:2">
      <c r="A635" s="90" t="s">
        <v>748</v>
      </c>
      <c r="B635" s="8">
        <f>VLOOKUP('Sector Wise Analysis'!A635,'Data Sheet 4'!A:AL,35,0)</f>
        <v>2.2376224235957057E-5</v>
      </c>
    </row>
    <row r="636" spans="1:2">
      <c r="A636" s="90" t="s">
        <v>775</v>
      </c>
      <c r="B636" s="8">
        <f>VLOOKUP('Sector Wise Analysis'!A636,'Data Sheet 4'!A:AL,35,0)</f>
        <v>1.9636055181965639E-5</v>
      </c>
    </row>
    <row r="637" spans="1:2">
      <c r="A637" s="90" t="s">
        <v>578</v>
      </c>
      <c r="B637" s="8">
        <f>VLOOKUP('Sector Wise Analysis'!A637,'Data Sheet 4'!A:AL,35,0)</f>
        <v>1.9365966685604457E-5</v>
      </c>
    </row>
    <row r="638" spans="1:2">
      <c r="A638" s="90" t="s">
        <v>711</v>
      </c>
      <c r="B638" s="8">
        <f>VLOOKUP('Sector Wise Analysis'!A638,'Data Sheet 4'!A:AL,35,0)</f>
        <v>1.8361580910999109E-5</v>
      </c>
    </row>
    <row r="639" spans="1:2">
      <c r="A639" s="90" t="s">
        <v>669</v>
      </c>
      <c r="B639" s="8">
        <f>VLOOKUP('Sector Wise Analysis'!A639,'Data Sheet 4'!A:AL,35,0)</f>
        <v>1.7597796888016645E-5</v>
      </c>
    </row>
    <row r="640" spans="1:2">
      <c r="A640" s="90" t="s">
        <v>614</v>
      </c>
      <c r="B640" s="8">
        <f>VLOOKUP('Sector Wise Analysis'!A640,'Data Sheet 4'!A:AL,35,0)</f>
        <v>1.740441419447599E-5</v>
      </c>
    </row>
    <row r="641" spans="1:2">
      <c r="A641" s="90" t="s">
        <v>630</v>
      </c>
      <c r="B641" s="8">
        <f>VLOOKUP('Sector Wise Analysis'!A641,'Data Sheet 4'!A:AL,35,0)</f>
        <v>1.6769699360142726E-5</v>
      </c>
    </row>
    <row r="642" spans="1:2">
      <c r="A642" s="90" t="s">
        <v>610</v>
      </c>
      <c r="B642" s="8">
        <f>VLOOKUP('Sector Wise Analysis'!A642,'Data Sheet 4'!A:AL,35,0)</f>
        <v>1.5924930748203897E-5</v>
      </c>
    </row>
    <row r="643" spans="1:2">
      <c r="A643" s="90" t="s">
        <v>654</v>
      </c>
      <c r="B643" s="8">
        <f>VLOOKUP('Sector Wise Analysis'!A643,'Data Sheet 4'!A:AL,35,0)</f>
        <v>1.490620063741603E-5</v>
      </c>
    </row>
    <row r="644" spans="1:2">
      <c r="A644" s="90" t="s">
        <v>733</v>
      </c>
      <c r="B644" s="8">
        <f>VLOOKUP('Sector Wise Analysis'!A644,'Data Sheet 4'!A:AL,35,0)</f>
        <v>1.4103813136039023E-5</v>
      </c>
    </row>
    <row r="645" spans="1:2">
      <c r="A645" s="90" t="s">
        <v>708</v>
      </c>
      <c r="B645" s="8">
        <f>VLOOKUP('Sector Wise Analysis'!A645,'Data Sheet 4'!A:AL,35,0)</f>
        <v>1.227176185172016E-5</v>
      </c>
    </row>
    <row r="646" spans="1:2">
      <c r="A646" s="90" t="s">
        <v>620</v>
      </c>
      <c r="B646" s="8">
        <f>VLOOKUP('Sector Wise Analysis'!A646,'Data Sheet 4'!A:AL,35,0)</f>
        <v>1.1596921637287111E-5</v>
      </c>
    </row>
    <row r="647" spans="1:2">
      <c r="A647" s="90" t="s">
        <v>745</v>
      </c>
      <c r="B647" s="8">
        <f>VLOOKUP('Sector Wise Analysis'!A647,'Data Sheet 4'!A:AL,35,0)</f>
        <v>1.0062927885669632E-5</v>
      </c>
    </row>
    <row r="648" spans="1:2">
      <c r="A648" s="90" t="s">
        <v>729</v>
      </c>
      <c r="B648" s="8">
        <f>VLOOKUP('Sector Wise Analysis'!A648,'Data Sheet 4'!A:AL,35,0)</f>
        <v>9.9639742765549244E-6</v>
      </c>
    </row>
    <row r="649" spans="1:2">
      <c r="A649" s="90" t="s">
        <v>683</v>
      </c>
      <c r="B649" s="8">
        <f>VLOOKUP('Sector Wise Analysis'!A649,'Data Sheet 4'!A:AL,35,0)</f>
        <v>8.6870460069611412E-6</v>
      </c>
    </row>
    <row r="650" spans="1:2">
      <c r="A650" s="90" t="s">
        <v>830</v>
      </c>
      <c r="B650" s="8">
        <f>VLOOKUP('Sector Wise Analysis'!A650,'Data Sheet 4'!A:AL,35,0)</f>
        <v>6.9591255070763468E-6</v>
      </c>
    </row>
    <row r="651" spans="1:2">
      <c r="A651" s="90" t="s">
        <v>777</v>
      </c>
      <c r="B651" s="8">
        <f>VLOOKUP('Sector Wise Analysis'!A651,'Data Sheet 4'!A:AL,35,0)</f>
        <v>5.1025559556657557E-6</v>
      </c>
    </row>
    <row r="652" spans="1:2">
      <c r="A652" s="90" t="s">
        <v>629</v>
      </c>
      <c r="B652" s="8">
        <f>VLOOKUP('Sector Wise Analysis'!A652,'Data Sheet 4'!A:AL,35,0)</f>
        <v>4.656990187430029E-6</v>
      </c>
    </row>
    <row r="653" spans="1:2">
      <c r="A653" s="90" t="s">
        <v>670</v>
      </c>
      <c r="B653" s="8">
        <f>VLOOKUP('Sector Wise Analysis'!A653,'Data Sheet 4'!A:AL,35,0)</f>
        <v>4.513235015583703E-6</v>
      </c>
    </row>
    <row r="654" spans="1:2">
      <c r="A654" s="90" t="s">
        <v>717</v>
      </c>
      <c r="B654" s="8">
        <f>VLOOKUP('Sector Wise Analysis'!A654,'Data Sheet 4'!A:AL,35,0)</f>
        <v>4.3207543669302599E-6</v>
      </c>
    </row>
    <row r="655" spans="1:2">
      <c r="A655" s="90" t="s">
        <v>819</v>
      </c>
      <c r="B655" s="8">
        <f>VLOOKUP('Sector Wise Analysis'!A655,'Data Sheet 4'!A:AL,35,0)</f>
        <v>4.0956789265116431E-6</v>
      </c>
    </row>
    <row r="656" spans="1:2">
      <c r="A656" s="90" t="s">
        <v>677</v>
      </c>
      <c r="B656" s="8">
        <f>VLOOKUP('Sector Wise Analysis'!A656,'Data Sheet 4'!A:AL,35,0)</f>
        <v>3.9661562693229846E-6</v>
      </c>
    </row>
    <row r="657" spans="1:2">
      <c r="A657" s="90" t="s">
        <v>672</v>
      </c>
      <c r="B657" s="8">
        <f>VLOOKUP('Sector Wise Analysis'!A657,'Data Sheet 4'!A:AL,35,0)</f>
        <v>3.5842266255878098E-6</v>
      </c>
    </row>
    <row r="658" spans="1:2">
      <c r="A658" s="90" t="s">
        <v>726</v>
      </c>
      <c r="B658" s="8">
        <f>VLOOKUP('Sector Wise Analysis'!A658,'Data Sheet 4'!A:AL,35,0)</f>
        <v>3.4508346210773605E-6</v>
      </c>
    </row>
    <row r="659" spans="1:2">
      <c r="A659" s="90" t="s">
        <v>625</v>
      </c>
      <c r="B659" s="8">
        <f>VLOOKUP('Sector Wise Analysis'!A659,'Data Sheet 4'!A:AL,35,0)</f>
        <v>3.3540490055359658E-6</v>
      </c>
    </row>
    <row r="660" spans="1:2">
      <c r="A660" s="90" t="s">
        <v>655</v>
      </c>
      <c r="B660" s="8">
        <f>VLOOKUP('Sector Wise Analysis'!A660,'Data Sheet 4'!A:AL,35,0)</f>
        <v>3.0598965707881131E-6</v>
      </c>
    </row>
    <row r="661" spans="1:2">
      <c r="A661" s="90" t="s">
        <v>785</v>
      </c>
      <c r="B661" s="8">
        <f>VLOOKUP('Sector Wise Analysis'!A661,'Data Sheet 4'!A:AL,35,0)</f>
        <v>2.5532589391538182E-6</v>
      </c>
    </row>
    <row r="662" spans="1:2">
      <c r="A662" s="90" t="s">
        <v>668</v>
      </c>
      <c r="B662" s="8">
        <f>VLOOKUP('Sector Wise Analysis'!A662,'Data Sheet 4'!A:AL,35,0)</f>
        <v>2.4081866387696325E-6</v>
      </c>
    </row>
    <row r="663" spans="1:2">
      <c r="A663" s="90" t="s">
        <v>753</v>
      </c>
      <c r="B663" s="8">
        <f>VLOOKUP('Sector Wise Analysis'!A663,'Data Sheet 4'!A:AL,35,0)</f>
        <v>2.1427709381383496E-6</v>
      </c>
    </row>
    <row r="664" spans="1:2">
      <c r="A664" s="90" t="s">
        <v>650</v>
      </c>
      <c r="B664" s="8">
        <f>VLOOKUP('Sector Wise Analysis'!A664,'Data Sheet 4'!A:AL,35,0)</f>
        <v>1.9342032578459372E-6</v>
      </c>
    </row>
    <row r="665" spans="1:2">
      <c r="A665" s="90" t="s">
        <v>675</v>
      </c>
      <c r="B665" s="8">
        <f>VLOOKUP('Sector Wise Analysis'!A665,'Data Sheet 4'!A:AL,35,0)</f>
        <v>1.8158592587193068E-6</v>
      </c>
    </row>
    <row r="666" spans="1:2">
      <c r="A666" s="90" t="s">
        <v>601</v>
      </c>
      <c r="B666" s="8">
        <f>VLOOKUP('Sector Wise Analysis'!A666,'Data Sheet 4'!A:AL,35,0)</f>
        <v>1.7140734469257605E-6</v>
      </c>
    </row>
    <row r="667" spans="1:2">
      <c r="A667" s="90" t="s">
        <v>831</v>
      </c>
      <c r="B667" s="8">
        <f>VLOOKUP('Sector Wise Analysis'!A667,'Data Sheet 4'!A:AL,35,0)</f>
        <v>1.5808044998529898E-6</v>
      </c>
    </row>
    <row r="668" spans="1:2">
      <c r="A668" s="90" t="s">
        <v>791</v>
      </c>
      <c r="B668" s="8">
        <f>VLOOKUP('Sector Wise Analysis'!A668,'Data Sheet 4'!A:AL,35,0)</f>
        <v>9.9168489227600866E-7</v>
      </c>
    </row>
    <row r="669" spans="1:2">
      <c r="A669" s="90" t="s">
        <v>788</v>
      </c>
      <c r="B669" s="8">
        <f>VLOOKUP('Sector Wise Analysis'!A669,'Data Sheet 4'!A:AL,35,0)</f>
        <v>9.4362851676612463E-7</v>
      </c>
    </row>
    <row r="670" spans="1:2">
      <c r="A670" s="90" t="s">
        <v>825</v>
      </c>
      <c r="B670" s="8">
        <f>VLOOKUP('Sector Wise Analysis'!A670,'Data Sheet 4'!A:AL,35,0)</f>
        <v>8.5360508095170269E-7</v>
      </c>
    </row>
    <row r="671" spans="1:2">
      <c r="A671" s="90" t="s">
        <v>719</v>
      </c>
      <c r="B671" s="8">
        <f>VLOOKUP('Sector Wise Analysis'!A671,'Data Sheet 4'!A:AL,35,0)</f>
        <v>6.0946494265902418E-7</v>
      </c>
    </row>
    <row r="672" spans="1:2">
      <c r="A672" s="90" t="s">
        <v>832</v>
      </c>
      <c r="B672" s="8">
        <f>VLOOKUP('Sector Wise Analysis'!A672,'Data Sheet 4'!A:AL,35,0)</f>
        <v>1.2740819548234703E-7</v>
      </c>
    </row>
    <row r="673" spans="1:2">
      <c r="A673" s="90" t="s">
        <v>817</v>
      </c>
      <c r="B673" s="8">
        <f>VLOOKUP('Sector Wise Analysis'!A673,'Data Sheet 4'!A:AL,35,0)</f>
        <v>-6.5641923102498555E-8</v>
      </c>
    </row>
    <row r="674" spans="1:2">
      <c r="A674" s="90" t="s">
        <v>706</v>
      </c>
      <c r="B674" s="8">
        <f>VLOOKUP('Sector Wise Analysis'!A674,'Data Sheet 4'!A:AL,35,0)</f>
        <v>-2.5768679037113053E-7</v>
      </c>
    </row>
    <row r="675" spans="1:2">
      <c r="A675" s="90" t="s">
        <v>770</v>
      </c>
      <c r="B675" s="8">
        <f>VLOOKUP('Sector Wise Analysis'!A675,'Data Sheet 4'!A:AL,35,0)</f>
        <v>-3.3332760068817436E-7</v>
      </c>
    </row>
    <row r="676" spans="1:2">
      <c r="A676" s="90" t="s">
        <v>769</v>
      </c>
      <c r="B676" s="8">
        <f>VLOOKUP('Sector Wise Analysis'!A676,'Data Sheet 4'!A:AL,35,0)</f>
        <v>-4.707417394308054E-7</v>
      </c>
    </row>
    <row r="677" spans="1:2">
      <c r="A677" s="90" t="s">
        <v>783</v>
      </c>
      <c r="B677" s="8">
        <f>VLOOKUP('Sector Wise Analysis'!A677,'Data Sheet 4'!A:AL,35,0)</f>
        <v>-5.6099515006929851E-7</v>
      </c>
    </row>
    <row r="678" spans="1:2">
      <c r="A678" s="90" t="s">
        <v>772</v>
      </c>
      <c r="B678" s="8">
        <f>VLOOKUP('Sector Wise Analysis'!A678,'Data Sheet 4'!A:AL,35,0)</f>
        <v>-7.2626768635496687E-7</v>
      </c>
    </row>
    <row r="679" spans="1:2">
      <c r="A679" s="125" t="s">
        <v>834</v>
      </c>
      <c r="B679" s="8">
        <f>VLOOKUP('Sector Wise Analysis'!A679,'Data Sheet 4'!A:AL,35,0)</f>
        <v>-7.8517720101680863E-7</v>
      </c>
    </row>
    <row r="680" spans="1:2">
      <c r="A680" s="90" t="s">
        <v>690</v>
      </c>
      <c r="B680" s="8">
        <f>VLOOKUP('Sector Wise Analysis'!A680,'Data Sheet 4'!A:AL,35,0)</f>
        <v>-8.4550244069563052E-7</v>
      </c>
    </row>
    <row r="681" spans="1:2">
      <c r="A681" s="90" t="s">
        <v>722</v>
      </c>
      <c r="B681" s="8">
        <f>VLOOKUP('Sector Wise Analysis'!A681,'Data Sheet 4'!A:AL,35,0)</f>
        <v>-8.592946580992104E-7</v>
      </c>
    </row>
    <row r="682" spans="1:2">
      <c r="A682" s="90" t="s">
        <v>684</v>
      </c>
      <c r="B682" s="8">
        <f>VLOOKUP('Sector Wise Analysis'!A682,'Data Sheet 4'!A:AL,35,0)</f>
        <v>-1.077994443749712E-6</v>
      </c>
    </row>
    <row r="683" spans="1:2">
      <c r="A683" s="90" t="s">
        <v>735</v>
      </c>
      <c r="B683" s="8">
        <f>VLOOKUP('Sector Wise Analysis'!A683,'Data Sheet 4'!A:AL,35,0)</f>
        <v>-1.2233489859634366E-6</v>
      </c>
    </row>
    <row r="684" spans="1:2">
      <c r="A684" s="90" t="s">
        <v>821</v>
      </c>
      <c r="B684" s="8">
        <f>VLOOKUP('Sector Wise Analysis'!A684,'Data Sheet 4'!A:AL,35,0)</f>
        <v>-1.3685770838375279E-6</v>
      </c>
    </row>
    <row r="685" spans="1:2">
      <c r="A685" s="90" t="s">
        <v>804</v>
      </c>
      <c r="B685" s="8">
        <f>VLOOKUP('Sector Wise Analysis'!A685,'Data Sheet 4'!A:AL,35,0)</f>
        <v>-1.378796966404605E-6</v>
      </c>
    </row>
    <row r="686" spans="1:2">
      <c r="A686" s="90" t="s">
        <v>801</v>
      </c>
      <c r="B686" s="8">
        <f>VLOOKUP('Sector Wise Analysis'!A686,'Data Sheet 4'!A:AL,35,0)</f>
        <v>-1.4140061642368222E-6</v>
      </c>
    </row>
    <row r="687" spans="1:2">
      <c r="A687" s="90" t="s">
        <v>755</v>
      </c>
      <c r="B687" s="8">
        <f>VLOOKUP('Sector Wise Analysis'!A687,'Data Sheet 4'!A:AL,35,0)</f>
        <v>-1.5969852357793682E-6</v>
      </c>
    </row>
    <row r="688" spans="1:2">
      <c r="A688" s="90" t="s">
        <v>786</v>
      </c>
      <c r="B688" s="8">
        <f>VLOOKUP('Sector Wise Analysis'!A688,'Data Sheet 4'!A:AL,35,0)</f>
        <v>-1.6619121462470297E-6</v>
      </c>
    </row>
    <row r="689" spans="1:2">
      <c r="A689" s="90" t="s">
        <v>767</v>
      </c>
      <c r="B689" s="8">
        <f>VLOOKUP('Sector Wise Analysis'!A689,'Data Sheet 4'!A:AL,35,0)</f>
        <v>-1.6680529758129676E-6</v>
      </c>
    </row>
    <row r="690" spans="1:2">
      <c r="A690" s="90" t="s">
        <v>802</v>
      </c>
      <c r="B690" s="8">
        <f>VLOOKUP('Sector Wise Analysis'!A690,'Data Sheet 4'!A:AL,35,0)</f>
        <v>-1.7213719518359541E-6</v>
      </c>
    </row>
    <row r="691" spans="1:2">
      <c r="A691" s="90" t="s">
        <v>797</v>
      </c>
      <c r="B691" s="8">
        <f>VLOOKUP('Sector Wise Analysis'!A691,'Data Sheet 4'!A:AL,35,0)</f>
        <v>-1.7907863580590191E-6</v>
      </c>
    </row>
    <row r="692" spans="1:2">
      <c r="A692" s="90" t="s">
        <v>813</v>
      </c>
      <c r="B692" s="8">
        <f>VLOOKUP('Sector Wise Analysis'!A692,'Data Sheet 4'!A:AL,35,0)</f>
        <v>-1.9448750095821112E-6</v>
      </c>
    </row>
    <row r="693" spans="1:2">
      <c r="A693" s="90" t="s">
        <v>658</v>
      </c>
      <c r="B693" s="8">
        <f>VLOOKUP('Sector Wise Analysis'!A693,'Data Sheet 4'!A:AL,35,0)</f>
        <v>-2.2716515892454153E-6</v>
      </c>
    </row>
    <row r="694" spans="1:2">
      <c r="A694" s="90" t="s">
        <v>824</v>
      </c>
      <c r="B694" s="8">
        <f>VLOOKUP('Sector Wise Analysis'!A694,'Data Sheet 4'!A:AL,35,0)</f>
        <v>-2.3278153613088686E-6</v>
      </c>
    </row>
    <row r="695" spans="1:2">
      <c r="A695" s="90" t="s">
        <v>796</v>
      </c>
      <c r="B695" s="8">
        <f>VLOOKUP('Sector Wise Analysis'!A695,'Data Sheet 4'!A:AL,35,0)</f>
        <v>-2.4809610010658589E-6</v>
      </c>
    </row>
    <row r="696" spans="1:2">
      <c r="A696" s="90" t="s">
        <v>766</v>
      </c>
      <c r="B696" s="8">
        <f>VLOOKUP('Sector Wise Analysis'!A696,'Data Sheet 4'!A:AL,35,0)</f>
        <v>-2.5040118794457101E-6</v>
      </c>
    </row>
    <row r="697" spans="1:2">
      <c r="A697" s="90" t="s">
        <v>754</v>
      </c>
      <c r="B697" s="8">
        <f>VLOOKUP('Sector Wise Analysis'!A697,'Data Sheet 4'!A:AL,35,0)</f>
        <v>-2.7404936530021871E-6</v>
      </c>
    </row>
    <row r="698" spans="1:2">
      <c r="A698" s="90" t="s">
        <v>707</v>
      </c>
      <c r="B698" s="8">
        <f>VLOOKUP('Sector Wise Analysis'!A698,'Data Sheet 4'!A:AL,35,0)</f>
        <v>-2.7433905831405978E-6</v>
      </c>
    </row>
    <row r="699" spans="1:2">
      <c r="A699" s="90" t="s">
        <v>704</v>
      </c>
      <c r="B699" s="8">
        <f>VLOOKUP('Sector Wise Analysis'!A699,'Data Sheet 4'!A:AL,35,0)</f>
        <v>-2.8047875891267974E-6</v>
      </c>
    </row>
    <row r="700" spans="1:2">
      <c r="A700" s="90" t="s">
        <v>641</v>
      </c>
      <c r="B700" s="8">
        <f>VLOOKUP('Sector Wise Analysis'!A700,'Data Sheet 4'!A:AL,35,0)</f>
        <v>-2.8284695602375015E-6</v>
      </c>
    </row>
    <row r="701" spans="1:2">
      <c r="A701" s="90" t="s">
        <v>689</v>
      </c>
      <c r="B701" s="8">
        <f>VLOOKUP('Sector Wise Analysis'!A701,'Data Sheet 4'!A:AL,35,0)</f>
        <v>-2.8794311449794625E-6</v>
      </c>
    </row>
    <row r="702" spans="1:2">
      <c r="A702" s="90" t="s">
        <v>713</v>
      </c>
      <c r="B702" s="8">
        <f>VLOOKUP('Sector Wise Analysis'!A702,'Data Sheet 4'!A:AL,35,0)</f>
        <v>-2.9129614743289615E-6</v>
      </c>
    </row>
    <row r="703" spans="1:2">
      <c r="A703" s="90" t="s">
        <v>739</v>
      </c>
      <c r="B703" s="8">
        <f>VLOOKUP('Sector Wise Analysis'!A703,'Data Sheet 4'!A:AL,35,0)</f>
        <v>-2.9386454808172105E-6</v>
      </c>
    </row>
    <row r="704" spans="1:2">
      <c r="A704" s="90" t="s">
        <v>730</v>
      </c>
      <c r="B704" s="8">
        <f>VLOOKUP('Sector Wise Analysis'!A704,'Data Sheet 4'!A:AL,35,0)</f>
        <v>-3.3647177466926264E-6</v>
      </c>
    </row>
    <row r="705" spans="1:2">
      <c r="A705" s="90" t="s">
        <v>833</v>
      </c>
      <c r="B705" s="8">
        <f>VLOOKUP('Sector Wise Analysis'!A705,'Data Sheet 4'!A:AL,35,0)</f>
        <v>-3.4338632317058292E-6</v>
      </c>
    </row>
    <row r="706" spans="1:2">
      <c r="A706" s="90" t="s">
        <v>827</v>
      </c>
      <c r="B706" s="8">
        <f>VLOOKUP('Sector Wise Analysis'!A706,'Data Sheet 4'!A:AL,35,0)</f>
        <v>-3.4399611605136779E-6</v>
      </c>
    </row>
    <row r="707" spans="1:2">
      <c r="A707" s="90" t="s">
        <v>638</v>
      </c>
      <c r="B707" s="8">
        <f>VLOOKUP('Sector Wise Analysis'!A707,'Data Sheet 4'!A:AL,35,0)</f>
        <v>-3.8140843715661765E-6</v>
      </c>
    </row>
    <row r="708" spans="1:2">
      <c r="A708" s="90" t="s">
        <v>776</v>
      </c>
      <c r="B708" s="8">
        <f>VLOOKUP('Sector Wise Analysis'!A708,'Data Sheet 4'!A:AL,35,0)</f>
        <v>-3.9459665704498021E-6</v>
      </c>
    </row>
    <row r="709" spans="1:2">
      <c r="A709" s="90" t="s">
        <v>740</v>
      </c>
      <c r="B709" s="8">
        <f>VLOOKUP('Sector Wise Analysis'!A709,'Data Sheet 4'!A:AL,35,0)</f>
        <v>-4.0702432928333893E-6</v>
      </c>
    </row>
    <row r="710" spans="1:2">
      <c r="A710" s="90" t="s">
        <v>784</v>
      </c>
      <c r="B710" s="8">
        <f>VLOOKUP('Sector Wise Analysis'!A710,'Data Sheet 4'!A:AL,35,0)</f>
        <v>-4.1376845747996478E-6</v>
      </c>
    </row>
    <row r="711" spans="1:2">
      <c r="A711" s="90" t="s">
        <v>807</v>
      </c>
      <c r="B711" s="8">
        <f>VLOOKUP('Sector Wise Analysis'!A711,'Data Sheet 4'!A:AL,35,0)</f>
        <v>-4.2755889003997582E-6</v>
      </c>
    </row>
    <row r="712" spans="1:2">
      <c r="A712" s="90" t="s">
        <v>806</v>
      </c>
      <c r="B712" s="8">
        <f>VLOOKUP('Sector Wise Analysis'!A712,'Data Sheet 4'!A:AL,35,0)</f>
        <v>-4.786797344382865E-6</v>
      </c>
    </row>
    <row r="713" spans="1:2">
      <c r="A713" s="90" t="s">
        <v>793</v>
      </c>
      <c r="B713" s="8">
        <f>VLOOKUP('Sector Wise Analysis'!A713,'Data Sheet 4'!A:AL,35,0)</f>
        <v>-5.0186469650329112E-6</v>
      </c>
    </row>
    <row r="714" spans="1:2">
      <c r="A714" s="90" t="s">
        <v>652</v>
      </c>
      <c r="B714" s="8">
        <f>VLOOKUP('Sector Wise Analysis'!A714,'Data Sheet 4'!A:AL,35,0)</f>
        <v>-5.3148243908271125E-6</v>
      </c>
    </row>
    <row r="715" spans="1:2">
      <c r="A715" s="90" t="s">
        <v>808</v>
      </c>
      <c r="B715" s="8">
        <f>VLOOKUP('Sector Wise Analysis'!A715,'Data Sheet 4'!A:AL,35,0)</f>
        <v>-5.4128925132419428E-6</v>
      </c>
    </row>
    <row r="716" spans="1:2">
      <c r="A716" s="90" t="s">
        <v>815</v>
      </c>
      <c r="B716" s="8">
        <f>VLOOKUP('Sector Wise Analysis'!A716,'Data Sheet 4'!A:AL,35,0)</f>
        <v>-5.7236881841941817E-6</v>
      </c>
    </row>
    <row r="717" spans="1:2">
      <c r="A717" s="90" t="s">
        <v>737</v>
      </c>
      <c r="B717" s="8">
        <f>VLOOKUP('Sector Wise Analysis'!A717,'Data Sheet 4'!A:AL,35,0)</f>
        <v>-5.7373554625478854E-6</v>
      </c>
    </row>
    <row r="718" spans="1:2">
      <c r="A718" s="90" t="s">
        <v>800</v>
      </c>
      <c r="B718" s="8">
        <f>VLOOKUP('Sector Wise Analysis'!A718,'Data Sheet 4'!A:AL,35,0)</f>
        <v>-5.8671513298275413E-6</v>
      </c>
    </row>
    <row r="719" spans="1:2">
      <c r="A719" s="90" t="s">
        <v>597</v>
      </c>
      <c r="B719" s="8">
        <f>VLOOKUP('Sector Wise Analysis'!A719,'Data Sheet 4'!A:AL,35,0)</f>
        <v>-6.0353463861774991E-6</v>
      </c>
    </row>
    <row r="720" spans="1:2">
      <c r="A720" s="90" t="s">
        <v>723</v>
      </c>
      <c r="B720" s="8">
        <f>VLOOKUP('Sector Wise Analysis'!A720,'Data Sheet 4'!A:AL,35,0)</f>
        <v>-6.4117440900536625E-6</v>
      </c>
    </row>
    <row r="721" spans="1:2">
      <c r="A721" s="90" t="s">
        <v>743</v>
      </c>
      <c r="B721" s="8">
        <f>VLOOKUP('Sector Wise Analysis'!A721,'Data Sheet 4'!A:AL,35,0)</f>
        <v>-6.4812207388135272E-6</v>
      </c>
    </row>
    <row r="722" spans="1:2">
      <c r="A722" s="90" t="s">
        <v>731</v>
      </c>
      <c r="B722" s="8">
        <f>VLOOKUP('Sector Wise Analysis'!A722,'Data Sheet 4'!A:AL,35,0)</f>
        <v>-6.7173555430808879E-6</v>
      </c>
    </row>
    <row r="723" spans="1:2">
      <c r="A723" s="90" t="s">
        <v>750</v>
      </c>
      <c r="B723" s="8">
        <f>VLOOKUP('Sector Wise Analysis'!A723,'Data Sheet 4'!A:AL,35,0)</f>
        <v>-6.7749705085512343E-6</v>
      </c>
    </row>
    <row r="724" spans="1:2">
      <c r="A724" s="90" t="s">
        <v>752</v>
      </c>
      <c r="B724" s="8">
        <f>VLOOKUP('Sector Wise Analysis'!A724,'Data Sheet 4'!A:AL,35,0)</f>
        <v>-7.4058186298197856E-6</v>
      </c>
    </row>
    <row r="725" spans="1:2">
      <c r="A725" s="90" t="s">
        <v>822</v>
      </c>
      <c r="B725" s="8">
        <f>VLOOKUP('Sector Wise Analysis'!A725,'Data Sheet 4'!A:AL,35,0)</f>
        <v>-7.5670050570585763E-6</v>
      </c>
    </row>
    <row r="726" spans="1:2">
      <c r="A726" s="90" t="s">
        <v>665</v>
      </c>
      <c r="B726" s="8">
        <f>VLOOKUP('Sector Wise Analysis'!A726,'Data Sheet 4'!A:AL,35,0)</f>
        <v>-7.5765247603669671E-6</v>
      </c>
    </row>
    <row r="727" spans="1:2">
      <c r="A727" s="90" t="s">
        <v>768</v>
      </c>
      <c r="B727" s="8">
        <f>VLOOKUP('Sector Wise Analysis'!A727,'Data Sheet 4'!A:AL,35,0)</f>
        <v>-7.5952217135639105E-6</v>
      </c>
    </row>
    <row r="728" spans="1:2">
      <c r="A728" s="90" t="s">
        <v>809</v>
      </c>
      <c r="B728" s="8">
        <f>VLOOKUP('Sector Wise Analysis'!A728,'Data Sheet 4'!A:AL,35,0)</f>
        <v>-8.0429137035821843E-6</v>
      </c>
    </row>
    <row r="729" spans="1:2">
      <c r="A729" s="90" t="s">
        <v>712</v>
      </c>
      <c r="B729" s="8">
        <f>VLOOKUP('Sector Wise Analysis'!A729,'Data Sheet 4'!A:AL,35,0)</f>
        <v>-8.070780380218888E-6</v>
      </c>
    </row>
    <row r="730" spans="1:2">
      <c r="A730" s="90" t="s">
        <v>779</v>
      </c>
      <c r="B730" s="8">
        <f>VLOOKUP('Sector Wise Analysis'!A730,'Data Sheet 4'!A:AL,35,0)</f>
        <v>-8.1545363151395971E-6</v>
      </c>
    </row>
    <row r="731" spans="1:2">
      <c r="A731" s="90" t="s">
        <v>816</v>
      </c>
      <c r="B731" s="8">
        <f>VLOOKUP('Sector Wise Analysis'!A731,'Data Sheet 4'!A:AL,35,0)</f>
        <v>-8.1833196057179535E-6</v>
      </c>
    </row>
    <row r="732" spans="1:2">
      <c r="A732" s="90" t="s">
        <v>624</v>
      </c>
      <c r="B732" s="8">
        <f>VLOOKUP('Sector Wise Analysis'!A732,'Data Sheet 4'!A:AL,35,0)</f>
        <v>-8.2972700403647255E-6</v>
      </c>
    </row>
    <row r="733" spans="1:2">
      <c r="A733" s="90" t="s">
        <v>682</v>
      </c>
      <c r="B733" s="8">
        <f>VLOOKUP('Sector Wise Analysis'!A733,'Data Sheet 4'!A:AL,35,0)</f>
        <v>-8.5036640822472306E-6</v>
      </c>
    </row>
    <row r="734" spans="1:2">
      <c r="A734" s="90" t="s">
        <v>799</v>
      </c>
      <c r="B734" s="8">
        <f>VLOOKUP('Sector Wise Analysis'!A734,'Data Sheet 4'!A:AL,35,0)</f>
        <v>-8.8575577042479753E-6</v>
      </c>
    </row>
    <row r="735" spans="1:2">
      <c r="A735" s="90" t="s">
        <v>634</v>
      </c>
      <c r="B735" s="8">
        <f>VLOOKUP('Sector Wise Analysis'!A735,'Data Sheet 4'!A:AL,35,0)</f>
        <v>-8.8877952122528222E-6</v>
      </c>
    </row>
    <row r="736" spans="1:2">
      <c r="A736" s="90" t="s">
        <v>649</v>
      </c>
      <c r="B736" s="8">
        <f>VLOOKUP('Sector Wise Analysis'!A736,'Data Sheet 4'!A:AL,35,0)</f>
        <v>-8.9743681894340965E-6</v>
      </c>
    </row>
    <row r="737" spans="1:2">
      <c r="A737" s="90" t="s">
        <v>663</v>
      </c>
      <c r="B737" s="8">
        <f>VLOOKUP('Sector Wise Analysis'!A737,'Data Sheet 4'!A:AL,35,0)</f>
        <v>-9.0099494760782585E-6</v>
      </c>
    </row>
    <row r="738" spans="1:2">
      <c r="A738" s="90" t="s">
        <v>780</v>
      </c>
      <c r="B738" s="8">
        <f>VLOOKUP('Sector Wise Analysis'!A738,'Data Sheet 4'!A:AL,35,0)</f>
        <v>-9.320189695109959E-6</v>
      </c>
    </row>
    <row r="739" spans="1:2">
      <c r="A739" s="90" t="s">
        <v>757</v>
      </c>
      <c r="B739" s="8">
        <f>VLOOKUP('Sector Wise Analysis'!A739,'Data Sheet 4'!A:AL,35,0)</f>
        <v>-9.5963125217867233E-6</v>
      </c>
    </row>
    <row r="740" spans="1:2">
      <c r="A740" s="90" t="s">
        <v>756</v>
      </c>
      <c r="B740" s="8">
        <f>VLOOKUP('Sector Wise Analysis'!A740,'Data Sheet 4'!A:AL,35,0)</f>
        <v>-9.7202528119094956E-6</v>
      </c>
    </row>
    <row r="741" spans="1:2">
      <c r="A741" s="90" t="s">
        <v>660</v>
      </c>
      <c r="B741" s="8">
        <f>VLOOKUP('Sector Wise Analysis'!A741,'Data Sheet 4'!A:AL,35,0)</f>
        <v>-9.7401655374672871E-6</v>
      </c>
    </row>
    <row r="742" spans="1:2">
      <c r="A742" s="90" t="s">
        <v>829</v>
      </c>
      <c r="B742" s="8">
        <f>VLOOKUP('Sector Wise Analysis'!A742,'Data Sheet 4'!A:AL,35,0)</f>
        <v>-9.8800328803786874E-6</v>
      </c>
    </row>
    <row r="743" spans="1:2">
      <c r="A743" s="90" t="s">
        <v>738</v>
      </c>
      <c r="B743" s="8">
        <f>VLOOKUP('Sector Wise Analysis'!A743,'Data Sheet 4'!A:AL,35,0)</f>
        <v>-9.9421287589484368E-6</v>
      </c>
    </row>
    <row r="744" spans="1:2">
      <c r="A744" s="90" t="s">
        <v>778</v>
      </c>
      <c r="B744" s="8">
        <f>VLOOKUP('Sector Wise Analysis'!A744,'Data Sheet 4'!A:AL,35,0)</f>
        <v>-1.0409436179797382E-5</v>
      </c>
    </row>
    <row r="745" spans="1:2">
      <c r="A745" s="90" t="s">
        <v>826</v>
      </c>
      <c r="B745" s="8">
        <f>VLOOKUP('Sector Wise Analysis'!A745,'Data Sheet 4'!A:AL,35,0)</f>
        <v>-1.050726496114076E-5</v>
      </c>
    </row>
    <row r="746" spans="1:2">
      <c r="A746" s="90" t="s">
        <v>763</v>
      </c>
      <c r="B746" s="8">
        <f>VLOOKUP('Sector Wise Analysis'!A746,'Data Sheet 4'!A:AL,35,0)</f>
        <v>-1.0789684916636618E-5</v>
      </c>
    </row>
    <row r="747" spans="1:2">
      <c r="A747" s="90" t="s">
        <v>782</v>
      </c>
      <c r="B747" s="8">
        <f>VLOOKUP('Sector Wise Analysis'!A747,'Data Sheet 4'!A:AL,35,0)</f>
        <v>-1.0848901761290628E-5</v>
      </c>
    </row>
    <row r="748" spans="1:2">
      <c r="A748" s="90" t="s">
        <v>760</v>
      </c>
      <c r="B748" s="8">
        <f>VLOOKUP('Sector Wise Analysis'!A748,'Data Sheet 4'!A:AL,35,0)</f>
        <v>-1.0855526541513619E-5</v>
      </c>
    </row>
    <row r="749" spans="1:2">
      <c r="A749" s="90" t="s">
        <v>741</v>
      </c>
      <c r="B749" s="8">
        <f>VLOOKUP('Sector Wise Analysis'!A749,'Data Sheet 4'!A:AL,35,0)</f>
        <v>-1.0978184826526211E-5</v>
      </c>
    </row>
    <row r="750" spans="1:2">
      <c r="A750" s="90" t="s">
        <v>798</v>
      </c>
      <c r="B750" s="8">
        <f>VLOOKUP('Sector Wise Analysis'!A750,'Data Sheet 4'!A:AL,35,0)</f>
        <v>-1.1325595040100359E-5</v>
      </c>
    </row>
    <row r="751" spans="1:2">
      <c r="A751" s="90" t="s">
        <v>714</v>
      </c>
      <c r="B751" s="8">
        <f>VLOOKUP('Sector Wise Analysis'!A751,'Data Sheet 4'!A:AL,35,0)</f>
        <v>-1.1370168551433708E-5</v>
      </c>
    </row>
    <row r="752" spans="1:2">
      <c r="A752" s="90" t="s">
        <v>781</v>
      </c>
      <c r="B752" s="8">
        <f>VLOOKUP('Sector Wise Analysis'!A752,'Data Sheet 4'!A:AL,35,0)</f>
        <v>-1.1544805495301112E-5</v>
      </c>
    </row>
    <row r="753" spans="1:2">
      <c r="A753" s="90" t="s">
        <v>773</v>
      </c>
      <c r="B753" s="8">
        <f>VLOOKUP('Sector Wise Analysis'!A753,'Data Sheet 4'!A:AL,35,0)</f>
        <v>-1.1603413199366565E-5</v>
      </c>
    </row>
    <row r="754" spans="1:2">
      <c r="A754" s="90" t="s">
        <v>653</v>
      </c>
      <c r="B754" s="8">
        <f>VLOOKUP('Sector Wise Analysis'!A754,'Data Sheet 4'!A:AL,35,0)</f>
        <v>-1.170518960309913E-5</v>
      </c>
    </row>
    <row r="755" spans="1:2">
      <c r="A755" s="90" t="s">
        <v>790</v>
      </c>
      <c r="B755" s="8">
        <f>VLOOKUP('Sector Wise Analysis'!A755,'Data Sheet 4'!A:AL,35,0)</f>
        <v>-1.1727599604364699E-5</v>
      </c>
    </row>
    <row r="756" spans="1:2">
      <c r="A756" s="90" t="s">
        <v>771</v>
      </c>
      <c r="B756" s="8">
        <f>VLOOKUP('Sector Wise Analysis'!A756,'Data Sheet 4'!A:AL,35,0)</f>
        <v>-1.1733076507066944E-5</v>
      </c>
    </row>
    <row r="757" spans="1:2">
      <c r="A757" s="90" t="s">
        <v>720</v>
      </c>
      <c r="B757" s="8">
        <f>VLOOKUP('Sector Wise Analysis'!A757,'Data Sheet 4'!A:AL,35,0)</f>
        <v>-1.2183438975195732E-5</v>
      </c>
    </row>
    <row r="758" spans="1:2">
      <c r="A758" s="90" t="s">
        <v>640</v>
      </c>
      <c r="B758" s="8">
        <f>VLOOKUP('Sector Wise Analysis'!A758,'Data Sheet 4'!A:AL,35,0)</f>
        <v>-1.2762420456255589E-5</v>
      </c>
    </row>
    <row r="759" spans="1:2">
      <c r="A759" s="90" t="s">
        <v>674</v>
      </c>
      <c r="B759" s="8">
        <f>VLOOKUP('Sector Wise Analysis'!A759,'Data Sheet 4'!A:AL,35,0)</f>
        <v>-1.2776015104378491E-5</v>
      </c>
    </row>
    <row r="760" spans="1:2">
      <c r="A760" s="90" t="s">
        <v>724</v>
      </c>
      <c r="B760" s="8">
        <f>VLOOKUP('Sector Wise Analysis'!A760,'Data Sheet 4'!A:AL,35,0)</f>
        <v>-1.2864018106829445E-5</v>
      </c>
    </row>
    <row r="761" spans="1:2">
      <c r="A761" s="90" t="s">
        <v>622</v>
      </c>
      <c r="B761" s="8">
        <f>VLOOKUP('Sector Wise Analysis'!A761,'Data Sheet 4'!A:AL,35,0)</f>
        <v>-1.2913918462292335E-5</v>
      </c>
    </row>
    <row r="762" spans="1:2">
      <c r="A762" s="90" t="s">
        <v>725</v>
      </c>
      <c r="B762" s="8">
        <f>VLOOKUP('Sector Wise Analysis'!A762,'Data Sheet 4'!A:AL,35,0)</f>
        <v>-1.3101025979156184E-5</v>
      </c>
    </row>
    <row r="763" spans="1:2">
      <c r="A763" s="90" t="s">
        <v>789</v>
      </c>
      <c r="B763" s="8">
        <f>VLOOKUP('Sector Wise Analysis'!A763,'Data Sheet 4'!A:AL,35,0)</f>
        <v>-1.3204345304890239E-5</v>
      </c>
    </row>
    <row r="764" spans="1:2">
      <c r="A764" s="90" t="s">
        <v>736</v>
      </c>
      <c r="B764" s="8">
        <f>VLOOKUP('Sector Wise Analysis'!A764,'Data Sheet 4'!A:AL,35,0)</f>
        <v>-1.3638925145913256E-5</v>
      </c>
    </row>
    <row r="765" spans="1:2">
      <c r="A765" s="90" t="s">
        <v>673</v>
      </c>
      <c r="B765" s="8">
        <f>VLOOKUP('Sector Wise Analysis'!A765,'Data Sheet 4'!A:AL,35,0)</f>
        <v>-1.3663251703602281E-5</v>
      </c>
    </row>
    <row r="766" spans="1:2">
      <c r="A766" s="90" t="s">
        <v>744</v>
      </c>
      <c r="B766" s="8">
        <f>VLOOKUP('Sector Wise Analysis'!A766,'Data Sheet 4'!A:AL,35,0)</f>
        <v>-1.3881468123986191E-5</v>
      </c>
    </row>
    <row r="767" spans="1:2">
      <c r="A767" s="90" t="s">
        <v>678</v>
      </c>
      <c r="B767" s="8">
        <f>VLOOKUP('Sector Wise Analysis'!A767,'Data Sheet 4'!A:AL,35,0)</f>
        <v>-1.4526083792631736E-5</v>
      </c>
    </row>
    <row r="768" spans="1:2">
      <c r="A768" s="90" t="s">
        <v>810</v>
      </c>
      <c r="B768" s="8">
        <f>VLOOKUP('Sector Wise Analysis'!A768,'Data Sheet 4'!A:AL,35,0)</f>
        <v>-1.4632357249514993E-5</v>
      </c>
    </row>
    <row r="769" spans="1:2">
      <c r="A769" s="90" t="s">
        <v>814</v>
      </c>
      <c r="B769" s="8">
        <f>VLOOKUP('Sector Wise Analysis'!A769,'Data Sheet 4'!A:AL,35,0)</f>
        <v>-1.4772553916374462E-5</v>
      </c>
    </row>
    <row r="770" spans="1:2">
      <c r="A770" s="90" t="s">
        <v>687</v>
      </c>
      <c r="B770" s="8">
        <f>VLOOKUP('Sector Wise Analysis'!A770,'Data Sheet 4'!A:AL,35,0)</f>
        <v>-1.5697782523789137E-5</v>
      </c>
    </row>
    <row r="771" spans="1:2">
      <c r="A771" s="90" t="s">
        <v>715</v>
      </c>
      <c r="B771" s="8">
        <f>VLOOKUP('Sector Wise Analysis'!A771,'Data Sheet 4'!A:AL,35,0)</f>
        <v>-1.6207624164672386E-5</v>
      </c>
    </row>
    <row r="772" spans="1:2">
      <c r="A772" s="90" t="s">
        <v>639</v>
      </c>
      <c r="B772" s="8">
        <f>VLOOKUP('Sector Wise Analysis'!A772,'Data Sheet 4'!A:AL,35,0)</f>
        <v>-1.6688241680119707E-5</v>
      </c>
    </row>
    <row r="773" spans="1:2">
      <c r="A773" s="90" t="s">
        <v>747</v>
      </c>
      <c r="B773" s="8">
        <f>VLOOKUP('Sector Wise Analysis'!A773,'Data Sheet 4'!A:AL,35,0)</f>
        <v>-1.7006255645542204E-5</v>
      </c>
    </row>
    <row r="774" spans="1:2">
      <c r="A774" s="90" t="s">
        <v>774</v>
      </c>
      <c r="B774" s="8">
        <f>VLOOKUP('Sector Wise Analysis'!A774,'Data Sheet 4'!A:AL,35,0)</f>
        <v>-1.774283155615689E-5</v>
      </c>
    </row>
    <row r="775" spans="1:2">
      <c r="A775" s="90" t="s">
        <v>671</v>
      </c>
      <c r="B775" s="8">
        <f>VLOOKUP('Sector Wise Analysis'!A775,'Data Sheet 4'!A:AL,35,0)</f>
        <v>-1.7871364485329965E-5</v>
      </c>
    </row>
    <row r="776" spans="1:2">
      <c r="A776" s="90" t="s">
        <v>823</v>
      </c>
      <c r="B776" s="8">
        <f>VLOOKUP('Sector Wise Analysis'!A776,'Data Sheet 4'!A:AL,35,0)</f>
        <v>-1.832778414536253E-5</v>
      </c>
    </row>
    <row r="777" spans="1:2">
      <c r="A777" s="90" t="s">
        <v>828</v>
      </c>
      <c r="B777" s="8">
        <f>VLOOKUP('Sector Wise Analysis'!A777,'Data Sheet 4'!A:AL,35,0)</f>
        <v>-1.850466735787064E-5</v>
      </c>
    </row>
    <row r="778" spans="1:2">
      <c r="A778" s="90" t="s">
        <v>761</v>
      </c>
      <c r="B778" s="8">
        <f>VLOOKUP('Sector Wise Analysis'!A778,'Data Sheet 4'!A:AL,35,0)</f>
        <v>-1.8663015184949127E-5</v>
      </c>
    </row>
    <row r="779" spans="1:2">
      <c r="A779" s="90" t="s">
        <v>659</v>
      </c>
      <c r="B779" s="8">
        <f>VLOOKUP('Sector Wise Analysis'!A779,'Data Sheet 4'!A:AL,35,0)</f>
        <v>-1.8985354170407163E-5</v>
      </c>
    </row>
    <row r="780" spans="1:2">
      <c r="A780" s="90" t="s">
        <v>746</v>
      </c>
      <c r="B780" s="8">
        <f>VLOOKUP('Sector Wise Analysis'!A780,'Data Sheet 4'!A:AL,35,0)</f>
        <v>-1.9217451034899891E-5</v>
      </c>
    </row>
    <row r="781" spans="1:2">
      <c r="A781" s="90" t="s">
        <v>605</v>
      </c>
      <c r="B781" s="8">
        <f>VLOOKUP('Sector Wise Analysis'!A781,'Data Sheet 4'!A:AL,35,0)</f>
        <v>-1.9658425669375088E-5</v>
      </c>
    </row>
    <row r="782" spans="1:2">
      <c r="A782" s="90" t="s">
        <v>709</v>
      </c>
      <c r="B782" s="8">
        <f>VLOOKUP('Sector Wise Analysis'!A782,'Data Sheet 4'!A:AL,35,0)</f>
        <v>-1.9671333529046102E-5</v>
      </c>
    </row>
    <row r="783" spans="1:2">
      <c r="A783" s="90" t="s">
        <v>661</v>
      </c>
      <c r="B783" s="8">
        <f>VLOOKUP('Sector Wise Analysis'!A783,'Data Sheet 4'!A:AL,35,0)</f>
        <v>-2.0305775529610809E-5</v>
      </c>
    </row>
    <row r="784" spans="1:2">
      <c r="A784" s="90" t="s">
        <v>617</v>
      </c>
      <c r="B784" s="8">
        <f>VLOOKUP('Sector Wise Analysis'!A784,'Data Sheet 4'!A:AL,35,0)</f>
        <v>-2.0821167926475093E-5</v>
      </c>
    </row>
    <row r="785" spans="1:2">
      <c r="A785" s="90" t="s">
        <v>657</v>
      </c>
      <c r="B785" s="8">
        <f>VLOOKUP('Sector Wise Analysis'!A785,'Data Sheet 4'!A:AL,35,0)</f>
        <v>-2.114599064003303E-5</v>
      </c>
    </row>
    <row r="786" spans="1:2">
      <c r="A786" s="90" t="s">
        <v>818</v>
      </c>
      <c r="B786" s="8">
        <f>VLOOKUP('Sector Wise Analysis'!A786,'Data Sheet 4'!A:AL,35,0)</f>
        <v>-2.2071008130559203E-5</v>
      </c>
    </row>
    <row r="787" spans="1:2">
      <c r="A787" s="90" t="s">
        <v>764</v>
      </c>
      <c r="B787" s="8">
        <f>VLOOKUP('Sector Wise Analysis'!A787,'Data Sheet 4'!A:AL,35,0)</f>
        <v>-2.2225292051614739E-5</v>
      </c>
    </row>
    <row r="788" spans="1:2">
      <c r="A788" s="90" t="s">
        <v>623</v>
      </c>
      <c r="B788" s="8">
        <f>VLOOKUP('Sector Wise Analysis'!A788,'Data Sheet 4'!A:AL,35,0)</f>
        <v>-2.2510027769961782E-5</v>
      </c>
    </row>
    <row r="789" spans="1:2">
      <c r="A789" s="90" t="s">
        <v>805</v>
      </c>
      <c r="B789" s="8">
        <f>VLOOKUP('Sector Wise Analysis'!A789,'Data Sheet 4'!A:AL,35,0)</f>
        <v>-2.4619220962123269E-5</v>
      </c>
    </row>
    <row r="790" spans="1:2">
      <c r="A790" s="90" t="s">
        <v>644</v>
      </c>
      <c r="B790" s="8">
        <f>VLOOKUP('Sector Wise Analysis'!A790,'Data Sheet 4'!A:AL,35,0)</f>
        <v>-2.5129627086665604E-5</v>
      </c>
    </row>
    <row r="791" spans="1:2">
      <c r="A791" s="90" t="s">
        <v>820</v>
      </c>
      <c r="B791" s="8">
        <f>VLOOKUP('Sector Wise Analysis'!A791,'Data Sheet 4'!A:AL,35,0)</f>
        <v>-2.5402607620973469E-5</v>
      </c>
    </row>
    <row r="792" spans="1:2">
      <c r="A792" s="90" t="s">
        <v>758</v>
      </c>
      <c r="B792" s="8">
        <f>VLOOKUP('Sector Wise Analysis'!A792,'Data Sheet 4'!A:AL,35,0)</f>
        <v>-2.5770353671968091E-5</v>
      </c>
    </row>
    <row r="793" spans="1:2">
      <c r="A793" s="90" t="s">
        <v>694</v>
      </c>
      <c r="B793" s="8">
        <f>VLOOKUP('Sector Wise Analysis'!A793,'Data Sheet 4'!A:AL,35,0)</f>
        <v>-2.588050324997705E-5</v>
      </c>
    </row>
    <row r="794" spans="1:2">
      <c r="A794" s="90" t="s">
        <v>699</v>
      </c>
      <c r="B794" s="8">
        <f>VLOOKUP('Sector Wise Analysis'!A794,'Data Sheet 4'!A:AL,35,0)</f>
        <v>-2.6407204136144894E-5</v>
      </c>
    </row>
    <row r="795" spans="1:2">
      <c r="A795" s="90" t="s">
        <v>710</v>
      </c>
      <c r="B795" s="8">
        <f>VLOOKUP('Sector Wise Analysis'!A795,'Data Sheet 4'!A:AL,35,0)</f>
        <v>-2.7593240752242976E-5</v>
      </c>
    </row>
    <row r="796" spans="1:2">
      <c r="A796" s="90" t="s">
        <v>642</v>
      </c>
      <c r="B796" s="8">
        <f>VLOOKUP('Sector Wise Analysis'!A796,'Data Sheet 4'!A:AL,35,0)</f>
        <v>-2.8048647352268714E-5</v>
      </c>
    </row>
    <row r="797" spans="1:2">
      <c r="A797" s="90" t="s">
        <v>648</v>
      </c>
      <c r="B797" s="8">
        <f>VLOOKUP('Sector Wise Analysis'!A797,'Data Sheet 4'!A:AL,35,0)</f>
        <v>-2.8696674592895339E-5</v>
      </c>
    </row>
    <row r="798" spans="1:2">
      <c r="A798" s="90" t="s">
        <v>666</v>
      </c>
      <c r="B798" s="8">
        <f>VLOOKUP('Sector Wise Analysis'!A798,'Data Sheet 4'!A:AL,35,0)</f>
        <v>-2.8825269346469166E-5</v>
      </c>
    </row>
    <row r="799" spans="1:2">
      <c r="A799" s="90" t="s">
        <v>700</v>
      </c>
      <c r="B799" s="8">
        <f>VLOOKUP('Sector Wise Analysis'!A799,'Data Sheet 4'!A:AL,35,0)</f>
        <v>-2.9021741916038942E-5</v>
      </c>
    </row>
    <row r="800" spans="1:2">
      <c r="A800" s="90" t="s">
        <v>662</v>
      </c>
      <c r="B800" s="8">
        <f>VLOOKUP('Sector Wise Analysis'!A800,'Data Sheet 4'!A:AL,35,0)</f>
        <v>-3.0117837469123224E-5</v>
      </c>
    </row>
    <row r="801" spans="1:2">
      <c r="A801" s="90" t="s">
        <v>691</v>
      </c>
      <c r="B801" s="8">
        <f>VLOOKUP('Sector Wise Analysis'!A801,'Data Sheet 4'!A:AL,35,0)</f>
        <v>-3.2493090625932237E-5</v>
      </c>
    </row>
    <row r="802" spans="1:2">
      <c r="A802" s="90" t="s">
        <v>696</v>
      </c>
      <c r="B802" s="8">
        <f>VLOOKUP('Sector Wise Analysis'!A802,'Data Sheet 4'!A:AL,35,0)</f>
        <v>-3.2535972567900536E-5</v>
      </c>
    </row>
    <row r="803" spans="1:2">
      <c r="A803" s="90" t="s">
        <v>679</v>
      </c>
      <c r="B803" s="8">
        <f>VLOOKUP('Sector Wise Analysis'!A803,'Data Sheet 4'!A:AL,35,0)</f>
        <v>-3.2951677150570815E-5</v>
      </c>
    </row>
    <row r="804" spans="1:2">
      <c r="A804" s="90" t="s">
        <v>759</v>
      </c>
      <c r="B804" s="8">
        <f>VLOOKUP('Sector Wise Analysis'!A804,'Data Sheet 4'!A:AL,35,0)</f>
        <v>-3.3040522362641107E-5</v>
      </c>
    </row>
    <row r="805" spans="1:2">
      <c r="A805" s="90" t="s">
        <v>589</v>
      </c>
      <c r="B805" s="8">
        <f>VLOOKUP('Sector Wise Analysis'!A805,'Data Sheet 4'!A:AL,35,0)</f>
        <v>-3.3086814538555137E-5</v>
      </c>
    </row>
    <row r="806" spans="1:2">
      <c r="A806" s="90" t="s">
        <v>587</v>
      </c>
      <c r="B806" s="8">
        <f>VLOOKUP('Sector Wise Analysis'!A806,'Data Sheet 4'!A:AL,35,0)</f>
        <v>-3.3649717643392123E-5</v>
      </c>
    </row>
    <row r="807" spans="1:2">
      <c r="A807" s="90" t="s">
        <v>627</v>
      </c>
      <c r="B807" s="8">
        <f>VLOOKUP('Sector Wise Analysis'!A807,'Data Sheet 4'!A:AL,35,0)</f>
        <v>-3.3806869894080686E-5</v>
      </c>
    </row>
    <row r="808" spans="1:2">
      <c r="A808" s="90" t="s">
        <v>751</v>
      </c>
      <c r="B808" s="8">
        <f>VLOOKUP('Sector Wise Analysis'!A808,'Data Sheet 4'!A:AL,35,0)</f>
        <v>-3.3821000801679714E-5</v>
      </c>
    </row>
    <row r="809" spans="1:2">
      <c r="A809" s="90" t="s">
        <v>695</v>
      </c>
      <c r="B809" s="8">
        <f>VLOOKUP('Sector Wise Analysis'!A809,'Data Sheet 4'!A:AL,35,0)</f>
        <v>-3.5461390314973245E-5</v>
      </c>
    </row>
    <row r="810" spans="1:2">
      <c r="A810" s="90" t="s">
        <v>611</v>
      </c>
      <c r="B810" s="8">
        <f>VLOOKUP('Sector Wise Analysis'!A810,'Data Sheet 4'!A:AL,35,0)</f>
        <v>-3.7954865166116086E-5</v>
      </c>
    </row>
    <row r="811" spans="1:2">
      <c r="A811" s="90" t="s">
        <v>656</v>
      </c>
      <c r="B811" s="8">
        <f>VLOOKUP('Sector Wise Analysis'!A811,'Data Sheet 4'!A:AL,35,0)</f>
        <v>-3.8264409188634919E-5</v>
      </c>
    </row>
    <row r="812" spans="1:2">
      <c r="A812" s="90" t="s">
        <v>664</v>
      </c>
      <c r="B812" s="8">
        <f>VLOOKUP('Sector Wise Analysis'!A812,'Data Sheet 4'!A:AL,35,0)</f>
        <v>-4.0001570017217149E-5</v>
      </c>
    </row>
    <row r="813" spans="1:2">
      <c r="A813" s="90" t="s">
        <v>573</v>
      </c>
      <c r="B813" s="8">
        <f>VLOOKUP('Sector Wise Analysis'!A813,'Data Sheet 4'!A:AL,35,0)</f>
        <v>-4.2045931215792914E-5</v>
      </c>
    </row>
    <row r="814" spans="1:2">
      <c r="A814" s="90" t="s">
        <v>692</v>
      </c>
      <c r="B814" s="8">
        <f>VLOOKUP('Sector Wise Analysis'!A814,'Data Sheet 4'!A:AL,35,0)</f>
        <v>-4.223526948845025E-5</v>
      </c>
    </row>
    <row r="815" spans="1:2">
      <c r="A815" s="90" t="s">
        <v>762</v>
      </c>
      <c r="B815" s="8">
        <f>VLOOKUP('Sector Wise Analysis'!A815,'Data Sheet 4'!A:AL,35,0)</f>
        <v>-4.4010946918703876E-5</v>
      </c>
    </row>
    <row r="816" spans="1:2">
      <c r="A816" s="90" t="s">
        <v>615</v>
      </c>
      <c r="B816" s="8">
        <f>VLOOKUP('Sector Wise Analysis'!A816,'Data Sheet 4'!A:AL,35,0)</f>
        <v>-4.4831104043106702E-5</v>
      </c>
    </row>
    <row r="817" spans="1:2">
      <c r="A817" s="90" t="s">
        <v>646</v>
      </c>
      <c r="B817" s="8">
        <f>VLOOKUP('Sector Wise Analysis'!A817,'Data Sheet 4'!A:AL,35,0)</f>
        <v>-4.7569602434535259E-5</v>
      </c>
    </row>
    <row r="818" spans="1:2">
      <c r="A818" s="90" t="s">
        <v>685</v>
      </c>
      <c r="B818" s="8">
        <f>VLOOKUP('Sector Wise Analysis'!A818,'Data Sheet 4'!A:AL,35,0)</f>
        <v>-4.8510502613615808E-5</v>
      </c>
    </row>
    <row r="819" spans="1:2">
      <c r="A819" s="90" t="s">
        <v>599</v>
      </c>
      <c r="B819" s="8">
        <f>VLOOKUP('Sector Wise Analysis'!A819,'Data Sheet 4'!A:AL,35,0)</f>
        <v>-5.2314463911562445E-5</v>
      </c>
    </row>
    <row r="820" spans="1:2">
      <c r="A820" s="90" t="s">
        <v>749</v>
      </c>
      <c r="B820" s="8">
        <f>VLOOKUP('Sector Wise Analysis'!A820,'Data Sheet 4'!A:AL,35,0)</f>
        <v>-5.4448814258797051E-5</v>
      </c>
    </row>
    <row r="821" spans="1:2">
      <c r="A821" s="90" t="s">
        <v>592</v>
      </c>
      <c r="B821" s="8">
        <f>VLOOKUP('Sector Wise Analysis'!A821,'Data Sheet 4'!A:AL,35,0)</f>
        <v>-5.5216643748002944E-5</v>
      </c>
    </row>
    <row r="822" spans="1:2">
      <c r="A822" s="90" t="s">
        <v>635</v>
      </c>
      <c r="B822" s="8">
        <f>VLOOKUP('Sector Wise Analysis'!A822,'Data Sheet 4'!A:AL,35,0)</f>
        <v>-5.5707669266916769E-5</v>
      </c>
    </row>
    <row r="823" spans="1:2">
      <c r="A823" s="90" t="s">
        <v>727</v>
      </c>
      <c r="B823" s="8">
        <f>VLOOKUP('Sector Wise Analysis'!A823,'Data Sheet 4'!A:AL,35,0)</f>
        <v>-5.6419407896531828E-5</v>
      </c>
    </row>
    <row r="824" spans="1:2">
      <c r="A824" s="90" t="s">
        <v>676</v>
      </c>
      <c r="B824" s="8">
        <f>VLOOKUP('Sector Wise Analysis'!A824,'Data Sheet 4'!A:AL,35,0)</f>
        <v>-5.7866687550053259E-5</v>
      </c>
    </row>
    <row r="825" spans="1:2">
      <c r="A825" s="90" t="s">
        <v>734</v>
      </c>
      <c r="B825" s="8">
        <f>VLOOKUP('Sector Wise Analysis'!A825,'Data Sheet 4'!A:AL,35,0)</f>
        <v>-5.8216385176854834E-5</v>
      </c>
    </row>
    <row r="826" spans="1:2">
      <c r="A826" s="90" t="s">
        <v>721</v>
      </c>
      <c r="B826" s="8">
        <f>VLOOKUP('Sector Wise Analysis'!A826,'Data Sheet 4'!A:AL,35,0)</f>
        <v>-5.9456499327493003E-5</v>
      </c>
    </row>
    <row r="827" spans="1:2">
      <c r="A827" s="90" t="s">
        <v>742</v>
      </c>
      <c r="B827" s="8">
        <f>VLOOKUP('Sector Wise Analysis'!A827,'Data Sheet 4'!A:AL,35,0)</f>
        <v>-6.519589370501749E-5</v>
      </c>
    </row>
    <row r="828" spans="1:2">
      <c r="A828" s="90" t="s">
        <v>645</v>
      </c>
      <c r="B828" s="8">
        <f>VLOOKUP('Sector Wise Analysis'!A828,'Data Sheet 4'!A:AL,35,0)</f>
        <v>-6.632558807813526E-5</v>
      </c>
    </row>
    <row r="829" spans="1:2">
      <c r="A829" s="90" t="s">
        <v>636</v>
      </c>
      <c r="B829" s="8">
        <f>VLOOKUP('Sector Wise Analysis'!A829,'Data Sheet 4'!A:AL,35,0)</f>
        <v>-6.779922911853585E-5</v>
      </c>
    </row>
    <row r="830" spans="1:2">
      <c r="A830" s="90" t="s">
        <v>618</v>
      </c>
      <c r="B830" s="8">
        <f>VLOOKUP('Sector Wise Analysis'!A830,'Data Sheet 4'!A:AL,35,0)</f>
        <v>-6.8638597503469447E-5</v>
      </c>
    </row>
    <row r="831" spans="1:2">
      <c r="A831" s="90" t="s">
        <v>728</v>
      </c>
      <c r="B831" s="8">
        <f>VLOOKUP('Sector Wise Analysis'!A831,'Data Sheet 4'!A:AL,35,0)</f>
        <v>-7.1341364079278072E-5</v>
      </c>
    </row>
    <row r="832" spans="1:2">
      <c r="A832" s="90" t="s">
        <v>698</v>
      </c>
      <c r="B832" s="8">
        <f>VLOOKUP('Sector Wise Analysis'!A832,'Data Sheet 4'!A:AL,35,0)</f>
        <v>-7.1349323298871138E-5</v>
      </c>
    </row>
    <row r="833" spans="1:2">
      <c r="A833" s="90" t="s">
        <v>575</v>
      </c>
      <c r="B833" s="8">
        <f>VLOOKUP('Sector Wise Analysis'!A833,'Data Sheet 4'!A:AL,35,0)</f>
        <v>-7.5670010429525582E-5</v>
      </c>
    </row>
    <row r="834" spans="1:2">
      <c r="A834" s="90" t="s">
        <v>604</v>
      </c>
      <c r="B834" s="8">
        <f>VLOOKUP('Sector Wise Analysis'!A834,'Data Sheet 4'!A:AL,35,0)</f>
        <v>-7.6331173832103088E-5</v>
      </c>
    </row>
    <row r="835" spans="1:2">
      <c r="A835" s="90" t="s">
        <v>686</v>
      </c>
      <c r="B835" s="8">
        <f>VLOOKUP('Sector Wise Analysis'!A835,'Data Sheet 4'!A:AL,35,0)</f>
        <v>-8.2811728480198911E-5</v>
      </c>
    </row>
    <row r="836" spans="1:2">
      <c r="A836" s="90" t="s">
        <v>697</v>
      </c>
      <c r="B836" s="8">
        <f>VLOOKUP('Sector Wise Analysis'!A836,'Data Sheet 4'!A:AL,35,0)</f>
        <v>-8.344903053130297E-5</v>
      </c>
    </row>
    <row r="837" spans="1:2">
      <c r="A837" s="90" t="s">
        <v>681</v>
      </c>
      <c r="B837" s="8">
        <f>VLOOKUP('Sector Wise Analysis'!A837,'Data Sheet 4'!A:AL,35,0)</f>
        <v>-8.4641445812748688E-5</v>
      </c>
    </row>
    <row r="838" spans="1:2">
      <c r="A838" s="90" t="s">
        <v>716</v>
      </c>
      <c r="B838" s="8">
        <f>VLOOKUP('Sector Wise Analysis'!A838,'Data Sheet 4'!A:AL,35,0)</f>
        <v>-9.1013318540349172E-5</v>
      </c>
    </row>
    <row r="839" spans="1:2">
      <c r="A839" s="90" t="s">
        <v>732</v>
      </c>
      <c r="B839" s="8">
        <f>VLOOKUP('Sector Wise Analysis'!A839,'Data Sheet 4'!A:AL,35,0)</f>
        <v>-9.1027434395050591E-5</v>
      </c>
    </row>
    <row r="840" spans="1:2">
      <c r="A840" s="90" t="s">
        <v>602</v>
      </c>
      <c r="B840" s="8">
        <f>VLOOKUP('Sector Wise Analysis'!A840,'Data Sheet 4'!A:AL,35,0)</f>
        <v>-1.0699962747841733E-4</v>
      </c>
    </row>
    <row r="841" spans="1:2">
      <c r="A841" s="90" t="s">
        <v>765</v>
      </c>
      <c r="B841" s="8">
        <f>VLOOKUP('Sector Wise Analysis'!A841,'Data Sheet 4'!A:AL,35,0)</f>
        <v>-1.1178432268565374E-4</v>
      </c>
    </row>
    <row r="842" spans="1:2">
      <c r="A842" s="90" t="s">
        <v>594</v>
      </c>
      <c r="B842" s="8">
        <f>VLOOKUP('Sector Wise Analysis'!A842,'Data Sheet 4'!A:AL,35,0)</f>
        <v>-1.1828382516857275E-4</v>
      </c>
    </row>
    <row r="843" spans="1:2">
      <c r="A843" s="90" t="s">
        <v>613</v>
      </c>
      <c r="B843" s="8">
        <f>VLOOKUP('Sector Wise Analysis'!A843,'Data Sheet 4'!A:AL,35,0)</f>
        <v>-1.2429083447506432E-4</v>
      </c>
    </row>
    <row r="844" spans="1:2">
      <c r="A844" s="90" t="s">
        <v>787</v>
      </c>
      <c r="B844" s="8">
        <f>VLOOKUP('Sector Wise Analysis'!A844,'Data Sheet 4'!A:AL,35,0)</f>
        <v>-1.2856674738908437E-4</v>
      </c>
    </row>
    <row r="845" spans="1:2">
      <c r="A845" s="90" t="s">
        <v>637</v>
      </c>
      <c r="B845" s="8">
        <f>VLOOKUP('Sector Wise Analysis'!A845,'Data Sheet 4'!A:AL,35,0)</f>
        <v>-1.3058066891087812E-4</v>
      </c>
    </row>
    <row r="846" spans="1:2">
      <c r="A846" s="90" t="s">
        <v>812</v>
      </c>
      <c r="B846" s="8">
        <f>VLOOKUP('Sector Wise Analysis'!A846,'Data Sheet 4'!A:AL,35,0)</f>
        <v>-1.3649403037832792E-4</v>
      </c>
    </row>
    <row r="847" spans="1:2">
      <c r="A847" s="90" t="s">
        <v>702</v>
      </c>
      <c r="B847" s="8">
        <f>VLOOKUP('Sector Wise Analysis'!A847,'Data Sheet 4'!A:AL,35,0)</f>
        <v>-1.4879116388891162E-4</v>
      </c>
    </row>
    <row r="848" spans="1:2">
      <c r="A848" s="90" t="s">
        <v>596</v>
      </c>
      <c r="B848" s="8">
        <f>VLOOKUP('Sector Wise Analysis'!A848,'Data Sheet 4'!A:AL,35,0)</f>
        <v>-1.6145788743044298E-4</v>
      </c>
    </row>
    <row r="849" spans="1:2">
      <c r="A849" s="90" t="s">
        <v>606</v>
      </c>
      <c r="B849" s="8">
        <f>VLOOKUP('Sector Wise Analysis'!A849,'Data Sheet 4'!A:AL,35,0)</f>
        <v>-1.7026345618968946E-4</v>
      </c>
    </row>
    <row r="850" spans="1:2">
      <c r="A850" s="90" t="s">
        <v>651</v>
      </c>
      <c r="B850" s="8">
        <f>VLOOKUP('Sector Wise Analysis'!A850,'Data Sheet 4'!A:AL,35,0)</f>
        <v>-1.7382899464293724E-4</v>
      </c>
    </row>
    <row r="851" spans="1:2">
      <c r="A851" s="90" t="s">
        <v>794</v>
      </c>
      <c r="B851" s="8">
        <f>VLOOKUP('Sector Wise Analysis'!A851,'Data Sheet 4'!A:AL,35,0)</f>
        <v>-1.7967704075153468E-4</v>
      </c>
    </row>
    <row r="852" spans="1:2">
      <c r="A852" s="90" t="s">
        <v>608</v>
      </c>
      <c r="B852" s="8">
        <f>VLOOKUP('Sector Wise Analysis'!A852,'Data Sheet 4'!A:AL,35,0)</f>
        <v>-2.0918684151125698E-4</v>
      </c>
    </row>
    <row r="853" spans="1:2">
      <c r="A853" s="90" t="s">
        <v>680</v>
      </c>
      <c r="B853" s="8">
        <f>VLOOKUP('Sector Wise Analysis'!A853,'Data Sheet 4'!A:AL,35,0)</f>
        <v>-2.199274435283963E-4</v>
      </c>
    </row>
    <row r="854" spans="1:2">
      <c r="A854" s="90" t="s">
        <v>568</v>
      </c>
      <c r="B854" s="8">
        <f>VLOOKUP('Sector Wise Analysis'!A854,'Data Sheet 4'!A:AL,35,0)</f>
        <v>-2.2212127163717617E-4</v>
      </c>
    </row>
    <row r="855" spans="1:2">
      <c r="A855" s="90" t="s">
        <v>701</v>
      </c>
      <c r="B855" s="8">
        <f>VLOOKUP('Sector Wise Analysis'!A855,'Data Sheet 4'!A:AL,35,0)</f>
        <v>-2.4143634221814316E-4</v>
      </c>
    </row>
    <row r="856" spans="1:2">
      <c r="A856" s="90" t="s">
        <v>609</v>
      </c>
      <c r="B856" s="8">
        <f>VLOOKUP('Sector Wise Analysis'!A856,'Data Sheet 4'!A:AL,35,0)</f>
        <v>-2.768498816296584E-4</v>
      </c>
    </row>
    <row r="857" spans="1:2">
      <c r="A857" s="90" t="s">
        <v>619</v>
      </c>
      <c r="B857" s="8">
        <f>VLOOKUP('Sector Wise Analysis'!A857,'Data Sheet 4'!A:AL,35,0)</f>
        <v>-2.9698061077658775E-4</v>
      </c>
    </row>
    <row r="858" spans="1:2">
      <c r="A858" s="90" t="s">
        <v>577</v>
      </c>
      <c r="B858" s="8">
        <f>VLOOKUP('Sector Wise Analysis'!A858,'Data Sheet 4'!A:AL,35,0)</f>
        <v>-3.1104927464414319E-4</v>
      </c>
    </row>
    <row r="859" spans="1:2">
      <c r="A859" s="90" t="s">
        <v>803</v>
      </c>
      <c r="B859" s="8">
        <f>VLOOKUP('Sector Wise Analysis'!A859,'Data Sheet 4'!A:AL,35,0)</f>
        <v>-4.1236125245677421E-4</v>
      </c>
    </row>
    <row r="860" spans="1:2">
      <c r="A860" s="90" t="s">
        <v>584</v>
      </c>
      <c r="B860" s="8">
        <f>VLOOKUP('Sector Wise Analysis'!A860,'Data Sheet 4'!A:AL,35,0)</f>
        <v>-4.1696641062565994E-4</v>
      </c>
    </row>
    <row r="861" spans="1:2">
      <c r="A861" s="90" t="s">
        <v>632</v>
      </c>
      <c r="B861" s="8">
        <f>VLOOKUP('Sector Wise Analysis'!A861,'Data Sheet 4'!A:AL,35,0)</f>
        <v>-4.261654056791649E-4</v>
      </c>
    </row>
    <row r="862" spans="1:2">
      <c r="A862" s="90" t="s">
        <v>582</v>
      </c>
      <c r="B862" s="8">
        <f>VLOOKUP('Sector Wise Analysis'!A862,'Data Sheet 4'!A:AL,35,0)</f>
        <v>-4.7884392391859165E-4</v>
      </c>
    </row>
    <row r="863" spans="1:2">
      <c r="A863" s="90" t="s">
        <v>590</v>
      </c>
      <c r="B863" s="8">
        <f>VLOOKUP('Sector Wise Analysis'!A863,'Data Sheet 4'!A:AL,35,0)</f>
        <v>-4.932197609772976E-4</v>
      </c>
    </row>
    <row r="864" spans="1:2">
      <c r="A864" s="90" t="s">
        <v>572</v>
      </c>
      <c r="B864" s="8">
        <f>VLOOKUP('Sector Wise Analysis'!A864,'Data Sheet 4'!A:AL,35,0)</f>
        <v>-6.5812282389197453E-4</v>
      </c>
    </row>
    <row r="865" spans="1:2">
      <c r="A865" s="90" t="s">
        <v>569</v>
      </c>
      <c r="B865" s="8">
        <f>VLOOKUP('Sector Wise Analysis'!A865,'Data Sheet 4'!A:AL,35,0)</f>
        <v>-7.9628981449072502E-4</v>
      </c>
    </row>
    <row r="866" spans="1:2">
      <c r="A866" s="90" t="s">
        <v>718</v>
      </c>
      <c r="B866" s="8">
        <f>VLOOKUP('Sector Wise Analysis'!A866,'Data Sheet 4'!A:AL,35,0)</f>
        <v>-1.1036366784471902E-3</v>
      </c>
    </row>
    <row r="867" spans="1:2">
      <c r="A867" s="90" t="s">
        <v>633</v>
      </c>
      <c r="B867" s="8">
        <f>VLOOKUP('Sector Wise Analysis'!A867,'Data Sheet 4'!A:AL,35,0)</f>
        <v>-1.5666358847455336E-3</v>
      </c>
    </row>
    <row r="868" spans="1:2">
      <c r="A868" s="90" t="s">
        <v>607</v>
      </c>
      <c r="B868" s="8">
        <f>VLOOKUP('Sector Wise Analysis'!A868,'Data Sheet 4'!A:AL,35,0)</f>
        <v>-2.1867932123624794E-3</v>
      </c>
    </row>
    <row r="869" spans="1:2">
      <c r="A869" s="90" t="s">
        <v>564</v>
      </c>
      <c r="B869" s="8">
        <f>VLOOKUP('Sector Wise Analysis'!A869,'Data Sheet 4'!A:AL,35,0)</f>
        <v>-5.7361251327806709E-3</v>
      </c>
    </row>
    <row r="871" spans="1:2">
      <c r="A871" s="175" t="s">
        <v>1758</v>
      </c>
      <c r="B871" s="172" t="s">
        <v>2017</v>
      </c>
    </row>
    <row r="872" spans="1:2">
      <c r="A872" s="90" t="s">
        <v>1759</v>
      </c>
      <c r="B872" s="8">
        <f>VLOOKUP('Sector Wise Analysis'!A872,'Data Sheet 4'!A:AL,35,0)</f>
        <v>4.2486044816042491E-2</v>
      </c>
    </row>
    <row r="873" spans="1:2">
      <c r="A873" s="90" t="s">
        <v>1761</v>
      </c>
      <c r="B873" s="8">
        <f>VLOOKUP('Sector Wise Analysis'!A873,'Data Sheet 4'!A:AL,35,0)</f>
        <v>7.3115270320969665E-3</v>
      </c>
    </row>
    <row r="874" spans="1:2">
      <c r="A874" s="90" t="s">
        <v>1760</v>
      </c>
      <c r="B874" s="8">
        <f>VLOOKUP('Sector Wise Analysis'!A874,'Data Sheet 4'!A:AL,35,0)</f>
        <v>6.3665421691601011E-3</v>
      </c>
    </row>
    <row r="875" spans="1:2">
      <c r="A875" s="90" t="s">
        <v>1762</v>
      </c>
      <c r="B875" s="8">
        <f>VLOOKUP('Sector Wise Analysis'!A875,'Data Sheet 4'!A:AL,35,0)</f>
        <v>3.4035279752204018E-3</v>
      </c>
    </row>
    <row r="876" spans="1:2">
      <c r="A876" s="90" t="s">
        <v>1766</v>
      </c>
      <c r="B876" s="8">
        <f>VLOOKUP('Sector Wise Analysis'!A876,'Data Sheet 4'!A:AL,35,0)</f>
        <v>2.6078776475836033E-3</v>
      </c>
    </row>
    <row r="877" spans="1:2">
      <c r="A877" s="90" t="s">
        <v>1764</v>
      </c>
      <c r="B877" s="8">
        <f>VLOOKUP('Sector Wise Analysis'!A877,'Data Sheet 4'!A:AL,35,0)</f>
        <v>2.3690389473600111E-3</v>
      </c>
    </row>
    <row r="878" spans="1:2">
      <c r="A878" s="90" t="s">
        <v>1763</v>
      </c>
      <c r="B878" s="8">
        <f>VLOOKUP('Sector Wise Analysis'!A878,'Data Sheet 4'!A:AL,35,0)</f>
        <v>1.3198989525176111E-3</v>
      </c>
    </row>
    <row r="879" spans="1:2">
      <c r="A879" s="90" t="s">
        <v>1768</v>
      </c>
      <c r="B879" s="8">
        <f>VLOOKUP('Sector Wise Analysis'!A879,'Data Sheet 4'!A:AL,35,0)</f>
        <v>1.057330532295263E-3</v>
      </c>
    </row>
    <row r="880" spans="1:2">
      <c r="A880" s="90" t="s">
        <v>1767</v>
      </c>
      <c r="B880" s="8">
        <f>VLOOKUP('Sector Wise Analysis'!A880,'Data Sheet 4'!A:AL,35,0)</f>
        <v>7.6386674488630073E-4</v>
      </c>
    </row>
    <row r="881" spans="1:2">
      <c r="A881" s="90" t="s">
        <v>1769</v>
      </c>
      <c r="B881" s="8">
        <f>VLOOKUP('Sector Wise Analysis'!A881,'Data Sheet 4'!A:AL,35,0)</f>
        <v>3.8822448853657952E-4</v>
      </c>
    </row>
    <row r="882" spans="1:2">
      <c r="A882" s="90" t="s">
        <v>1771</v>
      </c>
      <c r="B882" s="8">
        <f>VLOOKUP('Sector Wise Analysis'!A882,'Data Sheet 4'!A:AL,35,0)</f>
        <v>3.7795909652582767E-4</v>
      </c>
    </row>
    <row r="883" spans="1:2">
      <c r="A883" s="90" t="s">
        <v>1774</v>
      </c>
      <c r="B883" s="8">
        <f>VLOOKUP('Sector Wise Analysis'!A883,'Data Sheet 4'!A:AL,35,0)</f>
        <v>2.1472798721815781E-4</v>
      </c>
    </row>
    <row r="884" spans="1:2">
      <c r="A884" s="90" t="s">
        <v>1765</v>
      </c>
      <c r="B884" s="8">
        <f>VLOOKUP('Sector Wise Analysis'!A884,'Data Sheet 4'!A:AL,35,0)</f>
        <v>1.0271681766897898E-4</v>
      </c>
    </row>
    <row r="885" spans="1:2">
      <c r="A885" s="90" t="s">
        <v>1775</v>
      </c>
      <c r="B885" s="8">
        <f>VLOOKUP('Sector Wise Analysis'!A885,'Data Sheet 4'!A:AL,35,0)</f>
        <v>1.6965512247090182E-5</v>
      </c>
    </row>
    <row r="886" spans="1:2">
      <c r="A886" s="90" t="s">
        <v>1776</v>
      </c>
      <c r="B886" s="8">
        <f>VLOOKUP('Sector Wise Analysis'!A886,'Data Sheet 4'!A:AL,35,0)</f>
        <v>7.471006349083848E-6</v>
      </c>
    </row>
    <row r="887" spans="1:2">
      <c r="A887" s="90" t="s">
        <v>1778</v>
      </c>
      <c r="B887" s="8">
        <f>VLOOKUP('Sector Wise Analysis'!A887,'Data Sheet 4'!A:AL,35,0)</f>
        <v>-2.7988564883339475E-6</v>
      </c>
    </row>
    <row r="888" spans="1:2">
      <c r="A888" s="90" t="s">
        <v>1773</v>
      </c>
      <c r="B888" s="8">
        <f>VLOOKUP('Sector Wise Analysis'!A888,'Data Sheet 4'!A:AL,35,0)</f>
        <v>-2.9629137278347789E-6</v>
      </c>
    </row>
    <row r="889" spans="1:2">
      <c r="A889" s="90" t="s">
        <v>1777</v>
      </c>
      <c r="B889" s="8">
        <f>VLOOKUP('Sector Wise Analysis'!A889,'Data Sheet 4'!A:AL,35,0)</f>
        <v>-3.0021686059231509E-6</v>
      </c>
    </row>
    <row r="890" spans="1:2">
      <c r="A890" s="90" t="s">
        <v>1772</v>
      </c>
      <c r="B890" s="8">
        <f>VLOOKUP('Sector Wise Analysis'!A890,'Data Sheet 4'!A:AL,35,0)</f>
        <v>-1.9575591054334822E-4</v>
      </c>
    </row>
    <row r="891" spans="1:2">
      <c r="A891" s="90" t="s">
        <v>1770</v>
      </c>
      <c r="B891" s="8">
        <f>VLOOKUP('Sector Wise Analysis'!A891,'Data Sheet 4'!A:AL,35,0)</f>
        <v>-2.344251613364951E-4</v>
      </c>
    </row>
    <row r="893" spans="1:2">
      <c r="A893" s="172" t="s">
        <v>835</v>
      </c>
      <c r="B893" s="172" t="s">
        <v>2017</v>
      </c>
    </row>
    <row r="894" spans="1:2">
      <c r="A894" s="90" t="s">
        <v>836</v>
      </c>
      <c r="B894" s="8">
        <f>VLOOKUP('Sector Wise Analysis'!A894,'Data Sheet 5'!A:AL,35,0)</f>
        <v>0.10804571051553791</v>
      </c>
    </row>
    <row r="895" spans="1:2">
      <c r="A895" s="90" t="s">
        <v>842</v>
      </c>
      <c r="B895" s="8">
        <f>VLOOKUP('Sector Wise Analysis'!A895,'Data Sheet 5'!A:AL,35,0)</f>
        <v>2.2591555230348993E-2</v>
      </c>
    </row>
    <row r="896" spans="1:2">
      <c r="A896" s="90" t="s">
        <v>838</v>
      </c>
      <c r="B896" s="8">
        <f>VLOOKUP('Sector Wise Analysis'!A896,'Data Sheet 5'!A:AL,35,0)</f>
        <v>2.065208625725962E-2</v>
      </c>
    </row>
    <row r="897" spans="1:2">
      <c r="A897" s="90" t="s">
        <v>839</v>
      </c>
      <c r="B897" s="8">
        <f>VLOOKUP('Sector Wise Analysis'!A897,'Data Sheet 5'!A:AL,35,0)</f>
        <v>2.003662989142492E-2</v>
      </c>
    </row>
    <row r="898" spans="1:2">
      <c r="A898" s="90" t="s">
        <v>848</v>
      </c>
      <c r="B898" s="8">
        <f>VLOOKUP('Sector Wise Analysis'!A898,'Data Sheet 5'!A:AL,35,0)</f>
        <v>1.737373098859744E-2</v>
      </c>
    </row>
    <row r="899" spans="1:2">
      <c r="A899" s="90" t="s">
        <v>837</v>
      </c>
      <c r="B899" s="8">
        <f>VLOOKUP('Sector Wise Analysis'!A899,'Data Sheet 5'!A:AL,35,0)</f>
        <v>1.5144862378709833E-2</v>
      </c>
    </row>
    <row r="900" spans="1:2">
      <c r="A900" s="90" t="s">
        <v>840</v>
      </c>
      <c r="B900" s="8">
        <f>VLOOKUP('Sector Wise Analysis'!A900,'Data Sheet 5'!A:AL,35,0)</f>
        <v>1.4852560892114482E-2</v>
      </c>
    </row>
    <row r="901" spans="1:2">
      <c r="A901" s="90" t="s">
        <v>841</v>
      </c>
      <c r="B901" s="8">
        <f>VLOOKUP('Sector Wise Analysis'!A901,'Data Sheet 5'!A:AL,35,0)</f>
        <v>9.5019917827761091E-3</v>
      </c>
    </row>
    <row r="902" spans="1:2">
      <c r="A902" s="90" t="s">
        <v>846</v>
      </c>
      <c r="B902" s="8">
        <f>VLOOKUP('Sector Wise Analysis'!A902,'Data Sheet 5'!A:AL,35,0)</f>
        <v>6.1749402903474105E-3</v>
      </c>
    </row>
    <row r="903" spans="1:2">
      <c r="A903" s="90" t="s">
        <v>843</v>
      </c>
      <c r="B903" s="8">
        <f>VLOOKUP('Sector Wise Analysis'!A903,'Data Sheet 5'!A:AL,35,0)</f>
        <v>5.0007565306767806E-3</v>
      </c>
    </row>
    <row r="904" spans="1:2">
      <c r="A904" s="90" t="s">
        <v>853</v>
      </c>
      <c r="B904" s="8">
        <f>VLOOKUP('Sector Wise Analysis'!A904,'Data Sheet 5'!A:AL,35,0)</f>
        <v>4.9142620051949677E-3</v>
      </c>
    </row>
    <row r="905" spans="1:2">
      <c r="A905" s="90" t="s">
        <v>845</v>
      </c>
      <c r="B905" s="8">
        <f>VLOOKUP('Sector Wise Analysis'!A905,'Data Sheet 5'!A:AL,35,0)</f>
        <v>2.3243288328234149E-3</v>
      </c>
    </row>
    <row r="906" spans="1:2">
      <c r="A906" s="90" t="s">
        <v>850</v>
      </c>
      <c r="B906" s="8">
        <f>VLOOKUP('Sector Wise Analysis'!A906,'Data Sheet 5'!A:AL,35,0)</f>
        <v>2.0239613382336047E-3</v>
      </c>
    </row>
    <row r="907" spans="1:2">
      <c r="A907" s="90" t="s">
        <v>849</v>
      </c>
      <c r="B907" s="8">
        <f>VLOOKUP('Sector Wise Analysis'!A907,'Data Sheet 5'!A:AL,35,0)</f>
        <v>1.5436404544565288E-3</v>
      </c>
    </row>
    <row r="908" spans="1:2">
      <c r="A908" s="90" t="s">
        <v>856</v>
      </c>
      <c r="B908" s="8">
        <f>VLOOKUP('Sector Wise Analysis'!A908,'Data Sheet 5'!A:AL,35,0)</f>
        <v>9.7028427170338068E-4</v>
      </c>
    </row>
    <row r="909" spans="1:2">
      <c r="A909" s="90" t="s">
        <v>847</v>
      </c>
      <c r="B909" s="8">
        <f>VLOOKUP('Sector Wise Analysis'!A909,'Data Sheet 5'!A:AL,35,0)</f>
        <v>9.0815477804200809E-4</v>
      </c>
    </row>
    <row r="910" spans="1:2">
      <c r="A910" s="90" t="s">
        <v>867</v>
      </c>
      <c r="B910" s="8">
        <f>VLOOKUP('Sector Wise Analysis'!A910,'Data Sheet 5'!A:AL,35,0)</f>
        <v>4.9160751778913841E-4</v>
      </c>
    </row>
    <row r="911" spans="1:2">
      <c r="A911" s="90" t="s">
        <v>857</v>
      </c>
      <c r="B911" s="8">
        <f>VLOOKUP('Sector Wise Analysis'!A911,'Data Sheet 5'!A:AL,35,0)</f>
        <v>4.5124898786547216E-4</v>
      </c>
    </row>
    <row r="912" spans="1:2">
      <c r="A912" s="90" t="s">
        <v>852</v>
      </c>
      <c r="B912" s="8">
        <f>VLOOKUP('Sector Wise Analysis'!A912,'Data Sheet 5'!A:AL,35,0)</f>
        <v>2.8819403487453655E-4</v>
      </c>
    </row>
    <row r="913" spans="1:2">
      <c r="A913" s="90" t="s">
        <v>904</v>
      </c>
      <c r="B913" s="8">
        <f>VLOOKUP('Sector Wise Analysis'!A913,'Data Sheet 5'!A:AL,35,0)</f>
        <v>2.213153995320342E-4</v>
      </c>
    </row>
    <row r="914" spans="1:2">
      <c r="A914" s="90" t="s">
        <v>878</v>
      </c>
      <c r="B914" s="8">
        <f>VLOOKUP('Sector Wise Analysis'!A914,'Data Sheet 5'!A:AL,35,0)</f>
        <v>2.0207974066667255E-4</v>
      </c>
    </row>
    <row r="915" spans="1:2">
      <c r="A915" s="90" t="s">
        <v>851</v>
      </c>
      <c r="B915" s="8">
        <f>VLOOKUP('Sector Wise Analysis'!A915,'Data Sheet 5'!A:AL,35,0)</f>
        <v>1.5114918279603989E-4</v>
      </c>
    </row>
    <row r="916" spans="1:2">
      <c r="A916" s="90" t="s">
        <v>909</v>
      </c>
      <c r="B916" s="8">
        <f>VLOOKUP('Sector Wise Analysis'!A916,'Data Sheet 5'!A:AL,35,0)</f>
        <v>1.4439197222784072E-4</v>
      </c>
    </row>
    <row r="917" spans="1:2">
      <c r="A917" s="90" t="s">
        <v>885</v>
      </c>
      <c r="B917" s="8">
        <f>VLOOKUP('Sector Wise Analysis'!A917,'Data Sheet 5'!A:AL,35,0)</f>
        <v>1.0158594922007789E-4</v>
      </c>
    </row>
    <row r="918" spans="1:2">
      <c r="A918" s="90" t="s">
        <v>874</v>
      </c>
      <c r="B918" s="8">
        <f>VLOOKUP('Sector Wise Analysis'!A918,'Data Sheet 5'!A:AL,35,0)</f>
        <v>8.9546366493445156E-5</v>
      </c>
    </row>
    <row r="919" spans="1:2">
      <c r="A919" s="90" t="s">
        <v>922</v>
      </c>
      <c r="B919" s="8">
        <f>VLOOKUP('Sector Wise Analysis'!A919,'Data Sheet 5'!A:AL,35,0)</f>
        <v>7.660960812652014E-5</v>
      </c>
    </row>
    <row r="920" spans="1:2">
      <c r="A920" s="90" t="s">
        <v>858</v>
      </c>
      <c r="B920" s="8">
        <f>VLOOKUP('Sector Wise Analysis'!A920,'Data Sheet 5'!A:AL,35,0)</f>
        <v>4.5438120663581206E-5</v>
      </c>
    </row>
    <row r="921" spans="1:2">
      <c r="A921" s="90" t="s">
        <v>862</v>
      </c>
      <c r="B921" s="8">
        <f>VLOOKUP('Sector Wise Analysis'!A921,'Data Sheet 5'!A:AL,35,0)</f>
        <v>3.7357996607246417E-5</v>
      </c>
    </row>
    <row r="922" spans="1:2">
      <c r="A922" s="90" t="s">
        <v>895</v>
      </c>
      <c r="B922" s="8">
        <f>VLOOKUP('Sector Wise Analysis'!A922,'Data Sheet 5'!A:AL,35,0)</f>
        <v>2.5511393982380832E-5</v>
      </c>
    </row>
    <row r="923" spans="1:2">
      <c r="A923" s="90" t="s">
        <v>890</v>
      </c>
      <c r="B923" s="8">
        <f>VLOOKUP('Sector Wise Analysis'!A923,'Data Sheet 5'!A:AL,35,0)</f>
        <v>2.2697144984588998E-5</v>
      </c>
    </row>
    <row r="924" spans="1:2">
      <c r="A924" s="90" t="s">
        <v>886</v>
      </c>
      <c r="B924" s="8">
        <f>VLOOKUP('Sector Wise Analysis'!A924,'Data Sheet 5'!A:AL,35,0)</f>
        <v>1.7987472414056708E-5</v>
      </c>
    </row>
    <row r="925" spans="1:2">
      <c r="A925" s="90" t="s">
        <v>889</v>
      </c>
      <c r="B925" s="8">
        <f>VLOOKUP('Sector Wise Analysis'!A925,'Data Sheet 5'!A:AL,35,0)</f>
        <v>9.5166474410139651E-6</v>
      </c>
    </row>
    <row r="926" spans="1:2">
      <c r="A926" s="90" t="s">
        <v>877</v>
      </c>
      <c r="B926" s="8">
        <f>VLOOKUP('Sector Wise Analysis'!A926,'Data Sheet 5'!A:AL,35,0)</f>
        <v>6.1633691159387565E-6</v>
      </c>
    </row>
    <row r="927" spans="1:2">
      <c r="A927" s="90" t="s">
        <v>898</v>
      </c>
      <c r="B927" s="8">
        <f>VLOOKUP('Sector Wise Analysis'!A927,'Data Sheet 5'!A:AL,35,0)</f>
        <v>5.934547108392404E-6</v>
      </c>
    </row>
    <row r="928" spans="1:2">
      <c r="A928" s="90" t="s">
        <v>880</v>
      </c>
      <c r="B928" s="8">
        <f>VLOOKUP('Sector Wise Analysis'!A928,'Data Sheet 5'!A:AL,35,0)</f>
        <v>2.7909194661266661E-6</v>
      </c>
    </row>
    <row r="929" spans="1:2">
      <c r="A929" s="90" t="s">
        <v>908</v>
      </c>
      <c r="B929" s="8">
        <f>VLOOKUP('Sector Wise Analysis'!A929,'Data Sheet 5'!A:AL,35,0)</f>
        <v>1.9603535899465788E-6</v>
      </c>
    </row>
    <row r="930" spans="1:2">
      <c r="A930" s="90" t="s">
        <v>927</v>
      </c>
      <c r="B930" s="8">
        <f>VLOOKUP('Sector Wise Analysis'!A930,'Data Sheet 5'!A:AL,35,0)</f>
        <v>1.5082915426999026E-8</v>
      </c>
    </row>
    <row r="931" spans="1:2">
      <c r="A931" s="125" t="s">
        <v>928</v>
      </c>
      <c r="B931" s="8">
        <f>VLOOKUP('Sector Wise Analysis'!A931,'Data Sheet 5'!A:AL,35,0)</f>
        <v>-7.6550860263013263E-8</v>
      </c>
    </row>
    <row r="932" spans="1:2">
      <c r="A932" s="90" t="s">
        <v>917</v>
      </c>
      <c r="B932" s="8">
        <f>VLOOKUP('Sector Wise Analysis'!A932,'Data Sheet 5'!A:AL,35,0)</f>
        <v>-7.5968906505390353E-7</v>
      </c>
    </row>
    <row r="933" spans="1:2">
      <c r="A933" s="90" t="s">
        <v>892</v>
      </c>
      <c r="B933" s="8">
        <f>VLOOKUP('Sector Wise Analysis'!A933,'Data Sheet 5'!A:AL,35,0)</f>
        <v>-2.2043616439656069E-6</v>
      </c>
    </row>
    <row r="934" spans="1:2">
      <c r="A934" s="90" t="s">
        <v>921</v>
      </c>
      <c r="B934" s="8">
        <f>VLOOKUP('Sector Wise Analysis'!A934,'Data Sheet 5'!A:AL,35,0)</f>
        <v>-2.7515878635901128E-6</v>
      </c>
    </row>
    <row r="935" spans="1:2">
      <c r="A935" s="90" t="s">
        <v>882</v>
      </c>
      <c r="B935" s="8">
        <f>VLOOKUP('Sector Wise Analysis'!A935,'Data Sheet 5'!A:AL,35,0)</f>
        <v>-2.9964725314972037E-6</v>
      </c>
    </row>
    <row r="936" spans="1:2">
      <c r="A936" s="90" t="s">
        <v>923</v>
      </c>
      <c r="B936" s="8">
        <f>VLOOKUP('Sector Wise Analysis'!A936,'Data Sheet 5'!A:AL,35,0)</f>
        <v>-4.0999231544796064E-6</v>
      </c>
    </row>
    <row r="937" spans="1:2">
      <c r="A937" s="90" t="s">
        <v>925</v>
      </c>
      <c r="B937" s="8">
        <f>VLOOKUP('Sector Wise Analysis'!A937,'Data Sheet 5'!A:AL,35,0)</f>
        <v>-4.5920709500341688E-6</v>
      </c>
    </row>
    <row r="938" spans="1:2">
      <c r="A938" s="90" t="s">
        <v>914</v>
      </c>
      <c r="B938" s="8">
        <f>VLOOKUP('Sector Wise Analysis'!A938,'Data Sheet 5'!A:AL,35,0)</f>
        <v>-5.9271345644859741E-6</v>
      </c>
    </row>
    <row r="939" spans="1:2">
      <c r="A939" s="90" t="s">
        <v>911</v>
      </c>
      <c r="B939" s="8">
        <f>VLOOKUP('Sector Wise Analysis'!A939,'Data Sheet 5'!A:AL,35,0)</f>
        <v>-6.1457775378262135E-6</v>
      </c>
    </row>
    <row r="940" spans="1:2">
      <c r="A940" s="90" t="s">
        <v>919</v>
      </c>
      <c r="B940" s="8">
        <f>VLOOKUP('Sector Wise Analysis'!A940,'Data Sheet 5'!A:AL,35,0)</f>
        <v>-6.576022212364612E-6</v>
      </c>
    </row>
    <row r="941" spans="1:2">
      <c r="A941" s="90" t="s">
        <v>924</v>
      </c>
      <c r="B941" s="8">
        <f>VLOOKUP('Sector Wise Analysis'!A941,'Data Sheet 5'!A:AL,35,0)</f>
        <v>-7.7057454692275667E-6</v>
      </c>
    </row>
    <row r="942" spans="1:2">
      <c r="A942" s="90" t="s">
        <v>863</v>
      </c>
      <c r="B942" s="8">
        <f>VLOOKUP('Sector Wise Analysis'!A942,'Data Sheet 5'!A:AL,35,0)</f>
        <v>-8.9399791494808509E-6</v>
      </c>
    </row>
    <row r="943" spans="1:2">
      <c r="A943" s="90" t="s">
        <v>903</v>
      </c>
      <c r="B943" s="8">
        <f>VLOOKUP('Sector Wise Analysis'!A943,'Data Sheet 5'!A:AL,35,0)</f>
        <v>-1.1245795959609238E-5</v>
      </c>
    </row>
    <row r="944" spans="1:2">
      <c r="A944" s="90" t="s">
        <v>900</v>
      </c>
      <c r="B944" s="8">
        <f>VLOOKUP('Sector Wise Analysis'!A944,'Data Sheet 5'!A:AL,35,0)</f>
        <v>-1.1456634491069561E-5</v>
      </c>
    </row>
    <row r="945" spans="1:2">
      <c r="A945" s="90" t="s">
        <v>916</v>
      </c>
      <c r="B945" s="8">
        <f>VLOOKUP('Sector Wise Analysis'!A945,'Data Sheet 5'!A:AL,35,0)</f>
        <v>-1.2491484920758614E-5</v>
      </c>
    </row>
    <row r="946" spans="1:2">
      <c r="A946" s="90" t="s">
        <v>901</v>
      </c>
      <c r="B946" s="8">
        <f>VLOOKUP('Sector Wise Analysis'!A946,'Data Sheet 5'!A:AL,35,0)</f>
        <v>-1.2978195131931035E-5</v>
      </c>
    </row>
    <row r="947" spans="1:2">
      <c r="A947" s="90" t="s">
        <v>879</v>
      </c>
      <c r="B947" s="8">
        <f>VLOOKUP('Sector Wise Analysis'!A947,'Data Sheet 5'!A:AL,35,0)</f>
        <v>-1.4293173975241587E-5</v>
      </c>
    </row>
    <row r="948" spans="1:2">
      <c r="A948" s="90" t="s">
        <v>891</v>
      </c>
      <c r="B948" s="8">
        <f>VLOOKUP('Sector Wise Analysis'!A948,'Data Sheet 5'!A:AL,35,0)</f>
        <v>-1.5058744088173952E-5</v>
      </c>
    </row>
    <row r="949" spans="1:2">
      <c r="A949" s="90" t="s">
        <v>902</v>
      </c>
      <c r="B949" s="8">
        <f>VLOOKUP('Sector Wise Analysis'!A949,'Data Sheet 5'!A:AL,35,0)</f>
        <v>-1.6233857896505675E-5</v>
      </c>
    </row>
    <row r="950" spans="1:2">
      <c r="A950" s="90" t="s">
        <v>899</v>
      </c>
      <c r="B950" s="8">
        <f>VLOOKUP('Sector Wise Analysis'!A950,'Data Sheet 5'!A:AL,35,0)</f>
        <v>-1.6910397556000482E-5</v>
      </c>
    </row>
    <row r="951" spans="1:2">
      <c r="A951" s="90" t="s">
        <v>920</v>
      </c>
      <c r="B951" s="8">
        <f>VLOOKUP('Sector Wise Analysis'!A951,'Data Sheet 5'!A:AL,35,0)</f>
        <v>-1.7514482499370582E-5</v>
      </c>
    </row>
    <row r="952" spans="1:2">
      <c r="A952" s="90" t="s">
        <v>865</v>
      </c>
      <c r="B952" s="8">
        <f>VLOOKUP('Sector Wise Analysis'!A952,'Data Sheet 5'!A:AL,35,0)</f>
        <v>-1.7537269590383103E-5</v>
      </c>
    </row>
    <row r="953" spans="1:2">
      <c r="A953" s="90" t="s">
        <v>1842</v>
      </c>
      <c r="B953" s="8">
        <f>VLOOKUP('Sector Wise Analysis'!A953,'Data Sheet 5'!A:AL,35,0)</f>
        <v>-1.9130744512042547E-5</v>
      </c>
    </row>
    <row r="954" spans="1:2">
      <c r="A954" s="90" t="s">
        <v>915</v>
      </c>
      <c r="B954" s="8">
        <f>VLOOKUP('Sector Wise Analysis'!A954,'Data Sheet 5'!A:AL,35,0)</f>
        <v>-1.9991881008430836E-5</v>
      </c>
    </row>
    <row r="955" spans="1:2">
      <c r="A955" s="90" t="s">
        <v>907</v>
      </c>
      <c r="B955" s="8">
        <f>VLOOKUP('Sector Wise Analysis'!A955,'Data Sheet 5'!A:AL,35,0)</f>
        <v>-2.0636367538936162E-5</v>
      </c>
    </row>
    <row r="956" spans="1:2">
      <c r="A956" s="90" t="s">
        <v>893</v>
      </c>
      <c r="B956" s="8">
        <f>VLOOKUP('Sector Wise Analysis'!A956,'Data Sheet 5'!A:AL,35,0)</f>
        <v>-2.0763953533791728E-5</v>
      </c>
    </row>
    <row r="957" spans="1:2">
      <c r="A957" s="90" t="s">
        <v>906</v>
      </c>
      <c r="B957" s="8">
        <f>VLOOKUP('Sector Wise Analysis'!A957,'Data Sheet 5'!A:AL,35,0)</f>
        <v>-2.1678140640064791E-5</v>
      </c>
    </row>
    <row r="958" spans="1:2">
      <c r="A958" s="90" t="s">
        <v>913</v>
      </c>
      <c r="B958" s="8">
        <f>VLOOKUP('Sector Wise Analysis'!A958,'Data Sheet 5'!A:AL,35,0)</f>
        <v>-2.3234651103160568E-5</v>
      </c>
    </row>
    <row r="959" spans="1:2">
      <c r="A959" s="90" t="s">
        <v>884</v>
      </c>
      <c r="B959" s="8">
        <f>VLOOKUP('Sector Wise Analysis'!A959,'Data Sheet 5'!A:AL,35,0)</f>
        <v>-2.3969008605125524E-5</v>
      </c>
    </row>
    <row r="960" spans="1:2">
      <c r="A960" s="90" t="s">
        <v>876</v>
      </c>
      <c r="B960" s="8">
        <f>VLOOKUP('Sector Wise Analysis'!A960,'Data Sheet 5'!A:AL,35,0)</f>
        <v>-2.6443560697325721E-5</v>
      </c>
    </row>
    <row r="961" spans="1:2">
      <c r="A961" s="90" t="s">
        <v>910</v>
      </c>
      <c r="B961" s="8">
        <f>VLOOKUP('Sector Wise Analysis'!A961,'Data Sheet 5'!A:AL,35,0)</f>
        <v>-2.8099091144768792E-5</v>
      </c>
    </row>
    <row r="962" spans="1:2">
      <c r="A962" s="90" t="s">
        <v>875</v>
      </c>
      <c r="B962" s="8">
        <f>VLOOKUP('Sector Wise Analysis'!A962,'Data Sheet 5'!A:AL,35,0)</f>
        <v>-2.9098617902183048E-5</v>
      </c>
    </row>
    <row r="963" spans="1:2">
      <c r="A963" s="90" t="s">
        <v>926</v>
      </c>
      <c r="B963" s="8">
        <f>VLOOKUP('Sector Wise Analysis'!A963,'Data Sheet 5'!A:AL,35,0)</f>
        <v>-3.6416597085439303E-5</v>
      </c>
    </row>
    <row r="964" spans="1:2">
      <c r="A964" s="90" t="s">
        <v>861</v>
      </c>
      <c r="B964" s="8">
        <f>VLOOKUP('Sector Wise Analysis'!A964,'Data Sheet 5'!A:AL,35,0)</f>
        <v>-3.6611521207417021E-5</v>
      </c>
    </row>
    <row r="965" spans="1:2">
      <c r="A965" s="90" t="s">
        <v>912</v>
      </c>
      <c r="B965" s="8">
        <f>VLOOKUP('Sector Wise Analysis'!A965,'Data Sheet 5'!A:AL,35,0)</f>
        <v>-5.0971382295055086E-5</v>
      </c>
    </row>
    <row r="966" spans="1:2">
      <c r="A966" s="90" t="s">
        <v>868</v>
      </c>
      <c r="B966" s="8">
        <f>VLOOKUP('Sector Wise Analysis'!A966,'Data Sheet 5'!A:AL,35,0)</f>
        <v>-5.2340230350925302E-5</v>
      </c>
    </row>
    <row r="967" spans="1:2">
      <c r="A967" s="90" t="s">
        <v>905</v>
      </c>
      <c r="B967" s="8">
        <f>VLOOKUP('Sector Wise Analysis'!A967,'Data Sheet 5'!A:AL,35,0)</f>
        <v>-5.3930059876595971E-5</v>
      </c>
    </row>
    <row r="968" spans="1:2">
      <c r="A968" s="90" t="s">
        <v>894</v>
      </c>
      <c r="B968" s="8">
        <f>VLOOKUP('Sector Wise Analysis'!A968,'Data Sheet 5'!A:AL,35,0)</f>
        <v>-6.0630271204999905E-5</v>
      </c>
    </row>
    <row r="969" spans="1:2">
      <c r="A969" s="90" t="s">
        <v>869</v>
      </c>
      <c r="B969" s="8">
        <f>VLOOKUP('Sector Wise Analysis'!A969,'Data Sheet 5'!A:AL,35,0)</f>
        <v>-6.4034904186746597E-5</v>
      </c>
    </row>
    <row r="970" spans="1:2">
      <c r="A970" s="90" t="s">
        <v>918</v>
      </c>
      <c r="B970" s="8">
        <f>VLOOKUP('Sector Wise Analysis'!A970,'Data Sheet 5'!A:AL,35,0)</f>
        <v>-6.5071079850372328E-5</v>
      </c>
    </row>
    <row r="971" spans="1:2">
      <c r="A971" s="90" t="s">
        <v>866</v>
      </c>
      <c r="B971" s="8">
        <f>VLOOKUP('Sector Wise Analysis'!A971,'Data Sheet 5'!A:AL,35,0)</f>
        <v>-7.7426871530186385E-5</v>
      </c>
    </row>
    <row r="972" spans="1:2">
      <c r="A972" s="90" t="s">
        <v>870</v>
      </c>
      <c r="B972" s="8">
        <f>VLOOKUP('Sector Wise Analysis'!A972,'Data Sheet 5'!A:AL,35,0)</f>
        <v>-7.8724181303862603E-5</v>
      </c>
    </row>
    <row r="973" spans="1:2">
      <c r="A973" s="90" t="s">
        <v>897</v>
      </c>
      <c r="B973" s="8">
        <f>VLOOKUP('Sector Wise Analysis'!A973,'Data Sheet 5'!A:AL,35,0)</f>
        <v>-9.4955138639709252E-5</v>
      </c>
    </row>
    <row r="974" spans="1:2">
      <c r="A974" s="90" t="s">
        <v>887</v>
      </c>
      <c r="B974" s="8">
        <f>VLOOKUP('Sector Wise Analysis'!A974,'Data Sheet 5'!A:AL,35,0)</f>
        <v>-1.1438277164943027E-4</v>
      </c>
    </row>
    <row r="975" spans="1:2">
      <c r="A975" s="90" t="s">
        <v>881</v>
      </c>
      <c r="B975" s="8">
        <f>VLOOKUP('Sector Wise Analysis'!A975,'Data Sheet 5'!A:AL,35,0)</f>
        <v>-1.3209078655415001E-4</v>
      </c>
    </row>
    <row r="976" spans="1:2">
      <c r="A976" s="90" t="s">
        <v>871</v>
      </c>
      <c r="B976" s="8">
        <f>VLOOKUP('Sector Wise Analysis'!A976,'Data Sheet 5'!A:AL,35,0)</f>
        <v>-1.3625757545873015E-4</v>
      </c>
    </row>
    <row r="977" spans="1:2">
      <c r="A977" s="90" t="s">
        <v>854</v>
      </c>
      <c r="B977" s="8">
        <f>VLOOKUP('Sector Wise Analysis'!A977,'Data Sheet 5'!A:AL,35,0)</f>
        <v>-1.6423132831295089E-4</v>
      </c>
    </row>
    <row r="978" spans="1:2">
      <c r="A978" s="90" t="s">
        <v>855</v>
      </c>
      <c r="B978" s="8">
        <f>VLOOKUP('Sector Wise Analysis'!A978,'Data Sheet 5'!A:AL,35,0)</f>
        <v>-1.7651787306141025E-4</v>
      </c>
    </row>
    <row r="979" spans="1:2">
      <c r="A979" s="90" t="s">
        <v>888</v>
      </c>
      <c r="B979" s="8">
        <f>VLOOKUP('Sector Wise Analysis'!A979,'Data Sheet 5'!A:AL,35,0)</f>
        <v>-2.2737237178587256E-4</v>
      </c>
    </row>
    <row r="980" spans="1:2">
      <c r="A980" s="90" t="s">
        <v>860</v>
      </c>
      <c r="B980" s="8">
        <f>VLOOKUP('Sector Wise Analysis'!A980,'Data Sheet 5'!A:AL,35,0)</f>
        <v>-2.6200254507367413E-4</v>
      </c>
    </row>
    <row r="981" spans="1:2">
      <c r="A981" s="90" t="s">
        <v>883</v>
      </c>
      <c r="B981" s="8">
        <f>VLOOKUP('Sector Wise Analysis'!A981,'Data Sheet 5'!A:AL,35,0)</f>
        <v>-2.7169442116475943E-4</v>
      </c>
    </row>
    <row r="982" spans="1:2">
      <c r="A982" s="90" t="s">
        <v>872</v>
      </c>
      <c r="B982" s="8">
        <f>VLOOKUP('Sector Wise Analysis'!A982,'Data Sheet 5'!A:AL,35,0)</f>
        <v>-2.872362697449221E-4</v>
      </c>
    </row>
    <row r="983" spans="1:2">
      <c r="A983" s="90" t="s">
        <v>859</v>
      </c>
      <c r="B983" s="8">
        <f>VLOOKUP('Sector Wise Analysis'!A983,'Data Sheet 5'!A:AL,35,0)</f>
        <v>-3.1107546214632979E-4</v>
      </c>
    </row>
    <row r="984" spans="1:2">
      <c r="A984" s="90" t="s">
        <v>864</v>
      </c>
      <c r="B984" s="8">
        <f>VLOOKUP('Sector Wise Analysis'!A984,'Data Sheet 5'!A:AL,35,0)</f>
        <v>-5.2401851150703975E-4</v>
      </c>
    </row>
    <row r="985" spans="1:2">
      <c r="A985" s="90" t="s">
        <v>896</v>
      </c>
      <c r="B985" s="8">
        <f>VLOOKUP('Sector Wise Analysis'!A985,'Data Sheet 5'!A:AL,35,0)</f>
        <v>-5.8908085873612135E-4</v>
      </c>
    </row>
    <row r="986" spans="1:2">
      <c r="A986" s="90" t="s">
        <v>873</v>
      </c>
      <c r="B986" s="8">
        <f>VLOOKUP('Sector Wise Analysis'!A986,'Data Sheet 5'!A:AL,35,0)</f>
        <v>-7.5819050650363694E-4</v>
      </c>
    </row>
    <row r="987" spans="1:2">
      <c r="A987" s="90" t="s">
        <v>844</v>
      </c>
      <c r="B987" s="8">
        <f>VLOOKUP('Sector Wise Analysis'!A987,'Data Sheet 5'!A:AL,35,0)</f>
        <v>-1.0870012212004948E-3</v>
      </c>
    </row>
    <row r="989" spans="1:2">
      <c r="A989" s="172" t="s">
        <v>930</v>
      </c>
      <c r="B989" s="172" t="s">
        <v>2017</v>
      </c>
    </row>
    <row r="990" spans="1:2">
      <c r="A990" s="90" t="s">
        <v>935</v>
      </c>
      <c r="B990" s="8">
        <f>VLOOKUP('Sector Wise Analysis'!A990,'Data Sheet 5'!A:AL,35,0)</f>
        <v>3.3190440507843297E-2</v>
      </c>
    </row>
    <row r="991" spans="1:2">
      <c r="A991" s="90" t="s">
        <v>931</v>
      </c>
      <c r="B991" s="8">
        <f>VLOOKUP('Sector Wise Analysis'!A991,'Data Sheet 5'!A:AL,35,0)</f>
        <v>7.8469693929288254E-3</v>
      </c>
    </row>
    <row r="992" spans="1:2">
      <c r="A992" s="90" t="s">
        <v>932</v>
      </c>
      <c r="B992" s="8">
        <f>VLOOKUP('Sector Wise Analysis'!A992,'Data Sheet 5'!A:AL,35,0)</f>
        <v>7.3236458753926283E-3</v>
      </c>
    </row>
    <row r="993" spans="1:2">
      <c r="A993" s="90" t="s">
        <v>934</v>
      </c>
      <c r="B993" s="8">
        <f>VLOOKUP('Sector Wise Analysis'!A993,'Data Sheet 5'!A:AL,35,0)</f>
        <v>6.2610375359264513E-3</v>
      </c>
    </row>
    <row r="994" spans="1:2">
      <c r="A994" s="90" t="s">
        <v>937</v>
      </c>
      <c r="B994" s="8">
        <f>VLOOKUP('Sector Wise Analysis'!A994,'Data Sheet 5'!A:AL,35,0)</f>
        <v>5.3325102293886517E-3</v>
      </c>
    </row>
    <row r="995" spans="1:2">
      <c r="A995" s="90" t="s">
        <v>942</v>
      </c>
      <c r="B995" s="8">
        <f>VLOOKUP('Sector Wise Analysis'!A995,'Data Sheet 5'!A:AL,35,0)</f>
        <v>4.6160751293254816E-3</v>
      </c>
    </row>
    <row r="996" spans="1:2">
      <c r="A996" s="90" t="s">
        <v>946</v>
      </c>
      <c r="B996" s="8">
        <f>VLOOKUP('Sector Wise Analysis'!A996,'Data Sheet 5'!A:AL,35,0)</f>
        <v>3.6374142599212029E-3</v>
      </c>
    </row>
    <row r="997" spans="1:2">
      <c r="A997" s="90" t="s">
        <v>939</v>
      </c>
      <c r="B997" s="8">
        <f>VLOOKUP('Sector Wise Analysis'!A997,'Data Sheet 5'!A:AL,35,0)</f>
        <v>2.9860838427530731E-3</v>
      </c>
    </row>
    <row r="998" spans="1:2">
      <c r="A998" s="90" t="s">
        <v>943</v>
      </c>
      <c r="B998" s="8">
        <f>VLOOKUP('Sector Wise Analysis'!A998,'Data Sheet 5'!A:AL,35,0)</f>
        <v>2.1062523713527436E-3</v>
      </c>
    </row>
    <row r="999" spans="1:2">
      <c r="A999" s="90" t="s">
        <v>938</v>
      </c>
      <c r="B999" s="8">
        <f>VLOOKUP('Sector Wise Analysis'!A999,'Data Sheet 5'!A:AL,35,0)</f>
        <v>2.0286542210931182E-3</v>
      </c>
    </row>
    <row r="1000" spans="1:2">
      <c r="A1000" s="90" t="s">
        <v>972</v>
      </c>
      <c r="B1000" s="8">
        <f>VLOOKUP('Sector Wise Analysis'!A1000,'Data Sheet 5'!A:AL,35,0)</f>
        <v>1.9810357695375521E-3</v>
      </c>
    </row>
    <row r="1001" spans="1:2">
      <c r="A1001" s="90" t="s">
        <v>936</v>
      </c>
      <c r="B1001" s="8">
        <f>VLOOKUP('Sector Wise Analysis'!A1001,'Data Sheet 5'!A:AL,35,0)</f>
        <v>1.8306095551573604E-3</v>
      </c>
    </row>
    <row r="1002" spans="1:2">
      <c r="A1002" s="90" t="s">
        <v>941</v>
      </c>
      <c r="B1002" s="8">
        <f>VLOOKUP('Sector Wise Analysis'!A1002,'Data Sheet 5'!A:AL,35,0)</f>
        <v>1.272069335418365E-3</v>
      </c>
    </row>
    <row r="1003" spans="1:2">
      <c r="A1003" s="90" t="s">
        <v>945</v>
      </c>
      <c r="B1003" s="8">
        <f>VLOOKUP('Sector Wise Analysis'!A1003,'Data Sheet 5'!A:AL,35,0)</f>
        <v>3.8555455925593461E-4</v>
      </c>
    </row>
    <row r="1004" spans="1:2">
      <c r="A1004" s="90" t="s">
        <v>933</v>
      </c>
      <c r="B1004" s="8">
        <f>VLOOKUP('Sector Wise Analysis'!A1004,'Data Sheet 5'!A:AL,35,0)</f>
        <v>2.6484730639492849E-4</v>
      </c>
    </row>
    <row r="1005" spans="1:2">
      <c r="A1005" s="90" t="s">
        <v>944</v>
      </c>
      <c r="B1005" s="8">
        <f>VLOOKUP('Sector Wise Analysis'!A1005,'Data Sheet 5'!A:AL,35,0)</f>
        <v>2.522004570531275E-4</v>
      </c>
    </row>
    <row r="1006" spans="1:2">
      <c r="A1006" s="90" t="s">
        <v>958</v>
      </c>
      <c r="B1006" s="8">
        <f>VLOOKUP('Sector Wise Analysis'!A1006,'Data Sheet 5'!A:AL,35,0)</f>
        <v>2.0915988725633209E-4</v>
      </c>
    </row>
    <row r="1007" spans="1:2">
      <c r="A1007" s="90" t="s">
        <v>976</v>
      </c>
      <c r="B1007" s="8">
        <f>VLOOKUP('Sector Wise Analysis'!A1007,'Data Sheet 5'!A:AL,35,0)</f>
        <v>1.7376712792470942E-4</v>
      </c>
    </row>
    <row r="1008" spans="1:2">
      <c r="A1008" s="90" t="s">
        <v>951</v>
      </c>
      <c r="B1008" s="8">
        <f>VLOOKUP('Sector Wise Analysis'!A1008,'Data Sheet 5'!A:AL,35,0)</f>
        <v>1.4438654433774134E-4</v>
      </c>
    </row>
    <row r="1009" spans="1:2">
      <c r="A1009" s="90" t="s">
        <v>955</v>
      </c>
      <c r="B1009" s="8">
        <f>VLOOKUP('Sector Wise Analysis'!A1009,'Data Sheet 5'!A:AL,35,0)</f>
        <v>1.4161895143713108E-4</v>
      </c>
    </row>
    <row r="1010" spans="1:2">
      <c r="A1010" s="90" t="s">
        <v>949</v>
      </c>
      <c r="B1010" s="8">
        <f>VLOOKUP('Sector Wise Analysis'!A1010,'Data Sheet 5'!A:AL,35,0)</f>
        <v>1.3203217198133797E-4</v>
      </c>
    </row>
    <row r="1011" spans="1:2">
      <c r="A1011" s="90" t="s">
        <v>989</v>
      </c>
      <c r="B1011" s="8">
        <f>VLOOKUP('Sector Wise Analysis'!A1011,'Data Sheet 5'!A:AL,35,0)</f>
        <v>1.1535278179463488E-4</v>
      </c>
    </row>
    <row r="1012" spans="1:2">
      <c r="A1012" s="90" t="s">
        <v>961</v>
      </c>
      <c r="B1012" s="8">
        <f>VLOOKUP('Sector Wise Analysis'!A1012,'Data Sheet 5'!A:AL,35,0)</f>
        <v>1.129400122640641E-4</v>
      </c>
    </row>
    <row r="1013" spans="1:2">
      <c r="A1013" s="90" t="s">
        <v>978</v>
      </c>
      <c r="B1013" s="8">
        <f>VLOOKUP('Sector Wise Analysis'!A1013,'Data Sheet 5'!A:AL,35,0)</f>
        <v>1.0718076921551529E-4</v>
      </c>
    </row>
    <row r="1014" spans="1:2">
      <c r="A1014" s="90" t="s">
        <v>950</v>
      </c>
      <c r="B1014" s="8">
        <f>VLOOKUP('Sector Wise Analysis'!A1014,'Data Sheet 5'!A:AL,35,0)</f>
        <v>9.5032676571107916E-5</v>
      </c>
    </row>
    <row r="1015" spans="1:2">
      <c r="A1015" s="90" t="s">
        <v>987</v>
      </c>
      <c r="B1015" s="8">
        <f>VLOOKUP('Sector Wise Analysis'!A1015,'Data Sheet 5'!A:AL,35,0)</f>
        <v>7.8105114426445571E-5</v>
      </c>
    </row>
    <row r="1016" spans="1:2">
      <c r="A1016" s="90" t="s">
        <v>967</v>
      </c>
      <c r="B1016" s="8">
        <f>VLOOKUP('Sector Wise Analysis'!A1016,'Data Sheet 5'!A:AL,35,0)</f>
        <v>7.276631356747403E-5</v>
      </c>
    </row>
    <row r="1017" spans="1:2">
      <c r="A1017" s="90" t="s">
        <v>954</v>
      </c>
      <c r="B1017" s="8">
        <f>VLOOKUP('Sector Wise Analysis'!A1017,'Data Sheet 5'!A:AL,35,0)</f>
        <v>6.6713793370489201E-5</v>
      </c>
    </row>
    <row r="1018" spans="1:2">
      <c r="A1018" s="90" t="s">
        <v>960</v>
      </c>
      <c r="B1018" s="8">
        <f>VLOOKUP('Sector Wise Analysis'!A1018,'Data Sheet 5'!A:AL,35,0)</f>
        <v>5.5058183681391502E-5</v>
      </c>
    </row>
    <row r="1019" spans="1:2">
      <c r="A1019" s="90" t="s">
        <v>999</v>
      </c>
      <c r="B1019" s="8">
        <f>VLOOKUP('Sector Wise Analysis'!A1019,'Data Sheet 5'!A:AL,35,0)</f>
        <v>3.7550085161700084E-5</v>
      </c>
    </row>
    <row r="1020" spans="1:2">
      <c r="A1020" s="90" t="s">
        <v>979</v>
      </c>
      <c r="B1020" s="8">
        <f>VLOOKUP('Sector Wise Analysis'!A1020,'Data Sheet 5'!A:AL,35,0)</f>
        <v>3.2141885350645244E-5</v>
      </c>
    </row>
    <row r="1021" spans="1:2">
      <c r="A1021" s="90" t="s">
        <v>973</v>
      </c>
      <c r="B1021" s="8">
        <f>VLOOKUP('Sector Wise Analysis'!A1021,'Data Sheet 5'!A:AL,35,0)</f>
        <v>2.3986887484761242E-5</v>
      </c>
    </row>
    <row r="1022" spans="1:2">
      <c r="A1022" s="90" t="s">
        <v>974</v>
      </c>
      <c r="B1022" s="8">
        <f>VLOOKUP('Sector Wise Analysis'!A1022,'Data Sheet 5'!A:AL,35,0)</f>
        <v>2.3226349911575024E-5</v>
      </c>
    </row>
    <row r="1023" spans="1:2">
      <c r="A1023" s="90" t="s">
        <v>981</v>
      </c>
      <c r="B1023" s="8">
        <f>VLOOKUP('Sector Wise Analysis'!A1023,'Data Sheet 5'!A:AL,35,0)</f>
        <v>2.293959583138713E-5</v>
      </c>
    </row>
    <row r="1024" spans="1:2">
      <c r="A1024" s="90" t="s">
        <v>969</v>
      </c>
      <c r="B1024" s="8">
        <f>VLOOKUP('Sector Wise Analysis'!A1024,'Data Sheet 5'!A:AL,35,0)</f>
        <v>1.7950440127939803E-5</v>
      </c>
    </row>
    <row r="1025" spans="1:2">
      <c r="A1025" s="125" t="s">
        <v>963</v>
      </c>
      <c r="B1025" s="8">
        <f>VLOOKUP('Sector Wise Analysis'!A1025,'Data Sheet 5'!A:AL,35,0)</f>
        <v>1.758039951235977E-5</v>
      </c>
    </row>
    <row r="1026" spans="1:2">
      <c r="A1026" s="90" t="s">
        <v>983</v>
      </c>
      <c r="B1026" s="8">
        <f>VLOOKUP('Sector Wise Analysis'!A1026,'Data Sheet 5'!A:AL,35,0)</f>
        <v>1.1417856897589775E-5</v>
      </c>
    </row>
    <row r="1027" spans="1:2">
      <c r="A1027" s="90" t="s">
        <v>965</v>
      </c>
      <c r="B1027" s="8">
        <f>VLOOKUP('Sector Wise Analysis'!A1027,'Data Sheet 5'!A:AL,35,0)</f>
        <v>2.2679873346019505E-6</v>
      </c>
    </row>
    <row r="1028" spans="1:2">
      <c r="A1028" s="90" t="s">
        <v>988</v>
      </c>
      <c r="B1028" s="8">
        <f>VLOOKUP('Sector Wise Analysis'!A1028,'Data Sheet 5'!A:AL,35,0)</f>
        <v>1.98209777839255E-6</v>
      </c>
    </row>
    <row r="1029" spans="1:2">
      <c r="A1029" s="90" t="s">
        <v>990</v>
      </c>
      <c r="B1029" s="8">
        <f>VLOOKUP('Sector Wise Analysis'!A1029,'Data Sheet 5'!A:AL,35,0)</f>
        <v>-8.2409835019601552E-8</v>
      </c>
    </row>
    <row r="1030" spans="1:2">
      <c r="A1030" s="90" t="s">
        <v>995</v>
      </c>
      <c r="B1030" s="8">
        <f>VLOOKUP('Sector Wise Analysis'!A1030,'Data Sheet 5'!A:AL,35,0)</f>
        <v>-3.960506109383958E-6</v>
      </c>
    </row>
    <row r="1031" spans="1:2">
      <c r="A1031" s="90" t="s">
        <v>977</v>
      </c>
      <c r="B1031" s="8">
        <f>VLOOKUP('Sector Wise Analysis'!A1031,'Data Sheet 5'!A:AL,35,0)</f>
        <v>-4.1859703100548296E-6</v>
      </c>
    </row>
    <row r="1032" spans="1:2">
      <c r="A1032" s="90" t="s">
        <v>998</v>
      </c>
      <c r="B1032" s="8">
        <f>VLOOKUP('Sector Wise Analysis'!A1032,'Data Sheet 5'!A:AL,35,0)</f>
        <v>-4.2870952627495377E-6</v>
      </c>
    </row>
    <row r="1033" spans="1:2">
      <c r="A1033" s="90" t="s">
        <v>996</v>
      </c>
      <c r="B1033" s="8">
        <f>VLOOKUP('Sector Wise Analysis'!A1033,'Data Sheet 5'!A:AL,35,0)</f>
        <v>-6.9316643718222662E-6</v>
      </c>
    </row>
    <row r="1034" spans="1:2">
      <c r="A1034" s="90" t="s">
        <v>970</v>
      </c>
      <c r="B1034" s="8">
        <f>VLOOKUP('Sector Wise Analysis'!A1034,'Data Sheet 5'!A:AL,35,0)</f>
        <v>-7.0497668707592703E-6</v>
      </c>
    </row>
    <row r="1035" spans="1:2">
      <c r="A1035" s="90" t="s">
        <v>952</v>
      </c>
      <c r="B1035" s="8">
        <f>VLOOKUP('Sector Wise Analysis'!A1035,'Data Sheet 5'!A:AL,35,0)</f>
        <v>-7.958856451516285E-6</v>
      </c>
    </row>
    <row r="1036" spans="1:2">
      <c r="A1036" s="90" t="s">
        <v>980</v>
      </c>
      <c r="B1036" s="8">
        <f>VLOOKUP('Sector Wise Analysis'!A1036,'Data Sheet 5'!A:AL,35,0)</f>
        <v>-9.7511912166312016E-6</v>
      </c>
    </row>
    <row r="1037" spans="1:2">
      <c r="A1037" s="125" t="s">
        <v>1000</v>
      </c>
      <c r="B1037" s="8">
        <f>VLOOKUP('Sector Wise Analysis'!A1037,'Data Sheet 5'!A:AL,35,0)</f>
        <v>-1.2997988946756525E-5</v>
      </c>
    </row>
    <row r="1038" spans="1:2">
      <c r="A1038" s="90" t="s">
        <v>971</v>
      </c>
      <c r="B1038" s="8">
        <f>VLOOKUP('Sector Wise Analysis'!A1038,'Data Sheet 5'!A:AL,35,0)</f>
        <v>-2.3356349965151163E-5</v>
      </c>
    </row>
    <row r="1039" spans="1:2">
      <c r="A1039" s="90" t="s">
        <v>992</v>
      </c>
      <c r="B1039" s="8">
        <f>VLOOKUP('Sector Wise Analysis'!A1039,'Data Sheet 5'!A:AL,35,0)</f>
        <v>-3.2757848538321305E-5</v>
      </c>
    </row>
    <row r="1040" spans="1:2">
      <c r="A1040" s="90" t="s">
        <v>975</v>
      </c>
      <c r="B1040" s="8">
        <f>VLOOKUP('Sector Wise Analysis'!A1040,'Data Sheet 5'!A:AL,35,0)</f>
        <v>-3.3965259773626225E-5</v>
      </c>
    </row>
    <row r="1041" spans="1:2">
      <c r="A1041" s="90" t="s">
        <v>993</v>
      </c>
      <c r="B1041" s="8">
        <f>VLOOKUP('Sector Wise Analysis'!A1041,'Data Sheet 5'!A:AL,35,0)</f>
        <v>-4.263028619883662E-5</v>
      </c>
    </row>
    <row r="1042" spans="1:2">
      <c r="A1042" s="90" t="s">
        <v>964</v>
      </c>
      <c r="B1042" s="8">
        <f>VLOOKUP('Sector Wise Analysis'!A1042,'Data Sheet 5'!A:AL,35,0)</f>
        <v>-4.9359865317175857E-5</v>
      </c>
    </row>
    <row r="1043" spans="1:2">
      <c r="A1043" s="90" t="s">
        <v>984</v>
      </c>
      <c r="B1043" s="8">
        <f>VLOOKUP('Sector Wise Analysis'!A1043,'Data Sheet 5'!A:AL,35,0)</f>
        <v>-6.403930929648205E-5</v>
      </c>
    </row>
    <row r="1044" spans="1:2">
      <c r="A1044" s="90" t="s">
        <v>968</v>
      </c>
      <c r="B1044" s="8">
        <f>VLOOKUP('Sector Wise Analysis'!A1044,'Data Sheet 5'!A:AL,35,0)</f>
        <v>-7.4484646297669977E-5</v>
      </c>
    </row>
    <row r="1045" spans="1:2">
      <c r="A1045" s="90" t="s">
        <v>982</v>
      </c>
      <c r="B1045" s="8">
        <f>VLOOKUP('Sector Wise Analysis'!A1045,'Data Sheet 5'!A:AL,35,0)</f>
        <v>-1.6396226925124432E-4</v>
      </c>
    </row>
    <row r="1046" spans="1:2">
      <c r="A1046" s="90" t="s">
        <v>956</v>
      </c>
      <c r="B1046" s="8">
        <f>VLOOKUP('Sector Wise Analysis'!A1046,'Data Sheet 5'!A:AL,35,0)</f>
        <v>-1.8532386529401367E-4</v>
      </c>
    </row>
    <row r="1047" spans="1:2">
      <c r="A1047" s="90" t="s">
        <v>962</v>
      </c>
      <c r="B1047" s="8">
        <f>VLOOKUP('Sector Wise Analysis'!A1047,'Data Sheet 5'!A:AL,35,0)</f>
        <v>-1.8954688228300573E-4</v>
      </c>
    </row>
    <row r="1048" spans="1:2">
      <c r="A1048" s="90" t="s">
        <v>966</v>
      </c>
      <c r="B1048" s="8">
        <f>VLOOKUP('Sector Wise Analysis'!A1048,'Data Sheet 5'!A:AL,35,0)</f>
        <v>-2.1303307644388896E-4</v>
      </c>
    </row>
    <row r="1049" spans="1:2">
      <c r="A1049" s="90" t="s">
        <v>985</v>
      </c>
      <c r="B1049" s="8">
        <f>VLOOKUP('Sector Wise Analysis'!A1049,'Data Sheet 5'!A:AL,35,0)</f>
        <v>-2.3446972412674558E-4</v>
      </c>
    </row>
    <row r="1050" spans="1:2">
      <c r="A1050" s="90" t="s">
        <v>957</v>
      </c>
      <c r="B1050" s="8">
        <f>VLOOKUP('Sector Wise Analysis'!A1050,'Data Sheet 5'!A:AL,35,0)</f>
        <v>-3.6905465912942466E-4</v>
      </c>
    </row>
    <row r="1051" spans="1:2">
      <c r="A1051" s="90" t="s">
        <v>986</v>
      </c>
      <c r="B1051" s="8">
        <f>VLOOKUP('Sector Wise Analysis'!A1051,'Data Sheet 5'!A:AL,35,0)</f>
        <v>-3.9710871349021306E-4</v>
      </c>
    </row>
    <row r="1052" spans="1:2">
      <c r="A1052" s="90" t="s">
        <v>948</v>
      </c>
      <c r="B1052" s="8">
        <f>VLOOKUP('Sector Wise Analysis'!A1052,'Data Sheet 5'!A:AL,35,0)</f>
        <v>-4.5263766265836051E-4</v>
      </c>
    </row>
    <row r="1053" spans="1:2">
      <c r="A1053" s="90" t="s">
        <v>947</v>
      </c>
      <c r="B1053" s="8">
        <f>VLOOKUP('Sector Wise Analysis'!A1053,'Data Sheet 5'!A:AL,35,0)</f>
        <v>-4.6441795862266476E-4</v>
      </c>
    </row>
    <row r="1054" spans="1:2">
      <c r="A1054" s="90" t="s">
        <v>953</v>
      </c>
      <c r="B1054" s="8">
        <f>VLOOKUP('Sector Wise Analysis'!A1054,'Data Sheet 5'!A:AL,35,0)</f>
        <v>-5.2411406992075116E-4</v>
      </c>
    </row>
    <row r="1055" spans="1:2">
      <c r="A1055" s="90" t="s">
        <v>994</v>
      </c>
      <c r="B1055" s="8">
        <f>VLOOKUP('Sector Wise Analysis'!A1055,'Data Sheet 5'!A:AL,35,0)</f>
        <v>-7.783970556505044E-4</v>
      </c>
    </row>
    <row r="1056" spans="1:2">
      <c r="A1056" s="90" t="s">
        <v>940</v>
      </c>
      <c r="B1056" s="8">
        <f>VLOOKUP('Sector Wise Analysis'!A1056,'Data Sheet 5'!A:AL,35,0)</f>
        <v>-8.2621351160873065E-4</v>
      </c>
    </row>
    <row r="1057" spans="1:2">
      <c r="A1057" s="90" t="s">
        <v>959</v>
      </c>
      <c r="B1057" s="8">
        <f>VLOOKUP('Sector Wise Analysis'!A1057,'Data Sheet 5'!A:AL,35,0)</f>
        <v>-9.270568243087584E-4</v>
      </c>
    </row>
    <row r="1058" spans="1:2">
      <c r="A1058" s="90" t="s">
        <v>991</v>
      </c>
      <c r="B1058" s="8">
        <f>VLOOKUP('Sector Wise Analysis'!A1058,'Data Sheet 5'!A:AL,35,0)</f>
        <v>-1.0511049076442158E-3</v>
      </c>
    </row>
    <row r="1059" spans="1:2">
      <c r="A1059" s="90" t="s">
        <v>997</v>
      </c>
      <c r="B1059" s="8">
        <f>VLOOKUP('Sector Wise Analysis'!A1059,'Data Sheet 5'!A:AL,35,0)</f>
        <v>-1.7669771051862402E-3</v>
      </c>
    </row>
    <row r="1061" spans="1:2">
      <c r="A1061" s="175" t="s">
        <v>1001</v>
      </c>
      <c r="B1061" s="172" t="s">
        <v>2017</v>
      </c>
    </row>
    <row r="1062" spans="1:2">
      <c r="A1062" s="90" t="s">
        <v>1002</v>
      </c>
      <c r="B1062" s="8">
        <f>VLOOKUP('Sector Wise Analysis'!A1062,'Data Sheet 5'!A:AL,35,0)</f>
        <v>1.2020708489845098E-2</v>
      </c>
    </row>
    <row r="1063" spans="1:2">
      <c r="A1063" s="90" t="s">
        <v>1004</v>
      </c>
      <c r="B1063" s="8">
        <f>VLOOKUP('Sector Wise Analysis'!A1063,'Data Sheet 5'!A:AL,35,0)</f>
        <v>8.4260372377494754E-3</v>
      </c>
    </row>
    <row r="1064" spans="1:2">
      <c r="A1064" s="90" t="s">
        <v>1005</v>
      </c>
      <c r="B1064" s="8">
        <f>VLOOKUP('Sector Wise Analysis'!A1064,'Data Sheet 5'!A:AL,35,0)</f>
        <v>5.4132413218164529E-3</v>
      </c>
    </row>
    <row r="1065" spans="1:2">
      <c r="A1065" s="90" t="s">
        <v>1003</v>
      </c>
      <c r="B1065" s="8">
        <f>VLOOKUP('Sector Wise Analysis'!A1065,'Data Sheet 5'!A:AL,35,0)</f>
        <v>3.9921046848012762E-3</v>
      </c>
    </row>
    <row r="1066" spans="1:2">
      <c r="A1066" s="90" t="s">
        <v>1024</v>
      </c>
      <c r="B1066" s="8">
        <f>VLOOKUP('Sector Wise Analysis'!A1066,'Data Sheet 5'!A:AL,35,0)</f>
        <v>1.9621275376680513E-3</v>
      </c>
    </row>
    <row r="1067" spans="1:2">
      <c r="A1067" s="90" t="s">
        <v>1018</v>
      </c>
      <c r="B1067" s="8">
        <f>VLOOKUP('Sector Wise Analysis'!A1067,'Data Sheet 5'!A:AL,35,0)</f>
        <v>1.2870394927423827E-3</v>
      </c>
    </row>
    <row r="1068" spans="1:2">
      <c r="A1068" s="90" t="s">
        <v>1015</v>
      </c>
      <c r="B1068" s="8">
        <f>VLOOKUP('Sector Wise Analysis'!A1068,'Data Sheet 5'!A:AL,35,0)</f>
        <v>5.0975335769360645E-4</v>
      </c>
    </row>
    <row r="1069" spans="1:2">
      <c r="A1069" s="90" t="s">
        <v>1017</v>
      </c>
      <c r="B1069" s="8">
        <f>VLOOKUP('Sector Wise Analysis'!A1069,'Data Sheet 5'!A:AL,35,0)</f>
        <v>1.3747985209064181E-4</v>
      </c>
    </row>
    <row r="1070" spans="1:2">
      <c r="A1070" s="90" t="s">
        <v>1009</v>
      </c>
      <c r="B1070" s="8">
        <f>VLOOKUP('Sector Wise Analysis'!A1070,'Data Sheet 5'!A:AL,35,0)</f>
        <v>7.7578571931040201E-5</v>
      </c>
    </row>
    <row r="1071" spans="1:2">
      <c r="A1071" s="125" t="s">
        <v>1025</v>
      </c>
      <c r="B1071" s="8">
        <f>VLOOKUP('Sector Wise Analysis'!A1071,'Data Sheet 5'!A:AL,35,0)</f>
        <v>7.5961010551797717E-5</v>
      </c>
    </row>
    <row r="1072" spans="1:2">
      <c r="A1072" s="90" t="s">
        <v>1021</v>
      </c>
      <c r="B1072" s="8">
        <f>VLOOKUP('Sector Wise Analysis'!A1072,'Data Sheet 5'!A:AL,35,0)</f>
        <v>3.3116019188193799E-5</v>
      </c>
    </row>
    <row r="1073" spans="1:2">
      <c r="A1073" s="90" t="s">
        <v>1019</v>
      </c>
      <c r="B1073" s="8">
        <f>VLOOKUP('Sector Wise Analysis'!A1073,'Data Sheet 5'!A:AL,35,0)</f>
        <v>-8.5839160151684455E-6</v>
      </c>
    </row>
    <row r="1074" spans="1:2">
      <c r="A1074" s="90" t="s">
        <v>1013</v>
      </c>
      <c r="B1074" s="8">
        <f>VLOOKUP('Sector Wise Analysis'!A1074,'Data Sheet 5'!A:AL,35,0)</f>
        <v>-1.6716872288094187E-5</v>
      </c>
    </row>
    <row r="1075" spans="1:2">
      <c r="A1075" s="90" t="s">
        <v>1023</v>
      </c>
      <c r="B1075" s="8">
        <f>VLOOKUP('Sector Wise Analysis'!A1075,'Data Sheet 5'!A:AL,35,0)</f>
        <v>-4.9696181105510146E-5</v>
      </c>
    </row>
    <row r="1076" spans="1:2">
      <c r="A1076" s="90" t="s">
        <v>1016</v>
      </c>
      <c r="B1076" s="8">
        <f>VLOOKUP('Sector Wise Analysis'!A1076,'Data Sheet 5'!A:AL,35,0)</f>
        <v>-1.0199266045906427E-4</v>
      </c>
    </row>
    <row r="1077" spans="1:2">
      <c r="A1077" s="90" t="s">
        <v>1014</v>
      </c>
      <c r="B1077" s="8">
        <f>VLOOKUP('Sector Wise Analysis'!A1077,'Data Sheet 5'!A:AL,35,0)</f>
        <v>-1.5679188419771598E-4</v>
      </c>
    </row>
    <row r="1078" spans="1:2">
      <c r="A1078" s="90" t="s">
        <v>1006</v>
      </c>
      <c r="B1078" s="8">
        <f>VLOOKUP('Sector Wise Analysis'!A1078,'Data Sheet 5'!A:AL,35,0)</f>
        <v>-2.2119029195189085E-4</v>
      </c>
    </row>
    <row r="1079" spans="1:2">
      <c r="A1079" s="90" t="s">
        <v>1020</v>
      </c>
      <c r="B1079" s="8">
        <f>VLOOKUP('Sector Wise Analysis'!A1079,'Data Sheet 5'!A:AL,35,0)</f>
        <v>-2.3083572807083841E-4</v>
      </c>
    </row>
    <row r="1080" spans="1:2">
      <c r="A1080" s="90" t="s">
        <v>1011</v>
      </c>
      <c r="B1080" s="8">
        <f>VLOOKUP('Sector Wise Analysis'!A1080,'Data Sheet 5'!A:AL,35,0)</f>
        <v>-1.5717516807583691E-3</v>
      </c>
    </row>
    <row r="1081" spans="1:2">
      <c r="A1081" s="90" t="s">
        <v>1007</v>
      </c>
      <c r="B1081" s="8">
        <f>VLOOKUP('Sector Wise Analysis'!A1081,'Data Sheet 5'!A:AL,35,0)</f>
        <v>-3.2060369231602754E-3</v>
      </c>
    </row>
    <row r="1082" spans="1:2">
      <c r="A1082" s="90" t="s">
        <v>1010</v>
      </c>
      <c r="B1082" s="8">
        <f>VLOOKUP('Sector Wise Analysis'!A1082,'Data Sheet 5'!A:AL,35,0)</f>
        <v>-3.243988178436743E-3</v>
      </c>
    </row>
    <row r="1083" spans="1:2">
      <c r="A1083" s="90" t="s">
        <v>1008</v>
      </c>
      <c r="B1083" s="8">
        <f>VLOOKUP('Sector Wise Analysis'!A1083,'Data Sheet 5'!A:AL,35,0)</f>
        <v>-4.0144210750299612E-3</v>
      </c>
    </row>
    <row r="1084" spans="1:2">
      <c r="A1084" s="90" t="s">
        <v>1022</v>
      </c>
      <c r="B1084" s="8">
        <f>VLOOKUP('Sector Wise Analysis'!A1084,'Data Sheet 5'!A:AL,35,0)</f>
        <v>-6.1211203395466138E-3</v>
      </c>
    </row>
    <row r="1086" spans="1:2">
      <c r="A1086" s="175" t="s">
        <v>1615</v>
      </c>
      <c r="B1086" s="172" t="s">
        <v>2017</v>
      </c>
    </row>
    <row r="1087" spans="1:2">
      <c r="A1087" s="90" t="s">
        <v>1616</v>
      </c>
      <c r="B1087" s="8">
        <f>VLOOKUP('Sector Wise Analysis'!A1087,'Data Sheet 5'!A:AL,35,0)</f>
        <v>1.178141430608773E-2</v>
      </c>
    </row>
    <row r="1088" spans="1:2">
      <c r="A1088" s="90" t="s">
        <v>1617</v>
      </c>
      <c r="B1088" s="8">
        <f>VLOOKUP('Sector Wise Analysis'!A1088,'Data Sheet 5'!A:AL,35,0)</f>
        <v>6.1366301749883889E-3</v>
      </c>
    </row>
    <row r="1089" spans="1:2">
      <c r="A1089" s="90" t="s">
        <v>1618</v>
      </c>
      <c r="B1089" s="8">
        <f>VLOOKUP('Sector Wise Analysis'!A1089,'Data Sheet 5'!A:AL,35,0)</f>
        <v>5.1092556390894706E-3</v>
      </c>
    </row>
    <row r="1090" spans="1:2">
      <c r="A1090" s="90" t="s">
        <v>1636</v>
      </c>
      <c r="B1090" s="8">
        <f>VLOOKUP('Sector Wise Analysis'!A1090,'Data Sheet 5'!A:AL,35,0)</f>
        <v>1.6927720727243916E-3</v>
      </c>
    </row>
    <row r="1091" spans="1:2">
      <c r="A1091" s="90" t="s">
        <v>1621</v>
      </c>
      <c r="B1091" s="8">
        <f>VLOOKUP('Sector Wise Analysis'!A1091,'Data Sheet 5'!A:AL,35,0)</f>
        <v>9.8649471359433757E-4</v>
      </c>
    </row>
    <row r="1092" spans="1:2">
      <c r="A1092" s="90" t="s">
        <v>1639</v>
      </c>
      <c r="B1092" s="8">
        <f>VLOOKUP('Sector Wise Analysis'!A1092,'Data Sheet 5'!A:AL,35,0)</f>
        <v>3.7406615820042118E-4</v>
      </c>
    </row>
    <row r="1093" spans="1:2">
      <c r="A1093" s="90" t="s">
        <v>1623</v>
      </c>
      <c r="B1093" s="8">
        <f>VLOOKUP('Sector Wise Analysis'!A1093,'Data Sheet 5'!A:AL,35,0)</f>
        <v>3.1031030673037342E-4</v>
      </c>
    </row>
    <row r="1094" spans="1:2">
      <c r="A1094" s="90" t="s">
        <v>1640</v>
      </c>
      <c r="B1094" s="8">
        <f>VLOOKUP('Sector Wise Analysis'!A1094,'Data Sheet 5'!A:AL,35,0)</f>
        <v>2.4715074399227059E-4</v>
      </c>
    </row>
    <row r="1095" spans="1:2">
      <c r="A1095" s="90" t="s">
        <v>1632</v>
      </c>
      <c r="B1095" s="8">
        <f>VLOOKUP('Sector Wise Analysis'!A1095,'Data Sheet 5'!A:AL,35,0)</f>
        <v>1.0428973002357091E-4</v>
      </c>
    </row>
    <row r="1096" spans="1:2">
      <c r="A1096" s="90" t="s">
        <v>1638</v>
      </c>
      <c r="B1096" s="8">
        <f>VLOOKUP('Sector Wise Analysis'!A1096,'Data Sheet 5'!A:AL,35,0)</f>
        <v>4.400338029915216E-5</v>
      </c>
    </row>
    <row r="1097" spans="1:2">
      <c r="A1097" s="90" t="s">
        <v>1637</v>
      </c>
      <c r="B1097" s="8">
        <f>VLOOKUP('Sector Wise Analysis'!A1097,'Data Sheet 5'!A:AL,35,0)</f>
        <v>3.46734217628835E-5</v>
      </c>
    </row>
    <row r="1098" spans="1:2">
      <c r="A1098" s="90" t="s">
        <v>1629</v>
      </c>
      <c r="B1098" s="8">
        <f>VLOOKUP('Sector Wise Analysis'!A1098,'Data Sheet 5'!A:AL,35,0)</f>
        <v>2.5956510400045755E-5</v>
      </c>
    </row>
    <row r="1099" spans="1:2">
      <c r="A1099" s="90" t="s">
        <v>1648</v>
      </c>
      <c r="B1099" s="8">
        <f>VLOOKUP('Sector Wise Analysis'!A1099,'Data Sheet 5'!A:AL,35,0)</f>
        <v>2.0284133300174075E-5</v>
      </c>
    </row>
    <row r="1100" spans="1:2">
      <c r="A1100" s="90" t="s">
        <v>1631</v>
      </c>
      <c r="B1100" s="8">
        <f>VLOOKUP('Sector Wise Analysis'!A1100,'Data Sheet 5'!A:AL,35,0)</f>
        <v>1.2373782112933636E-5</v>
      </c>
    </row>
    <row r="1101" spans="1:2">
      <c r="A1101" s="90" t="s">
        <v>1641</v>
      </c>
      <c r="B1101" s="8">
        <f>VLOOKUP('Sector Wise Analysis'!A1101,'Data Sheet 5'!A:AL,35,0)</f>
        <v>4.2648055672321986E-6</v>
      </c>
    </row>
    <row r="1102" spans="1:2">
      <c r="A1102" s="90" t="s">
        <v>1941</v>
      </c>
      <c r="B1102" s="8">
        <f>VLOOKUP('Sector Wise Analysis'!A1102,'Data Sheet 5'!A:AL,35,0)</f>
        <v>-5.2190257233594424E-6</v>
      </c>
    </row>
    <row r="1103" spans="1:2">
      <c r="A1103" s="90" t="s">
        <v>1647</v>
      </c>
      <c r="B1103" s="8">
        <f>VLOOKUP('Sector Wise Analysis'!A1103,'Data Sheet 5'!A:AL,35,0)</f>
        <v>-1.0314508949695518E-5</v>
      </c>
    </row>
    <row r="1104" spans="1:2">
      <c r="A1104" s="90" t="s">
        <v>1649</v>
      </c>
      <c r="B1104" s="8">
        <f>VLOOKUP('Sector Wise Analysis'!A1104,'Data Sheet 5'!A:AL,35,0)</f>
        <v>-1.7585359385350837E-5</v>
      </c>
    </row>
    <row r="1105" spans="1:2">
      <c r="A1105" s="90" t="s">
        <v>1627</v>
      </c>
      <c r="B1105" s="8">
        <f>VLOOKUP('Sector Wise Analysis'!A1105,'Data Sheet 5'!A:AL,35,0)</f>
        <v>-1.9683718002610195E-5</v>
      </c>
    </row>
    <row r="1106" spans="1:2">
      <c r="A1106" s="125" t="s">
        <v>1655</v>
      </c>
      <c r="B1106" s="8">
        <f>VLOOKUP('Sector Wise Analysis'!A1106,'Data Sheet 5'!A:AL,35,0)</f>
        <v>-2.7727426035437845E-5</v>
      </c>
    </row>
    <row r="1107" spans="1:2">
      <c r="A1107" s="90" t="s">
        <v>1643</v>
      </c>
      <c r="B1107" s="8">
        <f>VLOOKUP('Sector Wise Analysis'!A1107,'Data Sheet 5'!A:AL,35,0)</f>
        <v>-2.8478254649814138E-5</v>
      </c>
    </row>
    <row r="1108" spans="1:2">
      <c r="A1108" s="90" t="s">
        <v>1645</v>
      </c>
      <c r="B1108" s="8">
        <f>VLOOKUP('Sector Wise Analysis'!A1108,'Data Sheet 5'!A:AL,35,0)</f>
        <v>-3.8650403963263655E-5</v>
      </c>
    </row>
    <row r="1109" spans="1:2">
      <c r="A1109" s="90" t="s">
        <v>1650</v>
      </c>
      <c r="B1109" s="8">
        <f>VLOOKUP('Sector Wise Analysis'!A1109,'Data Sheet 5'!A:AL,35,0)</f>
        <v>-4.0903756385172531E-5</v>
      </c>
    </row>
    <row r="1110" spans="1:2">
      <c r="A1110" s="90" t="s">
        <v>1628</v>
      </c>
      <c r="B1110" s="8">
        <f>VLOOKUP('Sector Wise Analysis'!A1110,'Data Sheet 5'!A:AL,35,0)</f>
        <v>-4.2171437343328056E-5</v>
      </c>
    </row>
    <row r="1111" spans="1:2">
      <c r="A1111" s="90" t="s">
        <v>1652</v>
      </c>
      <c r="B1111" s="8">
        <f>VLOOKUP('Sector Wise Analysis'!A1111,'Data Sheet 5'!A:AL,35,0)</f>
        <v>-4.3081198339983526E-5</v>
      </c>
    </row>
    <row r="1112" spans="1:2">
      <c r="A1112" s="90" t="s">
        <v>1630</v>
      </c>
      <c r="B1112" s="8">
        <f>VLOOKUP('Sector Wise Analysis'!A1112,'Data Sheet 5'!A:AL,35,0)</f>
        <v>-5.0054140540921239E-5</v>
      </c>
    </row>
    <row r="1113" spans="1:2">
      <c r="A1113" s="90" t="s">
        <v>1635</v>
      </c>
      <c r="B1113" s="8">
        <f>VLOOKUP('Sector Wise Analysis'!A1113,'Data Sheet 5'!A:AL,35,0)</f>
        <v>-6.77610960598451E-5</v>
      </c>
    </row>
    <row r="1114" spans="1:2">
      <c r="A1114" s="90" t="s">
        <v>1653</v>
      </c>
      <c r="B1114" s="8">
        <f>VLOOKUP('Sector Wise Analysis'!A1114,'Data Sheet 5'!A:AL,35,0)</f>
        <v>-9.0937951858935259E-5</v>
      </c>
    </row>
    <row r="1115" spans="1:2">
      <c r="A1115" s="90" t="s">
        <v>1642</v>
      </c>
      <c r="B1115" s="8">
        <f>VLOOKUP('Sector Wise Analysis'!A1115,'Data Sheet 5'!A:AL,35,0)</f>
        <v>-1.3625699590424608E-4</v>
      </c>
    </row>
    <row r="1116" spans="1:2">
      <c r="A1116" s="90" t="s">
        <v>1634</v>
      </c>
      <c r="B1116" s="8">
        <f>VLOOKUP('Sector Wise Analysis'!A1116,'Data Sheet 5'!A:AL,35,0)</f>
        <v>-1.373048684670964E-4</v>
      </c>
    </row>
    <row r="1117" spans="1:2">
      <c r="A1117" s="90" t="s">
        <v>1633</v>
      </c>
      <c r="B1117" s="8">
        <f>VLOOKUP('Sector Wise Analysis'!A1117,'Data Sheet 5'!A:AL,35,0)</f>
        <v>-1.3743210424034882E-4</v>
      </c>
    </row>
    <row r="1118" spans="1:2">
      <c r="A1118" s="90" t="s">
        <v>1646</v>
      </c>
      <c r="B1118" s="8">
        <f>VLOOKUP('Sector Wise Analysis'!A1118,'Data Sheet 5'!A:AL,35,0)</f>
        <v>-1.4625428887719995E-4</v>
      </c>
    </row>
    <row r="1119" spans="1:2">
      <c r="A1119" s="90" t="s">
        <v>1651</v>
      </c>
      <c r="B1119" s="8">
        <f>VLOOKUP('Sector Wise Analysis'!A1119,'Data Sheet 5'!A:AL,35,0)</f>
        <v>-2.0978427965570137E-4</v>
      </c>
    </row>
    <row r="1120" spans="1:2">
      <c r="A1120" s="90" t="s">
        <v>1624</v>
      </c>
      <c r="B1120" s="8">
        <f>VLOOKUP('Sector Wise Analysis'!A1120,'Data Sheet 5'!A:AL,35,0)</f>
        <v>-2.1253876220638106E-4</v>
      </c>
    </row>
    <row r="1121" spans="1:2">
      <c r="A1121" s="90" t="s">
        <v>1625</v>
      </c>
      <c r="B1121" s="8">
        <f>VLOOKUP('Sector Wise Analysis'!A1121,'Data Sheet 5'!A:AL,35,0)</f>
        <v>-2.5183169077681411E-4</v>
      </c>
    </row>
    <row r="1122" spans="1:2">
      <c r="A1122" s="90" t="s">
        <v>1654</v>
      </c>
      <c r="B1122" s="8">
        <f>VLOOKUP('Sector Wise Analysis'!A1122,'Data Sheet 5'!A:AL,35,0)</f>
        <v>-3.458575746138085E-4</v>
      </c>
    </row>
    <row r="1123" spans="1:2">
      <c r="A1123" s="90" t="s">
        <v>1644</v>
      </c>
      <c r="B1123" s="8">
        <f>VLOOKUP('Sector Wise Analysis'!A1123,'Data Sheet 5'!A:AL,35,0)</f>
        <v>-5.6646810549922642E-4</v>
      </c>
    </row>
    <row r="1124" spans="1:2">
      <c r="A1124" s="90" t="s">
        <v>1620</v>
      </c>
      <c r="B1124" s="8">
        <f>VLOOKUP('Sector Wise Analysis'!A1124,'Data Sheet 5'!A:AL,35,0)</f>
        <v>-6.9057800529520911E-4</v>
      </c>
    </row>
    <row r="1125" spans="1:2">
      <c r="A1125" s="90" t="s">
        <v>1626</v>
      </c>
      <c r="B1125" s="8">
        <f>VLOOKUP('Sector Wise Analysis'!A1125,'Data Sheet 5'!A:AL,35,0)</f>
        <v>-5.8291522053467073E-3</v>
      </c>
    </row>
    <row r="1126" spans="1:2">
      <c r="A1126" s="90" t="s">
        <v>1622</v>
      </c>
      <c r="B1126" s="8">
        <f>VLOOKUP('Sector Wise Analysis'!A1126,'Data Sheet 5'!A:AL,35,0)</f>
        <v>-7.0955744234362499E-3</v>
      </c>
    </row>
    <row r="1127" spans="1:2">
      <c r="A1127" s="90" t="s">
        <v>1619</v>
      </c>
      <c r="B1127" s="8">
        <f>VLOOKUP('Sector Wise Analysis'!A1127,'Data Sheet 5'!A:AL,35,0)</f>
        <v>-1.4075113581426124E-2</v>
      </c>
    </row>
    <row r="1129" spans="1:2">
      <c r="A1129" s="172" t="s">
        <v>1027</v>
      </c>
      <c r="B1129" s="172" t="s">
        <v>2017</v>
      </c>
    </row>
    <row r="1130" spans="1:2">
      <c r="A1130" s="90" t="s">
        <v>1043</v>
      </c>
      <c r="B1130" s="8">
        <f>VLOOKUP('Sector Wise Analysis'!A1130,'Data Sheet 6'!A:AL,35,0)</f>
        <v>1.4183796146865595E-3</v>
      </c>
    </row>
    <row r="1131" spans="1:2">
      <c r="A1131" s="90" t="s">
        <v>1042</v>
      </c>
      <c r="B1131" s="8">
        <f>VLOOKUP('Sector Wise Analysis'!A1131,'Data Sheet 6'!A:AL,35,0)</f>
        <v>7.5437756235072705E-4</v>
      </c>
    </row>
    <row r="1132" spans="1:2">
      <c r="A1132" s="90" t="s">
        <v>1033</v>
      </c>
      <c r="B1132" s="8">
        <f>VLOOKUP('Sector Wise Analysis'!A1132,'Data Sheet 6'!A:AL,35,0)</f>
        <v>3.4060264787634688E-4</v>
      </c>
    </row>
    <row r="1133" spans="1:2">
      <c r="A1133" s="90" t="s">
        <v>1034</v>
      </c>
      <c r="B1133" s="8">
        <f>VLOOKUP('Sector Wise Analysis'!A1133,'Data Sheet 6'!A:AL,35,0)</f>
        <v>2.5201525792389553E-4</v>
      </c>
    </row>
    <row r="1134" spans="1:2">
      <c r="A1134" s="90" t="s">
        <v>1062</v>
      </c>
      <c r="B1134" s="8">
        <f>VLOOKUP('Sector Wise Analysis'!A1134,'Data Sheet 6'!A:AL,35,0)</f>
        <v>1.8165364625825515E-4</v>
      </c>
    </row>
    <row r="1135" spans="1:2">
      <c r="A1135" s="90" t="s">
        <v>1032</v>
      </c>
      <c r="B1135" s="8">
        <f>VLOOKUP('Sector Wise Analysis'!A1135,'Data Sheet 6'!A:AL,35,0)</f>
        <v>1.7829693815390419E-4</v>
      </c>
    </row>
    <row r="1136" spans="1:2">
      <c r="A1136" s="90" t="s">
        <v>1073</v>
      </c>
      <c r="B1136" s="8">
        <f>VLOOKUP('Sector Wise Analysis'!A1136,'Data Sheet 6'!A:AL,35,0)</f>
        <v>1.7769429341834534E-4</v>
      </c>
    </row>
    <row r="1137" spans="1:2">
      <c r="A1137" s="90" t="s">
        <v>1040</v>
      </c>
      <c r="B1137" s="8">
        <f>VLOOKUP('Sector Wise Analysis'!A1137,'Data Sheet 6'!A:AL,35,0)</f>
        <v>1.067972408201668E-4</v>
      </c>
    </row>
    <row r="1138" spans="1:2">
      <c r="A1138" s="90" t="s">
        <v>1047</v>
      </c>
      <c r="B1138" s="8">
        <f>VLOOKUP('Sector Wise Analysis'!A1138,'Data Sheet 6'!A:AL,35,0)</f>
        <v>9.8823900529263273E-5</v>
      </c>
    </row>
    <row r="1139" spans="1:2">
      <c r="A1139" s="90" t="s">
        <v>1044</v>
      </c>
      <c r="B1139" s="8">
        <f>VLOOKUP('Sector Wise Analysis'!A1139,'Data Sheet 6'!A:AL,35,0)</f>
        <v>7.7682118032902536E-5</v>
      </c>
    </row>
    <row r="1140" spans="1:2">
      <c r="A1140" s="90" t="s">
        <v>1046</v>
      </c>
      <c r="B1140" s="8">
        <f>VLOOKUP('Sector Wise Analysis'!A1140,'Data Sheet 6'!A:AL,35,0)</f>
        <v>7.4559021135250263E-5</v>
      </c>
    </row>
    <row r="1141" spans="1:2">
      <c r="A1141" s="90" t="s">
        <v>1135</v>
      </c>
      <c r="B1141" s="8">
        <f>VLOOKUP('Sector Wise Analysis'!A1141,'Data Sheet 6'!A:AL,35,0)</f>
        <v>7.212078956808853E-5</v>
      </c>
    </row>
    <row r="1142" spans="1:2">
      <c r="A1142" s="90" t="s">
        <v>1058</v>
      </c>
      <c r="B1142" s="8">
        <f>VLOOKUP('Sector Wise Analysis'!A1142,'Data Sheet 6'!A:AL,35,0)</f>
        <v>6.1168356099546492E-5</v>
      </c>
    </row>
    <row r="1143" spans="1:2">
      <c r="A1143" s="90" t="s">
        <v>1097</v>
      </c>
      <c r="B1143" s="8">
        <f>VLOOKUP('Sector Wise Analysis'!A1143,'Data Sheet 6'!A:AL,35,0)</f>
        <v>5.3340138333711843E-5</v>
      </c>
    </row>
    <row r="1144" spans="1:2">
      <c r="A1144" s="90" t="s">
        <v>1051</v>
      </c>
      <c r="B1144" s="8">
        <f>VLOOKUP('Sector Wise Analysis'!A1144,'Data Sheet 6'!A:AL,35,0)</f>
        <v>4.6912228813266485E-5</v>
      </c>
    </row>
    <row r="1145" spans="1:2">
      <c r="A1145" s="90" t="s">
        <v>1071</v>
      </c>
      <c r="B1145" s="8">
        <f>VLOOKUP('Sector Wise Analysis'!A1145,'Data Sheet 6'!A:AL,35,0)</f>
        <v>4.3430067368634003E-5</v>
      </c>
    </row>
    <row r="1146" spans="1:2">
      <c r="A1146" s="90" t="s">
        <v>1060</v>
      </c>
      <c r="B1146" s="8">
        <f>VLOOKUP('Sector Wise Analysis'!A1146,'Data Sheet 6'!A:AL,35,0)</f>
        <v>3.8956537334876027E-5</v>
      </c>
    </row>
    <row r="1147" spans="1:2">
      <c r="A1147" s="90" t="s">
        <v>1141</v>
      </c>
      <c r="B1147" s="8">
        <f>VLOOKUP('Sector Wise Analysis'!A1147,'Data Sheet 6'!A:AL,35,0)</f>
        <v>3.7890717574442891E-5</v>
      </c>
    </row>
    <row r="1148" spans="1:2">
      <c r="A1148" s="90" t="s">
        <v>1057</v>
      </c>
      <c r="B1148" s="8">
        <f>VLOOKUP('Sector Wise Analysis'!A1148,'Data Sheet 6'!A:AL,35,0)</f>
        <v>3.64421432696172E-5</v>
      </c>
    </row>
    <row r="1149" spans="1:2">
      <c r="A1149" s="90" t="s">
        <v>1084</v>
      </c>
      <c r="B1149" s="8">
        <f>VLOOKUP('Sector Wise Analysis'!A1149,'Data Sheet 6'!A:AL,35,0)</f>
        <v>3.5723606477215667E-5</v>
      </c>
    </row>
    <row r="1150" spans="1:2">
      <c r="A1150" s="90" t="s">
        <v>1087</v>
      </c>
      <c r="B1150" s="8">
        <f>VLOOKUP('Sector Wise Analysis'!A1150,'Data Sheet 6'!A:AL,35,0)</f>
        <v>2.0473012093658515E-5</v>
      </c>
    </row>
    <row r="1151" spans="1:2">
      <c r="A1151" s="90" t="s">
        <v>1048</v>
      </c>
      <c r="B1151" s="8">
        <f>VLOOKUP('Sector Wise Analysis'!A1151,'Data Sheet 6'!A:AL,35,0)</f>
        <v>1.9148155239752141E-5</v>
      </c>
    </row>
    <row r="1152" spans="1:2">
      <c r="A1152" s="90" t="s">
        <v>1067</v>
      </c>
      <c r="B1152" s="8">
        <f>VLOOKUP('Sector Wise Analysis'!A1152,'Data Sheet 6'!A:AL,35,0)</f>
        <v>1.8826694078981049E-5</v>
      </c>
    </row>
    <row r="1153" spans="1:2">
      <c r="A1153" s="90" t="s">
        <v>1150</v>
      </c>
      <c r="B1153" s="8">
        <f>VLOOKUP('Sector Wise Analysis'!A1153,'Data Sheet 6'!A:AL,35,0)</f>
        <v>1.6206647227725804E-5</v>
      </c>
    </row>
    <row r="1154" spans="1:2">
      <c r="A1154" s="90" t="s">
        <v>1108</v>
      </c>
      <c r="B1154" s="8">
        <f>VLOOKUP('Sector Wise Analysis'!A1154,'Data Sheet 6'!A:AL,35,0)</f>
        <v>1.477735289157583E-5</v>
      </c>
    </row>
    <row r="1155" spans="1:2">
      <c r="A1155" s="90" t="s">
        <v>1079</v>
      </c>
      <c r="B1155" s="8">
        <f>VLOOKUP('Sector Wise Analysis'!A1155,'Data Sheet 6'!A:AL,35,0)</f>
        <v>1.4587586118821193E-5</v>
      </c>
    </row>
    <row r="1156" spans="1:2">
      <c r="A1156" s="90" t="s">
        <v>1077</v>
      </c>
      <c r="B1156" s="8">
        <f>VLOOKUP('Sector Wise Analysis'!A1156,'Data Sheet 6'!A:AL,35,0)</f>
        <v>1.1565483674978287E-5</v>
      </c>
    </row>
    <row r="1157" spans="1:2">
      <c r="A1157" s="90" t="s">
        <v>1086</v>
      </c>
      <c r="B1157" s="8">
        <f>VLOOKUP('Sector Wise Analysis'!A1157,'Data Sheet 6'!A:AL,35,0)</f>
        <v>8.1163337241137985E-6</v>
      </c>
    </row>
    <row r="1158" spans="1:2">
      <c r="A1158" s="90" t="s">
        <v>1065</v>
      </c>
      <c r="B1158" s="8">
        <f>VLOOKUP('Sector Wise Analysis'!A1158,'Data Sheet 6'!A:AL,35,0)</f>
        <v>5.8984179651575108E-6</v>
      </c>
    </row>
    <row r="1159" spans="1:2">
      <c r="A1159" s="90" t="s">
        <v>1128</v>
      </c>
      <c r="B1159" s="8">
        <f>VLOOKUP('Sector Wise Analysis'!A1159,'Data Sheet 6'!A:AL,35,0)</f>
        <v>3.828632639768222E-6</v>
      </c>
    </row>
    <row r="1160" spans="1:2">
      <c r="A1160" s="90" t="s">
        <v>1078</v>
      </c>
      <c r="B1160" s="8">
        <f>VLOOKUP('Sector Wise Analysis'!A1160,'Data Sheet 6'!A:AL,35,0)</f>
        <v>3.7945309301690674E-6</v>
      </c>
    </row>
    <row r="1161" spans="1:2">
      <c r="A1161" s="90" t="s">
        <v>1091</v>
      </c>
      <c r="B1161" s="8">
        <f>VLOOKUP('Sector Wise Analysis'!A1161,'Data Sheet 6'!A:AL,35,0)</f>
        <v>3.6938475351702869E-6</v>
      </c>
    </row>
    <row r="1162" spans="1:2">
      <c r="A1162" s="90" t="s">
        <v>1110</v>
      </c>
      <c r="B1162" s="8">
        <f>VLOOKUP('Sector Wise Analysis'!A1162,'Data Sheet 6'!A:AL,35,0)</f>
        <v>3.3846580974735947E-6</v>
      </c>
    </row>
    <row r="1163" spans="1:2">
      <c r="A1163" s="90" t="s">
        <v>1074</v>
      </c>
      <c r="B1163" s="8">
        <f>VLOOKUP('Sector Wise Analysis'!A1163,'Data Sheet 6'!A:AL,35,0)</f>
        <v>3.2396261720582737E-6</v>
      </c>
    </row>
    <row r="1164" spans="1:2">
      <c r="A1164" s="90" t="s">
        <v>1148</v>
      </c>
      <c r="B1164" s="8">
        <f>VLOOKUP('Sector Wise Analysis'!A1164,'Data Sheet 6'!A:AL,35,0)</f>
        <v>2.5697187437038912E-6</v>
      </c>
    </row>
    <row r="1165" spans="1:2">
      <c r="A1165" s="90" t="s">
        <v>1105</v>
      </c>
      <c r="B1165" s="8">
        <f>VLOOKUP('Sector Wise Analysis'!A1165,'Data Sheet 6'!A:AL,35,0)</f>
        <v>2.4654941706461508E-6</v>
      </c>
    </row>
    <row r="1166" spans="1:2">
      <c r="A1166" s="90" t="s">
        <v>1081</v>
      </c>
      <c r="B1166" s="8">
        <f>VLOOKUP('Sector Wise Analysis'!A1166,'Data Sheet 6'!A:AL,35,0)</f>
        <v>2.3947753426664634E-6</v>
      </c>
    </row>
    <row r="1167" spans="1:2">
      <c r="A1167" s="90" t="s">
        <v>1103</v>
      </c>
      <c r="B1167" s="8">
        <f>VLOOKUP('Sector Wise Analysis'!A1167,'Data Sheet 6'!A:AL,35,0)</f>
        <v>1.8839147001362571E-6</v>
      </c>
    </row>
    <row r="1168" spans="1:2">
      <c r="A1168" s="90" t="s">
        <v>1116</v>
      </c>
      <c r="B1168" s="8">
        <f>VLOOKUP('Sector Wise Analysis'!A1168,'Data Sheet 6'!A:AL,35,0)</f>
        <v>1.6112849406397417E-6</v>
      </c>
    </row>
    <row r="1169" spans="1:2">
      <c r="A1169" s="90" t="s">
        <v>1124</v>
      </c>
      <c r="B1169" s="8">
        <f>VLOOKUP('Sector Wise Analysis'!A1169,'Data Sheet 6'!A:AL,35,0)</f>
        <v>2.8761766018458162E-7</v>
      </c>
    </row>
    <row r="1170" spans="1:2">
      <c r="A1170" s="90" t="s">
        <v>1142</v>
      </c>
      <c r="B1170" s="8">
        <f>VLOOKUP('Sector Wise Analysis'!A1170,'Data Sheet 6'!A:AL,35,0)</f>
        <v>3.6880400973772335E-8</v>
      </c>
    </row>
    <row r="1171" spans="1:2">
      <c r="A1171" s="90" t="s">
        <v>1106</v>
      </c>
      <c r="B1171" s="8">
        <f>VLOOKUP('Sector Wise Analysis'!A1171,'Data Sheet 6'!A:AL,35,0)</f>
        <v>-1.4976122733103873E-7</v>
      </c>
    </row>
    <row r="1172" spans="1:2">
      <c r="A1172" s="90" t="s">
        <v>1122</v>
      </c>
      <c r="B1172" s="8">
        <f>VLOOKUP('Sector Wise Analysis'!A1172,'Data Sheet 6'!A:AL,35,0)</f>
        <v>-2.8257814505508274E-7</v>
      </c>
    </row>
    <row r="1173" spans="1:2">
      <c r="A1173" s="90" t="s">
        <v>1131</v>
      </c>
      <c r="B1173" s="8">
        <f>VLOOKUP('Sector Wise Analysis'!A1173,'Data Sheet 6'!A:AL,35,0)</f>
        <v>-3.2099457255527338E-7</v>
      </c>
    </row>
    <row r="1174" spans="1:2">
      <c r="A1174" s="90" t="s">
        <v>1139</v>
      </c>
      <c r="B1174" s="8">
        <f>VLOOKUP('Sector Wise Analysis'!A1174,'Data Sheet 6'!A:AL,35,0)</f>
        <v>-3.3451928883838195E-7</v>
      </c>
    </row>
    <row r="1175" spans="1:2">
      <c r="A1175" s="90" t="s">
        <v>1098</v>
      </c>
      <c r="B1175" s="8">
        <f>VLOOKUP('Sector Wise Analysis'!A1175,'Data Sheet 6'!A:AL,35,0)</f>
        <v>-3.6729099552330824E-7</v>
      </c>
    </row>
    <row r="1176" spans="1:2">
      <c r="A1176" s="90" t="s">
        <v>1107</v>
      </c>
      <c r="B1176" s="8">
        <f>VLOOKUP('Sector Wise Analysis'!A1176,'Data Sheet 6'!A:AL,35,0)</f>
        <v>-4.8777947478982232E-7</v>
      </c>
    </row>
    <row r="1177" spans="1:2">
      <c r="A1177" s="90" t="s">
        <v>1140</v>
      </c>
      <c r="B1177" s="8">
        <f>VLOOKUP('Sector Wise Analysis'!A1177,'Data Sheet 6'!A:AL,35,0)</f>
        <v>-8.1090785038568929E-7</v>
      </c>
    </row>
    <row r="1178" spans="1:2">
      <c r="A1178" s="90" t="s">
        <v>1145</v>
      </c>
      <c r="B1178" s="8">
        <f>VLOOKUP('Sector Wise Analysis'!A1178,'Data Sheet 6'!A:AL,35,0)</f>
        <v>-8.175863736478176E-7</v>
      </c>
    </row>
    <row r="1179" spans="1:2">
      <c r="A1179" s="90" t="s">
        <v>1089</v>
      </c>
      <c r="B1179" s="8">
        <f>VLOOKUP('Sector Wise Analysis'!A1179,'Data Sheet 6'!A:AL,35,0)</f>
        <v>-9.7472845275536539E-7</v>
      </c>
    </row>
    <row r="1180" spans="1:2">
      <c r="A1180" s="90" t="s">
        <v>1095</v>
      </c>
      <c r="B1180" s="8">
        <f>VLOOKUP('Sector Wise Analysis'!A1180,'Data Sheet 6'!A:AL,35,0)</f>
        <v>-1.9307601570048527E-6</v>
      </c>
    </row>
    <row r="1181" spans="1:2">
      <c r="A1181" s="90" t="s">
        <v>1147</v>
      </c>
      <c r="B1181" s="8">
        <f>VLOOKUP('Sector Wise Analysis'!A1181,'Data Sheet 6'!A:AL,35,0)</f>
        <v>-1.9783550542076757E-6</v>
      </c>
    </row>
    <row r="1182" spans="1:2">
      <c r="A1182" s="125" t="s">
        <v>1149</v>
      </c>
      <c r="B1182" s="8">
        <f>VLOOKUP('Sector Wise Analysis'!A1182,'Data Sheet 6'!A:AL,35,0)</f>
        <v>-2.3167242588387273E-6</v>
      </c>
    </row>
    <row r="1183" spans="1:2">
      <c r="A1183" s="90" t="s">
        <v>1099</v>
      </c>
      <c r="B1183" s="8">
        <f>VLOOKUP('Sector Wise Analysis'!A1183,'Data Sheet 6'!A:AL,35,0)</f>
        <v>-2.6437884904700672E-6</v>
      </c>
    </row>
    <row r="1184" spans="1:2">
      <c r="A1184" s="90" t="s">
        <v>1132</v>
      </c>
      <c r="B1184" s="8">
        <f>VLOOKUP('Sector Wise Analysis'!A1184,'Data Sheet 6'!A:AL,35,0)</f>
        <v>-2.74856698980966E-6</v>
      </c>
    </row>
    <row r="1185" spans="1:2">
      <c r="A1185" s="90" t="s">
        <v>1144</v>
      </c>
      <c r="B1185" s="8">
        <f>VLOOKUP('Sector Wise Analysis'!A1185,'Data Sheet 6'!A:AL,35,0)</f>
        <v>-2.8062708151571558E-6</v>
      </c>
    </row>
    <row r="1186" spans="1:2">
      <c r="A1186" s="90" t="s">
        <v>1130</v>
      </c>
      <c r="B1186" s="8">
        <f>VLOOKUP('Sector Wise Analysis'!A1186,'Data Sheet 6'!A:AL,35,0)</f>
        <v>-3.436340971844486E-6</v>
      </c>
    </row>
    <row r="1187" spans="1:2">
      <c r="A1187" s="90" t="s">
        <v>1100</v>
      </c>
      <c r="B1187" s="8">
        <f>VLOOKUP('Sector Wise Analysis'!A1187,'Data Sheet 6'!A:AL,35,0)</f>
        <v>-3.5569061588176785E-6</v>
      </c>
    </row>
    <row r="1188" spans="1:2">
      <c r="A1188" s="90" t="s">
        <v>1115</v>
      </c>
      <c r="B1188" s="8">
        <f>VLOOKUP('Sector Wise Analysis'!A1188,'Data Sheet 6'!A:AL,35,0)</f>
        <v>-4.37040648809004E-6</v>
      </c>
    </row>
    <row r="1189" spans="1:2">
      <c r="A1189" s="90" t="s">
        <v>1072</v>
      </c>
      <c r="B1189" s="8">
        <f>VLOOKUP('Sector Wise Analysis'!A1189,'Data Sheet 6'!A:AL,35,0)</f>
        <v>-4.5341774418495668E-6</v>
      </c>
    </row>
    <row r="1190" spans="1:2">
      <c r="A1190" s="90" t="s">
        <v>1134</v>
      </c>
      <c r="B1190" s="8">
        <f>VLOOKUP('Sector Wise Analysis'!A1190,'Data Sheet 6'!A:AL,35,0)</f>
        <v>-4.6105801296948556E-6</v>
      </c>
    </row>
    <row r="1191" spans="1:2">
      <c r="A1191" s="90" t="s">
        <v>1064</v>
      </c>
      <c r="B1191" s="8">
        <f>VLOOKUP('Sector Wise Analysis'!A1191,'Data Sheet 6'!A:AL,35,0)</f>
        <v>-4.7908553203441612E-6</v>
      </c>
    </row>
    <row r="1192" spans="1:2">
      <c r="A1192" s="90" t="s">
        <v>1133</v>
      </c>
      <c r="B1192" s="8">
        <f>VLOOKUP('Sector Wise Analysis'!A1192,'Data Sheet 6'!A:AL,35,0)</f>
        <v>-5.0209422005195398E-6</v>
      </c>
    </row>
    <row r="1193" spans="1:2">
      <c r="A1193" s="90" t="s">
        <v>1127</v>
      </c>
      <c r="B1193" s="8">
        <f>VLOOKUP('Sector Wise Analysis'!A1193,'Data Sheet 6'!A:AL,35,0)</f>
        <v>-6.594476983511354E-6</v>
      </c>
    </row>
    <row r="1194" spans="1:2">
      <c r="A1194" s="90" t="s">
        <v>1125</v>
      </c>
      <c r="B1194" s="8">
        <f>VLOOKUP('Sector Wise Analysis'!A1194,'Data Sheet 6'!A:AL,35,0)</f>
        <v>-8.0449583103781509E-6</v>
      </c>
    </row>
    <row r="1195" spans="1:2">
      <c r="A1195" s="90" t="s">
        <v>1126</v>
      </c>
      <c r="B1195" s="8">
        <f>VLOOKUP('Sector Wise Analysis'!A1195,'Data Sheet 6'!A:AL,35,0)</f>
        <v>-1.0027479056123389E-5</v>
      </c>
    </row>
    <row r="1196" spans="1:2">
      <c r="A1196" s="90" t="s">
        <v>1118</v>
      </c>
      <c r="B1196" s="8">
        <f>VLOOKUP('Sector Wise Analysis'!A1196,'Data Sheet 6'!A:AL,35,0)</f>
        <v>-1.2269284131729797E-5</v>
      </c>
    </row>
    <row r="1197" spans="1:2">
      <c r="A1197" s="90" t="s">
        <v>1143</v>
      </c>
      <c r="B1197" s="8">
        <f>VLOOKUP('Sector Wise Analysis'!A1197,'Data Sheet 6'!A:AL,35,0)</f>
        <v>-1.3259110261753454E-5</v>
      </c>
    </row>
    <row r="1198" spans="1:2">
      <c r="A1198" s="90" t="s">
        <v>1094</v>
      </c>
      <c r="B1198" s="8">
        <f>VLOOKUP('Sector Wise Analysis'!A1198,'Data Sheet 6'!A:AL,35,0)</f>
        <v>-1.4107407954964874E-5</v>
      </c>
    </row>
    <row r="1199" spans="1:2">
      <c r="A1199" s="90" t="s">
        <v>1111</v>
      </c>
      <c r="B1199" s="8">
        <f>VLOOKUP('Sector Wise Analysis'!A1199,'Data Sheet 6'!A:AL,35,0)</f>
        <v>-1.5000440042517333E-5</v>
      </c>
    </row>
    <row r="1200" spans="1:2">
      <c r="A1200" s="90" t="s">
        <v>1102</v>
      </c>
      <c r="B1200" s="8">
        <f>VLOOKUP('Sector Wise Analysis'!A1200,'Data Sheet 6'!A:AL,35,0)</f>
        <v>-1.5091238652914344E-5</v>
      </c>
    </row>
    <row r="1201" spans="1:2">
      <c r="A1201" s="90" t="s">
        <v>1076</v>
      </c>
      <c r="B1201" s="8">
        <f>VLOOKUP('Sector Wise Analysis'!A1201,'Data Sheet 6'!A:AL,35,0)</f>
        <v>-1.5446199035588433E-5</v>
      </c>
    </row>
    <row r="1202" spans="1:2">
      <c r="A1202" s="90" t="s">
        <v>1114</v>
      </c>
      <c r="B1202" s="8">
        <f>VLOOKUP('Sector Wise Analysis'!A1202,'Data Sheet 6'!A:AL,35,0)</f>
        <v>-1.658893246591293E-5</v>
      </c>
    </row>
    <row r="1203" spans="1:2">
      <c r="A1203" s="90" t="s">
        <v>1109</v>
      </c>
      <c r="B1203" s="8">
        <f>VLOOKUP('Sector Wise Analysis'!A1203,'Data Sheet 6'!A:AL,35,0)</f>
        <v>-1.6644325094098162E-5</v>
      </c>
    </row>
    <row r="1204" spans="1:2">
      <c r="A1204" s="90" t="s">
        <v>1112</v>
      </c>
      <c r="B1204" s="8">
        <f>VLOOKUP('Sector Wise Analysis'!A1204,'Data Sheet 6'!A:AL,35,0)</f>
        <v>-1.7263084488036491E-5</v>
      </c>
    </row>
    <row r="1205" spans="1:2">
      <c r="A1205" s="90" t="s">
        <v>1088</v>
      </c>
      <c r="B1205" s="8">
        <f>VLOOKUP('Sector Wise Analysis'!A1205,'Data Sheet 6'!A:AL,35,0)</f>
        <v>-1.7746961706319502E-5</v>
      </c>
    </row>
    <row r="1206" spans="1:2">
      <c r="A1206" s="90" t="s">
        <v>1137</v>
      </c>
      <c r="B1206" s="8">
        <f>VLOOKUP('Sector Wise Analysis'!A1206,'Data Sheet 6'!A:AL,35,0)</f>
        <v>-1.8791718082725064E-5</v>
      </c>
    </row>
    <row r="1207" spans="1:2">
      <c r="A1207" s="90" t="s">
        <v>1068</v>
      </c>
      <c r="B1207" s="8">
        <f>VLOOKUP('Sector Wise Analysis'!A1207,'Data Sheet 6'!A:AL,35,0)</f>
        <v>-1.9445747921793445E-5</v>
      </c>
    </row>
    <row r="1208" spans="1:2">
      <c r="A1208" s="90" t="s">
        <v>1041</v>
      </c>
      <c r="B1208" s="8">
        <f>VLOOKUP('Sector Wise Analysis'!A1208,'Data Sheet 6'!A:AL,35,0)</f>
        <v>-1.9840217519103322E-5</v>
      </c>
    </row>
    <row r="1209" spans="1:2">
      <c r="A1209" s="90" t="s">
        <v>1093</v>
      </c>
      <c r="B1209" s="8">
        <f>VLOOKUP('Sector Wise Analysis'!A1209,'Data Sheet 6'!A:AL,35,0)</f>
        <v>-1.9947035804928731E-5</v>
      </c>
    </row>
    <row r="1210" spans="1:2">
      <c r="A1210" s="90" t="s">
        <v>1063</v>
      </c>
      <c r="B1210" s="8">
        <f>VLOOKUP('Sector Wise Analysis'!A1210,'Data Sheet 6'!A:AL,35,0)</f>
        <v>-2.0569292345494396E-5</v>
      </c>
    </row>
    <row r="1211" spans="1:2">
      <c r="A1211" s="90" t="s">
        <v>1096</v>
      </c>
      <c r="B1211" s="8">
        <f>VLOOKUP('Sector Wise Analysis'!A1211,'Data Sheet 6'!A:AL,35,0)</f>
        <v>-2.1731459401507029E-5</v>
      </c>
    </row>
    <row r="1212" spans="1:2">
      <c r="A1212" s="90" t="s">
        <v>1085</v>
      </c>
      <c r="B1212" s="8">
        <f>VLOOKUP('Sector Wise Analysis'!A1212,'Data Sheet 6'!A:AL,35,0)</f>
        <v>-2.3585921966264718E-5</v>
      </c>
    </row>
    <row r="1213" spans="1:2">
      <c r="A1213" s="90" t="s">
        <v>1113</v>
      </c>
      <c r="B1213" s="8">
        <f>VLOOKUP('Sector Wise Analysis'!A1213,'Data Sheet 6'!A:AL,35,0)</f>
        <v>-2.5534289259941991E-5</v>
      </c>
    </row>
    <row r="1214" spans="1:2">
      <c r="A1214" s="90" t="s">
        <v>1123</v>
      </c>
      <c r="B1214" s="8">
        <f>VLOOKUP('Sector Wise Analysis'!A1214,'Data Sheet 6'!A:AL,35,0)</f>
        <v>-2.9898701070954956E-5</v>
      </c>
    </row>
    <row r="1215" spans="1:2">
      <c r="A1215" s="90" t="s">
        <v>1101</v>
      </c>
      <c r="B1215" s="8">
        <f>VLOOKUP('Sector Wise Analysis'!A1215,'Data Sheet 6'!A:AL,35,0)</f>
        <v>-3.6599179649128933E-5</v>
      </c>
    </row>
    <row r="1216" spans="1:2">
      <c r="A1216" s="90" t="s">
        <v>1055</v>
      </c>
      <c r="B1216" s="8">
        <f>VLOOKUP('Sector Wise Analysis'!A1216,'Data Sheet 6'!A:AL,35,0)</f>
        <v>-4.0218228110321905E-5</v>
      </c>
    </row>
    <row r="1217" spans="1:2">
      <c r="A1217" s="90" t="s">
        <v>1119</v>
      </c>
      <c r="B1217" s="8">
        <f>VLOOKUP('Sector Wise Analysis'!A1217,'Data Sheet 6'!A:AL,35,0)</f>
        <v>-4.669723583537385E-5</v>
      </c>
    </row>
    <row r="1218" spans="1:2">
      <c r="A1218" s="90" t="s">
        <v>1104</v>
      </c>
      <c r="B1218" s="8">
        <f>VLOOKUP('Sector Wise Analysis'!A1218,'Data Sheet 6'!A:AL,35,0)</f>
        <v>-4.7110025976913886E-5</v>
      </c>
    </row>
    <row r="1219" spans="1:2">
      <c r="A1219" s="90" t="s">
        <v>1136</v>
      </c>
      <c r="B1219" s="8">
        <f>VLOOKUP('Sector Wise Analysis'!A1219,'Data Sheet 6'!A:AL,35,0)</f>
        <v>-4.8137987766111353E-5</v>
      </c>
    </row>
    <row r="1220" spans="1:2">
      <c r="A1220" s="90" t="s">
        <v>1120</v>
      </c>
      <c r="B1220" s="8">
        <f>VLOOKUP('Sector Wise Analysis'!A1220,'Data Sheet 6'!A:AL,35,0)</f>
        <v>-5.1800125422536423E-5</v>
      </c>
    </row>
    <row r="1221" spans="1:2">
      <c r="A1221" s="90" t="s">
        <v>1061</v>
      </c>
      <c r="B1221" s="8">
        <f>VLOOKUP('Sector Wise Analysis'!A1221,'Data Sheet 6'!A:AL,35,0)</f>
        <v>-5.6874575778447196E-5</v>
      </c>
    </row>
    <row r="1222" spans="1:2">
      <c r="A1222" s="90" t="s">
        <v>1053</v>
      </c>
      <c r="B1222" s="8">
        <f>VLOOKUP('Sector Wise Analysis'!A1222,'Data Sheet 6'!A:AL,35,0)</f>
        <v>-6.742152606817492E-5</v>
      </c>
    </row>
    <row r="1223" spans="1:2">
      <c r="A1223" s="90" t="s">
        <v>1080</v>
      </c>
      <c r="B1223" s="8">
        <f>VLOOKUP('Sector Wise Analysis'!A1223,'Data Sheet 6'!A:AL,35,0)</f>
        <v>-7.2266786480480543E-5</v>
      </c>
    </row>
    <row r="1224" spans="1:2">
      <c r="A1224" s="90" t="s">
        <v>1082</v>
      </c>
      <c r="B1224" s="8">
        <f>VLOOKUP('Sector Wise Analysis'!A1224,'Data Sheet 6'!A:AL,35,0)</f>
        <v>-7.4752060810423068E-5</v>
      </c>
    </row>
    <row r="1225" spans="1:2">
      <c r="A1225" s="90" t="s">
        <v>1066</v>
      </c>
      <c r="B1225" s="8">
        <f>VLOOKUP('Sector Wise Analysis'!A1225,'Data Sheet 6'!A:AL,35,0)</f>
        <v>-8.7081329261446682E-5</v>
      </c>
    </row>
    <row r="1226" spans="1:2">
      <c r="A1226" s="90" t="s">
        <v>1121</v>
      </c>
      <c r="B1226" s="8">
        <f>VLOOKUP('Sector Wise Analysis'!A1226,'Data Sheet 6'!A:AL,35,0)</f>
        <v>-1.0486752457250347E-4</v>
      </c>
    </row>
    <row r="1227" spans="1:2">
      <c r="A1227" s="90" t="s">
        <v>1045</v>
      </c>
      <c r="B1227" s="8">
        <f>VLOOKUP('Sector Wise Analysis'!A1227,'Data Sheet 6'!A:AL,35,0)</f>
        <v>-1.0699646945834041E-4</v>
      </c>
    </row>
    <row r="1228" spans="1:2">
      <c r="A1228" s="90" t="s">
        <v>1052</v>
      </c>
      <c r="B1228" s="8">
        <f>VLOOKUP('Sector Wise Analysis'!A1228,'Data Sheet 6'!A:AL,35,0)</f>
        <v>-1.0955128908901669E-4</v>
      </c>
    </row>
    <row r="1229" spans="1:2">
      <c r="A1229" s="90" t="s">
        <v>1075</v>
      </c>
      <c r="B1229" s="8">
        <f>VLOOKUP('Sector Wise Analysis'!A1229,'Data Sheet 6'!A:AL,35,0)</f>
        <v>-1.1182855668101871E-4</v>
      </c>
    </row>
    <row r="1230" spans="1:2">
      <c r="A1230" s="90" t="s">
        <v>1056</v>
      </c>
      <c r="B1230" s="8">
        <f>VLOOKUP('Sector Wise Analysis'!A1230,'Data Sheet 6'!A:AL,35,0)</f>
        <v>-1.311526745679108E-4</v>
      </c>
    </row>
    <row r="1231" spans="1:2">
      <c r="A1231" s="90" t="s">
        <v>1117</v>
      </c>
      <c r="B1231" s="8">
        <f>VLOOKUP('Sector Wise Analysis'!A1231,'Data Sheet 6'!A:AL,35,0)</f>
        <v>-1.4655940005924139E-4</v>
      </c>
    </row>
    <row r="1232" spans="1:2">
      <c r="A1232" s="90" t="s">
        <v>1050</v>
      </c>
      <c r="B1232" s="8">
        <f>VLOOKUP('Sector Wise Analysis'!A1232,'Data Sheet 6'!A:AL,35,0)</f>
        <v>-1.9606467177222292E-4</v>
      </c>
    </row>
    <row r="1233" spans="1:2">
      <c r="A1233" s="90" t="s">
        <v>1070</v>
      </c>
      <c r="B1233" s="8">
        <f>VLOOKUP('Sector Wise Analysis'!A1233,'Data Sheet 6'!A:AL,35,0)</f>
        <v>-2.0405747286871069E-4</v>
      </c>
    </row>
    <row r="1234" spans="1:2">
      <c r="A1234" s="90" t="s">
        <v>1037</v>
      </c>
      <c r="B1234" s="8">
        <f>VLOOKUP('Sector Wise Analysis'!A1234,'Data Sheet 6'!A:AL,35,0)</f>
        <v>-2.2025529569017998E-4</v>
      </c>
    </row>
    <row r="1235" spans="1:2">
      <c r="A1235" s="90" t="s">
        <v>1146</v>
      </c>
      <c r="B1235" s="8">
        <f>VLOOKUP('Sector Wise Analysis'!A1235,'Data Sheet 6'!A:AL,35,0)</f>
        <v>-2.2142367878842323E-4</v>
      </c>
    </row>
    <row r="1236" spans="1:2">
      <c r="A1236" s="90" t="s">
        <v>1039</v>
      </c>
      <c r="B1236" s="8">
        <f>VLOOKUP('Sector Wise Analysis'!A1236,'Data Sheet 6'!A:AL,35,0)</f>
        <v>-2.312238061679122E-4</v>
      </c>
    </row>
    <row r="1237" spans="1:2">
      <c r="A1237" s="90" t="s">
        <v>1092</v>
      </c>
      <c r="B1237" s="8">
        <f>VLOOKUP('Sector Wise Analysis'!A1237,'Data Sheet 6'!A:AL,35,0)</f>
        <v>-2.3215807885536548E-4</v>
      </c>
    </row>
    <row r="1238" spans="1:2">
      <c r="A1238" s="90" t="s">
        <v>1054</v>
      </c>
      <c r="B1238" s="8">
        <f>VLOOKUP('Sector Wise Analysis'!A1238,'Data Sheet 6'!A:AL,35,0)</f>
        <v>-2.3342986243221774E-4</v>
      </c>
    </row>
    <row r="1239" spans="1:2">
      <c r="A1239" s="90" t="s">
        <v>1138</v>
      </c>
      <c r="B1239" s="8">
        <f>VLOOKUP('Sector Wise Analysis'!A1239,'Data Sheet 6'!A:AL,35,0)</f>
        <v>-3.8170995656026463E-4</v>
      </c>
    </row>
    <row r="1240" spans="1:2">
      <c r="A1240" s="90" t="s">
        <v>1083</v>
      </c>
      <c r="B1240" s="8">
        <f>VLOOKUP('Sector Wise Analysis'!A1240,'Data Sheet 6'!A:AL,35,0)</f>
        <v>-4.7742906232855727E-4</v>
      </c>
    </row>
    <row r="1241" spans="1:2">
      <c r="A1241" s="90" t="s">
        <v>1059</v>
      </c>
      <c r="B1241" s="8">
        <f>VLOOKUP('Sector Wise Analysis'!A1241,'Data Sheet 6'!A:AL,35,0)</f>
        <v>-4.8037784549276427E-4</v>
      </c>
    </row>
    <row r="1242" spans="1:2">
      <c r="A1242" s="90" t="s">
        <v>1069</v>
      </c>
      <c r="B1242" s="8">
        <f>VLOOKUP('Sector Wise Analysis'!A1242,'Data Sheet 6'!A:AL,35,0)</f>
        <v>-5.3241501081555543E-4</v>
      </c>
    </row>
    <row r="1243" spans="1:2">
      <c r="A1243" s="90" t="s">
        <v>1090</v>
      </c>
      <c r="B1243" s="8">
        <f>VLOOKUP('Sector Wise Analysis'!A1243,'Data Sheet 6'!A:AL,35,0)</f>
        <v>-5.5865125310464636E-4</v>
      </c>
    </row>
    <row r="1244" spans="1:2">
      <c r="A1244" s="90" t="s">
        <v>1129</v>
      </c>
      <c r="B1244" s="8">
        <f>VLOOKUP('Sector Wise Analysis'!A1244,'Data Sheet 6'!A:AL,35,0)</f>
        <v>-5.9498226482588396E-4</v>
      </c>
    </row>
    <row r="1245" spans="1:2">
      <c r="A1245" s="90" t="s">
        <v>1049</v>
      </c>
      <c r="B1245" s="8">
        <f>VLOOKUP('Sector Wise Analysis'!A1245,'Data Sheet 6'!A:AL,35,0)</f>
        <v>-6.8976425408426409E-4</v>
      </c>
    </row>
    <row r="1246" spans="1:2">
      <c r="A1246" s="90" t="s">
        <v>1028</v>
      </c>
      <c r="B1246" s="8">
        <f>VLOOKUP('Sector Wise Analysis'!A1246,'Data Sheet 6'!A:AL,35,0)</f>
        <v>-7.4678938836699404E-4</v>
      </c>
    </row>
    <row r="1247" spans="1:2">
      <c r="A1247" s="90" t="s">
        <v>1038</v>
      </c>
      <c r="B1247" s="8">
        <f>VLOOKUP('Sector Wise Analysis'!A1247,'Data Sheet 6'!A:AL,35,0)</f>
        <v>-7.9386886414072803E-4</v>
      </c>
    </row>
    <row r="1248" spans="1:2">
      <c r="A1248" s="90" t="s">
        <v>1036</v>
      </c>
      <c r="B1248" s="8">
        <f>VLOOKUP('Sector Wise Analysis'!A1248,'Data Sheet 6'!A:AL,35,0)</f>
        <v>-9.3126604735038721E-4</v>
      </c>
    </row>
    <row r="1249" spans="1:2">
      <c r="A1249" s="90" t="s">
        <v>1031</v>
      </c>
      <c r="B1249" s="8">
        <f>VLOOKUP('Sector Wise Analysis'!A1249,'Data Sheet 6'!A:AL,35,0)</f>
        <v>-3.1299368996968893E-3</v>
      </c>
    </row>
    <row r="1250" spans="1:2">
      <c r="A1250" s="90" t="s">
        <v>1035</v>
      </c>
      <c r="B1250" s="8">
        <f>VLOOKUP('Sector Wise Analysis'!A1250,'Data Sheet 6'!A:AL,35,0)</f>
        <v>-4.7398696042674198E-3</v>
      </c>
    </row>
    <row r="1251" spans="1:2">
      <c r="A1251" s="90" t="s">
        <v>1030</v>
      </c>
      <c r="B1251" s="8">
        <f>VLOOKUP('Sector Wise Analysis'!A1251,'Data Sheet 6'!A:AL,35,0)</f>
        <v>-9.5827622852269548E-3</v>
      </c>
    </row>
    <row r="1252" spans="1:2">
      <c r="A1252" s="90" t="s">
        <v>1029</v>
      </c>
      <c r="B1252" s="8">
        <f>VLOOKUP('Sector Wise Analysis'!A1252,'Data Sheet 6'!A:AL,35,0)</f>
        <v>-1.8273806929855158E-2</v>
      </c>
    </row>
    <row r="1254" spans="1:2">
      <c r="A1254" s="175" t="s">
        <v>1263</v>
      </c>
      <c r="B1254" s="172" t="s">
        <v>2017</v>
      </c>
    </row>
    <row r="1255" spans="1:2">
      <c r="A1255" s="90" t="s">
        <v>1264</v>
      </c>
      <c r="B1255" s="8">
        <f>VLOOKUP('Sector Wise Analysis'!A1255,'Data Sheet 6'!A:AL,35,0)</f>
        <v>7.8005066504919632E-2</v>
      </c>
    </row>
    <row r="1256" spans="1:2">
      <c r="A1256" s="90" t="s">
        <v>1269</v>
      </c>
      <c r="B1256" s="8">
        <f>VLOOKUP('Sector Wise Analysis'!A1256,'Data Sheet 6'!A:AL,35,0)</f>
        <v>3.4318488441855297E-2</v>
      </c>
    </row>
    <row r="1257" spans="1:2">
      <c r="A1257" s="90" t="s">
        <v>1265</v>
      </c>
      <c r="B1257" s="8">
        <f>VLOOKUP('Sector Wise Analysis'!A1257,'Data Sheet 6'!A:AL,35,0)</f>
        <v>6.2884542501613939E-3</v>
      </c>
    </row>
    <row r="1258" spans="1:2">
      <c r="A1258" s="90" t="s">
        <v>1294</v>
      </c>
      <c r="B1258" s="8">
        <f>VLOOKUP('Sector Wise Analysis'!A1258,'Data Sheet 6'!A:AL,35,0)</f>
        <v>2.7957412501446303E-3</v>
      </c>
    </row>
    <row r="1259" spans="1:2">
      <c r="A1259" s="90" t="s">
        <v>1274</v>
      </c>
      <c r="B1259" s="8">
        <f>VLOOKUP('Sector Wise Analysis'!A1259,'Data Sheet 6'!A:AL,35,0)</f>
        <v>2.386137207054466E-3</v>
      </c>
    </row>
    <row r="1260" spans="1:2">
      <c r="A1260" s="90" t="s">
        <v>1266</v>
      </c>
      <c r="B1260" s="8">
        <f>VLOOKUP('Sector Wise Analysis'!A1260,'Data Sheet 6'!A:AL,35,0)</f>
        <v>1.9576334653711881E-3</v>
      </c>
    </row>
    <row r="1261" spans="1:2">
      <c r="A1261" s="90" t="s">
        <v>1295</v>
      </c>
      <c r="B1261" s="8">
        <f>VLOOKUP('Sector Wise Analysis'!A1261,'Data Sheet 6'!A:AL,35,0)</f>
        <v>5.7610301261225814E-4</v>
      </c>
    </row>
    <row r="1262" spans="1:2">
      <c r="A1262" s="90" t="s">
        <v>1271</v>
      </c>
      <c r="B1262" s="8">
        <f>VLOOKUP('Sector Wise Analysis'!A1262,'Data Sheet 6'!A:AL,35,0)</f>
        <v>5.6125647673021758E-4</v>
      </c>
    </row>
    <row r="1263" spans="1:2">
      <c r="A1263" s="90" t="s">
        <v>1275</v>
      </c>
      <c r="B1263" s="8">
        <f>VLOOKUP('Sector Wise Analysis'!A1263,'Data Sheet 6'!A:AL,35,0)</f>
        <v>1.0217190498661162E-4</v>
      </c>
    </row>
    <row r="1264" spans="1:2">
      <c r="A1264" s="90" t="s">
        <v>1285</v>
      </c>
      <c r="B1264" s="8">
        <f>VLOOKUP('Sector Wise Analysis'!A1264,'Data Sheet 6'!A:AL,35,0)</f>
        <v>7.5995512563475624E-5</v>
      </c>
    </row>
    <row r="1265" spans="1:2">
      <c r="A1265" s="90" t="s">
        <v>1288</v>
      </c>
      <c r="B1265" s="8">
        <f>VLOOKUP('Sector Wise Analysis'!A1265,'Data Sheet 6'!A:AL,35,0)</f>
        <v>5.2097604492713284E-5</v>
      </c>
    </row>
    <row r="1266" spans="1:2">
      <c r="A1266" s="90" t="s">
        <v>1283</v>
      </c>
      <c r="B1266" s="8">
        <f>VLOOKUP('Sector Wise Analysis'!A1266,'Data Sheet 6'!A:AL,35,0)</f>
        <v>4.0316791911621034E-5</v>
      </c>
    </row>
    <row r="1267" spans="1:2">
      <c r="A1267" s="90" t="s">
        <v>1280</v>
      </c>
      <c r="B1267" s="8">
        <f>VLOOKUP('Sector Wise Analysis'!A1267,'Data Sheet 6'!A:AL,35,0)</f>
        <v>1.4446360712771196E-5</v>
      </c>
    </row>
    <row r="1268" spans="1:2">
      <c r="A1268" s="90" t="s">
        <v>1293</v>
      </c>
      <c r="B1268" s="8">
        <f>VLOOKUP('Sector Wise Analysis'!A1268,'Data Sheet 6'!A:AL,35,0)</f>
        <v>-4.3601898860634192E-6</v>
      </c>
    </row>
    <row r="1269" spans="1:2">
      <c r="A1269" s="90" t="s">
        <v>1296</v>
      </c>
      <c r="B1269" s="8">
        <f>VLOOKUP('Sector Wise Analysis'!A1269,'Data Sheet 6'!A:AL,35,0)</f>
        <v>-1.0509390554561739E-5</v>
      </c>
    </row>
    <row r="1270" spans="1:2">
      <c r="A1270" s="125" t="s">
        <v>1301</v>
      </c>
      <c r="B1270" s="8">
        <f>VLOOKUP('Sector Wise Analysis'!A1270,'Data Sheet 6'!A:AL,35,0)</f>
        <v>-1.2317691707504228E-5</v>
      </c>
    </row>
    <row r="1271" spans="1:2">
      <c r="A1271" s="90" t="s">
        <v>1273</v>
      </c>
      <c r="B1271" s="8">
        <f>VLOOKUP('Sector Wise Analysis'!A1271,'Data Sheet 6'!A:AL,35,0)</f>
        <v>-2.0889748070894248E-5</v>
      </c>
    </row>
    <row r="1272" spans="1:2">
      <c r="A1272" s="90" t="s">
        <v>1300</v>
      </c>
      <c r="B1272" s="8">
        <f>VLOOKUP('Sector Wise Analysis'!A1272,'Data Sheet 6'!A:AL,35,0)</f>
        <v>-2.1210695423490832E-5</v>
      </c>
    </row>
    <row r="1273" spans="1:2">
      <c r="A1273" s="90" t="s">
        <v>1299</v>
      </c>
      <c r="B1273" s="8">
        <f>VLOOKUP('Sector Wise Analysis'!A1273,'Data Sheet 6'!A:AL,35,0)</f>
        <v>-2.3978433481201448E-5</v>
      </c>
    </row>
    <row r="1274" spans="1:2">
      <c r="A1274" s="90" t="s">
        <v>1292</v>
      </c>
      <c r="B1274" s="8">
        <f>VLOOKUP('Sector Wise Analysis'!A1274,'Data Sheet 6'!A:AL,35,0)</f>
        <v>-3.5403972348728362E-5</v>
      </c>
    </row>
    <row r="1275" spans="1:2">
      <c r="A1275" s="90" t="s">
        <v>1287</v>
      </c>
      <c r="B1275" s="8">
        <f>VLOOKUP('Sector Wise Analysis'!A1275,'Data Sheet 6'!A:AL,35,0)</f>
        <v>-3.8583406873462161E-5</v>
      </c>
    </row>
    <row r="1276" spans="1:2">
      <c r="A1276" s="90" t="s">
        <v>1298</v>
      </c>
      <c r="B1276" s="8">
        <f>VLOOKUP('Sector Wise Analysis'!A1276,'Data Sheet 6'!A:AL,35,0)</f>
        <v>-4.3228843597391656E-5</v>
      </c>
    </row>
    <row r="1277" spans="1:2">
      <c r="A1277" s="90" t="s">
        <v>1282</v>
      </c>
      <c r="B1277" s="8">
        <f>VLOOKUP('Sector Wise Analysis'!A1277,'Data Sheet 6'!A:AL,35,0)</f>
        <v>-4.3542833805800125E-5</v>
      </c>
    </row>
    <row r="1278" spans="1:2">
      <c r="A1278" s="90" t="s">
        <v>1281</v>
      </c>
      <c r="B1278" s="8">
        <f>VLOOKUP('Sector Wise Analysis'!A1278,'Data Sheet 6'!A:AL,35,0)</f>
        <v>-4.3554215725101096E-5</v>
      </c>
    </row>
    <row r="1279" spans="1:2">
      <c r="A1279" s="90" t="s">
        <v>1297</v>
      </c>
      <c r="B1279" s="8">
        <f>VLOOKUP('Sector Wise Analysis'!A1279,'Data Sheet 6'!A:AL,35,0)</f>
        <v>-4.5655764039110627E-5</v>
      </c>
    </row>
    <row r="1280" spans="1:2">
      <c r="A1280" s="90" t="s">
        <v>1277</v>
      </c>
      <c r="B1280" s="8">
        <f>VLOOKUP('Sector Wise Analysis'!A1280,'Data Sheet 6'!A:AL,35,0)</f>
        <v>-4.7283727926820913E-5</v>
      </c>
    </row>
    <row r="1281" spans="1:2">
      <c r="A1281" s="90" t="s">
        <v>1284</v>
      </c>
      <c r="B1281" s="8">
        <f>VLOOKUP('Sector Wise Analysis'!A1281,'Data Sheet 6'!A:AL,35,0)</f>
        <v>-4.7762369238963435E-5</v>
      </c>
    </row>
    <row r="1282" spans="1:2">
      <c r="A1282" s="90" t="s">
        <v>1279</v>
      </c>
      <c r="B1282" s="8">
        <f>VLOOKUP('Sector Wise Analysis'!A1282,'Data Sheet 6'!A:AL,35,0)</f>
        <v>-6.8136727199972087E-5</v>
      </c>
    </row>
    <row r="1283" spans="1:2">
      <c r="A1283" s="90" t="s">
        <v>1276</v>
      </c>
      <c r="B1283" s="8">
        <f>VLOOKUP('Sector Wise Analysis'!A1283,'Data Sheet 6'!A:AL,35,0)</f>
        <v>-1.0032015426956841E-4</v>
      </c>
    </row>
    <row r="1284" spans="1:2">
      <c r="A1284" s="90" t="s">
        <v>1286</v>
      </c>
      <c r="B1284" s="8">
        <f>VLOOKUP('Sector Wise Analysis'!A1284,'Data Sheet 6'!A:AL,35,0)</f>
        <v>-1.0666291431079459E-4</v>
      </c>
    </row>
    <row r="1285" spans="1:2">
      <c r="A1285" s="90" t="s">
        <v>1278</v>
      </c>
      <c r="B1285" s="8">
        <f>VLOOKUP('Sector Wise Analysis'!A1285,'Data Sheet 6'!A:AL,35,0)</f>
        <v>-1.3536733740943986E-4</v>
      </c>
    </row>
    <row r="1286" spans="1:2">
      <c r="A1286" s="90" t="s">
        <v>1291</v>
      </c>
      <c r="B1286" s="8">
        <f>VLOOKUP('Sector Wise Analysis'!A1286,'Data Sheet 6'!A:AL,35,0)</f>
        <v>-2.0885578888381071E-4</v>
      </c>
    </row>
    <row r="1287" spans="1:2">
      <c r="A1287" s="90" t="s">
        <v>1268</v>
      </c>
      <c r="B1287" s="8">
        <f>VLOOKUP('Sector Wise Analysis'!A1287,'Data Sheet 6'!A:AL,35,0)</f>
        <v>-3.1986922453480093E-4</v>
      </c>
    </row>
    <row r="1288" spans="1:2">
      <c r="A1288" s="90" t="s">
        <v>1272</v>
      </c>
      <c r="B1288" s="8">
        <f>VLOOKUP('Sector Wise Analysis'!A1288,'Data Sheet 6'!A:AL,35,0)</f>
        <v>-4.1675129163582842E-4</v>
      </c>
    </row>
    <row r="1289" spans="1:2">
      <c r="A1289" s="90" t="s">
        <v>1290</v>
      </c>
      <c r="B1289" s="8">
        <f>VLOOKUP('Sector Wise Analysis'!A1289,'Data Sheet 6'!A:AL,35,0)</f>
        <v>-4.1868714998585999E-4</v>
      </c>
    </row>
    <row r="1290" spans="1:2">
      <c r="A1290" s="90" t="s">
        <v>1289</v>
      </c>
      <c r="B1290" s="8">
        <f>VLOOKUP('Sector Wise Analysis'!A1290,'Data Sheet 6'!A:AL,35,0)</f>
        <v>-5.2625155863390437E-4</v>
      </c>
    </row>
    <row r="1291" spans="1:2">
      <c r="A1291" s="90" t="s">
        <v>1270</v>
      </c>
      <c r="B1291" s="8">
        <f>VLOOKUP('Sector Wise Analysis'!A1291,'Data Sheet 6'!A:AL,35,0)</f>
        <v>-1.5193006766607954E-3</v>
      </c>
    </row>
    <row r="1292" spans="1:2">
      <c r="A1292" s="90" t="s">
        <v>1267</v>
      </c>
      <c r="B1292" s="8">
        <f>VLOOKUP('Sector Wise Analysis'!A1292,'Data Sheet 6'!A:AL,35,0)</f>
        <v>-2.7587438090937652E-3</v>
      </c>
    </row>
    <row r="1294" spans="1:2">
      <c r="A1294" s="175" t="s">
        <v>1656</v>
      </c>
      <c r="B1294" s="172" t="s">
        <v>2017</v>
      </c>
    </row>
    <row r="1295" spans="1:2">
      <c r="A1295" s="90" t="s">
        <v>1658</v>
      </c>
      <c r="B1295" s="8">
        <f>VLOOKUP('Sector Wise Analysis'!A1295,'Data Sheet 6'!A:AL,35,0)</f>
        <v>2.5246738825451403E-2</v>
      </c>
    </row>
    <row r="1296" spans="1:2">
      <c r="A1296" s="90" t="s">
        <v>1659</v>
      </c>
      <c r="B1296" s="8">
        <f>VLOOKUP('Sector Wise Analysis'!A1296,'Data Sheet 6'!A:AL,35,0)</f>
        <v>2.2372237112335143E-3</v>
      </c>
    </row>
    <row r="1297" spans="1:2">
      <c r="A1297" s="90" t="s">
        <v>1660</v>
      </c>
      <c r="B1297" s="8">
        <f>VLOOKUP('Sector Wise Analysis'!A1297,'Data Sheet 6'!A:AL,35,0)</f>
        <v>1.976989840841509E-3</v>
      </c>
    </row>
    <row r="1298" spans="1:2">
      <c r="A1298" s="90" t="s">
        <v>1662</v>
      </c>
      <c r="B1298" s="8">
        <f>VLOOKUP('Sector Wise Analysis'!A1298,'Data Sheet 6'!A:AL,35,0)</f>
        <v>9.6111620566348118E-4</v>
      </c>
    </row>
    <row r="1299" spans="1:2">
      <c r="A1299" s="90" t="s">
        <v>1663</v>
      </c>
      <c r="B1299" s="8">
        <f>VLOOKUP('Sector Wise Analysis'!A1299,'Data Sheet 6'!A:AL,35,0)</f>
        <v>9.2863685089883906E-4</v>
      </c>
    </row>
    <row r="1300" spans="1:2">
      <c r="A1300" s="90" t="s">
        <v>1661</v>
      </c>
      <c r="B1300" s="8">
        <f>VLOOKUP('Sector Wise Analysis'!A1300,'Data Sheet 6'!A:AL,35,0)</f>
        <v>5.3065069639794498E-4</v>
      </c>
    </row>
    <row r="1301" spans="1:2">
      <c r="A1301" s="90" t="s">
        <v>1665</v>
      </c>
      <c r="B1301" s="8">
        <f>VLOOKUP('Sector Wise Analysis'!A1301,'Data Sheet 6'!A:AL,35,0)</f>
        <v>4.3566585737995849E-4</v>
      </c>
    </row>
    <row r="1302" spans="1:2">
      <c r="A1302" s="90" t="s">
        <v>1676</v>
      </c>
      <c r="B1302" s="8">
        <f>VLOOKUP('Sector Wise Analysis'!A1302,'Data Sheet 6'!A:AL,35,0)</f>
        <v>2.9101987834688557E-4</v>
      </c>
    </row>
    <row r="1303" spans="1:2">
      <c r="A1303" s="90" t="s">
        <v>1680</v>
      </c>
      <c r="B1303" s="8">
        <f>VLOOKUP('Sector Wise Analysis'!A1303,'Data Sheet 6'!A:AL,35,0)</f>
        <v>2.6006178674345198E-4</v>
      </c>
    </row>
    <row r="1304" spans="1:2">
      <c r="A1304" s="90" t="s">
        <v>1678</v>
      </c>
      <c r="B1304" s="8">
        <f>VLOOKUP('Sector Wise Analysis'!A1304,'Data Sheet 6'!A:AL,35,0)</f>
        <v>1.8244660451005308E-4</v>
      </c>
    </row>
    <row r="1305" spans="1:2">
      <c r="A1305" s="90" t="s">
        <v>1671</v>
      </c>
      <c r="B1305" s="8">
        <f>VLOOKUP('Sector Wise Analysis'!A1305,'Data Sheet 6'!A:AL,35,0)</f>
        <v>1.3254458778676225E-4</v>
      </c>
    </row>
    <row r="1306" spans="1:2">
      <c r="A1306" s="90" t="s">
        <v>1668</v>
      </c>
      <c r="B1306" s="8">
        <f>VLOOKUP('Sector Wise Analysis'!A1306,'Data Sheet 6'!A:AL,35,0)</f>
        <v>1.0665331629533001E-4</v>
      </c>
    </row>
    <row r="1307" spans="1:2">
      <c r="A1307" s="90" t="s">
        <v>1684</v>
      </c>
      <c r="B1307" s="8">
        <f>VLOOKUP('Sector Wise Analysis'!A1307,'Data Sheet 6'!A:AL,35,0)</f>
        <v>4.5984684121457786E-5</v>
      </c>
    </row>
    <row r="1308" spans="1:2">
      <c r="A1308" s="90" t="s">
        <v>1689</v>
      </c>
      <c r="B1308" s="8">
        <f>VLOOKUP('Sector Wise Analysis'!A1308,'Data Sheet 6'!A:AL,35,0)</f>
        <v>-3.9402978372208663E-6</v>
      </c>
    </row>
    <row r="1309" spans="1:2">
      <c r="A1309" s="90" t="s">
        <v>1682</v>
      </c>
      <c r="B1309" s="8">
        <f>VLOOKUP('Sector Wise Analysis'!A1309,'Data Sheet 6'!A:AL,35,0)</f>
        <v>-4.4314119830143873E-6</v>
      </c>
    </row>
    <row r="1310" spans="1:2">
      <c r="A1310" s="90" t="s">
        <v>1692</v>
      </c>
      <c r="B1310" s="8">
        <f>VLOOKUP('Sector Wise Analysis'!A1310,'Data Sheet 6'!A:AL,35,0)</f>
        <v>-1.1130659188343413E-5</v>
      </c>
    </row>
    <row r="1311" spans="1:2">
      <c r="A1311" s="90" t="s">
        <v>1688</v>
      </c>
      <c r="B1311" s="8">
        <f>VLOOKUP('Sector Wise Analysis'!A1311,'Data Sheet 6'!A:AL,35,0)</f>
        <v>-1.1888600679269547E-5</v>
      </c>
    </row>
    <row r="1312" spans="1:2">
      <c r="A1312" s="90" t="s">
        <v>1691</v>
      </c>
      <c r="B1312" s="8">
        <f>VLOOKUP('Sector Wise Analysis'!A1312,'Data Sheet 6'!A:AL,35,0)</f>
        <v>-1.2887803198886958E-5</v>
      </c>
    </row>
    <row r="1313" spans="1:2">
      <c r="A1313" s="90" t="s">
        <v>1927</v>
      </c>
      <c r="B1313" s="8">
        <f>VLOOKUP('Sector Wise Analysis'!A1313,'Data Sheet 6'!A:AL,35,0)</f>
        <v>-2.2904580171682404E-5</v>
      </c>
    </row>
    <row r="1314" spans="1:2">
      <c r="A1314" s="90" t="s">
        <v>1690</v>
      </c>
      <c r="B1314" s="8">
        <f>VLOOKUP('Sector Wise Analysis'!A1314,'Data Sheet 6'!A:AL,35,0)</f>
        <v>-2.7315169670730799E-5</v>
      </c>
    </row>
    <row r="1315" spans="1:2">
      <c r="A1315" s="125" t="s">
        <v>1694</v>
      </c>
      <c r="B1315" s="8">
        <f>VLOOKUP('Sector Wise Analysis'!A1315,'Data Sheet 6'!A:AL,35,0)</f>
        <v>-5.1785310090368178E-5</v>
      </c>
    </row>
    <row r="1316" spans="1:2">
      <c r="A1316" s="90" t="s">
        <v>1685</v>
      </c>
      <c r="B1316" s="8">
        <f>VLOOKUP('Sector Wise Analysis'!A1316,'Data Sheet 6'!A:AL,35,0)</f>
        <v>-5.9210079355108954E-5</v>
      </c>
    </row>
    <row r="1317" spans="1:2">
      <c r="A1317" s="90" t="s">
        <v>1683</v>
      </c>
      <c r="B1317" s="8">
        <f>VLOOKUP('Sector Wise Analysis'!A1317,'Data Sheet 6'!A:AL,35,0)</f>
        <v>-1.0655854286332532E-4</v>
      </c>
    </row>
    <row r="1318" spans="1:2">
      <c r="A1318" s="90" t="s">
        <v>1666</v>
      </c>
      <c r="B1318" s="8">
        <f>VLOOKUP('Sector Wise Analysis'!A1318,'Data Sheet 6'!A:AL,35,0)</f>
        <v>-1.2027495640422122E-4</v>
      </c>
    </row>
    <row r="1319" spans="1:2">
      <c r="A1319" s="90" t="s">
        <v>1693</v>
      </c>
      <c r="B1319" s="8">
        <f>VLOOKUP('Sector Wise Analysis'!A1319,'Data Sheet 6'!A:AL,35,0)</f>
        <v>-1.3166603115430994E-4</v>
      </c>
    </row>
    <row r="1320" spans="1:2">
      <c r="A1320" s="90" t="s">
        <v>1930</v>
      </c>
      <c r="B1320" s="8">
        <f>VLOOKUP('Sector Wise Analysis'!A1320,'Data Sheet 6'!A:AL,35,0)</f>
        <v>-1.8360617197794491E-4</v>
      </c>
    </row>
    <row r="1321" spans="1:2">
      <c r="A1321" s="90" t="s">
        <v>1674</v>
      </c>
      <c r="B1321" s="8">
        <f>VLOOKUP('Sector Wise Analysis'!A1321,'Data Sheet 6'!A:AL,35,0)</f>
        <v>-2.3988815904891179E-4</v>
      </c>
    </row>
    <row r="1322" spans="1:2">
      <c r="A1322" s="90" t="s">
        <v>1686</v>
      </c>
      <c r="B1322" s="8">
        <f>VLOOKUP('Sector Wise Analysis'!A1322,'Data Sheet 6'!A:AL,35,0)</f>
        <v>-2.4083779959857253E-4</v>
      </c>
    </row>
    <row r="1323" spans="1:2">
      <c r="A1323" s="90" t="s">
        <v>1673</v>
      </c>
      <c r="B1323" s="8">
        <f>VLOOKUP('Sector Wise Analysis'!A1323,'Data Sheet 6'!A:AL,35,0)</f>
        <v>-2.9600357731658075E-4</v>
      </c>
    </row>
    <row r="1324" spans="1:2">
      <c r="A1324" s="90" t="s">
        <v>1687</v>
      </c>
      <c r="B1324" s="8">
        <f>VLOOKUP('Sector Wise Analysis'!A1324,'Data Sheet 6'!A:AL,35,0)</f>
        <v>-3.7380699618858596E-4</v>
      </c>
    </row>
    <row r="1325" spans="1:2">
      <c r="A1325" s="90" t="s">
        <v>1681</v>
      </c>
      <c r="B1325" s="8">
        <f>VLOOKUP('Sector Wise Analysis'!A1325,'Data Sheet 6'!A:AL,35,0)</f>
        <v>-3.7674639072332724E-4</v>
      </c>
    </row>
    <row r="1326" spans="1:2">
      <c r="A1326" s="90" t="s">
        <v>1815</v>
      </c>
      <c r="B1326" s="8">
        <f>VLOOKUP('Sector Wise Analysis'!A1326,'Data Sheet 6'!A:AL,35,0)</f>
        <v>-4.3539706055704063E-4</v>
      </c>
    </row>
    <row r="1327" spans="1:2">
      <c r="A1327" s="90" t="s">
        <v>1679</v>
      </c>
      <c r="B1327" s="8">
        <f>VLOOKUP('Sector Wise Analysis'!A1327,'Data Sheet 6'!A:AL,35,0)</f>
        <v>-4.474786393136243E-4</v>
      </c>
    </row>
    <row r="1328" spans="1:2">
      <c r="A1328" s="90" t="s">
        <v>1664</v>
      </c>
      <c r="B1328" s="8">
        <f>VLOOKUP('Sector Wise Analysis'!A1328,'Data Sheet 6'!A:AL,35,0)</f>
        <v>-4.5305754310738397E-4</v>
      </c>
    </row>
    <row r="1329" spans="1:2">
      <c r="A1329" s="90" t="s">
        <v>1667</v>
      </c>
      <c r="B1329" s="8">
        <f>VLOOKUP('Sector Wise Analysis'!A1329,'Data Sheet 6'!A:AL,35,0)</f>
        <v>-5.3123676976724716E-4</v>
      </c>
    </row>
    <row r="1330" spans="1:2">
      <c r="A1330" s="90" t="s">
        <v>1677</v>
      </c>
      <c r="B1330" s="8">
        <f>VLOOKUP('Sector Wise Analysis'!A1330,'Data Sheet 6'!A:AL,35,0)</f>
        <v>-5.4854101489755296E-4</v>
      </c>
    </row>
    <row r="1331" spans="1:2">
      <c r="A1331" s="90" t="s">
        <v>1672</v>
      </c>
      <c r="B1331" s="8">
        <f>VLOOKUP('Sector Wise Analysis'!A1331,'Data Sheet 6'!A:AL,35,0)</f>
        <v>-8.4365839529040713E-4</v>
      </c>
    </row>
    <row r="1332" spans="1:2">
      <c r="A1332" s="90" t="s">
        <v>1675</v>
      </c>
      <c r="B1332" s="8">
        <f>VLOOKUP('Sector Wise Analysis'!A1332,'Data Sheet 6'!A:AL,35,0)</f>
        <v>-1.2328169541783601E-3</v>
      </c>
    </row>
    <row r="1333" spans="1:2">
      <c r="A1333" s="90" t="s">
        <v>1669</v>
      </c>
      <c r="B1333" s="8">
        <f>VLOOKUP('Sector Wise Analysis'!A1333,'Data Sheet 6'!A:AL,35,0)</f>
        <v>-1.2914844756967711E-3</v>
      </c>
    </row>
    <row r="1334" spans="1:2">
      <c r="A1334" s="90" t="s">
        <v>1670</v>
      </c>
      <c r="B1334" s="8">
        <f>VLOOKUP('Sector Wise Analysis'!A1334,'Data Sheet 6'!A:AL,35,0)</f>
        <v>-1.6108525402877007E-3</v>
      </c>
    </row>
    <row r="1335" spans="1:2">
      <c r="A1335" s="90" t="s">
        <v>1657</v>
      </c>
      <c r="B1335" s="8">
        <f>VLOOKUP('Sector Wise Analysis'!A1335,'Data Sheet 6'!A:AL,35,0)</f>
        <v>-1.081511197653935E-2</v>
      </c>
    </row>
    <row r="1337" spans="1:2">
      <c r="A1337" s="175" t="s">
        <v>1507</v>
      </c>
      <c r="B1337" s="172" t="s">
        <v>2017</v>
      </c>
    </row>
    <row r="1338" spans="1:2">
      <c r="A1338" s="90" t="s">
        <v>1508</v>
      </c>
      <c r="B1338" s="8">
        <f>VLOOKUP('Sector Wise Analysis'!A1338,'Data Sheet 7'!A:AL,35,0)</f>
        <v>2.8458579029280524E-2</v>
      </c>
    </row>
    <row r="1339" spans="1:2">
      <c r="A1339" s="90" t="s">
        <v>1509</v>
      </c>
      <c r="B1339" s="8">
        <f>VLOOKUP('Sector Wise Analysis'!A1339,'Data Sheet 7'!A:AL,35,0)</f>
        <v>1.1777470917880084E-2</v>
      </c>
    </row>
    <row r="1340" spans="1:2">
      <c r="A1340" s="90" t="s">
        <v>1516</v>
      </c>
      <c r="B1340" s="8">
        <f>VLOOKUP('Sector Wise Analysis'!A1340,'Data Sheet 7'!A:AL,35,0)</f>
        <v>1.0559965157521636E-2</v>
      </c>
    </row>
    <row r="1341" spans="1:2">
      <c r="A1341" s="90" t="s">
        <v>1515</v>
      </c>
      <c r="B1341" s="8">
        <f>VLOOKUP('Sector Wise Analysis'!A1341,'Data Sheet 7'!A:AL,35,0)</f>
        <v>9.7663635990362131E-3</v>
      </c>
    </row>
    <row r="1342" spans="1:2">
      <c r="A1342" s="90" t="s">
        <v>1513</v>
      </c>
      <c r="B1342" s="8">
        <f>VLOOKUP('Sector Wise Analysis'!A1342,'Data Sheet 7'!A:AL,35,0)</f>
        <v>8.6163953899671582E-3</v>
      </c>
    </row>
    <row r="1343" spans="1:2">
      <c r="A1343" s="90" t="s">
        <v>1510</v>
      </c>
      <c r="B1343" s="8">
        <f>VLOOKUP('Sector Wise Analysis'!A1343,'Data Sheet 7'!A:AL,35,0)</f>
        <v>4.9415808052347462E-3</v>
      </c>
    </row>
    <row r="1344" spans="1:2">
      <c r="A1344" s="90" t="s">
        <v>1537</v>
      </c>
      <c r="B1344" s="8">
        <f>VLOOKUP('Sector Wise Analysis'!A1344,'Data Sheet 7'!A:AL,35,0)</f>
        <v>2.587578410468003E-3</v>
      </c>
    </row>
    <row r="1345" spans="1:2">
      <c r="A1345" s="90" t="s">
        <v>1511</v>
      </c>
      <c r="B1345" s="8">
        <f>VLOOKUP('Sector Wise Analysis'!A1345,'Data Sheet 7'!A:AL,35,0)</f>
        <v>2.1999515872070719E-3</v>
      </c>
    </row>
    <row r="1346" spans="1:2">
      <c r="A1346" s="90" t="s">
        <v>1521</v>
      </c>
      <c r="B1346" s="8">
        <f>VLOOKUP('Sector Wise Analysis'!A1346,'Data Sheet 7'!A:AL,35,0)</f>
        <v>2.1184601294254417E-3</v>
      </c>
    </row>
    <row r="1347" spans="1:2">
      <c r="A1347" s="90" t="s">
        <v>1535</v>
      </c>
      <c r="B1347" s="8">
        <f>VLOOKUP('Sector Wise Analysis'!A1347,'Data Sheet 7'!A:AL,35,0)</f>
        <v>1.4112846823641971E-3</v>
      </c>
    </row>
    <row r="1348" spans="1:2">
      <c r="A1348" s="90" t="s">
        <v>1514</v>
      </c>
      <c r="B1348" s="8">
        <f>VLOOKUP('Sector Wise Analysis'!A1348,'Data Sheet 7'!A:AL,35,0)</f>
        <v>1.3868154190312064E-3</v>
      </c>
    </row>
    <row r="1349" spans="1:2">
      <c r="A1349" s="90" t="s">
        <v>1524</v>
      </c>
      <c r="B1349" s="8">
        <f>VLOOKUP('Sector Wise Analysis'!A1349,'Data Sheet 7'!A:AL,35,0)</f>
        <v>1.3372973438987533E-3</v>
      </c>
    </row>
    <row r="1350" spans="1:2">
      <c r="A1350" s="90" t="s">
        <v>1540</v>
      </c>
      <c r="B1350" s="8">
        <f>VLOOKUP('Sector Wise Analysis'!A1350,'Data Sheet 7'!A:AL,35,0)</f>
        <v>1.2272620498950506E-3</v>
      </c>
    </row>
    <row r="1351" spans="1:2">
      <c r="A1351" s="90" t="s">
        <v>1518</v>
      </c>
      <c r="B1351" s="8">
        <f>VLOOKUP('Sector Wise Analysis'!A1351,'Data Sheet 7'!A:AL,35,0)</f>
        <v>1.2225376079005744E-3</v>
      </c>
    </row>
    <row r="1352" spans="1:2">
      <c r="A1352" s="90" t="s">
        <v>1525</v>
      </c>
      <c r="B1352" s="8">
        <f>VLOOKUP('Sector Wise Analysis'!A1352,'Data Sheet 7'!A:AL,35,0)</f>
        <v>1.1558564996982323E-3</v>
      </c>
    </row>
    <row r="1353" spans="1:2">
      <c r="A1353" s="90" t="s">
        <v>1526</v>
      </c>
      <c r="B1353" s="8">
        <f>VLOOKUP('Sector Wise Analysis'!A1353,'Data Sheet 7'!A:AL,35,0)</f>
        <v>9.8626619506140363E-4</v>
      </c>
    </row>
    <row r="1354" spans="1:2">
      <c r="A1354" s="90" t="s">
        <v>1531</v>
      </c>
      <c r="B1354" s="8">
        <f>VLOOKUP('Sector Wise Analysis'!A1354,'Data Sheet 7'!A:AL,35,0)</f>
        <v>7.4003128211235262E-4</v>
      </c>
    </row>
    <row r="1355" spans="1:2">
      <c r="A1355" s="90" t="s">
        <v>1565</v>
      </c>
      <c r="B1355" s="8">
        <f>VLOOKUP('Sector Wise Analysis'!A1355,'Data Sheet 7'!A:AL,35,0)</f>
        <v>6.0131212446493869E-4</v>
      </c>
    </row>
    <row r="1356" spans="1:2">
      <c r="A1356" s="90" t="s">
        <v>1534</v>
      </c>
      <c r="B1356" s="8">
        <f>VLOOKUP('Sector Wise Analysis'!A1356,'Data Sheet 7'!A:AL,35,0)</f>
        <v>5.0729620394503996E-4</v>
      </c>
    </row>
    <row r="1357" spans="1:2">
      <c r="A1357" s="90" t="s">
        <v>1523</v>
      </c>
      <c r="B1357" s="8">
        <f>VLOOKUP('Sector Wise Analysis'!A1357,'Data Sheet 7'!A:AL,35,0)</f>
        <v>4.3988253793256232E-4</v>
      </c>
    </row>
    <row r="1358" spans="1:2">
      <c r="A1358" s="90" t="s">
        <v>1519</v>
      </c>
      <c r="B1358" s="8">
        <f>VLOOKUP('Sector Wise Analysis'!A1358,'Data Sheet 7'!A:AL,35,0)</f>
        <v>4.3273555409533543E-4</v>
      </c>
    </row>
    <row r="1359" spans="1:2">
      <c r="A1359" s="90" t="s">
        <v>1522</v>
      </c>
      <c r="B1359" s="8">
        <f>VLOOKUP('Sector Wise Analysis'!A1359,'Data Sheet 7'!A:AL,35,0)</f>
        <v>4.0608338777328468E-4</v>
      </c>
    </row>
    <row r="1360" spans="1:2">
      <c r="A1360" s="90" t="s">
        <v>1529</v>
      </c>
      <c r="B1360" s="8">
        <f>VLOOKUP('Sector Wise Analysis'!A1360,'Data Sheet 7'!A:AL,35,0)</f>
        <v>3.4813511166112621E-4</v>
      </c>
    </row>
    <row r="1361" spans="1:2">
      <c r="A1361" s="90" t="s">
        <v>1512</v>
      </c>
      <c r="B1361" s="8">
        <f>VLOOKUP('Sector Wise Analysis'!A1361,'Data Sheet 7'!A:AL,35,0)</f>
        <v>3.4231043472341739E-4</v>
      </c>
    </row>
    <row r="1362" spans="1:2">
      <c r="A1362" s="90" t="s">
        <v>1532</v>
      </c>
      <c r="B1362" s="8">
        <f>VLOOKUP('Sector Wise Analysis'!A1362,'Data Sheet 7'!A:AL,35,0)</f>
        <v>2.8282722253119647E-4</v>
      </c>
    </row>
    <row r="1363" spans="1:2">
      <c r="A1363" s="90" t="s">
        <v>1561</v>
      </c>
      <c r="B1363" s="8">
        <f>VLOOKUP('Sector Wise Analysis'!A1363,'Data Sheet 7'!A:AL,35,0)</f>
        <v>2.5418387339720433E-4</v>
      </c>
    </row>
    <row r="1364" spans="1:2">
      <c r="A1364" s="90" t="s">
        <v>1547</v>
      </c>
      <c r="B1364" s="8">
        <f>VLOOKUP('Sector Wise Analysis'!A1364,'Data Sheet 7'!A:AL,35,0)</f>
        <v>2.463152599060363E-4</v>
      </c>
    </row>
    <row r="1365" spans="1:2">
      <c r="A1365" s="90" t="s">
        <v>1543</v>
      </c>
      <c r="B1365" s="8">
        <f>VLOOKUP('Sector Wise Analysis'!A1365,'Data Sheet 7'!A:AL,35,0)</f>
        <v>2.3425960142725653E-4</v>
      </c>
    </row>
    <row r="1366" spans="1:2">
      <c r="A1366" s="90" t="s">
        <v>1538</v>
      </c>
      <c r="B1366" s="8">
        <f>VLOOKUP('Sector Wise Analysis'!A1366,'Data Sheet 7'!A:AL,35,0)</f>
        <v>2.1880181543199034E-4</v>
      </c>
    </row>
    <row r="1367" spans="1:2">
      <c r="A1367" s="90" t="s">
        <v>1550</v>
      </c>
      <c r="B1367" s="8">
        <f>VLOOKUP('Sector Wise Analysis'!A1367,'Data Sheet 7'!A:AL,35,0)</f>
        <v>1.614789678539873E-4</v>
      </c>
    </row>
    <row r="1368" spans="1:2">
      <c r="A1368" s="90" t="s">
        <v>1575</v>
      </c>
      <c r="B1368" s="8">
        <f>VLOOKUP('Sector Wise Analysis'!A1368,'Data Sheet 7'!A:AL,35,0)</f>
        <v>1.3615637618581667E-4</v>
      </c>
    </row>
    <row r="1369" spans="1:2">
      <c r="A1369" s="90" t="s">
        <v>1560</v>
      </c>
      <c r="B1369" s="8">
        <f>VLOOKUP('Sector Wise Analysis'!A1369,'Data Sheet 7'!A:AL,35,0)</f>
        <v>1.3152005666029209E-4</v>
      </c>
    </row>
    <row r="1370" spans="1:2">
      <c r="A1370" s="90" t="s">
        <v>1554</v>
      </c>
      <c r="B1370" s="8">
        <f>VLOOKUP('Sector Wise Analysis'!A1370,'Data Sheet 7'!A:AL,35,0)</f>
        <v>1.2943553739086822E-4</v>
      </c>
    </row>
    <row r="1371" spans="1:2">
      <c r="A1371" s="90" t="s">
        <v>1559</v>
      </c>
      <c r="B1371" s="8">
        <f>VLOOKUP('Sector Wise Analysis'!A1371,'Data Sheet 7'!A:AL,35,0)</f>
        <v>1.2855410808261731E-4</v>
      </c>
    </row>
    <row r="1372" spans="1:2">
      <c r="A1372" s="90" t="s">
        <v>1608</v>
      </c>
      <c r="B1372" s="8">
        <f>VLOOKUP('Sector Wise Analysis'!A1372,'Data Sheet 7'!A:AL,35,0)</f>
        <v>1.1141890543435988E-4</v>
      </c>
    </row>
    <row r="1373" spans="1:2">
      <c r="A1373" s="90" t="s">
        <v>1553</v>
      </c>
      <c r="B1373" s="8">
        <f>VLOOKUP('Sector Wise Analysis'!A1373,'Data Sheet 7'!A:AL,35,0)</f>
        <v>1.0863958960575012E-4</v>
      </c>
    </row>
    <row r="1374" spans="1:2">
      <c r="A1374" s="90" t="s">
        <v>1573</v>
      </c>
      <c r="B1374" s="8">
        <f>VLOOKUP('Sector Wise Analysis'!A1374,'Data Sheet 7'!A:AL,35,0)</f>
        <v>1.0665662943560558E-4</v>
      </c>
    </row>
    <row r="1375" spans="1:2">
      <c r="A1375" s="90" t="s">
        <v>1541</v>
      </c>
      <c r="B1375" s="8">
        <f>VLOOKUP('Sector Wise Analysis'!A1375,'Data Sheet 7'!A:AL,35,0)</f>
        <v>9.5957593176210668E-5</v>
      </c>
    </row>
    <row r="1376" spans="1:2">
      <c r="A1376" s="90" t="s">
        <v>1557</v>
      </c>
      <c r="B1376" s="8">
        <f>VLOOKUP('Sector Wise Analysis'!A1376,'Data Sheet 7'!A:AL,35,0)</f>
        <v>9.2296614773991045E-5</v>
      </c>
    </row>
    <row r="1377" spans="1:2">
      <c r="A1377" s="90" t="s">
        <v>1551</v>
      </c>
      <c r="B1377" s="8">
        <f>VLOOKUP('Sector Wise Analysis'!A1377,'Data Sheet 7'!A:AL,35,0)</f>
        <v>9.0592899156929877E-5</v>
      </c>
    </row>
    <row r="1378" spans="1:2">
      <c r="A1378" s="90" t="s">
        <v>1577</v>
      </c>
      <c r="B1378" s="8">
        <f>VLOOKUP('Sector Wise Analysis'!A1378,'Data Sheet 7'!A:AL,35,0)</f>
        <v>8.3782800212858018E-5</v>
      </c>
    </row>
    <row r="1379" spans="1:2">
      <c r="A1379" s="90" t="s">
        <v>1528</v>
      </c>
      <c r="B1379" s="8">
        <f>VLOOKUP('Sector Wise Analysis'!A1379,'Data Sheet 7'!A:AL,35,0)</f>
        <v>7.4955321499004099E-5</v>
      </c>
    </row>
    <row r="1380" spans="1:2">
      <c r="A1380" s="90" t="s">
        <v>1563</v>
      </c>
      <c r="B1380" s="8">
        <f>VLOOKUP('Sector Wise Analysis'!A1380,'Data Sheet 7'!A:AL,35,0)</f>
        <v>7.1902790397827758E-5</v>
      </c>
    </row>
    <row r="1381" spans="1:2">
      <c r="A1381" s="90" t="s">
        <v>1558</v>
      </c>
      <c r="B1381" s="8">
        <f>VLOOKUP('Sector Wise Analysis'!A1381,'Data Sheet 7'!A:AL,35,0)</f>
        <v>7.038270660660693E-5</v>
      </c>
    </row>
    <row r="1382" spans="1:2">
      <c r="A1382" s="90" t="s">
        <v>1527</v>
      </c>
      <c r="B1382" s="8">
        <f>VLOOKUP('Sector Wise Analysis'!A1382,'Data Sheet 7'!A:AL,35,0)</f>
        <v>6.3774544528924626E-5</v>
      </c>
    </row>
    <row r="1383" spans="1:2">
      <c r="A1383" s="90" t="s">
        <v>1544</v>
      </c>
      <c r="B1383" s="8">
        <f>VLOOKUP('Sector Wise Analysis'!A1383,'Data Sheet 7'!A:AL,35,0)</f>
        <v>5.2804524856879364E-5</v>
      </c>
    </row>
    <row r="1384" spans="1:2">
      <c r="A1384" s="90" t="s">
        <v>1593</v>
      </c>
      <c r="B1384" s="8">
        <f>VLOOKUP('Sector Wise Analysis'!A1384,'Data Sheet 7'!A:AL,35,0)</f>
        <v>4.192739390620848E-5</v>
      </c>
    </row>
    <row r="1385" spans="1:2">
      <c r="A1385" s="90" t="s">
        <v>1598</v>
      </c>
      <c r="B1385" s="8">
        <f>VLOOKUP('Sector Wise Analysis'!A1385,'Data Sheet 7'!A:AL,35,0)</f>
        <v>4.0036832151971917E-5</v>
      </c>
    </row>
    <row r="1386" spans="1:2">
      <c r="A1386" s="90" t="s">
        <v>1588</v>
      </c>
      <c r="B1386" s="8">
        <f>VLOOKUP('Sector Wise Analysis'!A1386,'Data Sheet 7'!A:AL,35,0)</f>
        <v>3.9029591552356397E-5</v>
      </c>
    </row>
    <row r="1387" spans="1:2">
      <c r="A1387" s="90" t="s">
        <v>1548</v>
      </c>
      <c r="B1387" s="8">
        <f>VLOOKUP('Sector Wise Analysis'!A1387,'Data Sheet 7'!A:AL,35,0)</f>
        <v>3.8810922329865304E-5</v>
      </c>
    </row>
    <row r="1388" spans="1:2">
      <c r="A1388" s="90" t="s">
        <v>1572</v>
      </c>
      <c r="B1388" s="8">
        <f>VLOOKUP('Sector Wise Analysis'!A1388,'Data Sheet 7'!A:AL,35,0)</f>
        <v>3.2287930365087174E-5</v>
      </c>
    </row>
    <row r="1389" spans="1:2">
      <c r="A1389" s="90" t="s">
        <v>1567</v>
      </c>
      <c r="B1389" s="8">
        <f>VLOOKUP('Sector Wise Analysis'!A1389,'Data Sheet 7'!A:AL,35,0)</f>
        <v>2.9679879444097273E-5</v>
      </c>
    </row>
    <row r="1390" spans="1:2">
      <c r="A1390" s="90" t="s">
        <v>1583</v>
      </c>
      <c r="B1390" s="8">
        <f>VLOOKUP('Sector Wise Analysis'!A1390,'Data Sheet 7'!A:AL,35,0)</f>
        <v>2.916400832825537E-5</v>
      </c>
    </row>
    <row r="1391" spans="1:2">
      <c r="A1391" s="90" t="s">
        <v>1571</v>
      </c>
      <c r="B1391" s="8">
        <f>VLOOKUP('Sector Wise Analysis'!A1391,'Data Sheet 7'!A:AL,35,0)</f>
        <v>2.51485293301178E-5</v>
      </c>
    </row>
    <row r="1392" spans="1:2">
      <c r="A1392" s="90" t="s">
        <v>1594</v>
      </c>
      <c r="B1392" s="8">
        <f>VLOOKUP('Sector Wise Analysis'!A1392,'Data Sheet 7'!A:AL,35,0)</f>
        <v>2.0929285538216161E-5</v>
      </c>
    </row>
    <row r="1393" spans="1:2">
      <c r="A1393" s="90" t="s">
        <v>1601</v>
      </c>
      <c r="B1393" s="8">
        <f>VLOOKUP('Sector Wise Analysis'!A1393,'Data Sheet 7'!A:AL,35,0)</f>
        <v>8.7580229301211992E-6</v>
      </c>
    </row>
    <row r="1394" spans="1:2">
      <c r="A1394" s="90" t="s">
        <v>1600</v>
      </c>
      <c r="B1394" s="8">
        <f>VLOOKUP('Sector Wise Analysis'!A1394,'Data Sheet 7'!A:AL,35,0)</f>
        <v>3.4492061952551082E-6</v>
      </c>
    </row>
    <row r="1395" spans="1:2">
      <c r="A1395" s="90" t="s">
        <v>1614</v>
      </c>
      <c r="B1395" s="8">
        <f>VLOOKUP('Sector Wise Analysis'!A1395,'Data Sheet 7'!A:AL,35,0)</f>
        <v>2.940616778163415E-6</v>
      </c>
    </row>
    <row r="1396" spans="1:2">
      <c r="A1396" s="90" t="s">
        <v>1574</v>
      </c>
      <c r="B1396" s="8">
        <f>VLOOKUP('Sector Wise Analysis'!A1396,'Data Sheet 7'!A:AL,35,0)</f>
        <v>2.2341637716525844E-6</v>
      </c>
    </row>
    <row r="1397" spans="1:2">
      <c r="A1397" s="90" t="s">
        <v>1602</v>
      </c>
      <c r="B1397" s="8">
        <f>VLOOKUP('Sector Wise Analysis'!A1397,'Data Sheet 7'!A:AL,35,0)</f>
        <v>-2.1670351850101523E-7</v>
      </c>
    </row>
    <row r="1398" spans="1:2">
      <c r="A1398" s="90" t="s">
        <v>1611</v>
      </c>
      <c r="B1398" s="8">
        <f>VLOOKUP('Sector Wise Analysis'!A1398,'Data Sheet 7'!A:AL,35,0)</f>
        <v>-4.636210395532108E-7</v>
      </c>
    </row>
    <row r="1399" spans="1:2">
      <c r="A1399" s="90" t="s">
        <v>1612</v>
      </c>
      <c r="B1399" s="8">
        <f>VLOOKUP('Sector Wise Analysis'!A1399,'Data Sheet 7'!A:AL,35,0)</f>
        <v>-2.0503593082267957E-6</v>
      </c>
    </row>
    <row r="1400" spans="1:2">
      <c r="A1400" s="90" t="s">
        <v>1566</v>
      </c>
      <c r="B1400" s="8">
        <f>VLOOKUP('Sector Wise Analysis'!A1400,'Data Sheet 7'!A:AL,35,0)</f>
        <v>-2.7259308003989486E-6</v>
      </c>
    </row>
    <row r="1401" spans="1:2">
      <c r="A1401" s="90" t="s">
        <v>1613</v>
      </c>
      <c r="B1401" s="8">
        <f>VLOOKUP('Sector Wise Analysis'!A1401,'Data Sheet 7'!A:AL,35,0)</f>
        <v>-5.2558859602491266E-6</v>
      </c>
    </row>
    <row r="1402" spans="1:2">
      <c r="A1402" s="90" t="s">
        <v>1592</v>
      </c>
      <c r="B1402" s="8">
        <f>VLOOKUP('Sector Wise Analysis'!A1402,'Data Sheet 7'!A:AL,35,0)</f>
        <v>-6.5217474931135558E-6</v>
      </c>
    </row>
    <row r="1403" spans="1:2">
      <c r="A1403" s="90" t="s">
        <v>1542</v>
      </c>
      <c r="B1403" s="8">
        <f>VLOOKUP('Sector Wise Analysis'!A1403,'Data Sheet 7'!A:AL,35,0)</f>
        <v>-7.3680478567757013E-6</v>
      </c>
    </row>
    <row r="1404" spans="1:2">
      <c r="A1404" s="90" t="s">
        <v>1609</v>
      </c>
      <c r="B1404" s="8">
        <f>VLOOKUP('Sector Wise Analysis'!A1404,'Data Sheet 7'!A:AL,35,0)</f>
        <v>-7.9189960804599059E-6</v>
      </c>
    </row>
    <row r="1405" spans="1:2">
      <c r="A1405" s="90" t="s">
        <v>1605</v>
      </c>
      <c r="B1405" s="8">
        <f>VLOOKUP('Sector Wise Analysis'!A1405,'Data Sheet 7'!A:AL,35,0)</f>
        <v>-7.9942084712975131E-6</v>
      </c>
    </row>
    <row r="1406" spans="1:2">
      <c r="A1406" s="90" t="s">
        <v>1599</v>
      </c>
      <c r="B1406" s="8">
        <f>VLOOKUP('Sector Wise Analysis'!A1406,'Data Sheet 7'!A:AL,35,0)</f>
        <v>-8.995192414592478E-6</v>
      </c>
    </row>
    <row r="1407" spans="1:2">
      <c r="A1407" s="90" t="s">
        <v>1607</v>
      </c>
      <c r="B1407" s="8">
        <f>VLOOKUP('Sector Wise Analysis'!A1407,'Data Sheet 7'!A:AL,35,0)</f>
        <v>-1.5418387339720435E-5</v>
      </c>
    </row>
    <row r="1408" spans="1:2">
      <c r="A1408" s="90" t="s">
        <v>1604</v>
      </c>
      <c r="B1408" s="8">
        <f>VLOOKUP('Sector Wise Analysis'!A1408,'Data Sheet 7'!A:AL,35,0)</f>
        <v>-1.738889577771966E-5</v>
      </c>
    </row>
    <row r="1409" spans="1:2">
      <c r="A1409" s="90" t="s">
        <v>1581</v>
      </c>
      <c r="B1409" s="8">
        <f>VLOOKUP('Sector Wise Analysis'!A1409,'Data Sheet 7'!A:AL,35,0)</f>
        <v>-1.7625789708959858E-5</v>
      </c>
    </row>
    <row r="1410" spans="1:2">
      <c r="A1410" s="90" t="s">
        <v>1597</v>
      </c>
      <c r="B1410" s="8">
        <f>VLOOKUP('Sector Wise Analysis'!A1410,'Data Sheet 7'!A:AL,35,0)</f>
        <v>-1.9477657475602285E-5</v>
      </c>
    </row>
    <row r="1411" spans="1:2">
      <c r="A1411" s="90" t="s">
        <v>1610</v>
      </c>
      <c r="B1411" s="8">
        <f>VLOOKUP('Sector Wise Analysis'!A1411,'Data Sheet 7'!A:AL,35,0)</f>
        <v>-2.0000117314741944E-5</v>
      </c>
    </row>
    <row r="1412" spans="1:2">
      <c r="A1412" s="90" t="s">
        <v>1603</v>
      </c>
      <c r="B1412" s="8">
        <f>VLOOKUP('Sector Wise Analysis'!A1412,'Data Sheet 7'!A:AL,35,0)</f>
        <v>-2.7524199234807772E-5</v>
      </c>
    </row>
    <row r="1413" spans="1:2">
      <c r="A1413" s="90" t="s">
        <v>1536</v>
      </c>
      <c r="B1413" s="8">
        <f>VLOOKUP('Sector Wise Analysis'!A1413,'Data Sheet 7'!A:AL,35,0)</f>
        <v>-2.9293218239386726E-5</v>
      </c>
    </row>
    <row r="1414" spans="1:2">
      <c r="A1414" s="90" t="s">
        <v>1586</v>
      </c>
      <c r="B1414" s="8">
        <f>VLOOKUP('Sector Wise Analysis'!A1414,'Data Sheet 7'!A:AL,35,0)</f>
        <v>-2.9766951536870858E-5</v>
      </c>
    </row>
    <row r="1415" spans="1:2">
      <c r="A1415" s="90" t="s">
        <v>1569</v>
      </c>
      <c r="B1415" s="8">
        <f>VLOOKUP('Sector Wise Analysis'!A1415,'Data Sheet 7'!A:AL,35,0)</f>
        <v>-3.2028768848625376E-5</v>
      </c>
    </row>
    <row r="1416" spans="1:2">
      <c r="A1416" s="90" t="s">
        <v>1591</v>
      </c>
      <c r="B1416" s="8">
        <f>VLOOKUP('Sector Wise Analysis'!A1416,'Data Sheet 7'!A:AL,35,0)</f>
        <v>-3.2961131852630307E-5</v>
      </c>
    </row>
    <row r="1417" spans="1:2">
      <c r="A1417" s="90" t="s">
        <v>1587</v>
      </c>
      <c r="B1417" s="8">
        <f>VLOOKUP('Sector Wise Analysis'!A1417,'Data Sheet 7'!A:AL,35,0)</f>
        <v>-3.3016460758832669E-5</v>
      </c>
    </row>
    <row r="1418" spans="1:2">
      <c r="A1418" s="90" t="s">
        <v>1596</v>
      </c>
      <c r="B1418" s="8">
        <f>VLOOKUP('Sector Wise Analysis'!A1418,'Data Sheet 7'!A:AL,35,0)</f>
        <v>-4.4135148219673741E-5</v>
      </c>
    </row>
    <row r="1419" spans="1:2">
      <c r="A1419" s="90" t="s">
        <v>1606</v>
      </c>
      <c r="B1419" s="8">
        <f>VLOOKUP('Sector Wise Analysis'!A1419,'Data Sheet 7'!A:AL,35,0)</f>
        <v>-4.6503290883130359E-5</v>
      </c>
    </row>
    <row r="1420" spans="1:2">
      <c r="A1420" s="90" t="s">
        <v>1556</v>
      </c>
      <c r="B1420" s="8">
        <f>VLOOKUP('Sector Wise Analysis'!A1420,'Data Sheet 7'!A:AL,35,0)</f>
        <v>-5.3422541645710283E-5</v>
      </c>
    </row>
    <row r="1421" spans="1:2">
      <c r="A1421" s="90" t="s">
        <v>1520</v>
      </c>
      <c r="B1421" s="8">
        <f>VLOOKUP('Sector Wise Analysis'!A1421,'Data Sheet 7'!A:AL,35,0)</f>
        <v>-6.1378595543376652E-5</v>
      </c>
    </row>
    <row r="1422" spans="1:2">
      <c r="A1422" s="90" t="s">
        <v>1576</v>
      </c>
      <c r="B1422" s="8">
        <f>VLOOKUP('Sector Wise Analysis'!A1422,'Data Sheet 7'!A:AL,35,0)</f>
        <v>-8.0530090753865878E-5</v>
      </c>
    </row>
    <row r="1423" spans="1:2">
      <c r="A1423" s="90" t="s">
        <v>1580</v>
      </c>
      <c r="B1423" s="8">
        <f>VLOOKUP('Sector Wise Analysis'!A1423,'Data Sheet 7'!A:AL,35,0)</f>
        <v>-8.2333463880086849E-5</v>
      </c>
    </row>
    <row r="1424" spans="1:2">
      <c r="A1424" s="90" t="s">
        <v>1579</v>
      </c>
      <c r="B1424" s="8">
        <f>VLOOKUP('Sector Wise Analysis'!A1424,'Data Sheet 7'!A:AL,35,0)</f>
        <v>-8.5312780881843968E-5</v>
      </c>
    </row>
    <row r="1425" spans="1:2">
      <c r="A1425" s="90" t="s">
        <v>1589</v>
      </c>
      <c r="B1425" s="8">
        <f>VLOOKUP('Sector Wise Analysis'!A1425,'Data Sheet 7'!A:AL,35,0)</f>
        <v>-9.9443887199420161E-5</v>
      </c>
    </row>
    <row r="1426" spans="1:2">
      <c r="A1426" s="90" t="s">
        <v>1578</v>
      </c>
      <c r="B1426" s="8">
        <f>VLOOKUP('Sector Wise Analysis'!A1426,'Data Sheet 7'!A:AL,35,0)</f>
        <v>-1.0653341485343771E-4</v>
      </c>
    </row>
    <row r="1427" spans="1:2">
      <c r="A1427" s="90" t="s">
        <v>1562</v>
      </c>
      <c r="B1427" s="8">
        <f>VLOOKUP('Sector Wise Analysis'!A1427,'Data Sheet 7'!A:AL,35,0)</f>
        <v>-1.0713359570911781E-4</v>
      </c>
    </row>
    <row r="1428" spans="1:2">
      <c r="A1428" s="90" t="s">
        <v>1533</v>
      </c>
      <c r="B1428" s="8">
        <f>VLOOKUP('Sector Wise Analysis'!A1428,'Data Sheet 7'!A:AL,35,0)</f>
        <v>-1.0996586004596828E-4</v>
      </c>
    </row>
    <row r="1429" spans="1:2">
      <c r="A1429" s="90" t="s">
        <v>1552</v>
      </c>
      <c r="B1429" s="8">
        <f>VLOOKUP('Sector Wise Analysis'!A1429,'Data Sheet 7'!A:AL,35,0)</f>
        <v>-1.1085997571584843E-4</v>
      </c>
    </row>
    <row r="1430" spans="1:2">
      <c r="A1430" s="90" t="s">
        <v>1584</v>
      </c>
      <c r="B1430" s="8">
        <f>VLOOKUP('Sector Wise Analysis'!A1430,'Data Sheet 7'!A:AL,35,0)</f>
        <v>-1.1904963600373056E-4</v>
      </c>
    </row>
    <row r="1431" spans="1:2">
      <c r="A1431" s="90" t="s">
        <v>1570</v>
      </c>
      <c r="B1431" s="8">
        <f>VLOOKUP('Sector Wise Analysis'!A1431,'Data Sheet 7'!A:AL,35,0)</f>
        <v>-1.3864139343358465E-4</v>
      </c>
    </row>
    <row r="1432" spans="1:2">
      <c r="A1432" s="90" t="s">
        <v>1549</v>
      </c>
      <c r="B1432" s="8">
        <f>VLOOKUP('Sector Wise Analysis'!A1432,'Data Sheet 7'!A:AL,35,0)</f>
        <v>-1.6254372190840525E-4</v>
      </c>
    </row>
    <row r="1433" spans="1:2">
      <c r="A1433" s="90" t="s">
        <v>1595</v>
      </c>
      <c r="B1433" s="8">
        <f>VLOOKUP('Sector Wise Analysis'!A1433,'Data Sheet 7'!A:AL,35,0)</f>
        <v>-1.681657035262765E-4</v>
      </c>
    </row>
    <row r="1434" spans="1:2">
      <c r="A1434" s="90" t="s">
        <v>1568</v>
      </c>
      <c r="B1434" s="8">
        <f>VLOOKUP('Sector Wise Analysis'!A1434,'Data Sheet 7'!A:AL,35,0)</f>
        <v>-2.086602288155835E-4</v>
      </c>
    </row>
    <row r="1435" spans="1:2">
      <c r="A1435" s="90" t="s">
        <v>1546</v>
      </c>
      <c r="B1435" s="8">
        <f>VLOOKUP('Sector Wise Analysis'!A1435,'Data Sheet 7'!A:AL,35,0)</f>
        <v>-2.2170951587616308E-4</v>
      </c>
    </row>
    <row r="1436" spans="1:2">
      <c r="A1436" s="90" t="s">
        <v>1582</v>
      </c>
      <c r="B1436" s="8">
        <f>VLOOKUP('Sector Wise Analysis'!A1436,'Data Sheet 7'!A:AL,35,0)</f>
        <v>-2.3687674326637251E-4</v>
      </c>
    </row>
    <row r="1437" spans="1:2">
      <c r="A1437" s="90" t="s">
        <v>1564</v>
      </c>
      <c r="B1437" s="8">
        <f>VLOOKUP('Sector Wise Analysis'!A1437,'Data Sheet 7'!A:AL,35,0)</f>
        <v>-3.39776913741062E-4</v>
      </c>
    </row>
    <row r="1438" spans="1:2">
      <c r="A1438" s="90" t="s">
        <v>1585</v>
      </c>
      <c r="B1438" s="8">
        <f>VLOOKUP('Sector Wise Analysis'!A1438,'Data Sheet 7'!A:AL,35,0)</f>
        <v>-3.560140925015826E-4</v>
      </c>
    </row>
    <row r="1439" spans="1:2">
      <c r="A1439" s="90" t="s">
        <v>1530</v>
      </c>
      <c r="B1439" s="8">
        <f>VLOOKUP('Sector Wise Analysis'!A1439,'Data Sheet 7'!A:AL,35,0)</f>
        <v>-4.0124711027190134E-4</v>
      </c>
    </row>
    <row r="1440" spans="1:2">
      <c r="A1440" s="90" t="s">
        <v>1545</v>
      </c>
      <c r="B1440" s="8">
        <f>VLOOKUP('Sector Wise Analysis'!A1440,'Data Sheet 7'!A:AL,35,0)</f>
        <v>-4.9666614693507727E-4</v>
      </c>
    </row>
    <row r="1441" spans="1:2">
      <c r="A1441" s="90" t="s">
        <v>1590</v>
      </c>
      <c r="B1441" s="8">
        <f>VLOOKUP('Sector Wise Analysis'!A1441,'Data Sheet 7'!A:AL,35,0)</f>
        <v>-6.3304970721105058E-4</v>
      </c>
    </row>
    <row r="1442" spans="1:2">
      <c r="A1442" s="90" t="s">
        <v>1555</v>
      </c>
      <c r="B1442" s="8">
        <f>VLOOKUP('Sector Wise Analysis'!A1442,'Data Sheet 7'!A:AL,35,0)</f>
        <v>-8.4201411647986707E-4</v>
      </c>
    </row>
    <row r="1443" spans="1:2">
      <c r="A1443" s="90" t="s">
        <v>959</v>
      </c>
      <c r="B1443" s="8">
        <f>VLOOKUP('Sector Wise Analysis'!A1443,'Data Sheet 7'!A:AL,35,0)</f>
        <v>-1.0385844093891625E-3</v>
      </c>
    </row>
    <row r="1444" spans="1:2">
      <c r="A1444" s="90" t="s">
        <v>1539</v>
      </c>
      <c r="B1444" s="8">
        <f>VLOOKUP('Sector Wise Analysis'!A1444,'Data Sheet 7'!A:AL,35,0)</f>
        <v>-1.1305246547161137E-3</v>
      </c>
    </row>
    <row r="1445" spans="1:2">
      <c r="A1445" s="90" t="s">
        <v>1517</v>
      </c>
      <c r="B1445" s="8">
        <f>VLOOKUP('Sector Wise Analysis'!A1445,'Data Sheet 7'!A:AL,35,0)</f>
        <v>-2.2586467444408835E-3</v>
      </c>
    </row>
    <row r="1447" spans="1:2">
      <c r="A1447" s="175" t="s">
        <v>1697</v>
      </c>
      <c r="B1447" s="172" t="s">
        <v>2017</v>
      </c>
    </row>
    <row r="1448" spans="1:2">
      <c r="A1448" s="90" t="s">
        <v>1698</v>
      </c>
      <c r="B1448" s="8">
        <f>VLOOKUP('Sector Wise Analysis'!A1448,'Data Sheet 7'!A:AL,35,0)</f>
        <v>0.11179827461109422</v>
      </c>
    </row>
    <row r="1449" spans="1:2">
      <c r="A1449" s="90" t="s">
        <v>1701</v>
      </c>
      <c r="B1449" s="8">
        <f>VLOOKUP('Sector Wise Analysis'!A1449,'Data Sheet 7'!A:AL,35,0)</f>
        <v>8.2224208111204844E-3</v>
      </c>
    </row>
    <row r="1450" spans="1:2">
      <c r="A1450" s="90" t="s">
        <v>1700</v>
      </c>
      <c r="B1450" s="8">
        <f>VLOOKUP('Sector Wise Analysis'!A1450,'Data Sheet 7'!A:AL,35,0)</f>
        <v>7.318725532400345E-3</v>
      </c>
    </row>
    <row r="1451" spans="1:2">
      <c r="A1451" s="90" t="s">
        <v>1703</v>
      </c>
      <c r="B1451" s="8">
        <f>VLOOKUP('Sector Wise Analysis'!A1451,'Data Sheet 7'!A:AL,35,0)</f>
        <v>2.8831853721534182E-3</v>
      </c>
    </row>
    <row r="1452" spans="1:2">
      <c r="A1452" s="90" t="s">
        <v>1705</v>
      </c>
      <c r="B1452" s="8">
        <f>VLOOKUP('Sector Wise Analysis'!A1452,'Data Sheet 7'!A:AL,35,0)</f>
        <v>1.3125756575455849E-3</v>
      </c>
    </row>
    <row r="1453" spans="1:2">
      <c r="A1453" s="90" t="s">
        <v>1713</v>
      </c>
      <c r="B1453" s="8">
        <f>VLOOKUP('Sector Wise Analysis'!A1453,'Data Sheet 7'!A:AL,35,0)</f>
        <v>9.5978995021893062E-4</v>
      </c>
    </row>
    <row r="1454" spans="1:2">
      <c r="A1454" s="90" t="s">
        <v>1708</v>
      </c>
      <c r="B1454" s="8">
        <f>VLOOKUP('Sector Wise Analysis'!A1454,'Data Sheet 7'!A:AL,35,0)</f>
        <v>7.805794998361178E-4</v>
      </c>
    </row>
    <row r="1455" spans="1:2">
      <c r="A1455" s="90" t="s">
        <v>1710</v>
      </c>
      <c r="B1455" s="8">
        <f>VLOOKUP('Sector Wise Analysis'!A1455,'Data Sheet 7'!A:AL,35,0)</f>
        <v>6.645497339126653E-4</v>
      </c>
    </row>
    <row r="1456" spans="1:2">
      <c r="A1456" s="90" t="s">
        <v>1709</v>
      </c>
      <c r="B1456" s="8">
        <f>VLOOKUP('Sector Wise Analysis'!A1456,'Data Sheet 7'!A:AL,35,0)</f>
        <v>6.4454392565429315E-4</v>
      </c>
    </row>
    <row r="1457" spans="1:2">
      <c r="A1457" s="90" t="s">
        <v>1702</v>
      </c>
      <c r="B1457" s="8">
        <f>VLOOKUP('Sector Wise Analysis'!A1457,'Data Sheet 7'!A:AL,35,0)</f>
        <v>6.4372311229268439E-4</v>
      </c>
    </row>
    <row r="1458" spans="1:2">
      <c r="A1458" s="90" t="s">
        <v>1712</v>
      </c>
      <c r="B1458" s="8">
        <f>VLOOKUP('Sector Wise Analysis'!A1458,'Data Sheet 7'!A:AL,35,0)</f>
        <v>6.0635079826200518E-4</v>
      </c>
    </row>
    <row r="1459" spans="1:2">
      <c r="A1459" s="90" t="s">
        <v>1720</v>
      </c>
      <c r="B1459" s="8">
        <f>VLOOKUP('Sector Wise Analysis'!A1459,'Data Sheet 7'!A:AL,35,0)</f>
        <v>4.7188317369960871E-4</v>
      </c>
    </row>
    <row r="1460" spans="1:2">
      <c r="A1460" s="90" t="s">
        <v>1931</v>
      </c>
      <c r="B1460" s="8">
        <f>VLOOKUP('Sector Wise Analysis'!A1460,'Data Sheet 7'!A:AL,35,0)</f>
        <v>3.6376944762715865E-4</v>
      </c>
    </row>
    <row r="1461" spans="1:2">
      <c r="A1461" s="90" t="s">
        <v>1707</v>
      </c>
      <c r="B1461" s="8">
        <f>VLOOKUP('Sector Wise Analysis'!A1461,'Data Sheet 7'!A:AL,35,0)</f>
        <v>3.6251983165388779E-4</v>
      </c>
    </row>
    <row r="1462" spans="1:2">
      <c r="A1462" s="90" t="s">
        <v>1714</v>
      </c>
      <c r="B1462" s="8">
        <f>VLOOKUP('Sector Wise Analysis'!A1462,'Data Sheet 7'!A:AL,35,0)</f>
        <v>1.9212689436326071E-4</v>
      </c>
    </row>
    <row r="1463" spans="1:2">
      <c r="A1463" s="90" t="s">
        <v>1719</v>
      </c>
      <c r="B1463" s="8">
        <f>VLOOKUP('Sector Wise Analysis'!A1463,'Data Sheet 7'!A:AL,35,0)</f>
        <v>4.8489736097765515E-5</v>
      </c>
    </row>
    <row r="1464" spans="1:2">
      <c r="A1464" s="90" t="s">
        <v>1723</v>
      </c>
      <c r="B1464" s="8">
        <f>VLOOKUP('Sector Wise Analysis'!A1464,'Data Sheet 7'!A:AL,35,0)</f>
        <v>2.5415799396576152E-5</v>
      </c>
    </row>
    <row r="1465" spans="1:2">
      <c r="A1465" s="90" t="s">
        <v>1725</v>
      </c>
      <c r="B1465" s="8">
        <f>VLOOKUP('Sector Wise Analysis'!A1465,'Data Sheet 7'!A:AL,35,0)</f>
        <v>1.9537972656363075E-5</v>
      </c>
    </row>
    <row r="1466" spans="1:2">
      <c r="A1466" s="90" t="s">
        <v>1897</v>
      </c>
      <c r="B1466" s="8">
        <f>VLOOKUP('Sector Wise Analysis'!A1466,'Data Sheet 7'!A:AL,35,0)</f>
        <v>1.0904335867987572E-5</v>
      </c>
    </row>
    <row r="1467" spans="1:2">
      <c r="A1467" s="90" t="s">
        <v>1718</v>
      </c>
      <c r="B1467" s="8">
        <f>VLOOKUP('Sector Wise Analysis'!A1467,'Data Sheet 7'!A:AL,35,0)</f>
        <v>2.4452114084653046E-6</v>
      </c>
    </row>
    <row r="1468" spans="1:2">
      <c r="A1468" s="90" t="s">
        <v>1715</v>
      </c>
      <c r="B1468" s="8">
        <f>VLOOKUP('Sector Wise Analysis'!A1468,'Data Sheet 7'!A:AL,35,0)</f>
        <v>2.3953182822869572E-6</v>
      </c>
    </row>
    <row r="1469" spans="1:2">
      <c r="A1469" s="90" t="s">
        <v>1929</v>
      </c>
      <c r="B1469" s="8">
        <f>VLOOKUP('Sector Wise Analysis'!A1469,'Data Sheet 7'!A:AL,35,0)</f>
        <v>1.0771824690914352E-6</v>
      </c>
    </row>
    <row r="1470" spans="1:2">
      <c r="A1470" s="90" t="s">
        <v>1722</v>
      </c>
      <c r="B1470" s="8">
        <f>VLOOKUP('Sector Wise Analysis'!A1470,'Data Sheet 7'!A:AL,35,0)</f>
        <v>-1.1850098376208931E-4</v>
      </c>
    </row>
    <row r="1471" spans="1:2">
      <c r="A1471" s="90" t="s">
        <v>1717</v>
      </c>
      <c r="B1471" s="8">
        <f>VLOOKUP('Sector Wise Analysis'!A1471,'Data Sheet 7'!A:AL,35,0)</f>
        <v>-2.1134683426573633E-4</v>
      </c>
    </row>
    <row r="1472" spans="1:2">
      <c r="A1472" s="90" t="s">
        <v>1724</v>
      </c>
      <c r="B1472" s="8">
        <f>VLOOKUP('Sector Wise Analysis'!A1472,'Data Sheet 7'!A:AL,35,0)</f>
        <v>-2.2049554155472714E-4</v>
      </c>
    </row>
    <row r="1473" spans="1:2">
      <c r="A1473" s="90" t="s">
        <v>1803</v>
      </c>
      <c r="B1473" s="8">
        <f>VLOOKUP('Sector Wise Analysis'!A1473,'Data Sheet 7'!A:AL,35,0)</f>
        <v>-3.2569552026400514E-4</v>
      </c>
    </row>
    <row r="1474" spans="1:2">
      <c r="A1474" s="90" t="s">
        <v>1721</v>
      </c>
      <c r="B1474" s="8">
        <f>VLOOKUP('Sector Wise Analysis'!A1474,'Data Sheet 7'!A:AL,35,0)</f>
        <v>-7.3205486282892104E-4</v>
      </c>
    </row>
    <row r="1475" spans="1:2">
      <c r="A1475" s="90" t="s">
        <v>1849</v>
      </c>
      <c r="B1475" s="8">
        <f>VLOOKUP('Sector Wise Analysis'!A1475,'Data Sheet 7'!A:AL,35,0)</f>
        <v>-7.342853647763685E-4</v>
      </c>
    </row>
    <row r="1476" spans="1:2">
      <c r="A1476" s="90" t="s">
        <v>1704</v>
      </c>
      <c r="B1476" s="8">
        <f>VLOOKUP('Sector Wise Analysis'!A1476,'Data Sheet 7'!A:AL,35,0)</f>
        <v>-2.5273767869499098E-3</v>
      </c>
    </row>
    <row r="1477" spans="1:2">
      <c r="A1477" s="90" t="s">
        <v>1716</v>
      </c>
      <c r="B1477" s="8">
        <f>VLOOKUP('Sector Wise Analysis'!A1477,'Data Sheet 7'!A:AL,35,0)</f>
        <v>-2.5813698431863636E-3</v>
      </c>
    </row>
    <row r="1478" spans="1:2">
      <c r="A1478" s="90" t="s">
        <v>1699</v>
      </c>
      <c r="B1478" s="8">
        <f>VLOOKUP('Sector Wise Analysis'!A1478,'Data Sheet 7'!A:AL,35,0)</f>
        <v>-3.4710119349437725E-3</v>
      </c>
    </row>
    <row r="1479" spans="1:2">
      <c r="A1479" s="90" t="s">
        <v>1711</v>
      </c>
      <c r="B1479" s="8">
        <f>VLOOKUP('Sector Wise Analysis'!A1479,'Data Sheet 7'!A:AL,35,0)</f>
        <v>-3.5410534819409149E-3</v>
      </c>
    </row>
    <row r="1480" spans="1:2">
      <c r="A1480" s="90" t="s">
        <v>1706</v>
      </c>
      <c r="B1480" s="8">
        <f>VLOOKUP('Sector Wise Analysis'!A1480,'Data Sheet 7'!A:AL,35,0)</f>
        <v>-1.2553885136554777E-2</v>
      </c>
    </row>
    <row r="1482" spans="1:2">
      <c r="A1482" s="172" t="s">
        <v>1726</v>
      </c>
      <c r="B1482" s="172" t="s">
        <v>2017</v>
      </c>
    </row>
    <row r="1483" spans="1:2">
      <c r="A1483" s="90" t="s">
        <v>1727</v>
      </c>
      <c r="B1483" s="8">
        <f>VLOOKUP('Sector Wise Analysis'!A1483,'Data Sheet 8'!A:AL,35,0)</f>
        <v>3.0141555373341997E-2</v>
      </c>
    </row>
    <row r="1484" spans="1:2">
      <c r="A1484" s="90" t="s">
        <v>1730</v>
      </c>
      <c r="B1484" s="8">
        <f>VLOOKUP('Sector Wise Analysis'!A1484,'Data Sheet 8'!A:AL,35,0)</f>
        <v>6.4999234889326189E-4</v>
      </c>
    </row>
    <row r="1485" spans="1:2">
      <c r="A1485" s="90" t="s">
        <v>1732</v>
      </c>
      <c r="B1485" s="8">
        <f>VLOOKUP('Sector Wise Analysis'!A1485,'Data Sheet 8'!A:AL,35,0)</f>
        <v>2.3561623958468368E-4</v>
      </c>
    </row>
    <row r="1486" spans="1:2">
      <c r="A1486" s="90" t="s">
        <v>1746</v>
      </c>
      <c r="B1486" s="8">
        <f>VLOOKUP('Sector Wise Analysis'!A1486,'Data Sheet 8'!A:AL,35,0)</f>
        <v>2.1077532612405776E-4</v>
      </c>
    </row>
    <row r="1487" spans="1:2">
      <c r="A1487" s="90" t="s">
        <v>1757</v>
      </c>
      <c r="B1487" s="8">
        <f>VLOOKUP('Sector Wise Analysis'!A1487,'Data Sheet 8'!A:AL,35,0)</f>
        <v>1.8533516039898957E-4</v>
      </c>
    </row>
    <row r="1488" spans="1:2">
      <c r="A1488" s="90" t="s">
        <v>1736</v>
      </c>
      <c r="B1488" s="8">
        <f>VLOOKUP('Sector Wise Analysis'!A1488,'Data Sheet 8'!A:AL,35,0)</f>
        <v>1.3184498927622284E-4</v>
      </c>
    </row>
    <row r="1489" spans="1:2">
      <c r="A1489" s="90" t="s">
        <v>1734</v>
      </c>
      <c r="B1489" s="8">
        <f>VLOOKUP('Sector Wise Analysis'!A1489,'Data Sheet 8'!A:AL,35,0)</f>
        <v>9.4213422556650546E-5</v>
      </c>
    </row>
    <row r="1490" spans="1:2">
      <c r="A1490" s="90" t="s">
        <v>1740</v>
      </c>
      <c r="B1490" s="8">
        <f>VLOOKUP('Sector Wise Analysis'!A1490,'Data Sheet 8'!A:AL,35,0)</f>
        <v>9.1227220052467743E-5</v>
      </c>
    </row>
    <row r="1491" spans="1:2">
      <c r="A1491" s="90" t="s">
        <v>1735</v>
      </c>
      <c r="B1491" s="8">
        <f>VLOOKUP('Sector Wise Analysis'!A1491,'Data Sheet 8'!A:AL,35,0)</f>
        <v>8.2048512209105111E-5</v>
      </c>
    </row>
    <row r="1492" spans="1:2">
      <c r="A1492" s="90" t="s">
        <v>1738</v>
      </c>
      <c r="B1492" s="8">
        <f>VLOOKUP('Sector Wise Analysis'!A1492,'Data Sheet 8'!A:AL,35,0)</f>
        <v>6.2795410453927273E-5</v>
      </c>
    </row>
    <row r="1493" spans="1:2">
      <c r="A1493" s="90" t="s">
        <v>1749</v>
      </c>
      <c r="B1493" s="8">
        <f>VLOOKUP('Sector Wise Analysis'!A1493,'Data Sheet 8'!A:AL,35,0)</f>
        <v>5.6973174427881811E-5</v>
      </c>
    </row>
    <row r="1494" spans="1:2">
      <c r="A1494" s="90" t="s">
        <v>1731</v>
      </c>
      <c r="B1494" s="8">
        <f>VLOOKUP('Sector Wise Analysis'!A1494,'Data Sheet 8'!A:AL,35,0)</f>
        <v>1.8632803124446477E-5</v>
      </c>
    </row>
    <row r="1495" spans="1:2">
      <c r="A1495" s="90" t="s">
        <v>1733</v>
      </c>
      <c r="B1495" s="8">
        <f>VLOOKUP('Sector Wise Analysis'!A1495,'Data Sheet 8'!A:AL,35,0)</f>
        <v>9.8747314688622794E-6</v>
      </c>
    </row>
    <row r="1496" spans="1:2">
      <c r="A1496" s="90" t="s">
        <v>1752</v>
      </c>
      <c r="B1496" s="8">
        <f>VLOOKUP('Sector Wise Analysis'!A1496,'Data Sheet 8'!A:AL,35,0)</f>
        <v>1.3113583532675528E-6</v>
      </c>
    </row>
    <row r="1497" spans="1:2">
      <c r="A1497" s="90" t="s">
        <v>1756</v>
      </c>
      <c r="B1497" s="8">
        <f>VLOOKUP('Sector Wise Analysis'!A1497,'Data Sheet 8'!A:AL,35,0)</f>
        <v>-6.0243323827095284E-7</v>
      </c>
    </row>
    <row r="1498" spans="1:2">
      <c r="A1498" s="90" t="s">
        <v>1751</v>
      </c>
      <c r="B1498" s="8">
        <f>VLOOKUP('Sector Wise Analysis'!A1498,'Data Sheet 8'!A:AL,35,0)</f>
        <v>-2.6474925506518998E-6</v>
      </c>
    </row>
    <row r="1499" spans="1:2">
      <c r="A1499" s="90" t="s">
        <v>1747</v>
      </c>
      <c r="B1499" s="8">
        <f>VLOOKUP('Sector Wise Analysis'!A1499,'Data Sheet 8'!A:AL,35,0)</f>
        <v>-3.7954205855297663E-6</v>
      </c>
    </row>
    <row r="1500" spans="1:2">
      <c r="A1500" s="90" t="s">
        <v>1755</v>
      </c>
      <c r="B1500" s="8">
        <f>VLOOKUP('Sector Wise Analysis'!A1500,'Data Sheet 8'!A:AL,35,0)</f>
        <v>-4.6104724901953471E-6</v>
      </c>
    </row>
    <row r="1501" spans="1:2">
      <c r="A1501" s="90" t="s">
        <v>1744</v>
      </c>
      <c r="B1501" s="8">
        <f>VLOOKUP('Sector Wise Analysis'!A1501,'Data Sheet 8'!A:AL,35,0)</f>
        <v>-8.01663050150385E-6</v>
      </c>
    </row>
    <row r="1502" spans="1:2">
      <c r="A1502" s="90" t="s">
        <v>1737</v>
      </c>
      <c r="B1502" s="8">
        <f>VLOOKUP('Sector Wise Analysis'!A1502,'Data Sheet 8'!A:AL,35,0)</f>
        <v>-9.5029482381084998E-6</v>
      </c>
    </row>
    <row r="1503" spans="1:2">
      <c r="A1503" s="90" t="s">
        <v>1742</v>
      </c>
      <c r="B1503" s="8">
        <f>VLOOKUP('Sector Wise Analysis'!A1503,'Data Sheet 8'!A:AL,35,0)</f>
        <v>-1.572229650123158E-5</v>
      </c>
    </row>
    <row r="1504" spans="1:2">
      <c r="A1504" s="90" t="s">
        <v>1743</v>
      </c>
      <c r="B1504" s="8">
        <f>VLOOKUP('Sector Wise Analysis'!A1504,'Data Sheet 8'!A:AL,35,0)</f>
        <v>-1.7356687026529553E-5</v>
      </c>
    </row>
    <row r="1505" spans="1:2">
      <c r="A1505" s="90" t="s">
        <v>1750</v>
      </c>
      <c r="B1505" s="8">
        <f>VLOOKUP('Sector Wise Analysis'!A1505,'Data Sheet 8'!A:AL,35,0)</f>
        <v>-1.8182907567293934E-5</v>
      </c>
    </row>
    <row r="1506" spans="1:2">
      <c r="A1506" s="90" t="s">
        <v>1748</v>
      </c>
      <c r="B1506" s="8">
        <f>VLOOKUP('Sector Wise Analysis'!A1506,'Data Sheet 8'!A:AL,35,0)</f>
        <v>-4.1582775250894028E-5</v>
      </c>
    </row>
    <row r="1507" spans="1:2">
      <c r="A1507" s="90" t="s">
        <v>1745</v>
      </c>
      <c r="B1507" s="8">
        <f>VLOOKUP('Sector Wise Analysis'!A1507,'Data Sheet 8'!A:AL,35,0)</f>
        <v>-6.6553196600175821E-5</v>
      </c>
    </row>
    <row r="1508" spans="1:2">
      <c r="A1508" s="90" t="s">
        <v>1739</v>
      </c>
      <c r="B1508" s="8">
        <f>VLOOKUP('Sector Wise Analysis'!A1508,'Data Sheet 8'!A:AL,35,0)</f>
        <v>-7.1174682452867987E-5</v>
      </c>
    </row>
    <row r="1509" spans="1:2">
      <c r="A1509" s="90" t="s">
        <v>1753</v>
      </c>
      <c r="B1509" s="8">
        <f>VLOOKUP('Sector Wise Analysis'!A1509,'Data Sheet 8'!A:AL,35,0)</f>
        <v>-9.4480737153439991E-5</v>
      </c>
    </row>
    <row r="1510" spans="1:2">
      <c r="A1510" s="90" t="s">
        <v>1741</v>
      </c>
      <c r="B1510" s="8">
        <f>VLOOKUP('Sector Wise Analysis'!A1510,'Data Sheet 8'!A:AL,35,0)</f>
        <v>-1.098363536572116E-4</v>
      </c>
    </row>
    <row r="1511" spans="1:2">
      <c r="A1511" s="90" t="s">
        <v>1729</v>
      </c>
      <c r="B1511" s="8">
        <f>VLOOKUP('Sector Wise Analysis'!A1511,'Data Sheet 8'!A:AL,35,0)</f>
        <v>-2.1045545279936822E-4</v>
      </c>
    </row>
    <row r="1512" spans="1:2">
      <c r="A1512" s="90" t="s">
        <v>1754</v>
      </c>
      <c r="B1512" s="8">
        <f>VLOOKUP('Sector Wise Analysis'!A1512,'Data Sheet 8'!A:AL,35,0)</f>
        <v>-4.7122828095935346E-4</v>
      </c>
    </row>
    <row r="1513" spans="1:2">
      <c r="A1513" s="90" t="s">
        <v>1728</v>
      </c>
      <c r="B1513" s="8">
        <f>VLOOKUP('Sector Wise Analysis'!A1513,'Data Sheet 8'!A:AL,35,0)</f>
        <v>-2.833479950432009E-2</v>
      </c>
    </row>
    <row r="1514" spans="1:2">
      <c r="A1514" s="90"/>
      <c r="B1514" s="8"/>
    </row>
    <row r="1515" spans="1:2">
      <c r="A1515" s="90"/>
      <c r="B1515" s="8"/>
    </row>
    <row r="1517" spans="1:2">
      <c r="A1517" s="172" t="s">
        <v>1948</v>
      </c>
      <c r="B1517" s="172" t="s">
        <v>2017</v>
      </c>
    </row>
    <row r="1518" spans="1:2">
      <c r="A1518" s="41" t="s">
        <v>1955</v>
      </c>
      <c r="B1518" s="8">
        <f>VLOOKUP('Sector Wise Analysis'!A1518,'Data Sheet 9'!A:AL,35,0)</f>
        <v>1.5057211173012345E-2</v>
      </c>
    </row>
    <row r="1519" spans="1:2">
      <c r="A1519" s="41" t="s">
        <v>1952</v>
      </c>
      <c r="B1519" s="8">
        <f>VLOOKUP('Sector Wise Analysis'!A1519,'Data Sheet 9'!A:AL,35,0)</f>
        <v>8.8917233560090684E-3</v>
      </c>
    </row>
    <row r="1520" spans="1:2">
      <c r="A1520" s="41" t="s">
        <v>1957</v>
      </c>
      <c r="B1520" s="8">
        <f>VLOOKUP('Sector Wise Analysis'!A1520,'Data Sheet 9'!A:AL,35,0)</f>
        <v>7.251237623762376E-4</v>
      </c>
    </row>
    <row r="1521" spans="1:2">
      <c r="A1521" s="41" t="s">
        <v>1954</v>
      </c>
      <c r="B1521" s="8">
        <f>VLOOKUP('Sector Wise Analysis'!A1521,'Data Sheet 9'!A:AL,35,0)</f>
        <v>-1.7737348734873488E-3</v>
      </c>
    </row>
    <row r="1522" spans="1:2">
      <c r="A1522" s="41" t="s">
        <v>1950</v>
      </c>
      <c r="B1522" s="8">
        <f>VLOOKUP('Sector Wise Analysis'!A1522,'Data Sheet 9'!A:AL,35,0)</f>
        <v>-3.2909718636262714E-3</v>
      </c>
    </row>
    <row r="1523" spans="1:2">
      <c r="A1523" s="41" t="s">
        <v>1951</v>
      </c>
      <c r="B1523" s="8">
        <f>VLOOKUP('Sector Wise Analysis'!A1523,'Data Sheet 9'!A:AL,35,0)</f>
        <v>-3.4953189196470676E-3</v>
      </c>
    </row>
    <row r="1524" spans="1:2">
      <c r="A1524" s="41" t="s">
        <v>1953</v>
      </c>
      <c r="B1524" s="8">
        <f>VLOOKUP('Sector Wise Analysis'!A1524,'Data Sheet 9'!A:AL,35,0)</f>
        <v>-6.3875558474214781E-3</v>
      </c>
    </row>
    <row r="1525" spans="1:2">
      <c r="A1525" s="41" t="s">
        <v>1949</v>
      </c>
      <c r="B1525" s="8">
        <f>VLOOKUP('Sector Wise Analysis'!A1525,'Data Sheet 9'!A:AL,35,0)</f>
        <v>-7.9370972811566888E-3</v>
      </c>
    </row>
    <row r="1526" spans="1:2">
      <c r="A1526" s="41" t="s">
        <v>1956</v>
      </c>
      <c r="B1526" s="8">
        <f>VLOOKUP('Sector Wise Analysis'!A1526,'Data Sheet 9'!A:AL,35,0)</f>
        <v>-1.4666188455580254E-2</v>
      </c>
    </row>
    <row r="1535" spans="1:2">
      <c r="A1535" s="175" t="s">
        <v>1959</v>
      </c>
      <c r="B1535" s="172" t="s">
        <v>2017</v>
      </c>
    </row>
    <row r="1536" spans="1:2">
      <c r="A1536" s="41" t="s">
        <v>1960</v>
      </c>
      <c r="B1536" s="8">
        <f>VLOOKUP('Sector Wise Analysis'!A1536,'Data Sheet 9'!A:AL,35,0)</f>
        <v>1.5546596121983858E-2</v>
      </c>
    </row>
    <row r="1537" spans="1:2">
      <c r="A1537" s="41" t="s">
        <v>1962</v>
      </c>
      <c r="B1537" s="8">
        <f>VLOOKUP('Sector Wise Analysis'!A1537,'Data Sheet 9'!A:AL,35,0)</f>
        <v>2.4612826788995889E-3</v>
      </c>
    </row>
    <row r="1538" spans="1:2">
      <c r="A1538" s="41" t="s">
        <v>1961</v>
      </c>
      <c r="B1538" s="8">
        <f>VLOOKUP('Sector Wise Analysis'!A1538,'Data Sheet 9'!A:AL,35,0)</f>
        <v>8.4724582992948044E-4</v>
      </c>
    </row>
    <row r="1539" spans="1:2">
      <c r="A1539" s="41" t="s">
        <v>1963</v>
      </c>
      <c r="B1539" s="8">
        <f>VLOOKUP('Sector Wise Analysis'!A1539,'Data Sheet 9'!A:AL,35,0)</f>
        <v>4.6810009088860848E-4</v>
      </c>
    </row>
    <row r="1540" spans="1:2">
      <c r="A1540" s="41" t="s">
        <v>1965</v>
      </c>
      <c r="B1540" s="8">
        <f>VLOOKUP('Sector Wise Analysis'!A1540,'Data Sheet 9'!A:AL,35,0)</f>
        <v>2.2050986516912487E-4</v>
      </c>
    </row>
    <row r="1541" spans="1:2">
      <c r="A1541" s="41" t="s">
        <v>1966</v>
      </c>
      <c r="B1541" s="8">
        <f>VLOOKUP('Sector Wise Analysis'!A1541,'Data Sheet 9'!A:AL,35,0)</f>
        <v>2.0638457989691041E-5</v>
      </c>
    </row>
    <row r="1542" spans="1:2">
      <c r="A1542" s="41" t="s">
        <v>1967</v>
      </c>
      <c r="B1542" s="8">
        <f>VLOOKUP('Sector Wise Analysis'!A1542,'Data Sheet 9'!A:AL,35,0)</f>
        <v>-8.392827310111014E-5</v>
      </c>
    </row>
    <row r="1543" spans="1:2">
      <c r="A1543" s="41" t="s">
        <v>1898</v>
      </c>
      <c r="B1543" s="8">
        <f>VLOOKUP('Sector Wise Analysis'!A1543,'Data Sheet 9'!A:AL,35,0)</f>
        <v>-1.6174579697661272E-4</v>
      </c>
    </row>
    <row r="1544" spans="1:2">
      <c r="A1544" s="41" t="s">
        <v>1964</v>
      </c>
      <c r="B1544" s="8">
        <f>VLOOKUP('Sector Wise Analysis'!A1544,'Data Sheet 9'!A:AL,35,0)</f>
        <v>-9.1090923860482167E-4</v>
      </c>
    </row>
    <row r="1545" spans="1:2">
      <c r="A1545" s="41" t="s">
        <v>1958</v>
      </c>
      <c r="B1545" s="8">
        <f>VLOOKUP('Sector Wise Analysis'!A1545,'Data Sheet 9'!A:AL,35,0)</f>
        <v>-2.0929084661282835E-2</v>
      </c>
    </row>
    <row r="1553" spans="1:2">
      <c r="A1553" s="175" t="s">
        <v>1968</v>
      </c>
      <c r="B1553" s="172" t="s">
        <v>2017</v>
      </c>
    </row>
    <row r="1554" spans="1:2">
      <c r="A1554" s="41" t="s">
        <v>1809</v>
      </c>
      <c r="B1554" s="8">
        <f>VLOOKUP('Sector Wise Analysis'!A1554,'Data Sheet 9'!A:AL,35,0)</f>
        <v>1.053878683276063E-4</v>
      </c>
    </row>
    <row r="1555" spans="1:2">
      <c r="A1555" s="41" t="s">
        <v>1945</v>
      </c>
      <c r="B1555" s="8">
        <f>VLOOKUP('Sector Wise Analysis'!A1555,'Data Sheet 9'!A:AL,35,0)</f>
        <v>0</v>
      </c>
    </row>
    <row r="1556" spans="1:2">
      <c r="A1556" s="41" t="s">
        <v>1974</v>
      </c>
      <c r="B1556" s="8">
        <f>VLOOKUP('Sector Wise Analysis'!A1556,'Data Sheet 9'!A:AL,35,0)</f>
        <v>-2.2364857466145938E-4</v>
      </c>
    </row>
    <row r="1557" spans="1:2">
      <c r="A1557" s="41" t="s">
        <v>1975</v>
      </c>
      <c r="B1557" s="8">
        <f>VLOOKUP('Sector Wise Analysis'!A1557,'Data Sheet 9'!A:AL,35,0)</f>
        <v>-4.0139124721684852E-4</v>
      </c>
    </row>
    <row r="1558" spans="1:2">
      <c r="A1558" s="41" t="s">
        <v>1972</v>
      </c>
      <c r="B1558" s="8">
        <f>VLOOKUP('Sector Wise Analysis'!A1558,'Data Sheet 9'!A:AL,35,0)</f>
        <v>-6.2490425959046644E-4</v>
      </c>
    </row>
    <row r="1559" spans="1:2">
      <c r="A1559" s="41" t="s">
        <v>1970</v>
      </c>
      <c r="B1559" s="8">
        <f>VLOOKUP('Sector Wise Analysis'!A1559,'Data Sheet 9'!A:AL,35,0)</f>
        <v>-1.0219759462714898E-3</v>
      </c>
    </row>
    <row r="1560" spans="1:2">
      <c r="A1560" s="41" t="s">
        <v>1971</v>
      </c>
      <c r="B1560" s="8">
        <f>VLOOKUP('Sector Wise Analysis'!A1560,'Data Sheet 9'!A:AL,35,0)</f>
        <v>-1.0922366499981753E-2</v>
      </c>
    </row>
    <row r="1561" spans="1:2">
      <c r="A1561" s="41" t="s">
        <v>1969</v>
      </c>
      <c r="B1561" s="8">
        <f>VLOOKUP('Sector Wise Analysis'!A1561,'Data Sheet 9'!A:AL,35,0)</f>
        <v>-2.9555767967295699E-2</v>
      </c>
    </row>
    <row r="1562" spans="1:2">
      <c r="A1562" s="41" t="s">
        <v>1973</v>
      </c>
      <c r="B1562" s="8">
        <f>VLOOKUP('Sector Wise Analysis'!A1562,'Data Sheet 9'!A:AL,35,0)</f>
        <v>-3.0975969084206308E-2</v>
      </c>
    </row>
    <row r="1570" spans="1:2">
      <c r="A1570" s="175" t="s">
        <v>1977</v>
      </c>
      <c r="B1570" s="172" t="s">
        <v>2017</v>
      </c>
    </row>
    <row r="1571" spans="1:2">
      <c r="A1571" s="41" t="s">
        <v>1978</v>
      </c>
      <c r="B1571" s="8">
        <f>VLOOKUP('Sector Wise Analysis'!A1571,'Data Sheet 9'!A:AL,35,0)</f>
        <v>2.4465544221699859E-2</v>
      </c>
    </row>
    <row r="1572" spans="1:2">
      <c r="A1572" s="41" t="s">
        <v>1979</v>
      </c>
      <c r="B1572" s="8">
        <f>VLOOKUP('Sector Wise Analysis'!A1572,'Data Sheet 9'!A:AL,35,0)</f>
        <v>1.381798024671717E-2</v>
      </c>
    </row>
    <row r="1573" spans="1:2">
      <c r="A1573" s="41" t="s">
        <v>1980</v>
      </c>
      <c r="B1573" s="8">
        <f>VLOOKUP('Sector Wise Analysis'!A1573,'Data Sheet 9'!A:AL,35,0)</f>
        <v>1.1889759165494746E-2</v>
      </c>
    </row>
    <row r="1574" spans="1:2">
      <c r="A1574" s="41" t="s">
        <v>1982</v>
      </c>
      <c r="B1574" s="8">
        <f>VLOOKUP('Sector Wise Analysis'!A1574,'Data Sheet 9'!A:AL,35,0)</f>
        <v>9.2016690346921337E-3</v>
      </c>
    </row>
    <row r="1575" spans="1:2">
      <c r="A1575" s="41" t="s">
        <v>1983</v>
      </c>
      <c r="B1575" s="8">
        <f>VLOOKUP('Sector Wise Analysis'!A1575,'Data Sheet 9'!A:AL,35,0)</f>
        <v>8.5967736582405804E-3</v>
      </c>
    </row>
    <row r="1576" spans="1:2">
      <c r="A1576" s="41" t="s">
        <v>1981</v>
      </c>
      <c r="B1576" s="8">
        <f>VLOOKUP('Sector Wise Analysis'!A1576,'Data Sheet 9'!A:AL,35,0)</f>
        <v>2.4746497207951512E-3</v>
      </c>
    </row>
    <row r="1577" spans="1:2">
      <c r="A1577" s="41" t="s">
        <v>1984</v>
      </c>
      <c r="B1577" s="8">
        <f>VLOOKUP('Sector Wise Analysis'!A1577,'Data Sheet 9'!A:AL,35,0)</f>
        <v>2.2919111618248671E-4</v>
      </c>
    </row>
    <row r="1587" spans="1:2">
      <c r="A1587" s="175" t="s">
        <v>1987</v>
      </c>
      <c r="B1587" s="172" t="s">
        <v>2017</v>
      </c>
    </row>
    <row r="1588" spans="1:2">
      <c r="A1588" s="41" t="s">
        <v>1993</v>
      </c>
      <c r="B1588" s="8">
        <f>VLOOKUP('Sector Wise Analysis'!A1588,'Data Sheet 9'!A:AL,35,0)</f>
        <v>-4.6380657616523153E-5</v>
      </c>
    </row>
    <row r="1589" spans="1:2">
      <c r="A1589" s="41" t="s">
        <v>1991</v>
      </c>
      <c r="B1589" s="8">
        <f>VLOOKUP('Sector Wise Analysis'!A1589,'Data Sheet 9'!A:AL,35,0)</f>
        <v>-6.700068437879863E-5</v>
      </c>
    </row>
    <row r="1590" spans="1:2">
      <c r="A1590" s="41" t="s">
        <v>1994</v>
      </c>
      <c r="B1590" s="8">
        <f>VLOOKUP('Sector Wise Analysis'!A1590,'Data Sheet 9'!A:AL,35,0)</f>
        <v>-3.5609658934207696E-4</v>
      </c>
    </row>
    <row r="1591" spans="1:2">
      <c r="A1591" s="41" t="s">
        <v>1990</v>
      </c>
      <c r="B1591" s="8">
        <f>VLOOKUP('Sector Wise Analysis'!A1591,'Data Sheet 9'!A:AL,35,0)</f>
        <v>-1.5351435663285631E-3</v>
      </c>
    </row>
    <row r="1592" spans="1:2">
      <c r="A1592" s="41" t="s">
        <v>1992</v>
      </c>
      <c r="B1592" s="8">
        <f>VLOOKUP('Sector Wise Analysis'!A1592,'Data Sheet 9'!A:AL,35,0)</f>
        <v>-1.792490219511946E-3</v>
      </c>
    </row>
    <row r="1593" spans="1:2">
      <c r="A1593" s="41" t="s">
        <v>1989</v>
      </c>
      <c r="B1593" s="8">
        <f>VLOOKUP('Sector Wise Analysis'!A1593,'Data Sheet 9'!A:AL,35,0)</f>
        <v>-1.9950477532967646E-3</v>
      </c>
    </row>
    <row r="1594" spans="1:2">
      <c r="A1594" s="41" t="s">
        <v>1986</v>
      </c>
      <c r="B1594" s="8">
        <f>VLOOKUP('Sector Wise Analysis'!A1594,'Data Sheet 9'!A:AL,35,0)</f>
        <v>-3.1053901674174402E-2</v>
      </c>
    </row>
    <row r="1595" spans="1:2">
      <c r="A1595" s="41" t="s">
        <v>1988</v>
      </c>
      <c r="B1595" s="8">
        <f>VLOOKUP('Sector Wise Analysis'!A1595,'Data Sheet 9'!A:AL,35,0)</f>
        <v>-4.9544390647504058E-2</v>
      </c>
    </row>
    <row r="1608" spans="1:2">
      <c r="A1608" s="175" t="s">
        <v>1995</v>
      </c>
      <c r="B1608" s="172" t="s">
        <v>2017</v>
      </c>
    </row>
    <row r="1609" spans="1:2">
      <c r="A1609" s="41" t="s">
        <v>1996</v>
      </c>
      <c r="B1609" s="8">
        <f>VLOOKUP('Sector Wise Analysis'!A1609,'Data Sheet 9'!A:AL,35,0)</f>
        <v>0.14865249231915462</v>
      </c>
    </row>
    <row r="1610" spans="1:2">
      <c r="A1610" s="41" t="s">
        <v>1997</v>
      </c>
      <c r="B1610" s="8">
        <f>VLOOKUP('Sector Wise Analysis'!A1610,'Data Sheet 9'!A:AL,35,0)</f>
        <v>1.0881406546043011E-2</v>
      </c>
    </row>
    <row r="1611" spans="1:2">
      <c r="A1611" s="41" t="s">
        <v>1998</v>
      </c>
      <c r="B1611" s="8">
        <f>VLOOKUP('Sector Wise Analysis'!A1611,'Data Sheet 9'!A:AL,35,0)</f>
        <v>2.3128197014184028E-3</v>
      </c>
    </row>
    <row r="1612" spans="1:2">
      <c r="A1612" s="41" t="s">
        <v>1999</v>
      </c>
      <c r="B1612" s="8">
        <f>VLOOKUP('Sector Wise Analysis'!A1612,'Data Sheet 9'!A:AL,35,0)</f>
        <v>1.2517805140858894E-3</v>
      </c>
    </row>
    <row r="1613" spans="1:2">
      <c r="A1613" s="41" t="s">
        <v>2000</v>
      </c>
      <c r="B1613" s="8">
        <f>VLOOKUP('Sector Wise Analysis'!A1613,'Data Sheet 9'!A:AL,35,0)</f>
        <v>-1.2530693338994708E-5</v>
      </c>
    </row>
    <row r="1614" spans="1:2">
      <c r="A1614" s="41" t="s">
        <v>2001</v>
      </c>
      <c r="B1614" s="8">
        <f>VLOOKUP('Sector Wise Analysis'!A1614,'Data Sheet 9'!A:AL,35,0)</f>
        <v>-2.4718622695245687E-4</v>
      </c>
    </row>
    <row r="1627" spans="1:2">
      <c r="A1627" s="224" t="s">
        <v>1151</v>
      </c>
      <c r="B1627" s="216" t="s">
        <v>2017</v>
      </c>
    </row>
    <row r="1628" spans="1:2">
      <c r="A1628" t="s">
        <v>2036</v>
      </c>
      <c r="B1628" s="8">
        <f>VLOOKUP('Sector Wise Analysis'!A1628,'Data Sheet 7'!A:AL,35,0)</f>
        <v>3.1011467987603985E-3</v>
      </c>
    </row>
    <row r="1629" spans="1:2">
      <c r="A1629" t="s">
        <v>2039</v>
      </c>
      <c r="B1629" s="8">
        <f>VLOOKUP('Sector Wise Analysis'!A1629,'Data Sheet 7'!A:AL,35,0)</f>
        <v>2.7654571156373793E-3</v>
      </c>
    </row>
    <row r="1630" spans="1:2">
      <c r="A1630" t="s">
        <v>2038</v>
      </c>
      <c r="B1630" s="8">
        <f>VLOOKUP('Sector Wise Analysis'!A1630,'Data Sheet 7'!A:AL,35,0)</f>
        <v>7.9910221136860469E-4</v>
      </c>
    </row>
    <row r="1631" spans="1:2">
      <c r="A1631" t="s">
        <v>2048</v>
      </c>
      <c r="B1631" s="8">
        <f>VLOOKUP('Sector Wise Analysis'!A1631,'Data Sheet 7'!A:AL,35,0)</f>
        <v>6.1032546931025721E-4</v>
      </c>
    </row>
    <row r="1632" spans="1:2">
      <c r="A1632" t="s">
        <v>2047</v>
      </c>
      <c r="B1632" s="8">
        <f>VLOOKUP('Sector Wise Analysis'!A1632,'Data Sheet 7'!A:AL,35,0)</f>
        <v>4.9902635954614998E-4</v>
      </c>
    </row>
    <row r="1633" spans="1:2">
      <c r="A1633" t="s">
        <v>2062</v>
      </c>
      <c r="B1633" s="8">
        <f>VLOOKUP('Sector Wise Analysis'!A1633,'Data Sheet 7'!A:AL,35,0)</f>
        <v>3.8750038853868911E-4</v>
      </c>
    </row>
    <row r="1634" spans="1:2">
      <c r="A1634" t="s">
        <v>2096</v>
      </c>
      <c r="B1634" s="8">
        <f>VLOOKUP('Sector Wise Analysis'!A1634,'Data Sheet 7'!A:AL,35,0)</f>
        <v>2.3330217697835245E-4</v>
      </c>
    </row>
    <row r="1635" spans="1:2">
      <c r="A1635" t="s">
        <v>2141</v>
      </c>
      <c r="B1635" s="8">
        <f>VLOOKUP('Sector Wise Analysis'!A1635,'Data Sheet 7'!A:AL,35,0)</f>
        <v>2.1428369590291148E-4</v>
      </c>
    </row>
    <row r="1636" spans="1:2">
      <c r="A1636" t="s">
        <v>2061</v>
      </c>
      <c r="B1636" s="8">
        <f>VLOOKUP('Sector Wise Analysis'!A1636,'Data Sheet 7'!A:AL,35,0)</f>
        <v>2.0655313278352861E-4</v>
      </c>
    </row>
    <row r="1637" spans="1:2">
      <c r="A1637" t="s">
        <v>2066</v>
      </c>
      <c r="B1637" s="8">
        <f>VLOOKUP('Sector Wise Analysis'!A1637,'Data Sheet 7'!A:AL,35,0)</f>
        <v>1.7185246769948345E-4</v>
      </c>
    </row>
    <row r="1638" spans="1:2">
      <c r="A1638" t="s">
        <v>2086</v>
      </c>
      <c r="B1638" s="8">
        <f>VLOOKUP('Sector Wise Analysis'!A1638,'Data Sheet 7'!A:AL,35,0)</f>
        <v>1.3051969574568698E-4</v>
      </c>
    </row>
    <row r="1639" spans="1:2">
      <c r="A1639" s="90" t="s">
        <v>1156</v>
      </c>
      <c r="B1639" s="8">
        <f>VLOOKUP('Sector Wise Analysis'!A1639,'Data Sheet 7'!A:AL,35,0)</f>
        <v>1.2095593704385939E-4</v>
      </c>
    </row>
    <row r="1640" spans="1:2">
      <c r="A1640" t="s">
        <v>2107</v>
      </c>
      <c r="B1640" s="8">
        <f>VLOOKUP('Sector Wise Analysis'!A1640,'Data Sheet 7'!A:AL,35,0)</f>
        <v>6.5927935570709101E-5</v>
      </c>
    </row>
    <row r="1641" spans="1:2">
      <c r="A1641" s="90" t="s">
        <v>1167</v>
      </c>
      <c r="B1641" s="8">
        <f>VLOOKUP('Sector Wise Analysis'!A1641,'Data Sheet 7'!A:AL,35,0)</f>
        <v>6.3908368650173253E-5</v>
      </c>
    </row>
    <row r="1642" spans="1:2">
      <c r="A1642" t="s">
        <v>2122</v>
      </c>
      <c r="B1642" s="8">
        <f>VLOOKUP('Sector Wise Analysis'!A1642,'Data Sheet 7'!A:AL,35,0)</f>
        <v>6.1948503997840665E-5</v>
      </c>
    </row>
    <row r="1643" spans="1:2">
      <c r="A1643" t="s">
        <v>2115</v>
      </c>
      <c r="B1643" s="8">
        <f>VLOOKUP('Sector Wise Analysis'!A1643,'Data Sheet 7'!A:AL,35,0)</f>
        <v>5.1402883694907126E-5</v>
      </c>
    </row>
    <row r="1644" spans="1:2">
      <c r="A1644" t="s">
        <v>2148</v>
      </c>
      <c r="B1644" s="8">
        <f>VLOOKUP('Sector Wise Analysis'!A1644,'Data Sheet 7'!A:AL,35,0)</f>
        <v>4.8269848989532486E-5</v>
      </c>
    </row>
    <row r="1645" spans="1:2">
      <c r="A1645" t="s">
        <v>2045</v>
      </c>
      <c r="B1645" s="8">
        <f>VLOOKUP('Sector Wise Analysis'!A1645,'Data Sheet 7'!A:AL,35,0)</f>
        <v>4.4895292355348179E-5</v>
      </c>
    </row>
    <row r="1646" spans="1:2">
      <c r="A1646" t="s">
        <v>2072</v>
      </c>
      <c r="B1646" s="8">
        <f>VLOOKUP('Sector Wise Analysis'!A1646,'Data Sheet 7'!A:AL,35,0)</f>
        <v>4.1726351616647087E-5</v>
      </c>
    </row>
    <row r="1647" spans="1:2">
      <c r="A1647" t="s">
        <v>2117</v>
      </c>
      <c r="B1647" s="8">
        <f>VLOOKUP('Sector Wise Analysis'!A1647,'Data Sheet 7'!A:AL,35,0)</f>
        <v>4.1358936175311954E-5</v>
      </c>
    </row>
    <row r="1648" spans="1:2">
      <c r="A1648" t="s">
        <v>2085</v>
      </c>
      <c r="B1648" s="8">
        <f>VLOOKUP('Sector Wise Analysis'!A1648,'Data Sheet 7'!A:AL,35,0)</f>
        <v>4.1097041737061469E-5</v>
      </c>
    </row>
    <row r="1649" spans="1:2">
      <c r="A1649" t="s">
        <v>2063</v>
      </c>
      <c r="B1649" s="8">
        <f>VLOOKUP('Sector Wise Analysis'!A1649,'Data Sheet 7'!A:AL,35,0)</f>
        <v>3.8477104160707726E-5</v>
      </c>
    </row>
    <row r="1650" spans="1:2">
      <c r="A1650" t="s">
        <v>2143</v>
      </c>
      <c r="B1650" s="8">
        <f>VLOOKUP('Sector Wise Analysis'!A1650,'Data Sheet 7'!A:AL,35,0)</f>
        <v>3.6336870840739085E-5</v>
      </c>
    </row>
    <row r="1651" spans="1:2">
      <c r="A1651" s="90" t="s">
        <v>1254</v>
      </c>
      <c r="B1651" s="8">
        <f>VLOOKUP('Sector Wise Analysis'!A1651,'Data Sheet 7'!A:AL,35,0)</f>
        <v>3.3837885343892655E-5</v>
      </c>
    </row>
    <row r="1652" spans="1:2">
      <c r="A1652" t="s">
        <v>2124</v>
      </c>
      <c r="B1652" s="8">
        <f>VLOOKUP('Sector Wise Analysis'!A1652,'Data Sheet 7'!A:AL,35,0)</f>
        <v>3.3351149423903921E-5</v>
      </c>
    </row>
    <row r="1653" spans="1:2">
      <c r="A1653" s="90" t="s">
        <v>1205</v>
      </c>
      <c r="B1653" s="8">
        <f>VLOOKUP('Sector Wise Analysis'!A1653,'Data Sheet 7'!A:AL,35,0)</f>
        <v>3.1886546074723105E-5</v>
      </c>
    </row>
    <row r="1654" spans="1:2">
      <c r="A1654" t="s">
        <v>2112</v>
      </c>
      <c r="B1654" s="8">
        <f>VLOOKUP('Sector Wise Analysis'!A1654,'Data Sheet 7'!A:AL,35,0)</f>
        <v>3.127112869904964E-5</v>
      </c>
    </row>
    <row r="1655" spans="1:2">
      <c r="A1655" s="90" t="s">
        <v>1222</v>
      </c>
      <c r="B1655" s="8">
        <f>VLOOKUP('Sector Wise Analysis'!A1655,'Data Sheet 7'!A:AL,35,0)</f>
        <v>2.7318911405120192E-5</v>
      </c>
    </row>
    <row r="1656" spans="1:2">
      <c r="A1656" t="s">
        <v>2110</v>
      </c>
      <c r="B1656" s="8">
        <f>VLOOKUP('Sector Wise Analysis'!A1656,'Data Sheet 7'!A:AL,35,0)</f>
        <v>2.3378161017340265E-5</v>
      </c>
    </row>
    <row r="1657" spans="1:2">
      <c r="A1657" s="90" t="s">
        <v>1171</v>
      </c>
      <c r="B1657" s="8">
        <f>VLOOKUP('Sector Wise Analysis'!A1657,'Data Sheet 7'!A:AL,35,0)</f>
        <v>2.1412594225937713E-5</v>
      </c>
    </row>
    <row r="1658" spans="1:2">
      <c r="A1658" t="s">
        <v>2064</v>
      </c>
      <c r="B1658" s="8">
        <f>VLOOKUP('Sector Wise Analysis'!A1658,'Data Sheet 7'!A:AL,35,0)</f>
        <v>2.0601498707539764E-5</v>
      </c>
    </row>
    <row r="1659" spans="1:2">
      <c r="A1659" t="s">
        <v>2121</v>
      </c>
      <c r="B1659" s="8">
        <f>VLOOKUP('Sector Wise Analysis'!A1659,'Data Sheet 7'!A:AL,35,0)</f>
        <v>1.9094185232013312E-5</v>
      </c>
    </row>
    <row r="1660" spans="1:2">
      <c r="A1660" t="s">
        <v>2077</v>
      </c>
      <c r="B1660" s="8">
        <f>VLOOKUP('Sector Wise Analysis'!A1660,'Data Sheet 7'!A:AL,35,0)</f>
        <v>1.9065494443758426E-5</v>
      </c>
    </row>
    <row r="1661" spans="1:2">
      <c r="A1661" t="s">
        <v>2135</v>
      </c>
      <c r="B1661" s="8">
        <f>VLOOKUP('Sector Wise Analysis'!A1661,'Data Sheet 7'!A:AL,35,0)</f>
        <v>1.6607791935412456E-5</v>
      </c>
    </row>
    <row r="1662" spans="1:2">
      <c r="A1662" t="s">
        <v>2091</v>
      </c>
      <c r="B1662" s="8">
        <f>VLOOKUP('Sector Wise Analysis'!A1662,'Data Sheet 7'!A:AL,35,0)</f>
        <v>1.5374096562513162E-5</v>
      </c>
    </row>
    <row r="1663" spans="1:2">
      <c r="A1663" t="s">
        <v>2125</v>
      </c>
      <c r="B1663" s="8">
        <f>VLOOKUP('Sector Wise Analysis'!A1663,'Data Sheet 7'!A:AL,35,0)</f>
        <v>1.1606986600674215E-5</v>
      </c>
    </row>
    <row r="1664" spans="1:2">
      <c r="A1664" t="s">
        <v>2071</v>
      </c>
      <c r="B1664" s="8">
        <f>VLOOKUP('Sector Wise Analysis'!A1664,'Data Sheet 7'!A:AL,35,0)</f>
        <v>1.075705337700036E-5</v>
      </c>
    </row>
    <row r="1665" spans="1:2">
      <c r="A1665" t="s">
        <v>2149</v>
      </c>
      <c r="B1665" s="8">
        <f>VLOOKUP('Sector Wise Analysis'!A1665,'Data Sheet 7'!A:AL,35,0)</f>
        <v>1.0398844253075828E-5</v>
      </c>
    </row>
    <row r="1666" spans="1:2">
      <c r="A1666" t="s">
        <v>2102</v>
      </c>
      <c r="B1666" s="8">
        <f>VLOOKUP('Sector Wise Analysis'!A1666,'Data Sheet 7'!A:AL,35,0)</f>
        <v>9.5509874220214554E-6</v>
      </c>
    </row>
    <row r="1667" spans="1:2">
      <c r="A1667" s="90" t="s">
        <v>1178</v>
      </c>
      <c r="B1667" s="8">
        <f>VLOOKUP('Sector Wise Analysis'!A1667,'Data Sheet 7'!A:AL,35,0)</f>
        <v>6.6263507410178425E-6</v>
      </c>
    </row>
    <row r="1668" spans="1:2">
      <c r="A1668" t="s">
        <v>2084</v>
      </c>
      <c r="B1668" s="8">
        <f>VLOOKUP('Sector Wise Analysis'!A1668,'Data Sheet 7'!A:AL,35,0)</f>
        <v>6.2877857146071556E-6</v>
      </c>
    </row>
    <row r="1669" spans="1:2">
      <c r="A1669" s="90" t="s">
        <v>1239</v>
      </c>
      <c r="B1669" s="8">
        <f>VLOOKUP('Sector Wise Analysis'!A1669,'Data Sheet 7'!A:AL,35,0)</f>
        <v>5.7316128578519761E-6</v>
      </c>
    </row>
    <row r="1670" spans="1:2">
      <c r="A1670" t="s">
        <v>2093</v>
      </c>
      <c r="B1670" s="8">
        <f>VLOOKUP('Sector Wise Analysis'!A1670,'Data Sheet 7'!A:AL,35,0)</f>
        <v>4.6971754746076363E-6</v>
      </c>
    </row>
    <row r="1671" spans="1:2">
      <c r="A1671" s="90" t="s">
        <v>1226</v>
      </c>
      <c r="B1671" s="8">
        <f>VLOOKUP('Sector Wise Analysis'!A1671,'Data Sheet 7'!A:AL,35,0)</f>
        <v>4.2901777523949907E-6</v>
      </c>
    </row>
    <row r="1672" spans="1:2">
      <c r="A1672" s="90" t="s">
        <v>1193</v>
      </c>
      <c r="B1672" s="8">
        <f>VLOOKUP('Sector Wise Analysis'!A1672,'Data Sheet 7'!A:AL,35,0)</f>
        <v>4.1234896833951234E-6</v>
      </c>
    </row>
    <row r="1673" spans="1:2">
      <c r="A1673" t="s">
        <v>2111</v>
      </c>
      <c r="B1673" s="8">
        <f>VLOOKUP('Sector Wise Analysis'!A1673,'Data Sheet 7'!A:AL,35,0)</f>
        <v>4.0188244247822002E-6</v>
      </c>
    </row>
    <row r="1674" spans="1:2">
      <c r="A1674" t="s">
        <v>2131</v>
      </c>
      <c r="B1674" s="8">
        <f>VLOOKUP('Sector Wise Analysis'!A1674,'Data Sheet 7'!A:AL,35,0)</f>
        <v>2.8285051448801864E-6</v>
      </c>
    </row>
    <row r="1675" spans="1:2">
      <c r="A1675" t="s">
        <v>2106</v>
      </c>
      <c r="B1675" s="8">
        <f>VLOOKUP('Sector Wise Analysis'!A1675,'Data Sheet 7'!A:AL,35,0)</f>
        <v>2.7953854267169971E-6</v>
      </c>
    </row>
    <row r="1676" spans="1:2">
      <c r="A1676" s="90" t="s">
        <v>1245</v>
      </c>
      <c r="B1676" s="8">
        <f>VLOOKUP('Sector Wise Analysis'!A1676,'Data Sheet 7'!A:AL,35,0)</f>
        <v>2.7744069539058693E-6</v>
      </c>
    </row>
    <row r="1677" spans="1:2">
      <c r="A1677" t="s">
        <v>2078</v>
      </c>
      <c r="B1677" s="8">
        <f>VLOOKUP('Sector Wise Analysis'!A1677,'Data Sheet 7'!A:AL,35,0)</f>
        <v>2.1110340487573347E-6</v>
      </c>
    </row>
    <row r="1678" spans="1:2">
      <c r="A1678" s="90" t="s">
        <v>1157</v>
      </c>
      <c r="B1678" s="8">
        <f>VLOOKUP('Sector Wise Analysis'!A1678,'Data Sheet 7'!A:AL,35,0)</f>
        <v>1.7064619243073235E-6</v>
      </c>
    </row>
    <row r="1679" spans="1:2">
      <c r="A1679" t="s">
        <v>2075</v>
      </c>
      <c r="B1679" s="8">
        <f>VLOOKUP('Sector Wise Analysis'!A1679,'Data Sheet 7'!A:AL,35,0)</f>
        <v>1.5526197903589994E-6</v>
      </c>
    </row>
    <row r="1680" spans="1:2">
      <c r="A1680" t="s">
        <v>2108</v>
      </c>
      <c r="B1680" s="8">
        <f>VLOOKUP('Sector Wise Analysis'!A1680,'Data Sheet 7'!A:AL,35,0)</f>
        <v>1.0535459863578338E-6</v>
      </c>
    </row>
    <row r="1681" spans="1:2">
      <c r="A1681" s="90" t="s">
        <v>1153</v>
      </c>
      <c r="B1681" s="8">
        <f>VLOOKUP('Sector Wise Analysis'!A1681,'Data Sheet 7'!A:AL,35,0)</f>
        <v>9.8950469349503971E-7</v>
      </c>
    </row>
    <row r="1682" spans="1:2">
      <c r="A1682" t="s">
        <v>2113</v>
      </c>
      <c r="B1682" s="8">
        <f>VLOOKUP('Sector Wise Analysis'!A1682,'Data Sheet 7'!A:AL,35,0)</f>
        <v>4.9786775798082917E-7</v>
      </c>
    </row>
    <row r="1683" spans="1:2">
      <c r="A1683" t="s">
        <v>2101</v>
      </c>
      <c r="B1683" s="8">
        <f>VLOOKUP('Sector Wise Analysis'!A1683,'Data Sheet 7'!A:AL,35,0)</f>
        <v>4.4923669322454704E-7</v>
      </c>
    </row>
    <row r="1684" spans="1:2">
      <c r="A1684" s="90" t="s">
        <v>1191</v>
      </c>
      <c r="B1684" s="8">
        <f>VLOOKUP('Sector Wise Analysis'!A1684,'Data Sheet 7'!A:AL,35,0)</f>
        <v>3.65932802115911E-7</v>
      </c>
    </row>
    <row r="1685" spans="1:2">
      <c r="A1685" t="s">
        <v>2133</v>
      </c>
      <c r="B1685" s="8">
        <f>VLOOKUP('Sector Wise Analysis'!A1685,'Data Sheet 7'!A:AL,35,0)</f>
        <v>0</v>
      </c>
    </row>
    <row r="1686" spans="1:2">
      <c r="A1686" t="s">
        <v>2127</v>
      </c>
      <c r="B1686" s="8">
        <f>VLOOKUP('Sector Wise Analysis'!A1686,'Data Sheet 7'!A:AL,35,0)</f>
        <v>-6.5205769946773545E-21</v>
      </c>
    </row>
    <row r="1687" spans="1:2">
      <c r="A1687" s="90" t="s">
        <v>1258</v>
      </c>
      <c r="B1687" s="8">
        <f>VLOOKUP('Sector Wise Analysis'!A1687,'Data Sheet 7'!A:AL,35,0)</f>
        <v>-4.3771277399041908E-7</v>
      </c>
    </row>
    <row r="1688" spans="1:2">
      <c r="A1688" s="90" t="s">
        <v>1197</v>
      </c>
      <c r="B1688" s="8">
        <f>VLOOKUP('Sector Wise Analysis'!A1688,'Data Sheet 7'!A:AL,35,0)</f>
        <v>-1.0825708294257058E-6</v>
      </c>
    </row>
    <row r="1689" spans="1:2">
      <c r="A1689" s="90" t="s">
        <v>1250</v>
      </c>
      <c r="B1689" s="8">
        <f>VLOOKUP('Sector Wise Analysis'!A1689,'Data Sheet 7'!A:AL,35,0)</f>
        <v>-1.0963855383858947E-6</v>
      </c>
    </row>
    <row r="1690" spans="1:2">
      <c r="A1690" s="90" t="s">
        <v>1242</v>
      </c>
      <c r="B1690" s="8">
        <f>VLOOKUP('Sector Wise Analysis'!A1690,'Data Sheet 7'!A:AL,35,0)</f>
        <v>-1.1980655174666112E-6</v>
      </c>
    </row>
    <row r="1691" spans="1:2">
      <c r="A1691" t="s">
        <v>2049</v>
      </c>
      <c r="B1691" s="8">
        <f>VLOOKUP('Sector Wise Analysis'!A1691,'Data Sheet 7'!A:AL,35,0)</f>
        <v>-1.332177502683663E-6</v>
      </c>
    </row>
    <row r="1692" spans="1:2">
      <c r="A1692" t="s">
        <v>2114</v>
      </c>
      <c r="B1692" s="8">
        <f>VLOOKUP('Sector Wise Analysis'!A1692,'Data Sheet 7'!A:AL,35,0)</f>
        <v>-1.4144727007571111E-6</v>
      </c>
    </row>
    <row r="1693" spans="1:2">
      <c r="A1693" s="90" t="s">
        <v>1261</v>
      </c>
      <c r="B1693" s="8">
        <f>VLOOKUP('Sector Wise Analysis'!A1693,'Data Sheet 7'!A:AL,35,0)</f>
        <v>-1.6347824230434355E-6</v>
      </c>
    </row>
    <row r="1694" spans="1:2">
      <c r="A1694" s="90" t="s">
        <v>1231</v>
      </c>
      <c r="B1694" s="8">
        <f>VLOOKUP('Sector Wise Analysis'!A1694,'Data Sheet 7'!A:AL,35,0)</f>
        <v>-2.5124266970087893E-6</v>
      </c>
    </row>
    <row r="1695" spans="1:2">
      <c r="A1695" t="s">
        <v>2109</v>
      </c>
      <c r="B1695" s="8">
        <f>VLOOKUP('Sector Wise Analysis'!A1695,'Data Sheet 7'!A:AL,35,0)</f>
        <v>-2.655877797596302E-6</v>
      </c>
    </row>
    <row r="1696" spans="1:2">
      <c r="A1696" s="90" t="s">
        <v>1208</v>
      </c>
      <c r="B1696" s="8">
        <f>VLOOKUP('Sector Wise Analysis'!A1696,'Data Sheet 7'!A:AL,35,0)</f>
        <v>-2.7340899816881835E-6</v>
      </c>
    </row>
    <row r="1697" spans="1:2">
      <c r="A1697" s="90" t="s">
        <v>1262</v>
      </c>
      <c r="B1697" s="8">
        <f>VLOOKUP('Sector Wise Analysis'!A1697,'Data Sheet 7'!A:AL,35,0)</f>
        <v>-2.7488893624363776E-6</v>
      </c>
    </row>
    <row r="1698" spans="1:2">
      <c r="A1698" s="90" t="s">
        <v>1939</v>
      </c>
      <c r="B1698" s="8">
        <f>VLOOKUP('Sector Wise Analysis'!A1698,'Data Sheet 7'!A:AL,35,0)</f>
        <v>-2.8521157383757831E-6</v>
      </c>
    </row>
    <row r="1699" spans="1:2">
      <c r="A1699" s="90" t="s">
        <v>1202</v>
      </c>
      <c r="B1699" s="8">
        <f>VLOOKUP('Sector Wise Analysis'!A1699,'Data Sheet 7'!A:AL,35,0)</f>
        <v>-3.2094080679784131E-6</v>
      </c>
    </row>
    <row r="1700" spans="1:2">
      <c r="A1700" s="90" t="s">
        <v>1161</v>
      </c>
      <c r="B1700" s="8">
        <f>VLOOKUP('Sector Wise Analysis'!A1700,'Data Sheet 7'!A:AL,35,0)</f>
        <v>-3.2846563690570164E-6</v>
      </c>
    </row>
    <row r="1701" spans="1:2">
      <c r="A1701" s="90" t="s">
        <v>1201</v>
      </c>
      <c r="B1701" s="8">
        <f>VLOOKUP('Sector Wise Analysis'!A1701,'Data Sheet 7'!A:AL,35,0)</f>
        <v>-3.3789696662132554E-6</v>
      </c>
    </row>
    <row r="1702" spans="1:2">
      <c r="A1702" t="s">
        <v>2081</v>
      </c>
      <c r="B1702" s="8">
        <f>VLOOKUP('Sector Wise Analysis'!A1702,'Data Sheet 7'!A:AL,35,0)</f>
        <v>-3.6695320675501565E-6</v>
      </c>
    </row>
    <row r="1703" spans="1:2">
      <c r="A1703" s="90" t="s">
        <v>1230</v>
      </c>
      <c r="B1703" s="8">
        <f>VLOOKUP('Sector Wise Analysis'!A1703,'Data Sheet 7'!A:AL,35,0)</f>
        <v>-3.7965583164390923E-6</v>
      </c>
    </row>
    <row r="1704" spans="1:2">
      <c r="A1704" s="90" t="s">
        <v>1215</v>
      </c>
      <c r="B1704" s="8">
        <f>VLOOKUP('Sector Wise Analysis'!A1704,'Data Sheet 7'!A:AL,35,0)</f>
        <v>-4.1974557881096308E-6</v>
      </c>
    </row>
    <row r="1705" spans="1:2">
      <c r="A1705" s="90" t="s">
        <v>1214</v>
      </c>
      <c r="B1705" s="8">
        <f>VLOOKUP('Sector Wise Analysis'!A1705,'Data Sheet 7'!A:AL,35,0)</f>
        <v>-4.3706285472797373E-6</v>
      </c>
    </row>
    <row r="1706" spans="1:2">
      <c r="A1706" s="90" t="s">
        <v>1160</v>
      </c>
      <c r="B1706" s="8">
        <f>VLOOKUP('Sector Wise Analysis'!A1706,'Data Sheet 7'!A:AL,35,0)</f>
        <v>-4.4808367335981803E-6</v>
      </c>
    </row>
    <row r="1707" spans="1:2">
      <c r="A1707" t="s">
        <v>2099</v>
      </c>
      <c r="B1707" s="8">
        <f>VLOOKUP('Sector Wise Analysis'!A1707,'Data Sheet 7'!A:AL,35,0)</f>
        <v>-4.4835009988976457E-6</v>
      </c>
    </row>
    <row r="1708" spans="1:2">
      <c r="A1708" s="90" t="s">
        <v>1203</v>
      </c>
      <c r="B1708" s="8">
        <f>VLOOKUP('Sector Wise Analysis'!A1708,'Data Sheet 7'!A:AL,35,0)</f>
        <v>-4.5329379216766066E-6</v>
      </c>
    </row>
    <row r="1709" spans="1:2">
      <c r="A1709" s="90" t="s">
        <v>1173</v>
      </c>
      <c r="B1709" s="8">
        <f>VLOOKUP('Sector Wise Analysis'!A1709,'Data Sheet 7'!A:AL,35,0)</f>
        <v>-4.5618931928335526E-6</v>
      </c>
    </row>
    <row r="1710" spans="1:2">
      <c r="A1710" s="90" t="s">
        <v>1155</v>
      </c>
      <c r="B1710" s="8">
        <f>VLOOKUP('Sector Wise Analysis'!A1710,'Data Sheet 7'!A:AL,35,0)</f>
        <v>-4.6650545319937644E-6</v>
      </c>
    </row>
    <row r="1711" spans="1:2">
      <c r="A1711" s="90" t="s">
        <v>1234</v>
      </c>
      <c r="B1711" s="8">
        <f>VLOOKUP('Sector Wise Analysis'!A1711,'Data Sheet 7'!A:AL,35,0)</f>
        <v>-4.6941229820974937E-6</v>
      </c>
    </row>
    <row r="1712" spans="1:2">
      <c r="A1712" s="90" t="s">
        <v>1200</v>
      </c>
      <c r="B1712" s="8">
        <f>VLOOKUP('Sector Wise Analysis'!A1712,'Data Sheet 7'!A:AL,35,0)</f>
        <v>-4.7168439920615613E-6</v>
      </c>
    </row>
    <row r="1713" spans="1:2">
      <c r="A1713" s="90" t="s">
        <v>1211</v>
      </c>
      <c r="B1713" s="8">
        <f>VLOOKUP('Sector Wise Analysis'!A1713,'Data Sheet 7'!A:AL,35,0)</f>
        <v>-4.7934528326589729E-6</v>
      </c>
    </row>
    <row r="1714" spans="1:2">
      <c r="A1714" s="90" t="s">
        <v>1244</v>
      </c>
      <c r="B1714" s="8">
        <f>VLOOKUP('Sector Wise Analysis'!A1714,'Data Sheet 7'!A:AL,35,0)</f>
        <v>-4.8905651200902259E-6</v>
      </c>
    </row>
    <row r="1715" spans="1:2">
      <c r="A1715" s="90" t="s">
        <v>1257</v>
      </c>
      <c r="B1715" s="8">
        <f>VLOOKUP('Sector Wise Analysis'!A1715,'Data Sheet 7'!A:AL,35,0)</f>
        <v>-4.9306768485257931E-6</v>
      </c>
    </row>
    <row r="1716" spans="1:2">
      <c r="A1716" t="s">
        <v>2137</v>
      </c>
      <c r="B1716" s="8">
        <f>VLOOKUP('Sector Wise Analysis'!A1716,'Data Sheet 7'!A:AL,35,0)</f>
        <v>-5.2869623788845057E-6</v>
      </c>
    </row>
    <row r="1717" spans="1:2">
      <c r="A1717" s="90" t="s">
        <v>1224</v>
      </c>
      <c r="B1717" s="8">
        <f>VLOOKUP('Sector Wise Analysis'!A1717,'Data Sheet 7'!A:AL,35,0)</f>
        <v>-5.4695195715179596E-6</v>
      </c>
    </row>
    <row r="1718" spans="1:2">
      <c r="A1718" s="90" t="s">
        <v>1225</v>
      </c>
      <c r="B1718" s="8">
        <f>VLOOKUP('Sector Wise Analysis'!A1718,'Data Sheet 7'!A:AL,35,0)</f>
        <v>-5.5515768496037588E-6</v>
      </c>
    </row>
    <row r="1719" spans="1:2">
      <c r="A1719" t="s">
        <v>2138</v>
      </c>
      <c r="B1719" s="8">
        <f>VLOOKUP('Sector Wise Analysis'!A1719,'Data Sheet 7'!A:AL,35,0)</f>
        <v>-5.5746118302260145E-6</v>
      </c>
    </row>
    <row r="1720" spans="1:2">
      <c r="A1720" t="s">
        <v>2104</v>
      </c>
      <c r="B1720" s="8">
        <f>VLOOKUP('Sector Wise Analysis'!A1720,'Data Sheet 7'!A:AL,35,0)</f>
        <v>-5.6599640061047213E-6</v>
      </c>
    </row>
    <row r="1721" spans="1:2">
      <c r="A1721" s="90" t="s">
        <v>1255</v>
      </c>
      <c r="B1721" s="8">
        <f>VLOOKUP('Sector Wise Analysis'!A1721,'Data Sheet 7'!A:AL,35,0)</f>
        <v>-6.0047265142883289E-6</v>
      </c>
    </row>
    <row r="1722" spans="1:2">
      <c r="A1722" s="90" t="s">
        <v>1174</v>
      </c>
      <c r="B1722" s="8">
        <f>VLOOKUP('Sector Wise Analysis'!A1722,'Data Sheet 7'!A:AL,35,0)</f>
        <v>-6.0758031918884992E-6</v>
      </c>
    </row>
    <row r="1723" spans="1:2">
      <c r="A1723" s="90" t="s">
        <v>1233</v>
      </c>
      <c r="B1723" s="8">
        <f>VLOOKUP('Sector Wise Analysis'!A1723,'Data Sheet 7'!A:AL,35,0)</f>
        <v>-6.2865193662858042E-6</v>
      </c>
    </row>
    <row r="1724" spans="1:2">
      <c r="A1724" t="s">
        <v>2083</v>
      </c>
      <c r="B1724" s="8">
        <f>VLOOKUP('Sector Wise Analysis'!A1724,'Data Sheet 7'!A:AL,35,0)</f>
        <v>-6.5381249860675466E-6</v>
      </c>
    </row>
    <row r="1725" spans="1:2">
      <c r="A1725" s="90" t="s">
        <v>1247</v>
      </c>
      <c r="B1725" s="8">
        <f>VLOOKUP('Sector Wise Analysis'!A1725,'Data Sheet 7'!A:AL,35,0)</f>
        <v>-6.768877721301429E-6</v>
      </c>
    </row>
    <row r="1726" spans="1:2">
      <c r="A1726" s="90" t="s">
        <v>1189</v>
      </c>
      <c r="B1726" s="8">
        <f>VLOOKUP('Sector Wise Analysis'!A1726,'Data Sheet 7'!A:AL,35,0)</f>
        <v>-6.7904098290398319E-6</v>
      </c>
    </row>
    <row r="1727" spans="1:2">
      <c r="A1727" s="90" t="s">
        <v>1248</v>
      </c>
      <c r="B1727" s="8">
        <f>VLOOKUP('Sector Wise Analysis'!A1727,'Data Sheet 7'!A:AL,35,0)</f>
        <v>-6.8090167768127987E-6</v>
      </c>
    </row>
    <row r="1728" spans="1:2">
      <c r="A1728" s="90" t="s">
        <v>1195</v>
      </c>
      <c r="B1728" s="8">
        <f>VLOOKUP('Sector Wise Analysis'!A1728,'Data Sheet 7'!A:AL,35,0)</f>
        <v>-6.9083920783647968E-6</v>
      </c>
    </row>
    <row r="1729" spans="1:2">
      <c r="A1729" t="s">
        <v>2140</v>
      </c>
      <c r="B1729" s="8">
        <f>VLOOKUP('Sector Wise Analysis'!A1729,'Data Sheet 7'!A:AL,35,0)</f>
        <v>-6.9959988625889563E-6</v>
      </c>
    </row>
    <row r="1730" spans="1:2">
      <c r="A1730" s="90" t="s">
        <v>1210</v>
      </c>
      <c r="B1730" s="8">
        <f>VLOOKUP('Sector Wise Analysis'!A1730,'Data Sheet 7'!A:AL,35,0)</f>
        <v>-7.1928898623374648E-6</v>
      </c>
    </row>
    <row r="1731" spans="1:2">
      <c r="A1731" s="90" t="s">
        <v>1846</v>
      </c>
      <c r="B1731" s="8">
        <f>VLOOKUP('Sector Wise Analysis'!A1731,'Data Sheet 7'!A:AL,35,0)</f>
        <v>-7.4338204797408812E-6</v>
      </c>
    </row>
    <row r="1732" spans="1:2">
      <c r="A1732" s="90" t="s">
        <v>1186</v>
      </c>
      <c r="B1732" s="8">
        <f>VLOOKUP('Sector Wise Analysis'!A1732,'Data Sheet 7'!A:AL,35,0)</f>
        <v>-7.4921248309660405E-6</v>
      </c>
    </row>
    <row r="1733" spans="1:2">
      <c r="A1733" s="90" t="s">
        <v>1198</v>
      </c>
      <c r="B1733" s="8">
        <f>VLOOKUP('Sector Wise Analysis'!A1733,'Data Sheet 7'!A:AL,35,0)</f>
        <v>-7.566050269004819E-6</v>
      </c>
    </row>
    <row r="1734" spans="1:2">
      <c r="A1734" s="90" t="s">
        <v>1252</v>
      </c>
      <c r="B1734" s="8">
        <f>VLOOKUP('Sector Wise Analysis'!A1734,'Data Sheet 7'!A:AL,35,0)</f>
        <v>-7.5904217180620871E-6</v>
      </c>
    </row>
    <row r="1735" spans="1:2">
      <c r="A1735" s="90" t="s">
        <v>1218</v>
      </c>
      <c r="B1735" s="8">
        <f>VLOOKUP('Sector Wise Analysis'!A1735,'Data Sheet 7'!A:AL,35,0)</f>
        <v>-7.6577921963071272E-6</v>
      </c>
    </row>
    <row r="1736" spans="1:2">
      <c r="A1736" t="s">
        <v>2120</v>
      </c>
      <c r="B1736" s="8">
        <f>VLOOKUP('Sector Wise Analysis'!A1736,'Data Sheet 7'!A:AL,35,0)</f>
        <v>-7.7035631378771727E-6</v>
      </c>
    </row>
    <row r="1737" spans="1:2">
      <c r="A1737" s="90" t="s">
        <v>1185</v>
      </c>
      <c r="B1737" s="8">
        <f>VLOOKUP('Sector Wise Analysis'!A1737,'Data Sheet 7'!A:AL,35,0)</f>
        <v>-8.1303162427591763E-6</v>
      </c>
    </row>
    <row r="1738" spans="1:2">
      <c r="A1738" s="90" t="s">
        <v>1249</v>
      </c>
      <c r="B1738" s="8">
        <f>VLOOKUP('Sector Wise Analysis'!A1738,'Data Sheet 7'!A:AL,35,0)</f>
        <v>-8.3750207874739848E-6</v>
      </c>
    </row>
    <row r="1739" spans="1:2">
      <c r="A1739" s="90" t="s">
        <v>1256</v>
      </c>
      <c r="B1739" s="8">
        <f>VLOOKUP('Sector Wise Analysis'!A1739,'Data Sheet 7'!A:AL,35,0)</f>
        <v>-8.56759783037902E-6</v>
      </c>
    </row>
    <row r="1740" spans="1:2">
      <c r="A1740" t="s">
        <v>2146</v>
      </c>
      <c r="B1740" s="8">
        <f>VLOOKUP('Sector Wise Analysis'!A1740,'Data Sheet 7'!A:AL,35,0)</f>
        <v>-8.570143085848045E-6</v>
      </c>
    </row>
    <row r="1741" spans="1:2">
      <c r="A1741" s="90" t="s">
        <v>1158</v>
      </c>
      <c r="B1741" s="8">
        <f>VLOOKUP('Sector Wise Analysis'!A1741,'Data Sheet 7'!A:AL,35,0)</f>
        <v>-8.6516708000903764E-6</v>
      </c>
    </row>
    <row r="1742" spans="1:2">
      <c r="A1742" s="90" t="s">
        <v>1227</v>
      </c>
      <c r="B1742" s="8">
        <f>VLOOKUP('Sector Wise Analysis'!A1742,'Data Sheet 7'!A:AL,35,0)</f>
        <v>-8.6601480078613974E-6</v>
      </c>
    </row>
    <row r="1743" spans="1:2">
      <c r="A1743" s="90" t="s">
        <v>1170</v>
      </c>
      <c r="B1743" s="8">
        <f>VLOOKUP('Sector Wise Analysis'!A1743,'Data Sheet 7'!A:AL,35,0)</f>
        <v>-8.661161086518484E-6</v>
      </c>
    </row>
    <row r="1744" spans="1:2">
      <c r="A1744" t="s">
        <v>2139</v>
      </c>
      <c r="B1744" s="8">
        <f>VLOOKUP('Sector Wise Analysis'!A1744,'Data Sheet 7'!A:AL,35,0)</f>
        <v>-8.9833598690867873E-6</v>
      </c>
    </row>
    <row r="1745" spans="1:2">
      <c r="A1745" s="90" t="s">
        <v>1192</v>
      </c>
      <c r="B1745" s="8">
        <f>VLOOKUP('Sector Wise Analysis'!A1745,'Data Sheet 7'!A:AL,35,0)</f>
        <v>-9.5072827064019478E-6</v>
      </c>
    </row>
    <row r="1746" spans="1:2">
      <c r="A1746" s="90" t="s">
        <v>1240</v>
      </c>
      <c r="B1746" s="8">
        <f>VLOOKUP('Sector Wise Analysis'!A1746,'Data Sheet 7'!A:AL,35,0)</f>
        <v>-9.8562757449398602E-6</v>
      </c>
    </row>
    <row r="1747" spans="1:2">
      <c r="A1747" s="90" t="s">
        <v>1216</v>
      </c>
      <c r="B1747" s="8">
        <f>VLOOKUP('Sector Wise Analysis'!A1747,'Data Sheet 7'!A:AL,35,0)</f>
        <v>-1.0163481382010914E-5</v>
      </c>
    </row>
    <row r="1748" spans="1:2">
      <c r="A1748" s="90" t="s">
        <v>1166</v>
      </c>
      <c r="B1748" s="8">
        <f>VLOOKUP('Sector Wise Analysis'!A1748,'Data Sheet 7'!A:AL,35,0)</f>
        <v>-1.0372484323183385E-5</v>
      </c>
    </row>
    <row r="1749" spans="1:2">
      <c r="A1749" s="90" t="s">
        <v>1154</v>
      </c>
      <c r="B1749" s="8">
        <f>VLOOKUP('Sector Wise Analysis'!A1749,'Data Sheet 7'!A:AL,35,0)</f>
        <v>-1.0479346329834749E-5</v>
      </c>
    </row>
    <row r="1750" spans="1:2">
      <c r="A1750" s="90" t="s">
        <v>1207</v>
      </c>
      <c r="B1750" s="8">
        <f>VLOOKUP('Sector Wise Analysis'!A1750,'Data Sheet 7'!A:AL,35,0)</f>
        <v>-1.0518985872979929E-5</v>
      </c>
    </row>
    <row r="1751" spans="1:2">
      <c r="A1751" t="s">
        <v>2136</v>
      </c>
      <c r="B1751" s="8">
        <f>VLOOKUP('Sector Wise Analysis'!A1751,'Data Sheet 7'!A:AL,35,0)</f>
        <v>-1.0662003993078821E-5</v>
      </c>
    </row>
    <row r="1752" spans="1:2">
      <c r="A1752" s="90" t="s">
        <v>1196</v>
      </c>
      <c r="B1752" s="8">
        <f>VLOOKUP('Sector Wise Analysis'!A1752,'Data Sheet 7'!A:AL,35,0)</f>
        <v>-1.1445135772948133E-5</v>
      </c>
    </row>
    <row r="1753" spans="1:2">
      <c r="A1753" s="90" t="s">
        <v>1235</v>
      </c>
      <c r="B1753" s="8">
        <f>VLOOKUP('Sector Wise Analysis'!A1753,'Data Sheet 7'!A:AL,35,0)</f>
        <v>-1.3930859498049054E-5</v>
      </c>
    </row>
    <row r="1754" spans="1:2">
      <c r="A1754" t="s">
        <v>2147</v>
      </c>
      <c r="B1754" s="8">
        <f>VLOOKUP('Sector Wise Analysis'!A1754,'Data Sheet 7'!A:AL,35,0)</f>
        <v>-1.3938413399514151E-5</v>
      </c>
    </row>
    <row r="1755" spans="1:2">
      <c r="A1755" s="90" t="s">
        <v>1253</v>
      </c>
      <c r="B1755" s="8">
        <f>VLOOKUP('Sector Wise Analysis'!A1755,'Data Sheet 7'!A:AL,35,0)</f>
        <v>-1.3980560820669052E-5</v>
      </c>
    </row>
    <row r="1756" spans="1:2">
      <c r="A1756" s="90" t="s">
        <v>1188</v>
      </c>
      <c r="B1756" s="8">
        <f>VLOOKUP('Sector Wise Analysis'!A1756,'Data Sheet 7'!A:AL,35,0)</f>
        <v>-1.3987053733880338E-5</v>
      </c>
    </row>
    <row r="1757" spans="1:2">
      <c r="A1757" s="90" t="s">
        <v>1163</v>
      </c>
      <c r="B1757" s="8">
        <f>VLOOKUP('Sector Wise Analysis'!A1757,'Data Sheet 7'!A:AL,35,0)</f>
        <v>-1.4109082616459816E-5</v>
      </c>
    </row>
    <row r="1758" spans="1:2">
      <c r="A1758" s="90" t="s">
        <v>1232</v>
      </c>
      <c r="B1758" s="8">
        <f>VLOOKUP('Sector Wise Analysis'!A1758,'Data Sheet 7'!A:AL,35,0)</f>
        <v>-1.4183180273218882E-5</v>
      </c>
    </row>
    <row r="1759" spans="1:2">
      <c r="A1759" s="90" t="s">
        <v>1183</v>
      </c>
      <c r="B1759" s="8">
        <f>VLOOKUP('Sector Wise Analysis'!A1759,'Data Sheet 7'!A:AL,35,0)</f>
        <v>-1.4264566119237884E-5</v>
      </c>
    </row>
    <row r="1760" spans="1:2">
      <c r="A1760" s="90" t="s">
        <v>1223</v>
      </c>
      <c r="B1760" s="8">
        <f>VLOOKUP('Sector Wise Analysis'!A1760,'Data Sheet 7'!A:AL,35,0)</f>
        <v>-1.4373566266071493E-5</v>
      </c>
    </row>
    <row r="1761" spans="1:2">
      <c r="A1761" s="90" t="s">
        <v>1259</v>
      </c>
      <c r="B1761" s="8">
        <f>VLOOKUP('Sector Wise Analysis'!A1761,'Data Sheet 7'!A:AL,35,0)</f>
        <v>-1.4432317502200134E-5</v>
      </c>
    </row>
    <row r="1762" spans="1:2">
      <c r="A1762" s="90" t="s">
        <v>1204</v>
      </c>
      <c r="B1762" s="8">
        <f>VLOOKUP('Sector Wise Analysis'!A1762,'Data Sheet 7'!A:AL,35,0)</f>
        <v>-1.6247261521755066E-5</v>
      </c>
    </row>
    <row r="1763" spans="1:2">
      <c r="A1763" s="90" t="s">
        <v>1212</v>
      </c>
      <c r="B1763" s="8">
        <f>VLOOKUP('Sector Wise Analysis'!A1763,'Data Sheet 7'!A:AL,35,0)</f>
        <v>-1.6597404739470794E-5</v>
      </c>
    </row>
    <row r="1764" spans="1:2">
      <c r="A1764" s="90" t="s">
        <v>1165</v>
      </c>
      <c r="B1764" s="8">
        <f>VLOOKUP('Sector Wise Analysis'!A1764,'Data Sheet 7'!A:AL,35,0)</f>
        <v>-1.7407946157799754E-5</v>
      </c>
    </row>
    <row r="1765" spans="1:2">
      <c r="A1765" s="90" t="s">
        <v>1162</v>
      </c>
      <c r="B1765" s="8">
        <f>VLOOKUP('Sector Wise Analysis'!A1765,'Data Sheet 7'!A:AL,35,0)</f>
        <v>-1.7856688139585109E-5</v>
      </c>
    </row>
    <row r="1766" spans="1:2">
      <c r="A1766" s="90" t="s">
        <v>1221</v>
      </c>
      <c r="B1766" s="8">
        <f>VLOOKUP('Sector Wise Analysis'!A1766,'Data Sheet 7'!A:AL,35,0)</f>
        <v>-1.8541861655527498E-5</v>
      </c>
    </row>
    <row r="1767" spans="1:2">
      <c r="A1767" t="s">
        <v>2151</v>
      </c>
      <c r="B1767" s="8">
        <f>VLOOKUP('Sector Wise Analysis'!A1767,'Data Sheet 7'!A:AL,35,0)</f>
        <v>-1.8735351306478987E-5</v>
      </c>
    </row>
    <row r="1768" spans="1:2">
      <c r="A1768" s="90" t="s">
        <v>1220</v>
      </c>
      <c r="B1768" s="8">
        <f>VLOOKUP('Sector Wise Analysis'!A1768,'Data Sheet 7'!A:AL,35,0)</f>
        <v>-1.8872675792956431E-5</v>
      </c>
    </row>
    <row r="1769" spans="1:2">
      <c r="A1769" s="90" t="s">
        <v>1243</v>
      </c>
      <c r="B1769" s="8">
        <f>VLOOKUP('Sector Wise Analysis'!A1769,'Data Sheet 7'!A:AL,35,0)</f>
        <v>-1.9469994504466896E-5</v>
      </c>
    </row>
    <row r="1770" spans="1:2">
      <c r="A1770" t="s">
        <v>2056</v>
      </c>
      <c r="B1770" s="8">
        <f>VLOOKUP('Sector Wise Analysis'!A1770,'Data Sheet 7'!A:AL,35,0)</f>
        <v>-1.9657074967715949E-5</v>
      </c>
    </row>
    <row r="1771" spans="1:2">
      <c r="A1771" t="s">
        <v>2088</v>
      </c>
      <c r="B1771" s="8">
        <f>VLOOKUP('Sector Wise Analysis'!A1771,'Data Sheet 7'!A:AL,35,0)</f>
        <v>-1.9851213491361024E-5</v>
      </c>
    </row>
    <row r="1772" spans="1:2">
      <c r="A1772" s="90" t="s">
        <v>1169</v>
      </c>
      <c r="B1772" s="8">
        <f>VLOOKUP('Sector Wise Analysis'!A1772,'Data Sheet 7'!A:AL,35,0)</f>
        <v>-2.0504246296166617E-5</v>
      </c>
    </row>
    <row r="1773" spans="1:2">
      <c r="A1773" s="90" t="s">
        <v>1179</v>
      </c>
      <c r="B1773" s="8">
        <f>VLOOKUP('Sector Wise Analysis'!A1773,'Data Sheet 7'!A:AL,35,0)</f>
        <v>-2.0515002930916075E-5</v>
      </c>
    </row>
    <row r="1774" spans="1:2">
      <c r="A1774" s="90" t="s">
        <v>1182</v>
      </c>
      <c r="B1774" s="8">
        <f>VLOOKUP('Sector Wise Analysis'!A1774,'Data Sheet 7'!A:AL,35,0)</f>
        <v>-2.0884137187176622E-5</v>
      </c>
    </row>
    <row r="1775" spans="1:2">
      <c r="A1775" s="90" t="s">
        <v>1176</v>
      </c>
      <c r="B1775" s="8">
        <f>VLOOKUP('Sector Wise Analysis'!A1775,'Data Sheet 7'!A:AL,35,0)</f>
        <v>-2.0930594378899561E-5</v>
      </c>
    </row>
    <row r="1776" spans="1:2">
      <c r="A1776" t="s">
        <v>2089</v>
      </c>
      <c r="B1776" s="8">
        <f>VLOOKUP('Sector Wise Analysis'!A1776,'Data Sheet 7'!A:AL,35,0)</f>
        <v>-2.0950622450899825E-5</v>
      </c>
    </row>
    <row r="1777" spans="1:2">
      <c r="A1777" s="90" t="s">
        <v>1260</v>
      </c>
      <c r="B1777" s="8">
        <f>VLOOKUP('Sector Wise Analysis'!A1777,'Data Sheet 7'!A:AL,35,0)</f>
        <v>-2.1095494908285486E-5</v>
      </c>
    </row>
    <row r="1778" spans="1:2">
      <c r="A1778" s="90" t="s">
        <v>1238</v>
      </c>
      <c r="B1778" s="8">
        <f>VLOOKUP('Sector Wise Analysis'!A1778,'Data Sheet 7'!A:AL,35,0)</f>
        <v>-2.1541978045613339E-5</v>
      </c>
    </row>
    <row r="1779" spans="1:2">
      <c r="A1779" t="s">
        <v>2118</v>
      </c>
      <c r="B1779" s="8">
        <f>VLOOKUP('Sector Wise Analysis'!A1779,'Data Sheet 7'!A:AL,35,0)</f>
        <v>-2.1701686779452584E-5</v>
      </c>
    </row>
    <row r="1780" spans="1:2">
      <c r="A1780" t="s">
        <v>2126</v>
      </c>
      <c r="B1780" s="8">
        <f>VLOOKUP('Sector Wise Analysis'!A1780,'Data Sheet 7'!A:AL,35,0)</f>
        <v>-2.1995421679862308E-5</v>
      </c>
    </row>
    <row r="1781" spans="1:2">
      <c r="A1781" s="90" t="s">
        <v>1168</v>
      </c>
      <c r="B1781" s="8">
        <f>VLOOKUP('Sector Wise Analysis'!A1781,'Data Sheet 7'!A:AL,35,0)</f>
        <v>-2.3077922505459788E-5</v>
      </c>
    </row>
    <row r="1782" spans="1:2">
      <c r="A1782" s="90" t="s">
        <v>1190</v>
      </c>
      <c r="B1782" s="8">
        <f>VLOOKUP('Sector Wise Analysis'!A1782,'Data Sheet 7'!A:AL,35,0)</f>
        <v>-2.3790373094472805E-5</v>
      </c>
    </row>
    <row r="1783" spans="1:2">
      <c r="A1783" t="s">
        <v>2134</v>
      </c>
      <c r="B1783" s="8">
        <f>VLOOKUP('Sector Wise Analysis'!A1783,'Data Sheet 7'!A:AL,35,0)</f>
        <v>-2.4056641143991838E-5</v>
      </c>
    </row>
    <row r="1784" spans="1:2">
      <c r="A1784" s="90" t="s">
        <v>1180</v>
      </c>
      <c r="B1784" s="8">
        <f>VLOOKUP('Sector Wise Analysis'!A1784,'Data Sheet 7'!A:AL,35,0)</f>
        <v>-2.5891659101842653E-5</v>
      </c>
    </row>
    <row r="1785" spans="1:2">
      <c r="A1785" s="90" t="s">
        <v>1164</v>
      </c>
      <c r="B1785" s="8">
        <f>VLOOKUP('Sector Wise Analysis'!A1785,'Data Sheet 7'!A:AL,35,0)</f>
        <v>-2.7084381602868327E-5</v>
      </c>
    </row>
    <row r="1786" spans="1:2">
      <c r="A1786" s="90" t="s">
        <v>1206</v>
      </c>
      <c r="B1786" s="8">
        <f>VLOOKUP('Sector Wise Analysis'!A1786,'Data Sheet 7'!A:AL,35,0)</f>
        <v>-2.8012148152706515E-5</v>
      </c>
    </row>
    <row r="1787" spans="1:2">
      <c r="A1787" t="s">
        <v>2097</v>
      </c>
      <c r="B1787" s="8">
        <f>VLOOKUP('Sector Wise Analysis'!A1787,'Data Sheet 7'!A:AL,35,0)</f>
        <v>-2.8482894826213553E-5</v>
      </c>
    </row>
    <row r="1788" spans="1:2">
      <c r="A1788" t="s">
        <v>2105</v>
      </c>
      <c r="B1788" s="8">
        <f>VLOOKUP('Sector Wise Analysis'!A1788,'Data Sheet 7'!A:AL,35,0)</f>
        <v>-2.8571329894935979E-5</v>
      </c>
    </row>
    <row r="1789" spans="1:2">
      <c r="A1789" t="s">
        <v>2144</v>
      </c>
      <c r="B1789" s="8">
        <f>VLOOKUP('Sector Wise Analysis'!A1789,'Data Sheet 7'!A:AL,35,0)</f>
        <v>-2.8797275739393028E-5</v>
      </c>
    </row>
    <row r="1790" spans="1:2">
      <c r="A1790" t="s">
        <v>2103</v>
      </c>
      <c r="B1790" s="8">
        <f>VLOOKUP('Sector Wise Analysis'!A1790,'Data Sheet 7'!A:AL,35,0)</f>
        <v>-2.8976938122558008E-5</v>
      </c>
    </row>
    <row r="1791" spans="1:2">
      <c r="A1791" s="90" t="s">
        <v>1217</v>
      </c>
      <c r="B1791" s="8">
        <f>VLOOKUP('Sector Wise Analysis'!A1791,'Data Sheet 7'!A:AL,35,0)</f>
        <v>-2.9228332335429896E-5</v>
      </c>
    </row>
    <row r="1792" spans="1:2">
      <c r="A1792" s="90" t="s">
        <v>1219</v>
      </c>
      <c r="B1792" s="8">
        <f>VLOOKUP('Sector Wise Analysis'!A1792,'Data Sheet 7'!A:AL,35,0)</f>
        <v>-2.9653448606613891E-5</v>
      </c>
    </row>
    <row r="1793" spans="1:2">
      <c r="A1793" s="90" t="s">
        <v>1177</v>
      </c>
      <c r="B1793" s="8">
        <f>VLOOKUP('Sector Wise Analysis'!A1793,'Data Sheet 7'!A:AL,35,0)</f>
        <v>-3.014563110352415E-5</v>
      </c>
    </row>
    <row r="1794" spans="1:2">
      <c r="A1794" t="s">
        <v>2094</v>
      </c>
      <c r="B1794" s="8">
        <f>VLOOKUP('Sector Wise Analysis'!A1794,'Data Sheet 7'!A:AL,35,0)</f>
        <v>-3.0473941848238484E-5</v>
      </c>
    </row>
    <row r="1795" spans="1:2">
      <c r="A1795" t="s">
        <v>2080</v>
      </c>
      <c r="B1795" s="8">
        <f>VLOOKUP('Sector Wise Analysis'!A1795,'Data Sheet 7'!A:AL,35,0)</f>
        <v>-3.0712942592662912E-5</v>
      </c>
    </row>
    <row r="1796" spans="1:2">
      <c r="A1796" s="90" t="s">
        <v>1229</v>
      </c>
      <c r="B1796" s="8">
        <f>VLOOKUP('Sector Wise Analysis'!A1796,'Data Sheet 7'!A:AL,35,0)</f>
        <v>-3.1151689376687632E-5</v>
      </c>
    </row>
    <row r="1797" spans="1:2">
      <c r="A1797" t="s">
        <v>2090</v>
      </c>
      <c r="B1797" s="8">
        <f>VLOOKUP('Sector Wise Analysis'!A1797,'Data Sheet 7'!A:AL,35,0)</f>
        <v>-3.1451062791425482E-5</v>
      </c>
    </row>
    <row r="1798" spans="1:2">
      <c r="A1798" t="s">
        <v>2068</v>
      </c>
      <c r="B1798" s="8">
        <f>VLOOKUP('Sector Wise Analysis'!A1798,'Data Sheet 7'!A:AL,35,0)</f>
        <v>-3.2307580727350676E-5</v>
      </c>
    </row>
    <row r="1799" spans="1:2">
      <c r="A1799" t="s">
        <v>2095</v>
      </c>
      <c r="B1799" s="8">
        <f>VLOOKUP('Sector Wise Analysis'!A1799,'Data Sheet 7'!A:AL,35,0)</f>
        <v>-3.2509429847076373E-5</v>
      </c>
    </row>
    <row r="1800" spans="1:2">
      <c r="A1800" t="s">
        <v>2128</v>
      </c>
      <c r="B1800" s="8">
        <f>VLOOKUP('Sector Wise Analysis'!A1800,'Data Sheet 7'!A:AL,35,0)</f>
        <v>-3.3455317911164344E-5</v>
      </c>
    </row>
    <row r="1801" spans="1:2">
      <c r="A1801" s="90" t="s">
        <v>1241</v>
      </c>
      <c r="B1801" s="8">
        <f>VLOOKUP('Sector Wise Analysis'!A1801,'Data Sheet 7'!A:AL,35,0)</f>
        <v>-3.4493781677386349E-5</v>
      </c>
    </row>
    <row r="1802" spans="1:2">
      <c r="A1802" s="90" t="s">
        <v>1228</v>
      </c>
      <c r="B1802" s="8">
        <f>VLOOKUP('Sector Wise Analysis'!A1802,'Data Sheet 7'!A:AL,35,0)</f>
        <v>-3.7109908463947711E-5</v>
      </c>
    </row>
    <row r="1803" spans="1:2">
      <c r="A1803" t="s">
        <v>2073</v>
      </c>
      <c r="B1803" s="8">
        <f>VLOOKUP('Sector Wise Analysis'!A1803,'Data Sheet 7'!A:AL,35,0)</f>
        <v>-3.7981479050285376E-5</v>
      </c>
    </row>
    <row r="1804" spans="1:2">
      <c r="A1804" s="90" t="s">
        <v>1213</v>
      </c>
      <c r="B1804" s="8">
        <f>VLOOKUP('Sector Wise Analysis'!A1804,'Data Sheet 7'!A:AL,35,0)</f>
        <v>-3.8240413891471267E-5</v>
      </c>
    </row>
    <row r="1805" spans="1:2">
      <c r="A1805" s="90" t="s">
        <v>1236</v>
      </c>
      <c r="B1805" s="8">
        <f>VLOOKUP('Sector Wise Analysis'!A1805,'Data Sheet 7'!A:AL,35,0)</f>
        <v>-3.8292395222496838E-5</v>
      </c>
    </row>
    <row r="1806" spans="1:2">
      <c r="A1806" t="s">
        <v>2132</v>
      </c>
      <c r="B1806" s="8">
        <f>VLOOKUP('Sector Wise Analysis'!A1806,'Data Sheet 7'!A:AL,35,0)</f>
        <v>-3.970364449116324E-5</v>
      </c>
    </row>
    <row r="1807" spans="1:2">
      <c r="A1807" s="90" t="s">
        <v>1237</v>
      </c>
      <c r="B1807" s="8">
        <f>VLOOKUP('Sector Wise Analysis'!A1807,'Data Sheet 7'!A:AL,35,0)</f>
        <v>-4.148664374052916E-5</v>
      </c>
    </row>
    <row r="1808" spans="1:2">
      <c r="A1808" t="s">
        <v>2142</v>
      </c>
      <c r="B1808" s="8">
        <f>VLOOKUP('Sector Wise Analysis'!A1808,'Data Sheet 7'!A:AL,35,0)</f>
        <v>-4.2971861007701367E-5</v>
      </c>
    </row>
    <row r="1809" spans="1:2">
      <c r="A1809" t="s">
        <v>2116</v>
      </c>
      <c r="B1809" s="8">
        <f>VLOOKUP('Sector Wise Analysis'!A1809,'Data Sheet 7'!A:AL,35,0)</f>
        <v>-4.3610733735822742E-5</v>
      </c>
    </row>
    <row r="1810" spans="1:2">
      <c r="A1810" t="s">
        <v>2150</v>
      </c>
      <c r="B1810" s="8">
        <f>VLOOKUP('Sector Wise Analysis'!A1810,'Data Sheet 7'!A:AL,35,0)</f>
        <v>-4.3703941158549605E-5</v>
      </c>
    </row>
    <row r="1811" spans="1:2">
      <c r="A1811" s="90" t="s">
        <v>1152</v>
      </c>
      <c r="B1811" s="8">
        <f>VLOOKUP('Sector Wise Analysis'!A1811,'Data Sheet 7'!A:AL,35,0)</f>
        <v>-4.6686381930862994E-5</v>
      </c>
    </row>
    <row r="1812" spans="1:2">
      <c r="A1812" s="90" t="s">
        <v>1187</v>
      </c>
      <c r="B1812" s="8">
        <f>VLOOKUP('Sector Wise Analysis'!A1812,'Data Sheet 7'!A:AL,35,0)</f>
        <v>-4.7844481541821945E-5</v>
      </c>
    </row>
    <row r="1813" spans="1:2">
      <c r="A1813" s="90" t="s">
        <v>1184</v>
      </c>
      <c r="B1813" s="8">
        <f>VLOOKUP('Sector Wise Analysis'!A1813,'Data Sheet 7'!A:AL,35,0)</f>
        <v>-4.9550744618045762E-5</v>
      </c>
    </row>
    <row r="1814" spans="1:2">
      <c r="A1814" t="s">
        <v>2145</v>
      </c>
      <c r="B1814" s="8">
        <f>VLOOKUP('Sector Wise Analysis'!A1814,'Data Sheet 7'!A:AL,35,0)</f>
        <v>-5.1454348718628124E-5</v>
      </c>
    </row>
    <row r="1815" spans="1:2">
      <c r="A1815" s="90" t="s">
        <v>1194</v>
      </c>
      <c r="B1815" s="8">
        <f>VLOOKUP('Sector Wise Analysis'!A1815,'Data Sheet 7'!A:AL,35,0)</f>
        <v>-5.1587681591471176E-5</v>
      </c>
    </row>
    <row r="1816" spans="1:2">
      <c r="A1816" s="90" t="s">
        <v>1199</v>
      </c>
      <c r="B1816" s="8">
        <f>VLOOKUP('Sector Wise Analysis'!A1816,'Data Sheet 7'!A:AL,35,0)</f>
        <v>-5.4533926929249842E-5</v>
      </c>
    </row>
    <row r="1817" spans="1:2">
      <c r="A1817" s="90" t="s">
        <v>1251</v>
      </c>
      <c r="B1817" s="8">
        <f>VLOOKUP('Sector Wise Analysis'!A1817,'Data Sheet 7'!A:AL,35,0)</f>
        <v>-5.9215253364378707E-5</v>
      </c>
    </row>
    <row r="1818" spans="1:2">
      <c r="A1818" s="90" t="s">
        <v>1883</v>
      </c>
      <c r="B1818" s="8">
        <f>VLOOKUP('Sector Wise Analysis'!A1818,'Data Sheet 7'!A:AL,35,0)</f>
        <v>-6.3385804857278525E-5</v>
      </c>
    </row>
    <row r="1819" spans="1:2">
      <c r="A1819" t="s">
        <v>2123</v>
      </c>
      <c r="B1819" s="8">
        <f>VLOOKUP('Sector Wise Analysis'!A1819,'Data Sheet 7'!A:AL,35,0)</f>
        <v>-6.9949983427582035E-5</v>
      </c>
    </row>
    <row r="1820" spans="1:2">
      <c r="A1820" t="s">
        <v>2087</v>
      </c>
      <c r="B1820" s="8">
        <f>VLOOKUP('Sector Wise Analysis'!A1820,'Data Sheet 7'!A:AL,35,0)</f>
        <v>-7.1391050140800089E-5</v>
      </c>
    </row>
    <row r="1821" spans="1:2">
      <c r="A1821" t="s">
        <v>2130</v>
      </c>
      <c r="B1821" s="8">
        <f>VLOOKUP('Sector Wise Analysis'!A1821,'Data Sheet 7'!A:AL,35,0)</f>
        <v>-7.1449674742096614E-5</v>
      </c>
    </row>
    <row r="1822" spans="1:2">
      <c r="A1822" t="s">
        <v>2060</v>
      </c>
      <c r="B1822" s="8">
        <f>VLOOKUP('Sector Wise Analysis'!A1822,'Data Sheet 7'!A:AL,35,0)</f>
        <v>-7.677524504624936E-5</v>
      </c>
    </row>
    <row r="1823" spans="1:2">
      <c r="A1823" s="90" t="s">
        <v>1159</v>
      </c>
      <c r="B1823" s="8">
        <f>VLOOKUP('Sector Wise Analysis'!A1823,'Data Sheet 7'!A:AL,35,0)</f>
        <v>-7.7424954994922507E-5</v>
      </c>
    </row>
    <row r="1824" spans="1:2">
      <c r="A1824" t="s">
        <v>2046</v>
      </c>
      <c r="B1824" s="8">
        <f>VLOOKUP('Sector Wise Analysis'!A1824,'Data Sheet 7'!A:AL,35,0)</f>
        <v>-9.049103441087008E-5</v>
      </c>
    </row>
    <row r="1825" spans="1:2">
      <c r="A1825" s="90" t="s">
        <v>1181</v>
      </c>
      <c r="B1825" s="8">
        <f>VLOOKUP('Sector Wise Analysis'!A1825,'Data Sheet 7'!A:AL,35,0)</f>
        <v>-9.2094700248549565E-5</v>
      </c>
    </row>
    <row r="1826" spans="1:2">
      <c r="A1826" s="90" t="s">
        <v>1172</v>
      </c>
      <c r="B1826" s="8">
        <f>VLOOKUP('Sector Wise Analysis'!A1826,'Data Sheet 7'!A:AL,35,0)</f>
        <v>-9.5288521417630481E-5</v>
      </c>
    </row>
    <row r="1827" spans="1:2">
      <c r="A1827" s="90" t="s">
        <v>1175</v>
      </c>
      <c r="B1827" s="8">
        <f>VLOOKUP('Sector Wise Analysis'!A1827,'Data Sheet 7'!A:AL,35,0)</f>
        <v>-1.0830648936534278E-4</v>
      </c>
    </row>
    <row r="1828" spans="1:2">
      <c r="A1828" t="s">
        <v>2067</v>
      </c>
      <c r="B1828" s="8">
        <f>VLOOKUP('Sector Wise Analysis'!A1828,'Data Sheet 7'!A:AL,35,0)</f>
        <v>-1.1396192980181219E-4</v>
      </c>
    </row>
    <row r="1829" spans="1:2">
      <c r="A1829" t="s">
        <v>2100</v>
      </c>
      <c r="B1829" s="8">
        <f>VLOOKUP('Sector Wise Analysis'!A1829,'Data Sheet 7'!A:AL,35,0)</f>
        <v>-1.333613981238996E-4</v>
      </c>
    </row>
    <row r="1830" spans="1:2">
      <c r="A1830" t="s">
        <v>2040</v>
      </c>
      <c r="B1830" s="8">
        <f>VLOOKUP('Sector Wise Analysis'!A1830,'Data Sheet 7'!A:AL,35,0)</f>
        <v>-1.3400790975813496E-4</v>
      </c>
    </row>
    <row r="1831" spans="1:2">
      <c r="A1831" t="s">
        <v>2055</v>
      </c>
      <c r="B1831" s="8">
        <f>VLOOKUP('Sector Wise Analysis'!A1831,'Data Sheet 7'!A:AL,35,0)</f>
        <v>-1.6379234378363725E-4</v>
      </c>
    </row>
    <row r="1832" spans="1:2">
      <c r="A1832" t="s">
        <v>2058</v>
      </c>
      <c r="B1832" s="8">
        <f>VLOOKUP('Sector Wise Analysis'!A1832,'Data Sheet 7'!A:AL,35,0)</f>
        <v>-1.6848356253714651E-4</v>
      </c>
    </row>
    <row r="1833" spans="1:2">
      <c r="A1833" t="s">
        <v>2076</v>
      </c>
      <c r="B1833" s="8">
        <f>VLOOKUP('Sector Wise Analysis'!A1833,'Data Sheet 7'!A:AL,35,0)</f>
        <v>-1.8231869528865033E-4</v>
      </c>
    </row>
    <row r="1834" spans="1:2">
      <c r="A1834" s="90" t="s">
        <v>1246</v>
      </c>
      <c r="B1834" s="8">
        <f>VLOOKUP('Sector Wise Analysis'!A1834,'Data Sheet 7'!A:AL,35,0)</f>
        <v>-1.8456011611890809E-4</v>
      </c>
    </row>
    <row r="1835" spans="1:2">
      <c r="A1835" t="s">
        <v>2070</v>
      </c>
      <c r="B1835" s="8">
        <f>VLOOKUP('Sector Wise Analysis'!A1835,'Data Sheet 7'!A:AL,35,0)</f>
        <v>-2.1506309815989106E-4</v>
      </c>
    </row>
    <row r="1836" spans="1:2">
      <c r="A1836" s="90" t="s">
        <v>1209</v>
      </c>
      <c r="B1836" s="8">
        <f>VLOOKUP('Sector Wise Analysis'!A1836,'Data Sheet 7'!A:AL,35,0)</f>
        <v>-2.3040858850688058E-4</v>
      </c>
    </row>
    <row r="1837" spans="1:2">
      <c r="A1837" t="s">
        <v>2074</v>
      </c>
      <c r="B1837" s="8">
        <f>VLOOKUP('Sector Wise Analysis'!A1837,'Data Sheet 7'!A:AL,35,0)</f>
        <v>-2.750430061309048E-4</v>
      </c>
    </row>
    <row r="1838" spans="1:2">
      <c r="A1838" t="s">
        <v>2057</v>
      </c>
      <c r="B1838" s="8">
        <f>VLOOKUP('Sector Wise Analysis'!A1838,'Data Sheet 7'!A:AL,35,0)</f>
        <v>-2.7945774755565967E-4</v>
      </c>
    </row>
    <row r="1839" spans="1:2">
      <c r="A1839" t="s">
        <v>2092</v>
      </c>
      <c r="B1839" s="8">
        <f>VLOOKUP('Sector Wise Analysis'!A1839,'Data Sheet 7'!A:AL,35,0)</f>
        <v>-2.8065342108185261E-4</v>
      </c>
    </row>
    <row r="1840" spans="1:2">
      <c r="A1840" t="s">
        <v>2119</v>
      </c>
      <c r="B1840" s="8">
        <f>VLOOKUP('Sector Wise Analysis'!A1840,'Data Sheet 7'!A:AL,35,0)</f>
        <v>-3.9710108798159008E-4</v>
      </c>
    </row>
    <row r="1841" spans="1:2">
      <c r="A1841" t="s">
        <v>2069</v>
      </c>
      <c r="B1841" s="8">
        <f>VLOOKUP('Sector Wise Analysis'!A1841,'Data Sheet 7'!A:AL,35,0)</f>
        <v>-4.2575424386289372E-4</v>
      </c>
    </row>
    <row r="1842" spans="1:2">
      <c r="A1842" t="s">
        <v>2098</v>
      </c>
      <c r="B1842" s="8">
        <f>VLOOKUP('Sector Wise Analysis'!A1842,'Data Sheet 7'!A:AL,35,0)</f>
        <v>-4.7019617828635398E-4</v>
      </c>
    </row>
    <row r="1843" spans="1:2">
      <c r="A1843" t="s">
        <v>2079</v>
      </c>
      <c r="B1843" s="8">
        <f>VLOOKUP('Sector Wise Analysis'!A1843,'Data Sheet 7'!A:AL,35,0)</f>
        <v>-5.2743836677487097E-4</v>
      </c>
    </row>
    <row r="1844" spans="1:2">
      <c r="A1844" t="s">
        <v>2044</v>
      </c>
      <c r="B1844" s="8">
        <f>VLOOKUP('Sector Wise Analysis'!A1844,'Data Sheet 7'!A:AL,35,0)</f>
        <v>-5.6398549329970873E-4</v>
      </c>
    </row>
    <row r="1845" spans="1:2">
      <c r="A1845" t="s">
        <v>2052</v>
      </c>
      <c r="B1845" s="8">
        <f>VLOOKUP('Sector Wise Analysis'!A1845,'Data Sheet 7'!A:AL,35,0)</f>
        <v>-6.309533415530845E-4</v>
      </c>
    </row>
    <row r="1846" spans="1:2">
      <c r="A1846" t="s">
        <v>2129</v>
      </c>
      <c r="B1846" s="8">
        <f>VLOOKUP('Sector Wise Analysis'!A1846,'Data Sheet 7'!A:AL,35,0)</f>
        <v>-6.3232026514194097E-4</v>
      </c>
    </row>
    <row r="1847" spans="1:2">
      <c r="A1847" t="s">
        <v>2054</v>
      </c>
      <c r="B1847" s="8">
        <f>VLOOKUP('Sector Wise Analysis'!A1847,'Data Sheet 7'!A:AL,35,0)</f>
        <v>-7.1843854437760642E-4</v>
      </c>
    </row>
    <row r="1848" spans="1:2">
      <c r="A1848" t="s">
        <v>2065</v>
      </c>
      <c r="B1848" s="8">
        <f>VLOOKUP('Sector Wise Analysis'!A1848,'Data Sheet 7'!A:AL,35,0)</f>
        <v>-1.1836367284131816E-3</v>
      </c>
    </row>
    <row r="1849" spans="1:2">
      <c r="A1849" t="s">
        <v>2082</v>
      </c>
      <c r="B1849" s="8">
        <f>VLOOKUP('Sector Wise Analysis'!A1849,'Data Sheet 7'!A:AL,35,0)</f>
        <v>-1.3566619811778765E-3</v>
      </c>
    </row>
    <row r="1850" spans="1:2">
      <c r="A1850" t="s">
        <v>2043</v>
      </c>
      <c r="B1850" s="8">
        <f>VLOOKUP('Sector Wise Analysis'!A1850,'Data Sheet 7'!A:AL,35,0)</f>
        <v>-1.5691636020513993E-3</v>
      </c>
    </row>
    <row r="1851" spans="1:2">
      <c r="A1851" t="s">
        <v>2053</v>
      </c>
      <c r="B1851" s="8">
        <f>VLOOKUP('Sector Wise Analysis'!A1851,'Data Sheet 7'!A:AL,35,0)</f>
        <v>-1.9044388313467866E-3</v>
      </c>
    </row>
    <row r="1852" spans="1:2">
      <c r="A1852" t="s">
        <v>2041</v>
      </c>
      <c r="B1852" s="8">
        <f>VLOOKUP('Sector Wise Analysis'!A1852,'Data Sheet 7'!A:AL,35,0)</f>
        <v>-2.1874432040161432E-3</v>
      </c>
    </row>
    <row r="1853" spans="1:2">
      <c r="A1853" t="s">
        <v>2042</v>
      </c>
      <c r="B1853" s="8">
        <f>VLOOKUP('Sector Wise Analysis'!A1853,'Data Sheet 7'!A:AL,35,0)</f>
        <v>-2.8592281156956732E-3</v>
      </c>
    </row>
    <row r="1854" spans="1:2">
      <c r="A1854" t="s">
        <v>2051</v>
      </c>
      <c r="B1854" s="8">
        <f>VLOOKUP('Sector Wise Analysis'!A1854,'Data Sheet 7'!A:AL,35,0)</f>
        <v>-2.8981886969935084E-3</v>
      </c>
    </row>
    <row r="1855" spans="1:2">
      <c r="A1855" t="s">
        <v>2050</v>
      </c>
      <c r="B1855" s="8">
        <f>VLOOKUP('Sector Wise Analysis'!A1855,'Data Sheet 7'!A:AL,35,0)</f>
        <v>-3.1056127174024389E-3</v>
      </c>
    </row>
    <row r="1856" spans="1:2">
      <c r="A1856" t="s">
        <v>2059</v>
      </c>
      <c r="B1856" s="8">
        <f>VLOOKUP('Sector Wise Analysis'!A1856,'Data Sheet 7'!A:AL,35,0)</f>
        <v>-3.3065166807901094E-3</v>
      </c>
    </row>
    <row r="1857" spans="1:2">
      <c r="A1857" t="s">
        <v>2037</v>
      </c>
      <c r="B1857" s="8">
        <f>VLOOKUP('Sector Wise Analysis'!A1857,'Data Sheet 7'!A:AL,35,0)</f>
        <v>-1.7060700261317764E-2</v>
      </c>
    </row>
    <row r="1861" spans="1:2">
      <c r="A1861" s="216" t="s">
        <v>1303</v>
      </c>
      <c r="B1861" s="216" t="s">
        <v>2017</v>
      </c>
    </row>
    <row r="1862" spans="1:2">
      <c r="A1862" t="s">
        <v>2630</v>
      </c>
      <c r="B1862" s="8">
        <f>VLOOKUP('Sector Wise Analysis'!A1862,'Data Sheet 8'!A:AL,35,0)</f>
        <v>1.1738539136195303E-2</v>
      </c>
    </row>
    <row r="1863" spans="1:2">
      <c r="A1863" s="76" t="s">
        <v>2638</v>
      </c>
      <c r="B1863" s="8">
        <f>VLOOKUP('Sector Wise Analysis'!A1863,'Data Sheet 8'!A:AL,35,0)</f>
        <v>6.7721623523922013E-3</v>
      </c>
    </row>
    <row r="1864" spans="1:2">
      <c r="A1864" s="76" t="s">
        <v>2655</v>
      </c>
      <c r="B1864" s="8">
        <f>VLOOKUP('Sector Wise Analysis'!A1864,'Data Sheet 8'!A:AL,35,0)</f>
        <v>3.8222421553437652E-3</v>
      </c>
    </row>
    <row r="1865" spans="1:2">
      <c r="A1865" s="76" t="s">
        <v>2644</v>
      </c>
      <c r="B1865" s="8">
        <f>VLOOKUP('Sector Wise Analysis'!A1865,'Data Sheet 8'!A:AL,35,0)</f>
        <v>3.5509812361225542E-3</v>
      </c>
    </row>
    <row r="1866" spans="1:2">
      <c r="A1866" t="s">
        <v>2631</v>
      </c>
      <c r="B1866" s="8">
        <f>VLOOKUP('Sector Wise Analysis'!A1866,'Data Sheet 8'!A:AL,35,0)</f>
        <v>2.5046604023141184E-3</v>
      </c>
    </row>
    <row r="1867" spans="1:2">
      <c r="A1867" s="76" t="s">
        <v>2632</v>
      </c>
      <c r="B1867" s="8">
        <f>VLOOKUP('Sector Wise Analysis'!A1867,'Data Sheet 8'!A:AL,35,0)</f>
        <v>2.3149642253364254E-3</v>
      </c>
    </row>
    <row r="1868" spans="1:2">
      <c r="A1868" s="76" t="s">
        <v>2641</v>
      </c>
      <c r="B1868" s="8">
        <f>VLOOKUP('Sector Wise Analysis'!A1868,'Data Sheet 8'!A:AL,35,0)</f>
        <v>1.7508019357500317E-3</v>
      </c>
    </row>
    <row r="1869" spans="1:2">
      <c r="A1869" s="76" t="s">
        <v>2666</v>
      </c>
      <c r="B1869" s="8">
        <f>VLOOKUP('Sector Wise Analysis'!A1869,'Data Sheet 8'!A:AL,35,0)</f>
        <v>1.1496603797521714E-3</v>
      </c>
    </row>
    <row r="1870" spans="1:2">
      <c r="A1870" s="76" t="s">
        <v>2634</v>
      </c>
      <c r="B1870" s="8">
        <f>VLOOKUP('Sector Wise Analysis'!A1870,'Data Sheet 8'!A:AL,35,0)</f>
        <v>1.0721722759339891E-3</v>
      </c>
    </row>
    <row r="1871" spans="1:2">
      <c r="A1871" s="76" t="s">
        <v>2649</v>
      </c>
      <c r="B1871" s="8">
        <f>VLOOKUP('Sector Wise Analysis'!A1871,'Data Sheet 8'!A:AL,35,0)</f>
        <v>9.3623377853014006E-4</v>
      </c>
    </row>
    <row r="1872" spans="1:2">
      <c r="A1872" s="76" t="s">
        <v>2640</v>
      </c>
      <c r="B1872" s="8">
        <f>VLOOKUP('Sector Wise Analysis'!A1872,'Data Sheet 8'!A:AL,35,0)</f>
        <v>6.4943583608172498E-4</v>
      </c>
    </row>
    <row r="1873" spans="1:2">
      <c r="A1873" s="76" t="s">
        <v>2633</v>
      </c>
      <c r="B1873" s="8">
        <f>VLOOKUP('Sector Wise Analysis'!A1873,'Data Sheet 8'!A:AL,35,0)</f>
        <v>5.1040978054454802E-4</v>
      </c>
    </row>
    <row r="1874" spans="1:2">
      <c r="A1874" s="76" t="s">
        <v>2645</v>
      </c>
      <c r="B1874" s="8">
        <f>VLOOKUP('Sector Wise Analysis'!A1874,'Data Sheet 8'!A:AL,35,0)</f>
        <v>4.9743773613762274E-4</v>
      </c>
    </row>
    <row r="1875" spans="1:2">
      <c r="A1875" s="76" t="s">
        <v>2643</v>
      </c>
      <c r="B1875" s="8">
        <f>VLOOKUP('Sector Wise Analysis'!A1875,'Data Sheet 8'!A:AL,35,0)</f>
        <v>4.177551297681827E-4</v>
      </c>
    </row>
    <row r="1876" spans="1:2">
      <c r="A1876" s="76" t="s">
        <v>2635</v>
      </c>
      <c r="B1876" s="8">
        <f>VLOOKUP('Sector Wise Analysis'!A1876,'Data Sheet 8'!A:AL,35,0)</f>
        <v>4.0421479354180851E-4</v>
      </c>
    </row>
    <row r="1877" spans="1:2">
      <c r="A1877" s="76" t="s">
        <v>2659</v>
      </c>
      <c r="B1877" s="8">
        <f>VLOOKUP('Sector Wise Analysis'!A1877,'Data Sheet 8'!A:AL,35,0)</f>
        <v>4.0136924208563772E-4</v>
      </c>
    </row>
    <row r="1878" spans="1:2">
      <c r="A1878" s="76" t="s">
        <v>2648</v>
      </c>
      <c r="B1878" s="8">
        <f>VLOOKUP('Sector Wise Analysis'!A1878,'Data Sheet 8'!A:AL,35,0)</f>
        <v>3.9117832226159306E-4</v>
      </c>
    </row>
    <row r="1879" spans="1:2">
      <c r="A1879" s="76" t="s">
        <v>2652</v>
      </c>
      <c r="B1879" s="8">
        <f>VLOOKUP('Sector Wise Analysis'!A1879,'Data Sheet 8'!A:AL,35,0)</f>
        <v>3.0694042132464484E-4</v>
      </c>
    </row>
    <row r="1880" spans="1:2">
      <c r="A1880" s="76" t="s">
        <v>2661</v>
      </c>
      <c r="B1880" s="8">
        <f>VLOOKUP('Sector Wise Analysis'!A1880,'Data Sheet 8'!A:AL,35,0)</f>
        <v>2.5592700906972824E-4</v>
      </c>
    </row>
    <row r="1881" spans="1:2">
      <c r="A1881" s="76" t="s">
        <v>2702</v>
      </c>
      <c r="B1881" s="8">
        <f>VLOOKUP('Sector Wise Analysis'!A1881,'Data Sheet 8'!A:AL,35,0)</f>
        <v>2.0170898388192446E-4</v>
      </c>
    </row>
    <row r="1882" spans="1:2">
      <c r="A1882" s="76" t="s">
        <v>2663</v>
      </c>
      <c r="B1882" s="8">
        <f>VLOOKUP('Sector Wise Analysis'!A1882,'Data Sheet 8'!A:AL,35,0)</f>
        <v>2.0036320101365096E-4</v>
      </c>
    </row>
    <row r="1883" spans="1:2">
      <c r="A1883" s="76" t="s">
        <v>2687</v>
      </c>
      <c r="B1883" s="8">
        <f>VLOOKUP('Sector Wise Analysis'!A1883,'Data Sheet 8'!A:AL,35,0)</f>
        <v>1.8946102984335558E-4</v>
      </c>
    </row>
    <row r="1884" spans="1:2">
      <c r="A1884" s="76" t="s">
        <v>2639</v>
      </c>
      <c r="B1884" s="8">
        <f>VLOOKUP('Sector Wise Analysis'!A1884,'Data Sheet 8'!A:AL,35,0)</f>
        <v>1.201753470585547E-4</v>
      </c>
    </row>
    <row r="1885" spans="1:2">
      <c r="A1885" s="76" t="s">
        <v>2664</v>
      </c>
      <c r="B1885" s="8">
        <f>VLOOKUP('Sector Wise Analysis'!A1885,'Data Sheet 8'!A:AL,35,0)</f>
        <v>1.0444725448222578E-4</v>
      </c>
    </row>
    <row r="1886" spans="1:2">
      <c r="A1886" s="76" t="s">
        <v>2653</v>
      </c>
      <c r="B1886" s="8">
        <f>VLOOKUP('Sector Wise Analysis'!A1886,'Data Sheet 8'!A:AL,35,0)</f>
        <v>9.99234040894795E-5</v>
      </c>
    </row>
    <row r="1887" spans="1:2">
      <c r="A1887" s="76" t="s">
        <v>2667</v>
      </c>
      <c r="B1887" s="8">
        <f>VLOOKUP('Sector Wise Analysis'!A1887,'Data Sheet 8'!A:AL,35,0)</f>
        <v>8.6133075212604032E-5</v>
      </c>
    </row>
    <row r="1888" spans="1:2">
      <c r="A1888" s="76" t="s">
        <v>2695</v>
      </c>
      <c r="B1888" s="8">
        <f>VLOOKUP('Sector Wise Analysis'!A1888,'Data Sheet 8'!A:AL,35,0)</f>
        <v>8.5415163068040443E-5</v>
      </c>
    </row>
    <row r="1889" spans="1:2">
      <c r="A1889" s="76" t="s">
        <v>2651</v>
      </c>
      <c r="B1889" s="8">
        <f>VLOOKUP('Sector Wise Analysis'!A1889,'Data Sheet 8'!A:AL,35,0)</f>
        <v>6.8566994393722604E-5</v>
      </c>
    </row>
    <row r="1890" spans="1:2">
      <c r="A1890" s="76" t="s">
        <v>2699</v>
      </c>
      <c r="B1890" s="8">
        <f>VLOOKUP('Sector Wise Analysis'!A1890,'Data Sheet 8'!A:AL,35,0)</f>
        <v>6.339741675008296E-5</v>
      </c>
    </row>
    <row r="1891" spans="1:2">
      <c r="A1891" s="76" t="s">
        <v>2674</v>
      </c>
      <c r="B1891" s="8">
        <f>VLOOKUP('Sector Wise Analysis'!A1891,'Data Sheet 8'!A:AL,35,0)</f>
        <v>4.470870060083898E-5</v>
      </c>
    </row>
    <row r="1892" spans="1:2">
      <c r="A1892" s="76" t="s">
        <v>2668</v>
      </c>
      <c r="B1892" s="8">
        <f>VLOOKUP('Sector Wise Analysis'!A1892,'Data Sheet 8'!A:AL,35,0)</f>
        <v>4.0681628928401023E-5</v>
      </c>
    </row>
    <row r="1893" spans="1:2">
      <c r="A1893" s="76" t="s">
        <v>2676</v>
      </c>
      <c r="B1893" s="8">
        <f>VLOOKUP('Sector Wise Analysis'!A1893,'Data Sheet 8'!A:AL,35,0)</f>
        <v>3.8247618293061201E-5</v>
      </c>
    </row>
    <row r="1894" spans="1:2">
      <c r="A1894" s="76" t="s">
        <v>2721</v>
      </c>
      <c r="B1894" s="8">
        <f>VLOOKUP('Sector Wise Analysis'!A1894,'Data Sheet 8'!A:AL,35,0)</f>
        <v>3.7464749078201485E-5</v>
      </c>
    </row>
    <row r="1895" spans="1:2">
      <c r="A1895" s="76" t="s">
        <v>2642</v>
      </c>
      <c r="B1895" s="8">
        <f>VLOOKUP('Sector Wise Analysis'!A1895,'Data Sheet 8'!A:AL,35,0)</f>
        <v>2.1835227109889048E-5</v>
      </c>
    </row>
    <row r="1896" spans="1:2">
      <c r="A1896" s="76" t="s">
        <v>2656</v>
      </c>
      <c r="B1896" s="8">
        <f>VLOOKUP('Sector Wise Analysis'!A1896,'Data Sheet 8'!A:AL,35,0)</f>
        <v>1.9052972286684734E-5</v>
      </c>
    </row>
    <row r="1897" spans="1:2">
      <c r="A1897" s="76" t="s">
        <v>2689</v>
      </c>
      <c r="B1897" s="8">
        <f>VLOOKUP('Sector Wise Analysis'!A1897,'Data Sheet 8'!A:AL,35,0)</f>
        <v>1.6972907838146397E-5</v>
      </c>
    </row>
    <row r="1898" spans="1:2">
      <c r="A1898" s="76" t="s">
        <v>2680</v>
      </c>
      <c r="B1898" s="8">
        <f>VLOOKUP('Sector Wise Analysis'!A1898,'Data Sheet 8'!A:AL,35,0)</f>
        <v>1.6349380285119051E-5</v>
      </c>
    </row>
    <row r="1899" spans="1:2">
      <c r="A1899" s="76" t="s">
        <v>2743</v>
      </c>
      <c r="B1899" s="8">
        <f>VLOOKUP('Sector Wise Analysis'!A1899,'Data Sheet 8'!A:AL,35,0)</f>
        <v>1.5369264631210647E-5</v>
      </c>
    </row>
    <row r="1900" spans="1:2">
      <c r="A1900" s="76" t="s">
        <v>2747</v>
      </c>
      <c r="B1900" s="8">
        <f>VLOOKUP('Sector Wise Analysis'!A1900,'Data Sheet 8'!A:AL,35,0)</f>
        <v>1.1494086917411838E-5</v>
      </c>
    </row>
    <row r="1901" spans="1:2">
      <c r="A1901" s="90" t="s">
        <v>1423</v>
      </c>
      <c r="B1901" s="8">
        <f>VLOOKUP('Sector Wise Analysis'!A1901,'Data Sheet 8'!A:AL,35,0)</f>
        <v>9.7219646996630542E-6</v>
      </c>
    </row>
    <row r="1902" spans="1:2">
      <c r="A1902" s="76" t="s">
        <v>2725</v>
      </c>
      <c r="B1902" s="8">
        <f>VLOOKUP('Sector Wise Analysis'!A1902,'Data Sheet 8'!A:AL,35,0)</f>
        <v>9.2828415701655874E-6</v>
      </c>
    </row>
    <row r="1903" spans="1:2">
      <c r="A1903" s="76" t="s">
        <v>2708</v>
      </c>
      <c r="B1903" s="8">
        <f>VLOOKUP('Sector Wise Analysis'!A1903,'Data Sheet 8'!A:AL,35,0)</f>
        <v>8.0558196563674083E-6</v>
      </c>
    </row>
    <row r="1904" spans="1:2">
      <c r="A1904" s="76" t="s">
        <v>2714</v>
      </c>
      <c r="B1904" s="8">
        <f>VLOOKUP('Sector Wise Analysis'!A1904,'Data Sheet 8'!A:AL,35,0)</f>
        <v>6.4634951803792123E-6</v>
      </c>
    </row>
    <row r="1905" spans="1:2">
      <c r="A1905" s="90" t="s">
        <v>1343</v>
      </c>
      <c r="B1905" s="8">
        <f>VLOOKUP('Sector Wise Analysis'!A1905,'Data Sheet 8'!A:AL,35,0)</f>
        <v>5.4700400328614627E-6</v>
      </c>
    </row>
    <row r="1906" spans="1:2">
      <c r="A1906" s="76" t="s">
        <v>2711</v>
      </c>
      <c r="B1906" s="8">
        <f>VLOOKUP('Sector Wise Analysis'!A1906,'Data Sheet 8'!A:AL,35,0)</f>
        <v>4.3786716581178041E-6</v>
      </c>
    </row>
    <row r="1907" spans="1:2">
      <c r="A1907" s="76" t="s">
        <v>2696</v>
      </c>
      <c r="B1907" s="8">
        <f>VLOOKUP('Sector Wise Analysis'!A1907,'Data Sheet 8'!A:AL,35,0)</f>
        <v>4.3605433652834609E-6</v>
      </c>
    </row>
    <row r="1908" spans="1:2">
      <c r="A1908" s="76" t="s">
        <v>2726</v>
      </c>
      <c r="B1908" s="8">
        <f>VLOOKUP('Sector Wise Analysis'!A1908,'Data Sheet 8'!A:AL,35,0)</f>
        <v>3.891623799024374E-6</v>
      </c>
    </row>
    <row r="1909" spans="1:2">
      <c r="A1909" s="76" t="s">
        <v>2782</v>
      </c>
      <c r="B1909" s="8">
        <f>VLOOKUP('Sector Wise Analysis'!A1909,'Data Sheet 8'!A:AL,35,0)</f>
        <v>3.6555477087351164E-6</v>
      </c>
    </row>
    <row r="1910" spans="1:2">
      <c r="A1910" s="90" t="s">
        <v>1382</v>
      </c>
      <c r="B1910" s="8">
        <f>VLOOKUP('Sector Wise Analysis'!A1910,'Data Sheet 8'!A:AL,35,0)</f>
        <v>2.3666404511550852E-6</v>
      </c>
    </row>
    <row r="1911" spans="1:2">
      <c r="A1911" s="76" t="s">
        <v>2794</v>
      </c>
      <c r="B1911" s="8">
        <f>VLOOKUP('Sector Wise Analysis'!A1911,'Data Sheet 8'!A:AL,35,0)</f>
        <v>2.2949492312190569E-6</v>
      </c>
    </row>
    <row r="1912" spans="1:2">
      <c r="A1912" s="76" t="s">
        <v>2723</v>
      </c>
      <c r="B1912" s="8">
        <f>VLOOKUP('Sector Wise Analysis'!A1912,'Data Sheet 8'!A:AL,35,0)</f>
        <v>1.7026110409074724E-6</v>
      </c>
    </row>
    <row r="1913" spans="1:2">
      <c r="A1913" s="76" t="s">
        <v>2731</v>
      </c>
      <c r="B1913" s="8">
        <f>VLOOKUP('Sector Wise Analysis'!A1913,'Data Sheet 8'!A:AL,35,0)</f>
        <v>1.365348566463512E-6</v>
      </c>
    </row>
    <row r="1914" spans="1:2">
      <c r="A1914" s="76" t="s">
        <v>2774</v>
      </c>
      <c r="B1914" s="8">
        <f>VLOOKUP('Sector Wise Analysis'!A1914,'Data Sheet 8'!A:AL,35,0)</f>
        <v>1.1651869736550389E-6</v>
      </c>
    </row>
    <row r="1915" spans="1:2">
      <c r="A1915" s="76" t="s">
        <v>2749</v>
      </c>
      <c r="B1915" s="8">
        <f>VLOOKUP('Sector Wise Analysis'!A1915,'Data Sheet 8'!A:AL,35,0)</f>
        <v>1.1424158059623888E-6</v>
      </c>
    </row>
    <row r="1916" spans="1:2">
      <c r="A1916" s="76" t="s">
        <v>2728</v>
      </c>
      <c r="B1916" s="8">
        <f>VLOOKUP('Sector Wise Analysis'!A1916,'Data Sheet 8'!A:AL,35,0)</f>
        <v>1.0865605355953894E-6</v>
      </c>
    </row>
    <row r="1917" spans="1:2">
      <c r="A1917" s="90" t="s">
        <v>1464</v>
      </c>
      <c r="B1917" s="8">
        <f>VLOOKUP('Sector Wise Analysis'!A1917,'Data Sheet 8'!A:AL,35,0)</f>
        <v>1.0254432853585471E-6</v>
      </c>
    </row>
    <row r="1918" spans="1:2">
      <c r="A1918" s="90" t="s">
        <v>1302</v>
      </c>
      <c r="B1918" s="8">
        <f>VLOOKUP('Sector Wise Analysis'!A1918,'Data Sheet 8'!A:AL,35,0)</f>
        <v>7.287156355941849E-7</v>
      </c>
    </row>
    <row r="1919" spans="1:2">
      <c r="A1919" s="90" t="s">
        <v>1316</v>
      </c>
      <c r="B1919" s="8">
        <f>VLOOKUP('Sector Wise Analysis'!A1919,'Data Sheet 8'!A:AL,35,0)</f>
        <v>6.7548922167475481E-7</v>
      </c>
    </row>
    <row r="1920" spans="1:2">
      <c r="A1920" s="76" t="s">
        <v>2793</v>
      </c>
      <c r="B1920" s="8">
        <f>VLOOKUP('Sector Wise Analysis'!A1920,'Data Sheet 8'!A:AL,35,0)</f>
        <v>6.6818798347682771E-7</v>
      </c>
    </row>
    <row r="1921" spans="1:2">
      <c r="A1921" s="76" t="s">
        <v>2779</v>
      </c>
      <c r="B1921" s="8">
        <f>VLOOKUP('Sector Wise Analysis'!A1921,'Data Sheet 8'!A:AL,35,0)</f>
        <v>6.5748429012699335E-7</v>
      </c>
    </row>
    <row r="1922" spans="1:2">
      <c r="A1922" s="76" t="s">
        <v>2810</v>
      </c>
      <c r="B1922" s="8">
        <f>VLOOKUP('Sector Wise Analysis'!A1922,'Data Sheet 8'!A:AL,35,0)</f>
        <v>5.3573867574034302E-7</v>
      </c>
    </row>
    <row r="1923" spans="1:2">
      <c r="A1923" s="90" t="s">
        <v>1859</v>
      </c>
      <c r="B1923" s="8">
        <f>VLOOKUP('Sector Wise Analysis'!A1923,'Data Sheet 8'!A:AL,35,0)</f>
        <v>5.1161476277203165E-7</v>
      </c>
    </row>
    <row r="1924" spans="1:2">
      <c r="A1924" s="90" t="s">
        <v>1358</v>
      </c>
      <c r="B1924" s="8">
        <f>VLOOKUP('Sector Wise Analysis'!A1924,'Data Sheet 8'!A:AL,35,0)</f>
        <v>4.1770769777257056E-7</v>
      </c>
    </row>
    <row r="1925" spans="1:2">
      <c r="A1925" s="90" t="s">
        <v>1368</v>
      </c>
      <c r="B1925" s="8">
        <f>VLOOKUP('Sector Wise Analysis'!A1925,'Data Sheet 8'!A:AL,35,0)</f>
        <v>4.1636182918382311E-7</v>
      </c>
    </row>
    <row r="1926" spans="1:2">
      <c r="A1926" s="90" t="s">
        <v>1339</v>
      </c>
      <c r="B1926" s="8">
        <f>VLOOKUP('Sector Wise Analysis'!A1926,'Data Sheet 8'!A:AL,35,0)</f>
        <v>3.6969526025754576E-7</v>
      </c>
    </row>
    <row r="1927" spans="1:2">
      <c r="A1927" s="76" t="s">
        <v>2745</v>
      </c>
      <c r="B1927" s="8">
        <f>VLOOKUP('Sector Wise Analysis'!A1927,'Data Sheet 8'!A:AL,35,0)</f>
        <v>3.2106540039214157E-7</v>
      </c>
    </row>
    <row r="1928" spans="1:2">
      <c r="A1928" s="90" t="s">
        <v>1328</v>
      </c>
      <c r="B1928" s="8">
        <f>VLOOKUP('Sector Wise Analysis'!A1928,'Data Sheet 8'!A:AL,35,0)</f>
        <v>3.1247427224981996E-7</v>
      </c>
    </row>
    <row r="1929" spans="1:2">
      <c r="A1929" s="90" t="s">
        <v>1359</v>
      </c>
      <c r="B1929" s="8">
        <f>VLOOKUP('Sector Wise Analysis'!A1929,'Data Sheet 8'!A:AL,35,0)</f>
        <v>2.8219548320618036E-7</v>
      </c>
    </row>
    <row r="1930" spans="1:2">
      <c r="A1930" s="90" t="s">
        <v>1825</v>
      </c>
      <c r="B1930" s="8">
        <f>VLOOKUP('Sector Wise Analysis'!A1930,'Data Sheet 8'!A:AL,35,0)</f>
        <v>1.8479311190731026E-7</v>
      </c>
    </row>
    <row r="1931" spans="1:2">
      <c r="A1931" s="76" t="s">
        <v>2741</v>
      </c>
      <c r="B1931" s="8">
        <f>VLOOKUP('Sector Wise Analysis'!A1931,'Data Sheet 8'!A:AL,35,0)</f>
        <v>6.2560310603908669E-7</v>
      </c>
    </row>
    <row r="1932" spans="1:2">
      <c r="A1932" s="90" t="s">
        <v>1830</v>
      </c>
      <c r="B1932" s="8">
        <f>VLOOKUP('Sector Wise Analysis'!A1932,'Data Sheet 8'!A:AL,35,0)</f>
        <v>1.0019330452635852E-7</v>
      </c>
    </row>
    <row r="1933" spans="1:2">
      <c r="A1933" s="90" t="s">
        <v>1386</v>
      </c>
      <c r="B1933" s="8">
        <f>VLOOKUP('Sector Wise Analysis'!A1933,'Data Sheet 8'!A:AL,35,0)</f>
        <v>7.5781270758195042E-8</v>
      </c>
    </row>
    <row r="1934" spans="1:2">
      <c r="A1934" s="90" t="s">
        <v>1390</v>
      </c>
      <c r="B1934" s="8">
        <f>VLOOKUP('Sector Wise Analysis'!A1934,'Data Sheet 8'!A:AL,35,0)</f>
        <v>7.0452628933072201E-8</v>
      </c>
    </row>
    <row r="1935" spans="1:2">
      <c r="A1935" s="90" t="s">
        <v>1360</v>
      </c>
      <c r="B1935" s="8">
        <f>VLOOKUP('Sector Wise Analysis'!A1935,'Data Sheet 8'!A:AL,35,0)</f>
        <v>1.5407969466184215E-8</v>
      </c>
    </row>
    <row r="1936" spans="1:2">
      <c r="A1936" s="90" t="s">
        <v>1430</v>
      </c>
      <c r="B1936" s="8">
        <f>VLOOKUP('Sector Wise Analysis'!A1936,'Data Sheet 8'!A:AL,35,0)</f>
        <v>-1.3460171709024502E-8</v>
      </c>
    </row>
    <row r="1937" spans="1:2">
      <c r="A1937" s="76" t="s">
        <v>2787</v>
      </c>
      <c r="B1937" s="8">
        <f>VLOOKUP('Sector Wise Analysis'!A1937,'Data Sheet 8'!A:AL,35,0)</f>
        <v>-1.5312534005133493E-8</v>
      </c>
    </row>
    <row r="1938" spans="1:2">
      <c r="A1938" s="90" t="s">
        <v>1445</v>
      </c>
      <c r="B1938" s="8">
        <f>VLOOKUP('Sector Wise Analysis'!A1938,'Data Sheet 8'!A:AL,35,0)</f>
        <v>-1.6610484848916232E-8</v>
      </c>
    </row>
    <row r="1939" spans="1:2">
      <c r="A1939" s="90" t="s">
        <v>1407</v>
      </c>
      <c r="B1939" s="8">
        <f>VLOOKUP('Sector Wise Analysis'!A1939,'Data Sheet 8'!A:AL,35,0)</f>
        <v>-1.7725879656575151E-8</v>
      </c>
    </row>
    <row r="1940" spans="1:2">
      <c r="A1940" s="90" t="s">
        <v>1365</v>
      </c>
      <c r="B1940" s="8">
        <f>VLOOKUP('Sector Wise Analysis'!A1940,'Data Sheet 8'!A:AL,35,0)</f>
        <v>-2.6635494282954462E-8</v>
      </c>
    </row>
    <row r="1941" spans="1:2">
      <c r="A1941" s="90" t="s">
        <v>1353</v>
      </c>
      <c r="B1941" s="8">
        <f>VLOOKUP('Sector Wise Analysis'!A1941,'Data Sheet 8'!A:AL,35,0)</f>
        <v>-2.7056753265670785E-8</v>
      </c>
    </row>
    <row r="1942" spans="1:2">
      <c r="A1942" s="90" t="s">
        <v>1465</v>
      </c>
      <c r="B1942" s="8">
        <f>VLOOKUP('Sector Wise Analysis'!A1942,'Data Sheet 8'!A:AL,35,0)</f>
        <v>-2.7290970174123987E-8</v>
      </c>
    </row>
    <row r="1943" spans="1:2">
      <c r="A1943" s="90" t="s">
        <v>1347</v>
      </c>
      <c r="B1943" s="8">
        <f>VLOOKUP('Sector Wise Analysis'!A1943,'Data Sheet 8'!A:AL,35,0)</f>
        <v>-3.5924164845351895E-8</v>
      </c>
    </row>
    <row r="1944" spans="1:2">
      <c r="A1944" s="90" t="s">
        <v>1436</v>
      </c>
      <c r="B1944" s="8">
        <f>VLOOKUP('Sector Wise Analysis'!A1944,'Data Sheet 8'!A:AL,35,0)</f>
        <v>-4.2684767188607327E-8</v>
      </c>
    </row>
    <row r="1945" spans="1:2">
      <c r="A1945" s="90" t="s">
        <v>1943</v>
      </c>
      <c r="B1945" s="8">
        <f>VLOOKUP('Sector Wise Analysis'!A1945,'Data Sheet 8'!A:AL,35,0)</f>
        <v>-4.2779145430478865E-8</v>
      </c>
    </row>
    <row r="1946" spans="1:2">
      <c r="A1946" s="90" t="s">
        <v>1442</v>
      </c>
      <c r="B1946" s="8">
        <f>VLOOKUP('Sector Wise Analysis'!A1946,'Data Sheet 8'!A:AL,35,0)</f>
        <v>-4.6060696616061171E-8</v>
      </c>
    </row>
    <row r="1947" spans="1:2">
      <c r="A1947" s="90" t="s">
        <v>1336</v>
      </c>
      <c r="B1947" s="8">
        <f>VLOOKUP('Sector Wise Analysis'!A1947,'Data Sheet 8'!A:AL,35,0)</f>
        <v>-4.8339489696817663E-8</v>
      </c>
    </row>
    <row r="1948" spans="1:2">
      <c r="A1948" s="90" t="s">
        <v>1416</v>
      </c>
      <c r="B1948" s="8">
        <f>VLOOKUP('Sector Wise Analysis'!A1948,'Data Sheet 8'!A:AL,35,0)</f>
        <v>-4.9262413466860245E-8</v>
      </c>
    </row>
    <row r="1949" spans="1:2">
      <c r="A1949" s="90" t="s">
        <v>1472</v>
      </c>
      <c r="B1949" s="8">
        <f>VLOOKUP('Sector Wise Analysis'!A1949,'Data Sheet 8'!A:AL,35,0)</f>
        <v>-5.4944880835154509E-8</v>
      </c>
    </row>
    <row r="1950" spans="1:2">
      <c r="A1950" s="90" t="s">
        <v>1486</v>
      </c>
      <c r="B1950" s="8">
        <f>VLOOKUP('Sector Wise Analysis'!A1950,'Data Sheet 8'!A:AL,35,0)</f>
        <v>-5.6432895399908801E-8</v>
      </c>
    </row>
    <row r="1951" spans="1:2">
      <c r="A1951" s="90" t="s">
        <v>1305</v>
      </c>
      <c r="B1951" s="8">
        <f>VLOOKUP('Sector Wise Analysis'!A1951,'Data Sheet 8'!A:AL,35,0)</f>
        <v>-5.8952970184850477E-8</v>
      </c>
    </row>
    <row r="1952" spans="1:2">
      <c r="A1952" s="90" t="s">
        <v>1452</v>
      </c>
      <c r="B1952" s="8">
        <f>VLOOKUP('Sector Wise Analysis'!A1952,'Data Sheet 8'!A:AL,35,0)</f>
        <v>-6.0449478219903399E-8</v>
      </c>
    </row>
    <row r="1953" spans="1:2">
      <c r="A1953" s="90" t="s">
        <v>1469</v>
      </c>
      <c r="B1953" s="8">
        <f>VLOOKUP('Sector Wise Analysis'!A1953,'Data Sheet 8'!A:AL,35,0)</f>
        <v>-6.466661123218863E-8</v>
      </c>
    </row>
    <row r="1954" spans="1:2">
      <c r="A1954" s="90" t="s">
        <v>1495</v>
      </c>
      <c r="B1954" s="8">
        <f>VLOOKUP('Sector Wise Analysis'!A1954,'Data Sheet 8'!A:AL,35,0)</f>
        <v>-6.5199764006963371E-8</v>
      </c>
    </row>
    <row r="1955" spans="1:2">
      <c r="A1955" s="90" t="s">
        <v>1482</v>
      </c>
      <c r="B1955" s="8">
        <f>VLOOKUP('Sector Wise Analysis'!A1955,'Data Sheet 8'!A:AL,35,0)</f>
        <v>-6.6220780572750713E-8</v>
      </c>
    </row>
    <row r="1956" spans="1:2">
      <c r="A1956" s="90" t="s">
        <v>1498</v>
      </c>
      <c r="B1956" s="8">
        <f>VLOOKUP('Sector Wise Analysis'!A1956,'Data Sheet 8'!A:AL,35,0)</f>
        <v>-6.8364363892521405E-8</v>
      </c>
    </row>
    <row r="1957" spans="1:2">
      <c r="A1957" s="90" t="s">
        <v>1485</v>
      </c>
      <c r="B1957" s="8">
        <f>VLOOKUP('Sector Wise Analysis'!A1957,'Data Sheet 8'!A:AL,35,0)</f>
        <v>-7.4384112752505535E-8</v>
      </c>
    </row>
    <row r="1958" spans="1:2">
      <c r="A1958" s="90" t="s">
        <v>1309</v>
      </c>
      <c r="B1958" s="8">
        <f>VLOOKUP('Sector Wise Analysis'!A1958,'Data Sheet 8'!A:AL,35,0)</f>
        <v>-7.721708869765756E-8</v>
      </c>
    </row>
    <row r="1959" spans="1:2">
      <c r="A1959" s="76" t="s">
        <v>2792</v>
      </c>
      <c r="B1959" s="8">
        <f>VLOOKUP('Sector Wise Analysis'!A1959,'Data Sheet 8'!A:AL,35,0)</f>
        <v>-7.8410835193382767E-8</v>
      </c>
    </row>
    <row r="1960" spans="1:2">
      <c r="A1960" s="90" t="s">
        <v>1455</v>
      </c>
      <c r="B1960" s="8">
        <f>VLOOKUP('Sector Wise Analysis'!A1960,'Data Sheet 8'!A:AL,35,0)</f>
        <v>-8.0383402992695537E-8</v>
      </c>
    </row>
    <row r="1961" spans="1:2">
      <c r="A1961" s="76" t="s">
        <v>2748</v>
      </c>
      <c r="B1961" s="8">
        <f>VLOOKUP('Sector Wise Analysis'!A1961,'Data Sheet 8'!A:AL,35,0)</f>
        <v>-8.2971386648329638E-8</v>
      </c>
    </row>
    <row r="1962" spans="1:2">
      <c r="A1962" s="90" t="s">
        <v>1459</v>
      </c>
      <c r="B1962" s="8">
        <f>VLOOKUP('Sector Wise Analysis'!A1962,'Data Sheet 8'!A:AL,35,0)</f>
        <v>-8.3611236014572569E-8</v>
      </c>
    </row>
    <row r="1963" spans="1:2">
      <c r="A1963" s="90" t="s">
        <v>1322</v>
      </c>
      <c r="B1963" s="8">
        <f>VLOOKUP('Sector Wise Analysis'!A1963,'Data Sheet 8'!A:AL,35,0)</f>
        <v>-8.4561533189311758E-8</v>
      </c>
    </row>
    <row r="1964" spans="1:2">
      <c r="A1964" s="76" t="s">
        <v>2724</v>
      </c>
      <c r="B1964" s="8">
        <f>VLOOKUP('Sector Wise Analysis'!A1964,'Data Sheet 8'!A:AL,35,0)</f>
        <v>-9.623506979614698E-8</v>
      </c>
    </row>
    <row r="1965" spans="1:2">
      <c r="A1965" s="76" t="s">
        <v>2783</v>
      </c>
      <c r="B1965" s="8">
        <f>VLOOKUP('Sector Wise Analysis'!A1965,'Data Sheet 8'!A:AL,35,0)</f>
        <v>-9.9868542986120878E-8</v>
      </c>
    </row>
    <row r="1966" spans="1:2">
      <c r="A1966" s="90" t="s">
        <v>1475</v>
      </c>
      <c r="B1966" s="8">
        <f>VLOOKUP('Sector Wise Analysis'!A1966,'Data Sheet 8'!A:AL,35,0)</f>
        <v>-1.0136892511037368E-7</v>
      </c>
    </row>
    <row r="1967" spans="1:2">
      <c r="A1967" s="90" t="s">
        <v>1483</v>
      </c>
      <c r="B1967" s="8">
        <f>VLOOKUP('Sector Wise Analysis'!A1967,'Data Sheet 8'!A:AL,35,0)</f>
        <v>-1.0144400910222287E-7</v>
      </c>
    </row>
    <row r="1968" spans="1:2">
      <c r="A1968" s="90" t="s">
        <v>1312</v>
      </c>
      <c r="B1968" s="8">
        <f>VLOOKUP('Sector Wise Analysis'!A1968,'Data Sheet 8'!A:AL,35,0)</f>
        <v>-1.0603794074471091E-7</v>
      </c>
    </row>
    <row r="1969" spans="1:2">
      <c r="A1969" s="90" t="s">
        <v>1438</v>
      </c>
      <c r="B1969" s="8">
        <f>VLOOKUP('Sector Wise Analysis'!A1969,'Data Sheet 8'!A:AL,35,0)</f>
        <v>-1.162359340952766E-7</v>
      </c>
    </row>
    <row r="1970" spans="1:2">
      <c r="A1970" s="90" t="s">
        <v>1374</v>
      </c>
      <c r="B1970" s="8">
        <f>VLOOKUP('Sector Wise Analysis'!A1970,'Data Sheet 8'!A:AL,35,0)</f>
        <v>-1.1921934947229472E-7</v>
      </c>
    </row>
    <row r="1971" spans="1:2">
      <c r="A1971" s="90" t="s">
        <v>1389</v>
      </c>
      <c r="B1971" s="8">
        <f>VLOOKUP('Sector Wise Analysis'!A1971,'Data Sheet 8'!A:AL,35,0)</f>
        <v>-1.1993058653179979E-7</v>
      </c>
    </row>
    <row r="1972" spans="1:2">
      <c r="A1972" s="90" t="s">
        <v>1415</v>
      </c>
      <c r="B1972" s="8">
        <f>VLOOKUP('Sector Wise Analysis'!A1972,'Data Sheet 8'!A:AL,35,0)</f>
        <v>-1.2311425922282233E-7</v>
      </c>
    </row>
    <row r="1973" spans="1:2">
      <c r="A1973" s="90" t="s">
        <v>1426</v>
      </c>
      <c r="B1973" s="8">
        <f>VLOOKUP('Sector Wise Analysis'!A1973,'Data Sheet 8'!A:AL,35,0)</f>
        <v>-1.2340890906544397E-7</v>
      </c>
    </row>
    <row r="1974" spans="1:2">
      <c r="A1974" s="90" t="s">
        <v>1391</v>
      </c>
      <c r="B1974" s="8">
        <f>VLOOKUP('Sector Wise Analysis'!A1974,'Data Sheet 8'!A:AL,35,0)</f>
        <v>-1.2393717577320085E-7</v>
      </c>
    </row>
    <row r="1975" spans="1:2">
      <c r="A1975" s="76" t="s">
        <v>2775</v>
      </c>
      <c r="B1975" s="8">
        <f>VLOOKUP('Sector Wise Analysis'!A1975,'Data Sheet 8'!A:AL,35,0)</f>
        <v>-1.2733319236506167E-7</v>
      </c>
    </row>
    <row r="1976" spans="1:2">
      <c r="A1976" s="76" t="s">
        <v>2816</v>
      </c>
      <c r="B1976" s="8">
        <f>VLOOKUP('Sector Wise Analysis'!A1976,'Data Sheet 8'!A:AL,35,0)</f>
        <v>-1.2764778650463324E-7</v>
      </c>
    </row>
    <row r="1977" spans="1:2">
      <c r="A1977" s="90" t="s">
        <v>1488</v>
      </c>
      <c r="B1977" s="8">
        <f>VLOOKUP('Sector Wise Analysis'!A1977,'Data Sheet 8'!A:AL,35,0)</f>
        <v>-1.2967654010611113E-7</v>
      </c>
    </row>
    <row r="1978" spans="1:2">
      <c r="A1978" s="90" t="s">
        <v>1338</v>
      </c>
      <c r="B1978" s="8">
        <f>VLOOKUP('Sector Wise Analysis'!A1978,'Data Sheet 8'!A:AL,35,0)</f>
        <v>-1.3025637482235049E-7</v>
      </c>
    </row>
    <row r="1979" spans="1:2">
      <c r="A1979" s="90" t="s">
        <v>1447</v>
      </c>
      <c r="B1979" s="8">
        <f>VLOOKUP('Sector Wise Analysis'!A1979,'Data Sheet 8'!A:AL,35,0)</f>
        <v>-1.3078086982925146E-7</v>
      </c>
    </row>
    <row r="1980" spans="1:2">
      <c r="A1980" s="90" t="s">
        <v>1399</v>
      </c>
      <c r="B1980" s="8">
        <f>VLOOKUP('Sector Wise Analysis'!A1980,'Data Sheet 8'!A:AL,35,0)</f>
        <v>-1.3144573415328743E-7</v>
      </c>
    </row>
    <row r="1981" spans="1:2">
      <c r="A1981" s="90" t="s">
        <v>1479</v>
      </c>
      <c r="B1981" s="8">
        <f>VLOOKUP('Sector Wise Analysis'!A1981,'Data Sheet 8'!A:AL,35,0)</f>
        <v>-1.3287496386203409E-7</v>
      </c>
    </row>
    <row r="1982" spans="1:2">
      <c r="A1982" t="s">
        <v>2819</v>
      </c>
      <c r="B1982" s="8">
        <f>VLOOKUP('Sector Wise Analysis'!A1982,'Data Sheet 8'!A:AL,35,0)</f>
        <v>-1.3297286480719423E-7</v>
      </c>
    </row>
    <row r="1983" spans="1:2">
      <c r="A1983" s="90" t="s">
        <v>1410</v>
      </c>
      <c r="B1983" s="8">
        <f>VLOOKUP('Sector Wise Analysis'!A1983,'Data Sheet 8'!A:AL,35,0)</f>
        <v>-1.3331682433200121E-7</v>
      </c>
    </row>
    <row r="1984" spans="1:2">
      <c r="A1984" s="90" t="s">
        <v>1440</v>
      </c>
      <c r="B1984" s="8">
        <f>VLOOKUP('Sector Wise Analysis'!A1984,'Data Sheet 8'!A:AL,35,0)</f>
        <v>-1.3557378726537962E-7</v>
      </c>
    </row>
    <row r="1985" spans="1:2">
      <c r="A1985" s="76" t="s">
        <v>2813</v>
      </c>
      <c r="B1985" s="8">
        <f>VLOOKUP('Sector Wise Analysis'!A1985,'Data Sheet 8'!A:AL,35,0)</f>
        <v>-1.384806637836148E-7</v>
      </c>
    </row>
    <row r="1986" spans="1:2">
      <c r="A1986" s="90" t="s">
        <v>1345</v>
      </c>
      <c r="B1986" s="8">
        <f>VLOOKUP('Sector Wise Analysis'!A1986,'Data Sheet 8'!A:AL,35,0)</f>
        <v>-1.3985723935104775E-7</v>
      </c>
    </row>
    <row r="1987" spans="1:2">
      <c r="A1987" s="90" t="s">
        <v>1484</v>
      </c>
      <c r="B1987" s="8">
        <f>VLOOKUP('Sector Wise Analysis'!A1987,'Data Sheet 8'!A:AL,35,0)</f>
        <v>-1.43883301426792E-7</v>
      </c>
    </row>
    <row r="1988" spans="1:2">
      <c r="A1988" s="90" t="s">
        <v>1505</v>
      </c>
      <c r="B1988" s="8">
        <f>VLOOKUP('Sector Wise Analysis'!A1988,'Data Sheet 8'!A:AL,35,0)</f>
        <v>-1.4549350338385724E-7</v>
      </c>
    </row>
    <row r="1989" spans="1:2">
      <c r="A1989" s="90" t="s">
        <v>1414</v>
      </c>
      <c r="B1989" s="8">
        <f>VLOOKUP('Sector Wise Analysis'!A1989,'Data Sheet 8'!A:AL,35,0)</f>
        <v>-1.4597253796604806E-7</v>
      </c>
    </row>
    <row r="1990" spans="1:2">
      <c r="A1990" s="90" t="s">
        <v>1500</v>
      </c>
      <c r="B1990" s="8">
        <f>VLOOKUP('Sector Wise Analysis'!A1990,'Data Sheet 8'!A:AL,35,0)</f>
        <v>-1.4964394586737217E-7</v>
      </c>
    </row>
    <row r="1991" spans="1:2">
      <c r="A1991" s="90" t="s">
        <v>1409</v>
      </c>
      <c r="B1991" s="8">
        <f>VLOOKUP('Sector Wise Analysis'!A1991,'Data Sheet 8'!A:AL,35,0)</f>
        <v>-1.5521246215223211E-7</v>
      </c>
    </row>
    <row r="1992" spans="1:2">
      <c r="A1992" s="90" t="s">
        <v>1377</v>
      </c>
      <c r="B1992" s="8">
        <f>VLOOKUP('Sector Wise Analysis'!A1992,'Data Sheet 8'!A:AL,35,0)</f>
        <v>-1.5593911461031119E-7</v>
      </c>
    </row>
    <row r="1993" spans="1:2">
      <c r="A1993" s="90" t="s">
        <v>1496</v>
      </c>
      <c r="B1993" s="8">
        <f>VLOOKUP('Sector Wise Analysis'!A1993,'Data Sheet 8'!A:AL,35,0)</f>
        <v>-1.5672559995924059E-7</v>
      </c>
    </row>
    <row r="1994" spans="1:2">
      <c r="A1994" s="90" t="s">
        <v>1470</v>
      </c>
      <c r="B1994" s="8">
        <f>VLOOKUP('Sector Wise Analysis'!A1994,'Data Sheet 8'!A:AL,35,0)</f>
        <v>-1.5759983450005243E-7</v>
      </c>
    </row>
    <row r="1995" spans="1:2">
      <c r="A1995" s="90" t="s">
        <v>1362</v>
      </c>
      <c r="B1995" s="8">
        <f>VLOOKUP('Sector Wise Analysis'!A1995,'Data Sheet 8'!A:AL,35,0)</f>
        <v>-1.6016527684585756E-7</v>
      </c>
    </row>
    <row r="1996" spans="1:2">
      <c r="A1996" s="90" t="s">
        <v>1503</v>
      </c>
      <c r="B1996" s="8">
        <f>VLOOKUP('Sector Wise Analysis'!A1996,'Data Sheet 8'!A:AL,35,0)</f>
        <v>-1.6768621979347305E-7</v>
      </c>
    </row>
    <row r="1997" spans="1:2">
      <c r="A1997" s="76" t="s">
        <v>2770</v>
      </c>
      <c r="B1997" s="8">
        <f>VLOOKUP('Sector Wise Analysis'!A1997,'Data Sheet 8'!A:AL,35,0)</f>
        <v>-1.689949301441587E-7</v>
      </c>
    </row>
    <row r="1998" spans="1:2">
      <c r="A1998" s="90" t="s">
        <v>1424</v>
      </c>
      <c r="B1998" s="8">
        <f>VLOOKUP('Sector Wise Analysis'!A1998,'Data Sheet 8'!A:AL,35,0)</f>
        <v>-1.703786998817427E-7</v>
      </c>
    </row>
    <row r="1999" spans="1:2">
      <c r="A1999" s="90" t="s">
        <v>1329</v>
      </c>
      <c r="B1999" s="8">
        <f>VLOOKUP('Sector Wise Analysis'!A1999,'Data Sheet 8'!A:AL,35,0)</f>
        <v>-1.7314164219963857E-7</v>
      </c>
    </row>
    <row r="2000" spans="1:2">
      <c r="A2000" s="76" t="s">
        <v>2756</v>
      </c>
      <c r="B2000" s="8">
        <f>VLOOKUP('Sector Wise Analysis'!A2000,'Data Sheet 8'!A:AL,35,0)</f>
        <v>-1.7671675743517188E-7</v>
      </c>
    </row>
    <row r="2001" spans="1:2">
      <c r="A2001" s="90" t="s">
        <v>1379</v>
      </c>
      <c r="B2001" s="8">
        <f>VLOOKUP('Sector Wise Analysis'!A2001,'Data Sheet 8'!A:AL,35,0)</f>
        <v>-1.8011585996409641E-7</v>
      </c>
    </row>
    <row r="2002" spans="1:2">
      <c r="A2002" s="90" t="s">
        <v>1395</v>
      </c>
      <c r="B2002" s="8">
        <f>VLOOKUP('Sector Wise Analysis'!A2002,'Data Sheet 8'!A:AL,35,0)</f>
        <v>-1.8032776811919173E-7</v>
      </c>
    </row>
    <row r="2003" spans="1:2">
      <c r="A2003" s="90" t="s">
        <v>1435</v>
      </c>
      <c r="B2003" s="8">
        <f>VLOOKUP('Sector Wise Analysis'!A2003,'Data Sheet 8'!A:AL,35,0)</f>
        <v>-1.8695997309801999E-7</v>
      </c>
    </row>
    <row r="2004" spans="1:2">
      <c r="A2004" s="90" t="s">
        <v>1481</v>
      </c>
      <c r="B2004" s="8">
        <f>VLOOKUP('Sector Wise Analysis'!A2004,'Data Sheet 8'!A:AL,35,0)</f>
        <v>-1.8738177225578669E-7</v>
      </c>
    </row>
    <row r="2005" spans="1:2">
      <c r="A2005" s="90" t="s">
        <v>1437</v>
      </c>
      <c r="B2005" s="8">
        <f>VLOOKUP('Sector Wise Analysis'!A2005,'Data Sheet 8'!A:AL,35,0)</f>
        <v>-1.9079397777145093E-7</v>
      </c>
    </row>
    <row r="2006" spans="1:2">
      <c r="A2006" s="90" t="s">
        <v>1493</v>
      </c>
      <c r="B2006" s="8">
        <f>VLOOKUP('Sector Wise Analysis'!A2006,'Data Sheet 8'!A:AL,35,0)</f>
        <v>-1.923920033392812E-7</v>
      </c>
    </row>
    <row r="2007" spans="1:2">
      <c r="A2007" s="90" t="s">
        <v>1400</v>
      </c>
      <c r="B2007" s="8">
        <f>VLOOKUP('Sector Wise Analysis'!A2007,'Data Sheet 8'!A:AL,35,0)</f>
        <v>-1.9292249877936202E-7</v>
      </c>
    </row>
    <row r="2008" spans="1:2">
      <c r="A2008" s="90" t="s">
        <v>1405</v>
      </c>
      <c r="B2008" s="8">
        <f>VLOOKUP('Sector Wise Analysis'!A2008,'Data Sheet 8'!A:AL,35,0)</f>
        <v>-1.9513074391001834E-7</v>
      </c>
    </row>
    <row r="2009" spans="1:2">
      <c r="A2009" s="90" t="s">
        <v>1346</v>
      </c>
      <c r="B2009" s="8">
        <f>VLOOKUP('Sector Wise Analysis'!A2009,'Data Sheet 8'!A:AL,35,0)</f>
        <v>-1.9614970318442975E-7</v>
      </c>
    </row>
    <row r="2010" spans="1:2">
      <c r="A2010" s="90" t="s">
        <v>1383</v>
      </c>
      <c r="B2010" s="8">
        <f>VLOOKUP('Sector Wise Analysis'!A2010,'Data Sheet 8'!A:AL,35,0)</f>
        <v>-2.0343343615037507E-7</v>
      </c>
    </row>
    <row r="2011" spans="1:2">
      <c r="A2011" s="90" t="s">
        <v>1429</v>
      </c>
      <c r="B2011" s="8">
        <f>VLOOKUP('Sector Wise Analysis'!A2011,'Data Sheet 8'!A:AL,35,0)</f>
        <v>-2.0380671309777109E-7</v>
      </c>
    </row>
    <row r="2012" spans="1:2">
      <c r="A2012" s="90" t="s">
        <v>1431</v>
      </c>
      <c r="B2012" s="8">
        <f>VLOOKUP('Sector Wise Analysis'!A2012,'Data Sheet 8'!A:AL,35,0)</f>
        <v>-2.0718329971552559E-7</v>
      </c>
    </row>
    <row r="2013" spans="1:2">
      <c r="A2013" s="90" t="s">
        <v>1463</v>
      </c>
      <c r="B2013" s="8">
        <f>VLOOKUP('Sector Wise Analysis'!A2013,'Data Sheet 8'!A:AL,35,0)</f>
        <v>-2.0720283128426765E-7</v>
      </c>
    </row>
    <row r="2014" spans="1:2">
      <c r="A2014" s="90" t="s">
        <v>1421</v>
      </c>
      <c r="B2014" s="8">
        <f>VLOOKUP('Sector Wise Analysis'!A2014,'Data Sheet 8'!A:AL,35,0)</f>
        <v>-2.0978543042420166E-7</v>
      </c>
    </row>
    <row r="2015" spans="1:2">
      <c r="A2015" s="90" t="s">
        <v>1411</v>
      </c>
      <c r="B2015" s="8">
        <f>VLOOKUP('Sector Wise Analysis'!A2015,'Data Sheet 8'!A:AL,35,0)</f>
        <v>-2.1149703970200626E-7</v>
      </c>
    </row>
    <row r="2016" spans="1:2">
      <c r="A2016" s="90" t="s">
        <v>1491</v>
      </c>
      <c r="B2016" s="8">
        <f>VLOOKUP('Sector Wise Analysis'!A2016,'Data Sheet 8'!A:AL,35,0)</f>
        <v>-2.1277464621996028E-7</v>
      </c>
    </row>
    <row r="2017" spans="1:2">
      <c r="A2017" s="76" t="s">
        <v>2801</v>
      </c>
      <c r="B2017" s="8">
        <f>VLOOKUP('Sector Wise Analysis'!A2017,'Data Sheet 8'!A:AL,35,0)</f>
        <v>-2.1564525027836499E-7</v>
      </c>
    </row>
    <row r="2018" spans="1:2">
      <c r="A2018" s="76" t="s">
        <v>2768</v>
      </c>
      <c r="B2018" s="8">
        <f>VLOOKUP('Sector Wise Analysis'!A2018,'Data Sheet 8'!A:AL,35,0)</f>
        <v>-2.1806653618556488E-7</v>
      </c>
    </row>
    <row r="2019" spans="1:2">
      <c r="A2019" s="90" t="s">
        <v>1393</v>
      </c>
      <c r="B2019" s="8">
        <f>VLOOKUP('Sector Wise Analysis'!A2019,'Data Sheet 8'!A:AL,35,0)</f>
        <v>-2.2755185586497779E-7</v>
      </c>
    </row>
    <row r="2020" spans="1:2">
      <c r="A2020" s="90" t="s">
        <v>1376</v>
      </c>
      <c r="B2020" s="8">
        <f>VLOOKUP('Sector Wise Analysis'!A2020,'Data Sheet 8'!A:AL,35,0)</f>
        <v>-2.3642221051426607E-7</v>
      </c>
    </row>
    <row r="2021" spans="1:2">
      <c r="A2021" s="90" t="s">
        <v>1420</v>
      </c>
      <c r="B2021" s="8">
        <f>VLOOKUP('Sector Wise Analysis'!A2021,'Data Sheet 8'!A:AL,35,0)</f>
        <v>-2.418807188574955E-7</v>
      </c>
    </row>
    <row r="2022" spans="1:2">
      <c r="A2022" s="90" t="s">
        <v>1477</v>
      </c>
      <c r="B2022" s="8">
        <f>VLOOKUP('Sector Wise Analysis'!A2022,'Data Sheet 8'!A:AL,35,0)</f>
        <v>-2.456008159880504E-7</v>
      </c>
    </row>
    <row r="2023" spans="1:2">
      <c r="A2023" s="90" t="s">
        <v>1457</v>
      </c>
      <c r="B2023" s="8">
        <f>VLOOKUP('Sector Wise Analysis'!A2023,'Data Sheet 8'!A:AL,35,0)</f>
        <v>-2.4824820710699717E-7</v>
      </c>
    </row>
    <row r="2024" spans="1:2">
      <c r="A2024" s="90" t="s">
        <v>1499</v>
      </c>
      <c r="B2024" s="8">
        <f>VLOOKUP('Sector Wise Analysis'!A2024,'Data Sheet 8'!A:AL,35,0)</f>
        <v>-2.4945292899822656E-7</v>
      </c>
    </row>
    <row r="2025" spans="1:2">
      <c r="A2025" s="90" t="s">
        <v>1403</v>
      </c>
      <c r="B2025" s="8">
        <f>VLOOKUP('Sector Wise Analysis'!A2025,'Data Sheet 8'!A:AL,35,0)</f>
        <v>-2.4981523451865899E-7</v>
      </c>
    </row>
    <row r="2026" spans="1:2">
      <c r="A2026" s="90" t="s">
        <v>1489</v>
      </c>
      <c r="B2026" s="8">
        <f>VLOOKUP('Sector Wise Analysis'!A2026,'Data Sheet 8'!A:AL,35,0)</f>
        <v>-2.5288458262989613E-7</v>
      </c>
    </row>
    <row r="2027" spans="1:2">
      <c r="A2027" s="90" t="s">
        <v>1473</v>
      </c>
      <c r="B2027" s="8">
        <f>VLOOKUP('Sector Wise Analysis'!A2027,'Data Sheet 8'!A:AL,35,0)</f>
        <v>-2.655203111477195E-7</v>
      </c>
    </row>
    <row r="2028" spans="1:2">
      <c r="A2028" s="90" t="s">
        <v>1419</v>
      </c>
      <c r="B2028" s="8">
        <f>VLOOKUP('Sector Wise Analysis'!A2028,'Data Sheet 8'!A:AL,35,0)</f>
        <v>-2.6617182246696672E-7</v>
      </c>
    </row>
    <row r="2029" spans="1:2">
      <c r="A2029" s="90" t="s">
        <v>1388</v>
      </c>
      <c r="B2029" s="8">
        <f>VLOOKUP('Sector Wise Analysis'!A2029,'Data Sheet 8'!A:AL,35,0)</f>
        <v>-2.6674325657675418E-7</v>
      </c>
    </row>
    <row r="2030" spans="1:2">
      <c r="A2030" s="90" t="s">
        <v>1398</v>
      </c>
      <c r="B2030" s="8">
        <f>VLOOKUP('Sector Wise Analysis'!A2030,'Data Sheet 8'!A:AL,35,0)</f>
        <v>-2.7152710192938431E-7</v>
      </c>
    </row>
    <row r="2031" spans="1:2">
      <c r="A2031" s="90" t="s">
        <v>1502</v>
      </c>
      <c r="B2031" s="8">
        <f>VLOOKUP('Sector Wise Analysis'!A2031,'Data Sheet 8'!A:AL,35,0)</f>
        <v>-2.7364655493572461E-7</v>
      </c>
    </row>
    <row r="2032" spans="1:2">
      <c r="A2032" s="90" t="s">
        <v>1458</v>
      </c>
      <c r="B2032" s="8">
        <f>VLOOKUP('Sector Wise Analysis'!A2032,'Data Sheet 8'!A:AL,35,0)</f>
        <v>-2.8249575091468122E-7</v>
      </c>
    </row>
    <row r="2033" spans="1:2">
      <c r="A2033" s="76" t="s">
        <v>2789</v>
      </c>
      <c r="B2033" s="8">
        <f>VLOOKUP('Sector Wise Analysis'!A2033,'Data Sheet 8'!A:AL,35,0)</f>
        <v>-2.8407695236546025E-7</v>
      </c>
    </row>
    <row r="2034" spans="1:2">
      <c r="A2034" s="90" t="s">
        <v>1456</v>
      </c>
      <c r="B2034" s="8">
        <f>VLOOKUP('Sector Wise Analysis'!A2034,'Data Sheet 8'!A:AL,35,0)</f>
        <v>-2.8494008451747312E-7</v>
      </c>
    </row>
    <row r="2035" spans="1:2">
      <c r="A2035" s="90" t="s">
        <v>1433</v>
      </c>
      <c r="B2035" s="8">
        <f>VLOOKUP('Sector Wise Analysis'!A2035,'Data Sheet 8'!A:AL,35,0)</f>
        <v>-2.8562021933166262E-7</v>
      </c>
    </row>
    <row r="2036" spans="1:2">
      <c r="A2036" s="90" t="s">
        <v>1367</v>
      </c>
      <c r="B2036" s="8">
        <f>VLOOKUP('Sector Wise Analysis'!A2036,'Data Sheet 8'!A:AL,35,0)</f>
        <v>-2.8753201448974342E-7</v>
      </c>
    </row>
    <row r="2037" spans="1:2">
      <c r="A2037" s="90" t="s">
        <v>1450</v>
      </c>
      <c r="B2037" s="8">
        <f>VLOOKUP('Sector Wise Analysis'!A2037,'Data Sheet 8'!A:AL,35,0)</f>
        <v>-2.9030095724081907E-7</v>
      </c>
    </row>
    <row r="2038" spans="1:2">
      <c r="A2038" s="90" t="s">
        <v>1341</v>
      </c>
      <c r="B2038" s="8">
        <f>VLOOKUP('Sector Wise Analysis'!A2038,'Data Sheet 8'!A:AL,35,0)</f>
        <v>-2.934999381798231E-7</v>
      </c>
    </row>
    <row r="2039" spans="1:2">
      <c r="A2039" s="90" t="s">
        <v>1417</v>
      </c>
      <c r="B2039" s="8">
        <f>VLOOKUP('Sector Wise Analysis'!A2039,'Data Sheet 8'!A:AL,35,0)</f>
        <v>-3.0944633937330575E-7</v>
      </c>
    </row>
    <row r="2040" spans="1:2">
      <c r="A2040" s="90" t="s">
        <v>1314</v>
      </c>
      <c r="B2040" s="8">
        <f>VLOOKUP('Sector Wise Analysis'!A2040,'Data Sheet 8'!A:AL,35,0)</f>
        <v>-3.1038849310301514E-7</v>
      </c>
    </row>
    <row r="2041" spans="1:2">
      <c r="A2041" s="90" t="s">
        <v>1460</v>
      </c>
      <c r="B2041" s="8">
        <f>VLOOKUP('Sector Wise Analysis'!A2041,'Data Sheet 8'!A:AL,35,0)</f>
        <v>-3.1588809012678083E-7</v>
      </c>
    </row>
    <row r="2042" spans="1:2">
      <c r="A2042" s="90" t="s">
        <v>1406</v>
      </c>
      <c r="B2042" s="8">
        <f>VLOOKUP('Sector Wise Analysis'!A2042,'Data Sheet 8'!A:AL,35,0)</f>
        <v>-3.2120738842023798E-7</v>
      </c>
    </row>
    <row r="2043" spans="1:2">
      <c r="A2043" s="90" t="s">
        <v>1402</v>
      </c>
      <c r="B2043" s="8">
        <f>VLOOKUP('Sector Wise Analysis'!A2043,'Data Sheet 8'!A:AL,35,0)</f>
        <v>-3.2231298252036976E-7</v>
      </c>
    </row>
    <row r="2044" spans="1:2">
      <c r="A2044" s="90" t="s">
        <v>1462</v>
      </c>
      <c r="B2044" s="8">
        <f>VLOOKUP('Sector Wise Analysis'!A2044,'Data Sheet 8'!A:AL,35,0)</f>
        <v>-3.2353327061471059E-7</v>
      </c>
    </row>
    <row r="2045" spans="1:2">
      <c r="A2045" s="90" t="s">
        <v>1413</v>
      </c>
      <c r="B2045" s="8">
        <f>VLOOKUP('Sector Wise Analysis'!A2045,'Data Sheet 8'!A:AL,35,0)</f>
        <v>-3.2733725951581805E-7</v>
      </c>
    </row>
    <row r="2046" spans="1:2">
      <c r="A2046" s="90" t="s">
        <v>1427</v>
      </c>
      <c r="B2046" s="8">
        <f>VLOOKUP('Sector Wise Analysis'!A2046,'Data Sheet 8'!A:AL,35,0)</f>
        <v>-3.3120010980907033E-7</v>
      </c>
    </row>
    <row r="2047" spans="1:2">
      <c r="A2047" s="90" t="s">
        <v>1378</v>
      </c>
      <c r="B2047" s="8">
        <f>VLOOKUP('Sector Wise Analysis'!A2047,'Data Sheet 8'!A:AL,35,0)</f>
        <v>-3.4095032797696305E-7</v>
      </c>
    </row>
    <row r="2048" spans="1:2">
      <c r="A2048" s="90" t="s">
        <v>1350</v>
      </c>
      <c r="B2048" s="8">
        <f>VLOOKUP('Sector Wise Analysis'!A2048,'Data Sheet 8'!A:AL,35,0)</f>
        <v>-3.4627356941222406E-7</v>
      </c>
    </row>
    <row r="2049" spans="1:2">
      <c r="A2049" s="90" t="s">
        <v>1474</v>
      </c>
      <c r="B2049" s="8">
        <f>VLOOKUP('Sector Wise Analysis'!A2049,'Data Sheet 8'!A:AL,35,0)</f>
        <v>-3.5322244248986996E-7</v>
      </c>
    </row>
    <row r="2050" spans="1:2">
      <c r="A2050" s="90" t="s">
        <v>1476</v>
      </c>
      <c r="B2050" s="8">
        <f>VLOOKUP('Sector Wise Analysis'!A2050,'Data Sheet 8'!A:AL,35,0)</f>
        <v>-3.5859874489853551E-7</v>
      </c>
    </row>
    <row r="2051" spans="1:2">
      <c r="A2051" s="76" t="s">
        <v>2817</v>
      </c>
      <c r="B2051" s="8">
        <f>VLOOKUP('Sector Wise Analysis'!A2051,'Data Sheet 8'!A:AL,35,0)</f>
        <v>-3.7314963661803715E-7</v>
      </c>
    </row>
    <row r="2052" spans="1:2">
      <c r="A2052" s="90" t="s">
        <v>1444</v>
      </c>
      <c r="B2052" s="8">
        <f>VLOOKUP('Sector Wise Analysis'!A2052,'Data Sheet 8'!A:AL,35,0)</f>
        <v>-3.9231077045455519E-7</v>
      </c>
    </row>
    <row r="2053" spans="1:2">
      <c r="A2053" s="90" t="s">
        <v>1330</v>
      </c>
      <c r="B2053" s="8">
        <f>VLOOKUP('Sector Wise Analysis'!A2053,'Data Sheet 8'!A:AL,35,0)</f>
        <v>-3.9459260048924755E-7</v>
      </c>
    </row>
    <row r="2054" spans="1:2">
      <c r="A2054" s="90" t="s">
        <v>1494</v>
      </c>
      <c r="B2054" s="8">
        <f>VLOOKUP('Sector Wise Analysis'!A2054,'Data Sheet 8'!A:AL,35,0)</f>
        <v>-3.9743903454881724E-7</v>
      </c>
    </row>
    <row r="2055" spans="1:2">
      <c r="A2055" s="90" t="s">
        <v>1446</v>
      </c>
      <c r="B2055" s="8">
        <f>VLOOKUP('Sector Wise Analysis'!A2055,'Data Sheet 8'!A:AL,35,0)</f>
        <v>-3.9754421357041246E-7</v>
      </c>
    </row>
    <row r="2056" spans="1:2">
      <c r="A2056" s="90" t="s">
        <v>1408</v>
      </c>
      <c r="B2056" s="8">
        <f>VLOOKUP('Sector Wise Analysis'!A2056,'Data Sheet 8'!A:AL,35,0)</f>
        <v>-4.0214568861461231E-7</v>
      </c>
    </row>
    <row r="2057" spans="1:2">
      <c r="A2057" s="90" t="s">
        <v>1349</v>
      </c>
      <c r="B2057" s="8">
        <f>VLOOKUP('Sector Wise Analysis'!A2057,'Data Sheet 8'!A:AL,35,0)</f>
        <v>-4.1003325802951628E-7</v>
      </c>
    </row>
    <row r="2058" spans="1:2">
      <c r="A2058" s="90" t="s">
        <v>1344</v>
      </c>
      <c r="B2058" s="8">
        <f>VLOOKUP('Sector Wise Analysis'!A2058,'Data Sheet 8'!A:AL,35,0)</f>
        <v>-4.1282980277321937E-7</v>
      </c>
    </row>
    <row r="2059" spans="1:2">
      <c r="A2059" s="90" t="s">
        <v>1396</v>
      </c>
      <c r="B2059" s="8">
        <f>VLOOKUP('Sector Wise Analysis'!A2059,'Data Sheet 8'!A:AL,35,0)</f>
        <v>-4.1511408196431175E-7</v>
      </c>
    </row>
    <row r="2060" spans="1:2">
      <c r="A2060" s="90" t="s">
        <v>1335</v>
      </c>
      <c r="B2060" s="8">
        <f>VLOOKUP('Sector Wise Analysis'!A2060,'Data Sheet 8'!A:AL,35,0)</f>
        <v>-4.1628085190938652E-7</v>
      </c>
    </row>
    <row r="2061" spans="1:2">
      <c r="A2061" s="76" t="s">
        <v>2803</v>
      </c>
      <c r="B2061" s="8">
        <f>VLOOKUP('Sector Wise Analysis'!A2061,'Data Sheet 8'!A:AL,35,0)</f>
        <v>-4.1796576084695703E-7</v>
      </c>
    </row>
    <row r="2062" spans="1:2">
      <c r="A2062" s="90" t="s">
        <v>1332</v>
      </c>
      <c r="B2062" s="8">
        <f>VLOOKUP('Sector Wise Analysis'!A2062,'Data Sheet 8'!A:AL,35,0)</f>
        <v>-4.1959211952595481E-7</v>
      </c>
    </row>
    <row r="2063" spans="1:2">
      <c r="A2063" s="90" t="s">
        <v>1467</v>
      </c>
      <c r="B2063" s="8">
        <f>VLOOKUP('Sector Wise Analysis'!A2063,'Data Sheet 8'!A:AL,35,0)</f>
        <v>-4.2244455401870425E-7</v>
      </c>
    </row>
    <row r="2064" spans="1:2">
      <c r="A2064" s="90" t="s">
        <v>1324</v>
      </c>
      <c r="B2064" s="8">
        <f>VLOOKUP('Sector Wise Analysis'!A2064,'Data Sheet 8'!A:AL,35,0)</f>
        <v>-4.2776516669276269E-7</v>
      </c>
    </row>
    <row r="2065" spans="1:2">
      <c r="A2065" s="90" t="s">
        <v>1337</v>
      </c>
      <c r="B2065" s="8">
        <f>VLOOKUP('Sector Wise Analysis'!A2065,'Data Sheet 8'!A:AL,35,0)</f>
        <v>-4.2963101567678048E-7</v>
      </c>
    </row>
    <row r="2066" spans="1:2">
      <c r="A2066" s="90" t="s">
        <v>1418</v>
      </c>
      <c r="B2066" s="8">
        <f>VLOOKUP('Sector Wise Analysis'!A2066,'Data Sheet 8'!A:AL,35,0)</f>
        <v>-4.3692874251010598E-7</v>
      </c>
    </row>
    <row r="2067" spans="1:2">
      <c r="A2067" s="90" t="s">
        <v>1370</v>
      </c>
      <c r="B2067" s="8">
        <f>VLOOKUP('Sector Wise Analysis'!A2067,'Data Sheet 8'!A:AL,35,0)</f>
        <v>-4.4831379298459275E-7</v>
      </c>
    </row>
    <row r="2068" spans="1:2">
      <c r="A2068" s="90" t="s">
        <v>1375</v>
      </c>
      <c r="B2068" s="8">
        <f>VLOOKUP('Sector Wise Analysis'!A2068,'Data Sheet 8'!A:AL,35,0)</f>
        <v>-4.5535275828041021E-7</v>
      </c>
    </row>
    <row r="2069" spans="1:2">
      <c r="A2069" s="76" t="s">
        <v>2738</v>
      </c>
      <c r="B2069" s="8">
        <f>VLOOKUP('Sector Wise Analysis'!A2069,'Data Sheet 8'!A:AL,35,0)</f>
        <v>-4.574037634882633E-7</v>
      </c>
    </row>
    <row r="2070" spans="1:2">
      <c r="A2070" s="76" t="s">
        <v>2742</v>
      </c>
      <c r="B2070" s="8">
        <f>VLOOKUP('Sector Wise Analysis'!A2070,'Data Sheet 8'!A:AL,35,0)</f>
        <v>-4.6991278081780891E-7</v>
      </c>
    </row>
    <row r="2071" spans="1:2">
      <c r="A2071" s="76" t="s">
        <v>2771</v>
      </c>
      <c r="B2071" s="8">
        <f>VLOOKUP('Sector Wise Analysis'!A2071,'Data Sheet 8'!A:AL,35,0)</f>
        <v>-4.7230909666841612E-7</v>
      </c>
    </row>
    <row r="2072" spans="1:2">
      <c r="A2072" s="90" t="s">
        <v>1443</v>
      </c>
      <c r="B2072" s="8">
        <f>VLOOKUP('Sector Wise Analysis'!A2072,'Data Sheet 8'!A:AL,35,0)</f>
        <v>-4.7856454825840265E-7</v>
      </c>
    </row>
    <row r="2073" spans="1:2">
      <c r="A2073" s="76" t="s">
        <v>2764</v>
      </c>
      <c r="B2073" s="8">
        <f>VLOOKUP('Sector Wise Analysis'!A2073,'Data Sheet 8'!A:AL,35,0)</f>
        <v>-4.801075485386862E-7</v>
      </c>
    </row>
    <row r="2074" spans="1:2">
      <c r="A2074" s="90" t="s">
        <v>1461</v>
      </c>
      <c r="B2074" s="8">
        <f>VLOOKUP('Sector Wise Analysis'!A2074,'Data Sheet 8'!A:AL,35,0)</f>
        <v>-4.8224581401423669E-7</v>
      </c>
    </row>
    <row r="2075" spans="1:2">
      <c r="A2075" s="90" t="s">
        <v>1364</v>
      </c>
      <c r="B2075" s="8">
        <f>VLOOKUP('Sector Wise Analysis'!A2075,'Data Sheet 8'!A:AL,35,0)</f>
        <v>-4.8604263096901939E-7</v>
      </c>
    </row>
    <row r="2076" spans="1:2">
      <c r="A2076" s="90" t="s">
        <v>1354</v>
      </c>
      <c r="B2076" s="8">
        <f>VLOOKUP('Sector Wise Analysis'!A2076,'Data Sheet 8'!A:AL,35,0)</f>
        <v>-4.9013424063388058E-7</v>
      </c>
    </row>
    <row r="2077" spans="1:2">
      <c r="A2077" s="90" t="s">
        <v>1342</v>
      </c>
      <c r="B2077" s="8">
        <f>VLOOKUP('Sector Wise Analysis'!A2077,'Data Sheet 8'!A:AL,35,0)</f>
        <v>-4.9396240270865533E-7</v>
      </c>
    </row>
    <row r="2078" spans="1:2">
      <c r="A2078" s="90" t="s">
        <v>1317</v>
      </c>
      <c r="B2078" s="8">
        <f>VLOOKUP('Sector Wise Analysis'!A2078,'Data Sheet 8'!A:AL,35,0)</f>
        <v>-5.0442561520577008E-7</v>
      </c>
    </row>
    <row r="2079" spans="1:2">
      <c r="A2079" s="90" t="s">
        <v>1451</v>
      </c>
      <c r="B2079" s="8">
        <f>VLOOKUP('Sector Wise Analysis'!A2079,'Data Sheet 8'!A:AL,35,0)</f>
        <v>-5.0790666650783657E-7</v>
      </c>
    </row>
    <row r="2080" spans="1:2">
      <c r="A2080" s="90" t="s">
        <v>1448</v>
      </c>
      <c r="B2080" s="8">
        <f>VLOOKUP('Sector Wise Analysis'!A2080,'Data Sheet 8'!A:AL,35,0)</f>
        <v>-5.0900331710518114E-7</v>
      </c>
    </row>
    <row r="2081" spans="1:2">
      <c r="A2081" s="90" t="s">
        <v>1371</v>
      </c>
      <c r="B2081" s="8">
        <f>VLOOKUP('Sector Wise Analysis'!A2081,'Data Sheet 8'!A:AL,35,0)</f>
        <v>-5.1081959108173716E-7</v>
      </c>
    </row>
    <row r="2082" spans="1:2">
      <c r="A2082" s="76" t="s">
        <v>2781</v>
      </c>
      <c r="B2082" s="8">
        <f>VLOOKUP('Sector Wise Analysis'!A2082,'Data Sheet 8'!A:AL,35,0)</f>
        <v>-5.1176888818427967E-7</v>
      </c>
    </row>
    <row r="2083" spans="1:2">
      <c r="A2083" s="76" t="s">
        <v>2727</v>
      </c>
      <c r="B2083" s="8">
        <f>VLOOKUP('Sector Wise Analysis'!A2083,'Data Sheet 8'!A:AL,35,0)</f>
        <v>-5.12345558386354E-7</v>
      </c>
    </row>
    <row r="2084" spans="1:2">
      <c r="A2084" s="76" t="s">
        <v>2754</v>
      </c>
      <c r="B2084" s="8">
        <f>VLOOKUP('Sector Wise Analysis'!A2084,'Data Sheet 8'!A:AL,35,0)</f>
        <v>-5.1994229728197854E-7</v>
      </c>
    </row>
    <row r="2085" spans="1:2">
      <c r="A2085" s="76" t="s">
        <v>2811</v>
      </c>
      <c r="B2085" s="8">
        <f>VLOOKUP('Sector Wise Analysis'!A2085,'Data Sheet 8'!A:AL,35,0)</f>
        <v>-5.2345475323214285E-7</v>
      </c>
    </row>
    <row r="2086" spans="1:2">
      <c r="A2086" s="90" t="s">
        <v>1366</v>
      </c>
      <c r="B2086" s="8">
        <f>VLOOKUP('Sector Wise Analysis'!A2086,'Data Sheet 8'!A:AL,35,0)</f>
        <v>-5.2448046299388165E-7</v>
      </c>
    </row>
    <row r="2087" spans="1:2">
      <c r="A2087" s="76" t="s">
        <v>2744</v>
      </c>
      <c r="B2087" s="8">
        <f>VLOOKUP('Sector Wise Analysis'!A2087,'Data Sheet 8'!A:AL,35,0)</f>
        <v>-5.3878149858067406E-7</v>
      </c>
    </row>
    <row r="2088" spans="1:2">
      <c r="A2088" s="90" t="s">
        <v>1392</v>
      </c>
      <c r="B2088" s="8">
        <f>VLOOKUP('Sector Wise Analysis'!A2088,'Data Sheet 8'!A:AL,35,0)</f>
        <v>-5.4126150301256204E-7</v>
      </c>
    </row>
    <row r="2089" spans="1:2">
      <c r="A2089" s="76" t="s">
        <v>2805</v>
      </c>
      <c r="B2089" s="8">
        <f>VLOOKUP('Sector Wise Analysis'!A2089,'Data Sheet 8'!A:AL,35,0)</f>
        <v>-5.4911900676491975E-7</v>
      </c>
    </row>
    <row r="2090" spans="1:2">
      <c r="A2090" s="90" t="s">
        <v>1361</v>
      </c>
      <c r="B2090" s="8">
        <f>VLOOKUP('Sector Wise Analysis'!A2090,'Data Sheet 8'!A:AL,35,0)</f>
        <v>-5.5095920310338569E-7</v>
      </c>
    </row>
    <row r="2091" spans="1:2">
      <c r="A2091" s="90" t="s">
        <v>1812</v>
      </c>
      <c r="B2091" s="8">
        <f>VLOOKUP('Sector Wise Analysis'!A2091,'Data Sheet 8'!A:AL,35,0)</f>
        <v>-5.5715450749411717E-7</v>
      </c>
    </row>
    <row r="2092" spans="1:2">
      <c r="A2092" s="76" t="s">
        <v>1304</v>
      </c>
      <c r="B2092" s="8">
        <f>VLOOKUP('Sector Wise Analysis'!A2092,'Data Sheet 8'!A:AL,35,0)</f>
        <v>-5.7601739304229581E-7</v>
      </c>
    </row>
    <row r="2093" spans="1:2">
      <c r="A2093" s="90" t="s">
        <v>1304</v>
      </c>
      <c r="B2093" s="8">
        <f>VLOOKUP('Sector Wise Analysis'!A2093,'Data Sheet 8'!A:AL,35,0)</f>
        <v>-5.7601739304229581E-7</v>
      </c>
    </row>
    <row r="2094" spans="1:2">
      <c r="A2094" s="90" t="s">
        <v>1384</v>
      </c>
      <c r="B2094" s="8">
        <f>VLOOKUP('Sector Wise Analysis'!A2094,'Data Sheet 8'!A:AL,35,0)</f>
        <v>-5.9837159730042602E-7</v>
      </c>
    </row>
    <row r="2095" spans="1:2">
      <c r="A2095" s="90" t="s">
        <v>1334</v>
      </c>
      <c r="B2095" s="8">
        <f>VLOOKUP('Sector Wise Analysis'!A2095,'Data Sheet 8'!A:AL,35,0)</f>
        <v>-6.098068799726755E-7</v>
      </c>
    </row>
    <row r="2096" spans="1:2">
      <c r="A2096" s="90" t="s">
        <v>1501</v>
      </c>
      <c r="B2096" s="8">
        <f>VLOOKUP('Sector Wise Analysis'!A2096,'Data Sheet 8'!A:AL,35,0)</f>
        <v>-6.1247993008683898E-7</v>
      </c>
    </row>
    <row r="2097" spans="1:2">
      <c r="A2097" s="90" t="s">
        <v>1331</v>
      </c>
      <c r="B2097" s="8">
        <f>VLOOKUP('Sector Wise Analysis'!A2097,'Data Sheet 8'!A:AL,35,0)</f>
        <v>-6.1626452076216382E-7</v>
      </c>
    </row>
    <row r="2098" spans="1:2">
      <c r="A2098" s="76" t="s">
        <v>2808</v>
      </c>
      <c r="B2098" s="8">
        <f>VLOOKUP('Sector Wise Analysis'!A2098,'Data Sheet 8'!A:AL,35,0)</f>
        <v>-6.1639154580529897E-7</v>
      </c>
    </row>
    <row r="2099" spans="1:2">
      <c r="A2099" s="76" t="s">
        <v>2786</v>
      </c>
      <c r="B2099" s="8">
        <f>VLOOKUP('Sector Wise Analysis'!A2099,'Data Sheet 8'!A:AL,35,0)</f>
        <v>-6.1726360876076986E-7</v>
      </c>
    </row>
    <row r="2100" spans="1:2">
      <c r="A2100" s="90" t="s">
        <v>1323</v>
      </c>
      <c r="B2100" s="8">
        <f>VLOOKUP('Sector Wise Analysis'!A2100,'Data Sheet 8'!A:AL,35,0)</f>
        <v>-6.2187986582448551E-7</v>
      </c>
    </row>
    <row r="2101" spans="1:2">
      <c r="A2101" s="90" t="s">
        <v>1434</v>
      </c>
      <c r="B2101" s="8">
        <f>VLOOKUP('Sector Wise Analysis'!A2101,'Data Sheet 8'!A:AL,35,0)</f>
        <v>-6.2944724069551655E-7</v>
      </c>
    </row>
    <row r="2102" spans="1:2">
      <c r="A2102" s="90" t="s">
        <v>1471</v>
      </c>
      <c r="B2102" s="8">
        <f>VLOOKUP('Sector Wise Analysis'!A2102,'Data Sheet 8'!A:AL,35,0)</f>
        <v>-6.4732673144149561E-7</v>
      </c>
    </row>
    <row r="2103" spans="1:2">
      <c r="A2103" s="90" t="s">
        <v>1357</v>
      </c>
      <c r="B2103" s="8">
        <f>VLOOKUP('Sector Wise Analysis'!A2103,'Data Sheet 8'!A:AL,35,0)</f>
        <v>-6.5128821742682842E-7</v>
      </c>
    </row>
    <row r="2104" spans="1:2">
      <c r="A2104" s="90" t="s">
        <v>1333</v>
      </c>
      <c r="B2104" s="8">
        <f>VLOOKUP('Sector Wise Analysis'!A2104,'Data Sheet 8'!A:AL,35,0)</f>
        <v>-6.5649225025624952E-7</v>
      </c>
    </row>
    <row r="2105" spans="1:2">
      <c r="A2105" s="90" t="s">
        <v>1454</v>
      </c>
      <c r="B2105" s="8">
        <f>VLOOKUP('Sector Wise Analysis'!A2105,'Data Sheet 8'!A:AL,35,0)</f>
        <v>-6.6264638024597097E-7</v>
      </c>
    </row>
    <row r="2106" spans="1:2">
      <c r="A2106" s="90" t="s">
        <v>1363</v>
      </c>
      <c r="B2106" s="8">
        <f>VLOOKUP('Sector Wise Analysis'!A2106,'Data Sheet 8'!A:AL,35,0)</f>
        <v>-6.678310116747775E-7</v>
      </c>
    </row>
    <row r="2107" spans="1:2">
      <c r="A2107" s="76" t="s">
        <v>2722</v>
      </c>
      <c r="B2107" s="8">
        <f>VLOOKUP('Sector Wise Analysis'!A2107,'Data Sheet 8'!A:AL,35,0)</f>
        <v>-6.7214109425436779E-7</v>
      </c>
    </row>
    <row r="2108" spans="1:2">
      <c r="A2108" s="90" t="s">
        <v>1492</v>
      </c>
      <c r="B2108" s="8">
        <f>VLOOKUP('Sector Wise Analysis'!A2108,'Data Sheet 8'!A:AL,35,0)</f>
        <v>-6.7383721669987009E-7</v>
      </c>
    </row>
    <row r="2109" spans="1:2">
      <c r="A2109" s="90" t="s">
        <v>1356</v>
      </c>
      <c r="B2109" s="8">
        <f>VLOOKUP('Sector Wise Analysis'!A2109,'Data Sheet 8'!A:AL,35,0)</f>
        <v>-6.9101537110109083E-7</v>
      </c>
    </row>
    <row r="2110" spans="1:2">
      <c r="A2110" s="76" t="s">
        <v>2761</v>
      </c>
      <c r="B2110" s="8">
        <f>VLOOKUP('Sector Wise Analysis'!A2110,'Data Sheet 8'!A:AL,35,0)</f>
        <v>-7.0228561963706773E-7</v>
      </c>
    </row>
    <row r="2111" spans="1:2">
      <c r="A2111" s="90" t="s">
        <v>1351</v>
      </c>
      <c r="B2111" s="8">
        <f>VLOOKUP('Sector Wise Analysis'!A2111,'Data Sheet 8'!A:AL,35,0)</f>
        <v>-7.2125523987470321E-7</v>
      </c>
    </row>
    <row r="2112" spans="1:2">
      <c r="A2112" s="90" t="s">
        <v>1425</v>
      </c>
      <c r="B2112" s="8">
        <f>VLOOKUP('Sector Wise Analysis'!A2112,'Data Sheet 8'!A:AL,35,0)</f>
        <v>-7.4040273644554866E-7</v>
      </c>
    </row>
    <row r="2113" spans="1:2">
      <c r="A2113" s="90" t="s">
        <v>1497</v>
      </c>
      <c r="B2113" s="8">
        <f>VLOOKUP('Sector Wise Analysis'!A2113,'Data Sheet 8'!A:AL,35,0)</f>
        <v>-7.6424831503478897E-7</v>
      </c>
    </row>
    <row r="2114" spans="1:2">
      <c r="A2114" s="90" t="s">
        <v>1480</v>
      </c>
      <c r="B2114" s="8">
        <f>VLOOKUP('Sector Wise Analysis'!A2114,'Data Sheet 8'!A:AL,35,0)</f>
        <v>-7.9068973816461254E-7</v>
      </c>
    </row>
    <row r="2115" spans="1:2">
      <c r="A2115" s="76" t="s">
        <v>2746</v>
      </c>
      <c r="B2115" s="8">
        <f>VLOOKUP('Sector Wise Analysis'!A2115,'Data Sheet 8'!A:AL,35,0)</f>
        <v>-7.9433305832395688E-7</v>
      </c>
    </row>
    <row r="2116" spans="1:2">
      <c r="A2116" s="90" t="s">
        <v>1412</v>
      </c>
      <c r="B2116" s="8">
        <f>VLOOKUP('Sector Wise Analysis'!A2116,'Data Sheet 8'!A:AL,35,0)</f>
        <v>-7.9804526917090385E-7</v>
      </c>
    </row>
    <row r="2117" spans="1:2">
      <c r="A2117" s="76" t="s">
        <v>1308</v>
      </c>
      <c r="B2117" s="8">
        <f>VLOOKUP('Sector Wise Analysis'!A2117,'Data Sheet 8'!A:AL,35,0)</f>
        <v>-8.6807786778138701E-7</v>
      </c>
    </row>
    <row r="2118" spans="1:2">
      <c r="A2118" s="90" t="s">
        <v>1308</v>
      </c>
      <c r="B2118" s="8">
        <f>VLOOKUP('Sector Wise Analysis'!A2118,'Data Sheet 8'!A:AL,35,0)</f>
        <v>-8.6807786778138701E-7</v>
      </c>
    </row>
    <row r="2119" spans="1:2">
      <c r="A2119" s="76" t="s">
        <v>2809</v>
      </c>
      <c r="B2119" s="8">
        <f>VLOOKUP('Sector Wise Analysis'!A2119,'Data Sheet 8'!A:AL,35,0)</f>
        <v>-8.6948151911298189E-7</v>
      </c>
    </row>
    <row r="2120" spans="1:2">
      <c r="A2120" s="90" t="s">
        <v>1326</v>
      </c>
      <c r="B2120" s="8">
        <f>VLOOKUP('Sector Wise Analysis'!A2120,'Data Sheet 8'!A:AL,35,0)</f>
        <v>-8.8362721888268483E-7</v>
      </c>
    </row>
    <row r="2121" spans="1:2">
      <c r="A2121" s="90" t="s">
        <v>1387</v>
      </c>
      <c r="B2121" s="8">
        <f>VLOOKUP('Sector Wise Analysis'!A2121,'Data Sheet 8'!A:AL,35,0)</f>
        <v>-9.0521952051892903E-7</v>
      </c>
    </row>
    <row r="2122" spans="1:2">
      <c r="A2122" s="90" t="s">
        <v>1432</v>
      </c>
      <c r="B2122" s="8">
        <f>VLOOKUP('Sector Wise Analysis'!A2122,'Data Sheet 8'!A:AL,35,0)</f>
        <v>-9.0591539932684306E-7</v>
      </c>
    </row>
    <row r="2123" spans="1:2">
      <c r="A2123" s="90" t="s">
        <v>1321</v>
      </c>
      <c r="B2123" s="8">
        <f>VLOOKUP('Sector Wise Analysis'!A2123,'Data Sheet 8'!A:AL,35,0)</f>
        <v>-9.3352287806445828E-7</v>
      </c>
    </row>
    <row r="2124" spans="1:2">
      <c r="A2124" s="90" t="s">
        <v>1478</v>
      </c>
      <c r="B2124" s="8">
        <f>VLOOKUP('Sector Wise Analysis'!A2124,'Data Sheet 8'!A:AL,35,0)</f>
        <v>-9.494341410069744E-7</v>
      </c>
    </row>
    <row r="2125" spans="1:2">
      <c r="A2125" s="76" t="s">
        <v>2681</v>
      </c>
      <c r="B2125" s="8">
        <f>VLOOKUP('Sector Wise Analysis'!A2125,'Data Sheet 8'!A:AL,35,0)</f>
        <v>-9.5490385650847279E-7</v>
      </c>
    </row>
    <row r="2126" spans="1:2">
      <c r="A2126" s="90" t="s">
        <v>1369</v>
      </c>
      <c r="B2126" s="8">
        <f>VLOOKUP('Sector Wise Analysis'!A2126,'Data Sheet 8'!A:AL,35,0)</f>
        <v>-9.8678223721939452E-7</v>
      </c>
    </row>
    <row r="2127" spans="1:2">
      <c r="A2127" s="76" t="s">
        <v>2797</v>
      </c>
      <c r="B2127" s="8">
        <f>VLOOKUP('Sector Wise Analysis'!A2127,'Data Sheet 8'!A:AL,35,0)</f>
        <v>-1.0038111332263906E-6</v>
      </c>
    </row>
    <row r="2128" spans="1:2">
      <c r="A2128" s="76" t="s">
        <v>2795</v>
      </c>
      <c r="B2128" s="8">
        <f>VLOOKUP('Sector Wise Analysis'!A2128,'Data Sheet 8'!A:AL,35,0)</f>
        <v>-1.0065421494299708E-6</v>
      </c>
    </row>
    <row r="2129" spans="1:2">
      <c r="A2129" s="90" t="s">
        <v>1504</v>
      </c>
      <c r="B2129" s="8">
        <f>VLOOKUP('Sector Wise Analysis'!A2129,'Data Sheet 8'!A:AL,35,0)</f>
        <v>-1.0084572019660638E-6</v>
      </c>
    </row>
    <row r="2130" spans="1:2">
      <c r="A2130" s="90" t="s">
        <v>1385</v>
      </c>
      <c r="B2130" s="8">
        <f>VLOOKUP('Sector Wise Analysis'!A2130,'Data Sheet 8'!A:AL,35,0)</f>
        <v>-1.0128053158626175E-6</v>
      </c>
    </row>
    <row r="2131" spans="1:2">
      <c r="A2131" s="76" t="s">
        <v>2750</v>
      </c>
      <c r="B2131" s="8">
        <f>VLOOKUP('Sector Wise Analysis'!A2131,'Data Sheet 8'!A:AL,35,0)</f>
        <v>-1.0456192942744057E-6</v>
      </c>
    </row>
    <row r="2132" spans="1:2">
      <c r="A2132" s="90" t="s">
        <v>1372</v>
      </c>
      <c r="B2132" s="8">
        <f>VLOOKUP('Sector Wise Analysis'!A2132,'Data Sheet 8'!A:AL,35,0)</f>
        <v>-1.0484175439030915E-6</v>
      </c>
    </row>
    <row r="2133" spans="1:2">
      <c r="A2133" s="76" t="s">
        <v>2814</v>
      </c>
      <c r="B2133" s="8">
        <f>VLOOKUP('Sector Wise Analysis'!A2133,'Data Sheet 8'!A:AL,35,0)</f>
        <v>-1.0559665174457046E-6</v>
      </c>
    </row>
    <row r="2134" spans="1:2">
      <c r="A2134" s="90" t="s">
        <v>1319</v>
      </c>
      <c r="B2134" s="8">
        <f>VLOOKUP('Sector Wise Analysis'!A2134,'Data Sheet 8'!A:AL,35,0)</f>
        <v>-1.1088409630988999E-6</v>
      </c>
    </row>
    <row r="2135" spans="1:2">
      <c r="A2135" s="90" t="s">
        <v>1397</v>
      </c>
      <c r="B2135" s="8">
        <f>VLOOKUP('Sector Wise Analysis'!A2135,'Data Sheet 8'!A:AL,35,0)</f>
        <v>-1.1455318690106703E-6</v>
      </c>
    </row>
    <row r="2136" spans="1:2">
      <c r="A2136" s="76" t="s">
        <v>2796</v>
      </c>
      <c r="B2136" s="8">
        <f>VLOOKUP('Sector Wise Analysis'!A2136,'Data Sheet 8'!A:AL,35,0)</f>
        <v>-1.157454986900441E-6</v>
      </c>
    </row>
    <row r="2137" spans="1:2">
      <c r="A2137" s="76" t="s">
        <v>2758</v>
      </c>
      <c r="B2137" s="8">
        <f>VLOOKUP('Sector Wise Analysis'!A2137,'Data Sheet 8'!A:AL,35,0)</f>
        <v>-1.1616076676407766E-6</v>
      </c>
    </row>
    <row r="2138" spans="1:2">
      <c r="A2138" s="90" t="s">
        <v>1404</v>
      </c>
      <c r="B2138" s="8">
        <f>VLOOKUP('Sector Wise Analysis'!A2138,'Data Sheet 8'!A:AL,35,0)</f>
        <v>-1.1773826255051397E-6</v>
      </c>
    </row>
    <row r="2139" spans="1:2">
      <c r="A2139" s="76" t="s">
        <v>2734</v>
      </c>
      <c r="B2139" s="8">
        <f>VLOOKUP('Sector Wise Analysis'!A2139,'Data Sheet 8'!A:AL,35,0)</f>
        <v>-1.1888715406206205E-6</v>
      </c>
    </row>
    <row r="2140" spans="1:2">
      <c r="A2140" s="90" t="s">
        <v>1422</v>
      </c>
      <c r="B2140" s="8">
        <f>VLOOKUP('Sector Wise Analysis'!A2140,'Data Sheet 8'!A:AL,35,0)</f>
        <v>-1.2041590442473465E-6</v>
      </c>
    </row>
    <row r="2141" spans="1:2">
      <c r="A2141" s="76" t="s">
        <v>2790</v>
      </c>
      <c r="B2141" s="8">
        <f>VLOOKUP('Sector Wise Analysis'!A2141,'Data Sheet 8'!A:AL,35,0)</f>
        <v>-1.2465985651598464E-6</v>
      </c>
    </row>
    <row r="2142" spans="1:2">
      <c r="A2142" s="90" t="s">
        <v>1449</v>
      </c>
      <c r="B2142" s="8">
        <f>VLOOKUP('Sector Wise Analysis'!A2142,'Data Sheet 8'!A:AL,35,0)</f>
        <v>-1.2490441702830021E-6</v>
      </c>
    </row>
    <row r="2143" spans="1:2">
      <c r="A2143" s="76" t="s">
        <v>2769</v>
      </c>
      <c r="B2143" s="8">
        <f>VLOOKUP('Sector Wise Analysis'!A2143,'Data Sheet 8'!A:AL,35,0)</f>
        <v>-1.2904536358819566E-6</v>
      </c>
    </row>
    <row r="2144" spans="1:2">
      <c r="A2144" s="90" t="s">
        <v>1394</v>
      </c>
      <c r="B2144" s="8">
        <f>VLOOKUP('Sector Wise Analysis'!A2144,'Data Sheet 8'!A:AL,35,0)</f>
        <v>-1.3014623544265988E-6</v>
      </c>
    </row>
    <row r="2145" spans="1:2">
      <c r="A2145" s="90" t="s">
        <v>1306</v>
      </c>
      <c r="B2145" s="8">
        <f>VLOOKUP('Sector Wise Analysis'!A2145,'Data Sheet 8'!A:AL,35,0)</f>
        <v>-1.3195442883586695E-6</v>
      </c>
    </row>
    <row r="2146" spans="1:2">
      <c r="A2146" s="76" t="s">
        <v>2733</v>
      </c>
      <c r="B2146" s="8">
        <f>VLOOKUP('Sector Wise Analysis'!A2146,'Data Sheet 8'!A:AL,35,0)</f>
        <v>-1.3249412922618053E-6</v>
      </c>
    </row>
    <row r="2147" spans="1:2">
      <c r="A2147" s="90" t="s">
        <v>1381</v>
      </c>
      <c r="B2147" s="8">
        <f>VLOOKUP('Sector Wise Analysis'!A2147,'Data Sheet 8'!A:AL,35,0)</f>
        <v>-1.3290119432707739E-6</v>
      </c>
    </row>
    <row r="2148" spans="1:2">
      <c r="A2148" s="76" t="s">
        <v>2737</v>
      </c>
      <c r="B2148" s="8">
        <f>VLOOKUP('Sector Wise Analysis'!A2148,'Data Sheet 8'!A:AL,35,0)</f>
        <v>-1.3401144590629643E-6</v>
      </c>
    </row>
    <row r="2149" spans="1:2">
      <c r="A2149" s="90" t="s">
        <v>1373</v>
      </c>
      <c r="B2149" s="8">
        <f>VLOOKUP('Sector Wise Analysis'!A2149,'Data Sheet 8'!A:AL,35,0)</f>
        <v>-1.3721933463122333E-6</v>
      </c>
    </row>
    <row r="2150" spans="1:2">
      <c r="A2150" s="90" t="s">
        <v>1487</v>
      </c>
      <c r="B2150" s="8">
        <f>VLOOKUP('Sector Wise Analysis'!A2150,'Data Sheet 8'!A:AL,35,0)</f>
        <v>-1.5749336967134724E-6</v>
      </c>
    </row>
    <row r="2151" spans="1:2">
      <c r="A2151" s="76" t="s">
        <v>2807</v>
      </c>
      <c r="B2151" s="8">
        <f>VLOOKUP('Sector Wise Analysis'!A2151,'Data Sheet 8'!A:AL,35,0)</f>
        <v>-1.6438762928255939E-6</v>
      </c>
    </row>
    <row r="2152" spans="1:2">
      <c r="A2152" s="76" t="s">
        <v>2806</v>
      </c>
      <c r="B2152" s="8">
        <f>VLOOKUP('Sector Wise Analysis'!A2152,'Data Sheet 8'!A:AL,35,0)</f>
        <v>-1.6480007493061582E-6</v>
      </c>
    </row>
    <row r="2153" spans="1:2">
      <c r="A2153" s="76" t="s">
        <v>2785</v>
      </c>
      <c r="B2153" s="8">
        <f>VLOOKUP('Sector Wise Analysis'!A2153,'Data Sheet 8'!A:AL,35,0)</f>
        <v>-1.663483354545893E-6</v>
      </c>
    </row>
    <row r="2154" spans="1:2">
      <c r="A2154" s="76" t="s">
        <v>2739</v>
      </c>
      <c r="B2154" s="8">
        <f>VLOOKUP('Sector Wise Analysis'!A2154,'Data Sheet 8'!A:AL,35,0)</f>
        <v>-1.6826929045760581E-6</v>
      </c>
    </row>
    <row r="2155" spans="1:2">
      <c r="A2155" s="76" t="s">
        <v>2799</v>
      </c>
      <c r="B2155" s="8">
        <f>VLOOKUP('Sector Wise Analysis'!A2155,'Data Sheet 8'!A:AL,35,0)</f>
        <v>-1.6911683735751304E-6</v>
      </c>
    </row>
    <row r="2156" spans="1:2">
      <c r="A2156" s="76" t="s">
        <v>2777</v>
      </c>
      <c r="B2156" s="8">
        <f>VLOOKUP('Sector Wise Analysis'!A2156,'Data Sheet 8'!A:AL,35,0)</f>
        <v>-1.7923358198547452E-6</v>
      </c>
    </row>
    <row r="2157" spans="1:2">
      <c r="A2157" s="90" t="s">
        <v>1311</v>
      </c>
      <c r="B2157" s="8">
        <f>VLOOKUP('Sector Wise Analysis'!A2157,'Data Sheet 8'!A:AL,35,0)</f>
        <v>-1.844490299246833E-6</v>
      </c>
    </row>
    <row r="2158" spans="1:2">
      <c r="A2158" s="76" t="s">
        <v>2773</v>
      </c>
      <c r="B2158" s="8">
        <f>VLOOKUP('Sector Wise Analysis'!A2158,'Data Sheet 8'!A:AL,35,0)</f>
        <v>-1.847269737993725E-6</v>
      </c>
    </row>
    <row r="2159" spans="1:2">
      <c r="A2159" s="90" t="s">
        <v>1380</v>
      </c>
      <c r="B2159" s="8">
        <f>VLOOKUP('Sector Wise Analysis'!A2159,'Data Sheet 8'!A:AL,35,0)</f>
        <v>-1.8565964303485887E-6</v>
      </c>
    </row>
    <row r="2160" spans="1:2">
      <c r="A2160" s="76" t="s">
        <v>2778</v>
      </c>
      <c r="B2160" s="8">
        <f>VLOOKUP('Sector Wise Analysis'!A2160,'Data Sheet 8'!A:AL,35,0)</f>
        <v>-1.8600599629256359E-6</v>
      </c>
    </row>
    <row r="2161" spans="1:2">
      <c r="A2161" s="90" t="s">
        <v>1468</v>
      </c>
      <c r="B2161" s="8">
        <f>VLOOKUP('Sector Wise Analysis'!A2161,'Data Sheet 8'!A:AL,35,0)</f>
        <v>-1.8831188593263399E-6</v>
      </c>
    </row>
    <row r="2162" spans="1:2">
      <c r="A2162" t="s">
        <v>2820</v>
      </c>
      <c r="B2162" s="8">
        <f>VLOOKUP('Sector Wise Analysis'!A2162,'Data Sheet 8'!A:AL,35,0)</f>
        <v>-1.9129936119457779E-6</v>
      </c>
    </row>
    <row r="2163" spans="1:2">
      <c r="A2163" s="90" t="s">
        <v>1490</v>
      </c>
      <c r="B2163" s="8">
        <f>VLOOKUP('Sector Wise Analysis'!A2163,'Data Sheet 8'!A:AL,35,0)</f>
        <v>-1.9632988762077302E-6</v>
      </c>
    </row>
    <row r="2164" spans="1:2">
      <c r="A2164" s="90" t="s">
        <v>1327</v>
      </c>
      <c r="B2164" s="8">
        <f>VLOOKUP('Sector Wise Analysis'!A2164,'Data Sheet 8'!A:AL,35,0)</f>
        <v>-1.9733125197418827E-6</v>
      </c>
    </row>
    <row r="2165" spans="1:2">
      <c r="A2165" s="90" t="s">
        <v>1325</v>
      </c>
      <c r="B2165" s="8">
        <f>VLOOKUP('Sector Wise Analysis'!A2165,'Data Sheet 8'!A:AL,35,0)</f>
        <v>-1.9792388840825273E-6</v>
      </c>
    </row>
    <row r="2166" spans="1:2">
      <c r="A2166" s="76" t="s">
        <v>2759</v>
      </c>
      <c r="B2166" s="8">
        <f>VLOOKUP('Sector Wise Analysis'!A2166,'Data Sheet 8'!A:AL,35,0)</f>
        <v>-1.9843421096345276E-6</v>
      </c>
    </row>
    <row r="2167" spans="1:2">
      <c r="A2167" s="76" t="s">
        <v>2765</v>
      </c>
      <c r="B2167" s="8">
        <f>VLOOKUP('Sector Wise Analysis'!A2167,'Data Sheet 8'!A:AL,35,0)</f>
        <v>-2.0273685808563162E-6</v>
      </c>
    </row>
    <row r="2168" spans="1:2">
      <c r="A2168" s="90" t="s">
        <v>1466</v>
      </c>
      <c r="B2168" s="8">
        <f>VLOOKUP('Sector Wise Analysis'!A2168,'Data Sheet 8'!A:AL,35,0)</f>
        <v>-2.0660730956254503E-6</v>
      </c>
    </row>
    <row r="2169" spans="1:2">
      <c r="A2169" s="90" t="s">
        <v>1401</v>
      </c>
      <c r="B2169" s="8">
        <f>VLOOKUP('Sector Wise Analysis'!A2169,'Data Sheet 8'!A:AL,35,0)</f>
        <v>-2.0890267241092535E-6</v>
      </c>
    </row>
    <row r="2170" spans="1:2">
      <c r="A2170" s="76" t="s">
        <v>2763</v>
      </c>
      <c r="B2170" s="8">
        <f>VLOOKUP('Sector Wise Analysis'!A2170,'Data Sheet 8'!A:AL,35,0)</f>
        <v>-2.1209785132942423E-6</v>
      </c>
    </row>
    <row r="2171" spans="1:2">
      <c r="A2171" s="76" t="s">
        <v>2784</v>
      </c>
      <c r="B2171" s="8">
        <f>VLOOKUP('Sector Wise Analysis'!A2171,'Data Sheet 8'!A:AL,35,0)</f>
        <v>-2.1344556767061127E-6</v>
      </c>
    </row>
    <row r="2172" spans="1:2">
      <c r="A2172" s="76" t="s">
        <v>2718</v>
      </c>
      <c r="B2172" s="8">
        <f>VLOOKUP('Sector Wise Analysis'!A2172,'Data Sheet 8'!A:AL,35,0)</f>
        <v>-2.1459572054306019E-6</v>
      </c>
    </row>
    <row r="2173" spans="1:2">
      <c r="A2173" s="76" t="s">
        <v>2798</v>
      </c>
      <c r="B2173" s="8">
        <f>VLOOKUP('Sector Wise Analysis'!A2173,'Data Sheet 8'!A:AL,35,0)</f>
        <v>-2.1887554379532891E-6</v>
      </c>
    </row>
    <row r="2174" spans="1:2">
      <c r="A2174" s="90" t="s">
        <v>1315</v>
      </c>
      <c r="B2174" s="8">
        <f>VLOOKUP('Sector Wise Analysis'!A2174,'Data Sheet 8'!A:AL,35,0)</f>
        <v>-2.2440652022727611E-6</v>
      </c>
    </row>
    <row r="2175" spans="1:2">
      <c r="A2175" s="90" t="s">
        <v>1833</v>
      </c>
      <c r="B2175" s="8">
        <f>VLOOKUP('Sector Wise Analysis'!A2175,'Data Sheet 8'!A:AL,35,0)</f>
        <v>-2.3824248477960855E-6</v>
      </c>
    </row>
    <row r="2176" spans="1:2">
      <c r="A2176" s="90" t="s">
        <v>1307</v>
      </c>
      <c r="B2176" s="8">
        <f>VLOOKUP('Sector Wise Analysis'!A2176,'Data Sheet 8'!A:AL,35,0)</f>
        <v>-2.413773482327367E-6</v>
      </c>
    </row>
    <row r="2177" spans="1:2">
      <c r="A2177" s="90" t="s">
        <v>1310</v>
      </c>
      <c r="B2177" s="8">
        <f>VLOOKUP('Sector Wise Analysis'!A2177,'Data Sheet 8'!A:AL,35,0)</f>
        <v>-2.6243294540923354E-6</v>
      </c>
    </row>
    <row r="2178" spans="1:2">
      <c r="A2178" s="76" t="s">
        <v>2692</v>
      </c>
      <c r="B2178" s="8">
        <f>VLOOKUP('Sector Wise Analysis'!A2178,'Data Sheet 8'!A:AL,35,0)</f>
        <v>-2.6455509226083994E-6</v>
      </c>
    </row>
    <row r="2179" spans="1:2">
      <c r="A2179" s="76" t="s">
        <v>2753</v>
      </c>
      <c r="B2179" s="8">
        <f>VLOOKUP('Sector Wise Analysis'!A2179,'Data Sheet 8'!A:AL,35,0)</f>
        <v>-2.6605035655531183E-6</v>
      </c>
    </row>
    <row r="2180" spans="1:2">
      <c r="A2180" s="76" t="s">
        <v>2788</v>
      </c>
      <c r="B2180" s="8">
        <f>VLOOKUP('Sector Wise Analysis'!A2180,'Data Sheet 8'!A:AL,35,0)</f>
        <v>-2.6904950560784901E-6</v>
      </c>
    </row>
    <row r="2181" spans="1:2">
      <c r="A2181" s="90" t="s">
        <v>1428</v>
      </c>
      <c r="B2181" s="8">
        <f>VLOOKUP('Sector Wise Analysis'!A2181,'Data Sheet 8'!A:AL,35,0)</f>
        <v>-2.7586082907305218E-6</v>
      </c>
    </row>
    <row r="2182" spans="1:2">
      <c r="A2182" s="76" t="s">
        <v>2812</v>
      </c>
      <c r="B2182" s="8">
        <f>VLOOKUP('Sector Wise Analysis'!A2182,'Data Sheet 8'!A:AL,35,0)</f>
        <v>-2.7784862971807762E-6</v>
      </c>
    </row>
    <row r="2183" spans="1:2">
      <c r="A2183" s="90" t="s">
        <v>1355</v>
      </c>
      <c r="B2183" s="8">
        <f>VLOOKUP('Sector Wise Analysis'!A2183,'Data Sheet 8'!A:AL,35,0)</f>
        <v>-2.9050216224228605E-6</v>
      </c>
    </row>
    <row r="2184" spans="1:2">
      <c r="A2184" s="76" t="s">
        <v>2732</v>
      </c>
      <c r="B2184" s="8">
        <f>VLOOKUP('Sector Wise Analysis'!A2184,'Data Sheet 8'!A:AL,35,0)</f>
        <v>-2.9893941895894927E-6</v>
      </c>
    </row>
    <row r="2185" spans="1:2">
      <c r="A2185" s="76" t="s">
        <v>2766</v>
      </c>
      <c r="B2185" s="8">
        <f>VLOOKUP('Sector Wise Analysis'!A2185,'Data Sheet 8'!A:AL,35,0)</f>
        <v>-3.0704268965992301E-6</v>
      </c>
    </row>
    <row r="2186" spans="1:2">
      <c r="A2186" s="76" t="s">
        <v>2802</v>
      </c>
      <c r="B2186" s="8">
        <f>VLOOKUP('Sector Wise Analysis'!A2186,'Data Sheet 8'!A:AL,35,0)</f>
        <v>-3.4107351147293016E-6</v>
      </c>
    </row>
    <row r="2187" spans="1:2">
      <c r="A2187" s="90" t="s">
        <v>1320</v>
      </c>
      <c r="B2187" s="8">
        <f>VLOOKUP('Sector Wise Analysis'!A2187,'Data Sheet 8'!A:AL,35,0)</f>
        <v>-3.4272764771278532E-6</v>
      </c>
    </row>
    <row r="2188" spans="1:2">
      <c r="A2188" s="90" t="s">
        <v>1348</v>
      </c>
      <c r="B2188" s="8">
        <f>VLOOKUP('Sector Wise Analysis'!A2188,'Data Sheet 8'!A:AL,35,0)</f>
        <v>-3.514758878321656E-6</v>
      </c>
    </row>
    <row r="2189" spans="1:2">
      <c r="A2189" s="90" t="s">
        <v>1318</v>
      </c>
      <c r="B2189" s="8">
        <f>VLOOKUP('Sector Wise Analysis'!A2189,'Data Sheet 8'!A:AL,35,0)</f>
        <v>-3.8163819386355558E-6</v>
      </c>
    </row>
    <row r="2190" spans="1:2">
      <c r="A2190" s="76" t="s">
        <v>2729</v>
      </c>
      <c r="B2190" s="8">
        <f>VLOOKUP('Sector Wise Analysis'!A2190,'Data Sheet 8'!A:AL,35,0)</f>
        <v>-3.8577556397478609E-6</v>
      </c>
    </row>
    <row r="2191" spans="1:2">
      <c r="A2191" s="76" t="s">
        <v>2762</v>
      </c>
      <c r="B2191" s="8">
        <f>VLOOKUP('Sector Wise Analysis'!A2191,'Data Sheet 8'!A:AL,35,0)</f>
        <v>-3.8898808160530858E-6</v>
      </c>
    </row>
    <row r="2192" spans="1:2">
      <c r="A2192" s="76" t="s">
        <v>2772</v>
      </c>
      <c r="B2192" s="8">
        <f>VLOOKUP('Sector Wise Analysis'!A2192,'Data Sheet 8'!A:AL,35,0)</f>
        <v>-4.3493755386539402E-6</v>
      </c>
    </row>
    <row r="2193" spans="1:2">
      <c r="A2193" s="76" t="s">
        <v>2780</v>
      </c>
      <c r="B2193" s="8">
        <f>VLOOKUP('Sector Wise Analysis'!A2193,'Data Sheet 8'!A:AL,35,0)</f>
        <v>-4.6830833165699839E-6</v>
      </c>
    </row>
    <row r="2194" spans="1:2">
      <c r="A2194" s="76" t="s">
        <v>2776</v>
      </c>
      <c r="B2194" s="8">
        <f>VLOOKUP('Sector Wise Analysis'!A2194,'Data Sheet 8'!A:AL,35,0)</f>
        <v>-4.6996411785723638E-6</v>
      </c>
    </row>
    <row r="2195" spans="1:2">
      <c r="A2195" s="76" t="s">
        <v>2760</v>
      </c>
      <c r="B2195" s="8">
        <f>VLOOKUP('Sector Wise Analysis'!A2195,'Data Sheet 8'!A:AL,35,0)</f>
        <v>-4.8758683768560367E-6</v>
      </c>
    </row>
    <row r="2196" spans="1:2">
      <c r="A2196" s="90" t="s">
        <v>1352</v>
      </c>
      <c r="B2196" s="8">
        <f>VLOOKUP('Sector Wise Analysis'!A2196,'Data Sheet 8'!A:AL,35,0)</f>
        <v>-5.0122704143901763E-6</v>
      </c>
    </row>
    <row r="2197" spans="1:2">
      <c r="A2197" s="76" t="s">
        <v>2815</v>
      </c>
      <c r="B2197" s="8">
        <f>VLOOKUP('Sector Wise Analysis'!A2197,'Data Sheet 8'!A:AL,35,0)</f>
        <v>-5.0611253698706335E-6</v>
      </c>
    </row>
    <row r="2198" spans="1:2">
      <c r="A2198" s="90" t="s">
        <v>1441</v>
      </c>
      <c r="B2198" s="8">
        <f>VLOOKUP('Sector Wise Analysis'!A2198,'Data Sheet 8'!A:AL,35,0)</f>
        <v>-5.1671158786197328E-6</v>
      </c>
    </row>
    <row r="2199" spans="1:2">
      <c r="A2199" s="76" t="s">
        <v>2705</v>
      </c>
      <c r="B2199" s="8">
        <f>VLOOKUP('Sector Wise Analysis'!A2199,'Data Sheet 8'!A:AL,35,0)</f>
        <v>-5.3679588222031939E-6</v>
      </c>
    </row>
    <row r="2200" spans="1:2">
      <c r="A2200" s="76" t="s">
        <v>2685</v>
      </c>
      <c r="B2200" s="8">
        <f>VLOOKUP('Sector Wise Analysis'!A2200,'Data Sheet 8'!A:AL,35,0)</f>
        <v>-5.5191698653285402E-6</v>
      </c>
    </row>
    <row r="2201" spans="1:2">
      <c r="A2201" s="76" t="s">
        <v>2767</v>
      </c>
      <c r="B2201" s="8">
        <f>VLOOKUP('Sector Wise Analysis'!A2201,'Data Sheet 8'!A:AL,35,0)</f>
        <v>-5.5875596596283459E-6</v>
      </c>
    </row>
    <row r="2202" spans="1:2">
      <c r="A2202" s="76" t="s">
        <v>2752</v>
      </c>
      <c r="B2202" s="8">
        <f>VLOOKUP('Sector Wise Analysis'!A2202,'Data Sheet 8'!A:AL,35,0)</f>
        <v>-5.6706359744865135E-6</v>
      </c>
    </row>
    <row r="2203" spans="1:2">
      <c r="A2203" s="76" t="s">
        <v>2706</v>
      </c>
      <c r="B2203" s="8">
        <f>VLOOKUP('Sector Wise Analysis'!A2203,'Data Sheet 8'!A:AL,35,0)</f>
        <v>-5.8229060781939409E-6</v>
      </c>
    </row>
    <row r="2204" spans="1:2">
      <c r="A2204" s="76" t="s">
        <v>2751</v>
      </c>
      <c r="B2204" s="8">
        <f>VLOOKUP('Sector Wise Analysis'!A2204,'Data Sheet 8'!A:AL,35,0)</f>
        <v>-6.4181158091394789E-6</v>
      </c>
    </row>
    <row r="2205" spans="1:2">
      <c r="A2205" s="76" t="s">
        <v>2683</v>
      </c>
      <c r="B2205" s="8">
        <f>VLOOKUP('Sector Wise Analysis'!A2205,'Data Sheet 8'!A:AL,35,0)</f>
        <v>-6.7736128063088925E-6</v>
      </c>
    </row>
    <row r="2206" spans="1:2">
      <c r="A2206" s="76" t="s">
        <v>2818</v>
      </c>
      <c r="B2206" s="8">
        <f>VLOOKUP('Sector Wise Analysis'!A2206,'Data Sheet 8'!A:AL,35,0)</f>
        <v>-7.139346193251555E-6</v>
      </c>
    </row>
    <row r="2207" spans="1:2">
      <c r="A2207" s="76" t="s">
        <v>2713</v>
      </c>
      <c r="B2207" s="8">
        <f>VLOOKUP('Sector Wise Analysis'!A2207,'Data Sheet 8'!A:AL,35,0)</f>
        <v>-8.8300596768446699E-6</v>
      </c>
    </row>
    <row r="2208" spans="1:2">
      <c r="A2208" s="76" t="s">
        <v>2730</v>
      </c>
      <c r="B2208" s="8">
        <f>VLOOKUP('Sector Wise Analysis'!A2208,'Data Sheet 8'!A:AL,35,0)</f>
        <v>-9.3595264712375122E-6</v>
      </c>
    </row>
    <row r="2209" spans="1:2">
      <c r="A2209" s="76" t="s">
        <v>2755</v>
      </c>
      <c r="B2209" s="8">
        <f>VLOOKUP('Sector Wise Analysis'!A2209,'Data Sheet 8'!A:AL,35,0)</f>
        <v>-9.4556597604433418E-6</v>
      </c>
    </row>
    <row r="2210" spans="1:2">
      <c r="A2210" s="76" t="s">
        <v>2690</v>
      </c>
      <c r="B2210" s="8">
        <f>VLOOKUP('Sector Wise Analysis'!A2210,'Data Sheet 8'!A:AL,35,0)</f>
        <v>-9.9983567162896446E-6</v>
      </c>
    </row>
    <row r="2211" spans="1:2">
      <c r="A2211" s="90" t="s">
        <v>1453</v>
      </c>
      <c r="B2211" s="8">
        <f>VLOOKUP('Sector Wise Analysis'!A2211,'Data Sheet 8'!A:AL,35,0)</f>
        <v>-1.1760959040434506E-5</v>
      </c>
    </row>
    <row r="2212" spans="1:2">
      <c r="A2212" s="76" t="s">
        <v>2719</v>
      </c>
      <c r="B2212" s="8">
        <f>VLOOKUP('Sector Wise Analysis'!A2212,'Data Sheet 8'!A:AL,35,0)</f>
        <v>-1.2403672581700357E-5</v>
      </c>
    </row>
    <row r="2213" spans="1:2">
      <c r="A2213" s="76" t="s">
        <v>2804</v>
      </c>
      <c r="B2213" s="8">
        <f>VLOOKUP('Sector Wise Analysis'!A2213,'Data Sheet 8'!A:AL,35,0)</f>
        <v>-1.2639392995519171E-5</v>
      </c>
    </row>
    <row r="2214" spans="1:2">
      <c r="A2214" s="90" t="s">
        <v>1340</v>
      </c>
      <c r="B2214" s="8">
        <f>VLOOKUP('Sector Wise Analysis'!A2214,'Data Sheet 8'!A:AL,35,0)</f>
        <v>-1.2802432975925731E-5</v>
      </c>
    </row>
    <row r="2215" spans="1:2">
      <c r="A2215" s="76" t="s">
        <v>2707</v>
      </c>
      <c r="B2215" s="8">
        <f>VLOOKUP('Sector Wise Analysis'!A2215,'Data Sheet 8'!A:AL,35,0)</f>
        <v>-1.387995756952102E-5</v>
      </c>
    </row>
    <row r="2216" spans="1:2">
      <c r="A2216" s="76" t="s">
        <v>2710</v>
      </c>
      <c r="B2216" s="8">
        <f>VLOOKUP('Sector Wise Analysis'!A2216,'Data Sheet 8'!A:AL,35,0)</f>
        <v>-1.4354698776007279E-5</v>
      </c>
    </row>
    <row r="2217" spans="1:2">
      <c r="A2217" s="76" t="s">
        <v>2716</v>
      </c>
      <c r="B2217" s="8">
        <f>VLOOKUP('Sector Wise Analysis'!A2217,'Data Sheet 8'!A:AL,35,0)</f>
        <v>-1.5344244230847891E-5</v>
      </c>
    </row>
    <row r="2218" spans="1:2">
      <c r="A2218" s="76" t="s">
        <v>2682</v>
      </c>
      <c r="B2218" s="8">
        <f>VLOOKUP('Sector Wise Analysis'!A2218,'Data Sheet 8'!A:AL,35,0)</f>
        <v>-1.5938864935143773E-5</v>
      </c>
    </row>
    <row r="2219" spans="1:2">
      <c r="A2219" s="76" t="s">
        <v>2654</v>
      </c>
      <c r="B2219" s="8">
        <f>VLOOKUP('Sector Wise Analysis'!A2219,'Data Sheet 8'!A:AL,35,0)</f>
        <v>-1.6567329352506912E-5</v>
      </c>
    </row>
    <row r="2220" spans="1:2">
      <c r="A2220" s="76" t="s">
        <v>2677</v>
      </c>
      <c r="B2220" s="8">
        <f>VLOOKUP('Sector Wise Analysis'!A2220,'Data Sheet 8'!A:AL,35,0)</f>
        <v>-1.7548977996902689E-5</v>
      </c>
    </row>
    <row r="2221" spans="1:2">
      <c r="A2221" s="76" t="s">
        <v>2740</v>
      </c>
      <c r="B2221" s="8">
        <f>VLOOKUP('Sector Wise Analysis'!A2221,'Data Sheet 8'!A:AL,35,0)</f>
        <v>-1.9392221380736093E-5</v>
      </c>
    </row>
    <row r="2222" spans="1:2">
      <c r="A2222" s="76" t="s">
        <v>2693</v>
      </c>
      <c r="B2222" s="8">
        <f>VLOOKUP('Sector Wise Analysis'!A2222,'Data Sheet 8'!A:AL,35,0)</f>
        <v>-2.0798358606076874E-5</v>
      </c>
    </row>
    <row r="2223" spans="1:2">
      <c r="A2223" s="76" t="s">
        <v>2735</v>
      </c>
      <c r="B2223" s="8">
        <f>VLOOKUP('Sector Wise Analysis'!A2223,'Data Sheet 8'!A:AL,35,0)</f>
        <v>-2.1298581225798903E-5</v>
      </c>
    </row>
    <row r="2224" spans="1:2">
      <c r="A2224" s="76" t="s">
        <v>2720</v>
      </c>
      <c r="B2224" s="8">
        <f>VLOOKUP('Sector Wise Analysis'!A2224,'Data Sheet 8'!A:AL,35,0)</f>
        <v>-2.1717434479286647E-5</v>
      </c>
    </row>
    <row r="2225" spans="1:2">
      <c r="A2225" s="76" t="s">
        <v>2800</v>
      </c>
      <c r="B2225" s="8">
        <f>VLOOKUP('Sector Wise Analysis'!A2225,'Data Sheet 8'!A:AL,35,0)</f>
        <v>-2.1880925329543736E-5</v>
      </c>
    </row>
    <row r="2226" spans="1:2">
      <c r="A2226" s="76" t="s">
        <v>2717</v>
      </c>
      <c r="B2226" s="8">
        <f>VLOOKUP('Sector Wise Analysis'!A2226,'Data Sheet 8'!A:AL,35,0)</f>
        <v>-2.5166037180338804E-5</v>
      </c>
    </row>
    <row r="2227" spans="1:2">
      <c r="A2227" s="76" t="s">
        <v>2698</v>
      </c>
      <c r="B2227" s="8">
        <f>VLOOKUP('Sector Wise Analysis'!A2227,'Data Sheet 8'!A:AL,35,0)</f>
        <v>-2.7782531374915016E-5</v>
      </c>
    </row>
    <row r="2228" spans="1:2">
      <c r="A2228" s="76" t="s">
        <v>2791</v>
      </c>
      <c r="B2228" s="8">
        <f>VLOOKUP('Sector Wise Analysis'!A2228,'Data Sheet 8'!A:AL,35,0)</f>
        <v>-3.0687022339981359E-5</v>
      </c>
    </row>
    <row r="2229" spans="1:2">
      <c r="A2229" s="90" t="s">
        <v>1439</v>
      </c>
      <c r="B2229" s="8">
        <f>VLOOKUP('Sector Wise Analysis'!A2229,'Data Sheet 8'!A:AL,35,0)</f>
        <v>-3.4195780832745643E-5</v>
      </c>
    </row>
    <row r="2230" spans="1:2">
      <c r="A2230" s="76" t="s">
        <v>2660</v>
      </c>
      <c r="B2230" s="8">
        <f>VLOOKUP('Sector Wise Analysis'!A2230,'Data Sheet 8'!A:AL,35,0)</f>
        <v>-3.8312873003891984E-5</v>
      </c>
    </row>
    <row r="2231" spans="1:2">
      <c r="A2231" s="76" t="s">
        <v>2697</v>
      </c>
      <c r="B2231" s="8">
        <f>VLOOKUP('Sector Wise Analysis'!A2231,'Data Sheet 8'!A:AL,35,0)</f>
        <v>-4.1394131158605695E-5</v>
      </c>
    </row>
    <row r="2232" spans="1:2">
      <c r="A2232" s="76" t="s">
        <v>2736</v>
      </c>
      <c r="B2232" s="8">
        <f>VLOOKUP('Sector Wise Analysis'!A2232,'Data Sheet 8'!A:AL,35,0)</f>
        <v>-4.2266447179964497E-5</v>
      </c>
    </row>
    <row r="2233" spans="1:2">
      <c r="A2233" s="76" t="s">
        <v>2678</v>
      </c>
      <c r="B2233" s="8">
        <f>VLOOKUP('Sector Wise Analysis'!A2233,'Data Sheet 8'!A:AL,35,0)</f>
        <v>-4.5308134858981411E-5</v>
      </c>
    </row>
    <row r="2234" spans="1:2">
      <c r="A2234" s="76" t="s">
        <v>2684</v>
      </c>
      <c r="B2234" s="8">
        <f>VLOOKUP('Sector Wise Analysis'!A2234,'Data Sheet 8'!A:AL,35,0)</f>
        <v>-4.667643630528419E-5</v>
      </c>
    </row>
    <row r="2235" spans="1:2">
      <c r="A2235" s="76" t="s">
        <v>2650</v>
      </c>
      <c r="B2235" s="8">
        <f>VLOOKUP('Sector Wise Analysis'!A2235,'Data Sheet 8'!A:AL,35,0)</f>
        <v>-4.9870733572833902E-5</v>
      </c>
    </row>
    <row r="2236" spans="1:2">
      <c r="A2236" s="76" t="s">
        <v>2672</v>
      </c>
      <c r="B2236" s="8">
        <f>VLOOKUP('Sector Wise Analysis'!A2236,'Data Sheet 8'!A:AL,35,0)</f>
        <v>-5.1316085533904383E-5</v>
      </c>
    </row>
    <row r="2237" spans="1:2">
      <c r="A2237" s="76" t="s">
        <v>2704</v>
      </c>
      <c r="B2237" s="8">
        <f>VLOOKUP('Sector Wise Analysis'!A2237,'Data Sheet 8'!A:AL,35,0)</f>
        <v>-5.4272552933763464E-5</v>
      </c>
    </row>
    <row r="2238" spans="1:2">
      <c r="A2238" s="76" t="s">
        <v>2703</v>
      </c>
      <c r="B2238" s="8">
        <f>VLOOKUP('Sector Wise Analysis'!A2238,'Data Sheet 8'!A:AL,35,0)</f>
        <v>-5.5293974449419634E-5</v>
      </c>
    </row>
    <row r="2239" spans="1:2">
      <c r="A2239" s="76" t="s">
        <v>2709</v>
      </c>
      <c r="B2239" s="8">
        <f>VLOOKUP('Sector Wise Analysis'!A2239,'Data Sheet 8'!A:AL,35,0)</f>
        <v>-6.6998836741737053E-5</v>
      </c>
    </row>
    <row r="2240" spans="1:2">
      <c r="A2240" s="76" t="s">
        <v>2662</v>
      </c>
      <c r="B2240" s="8">
        <f>VLOOKUP('Sector Wise Analysis'!A2240,'Data Sheet 8'!A:AL,35,0)</f>
        <v>-8.1856118833965519E-5</v>
      </c>
    </row>
    <row r="2241" spans="1:2">
      <c r="A2241" s="76" t="s">
        <v>2701</v>
      </c>
      <c r="B2241" s="8">
        <f>VLOOKUP('Sector Wise Analysis'!A2241,'Data Sheet 8'!A:AL,35,0)</f>
        <v>-8.2368247868784235E-5</v>
      </c>
    </row>
    <row r="2242" spans="1:2">
      <c r="A2242" s="76" t="s">
        <v>2691</v>
      </c>
      <c r="B2242" s="8">
        <f>VLOOKUP('Sector Wise Analysis'!A2242,'Data Sheet 8'!A:AL,35,0)</f>
        <v>-8.615738153874104E-5</v>
      </c>
    </row>
    <row r="2243" spans="1:2">
      <c r="A2243" s="76" t="s">
        <v>2665</v>
      </c>
      <c r="B2243" s="8">
        <f>VLOOKUP('Sector Wise Analysis'!A2243,'Data Sheet 8'!A:AL,35,0)</f>
        <v>-9.0044704537488578E-5</v>
      </c>
    </row>
    <row r="2244" spans="1:2">
      <c r="A2244" s="76" t="s">
        <v>2688</v>
      </c>
      <c r="B2244" s="8">
        <f>VLOOKUP('Sector Wise Analysis'!A2244,'Data Sheet 8'!A:AL,35,0)</f>
        <v>-1.0657009344728904E-4</v>
      </c>
    </row>
    <row r="2245" spans="1:2">
      <c r="A2245" s="76" t="s">
        <v>2757</v>
      </c>
      <c r="B2245" s="8">
        <f>VLOOKUP('Sector Wise Analysis'!A2245,'Data Sheet 8'!A:AL,35,0)</f>
        <v>-1.1552342551540722E-4</v>
      </c>
    </row>
    <row r="2246" spans="1:2">
      <c r="A2246" s="76" t="s">
        <v>2686</v>
      </c>
      <c r="B2246" s="8">
        <f>VLOOKUP('Sector Wise Analysis'!A2246,'Data Sheet 8'!A:AL,35,0)</f>
        <v>-1.2633392657584297E-4</v>
      </c>
    </row>
    <row r="2247" spans="1:2">
      <c r="A2247" s="76" t="s">
        <v>2669</v>
      </c>
      <c r="B2247" s="8">
        <f>VLOOKUP('Sector Wise Analysis'!A2247,'Data Sheet 8'!A:AL,35,0)</f>
        <v>-1.4859644167511952E-4</v>
      </c>
    </row>
    <row r="2248" spans="1:2">
      <c r="A2248" s="76" t="s">
        <v>2670</v>
      </c>
      <c r="B2248" s="8">
        <f>VLOOKUP('Sector Wise Analysis'!A2248,'Data Sheet 8'!A:AL,35,0)</f>
        <v>-1.5730310768209414E-4</v>
      </c>
    </row>
    <row r="2249" spans="1:2">
      <c r="A2249" s="76" t="s">
        <v>2671</v>
      </c>
      <c r="B2249" s="8">
        <f>VLOOKUP('Sector Wise Analysis'!A2249,'Data Sheet 8'!A:AL,35,0)</f>
        <v>-1.816462275863785E-4</v>
      </c>
    </row>
    <row r="2250" spans="1:2">
      <c r="A2250" s="76" t="s">
        <v>2675</v>
      </c>
      <c r="B2250" s="8">
        <f>VLOOKUP('Sector Wise Analysis'!A2250,'Data Sheet 8'!A:AL,35,0)</f>
        <v>-1.9098893697055058E-4</v>
      </c>
    </row>
    <row r="2251" spans="1:2">
      <c r="A2251" s="76" t="s">
        <v>2694</v>
      </c>
      <c r="B2251" s="8">
        <f>VLOOKUP('Sector Wise Analysis'!A2251,'Data Sheet 8'!A:AL,35,0)</f>
        <v>-1.9118665918090732E-4</v>
      </c>
    </row>
    <row r="2252" spans="1:2">
      <c r="A2252" s="76" t="s">
        <v>2673</v>
      </c>
      <c r="B2252" s="8">
        <f>VLOOKUP('Sector Wise Analysis'!A2252,'Data Sheet 8'!A:AL,35,0)</f>
        <v>-2.2641733660526875E-4</v>
      </c>
    </row>
    <row r="2253" spans="1:2">
      <c r="A2253" s="76" t="s">
        <v>2679</v>
      </c>
      <c r="B2253" s="8">
        <f>VLOOKUP('Sector Wise Analysis'!A2253,'Data Sheet 8'!A:AL,35,0)</f>
        <v>-2.3272976934848877E-4</v>
      </c>
    </row>
    <row r="2254" spans="1:2">
      <c r="A2254" s="76" t="s">
        <v>2658</v>
      </c>
      <c r="B2254" s="8">
        <f>VLOOKUP('Sector Wise Analysis'!A2254,'Data Sheet 8'!A:AL,35,0)</f>
        <v>-2.5261668755320642E-4</v>
      </c>
    </row>
    <row r="2255" spans="1:2">
      <c r="A2255" s="76" t="s">
        <v>2636</v>
      </c>
      <c r="B2255" s="8">
        <f>VLOOKUP('Sector Wise Analysis'!A2255,'Data Sheet 8'!A:AL,35,0)</f>
        <v>-2.8376712682410843E-4</v>
      </c>
    </row>
    <row r="2256" spans="1:2">
      <c r="A2256" s="76" t="s">
        <v>2715</v>
      </c>
      <c r="B2256" s="8">
        <f>VLOOKUP('Sector Wise Analysis'!A2256,'Data Sheet 8'!A:AL,35,0)</f>
        <v>-3.4386736395878323E-4</v>
      </c>
    </row>
    <row r="2257" spans="1:2">
      <c r="A2257" s="76" t="s">
        <v>2657</v>
      </c>
      <c r="B2257" s="8">
        <f>VLOOKUP('Sector Wise Analysis'!A2257,'Data Sheet 8'!A:AL,35,0)</f>
        <v>-5.541967320633216E-4</v>
      </c>
    </row>
    <row r="2258" spans="1:2">
      <c r="A2258" s="76" t="s">
        <v>2700</v>
      </c>
      <c r="B2258" s="8">
        <f>VLOOKUP('Sector Wise Analysis'!A2258,'Data Sheet 8'!A:AL,35,0)</f>
        <v>-5.5471293440807117E-4</v>
      </c>
    </row>
    <row r="2259" spans="1:2">
      <c r="A2259" s="76" t="s">
        <v>2712</v>
      </c>
      <c r="B2259" s="8">
        <f>VLOOKUP('Sector Wise Analysis'!A2259,'Data Sheet 8'!A:AL,35,0)</f>
        <v>-6.2760602523585969E-4</v>
      </c>
    </row>
    <row r="2260" spans="1:2">
      <c r="A2260" s="76" t="s">
        <v>2647</v>
      </c>
      <c r="B2260" s="8">
        <f>VLOOKUP('Sector Wise Analysis'!A2260,'Data Sheet 8'!A:AL,35,0)</f>
        <v>-8.9666433147903924E-4</v>
      </c>
    </row>
    <row r="2261" spans="1:2">
      <c r="A2261" s="76" t="s">
        <v>2646</v>
      </c>
      <c r="B2261" s="8">
        <f>VLOOKUP('Sector Wise Analysis'!A2261,'Data Sheet 8'!A:AL,35,0)</f>
        <v>-1.9262463854624757E-3</v>
      </c>
    </row>
    <row r="2262" spans="1:2">
      <c r="A2262" s="76" t="s">
        <v>2637</v>
      </c>
      <c r="B2262" s="8">
        <f>VLOOKUP('Sector Wise Analysis'!A2262,'Data Sheet 8'!A:AL,35,0)</f>
        <v>-3.0705934292563817E-3</v>
      </c>
    </row>
    <row r="2265" spans="1:2">
      <c r="A2265" s="216" t="s">
        <v>1799</v>
      </c>
      <c r="B2265" s="216" t="s">
        <v>2017</v>
      </c>
    </row>
    <row r="2266" spans="1:2">
      <c r="A2266" t="s">
        <v>3360</v>
      </c>
      <c r="B2266" s="8">
        <f>VLOOKUP('Sector Wise Analysis'!A2266,MISC.!A:AL,35,0)</f>
        <v>1.6373806163939138E-2</v>
      </c>
    </row>
    <row r="2267" spans="1:2">
      <c r="A2267" t="s">
        <v>3362</v>
      </c>
      <c r="B2267" s="8">
        <f>VLOOKUP('Sector Wise Analysis'!A2267,MISC.!A:AL,35,0)</f>
        <v>1.0626307243363668E-2</v>
      </c>
    </row>
    <row r="2268" spans="1:2">
      <c r="A2268" t="s">
        <v>3363</v>
      </c>
      <c r="B2268" s="8">
        <f>VLOOKUP('Sector Wise Analysis'!A2268,MISC.!A:AL,35,0)</f>
        <v>4.7183352544603397E-3</v>
      </c>
    </row>
    <row r="2269" spans="1:2">
      <c r="A2269" t="s">
        <v>3361</v>
      </c>
      <c r="B2269" s="8">
        <f>VLOOKUP('Sector Wise Analysis'!A2269,MISC.!A:AL,35,0)</f>
        <v>3.5253188809707221E-3</v>
      </c>
    </row>
    <row r="2270" spans="1:2">
      <c r="A2270" t="s">
        <v>3369</v>
      </c>
      <c r="B2270" s="8">
        <f>VLOOKUP('Sector Wise Analysis'!A2270,MISC.!A:AL,35,0)</f>
        <v>2.3985511890111133E-3</v>
      </c>
    </row>
    <row r="2271" spans="1:2">
      <c r="A2271" t="s">
        <v>3364</v>
      </c>
      <c r="B2271" s="8">
        <f>VLOOKUP('Sector Wise Analysis'!A2271,MISC.!A:AL,35,0)</f>
        <v>1.7272735595264103E-3</v>
      </c>
    </row>
    <row r="2272" spans="1:2">
      <c r="A2272" t="s">
        <v>3367</v>
      </c>
      <c r="B2272" s="8">
        <f>VLOOKUP('Sector Wise Analysis'!A2272,MISC.!A:AL,35,0)</f>
        <v>1.3101369313777461E-3</v>
      </c>
    </row>
    <row r="2273" spans="1:2">
      <c r="A2273" t="s">
        <v>3365</v>
      </c>
      <c r="B2273" s="8">
        <f>VLOOKUP('Sector Wise Analysis'!A2273,MISC.!A:AL,35,0)</f>
        <v>1.2903695901026631E-3</v>
      </c>
    </row>
    <row r="2274" spans="1:2">
      <c r="A2274" t="s">
        <v>3371</v>
      </c>
      <c r="B2274" s="8">
        <f>VLOOKUP('Sector Wise Analysis'!A2274,MISC.!A:AL,35,0)</f>
        <v>1.2862461977259133E-3</v>
      </c>
    </row>
    <row r="2275" spans="1:2">
      <c r="A2275" t="s">
        <v>3376</v>
      </c>
      <c r="B2275" s="8">
        <f>VLOOKUP('Sector Wise Analysis'!A2275,MISC.!A:AL,35,0)</f>
        <v>1.0319560106711229E-3</v>
      </c>
    </row>
    <row r="2276" spans="1:2">
      <c r="A2276" t="s">
        <v>3374</v>
      </c>
      <c r="B2276" s="8">
        <f>VLOOKUP('Sector Wise Analysis'!A2276,MISC.!A:AL,35,0)</f>
        <v>6.5860235494841679E-4</v>
      </c>
    </row>
    <row r="2277" spans="1:2">
      <c r="A2277" s="41" t="s">
        <v>1918</v>
      </c>
      <c r="B2277" s="8">
        <f>VLOOKUP('Sector Wise Analysis'!A2277,MISC.!A:AL,35,0)</f>
        <v>5.1527551528859374E-4</v>
      </c>
    </row>
    <row r="2278" spans="1:2">
      <c r="A2278" t="s">
        <v>3377</v>
      </c>
      <c r="B2278" s="8">
        <f>VLOOKUP('Sector Wise Analysis'!A2278,MISC.!A:AL,35,0)</f>
        <v>4.1578255989988786E-4</v>
      </c>
    </row>
    <row r="2279" spans="1:2">
      <c r="A2279" t="s">
        <v>3378</v>
      </c>
      <c r="B2279" s="8">
        <f>VLOOKUP('Sector Wise Analysis'!A2279,MISC.!A:AL,35,0)</f>
        <v>3.4751184404357987E-4</v>
      </c>
    </row>
    <row r="2280" spans="1:2">
      <c r="A2280" t="s">
        <v>3370</v>
      </c>
      <c r="B2280" s="8">
        <f>VLOOKUP('Sector Wise Analysis'!A2280,MISC.!A:AL,35,0)</f>
        <v>2.7617802484502114E-4</v>
      </c>
    </row>
    <row r="2281" spans="1:2">
      <c r="A2281" s="41" t="s">
        <v>1801</v>
      </c>
      <c r="B2281" s="8">
        <f>VLOOKUP('Sector Wise Analysis'!A2281,MISC.!A:AL,35,0)</f>
        <v>2.3195735586482982E-4</v>
      </c>
    </row>
    <row r="2282" spans="1:2">
      <c r="A2282" s="41" t="s">
        <v>1829</v>
      </c>
      <c r="B2282" s="8">
        <f>VLOOKUP('Sector Wise Analysis'!A2282,MISC.!A:AL,35,0)</f>
        <v>2.1897918439369362E-4</v>
      </c>
    </row>
    <row r="2283" spans="1:2">
      <c r="A2283" s="41" t="s">
        <v>1885</v>
      </c>
      <c r="B2283" s="8">
        <f>VLOOKUP('Sector Wise Analysis'!A2283,MISC.!A:AL,35,0)</f>
        <v>2.1831793242232589E-4</v>
      </c>
    </row>
    <row r="2284" spans="1:2">
      <c r="A2284" t="s">
        <v>3383</v>
      </c>
      <c r="B2284" s="8">
        <f>VLOOKUP('Sector Wise Analysis'!A2284,MISC.!A:AL,35,0)</f>
        <v>2.0192852201138603E-4</v>
      </c>
    </row>
    <row r="2285" spans="1:2">
      <c r="A2285" s="41" t="s">
        <v>1802</v>
      </c>
      <c r="B2285" s="8">
        <f>VLOOKUP('Sector Wise Analysis'!A2285,MISC.!A:AL,35,0)</f>
        <v>1.8833841860148811E-4</v>
      </c>
    </row>
    <row r="2286" spans="1:2">
      <c r="A2286" t="s">
        <v>3392</v>
      </c>
      <c r="B2286" s="8">
        <f>VLOOKUP('Sector Wise Analysis'!A2286,MISC.!A:AL,35,0)</f>
        <v>1.8077721929403865E-4</v>
      </c>
    </row>
    <row r="2287" spans="1:2">
      <c r="A2287" s="41" t="s">
        <v>1867</v>
      </c>
      <c r="B2287" s="8">
        <f>VLOOKUP('Sector Wise Analysis'!A2287,MISC.!A:AL,35,0)</f>
        <v>1.7596684396444282E-4</v>
      </c>
    </row>
    <row r="2288" spans="1:2">
      <c r="A2288" s="41" t="s">
        <v>1861</v>
      </c>
      <c r="B2288" s="8">
        <f>VLOOKUP('Sector Wise Analysis'!A2288,MISC.!A:AL,35,0)</f>
        <v>1.7207344234509124E-4</v>
      </c>
    </row>
    <row r="2289" spans="1:2">
      <c r="A2289" t="s">
        <v>3379</v>
      </c>
      <c r="B2289" s="8">
        <f>VLOOKUP('Sector Wise Analysis'!A2289,MISC.!A:AL,35,0)</f>
        <v>1.7177114742594388E-4</v>
      </c>
    </row>
    <row r="2290" spans="1:2">
      <c r="A2290" t="s">
        <v>3391</v>
      </c>
      <c r="B2290" s="8">
        <f>VLOOKUP('Sector Wise Analysis'!A2290,MISC.!A:AL,35,0)</f>
        <v>1.6558400370376674E-4</v>
      </c>
    </row>
    <row r="2291" spans="1:2">
      <c r="A2291" t="s">
        <v>3375</v>
      </c>
      <c r="B2291" s="8">
        <f>VLOOKUP('Sector Wise Analysis'!A2291,MISC.!A:AL,35,0)</f>
        <v>1.2009889415735665E-4</v>
      </c>
    </row>
    <row r="2292" spans="1:2">
      <c r="A2292" s="41" t="s">
        <v>1848</v>
      </c>
      <c r="B2292" s="8">
        <f>VLOOKUP('Sector Wise Analysis'!A2292,MISC.!A:AL,35,0)</f>
        <v>1.058411985127887E-4</v>
      </c>
    </row>
    <row r="2293" spans="1:2">
      <c r="A2293" s="41" t="s">
        <v>1911</v>
      </c>
      <c r="B2293" s="8">
        <f>VLOOKUP('Sector Wise Analysis'!A2293,MISC.!A:AL,35,0)</f>
        <v>1.0040965922984219E-4</v>
      </c>
    </row>
    <row r="2294" spans="1:2">
      <c r="A2294" s="41" t="s">
        <v>1933</v>
      </c>
      <c r="B2294" s="8">
        <f>VLOOKUP('Sector Wise Analysis'!A2294,MISC.!A:AL,35,0)</f>
        <v>9.6032117620748473E-5</v>
      </c>
    </row>
    <row r="2295" spans="1:2">
      <c r="A2295" t="s">
        <v>3388</v>
      </c>
      <c r="B2295" s="8">
        <f>VLOOKUP('Sector Wise Analysis'!A2295,MISC.!A:AL,35,0)</f>
        <v>8.5271735667941974E-5</v>
      </c>
    </row>
    <row r="2296" spans="1:2">
      <c r="A2296" s="41" t="s">
        <v>1893</v>
      </c>
      <c r="B2296" s="8">
        <f>VLOOKUP('Sector Wise Analysis'!A2296,MISC.!A:AL,35,0)</f>
        <v>8.3711740682525172E-5</v>
      </c>
    </row>
    <row r="2297" spans="1:2">
      <c r="A2297" s="41" t="s">
        <v>1877</v>
      </c>
      <c r="B2297" s="8">
        <f>VLOOKUP('Sector Wise Analysis'!A2297,MISC.!A:AL,35,0)</f>
        <v>4.3534952336237139E-5</v>
      </c>
    </row>
    <row r="2298" spans="1:2">
      <c r="A2298" s="41" t="s">
        <v>1804</v>
      </c>
      <c r="B2298" s="8">
        <f>VLOOKUP('Sector Wise Analysis'!A2298,MISC.!A:AL,35,0)</f>
        <v>4.2143045843641051E-5</v>
      </c>
    </row>
    <row r="2299" spans="1:2">
      <c r="A2299" s="41" t="s">
        <v>1850</v>
      </c>
      <c r="B2299" s="8">
        <f>VLOOKUP('Sector Wise Analysis'!A2299,MISC.!A:AL,35,0)</f>
        <v>3.3230413559253634E-5</v>
      </c>
    </row>
    <row r="2300" spans="1:2">
      <c r="A2300" s="41" t="s">
        <v>1844</v>
      </c>
      <c r="B2300" s="8">
        <f>VLOOKUP('Sector Wise Analysis'!A2300,MISC.!A:AL,35,0)</f>
        <v>2.8776869543674806E-5</v>
      </c>
    </row>
    <row r="2301" spans="1:2">
      <c r="A2301" s="41" t="s">
        <v>1866</v>
      </c>
      <c r="B2301" s="8">
        <f>VLOOKUP('Sector Wise Analysis'!A2301,MISC.!A:AL,35,0)</f>
        <v>2.2053377873479899E-5</v>
      </c>
    </row>
    <row r="2302" spans="1:2">
      <c r="A2302" s="41" t="s">
        <v>1909</v>
      </c>
      <c r="B2302" s="8">
        <f>VLOOKUP('Sector Wise Analysis'!A2302,MISC.!A:AL,35,0)</f>
        <v>1.9642753917923387E-5</v>
      </c>
    </row>
    <row r="2303" spans="1:2">
      <c r="A2303" s="41" t="s">
        <v>1926</v>
      </c>
      <c r="B2303" s="8">
        <f>VLOOKUP('Sector Wise Analysis'!A2303,MISC.!A:AL,35,0)</f>
        <v>1.9488258420679072E-5</v>
      </c>
    </row>
    <row r="2304" spans="1:2">
      <c r="A2304" s="41" t="s">
        <v>1916</v>
      </c>
      <c r="B2304" s="8">
        <f>VLOOKUP('Sector Wise Analysis'!A2304,MISC.!A:AL,35,0)</f>
        <v>1.810002038342132E-5</v>
      </c>
    </row>
    <row r="2305" spans="1:2">
      <c r="A2305" s="41" t="s">
        <v>1892</v>
      </c>
      <c r="B2305" s="8">
        <f>VLOOKUP('Sector Wise Analysis'!A2305,MISC.!A:AL,35,0)</f>
        <v>1.4605966473235469E-5</v>
      </c>
    </row>
    <row r="2306" spans="1:2">
      <c r="A2306" s="41" t="s">
        <v>1827</v>
      </c>
      <c r="B2306" s="8">
        <f>VLOOKUP('Sector Wise Analysis'!A2306,MISC.!A:AL,35,0)</f>
        <v>1.0889959604953977E-5</v>
      </c>
    </row>
    <row r="2307" spans="1:2">
      <c r="A2307" s="41" t="s">
        <v>1894</v>
      </c>
      <c r="B2307" s="8">
        <f>VLOOKUP('Sector Wise Analysis'!A2307,MISC.!A:AL,35,0)</f>
        <v>9.9363854159329615E-6</v>
      </c>
    </row>
    <row r="2308" spans="1:2">
      <c r="A2308" s="41" t="s">
        <v>1834</v>
      </c>
      <c r="B2308" s="8">
        <f>VLOOKUP('Sector Wise Analysis'!A2308,MISC.!A:AL,35,0)</f>
        <v>7.7511854986623757E-6</v>
      </c>
    </row>
    <row r="2309" spans="1:2">
      <c r="A2309" t="s">
        <v>3382</v>
      </c>
      <c r="B2309" s="8">
        <f>VLOOKUP('Sector Wise Analysis'!A2309,MISC.!A:AL,35,0)</f>
        <v>-1.9777550334466142E-7</v>
      </c>
    </row>
    <row r="2310" spans="1:2">
      <c r="A2310" s="41" t="s">
        <v>1865</v>
      </c>
      <c r="B2310" s="8">
        <f>VLOOKUP('Sector Wise Analysis'!A2310,MISC.!A:AL,35,0)</f>
        <v>-1.0847529953446965E-6</v>
      </c>
    </row>
    <row r="2311" spans="1:2">
      <c r="A2311" s="41" t="s">
        <v>1944</v>
      </c>
      <c r="B2311" s="8">
        <f>VLOOKUP('Sector Wise Analysis'!A2311,MISC.!A:AL,35,0)</f>
        <v>-1.5785100821334184E-6</v>
      </c>
    </row>
    <row r="2312" spans="1:2">
      <c r="A2312" s="41" t="s">
        <v>1917</v>
      </c>
      <c r="B2312" s="8">
        <f>VLOOKUP('Sector Wise Analysis'!A2312,MISC.!A:AL,35,0)</f>
        <v>-2.8795552789604863E-6</v>
      </c>
    </row>
    <row r="2313" spans="1:2">
      <c r="A2313" s="41" t="s">
        <v>1828</v>
      </c>
      <c r="B2313" s="8">
        <f>VLOOKUP('Sector Wise Analysis'!A2313,MISC.!A:AL,35,0)</f>
        <v>-5.6340262264196445E-6</v>
      </c>
    </row>
    <row r="2314" spans="1:2">
      <c r="A2314" s="41" t="s">
        <v>1896</v>
      </c>
      <c r="B2314" s="8">
        <f>VLOOKUP('Sector Wise Analysis'!A2314,MISC.!A:AL,35,0)</f>
        <v>-8.4679047057304756E-6</v>
      </c>
    </row>
    <row r="2315" spans="1:2">
      <c r="A2315" s="41" t="s">
        <v>1876</v>
      </c>
      <c r="B2315" s="8">
        <f>VLOOKUP('Sector Wise Analysis'!A2315,MISC.!A:AL,35,0)</f>
        <v>-8.484965000364016E-6</v>
      </c>
    </row>
    <row r="2316" spans="1:2">
      <c r="A2316" s="41" t="s">
        <v>1882</v>
      </c>
      <c r="B2316" s="8">
        <f>VLOOKUP('Sector Wise Analysis'!A2316,MISC.!A:AL,35,0)</f>
        <v>-9.928650552117949E-6</v>
      </c>
    </row>
    <row r="2317" spans="1:2">
      <c r="A2317" s="41" t="s">
        <v>1901</v>
      </c>
      <c r="B2317" s="8">
        <f>VLOOKUP('Sector Wise Analysis'!A2317,MISC.!A:AL,35,0)</f>
        <v>-1.0723607719842491E-5</v>
      </c>
    </row>
    <row r="2318" spans="1:2">
      <c r="A2318" s="41" t="s">
        <v>1863</v>
      </c>
      <c r="B2318" s="8">
        <f>VLOOKUP('Sector Wise Analysis'!A2318,MISC.!A:AL,35,0)</f>
        <v>-1.1061228920394247E-5</v>
      </c>
    </row>
    <row r="2319" spans="1:2">
      <c r="A2319" s="41" t="s">
        <v>1932</v>
      </c>
      <c r="B2319" s="8">
        <f>VLOOKUP('Sector Wise Analysis'!A2319,MISC.!A:AL,35,0)</f>
        <v>-1.2742739737339723E-5</v>
      </c>
    </row>
    <row r="2320" spans="1:2">
      <c r="A2320" s="41" t="s">
        <v>1881</v>
      </c>
      <c r="B2320" s="8">
        <f>VLOOKUP('Sector Wise Analysis'!A2320,MISC.!A:AL,35,0)</f>
        <v>-1.4862389486264927E-5</v>
      </c>
    </row>
    <row r="2321" spans="1:2">
      <c r="A2321" s="41" t="s">
        <v>1913</v>
      </c>
      <c r="B2321" s="8">
        <f>VLOOKUP('Sector Wise Analysis'!A2321,MISC.!A:AL,35,0)</f>
        <v>-1.5135805712178248E-5</v>
      </c>
    </row>
    <row r="2322" spans="1:2">
      <c r="A2322" s="41" t="s">
        <v>1810</v>
      </c>
      <c r="B2322" s="8">
        <f>VLOOKUP('Sector Wise Analysis'!A2322,MISC.!A:AL,35,0)</f>
        <v>-1.6231010115296188E-5</v>
      </c>
    </row>
    <row r="2323" spans="1:2">
      <c r="A2323" s="41" t="s">
        <v>1847</v>
      </c>
      <c r="B2323" s="8">
        <f>VLOOKUP('Sector Wise Analysis'!A2323,MISC.!A:AL,35,0)</f>
        <v>-1.6544219786715808E-5</v>
      </c>
    </row>
    <row r="2324" spans="1:2">
      <c r="A2324" s="41" t="s">
        <v>1900</v>
      </c>
      <c r="B2324" s="8">
        <f>VLOOKUP('Sector Wise Analysis'!A2324,MISC.!A:AL,35,0)</f>
        <v>-1.8185853083548304E-5</v>
      </c>
    </row>
    <row r="2325" spans="1:2">
      <c r="A2325" s="41" t="s">
        <v>1843</v>
      </c>
      <c r="B2325" s="8">
        <f>VLOOKUP('Sector Wise Analysis'!A2325,MISC.!A:AL,35,0)</f>
        <v>-1.8506665901899142E-5</v>
      </c>
    </row>
    <row r="2326" spans="1:2">
      <c r="A2326" s="41" t="s">
        <v>1895</v>
      </c>
      <c r="B2326" s="8">
        <f>VLOOKUP('Sector Wise Analysis'!A2326,MISC.!A:AL,35,0)</f>
        <v>-1.8779621585800295E-5</v>
      </c>
    </row>
    <row r="2327" spans="1:2">
      <c r="A2327" s="41" t="s">
        <v>1915</v>
      </c>
      <c r="B2327" s="8">
        <f>VLOOKUP('Sector Wise Analysis'!A2327,MISC.!A:AL,35,0)</f>
        <v>-2.1030552898901789E-5</v>
      </c>
    </row>
    <row r="2328" spans="1:2">
      <c r="A2328" s="41" t="s">
        <v>1880</v>
      </c>
      <c r="B2328" s="8">
        <f>VLOOKUP('Sector Wise Analysis'!A2328,MISC.!A:AL,35,0)</f>
        <v>-2.5840276183214648E-5</v>
      </c>
    </row>
    <row r="2329" spans="1:2">
      <c r="A2329" s="41" t="s">
        <v>1831</v>
      </c>
      <c r="B2329" s="8">
        <f>VLOOKUP('Sector Wise Analysis'!A2329,MISC.!A:AL,35,0)</f>
        <v>-3.0506003954495845E-5</v>
      </c>
    </row>
    <row r="2330" spans="1:2">
      <c r="A2330" s="41" t="s">
        <v>1912</v>
      </c>
      <c r="B2330" s="8">
        <f>VLOOKUP('Sector Wise Analysis'!A2330,MISC.!A:AL,35,0)</f>
        <v>-3.1059515874334097E-5</v>
      </c>
    </row>
    <row r="2331" spans="1:2">
      <c r="A2331" t="s">
        <v>3387</v>
      </c>
      <c r="B2331" s="8">
        <f>VLOOKUP('Sector Wise Analysis'!A2331,MISC.!A:AL,35,0)</f>
        <v>-3.2192428465120913E-5</v>
      </c>
    </row>
    <row r="2332" spans="1:2">
      <c r="A2332" s="41" t="s">
        <v>1934</v>
      </c>
      <c r="B2332" s="8">
        <f>VLOOKUP('Sector Wise Analysis'!A2332,MISC.!A:AL,35,0)</f>
        <v>-3.2419355170186632E-5</v>
      </c>
    </row>
    <row r="2333" spans="1:2">
      <c r="A2333" s="41" t="s">
        <v>1826</v>
      </c>
      <c r="B2333" s="8">
        <f>VLOOKUP('Sector Wise Analysis'!A2333,MISC.!A:AL,35,0)</f>
        <v>-3.2775395560125911E-5</v>
      </c>
    </row>
    <row r="2334" spans="1:2">
      <c r="A2334" t="s">
        <v>3390</v>
      </c>
      <c r="B2334" s="8">
        <f>VLOOKUP('Sector Wise Analysis'!A2334,MISC.!A:AL,35,0)</f>
        <v>-3.3428848314276131E-5</v>
      </c>
    </row>
    <row r="2335" spans="1:2">
      <c r="A2335" t="s">
        <v>3393</v>
      </c>
      <c r="B2335" s="8">
        <f>VLOOKUP('Sector Wise Analysis'!A2335,MISC.!A:AL,35,0)</f>
        <v>-3.3965188255188488E-5</v>
      </c>
    </row>
    <row r="2336" spans="1:2">
      <c r="A2336" t="s">
        <v>3380</v>
      </c>
      <c r="B2336" s="8">
        <f>VLOOKUP('Sector Wise Analysis'!A2336,MISC.!A:AL,35,0)</f>
        <v>-3.4624036107988438E-5</v>
      </c>
    </row>
    <row r="2337" spans="1:2">
      <c r="A2337" t="s">
        <v>3389</v>
      </c>
      <c r="B2337" s="8">
        <f>VLOOKUP('Sector Wise Analysis'!A2337,MISC.!A:AL,35,0)</f>
        <v>-4.0849796231178282E-5</v>
      </c>
    </row>
    <row r="2338" spans="1:2">
      <c r="A2338" s="41" t="s">
        <v>1910</v>
      </c>
      <c r="B2338" s="8">
        <f>VLOOKUP('Sector Wise Analysis'!A2338,MISC.!A:AL,35,0)</f>
        <v>-4.2305960945663722E-5</v>
      </c>
    </row>
    <row r="2339" spans="1:2">
      <c r="A2339" s="41" t="s">
        <v>1940</v>
      </c>
      <c r="B2339" s="8">
        <f>VLOOKUP('Sector Wise Analysis'!A2339,MISC.!A:AL,35,0)</f>
        <v>-4.5824186171819748E-5</v>
      </c>
    </row>
    <row r="2340" spans="1:2">
      <c r="A2340" s="41" t="s">
        <v>1928</v>
      </c>
      <c r="B2340" s="8">
        <f>VLOOKUP('Sector Wise Analysis'!A2340,MISC.!A:AL,35,0)</f>
        <v>-4.9698281147602206E-5</v>
      </c>
    </row>
    <row r="2341" spans="1:2">
      <c r="A2341" s="41" t="s">
        <v>1878</v>
      </c>
      <c r="B2341" s="8">
        <f>VLOOKUP('Sector Wise Analysis'!A2341,MISC.!A:AL,35,0)</f>
        <v>-5.6793241298418363E-5</v>
      </c>
    </row>
    <row r="2342" spans="1:2">
      <c r="A2342" s="41" t="s">
        <v>1860</v>
      </c>
      <c r="B2342" s="8">
        <f>VLOOKUP('Sector Wise Analysis'!A2342,MISC.!A:AL,35,0)</f>
        <v>-6.2086437788185208E-5</v>
      </c>
    </row>
    <row r="2343" spans="1:2">
      <c r="A2343" s="41" t="s">
        <v>1914</v>
      </c>
      <c r="B2343" s="8">
        <f>VLOOKUP('Sector Wise Analysis'!A2343,MISC.!A:AL,35,0)</f>
        <v>-7.1443564733430281E-5</v>
      </c>
    </row>
    <row r="2344" spans="1:2">
      <c r="A2344" s="41" t="s">
        <v>1868</v>
      </c>
      <c r="B2344" s="8">
        <f>VLOOKUP('Sector Wise Analysis'!A2344,MISC.!A:AL,35,0)</f>
        <v>-7.2005211130954827E-5</v>
      </c>
    </row>
    <row r="2345" spans="1:2">
      <c r="A2345" s="41" t="s">
        <v>1899</v>
      </c>
      <c r="B2345" s="8">
        <f>VLOOKUP('Sector Wise Analysis'!A2345,MISC.!A:AL,35,0)</f>
        <v>-7.2081812439267801E-5</v>
      </c>
    </row>
    <row r="2346" spans="1:2">
      <c r="A2346" s="41" t="s">
        <v>1832</v>
      </c>
      <c r="B2346" s="8">
        <f>VLOOKUP('Sector Wise Analysis'!A2346,MISC.!A:AL,35,0)</f>
        <v>-7.7560175465572515E-5</v>
      </c>
    </row>
    <row r="2347" spans="1:2">
      <c r="A2347" t="s">
        <v>3385</v>
      </c>
      <c r="B2347" s="8">
        <f>VLOOKUP('Sector Wise Analysis'!A2347,MISC.!A:AL,35,0)</f>
        <v>-7.9950343668967313E-5</v>
      </c>
    </row>
    <row r="2348" spans="1:2">
      <c r="A2348" s="41" t="s">
        <v>1862</v>
      </c>
      <c r="B2348" s="8">
        <f>VLOOKUP('Sector Wise Analysis'!A2348,MISC.!A:AL,35,0)</f>
        <v>-8.0726755846781729E-5</v>
      </c>
    </row>
    <row r="2349" spans="1:2">
      <c r="A2349" s="41" t="s">
        <v>1845</v>
      </c>
      <c r="B2349" s="8">
        <f>VLOOKUP('Sector Wise Analysis'!A2349,MISC.!A:AL,35,0)</f>
        <v>-8.0810499760013748E-5</v>
      </c>
    </row>
    <row r="2350" spans="1:2">
      <c r="A2350" s="41" t="s">
        <v>1884</v>
      </c>
      <c r="B2350" s="8">
        <f>VLOOKUP('Sector Wise Analysis'!A2350,MISC.!A:AL,35,0)</f>
        <v>-8.7019833573381939E-5</v>
      </c>
    </row>
    <row r="2351" spans="1:2">
      <c r="A2351" t="s">
        <v>3386</v>
      </c>
      <c r="B2351" s="8">
        <f>VLOOKUP('Sector Wise Analysis'!A2351,MISC.!A:AL,35,0)</f>
        <v>-9.3208612079577973E-5</v>
      </c>
    </row>
    <row r="2352" spans="1:2">
      <c r="A2352" s="41" t="s">
        <v>1864</v>
      </c>
      <c r="B2352" s="8">
        <f>VLOOKUP('Sector Wise Analysis'!A2352,MISC.!A:AL,35,0)</f>
        <v>-9.4084062275742725E-5</v>
      </c>
    </row>
    <row r="2353" spans="1:2">
      <c r="A2353" s="41" t="s">
        <v>1942</v>
      </c>
      <c r="B2353" s="8">
        <f>VLOOKUP('Sector Wise Analysis'!A2353,MISC.!A:AL,35,0)</f>
        <v>-1.0701284977605333E-4</v>
      </c>
    </row>
    <row r="2354" spans="1:2">
      <c r="A2354" s="41" t="s">
        <v>1841</v>
      </c>
      <c r="B2354" s="8">
        <f>VLOOKUP('Sector Wise Analysis'!A2354,MISC.!A:AL,35,0)</f>
        <v>-1.3389675339367155E-4</v>
      </c>
    </row>
    <row r="2355" spans="1:2">
      <c r="A2355" t="s">
        <v>3384</v>
      </c>
      <c r="B2355" s="8">
        <f>VLOOKUP('Sector Wise Analysis'!A2355,MISC.!A:AL,35,0)</f>
        <v>-1.4041159938113626E-4</v>
      </c>
    </row>
    <row r="2356" spans="1:2">
      <c r="A2356" s="41" t="s">
        <v>1879</v>
      </c>
      <c r="B2356" s="8">
        <f>VLOOKUP('Sector Wise Analysis'!A2356,MISC.!A:AL,35,0)</f>
        <v>-1.655640032889987E-4</v>
      </c>
    </row>
    <row r="2357" spans="1:2">
      <c r="A2357" s="41" t="s">
        <v>1811</v>
      </c>
      <c r="B2357" s="8">
        <f>VLOOKUP('Sector Wise Analysis'!A2357,MISC.!A:AL,35,0)</f>
        <v>-1.8198723971669481E-4</v>
      </c>
    </row>
    <row r="2358" spans="1:2">
      <c r="A2358" t="s">
        <v>3373</v>
      </c>
      <c r="B2358" s="8">
        <f>VLOOKUP('Sector Wise Analysis'!A2358,MISC.!A:AL,35,0)</f>
        <v>-2.0836613332850072E-4</v>
      </c>
    </row>
    <row r="2359" spans="1:2">
      <c r="A2359" s="41" t="s">
        <v>1800</v>
      </c>
      <c r="B2359" s="8">
        <f>VLOOKUP('Sector Wise Analysis'!A2359,MISC.!A:AL,35,0)</f>
        <v>-2.1563688663137163E-4</v>
      </c>
    </row>
    <row r="2360" spans="1:2">
      <c r="A2360" s="41" t="s">
        <v>1823</v>
      </c>
      <c r="B2360" s="8">
        <f>VLOOKUP('Sector Wise Analysis'!A2360,MISC.!A:AL,35,0)</f>
        <v>-2.1824992540714073E-4</v>
      </c>
    </row>
    <row r="2361" spans="1:2">
      <c r="A2361" s="41" t="s">
        <v>1817</v>
      </c>
      <c r="B2361" s="8">
        <f>VLOOKUP('Sector Wise Analysis'!A2361,MISC.!A:AL,35,0)</f>
        <v>-2.4265080508909203E-4</v>
      </c>
    </row>
    <row r="2362" spans="1:2">
      <c r="A2362" t="s">
        <v>3366</v>
      </c>
      <c r="B2362" s="8">
        <f>VLOOKUP('Sector Wise Analysis'!A2362,MISC.!A:AL,35,0)</f>
        <v>-3.6523970884776895E-4</v>
      </c>
    </row>
    <row r="2363" spans="1:2">
      <c r="A2363" t="s">
        <v>3394</v>
      </c>
      <c r="B2363" s="8">
        <f>VLOOKUP('Sector Wise Analysis'!A2363,MISC.!A:AL,35,0)</f>
        <v>-5.5103244551171467E-4</v>
      </c>
    </row>
    <row r="2364" spans="1:2">
      <c r="A2364" t="s">
        <v>3381</v>
      </c>
      <c r="B2364" s="8">
        <f>VLOOKUP('Sector Wise Analysis'!A2364,MISC.!A:AL,35,0)</f>
        <v>-1.5418792949798269E-3</v>
      </c>
    </row>
    <row r="2365" spans="1:2">
      <c r="A2365" s="41" t="s">
        <v>1813</v>
      </c>
      <c r="B2365" s="8">
        <f>VLOOKUP('Sector Wise Analysis'!A2365,MISC.!A:AL,35,0)</f>
        <v>-1.6378044458278359E-3</v>
      </c>
    </row>
    <row r="2366" spans="1:2">
      <c r="A2366" t="s">
        <v>3368</v>
      </c>
      <c r="B2366" s="8">
        <f>VLOOKUP('Sector Wise Analysis'!A2366,MISC.!A:AL,35,0)</f>
        <v>-2.1091815262306245E-3</v>
      </c>
    </row>
    <row r="2367" spans="1:2">
      <c r="A2367" s="41" t="s">
        <v>1816</v>
      </c>
      <c r="B2367" s="8">
        <f>VLOOKUP('Sector Wise Analysis'!A2367,MISC.!A:AL,35,0)</f>
        <v>-3.2323346640163878E-3</v>
      </c>
    </row>
    <row r="2368" spans="1:2">
      <c r="A2368" t="s">
        <v>3372</v>
      </c>
      <c r="B2368" s="8">
        <f>VLOOKUP('Sector Wise Analysis'!A2368,MISC.!A:AL,35,0)</f>
        <v>-4.8153297527515305E-3</v>
      </c>
    </row>
    <row r="2371" spans="1:2">
      <c r="A2371" s="216" t="s">
        <v>2152</v>
      </c>
      <c r="B2371" s="216" t="s">
        <v>2017</v>
      </c>
    </row>
    <row r="2372" spans="1:2">
      <c r="A2372" t="s">
        <v>2153</v>
      </c>
      <c r="B2372" s="8">
        <f>VLOOKUP('Sector Wise Analysis'!A2372,'Data Sheet 10'!A:AL,35,0)</f>
        <v>1.8078880282620502E-2</v>
      </c>
    </row>
    <row r="2373" spans="1:2">
      <c r="A2373" t="s">
        <v>2155</v>
      </c>
      <c r="B2373" s="8">
        <f>VLOOKUP('Sector Wise Analysis'!A2373,'Data Sheet 10'!A:AL,35,0)</f>
        <v>8.6451042596484961E-3</v>
      </c>
    </row>
    <row r="2374" spans="1:2">
      <c r="A2374" t="s">
        <v>2156</v>
      </c>
      <c r="B2374" s="8">
        <f>VLOOKUP('Sector Wise Analysis'!A2374,'Data Sheet 10'!A:AL,35,0)</f>
        <v>4.698556071496723E-3</v>
      </c>
    </row>
    <row r="2375" spans="1:2">
      <c r="A2375" t="s">
        <v>2154</v>
      </c>
      <c r="B2375" s="8">
        <f>VLOOKUP('Sector Wise Analysis'!A2375,'Data Sheet 10'!A:AL,35,0)</f>
        <v>3.2372594646622997E-3</v>
      </c>
    </row>
    <row r="2376" spans="1:2">
      <c r="A2376" t="s">
        <v>2158</v>
      </c>
      <c r="B2376" s="8">
        <f>VLOOKUP('Sector Wise Analysis'!A2376,'Data Sheet 10'!A:AL,35,0)</f>
        <v>1.4021128035503706E-3</v>
      </c>
    </row>
    <row r="2377" spans="1:2">
      <c r="A2377" t="s">
        <v>2162</v>
      </c>
      <c r="B2377" s="8">
        <f>VLOOKUP('Sector Wise Analysis'!A2377,'Data Sheet 10'!A:AL,35,0)</f>
        <v>-4.3793791603727344E-4</v>
      </c>
    </row>
    <row r="2378" spans="1:2">
      <c r="A2378" t="s">
        <v>2159</v>
      </c>
      <c r="B2378" s="8">
        <f>VLOOKUP('Sector Wise Analysis'!A2378,'Data Sheet 10'!A:AL,35,0)</f>
        <v>-7.6978018483011786E-4</v>
      </c>
    </row>
    <row r="2379" spans="1:2">
      <c r="A2379" t="s">
        <v>2161</v>
      </c>
      <c r="B2379" s="8">
        <f>VLOOKUP('Sector Wise Analysis'!A2379,'Data Sheet 10'!A:AL,35,0)</f>
        <v>-1.0901579814498836E-3</v>
      </c>
    </row>
    <row r="2380" spans="1:2">
      <c r="A2380" t="s">
        <v>2163</v>
      </c>
      <c r="B2380" s="8">
        <f>VLOOKUP('Sector Wise Analysis'!A2380,'Data Sheet 10'!A:AL,35,0)</f>
        <v>-2.3644334239006962E-3</v>
      </c>
    </row>
    <row r="2381" spans="1:2">
      <c r="A2381" t="s">
        <v>2157</v>
      </c>
      <c r="B2381" s="8">
        <f>VLOOKUP('Sector Wise Analysis'!A2381,'Data Sheet 10'!A:AL,35,0)</f>
        <v>-5.5119438477685386E-3</v>
      </c>
    </row>
    <row r="2382" spans="1:2">
      <c r="A2382" t="s">
        <v>2160</v>
      </c>
      <c r="B2382" s="8">
        <f>VLOOKUP('Sector Wise Analysis'!A2382,'Data Sheet 10'!A:AL,35,0)</f>
        <v>-1.075453355244717E-2</v>
      </c>
    </row>
    <row r="2387" spans="1:2">
      <c r="A2387" s="216" t="s">
        <v>2164</v>
      </c>
      <c r="B2387" s="216" t="s">
        <v>2017</v>
      </c>
    </row>
    <row r="2388" spans="1:2">
      <c r="A2388" t="s">
        <v>2169</v>
      </c>
      <c r="B2388" s="8">
        <f>VLOOKUP('Sector Wise Analysis'!A2388,'Data Sheet 10'!A:AL,35,0)</f>
        <v>1.4363114959489937E-2</v>
      </c>
    </row>
    <row r="2389" spans="1:2">
      <c r="A2389" t="s">
        <v>2166</v>
      </c>
      <c r="B2389" s="8">
        <f>VLOOKUP('Sector Wise Analysis'!A2389,'Data Sheet 10'!A:AL,35,0)</f>
        <v>1.3339644179636385E-2</v>
      </c>
    </row>
    <row r="2390" spans="1:2">
      <c r="A2390" t="s">
        <v>2175</v>
      </c>
      <c r="B2390" s="8">
        <f>VLOOKUP('Sector Wise Analysis'!A2390,'Data Sheet 10'!A:AL,35,0)</f>
        <v>3.1388983242228224E-3</v>
      </c>
    </row>
    <row r="2391" spans="1:2">
      <c r="A2391" t="s">
        <v>2173</v>
      </c>
      <c r="B2391" s="8">
        <f>VLOOKUP('Sector Wise Analysis'!A2391,'Data Sheet 10'!A:AL,35,0)</f>
        <v>2.4177624028237942E-3</v>
      </c>
    </row>
    <row r="2392" spans="1:2">
      <c r="A2392" t="s">
        <v>2171</v>
      </c>
      <c r="B2392" s="8">
        <f>VLOOKUP('Sector Wise Analysis'!A2392,'Data Sheet 10'!A:AL,35,0)</f>
        <v>1.7144156434743061E-3</v>
      </c>
    </row>
    <row r="2393" spans="1:2">
      <c r="A2393" t="s">
        <v>2174</v>
      </c>
      <c r="B2393" s="8">
        <f>VLOOKUP('Sector Wise Analysis'!A2393,'Data Sheet 10'!A:AL,35,0)</f>
        <v>-8.5580025552740415E-5</v>
      </c>
    </row>
    <row r="2394" spans="1:2">
      <c r="A2394" t="s">
        <v>2168</v>
      </c>
      <c r="B2394" s="8">
        <f>VLOOKUP('Sector Wise Analysis'!A2394,'Data Sheet 10'!A:AL,35,0)</f>
        <v>-1.4220749691418183E-4</v>
      </c>
    </row>
    <row r="2395" spans="1:2">
      <c r="A2395" t="s">
        <v>2172</v>
      </c>
      <c r="B2395" s="8">
        <f>VLOOKUP('Sector Wise Analysis'!A2395,'Data Sheet 10'!A:AL,35,0)</f>
        <v>-2.8927091163887116E-4</v>
      </c>
    </row>
    <row r="2396" spans="1:2">
      <c r="A2396" t="s">
        <v>2165</v>
      </c>
      <c r="B2396" s="8">
        <f>VLOOKUP('Sector Wise Analysis'!A2396,'Data Sheet 10'!A:AL,35,0)</f>
        <v>-9.5362486968411722E-3</v>
      </c>
    </row>
    <row r="2397" spans="1:2">
      <c r="A2397" t="s">
        <v>2167</v>
      </c>
      <c r="B2397" s="8">
        <f>VLOOKUP('Sector Wise Analysis'!A2397,'Data Sheet 10'!A:AL,35,0)</f>
        <v>-1.0687204759120566E-2</v>
      </c>
    </row>
    <row r="2398" spans="1:2">
      <c r="A2398" t="s">
        <v>2170</v>
      </c>
      <c r="B2398" s="8">
        <f>VLOOKUP('Sector Wise Analysis'!A2398,'Data Sheet 10'!A:AL,35,0)</f>
        <v>-2.1852629364615329E-2</v>
      </c>
    </row>
    <row r="2399" spans="1:2">
      <c r="B2399" s="8"/>
    </row>
    <row r="2400" spans="1:2">
      <c r="B2400" s="8"/>
    </row>
    <row r="2401" spans="1:2">
      <c r="B2401" s="8"/>
    </row>
    <row r="2402" spans="1:2">
      <c r="B2402" s="8"/>
    </row>
    <row r="2403" spans="1:2">
      <c r="A2403" s="216" t="s">
        <v>2176</v>
      </c>
      <c r="B2403" s="216" t="s">
        <v>2017</v>
      </c>
    </row>
    <row r="2404" spans="1:2">
      <c r="A2404" t="s">
        <v>2177</v>
      </c>
      <c r="B2404" s="8">
        <f>VLOOKUP('Sector Wise Analysis'!A2404,'Data Sheet 10'!A:AL,35,0)</f>
        <v>6.4138689515696096E-2</v>
      </c>
    </row>
    <row r="2405" spans="1:2">
      <c r="A2405" t="s">
        <v>2178</v>
      </c>
      <c r="B2405" s="8">
        <f>VLOOKUP('Sector Wise Analysis'!A2405,'Data Sheet 10'!A:AL,35,0)</f>
        <v>7.1510024087430846E-3</v>
      </c>
    </row>
    <row r="2406" spans="1:2">
      <c r="A2406" t="s">
        <v>2181</v>
      </c>
      <c r="B2406" s="8">
        <f>VLOOKUP('Sector Wise Analysis'!A2408,'Data Sheet 10'!A:AL,35,0)</f>
        <v>-1.324583251541972E-4</v>
      </c>
    </row>
    <row r="2407" spans="1:2">
      <c r="A2407" t="s">
        <v>2180</v>
      </c>
      <c r="B2407" s="8">
        <f>VLOOKUP('Sector Wise Analysis'!A2407,'Data Sheet 10'!A:AL,35,0)</f>
        <v>-8.0204458789683009E-5</v>
      </c>
    </row>
    <row r="2408" spans="1:2">
      <c r="A2408" t="s">
        <v>2179</v>
      </c>
      <c r="B2408" s="8">
        <f>VLOOKUP('Sector Wise Analysis'!A2406,'Data Sheet 10'!A:AL,35,0)</f>
        <v>6.4813592540909653E-5</v>
      </c>
    </row>
    <row r="2409" spans="1:2">
      <c r="A2409" t="s">
        <v>2182</v>
      </c>
      <c r="B2409" s="8">
        <f>VLOOKUP('Sector Wise Analysis'!A2409,'Data Sheet 10'!A:AL,35,0)</f>
        <v>-2.6662644484336338E-3</v>
      </c>
    </row>
    <row r="2410" spans="1:2">
      <c r="B2410" s="8"/>
    </row>
    <row r="2411" spans="1:2">
      <c r="B2411" s="8"/>
    </row>
    <row r="2418" spans="1:2">
      <c r="A2418" s="216" t="s">
        <v>2183</v>
      </c>
      <c r="B2418" s="216" t="s">
        <v>2017</v>
      </c>
    </row>
    <row r="2419" spans="1:2">
      <c r="A2419" t="s">
        <v>2185</v>
      </c>
      <c r="B2419" s="8">
        <f>VLOOKUP('Sector Wise Analysis'!A2419,'Data Sheet 10'!A:AL,35,0)</f>
        <v>7.5320964734689952E-2</v>
      </c>
    </row>
    <row r="2420" spans="1:2">
      <c r="A2420" t="s">
        <v>2184</v>
      </c>
      <c r="B2420" s="8">
        <f>VLOOKUP('Sector Wise Analysis'!A2420,'Data Sheet 10'!A:AL,35,0)</f>
        <v>2.094916791366255E-2</v>
      </c>
    </row>
    <row r="2421" spans="1:2">
      <c r="A2421" t="s">
        <v>2187</v>
      </c>
      <c r="B2421" s="8">
        <f>VLOOKUP('Sector Wise Analysis'!A2421,'Data Sheet 10'!A:AL,35,0)</f>
        <v>-1.3469052126057575E-4</v>
      </c>
    </row>
    <row r="2422" spans="1:2">
      <c r="A2422" t="s">
        <v>2186</v>
      </c>
      <c r="B2422" s="8">
        <f>VLOOKUP('Sector Wise Analysis'!A2422,'Data Sheet 10'!A:AL,35,0)</f>
        <v>-3.9137532308529453E-4</v>
      </c>
    </row>
    <row r="2423" spans="1:2">
      <c r="B2423" s="8"/>
    </row>
    <row r="2424" spans="1:2">
      <c r="B2424" s="8"/>
    </row>
    <row r="2431" spans="1:2">
      <c r="A2431" s="216" t="s">
        <v>2188</v>
      </c>
      <c r="B2431" s="216" t="s">
        <v>2017</v>
      </c>
    </row>
    <row r="2432" spans="1:2">
      <c r="A2432" t="s">
        <v>2189</v>
      </c>
      <c r="B2432" s="8">
        <f>VLOOKUP('Sector Wise Analysis'!A2432,'Data Sheet 10'!A:AL,35,0)</f>
        <v>3.2521677316032879E-2</v>
      </c>
    </row>
    <row r="2433" spans="1:2">
      <c r="A2433" t="s">
        <v>2191</v>
      </c>
      <c r="B2433" s="8">
        <f>VLOOKUP('Sector Wise Analysis'!A2433,'Data Sheet 10'!A:AL,35,0)</f>
        <v>2.2413783711644581E-3</v>
      </c>
    </row>
    <row r="2434" spans="1:2">
      <c r="A2434" t="s">
        <v>2192</v>
      </c>
      <c r="B2434" s="8">
        <f>VLOOKUP('Sector Wise Analysis'!A2434,'Data Sheet 10'!A:AL,35,0)</f>
        <v>-8.9184710669521043E-3</v>
      </c>
    </row>
    <row r="2435" spans="1:2">
      <c r="A2435" t="s">
        <v>2190</v>
      </c>
      <c r="B2435" s="8">
        <f>VLOOKUP('Sector Wise Analysis'!A2435,'Data Sheet 10'!A:AL,35,0)</f>
        <v>-2.249097968721913E-2</v>
      </c>
    </row>
    <row r="2436" spans="1:2">
      <c r="B2436" s="8"/>
    </row>
    <row r="2437" spans="1:2">
      <c r="B2437" s="8"/>
    </row>
    <row r="2446" spans="1:2">
      <c r="A2446" s="216" t="s">
        <v>2193</v>
      </c>
      <c r="B2446" s="216" t="s">
        <v>2017</v>
      </c>
    </row>
    <row r="2447" spans="1:2">
      <c r="A2447" t="s">
        <v>2194</v>
      </c>
      <c r="B2447" s="8">
        <f>VLOOKUP('Sector Wise Analysis'!A2447,'Data Sheet 10'!A:AL,35,0)</f>
        <v>0.19151875641492563</v>
      </c>
    </row>
    <row r="2448" spans="1:2">
      <c r="A2448" t="s">
        <v>2196</v>
      </c>
      <c r="B2448" s="8">
        <f>VLOOKUP('Sector Wise Analysis'!A2448,'Data Sheet 10'!A:AL,35,0)</f>
        <v>2.5839393122411364E-2</v>
      </c>
    </row>
    <row r="2449" spans="1:2">
      <c r="A2449" t="s">
        <v>2195</v>
      </c>
      <c r="B2449" s="8">
        <f>VLOOKUP('Sector Wise Analysis'!A2449,'Data Sheet 10'!A:AL,35,0)</f>
        <v>2.1547744915489834E-2</v>
      </c>
    </row>
    <row r="2450" spans="1:2">
      <c r="A2450" t="s">
        <v>2197</v>
      </c>
      <c r="B2450" s="8">
        <f>VLOOKUP('Sector Wise Analysis'!A2450,'Data Sheet 10'!A:AL,35,0)</f>
        <v>5.099259035027004E-3</v>
      </c>
    </row>
    <row r="2451" spans="1:2">
      <c r="A2451" t="s">
        <v>2199</v>
      </c>
      <c r="B2451" s="8">
        <f>VLOOKUP('Sector Wise Analysis'!A2451,'Data Sheet 10'!A:AL,35,0)</f>
        <v>-1.9619479616499777E-4</v>
      </c>
    </row>
    <row r="2452" spans="1:2">
      <c r="A2452" t="s">
        <v>2198</v>
      </c>
      <c r="B2452" s="8">
        <f>VLOOKUP('Sector Wise Analysis'!A2452,'Data Sheet 10'!A:AL,35,0)</f>
        <v>-7.5497388307374047E-4</v>
      </c>
    </row>
    <row r="2453" spans="1:2">
      <c r="B2453" s="8"/>
    </row>
    <row r="2454" spans="1:2">
      <c r="B2454" s="8"/>
    </row>
    <row r="2459" spans="1:2">
      <c r="A2459" s="216" t="s">
        <v>2200</v>
      </c>
      <c r="B2459" s="216" t="s">
        <v>2017</v>
      </c>
    </row>
    <row r="2460" spans="1:2">
      <c r="A2460" t="s">
        <v>2203</v>
      </c>
      <c r="B2460" s="8">
        <f>VLOOKUP('Sector Wise Analysis'!A2460,'Data Sheet 10'!A:AL,35,0)</f>
        <v>4.3051211373857532E-3</v>
      </c>
    </row>
    <row r="2461" spans="1:2">
      <c r="A2461" t="s">
        <v>2202</v>
      </c>
      <c r="B2461" s="8">
        <f>VLOOKUP('Sector Wise Analysis'!A2461,'Data Sheet 10'!A:AL,35,0)</f>
        <v>3.6072827506165666E-3</v>
      </c>
    </row>
    <row r="2462" spans="1:2">
      <c r="A2462" s="76" t="s">
        <v>2204</v>
      </c>
      <c r="B2462" s="8">
        <f>VLOOKUP('Sector Wise Analysis'!A2462,'Data Sheet 10'!A:AL,35,0)</f>
        <v>1.4318526040911069E-3</v>
      </c>
    </row>
    <row r="2463" spans="1:2">
      <c r="A2463" s="76" t="s">
        <v>2205</v>
      </c>
      <c r="B2463" s="8">
        <f>VLOOKUP('Sector Wise Analysis'!A2463,'Data Sheet 10'!A:AL,35,0)</f>
        <v>1.049157115914696E-3</v>
      </c>
    </row>
    <row r="2464" spans="1:2">
      <c r="A2464" t="s">
        <v>2201</v>
      </c>
      <c r="B2464" s="8">
        <f>VLOOKUP('Sector Wise Analysis'!A2464,'Data Sheet 10'!A:AL,35,0)</f>
        <v>-3.6149804149136815E-2</v>
      </c>
    </row>
    <row r="2465" spans="1:2">
      <c r="B2465" s="8"/>
    </row>
    <row r="2466" spans="1:2">
      <c r="B2466" s="8"/>
    </row>
    <row r="2475" spans="1:2">
      <c r="A2475" s="216" t="s">
        <v>2206</v>
      </c>
      <c r="B2475" s="216" t="s">
        <v>2017</v>
      </c>
    </row>
    <row r="2476" spans="1:2">
      <c r="A2476" t="s">
        <v>2207</v>
      </c>
      <c r="B2476" s="8">
        <f>VLOOKUP('Sector Wise Analysis'!A2476,'Data Sheet 10'!A:AL,35,0)</f>
        <v>0.29058418270138597</v>
      </c>
    </row>
    <row r="2477" spans="1:2">
      <c r="A2477" s="76" t="s">
        <v>2209</v>
      </c>
      <c r="B2477" s="8">
        <f>VLOOKUP('Sector Wise Analysis'!A2477,'Data Sheet 10'!A:AL,35,0)</f>
        <v>5.5018254313828558E-3</v>
      </c>
    </row>
    <row r="2478" spans="1:2">
      <c r="A2478" t="s">
        <v>2208</v>
      </c>
      <c r="B2478" s="8">
        <f>VLOOKUP('Sector Wise Analysis'!A2478,'Data Sheet 10'!A:AL,35,0)</f>
        <v>1.8511791641121309E-3</v>
      </c>
    </row>
    <row r="2479" spans="1:2">
      <c r="A2479" s="77" t="s">
        <v>2211</v>
      </c>
      <c r="B2479" s="8">
        <f>VLOOKUP('Sector Wise Analysis'!A2479,'Data Sheet 10'!A:AL,35,0)</f>
        <v>5.8930609659940496E-4</v>
      </c>
    </row>
    <row r="2480" spans="1:2">
      <c r="A2480" s="3" t="s">
        <v>2212</v>
      </c>
      <c r="B2480" s="8">
        <f>VLOOKUP('Sector Wise Analysis'!A2480,'Data Sheet 10'!A:AL,35,0)</f>
        <v>-5.9172176616776558E-5</v>
      </c>
    </row>
    <row r="2481" spans="1:2">
      <c r="A2481" s="76" t="s">
        <v>2210</v>
      </c>
      <c r="B2481" s="8">
        <f>VLOOKUP('Sector Wise Analysis'!A2481,'Data Sheet 10'!A:AL,35,0)</f>
        <v>-1.1821494606227683E-4</v>
      </c>
    </row>
    <row r="2482" spans="1:2">
      <c r="B2482" s="8"/>
    </row>
    <row r="2483" spans="1:2">
      <c r="B2483" s="8"/>
    </row>
    <row r="2489" spans="1:2">
      <c r="A2489" s="216" t="s">
        <v>2213</v>
      </c>
      <c r="B2489" s="216" t="s">
        <v>2017</v>
      </c>
    </row>
    <row r="2490" spans="1:2">
      <c r="A2490" t="s">
        <v>2214</v>
      </c>
      <c r="B2490" s="8">
        <f>VLOOKUP('Sector Wise Analysis'!A2490,'Data Sheet 10'!A:AL,35,0)</f>
        <v>8.4947367213578623E-2</v>
      </c>
    </row>
    <row r="2491" spans="1:2">
      <c r="A2491" t="s">
        <v>2215</v>
      </c>
      <c r="B2491" s="8">
        <f>VLOOKUP('Sector Wise Analysis'!A2491,'Data Sheet 10'!A:AL,35,0)</f>
        <v>3.9789560622340167E-2</v>
      </c>
    </row>
    <row r="2492" spans="1:2">
      <c r="A2492" t="s">
        <v>2217</v>
      </c>
      <c r="B2492" s="8">
        <f>VLOOKUP('Sector Wise Analysis'!A2492,'Data Sheet 10'!A:AL,35,0)</f>
        <v>2.0674810441671858E-4</v>
      </c>
    </row>
    <row r="2493" spans="1:2">
      <c r="A2493" t="s">
        <v>2216</v>
      </c>
      <c r="B2493" s="8">
        <f>VLOOKUP('Sector Wise Analysis'!A2493,'Data Sheet 10'!A:AL,35,0)</f>
        <v>-1.6863330644020362E-3</v>
      </c>
    </row>
    <row r="2494" spans="1:2">
      <c r="A2494" t="s">
        <v>2218</v>
      </c>
      <c r="B2494" s="8">
        <f>VLOOKUP('Sector Wise Analysis'!A2494,'Data Sheet 10'!A:AL,35,0)</f>
        <v>-5.2360745844629089E-3</v>
      </c>
    </row>
    <row r="2495" spans="1:2">
      <c r="B2495" s="8"/>
    </row>
    <row r="2496" spans="1:2">
      <c r="B2496" s="8"/>
    </row>
    <row r="2503" spans="1:2">
      <c r="A2503" s="216" t="s">
        <v>2219</v>
      </c>
      <c r="B2503" s="216" t="s">
        <v>2017</v>
      </c>
    </row>
    <row r="2504" spans="1:2">
      <c r="A2504" t="s">
        <v>2221</v>
      </c>
      <c r="B2504" s="8">
        <f>VLOOKUP('Sector Wise Analysis'!A2504,'Data Sheet 10'!A:AL,35,0)</f>
        <v>3.5620141101784224E-3</v>
      </c>
    </row>
    <row r="2505" spans="1:2">
      <c r="A2505" t="s">
        <v>2223</v>
      </c>
      <c r="B2505" s="8">
        <f>VLOOKUP('Sector Wise Analysis'!A2505,'Data Sheet 10'!A:AL,35,0)</f>
        <v>1.1128538738239796E-3</v>
      </c>
    </row>
    <row r="2506" spans="1:2">
      <c r="A2506" t="s">
        <v>2224</v>
      </c>
      <c r="B2506" s="8">
        <f>VLOOKUP('Sector Wise Analysis'!A2506,'Data Sheet 10'!A:AL,35,0)</f>
        <v>4.7069472170214874E-4</v>
      </c>
    </row>
    <row r="2507" spans="1:2">
      <c r="A2507" t="s">
        <v>2220</v>
      </c>
      <c r="B2507" s="8">
        <f>VLOOKUP('Sector Wise Analysis'!A2507,'Data Sheet 10'!A:AL,35,0)</f>
        <v>-1.9226047119522745E-18</v>
      </c>
    </row>
    <row r="2508" spans="1:2">
      <c r="A2508" s="76" t="s">
        <v>2222</v>
      </c>
      <c r="B2508" s="8">
        <f>VLOOKUP('Sector Wise Analysis'!A2508,'Data Sheet 10'!A:AL,35,0)</f>
        <v>-9.2574797584654949E-5</v>
      </c>
    </row>
    <row r="2509" spans="1:2">
      <c r="B2509" s="8"/>
    </row>
    <row r="2510" spans="1:2">
      <c r="B2510" s="8"/>
    </row>
    <row r="2519" spans="1:2">
      <c r="A2519" s="216" t="s">
        <v>2225</v>
      </c>
      <c r="B2519" s="216" t="s">
        <v>2017</v>
      </c>
    </row>
    <row r="2520" spans="1:2">
      <c r="A2520" t="s">
        <v>2227</v>
      </c>
      <c r="B2520" s="8">
        <f>VLOOKUP('Sector Wise Analysis'!A2520,'Data Sheet 10'!A:AL,35,0)</f>
        <v>7.9061990212071775E-2</v>
      </c>
    </row>
    <row r="2521" spans="1:2">
      <c r="A2521" t="s">
        <v>2226</v>
      </c>
      <c r="B2521" s="8">
        <f>VLOOKUP('Sector Wise Analysis'!A2521,'Data Sheet 10'!A:AL,35,0)</f>
        <v>4.6562115874082086E-2</v>
      </c>
    </row>
    <row r="2522" spans="1:2">
      <c r="A2522" t="s">
        <v>2228</v>
      </c>
      <c r="B2522" s="8">
        <f>VLOOKUP('Sector Wise Analysis'!A2522,'Data Sheet 10'!A:AL,35,0)</f>
        <v>7.7776285065412768E-3</v>
      </c>
    </row>
    <row r="2523" spans="1:2">
      <c r="A2523" s="76" t="s">
        <v>2229</v>
      </c>
      <c r="B2523" s="8">
        <f>VLOOKUP('Sector Wise Analysis'!A2523,'Data Sheet 10'!A:AL,35,0)</f>
        <v>-2.3157513141199928E-2</v>
      </c>
    </row>
    <row r="2524" spans="1:2">
      <c r="B2524" s="8"/>
    </row>
    <row r="2525" spans="1:2">
      <c r="B2525" s="8"/>
    </row>
    <row r="2533" spans="1:2">
      <c r="A2533" s="216" t="s">
        <v>2230</v>
      </c>
      <c r="B2533" s="216" t="s">
        <v>2017</v>
      </c>
    </row>
    <row r="2534" spans="1:2">
      <c r="A2534" t="s">
        <v>2233</v>
      </c>
      <c r="B2534" s="8">
        <f>VLOOKUP('Sector Wise Analysis'!A2534,'Data Sheet 10'!A:AL,35,0)</f>
        <v>2.5841433975526957E-3</v>
      </c>
    </row>
    <row r="2535" spans="1:2">
      <c r="A2535" t="s">
        <v>2234</v>
      </c>
      <c r="B2535" s="8">
        <f>VLOOKUP('Sector Wise Analysis'!A2535,'Data Sheet 10'!A:AL,35,0)</f>
        <v>6.0581858877718081E-4</v>
      </c>
    </row>
    <row r="2536" spans="1:2">
      <c r="A2536" t="s">
        <v>2231</v>
      </c>
      <c r="B2536" s="8">
        <f>VLOOKUP('Sector Wise Analysis'!A2536,'Data Sheet 10'!A:AL,35,0)</f>
        <v>-2.1285712964418855E-3</v>
      </c>
    </row>
    <row r="2537" spans="1:2">
      <c r="A2537" t="s">
        <v>2232</v>
      </c>
      <c r="B2537" s="8">
        <f>VLOOKUP('Sector Wise Analysis'!A2537,'Data Sheet 10'!A:AL,35,0)</f>
        <v>-1.4738732322718488E-2</v>
      </c>
    </row>
    <row r="2538" spans="1:2">
      <c r="B2538" s="8"/>
    </row>
    <row r="2539" spans="1:2">
      <c r="B2539" s="8"/>
    </row>
    <row r="2547" spans="1:2">
      <c r="A2547" s="216" t="s">
        <v>2235</v>
      </c>
      <c r="B2547" s="216" t="s">
        <v>2017</v>
      </c>
    </row>
    <row r="2548" spans="1:2">
      <c r="A2548" t="s">
        <v>2236</v>
      </c>
      <c r="B2548" s="8">
        <f>VLOOKUP('Sector Wise Analysis'!A2548,'Data Sheet 10'!A:AL,35,0)</f>
        <v>0.1896555379949596</v>
      </c>
    </row>
    <row r="2549" spans="1:2">
      <c r="A2549" t="s">
        <v>2238</v>
      </c>
      <c r="B2549" s="8">
        <f>VLOOKUP('Sector Wise Analysis'!A2549,'Data Sheet 10'!A:AL,35,0)</f>
        <v>6.9090829097432846E-2</v>
      </c>
    </row>
    <row r="2550" spans="1:2">
      <c r="A2550" t="s">
        <v>2237</v>
      </c>
      <c r="B2550" s="8">
        <f>VLOOKUP('Sector Wise Analysis'!A2550,'Data Sheet 10'!A:AL,35,0)</f>
        <v>3.3787364913929342E-2</v>
      </c>
    </row>
    <row r="2551" spans="1:2">
      <c r="B2551" s="8"/>
    </row>
    <row r="2559" spans="1:2">
      <c r="A2559" s="216" t="s">
        <v>2254</v>
      </c>
      <c r="B2559" s="216" t="s">
        <v>2017</v>
      </c>
    </row>
    <row r="2560" spans="1:2">
      <c r="A2560" s="186" t="s">
        <v>2259</v>
      </c>
      <c r="B2560" s="8">
        <f>VLOOKUP('Sector Wise Analysis'!A2560,'Data Sheet 11'!A:AL,35,0)</f>
        <v>1.8520256140228297E-3</v>
      </c>
    </row>
    <row r="2561" spans="1:2">
      <c r="A2561" s="186" t="s">
        <v>2264</v>
      </c>
      <c r="B2561" s="8">
        <f>VLOOKUP('Sector Wise Analysis'!A2561,'Data Sheet 11'!A:AL,35,0)</f>
        <v>1.0622173199107604E-4</v>
      </c>
    </row>
    <row r="2562" spans="1:2">
      <c r="A2562" s="186" t="s">
        <v>2257</v>
      </c>
      <c r="B2562" s="8">
        <f>VLOOKUP('Sector Wise Analysis'!A2562,'Data Sheet 11'!A:AL,35,0)</f>
        <v>-7.814173558462565E-4</v>
      </c>
    </row>
    <row r="2563" spans="1:2">
      <c r="A2563" s="186" t="s">
        <v>2265</v>
      </c>
      <c r="B2563" s="8">
        <f>VLOOKUP('Sector Wise Analysis'!A2563,'Data Sheet 11'!A:AL,35,0)</f>
        <v>-1.4636024336316313E-3</v>
      </c>
    </row>
    <row r="2564" spans="1:2">
      <c r="A2564" s="186" t="s">
        <v>2263</v>
      </c>
      <c r="B2564" s="8">
        <f>VLOOKUP('Sector Wise Analysis'!A2564,'Data Sheet 11'!A:AL,35,0)</f>
        <v>-1.5255050184918074E-3</v>
      </c>
    </row>
    <row r="2565" spans="1:2">
      <c r="A2565" s="186" t="s">
        <v>2260</v>
      </c>
      <c r="B2565" s="8">
        <f>VLOOKUP('Sector Wise Analysis'!A2565,'Data Sheet 11'!A:AL,35,0)</f>
        <v>-3.6586327542062012E-3</v>
      </c>
    </row>
    <row r="2566" spans="1:2">
      <c r="A2566" s="186" t="s">
        <v>2261</v>
      </c>
      <c r="B2566" s="8">
        <f>VLOOKUP('Sector Wise Analysis'!A2566,'Data Sheet 11'!A:AL,35,0)</f>
        <v>-4.3644557020148843E-3</v>
      </c>
    </row>
    <row r="2567" spans="1:2">
      <c r="A2567" s="186" t="s">
        <v>2258</v>
      </c>
      <c r="B2567" s="8">
        <f>VLOOKUP('Sector Wise Analysis'!A2567,'Data Sheet 11'!A:AL,35,0)</f>
        <v>-5.4225764752269708E-3</v>
      </c>
    </row>
    <row r="2568" spans="1:2">
      <c r="A2568" s="186" t="s">
        <v>2255</v>
      </c>
      <c r="B2568" s="8">
        <f>VLOOKUP('Sector Wise Analysis'!A2568,'Data Sheet 11'!A:AL,35,0)</f>
        <v>-5.4366412289939573E-3</v>
      </c>
    </row>
    <row r="2569" spans="1:2">
      <c r="A2569" s="186" t="s">
        <v>2262</v>
      </c>
      <c r="B2569" s="8">
        <f>VLOOKUP('Sector Wise Analysis'!A2569,'Data Sheet 11'!A:AL,35,0)</f>
        <v>-7.4056729171137828E-3</v>
      </c>
    </row>
    <row r="2570" spans="1:2">
      <c r="A2570" s="186" t="s">
        <v>2256</v>
      </c>
      <c r="B2570" s="8">
        <f>VLOOKUP('Sector Wise Analysis'!A2570,'Data Sheet 11'!A:AL,35,0)</f>
        <v>-5.0924929751096783E-2</v>
      </c>
    </row>
    <row r="2574" spans="1:2">
      <c r="A2574" s="218" t="s">
        <v>2266</v>
      </c>
      <c r="B2574" s="216" t="s">
        <v>2017</v>
      </c>
    </row>
    <row r="2575" spans="1:2">
      <c r="A2575" t="s">
        <v>2270</v>
      </c>
      <c r="B2575" s="8">
        <f>VLOOKUP('Sector Wise Analysis'!A2575,'Data Sheet 11'!A:AL,35,0)</f>
        <v>1.6906384410658015E-2</v>
      </c>
    </row>
    <row r="2576" spans="1:2">
      <c r="A2576" t="s">
        <v>2267</v>
      </c>
      <c r="B2576" s="8">
        <f>VLOOKUP('Sector Wise Analysis'!A2576,'Data Sheet 11'!A:AL,35,0)</f>
        <v>1.0819798709045854E-2</v>
      </c>
    </row>
    <row r="2577" spans="1:2">
      <c r="A2577" t="s">
        <v>2273</v>
      </c>
      <c r="B2577" s="8">
        <f>VLOOKUP('Sector Wise Analysis'!A2577,'Data Sheet 11'!A:AL,35,0)</f>
        <v>2.2308596163847162E-3</v>
      </c>
    </row>
    <row r="2578" spans="1:2">
      <c r="A2578" t="s">
        <v>2271</v>
      </c>
      <c r="B2578" s="8">
        <f>VLOOKUP('Sector Wise Analysis'!A2578,'Data Sheet 11'!A:AL,35,0)</f>
        <v>1.5106872997906679E-3</v>
      </c>
    </row>
    <row r="2579" spans="1:2">
      <c r="A2579" t="s">
        <v>2279</v>
      </c>
      <c r="B2579" s="8">
        <f>VLOOKUP('Sector Wise Analysis'!A2579,'Data Sheet 11'!A:AL,35,0)</f>
        <v>-1.7252311175012998E-4</v>
      </c>
    </row>
    <row r="2580" spans="1:2">
      <c r="A2580" t="s">
        <v>2278</v>
      </c>
      <c r="B2580" s="8">
        <f>VLOOKUP('Sector Wise Analysis'!A2580,'Data Sheet 11'!A:AL,35,0)</f>
        <v>-6.7969531034904704E-4</v>
      </c>
    </row>
    <row r="2581" spans="1:2">
      <c r="A2581" t="s">
        <v>2272</v>
      </c>
      <c r="B2581" s="8">
        <f>VLOOKUP('Sector Wise Analysis'!A2581,'Data Sheet 11'!A:AL,35,0)</f>
        <v>-9.543439689192084E-4</v>
      </c>
    </row>
    <row r="2582" spans="1:2">
      <c r="A2582" t="s">
        <v>2275</v>
      </c>
      <c r="B2582" s="8">
        <f>VLOOKUP('Sector Wise Analysis'!A2582,'Data Sheet 11'!A:AL,35,0)</f>
        <v>-1.0770622533573986E-3</v>
      </c>
    </row>
    <row r="2583" spans="1:2">
      <c r="A2583" t="s">
        <v>2277</v>
      </c>
      <c r="B2583" s="8">
        <f>VLOOKUP('Sector Wise Analysis'!A2583,'Data Sheet 11'!A:AL,35,0)</f>
        <v>-1.927184985775031E-3</v>
      </c>
    </row>
    <row r="2584" spans="1:2">
      <c r="A2584" t="s">
        <v>2274</v>
      </c>
      <c r="B2584" s="8">
        <f>VLOOKUP('Sector Wise Analysis'!A2584,'Data Sheet 11'!A:AL,35,0)</f>
        <v>-2.1797996879684301E-3</v>
      </c>
    </row>
    <row r="2585" spans="1:2">
      <c r="A2585" t="s">
        <v>2276</v>
      </c>
      <c r="B2585" s="8">
        <f>VLOOKUP('Sector Wise Analysis'!A2585,'Data Sheet 11'!A:AL,35,0)</f>
        <v>-2.3121016855823058E-3</v>
      </c>
    </row>
    <row r="2586" spans="1:2">
      <c r="A2586" t="s">
        <v>2269</v>
      </c>
      <c r="B2586" s="8">
        <f>VLOOKUP('Sector Wise Analysis'!A2586,'Data Sheet 11'!A:AL,35,0)</f>
        <v>-2.7222307198140044E-3</v>
      </c>
    </row>
    <row r="2587" spans="1:2">
      <c r="A2587" t="s">
        <v>2268</v>
      </c>
      <c r="B2587" s="8">
        <f>VLOOKUP('Sector Wise Analysis'!A2587,'Data Sheet 11'!A:AL,35,0)</f>
        <v>-1.1108690996971459E-2</v>
      </c>
    </row>
    <row r="2591" spans="1:2">
      <c r="A2591" s="216" t="s">
        <v>2280</v>
      </c>
      <c r="B2591" s="216" t="s">
        <v>2017</v>
      </c>
    </row>
    <row r="2592" spans="1:2">
      <c r="A2592" t="s">
        <v>2282</v>
      </c>
      <c r="B2592" s="8">
        <f>VLOOKUP('Sector Wise Analysis'!A2592,'Data Sheet 11'!A:AL,35,0)</f>
        <v>2.455380883532126E-2</v>
      </c>
    </row>
    <row r="2593" spans="1:2">
      <c r="A2593" t="s">
        <v>2283</v>
      </c>
      <c r="B2593" s="8">
        <f>VLOOKUP('Sector Wise Analysis'!A2593,'Data Sheet 11'!A:AL,35,0)</f>
        <v>1.7117390031385328E-2</v>
      </c>
    </row>
    <row r="2594" spans="1:2">
      <c r="A2594" t="s">
        <v>2281</v>
      </c>
      <c r="B2594" s="8">
        <f>VLOOKUP('Sector Wise Analysis'!A2594,'Data Sheet 11'!A:AL,35,0)</f>
        <v>1.1155121970216971E-2</v>
      </c>
    </row>
    <row r="2595" spans="1:2">
      <c r="A2595" t="s">
        <v>2288</v>
      </c>
      <c r="B2595" s="8">
        <f>VLOOKUP('Sector Wise Analysis'!A2595,'Data Sheet 11'!A:AL,35,0)</f>
        <v>1.0845985174552642E-2</v>
      </c>
    </row>
    <row r="2596" spans="1:2">
      <c r="A2596" t="s">
        <v>2285</v>
      </c>
      <c r="B2596" s="8">
        <f>VLOOKUP('Sector Wise Analysis'!A2596,'Data Sheet 11'!A:AL,35,0)</f>
        <v>5.3355329413045599E-3</v>
      </c>
    </row>
    <row r="2597" spans="1:2">
      <c r="A2597" t="s">
        <v>2284</v>
      </c>
      <c r="B2597" s="8">
        <f>VLOOKUP('Sector Wise Analysis'!A2597,'Data Sheet 11'!A:AL,35,0)</f>
        <v>4.4083277871778447E-3</v>
      </c>
    </row>
    <row r="2598" spans="1:2">
      <c r="A2598" t="s">
        <v>2287</v>
      </c>
      <c r="B2598" s="8">
        <f>VLOOKUP('Sector Wise Analysis'!A2598,'Data Sheet 11'!A:AL,35,0)</f>
        <v>3.462866489606958E-3</v>
      </c>
    </row>
    <row r="2599" spans="1:2">
      <c r="A2599" t="s">
        <v>2290</v>
      </c>
      <c r="B2599" s="8">
        <f>VLOOKUP('Sector Wise Analysis'!A2599,'Data Sheet 11'!A:AL,35,0)</f>
        <v>2.4286458409397377E-3</v>
      </c>
    </row>
    <row r="2600" spans="1:2">
      <c r="A2600" s="76" t="s">
        <v>2294</v>
      </c>
      <c r="B2600" s="8">
        <f>VLOOKUP('Sector Wise Analysis'!A2600,'Data Sheet 11'!A:AL,35,0)</f>
        <v>3.3278557484945406E-4</v>
      </c>
    </row>
    <row r="2601" spans="1:2">
      <c r="A2601" s="76" t="s">
        <v>2295</v>
      </c>
      <c r="B2601" s="8">
        <f>VLOOKUP('Sector Wise Analysis'!A2601,'Data Sheet 11'!A:AL,35,0)</f>
        <v>7.4343241305401567E-5</v>
      </c>
    </row>
    <row r="2602" spans="1:2">
      <c r="A2602" t="s">
        <v>2291</v>
      </c>
      <c r="B2602" s="8">
        <f>VLOOKUP('Sector Wise Analysis'!A2602,'Data Sheet 11'!A:AL,35,0)</f>
        <v>-2.8796165904854022E-19</v>
      </c>
    </row>
    <row r="2603" spans="1:2">
      <c r="A2603" s="76" t="s">
        <v>2297</v>
      </c>
      <c r="B2603" s="8">
        <f>VLOOKUP('Sector Wise Analysis'!A2603,'Data Sheet 11'!A:AL,35,0)</f>
        <v>-2.6676834038859949E-5</v>
      </c>
    </row>
    <row r="2604" spans="1:2">
      <c r="A2604" s="76" t="s">
        <v>2299</v>
      </c>
      <c r="B2604" s="8">
        <f>VLOOKUP('Sector Wise Analysis'!A2604,'Data Sheet 11'!A:AL,35,0)</f>
        <v>-3.3837696193077147E-5</v>
      </c>
    </row>
    <row r="2605" spans="1:2">
      <c r="A2605" s="76" t="s">
        <v>2296</v>
      </c>
      <c r="B2605" s="8">
        <f>VLOOKUP('Sector Wise Analysis'!A2605,'Data Sheet 11'!A:AL,35,0)</f>
        <v>-7.9211514027426904E-5</v>
      </c>
    </row>
    <row r="2606" spans="1:2">
      <c r="A2606" s="76" t="s">
        <v>2300</v>
      </c>
      <c r="B2606" s="8">
        <f>VLOOKUP('Sector Wise Analysis'!A2606,'Data Sheet 11'!A:AL,35,0)</f>
        <v>-1.0936025878813548E-4</v>
      </c>
    </row>
    <row r="2607" spans="1:2">
      <c r="A2607" s="76" t="s">
        <v>2292</v>
      </c>
      <c r="B2607" s="8">
        <f>VLOOKUP('Sector Wise Analysis'!A2607,'Data Sheet 11'!A:AL,35,0)</f>
        <v>-2.6503877440743075E-4</v>
      </c>
    </row>
    <row r="2608" spans="1:2">
      <c r="A2608" s="76" t="s">
        <v>2293</v>
      </c>
      <c r="B2608" s="8">
        <f>VLOOKUP('Sector Wise Analysis'!A2608,'Data Sheet 11'!A:AL,35,0)</f>
        <v>-4.1067907892787785E-4</v>
      </c>
    </row>
    <row r="2609" spans="1:2">
      <c r="A2609" t="s">
        <v>2286</v>
      </c>
      <c r="B2609" s="8">
        <f>VLOOKUP('Sector Wise Analysis'!A2609,'Data Sheet 11'!A:AL,35,0)</f>
        <v>-9.8260211011222376E-4</v>
      </c>
    </row>
    <row r="2610" spans="1:2">
      <c r="A2610" t="s">
        <v>2289</v>
      </c>
      <c r="B2610" s="8">
        <f>VLOOKUP('Sector Wise Analysis'!A2610,'Data Sheet 11'!A:AL,35,0)</f>
        <v>-3.3303700520121598E-3</v>
      </c>
    </row>
    <row r="2611" spans="1:2">
      <c r="A2611" s="76" t="s">
        <v>2298</v>
      </c>
      <c r="B2611" s="8">
        <f>VLOOKUP('Sector Wise Analysis'!A2611,'Data Sheet 11'!A:AL,35,0)</f>
        <v>-1.173424978771612E-2</v>
      </c>
    </row>
    <row r="2615" spans="1:2">
      <c r="A2615" s="216" t="s">
        <v>2301</v>
      </c>
      <c r="B2615" s="217" t="s">
        <v>2017</v>
      </c>
    </row>
    <row r="2616" spans="1:2">
      <c r="A2616" t="s">
        <v>2302</v>
      </c>
      <c r="B2616" s="8">
        <f>VLOOKUP('Sector Wise Analysis'!A2616,'Data Sheet 11'!A:AL,35,0)</f>
        <v>8.2563649129344507E-3</v>
      </c>
    </row>
    <row r="2617" spans="1:2">
      <c r="A2617" t="s">
        <v>2307</v>
      </c>
      <c r="B2617" s="8">
        <f>VLOOKUP('Sector Wise Analysis'!A2617,'Data Sheet 11'!A:AL,35,0)</f>
        <v>3.8102756517925224E-3</v>
      </c>
    </row>
    <row r="2618" spans="1:2">
      <c r="A2618" t="s">
        <v>2313</v>
      </c>
      <c r="B2618" s="8">
        <f>VLOOKUP('Sector Wise Analysis'!A2618,'Data Sheet 11'!A:AL,35,0)</f>
        <v>1.3870165759803418E-3</v>
      </c>
    </row>
    <row r="2619" spans="1:2">
      <c r="A2619" t="s">
        <v>2317</v>
      </c>
      <c r="B2619" s="8">
        <f>VLOOKUP('Sector Wise Analysis'!A2619,'Data Sheet 11'!A:AL,35,0)</f>
        <v>2.7873085289988053E-4</v>
      </c>
    </row>
    <row r="2620" spans="1:2">
      <c r="A2620" t="s">
        <v>2319</v>
      </c>
      <c r="B2620" s="8">
        <f>VLOOKUP('Sector Wise Analysis'!A2620,'Data Sheet 11'!A:AL,35,0)</f>
        <v>1.4926042423143822E-4</v>
      </c>
    </row>
    <row r="2621" spans="1:2">
      <c r="A2621" t="s">
        <v>2316</v>
      </c>
      <c r="B2621" s="8">
        <f>VLOOKUP('Sector Wise Analysis'!A2621,'Data Sheet 11'!A:AL,35,0)</f>
        <v>6.8155378419222458E-5</v>
      </c>
    </row>
    <row r="2622" spans="1:2">
      <c r="A2622" t="s">
        <v>2314</v>
      </c>
      <c r="B2622" s="8">
        <f>VLOOKUP('Sector Wise Analysis'!A2622,'Data Sheet 11'!A:AL,35,0)</f>
        <v>6.7569061970228458E-5</v>
      </c>
    </row>
    <row r="2623" spans="1:2">
      <c r="A2623" t="s">
        <v>2321</v>
      </c>
      <c r="B2623" s="8">
        <f>VLOOKUP('Sector Wise Analysis'!A2623,'Data Sheet 11'!A:AL,35,0)</f>
        <v>2.3566431270694569E-5</v>
      </c>
    </row>
    <row r="2624" spans="1:2">
      <c r="A2624" s="76" t="s">
        <v>2323</v>
      </c>
      <c r="B2624" s="8">
        <f>VLOOKUP('Sector Wise Analysis'!A2624,'Data Sheet 11'!A:AL,35,0)</f>
        <v>2.1101528999292999E-5</v>
      </c>
    </row>
    <row r="2625" spans="1:2">
      <c r="A2625" s="76" t="s">
        <v>2325</v>
      </c>
      <c r="B2625" s="8">
        <f>VLOOKUP('Sector Wise Analysis'!A2625,'Data Sheet 11'!A:AL,35,0)</f>
        <v>0</v>
      </c>
    </row>
    <row r="2626" spans="1:2">
      <c r="A2626" s="76" t="s">
        <v>2326</v>
      </c>
      <c r="B2626" s="8">
        <f>VLOOKUP('Sector Wise Analysis'!A2626,'Data Sheet 11'!A:AL,35,0)</f>
        <v>-1.1682876416381746E-5</v>
      </c>
    </row>
    <row r="2627" spans="1:2">
      <c r="A2627" s="76" t="s">
        <v>2324</v>
      </c>
      <c r="B2627" s="8">
        <f>VLOOKUP('Sector Wise Analysis'!A2627,'Data Sheet 11'!A:AL,35,0)</f>
        <v>-3.0322762319200771E-5</v>
      </c>
    </row>
    <row r="2628" spans="1:2">
      <c r="A2628" t="s">
        <v>2315</v>
      </c>
      <c r="B2628" s="8">
        <f>VLOOKUP('Sector Wise Analysis'!A2628,'Data Sheet 11'!A:AL,35,0)</f>
        <v>-3.4080806924062229E-5</v>
      </c>
    </row>
    <row r="2629" spans="1:2">
      <c r="A2629" t="s">
        <v>2320</v>
      </c>
      <c r="B2629" s="8">
        <f>VLOOKUP('Sector Wise Analysis'!A2629,'Data Sheet 11'!A:AL,35,0)</f>
        <v>-6.3918916343880475E-5</v>
      </c>
    </row>
    <row r="2630" spans="1:2">
      <c r="A2630" t="s">
        <v>2318</v>
      </c>
      <c r="B2630" s="8">
        <f>VLOOKUP('Sector Wise Analysis'!A2630,'Data Sheet 11'!A:AL,35,0)</f>
        <v>-7.3749977402386905E-5</v>
      </c>
    </row>
    <row r="2631" spans="1:2">
      <c r="A2631" s="76" t="s">
        <v>2322</v>
      </c>
      <c r="B2631" s="8">
        <f>VLOOKUP('Sector Wise Analysis'!A2631,'Data Sheet 11'!A:AL,35,0)</f>
        <v>-1.290824522164309E-4</v>
      </c>
    </row>
    <row r="2632" spans="1:2">
      <c r="A2632" t="s">
        <v>2309</v>
      </c>
      <c r="B2632" s="8">
        <f>VLOOKUP('Sector Wise Analysis'!A2632,'Data Sheet 11'!A:AL,35,0)</f>
        <v>-6.1435866182390998E-4</v>
      </c>
    </row>
    <row r="2633" spans="1:2">
      <c r="A2633" t="s">
        <v>2311</v>
      </c>
      <c r="B2633" s="8">
        <f>VLOOKUP('Sector Wise Analysis'!A2633,'Data Sheet 11'!A:AL,35,0)</f>
        <v>-7.1233930654073484E-4</v>
      </c>
    </row>
    <row r="2634" spans="1:2">
      <c r="A2634" t="s">
        <v>2304</v>
      </c>
      <c r="B2634" s="8">
        <f>VLOOKUP('Sector Wise Analysis'!A2634,'Data Sheet 11'!A:AL,35,0)</f>
        <v>-1.7802700931868563E-3</v>
      </c>
    </row>
    <row r="2635" spans="1:2">
      <c r="A2635" t="s">
        <v>2306</v>
      </c>
      <c r="B2635" s="8">
        <f>VLOOKUP('Sector Wise Analysis'!A2635,'Data Sheet 11'!A:AL,35,0)</f>
        <v>-1.8916099581940099E-3</v>
      </c>
    </row>
    <row r="2636" spans="1:2">
      <c r="A2636" t="s">
        <v>2312</v>
      </c>
      <c r="B2636" s="8">
        <f>VLOOKUP('Sector Wise Analysis'!A2636,'Data Sheet 11'!A:AL,35,0)</f>
        <v>-2.4839679095978212E-3</v>
      </c>
    </row>
    <row r="2637" spans="1:2">
      <c r="A2637" t="s">
        <v>2305</v>
      </c>
      <c r="B2637" s="8">
        <f>VLOOKUP('Sector Wise Analysis'!A2637,'Data Sheet 11'!A:AL,35,0)</f>
        <v>-2.8151339350351609E-3</v>
      </c>
    </row>
    <row r="2638" spans="1:2">
      <c r="A2638" t="s">
        <v>2310</v>
      </c>
      <c r="B2638" s="8">
        <f>VLOOKUP('Sector Wise Analysis'!A2638,'Data Sheet 11'!A:AL,35,0)</f>
        <v>-4.0175090740161359E-3</v>
      </c>
    </row>
    <row r="2639" spans="1:2">
      <c r="A2639" t="s">
        <v>2303</v>
      </c>
      <c r="B2639" s="8">
        <f>VLOOKUP('Sector Wise Analysis'!A2639,'Data Sheet 11'!A:AL,35,0)</f>
        <v>-5.6931517750160466E-3</v>
      </c>
    </row>
    <row r="2640" spans="1:2">
      <c r="A2640" t="s">
        <v>2308</v>
      </c>
      <c r="B2640" s="8">
        <f>VLOOKUP('Sector Wise Analysis'!A2640,'Data Sheet 11'!A:AL,35,0)</f>
        <v>-8.5353505659338108E-3</v>
      </c>
    </row>
    <row r="2644" spans="1:2">
      <c r="A2644" s="216" t="s">
        <v>2327</v>
      </c>
      <c r="B2644" s="216" t="s">
        <v>2017</v>
      </c>
    </row>
    <row r="2645" spans="1:2">
      <c r="A2645" t="s">
        <v>2328</v>
      </c>
      <c r="B2645" s="8">
        <f>VLOOKUP('Sector Wise Analysis'!A2645,'Data Sheet 11'!A:AL,35,0)</f>
        <v>8.2869675675539711E-2</v>
      </c>
    </row>
    <row r="2646" spans="1:2">
      <c r="A2646" t="s">
        <v>2330</v>
      </c>
      <c r="B2646" s="8">
        <f>VLOOKUP('Sector Wise Analysis'!A2646,'Data Sheet 11'!A:AL,35,0)</f>
        <v>2.9098616104032696E-2</v>
      </c>
    </row>
    <row r="2647" spans="1:2">
      <c r="A2647" t="s">
        <v>2329</v>
      </c>
      <c r="B2647" s="8">
        <f>VLOOKUP('Sector Wise Analysis'!A2647,'Data Sheet 11'!A:AL,35,0)</f>
        <v>2.4849585394701654E-2</v>
      </c>
    </row>
    <row r="2648" spans="1:2">
      <c r="A2648" t="s">
        <v>2332</v>
      </c>
      <c r="B2648" s="8">
        <f>VLOOKUP('Sector Wise Analysis'!A2648,'Data Sheet 11'!A:AL,35,0)</f>
        <v>2.12273524899694E-3</v>
      </c>
    </row>
    <row r="2649" spans="1:2">
      <c r="A2649" t="s">
        <v>2333</v>
      </c>
      <c r="B2649" s="8">
        <f>VLOOKUP('Sector Wise Analysis'!A2649,'Data Sheet 11'!A:AL,35,0)</f>
        <v>2.0588334250846549E-3</v>
      </c>
    </row>
    <row r="2650" spans="1:2">
      <c r="A2650" t="s">
        <v>2334</v>
      </c>
      <c r="B2650" s="8">
        <f>VLOOKUP('Sector Wise Analysis'!A2650,'Data Sheet 11'!A:AL,35,0)</f>
        <v>8.5421259685529395E-4</v>
      </c>
    </row>
    <row r="2651" spans="1:2">
      <c r="A2651" t="s">
        <v>2336</v>
      </c>
      <c r="B2651" s="8">
        <f>VLOOKUP('Sector Wise Analysis'!A2651,'Data Sheet 11'!A:AL,35,0)</f>
        <v>2.549146830735513E-4</v>
      </c>
    </row>
    <row r="2652" spans="1:2">
      <c r="A2652" s="76" t="s">
        <v>2341</v>
      </c>
      <c r="B2652" s="8">
        <f>VLOOKUP('Sector Wise Analysis'!A2652,'Data Sheet 11'!A:AL,35,0)</f>
        <v>3.8392270492923457E-5</v>
      </c>
    </row>
    <row r="2653" spans="1:2">
      <c r="A2653" t="s">
        <v>2355</v>
      </c>
      <c r="B2653" s="8">
        <f>VLOOKUP('Sector Wise Analysis'!A2653,'Data Sheet 11'!A:AL,35,0)</f>
        <v>1.9560044239755823E-5</v>
      </c>
    </row>
    <row r="2654" spans="1:2">
      <c r="A2654" s="76" t="s">
        <v>2346</v>
      </c>
      <c r="B2654" s="8">
        <f>VLOOKUP('Sector Wise Analysis'!A2654,'Data Sheet 11'!A:AL,35,0)</f>
        <v>1.9088243833839822E-5</v>
      </c>
    </row>
    <row r="2655" spans="1:2">
      <c r="A2655" s="76" t="s">
        <v>2339</v>
      </c>
      <c r="B2655" s="8">
        <f>VLOOKUP('Sector Wise Analysis'!A2655,'Data Sheet 11'!A:AL,35,0)</f>
        <v>1.4096020757028207E-5</v>
      </c>
    </row>
    <row r="2656" spans="1:2">
      <c r="A2656" t="s">
        <v>2360</v>
      </c>
      <c r="B2656" s="8">
        <f>VLOOKUP('Sector Wise Analysis'!A2656,'Data Sheet 11'!A:AL,35,0)</f>
        <v>9.8135545040576258E-6</v>
      </c>
    </row>
    <row r="2657" spans="1:2">
      <c r="A2657" s="76" t="s">
        <v>2351</v>
      </c>
      <c r="B2657" s="8">
        <f>VLOOKUP('Sector Wise Analysis'!A2657,'Data Sheet 11'!A:AL,35,0)</f>
        <v>9.52496250957307E-6</v>
      </c>
    </row>
    <row r="2658" spans="1:2">
      <c r="A2658" s="76" t="s">
        <v>2344</v>
      </c>
      <c r="B2658" s="8">
        <f>VLOOKUP('Sector Wise Analysis'!A2658,'Data Sheet 11'!A:AL,35,0)</f>
        <v>8.3261310212992173E-6</v>
      </c>
    </row>
    <row r="2659" spans="1:2">
      <c r="A2659" t="s">
        <v>2366</v>
      </c>
      <c r="B2659" s="8">
        <f>VLOOKUP('Sector Wise Analysis'!A2659,'Data Sheet 11'!A:AL,35,0)</f>
        <v>-4.571966608642742E-7</v>
      </c>
    </row>
    <row r="2660" spans="1:2">
      <c r="A2660" t="s">
        <v>2365</v>
      </c>
      <c r="B2660" s="8">
        <f>VLOOKUP('Sector Wise Analysis'!A2660,'Data Sheet 11'!A:AL,35,0)</f>
        <v>-5.0562976090958446E-7</v>
      </c>
    </row>
    <row r="2661" spans="1:2">
      <c r="A2661" t="s">
        <v>2363</v>
      </c>
      <c r="B2661" s="8">
        <f>VLOOKUP('Sector Wise Analysis'!A2661,'Data Sheet 11'!A:AL,35,0)</f>
        <v>-4.0886517410435685E-6</v>
      </c>
    </row>
    <row r="2662" spans="1:2">
      <c r="A2662" t="s">
        <v>2356</v>
      </c>
      <c r="B2662" s="8">
        <f>VLOOKUP('Sector Wise Analysis'!A2662,'Data Sheet 11'!A:AL,35,0)</f>
        <v>-4.8246865473914852E-6</v>
      </c>
    </row>
    <row r="2663" spans="1:2">
      <c r="A2663" s="76" t="s">
        <v>2343</v>
      </c>
      <c r="B2663" s="8">
        <f>VLOOKUP('Sector Wise Analysis'!A2663,'Data Sheet 11'!A:AL,35,0)</f>
        <v>-9.3441113895098416E-6</v>
      </c>
    </row>
    <row r="2664" spans="1:2">
      <c r="A2664" t="s">
        <v>2359</v>
      </c>
      <c r="B2664" s="8">
        <f>VLOOKUP('Sector Wise Analysis'!A2664,'Data Sheet 11'!A:AL,35,0)</f>
        <v>-1.0159275745663174E-5</v>
      </c>
    </row>
    <row r="2665" spans="1:2">
      <c r="A2665" t="s">
        <v>2362</v>
      </c>
      <c r="B2665" s="8">
        <f>VLOOKUP('Sector Wise Analysis'!A2665,'Data Sheet 11'!A:AL,35,0)</f>
        <v>-1.2343288578497362E-5</v>
      </c>
    </row>
    <row r="2666" spans="1:2">
      <c r="A2666" t="s">
        <v>2361</v>
      </c>
      <c r="B2666" s="8">
        <f>VLOOKUP('Sector Wise Analysis'!A2666,'Data Sheet 11'!A:AL,35,0)</f>
        <v>-1.3457646068712848E-5</v>
      </c>
    </row>
    <row r="2667" spans="1:2">
      <c r="A2667" t="s">
        <v>2364</v>
      </c>
      <c r="B2667" s="8">
        <f>VLOOKUP('Sector Wise Analysis'!A2667,'Data Sheet 11'!A:AL,35,0)</f>
        <v>-1.6719935806405681E-5</v>
      </c>
    </row>
    <row r="2668" spans="1:2">
      <c r="A2668" t="s">
        <v>2357</v>
      </c>
      <c r="B2668" s="8">
        <f>VLOOKUP('Sector Wise Analysis'!A2668,'Data Sheet 11'!A:AL,35,0)</f>
        <v>-1.8570050291562547E-5</v>
      </c>
    </row>
    <row r="2669" spans="1:2">
      <c r="A2669" t="s">
        <v>2354</v>
      </c>
      <c r="B2669" s="8">
        <f>VLOOKUP('Sector Wise Analysis'!A2669,'Data Sheet 11'!A:AL,35,0)</f>
        <v>-2.0301667263601934E-5</v>
      </c>
    </row>
    <row r="2670" spans="1:2">
      <c r="A2670" t="s">
        <v>2353</v>
      </c>
      <c r="B2670" s="8">
        <f>VLOOKUP('Sector Wise Analysis'!A2670,'Data Sheet 11'!A:AL,35,0)</f>
        <v>-2.3314037244142999E-5</v>
      </c>
    </row>
    <row r="2671" spans="1:2">
      <c r="A2671" s="76" t="s">
        <v>2347</v>
      </c>
      <c r="B2671" s="8">
        <f>VLOOKUP('Sector Wise Analysis'!A2671,'Data Sheet 11'!A:AL,35,0)</f>
        <v>-5.9564667131042772E-5</v>
      </c>
    </row>
    <row r="2672" spans="1:2">
      <c r="A2672" t="s">
        <v>2337</v>
      </c>
      <c r="B2672" s="8">
        <f>VLOOKUP('Sector Wise Analysis'!A2672,'Data Sheet 11'!A:AL,35,0)</f>
        <v>-6.6132646085391794E-5</v>
      </c>
    </row>
    <row r="2673" spans="1:2">
      <c r="A2673" s="76" t="s">
        <v>2350</v>
      </c>
      <c r="B2673" s="8">
        <f>VLOOKUP('Sector Wise Analysis'!A2673,'Data Sheet 11'!A:AL,35,0)</f>
        <v>-6.6375440253671925E-5</v>
      </c>
    </row>
    <row r="2674" spans="1:2">
      <c r="A2674" s="76" t="s">
        <v>2345</v>
      </c>
      <c r="B2674" s="8">
        <f>VLOOKUP('Sector Wise Analysis'!A2674,'Data Sheet 11'!A:AL,35,0)</f>
        <v>-7.0165102600422519E-5</v>
      </c>
    </row>
    <row r="2675" spans="1:2">
      <c r="A2675" t="s">
        <v>2340</v>
      </c>
      <c r="B2675" s="8">
        <f>VLOOKUP('Sector Wise Analysis'!A2675,'Data Sheet 11'!A:AL,35,0)</f>
        <v>-7.9409718674381777E-5</v>
      </c>
    </row>
    <row r="2676" spans="1:2">
      <c r="A2676" s="76" t="s">
        <v>2348</v>
      </c>
      <c r="B2676" s="8">
        <f>VLOOKUP('Sector Wise Analysis'!A2676,'Data Sheet 11'!A:AL,35,0)</f>
        <v>-8.6429027405359634E-5</v>
      </c>
    </row>
    <row r="2677" spans="1:2">
      <c r="A2677" s="76" t="s">
        <v>2349</v>
      </c>
      <c r="B2677" s="8">
        <f>VLOOKUP('Sector Wise Analysis'!A2677,'Data Sheet 11'!A:AL,35,0)</f>
        <v>-1.2704735759013513E-4</v>
      </c>
    </row>
    <row r="2678" spans="1:2">
      <c r="A2678" t="s">
        <v>2335</v>
      </c>
      <c r="B2678" s="8">
        <f>VLOOKUP('Sector Wise Analysis'!A2678,'Data Sheet 11'!A:AL,35,0)</f>
        <v>-1.453768403102571E-4</v>
      </c>
    </row>
    <row r="2679" spans="1:2">
      <c r="A2679" s="76" t="s">
        <v>2342</v>
      </c>
      <c r="B2679" s="8">
        <f>VLOOKUP('Sector Wise Analysis'!A2679,'Data Sheet 11'!A:AL,35,0)</f>
        <v>-2.1164435904366696E-4</v>
      </c>
    </row>
    <row r="2680" spans="1:2">
      <c r="A2680" t="s">
        <v>2352</v>
      </c>
      <c r="B2680" s="8">
        <f>VLOOKUP('Sector Wise Analysis'!A2680,'Data Sheet 11'!A:AL,35,0)</f>
        <v>-3.7513223198559374E-4</v>
      </c>
    </row>
    <row r="2681" spans="1:2">
      <c r="A2681" t="s">
        <v>2358</v>
      </c>
      <c r="B2681" s="8">
        <f>VLOOKUP('Sector Wise Analysis'!A2681,'Data Sheet 11'!A:AL,35,0)</f>
        <v>-4.531229945168341E-4</v>
      </c>
    </row>
    <row r="2682" spans="1:2">
      <c r="A2682" t="s">
        <v>2338</v>
      </c>
      <c r="B2682" s="8">
        <f>VLOOKUP('Sector Wise Analysis'!A2682,'Data Sheet 11'!A:AL,35,0)</f>
        <v>-4.6714398566616294E-4</v>
      </c>
    </row>
    <row r="2683" spans="1:2">
      <c r="A2683" t="s">
        <v>2331</v>
      </c>
      <c r="B2683" s="8">
        <f>VLOOKUP('Sector Wise Analysis'!A2683,'Data Sheet 11'!A:AL,35,0)</f>
        <v>-1.0893272641120707E-3</v>
      </c>
    </row>
    <row r="2686" spans="1:2">
      <c r="A2686" s="216" t="s">
        <v>2367</v>
      </c>
      <c r="B2686" s="216" t="s">
        <v>2017</v>
      </c>
    </row>
    <row r="2687" spans="1:2">
      <c r="A2687" s="76" t="s">
        <v>2374</v>
      </c>
      <c r="B2687" s="8">
        <f>VLOOKUP('Sector Wise Analysis'!A2687,'Data Sheet 11'!A:AL,35,0)</f>
        <v>1.9812539398846719E-3</v>
      </c>
    </row>
    <row r="2688" spans="1:2">
      <c r="A2688" s="76" t="s">
        <v>2372</v>
      </c>
      <c r="B2688" s="8">
        <f>VLOOKUP('Sector Wise Analysis'!A2688,'Data Sheet 11'!A:AL,35,0)</f>
        <v>1.5800190899092547E-3</v>
      </c>
    </row>
    <row r="2689" spans="1:2">
      <c r="A2689" s="76" t="s">
        <v>2373</v>
      </c>
      <c r="B2689" s="8">
        <f>VLOOKUP('Sector Wise Analysis'!A2689,'Data Sheet 11'!A:AL,35,0)</f>
        <v>1.1481448973891418E-3</v>
      </c>
    </row>
    <row r="2690" spans="1:2">
      <c r="A2690" t="s">
        <v>2369</v>
      </c>
      <c r="B2690" s="8">
        <f>VLOOKUP('Sector Wise Analysis'!A2690,'Data Sheet 11'!A:AL,35,0)</f>
        <v>1.1075470421586006E-3</v>
      </c>
    </row>
    <row r="2691" spans="1:2">
      <c r="A2691" s="76" t="s">
        <v>2371</v>
      </c>
      <c r="B2691" s="8">
        <f>VLOOKUP('Sector Wise Analysis'!A2691,'Data Sheet 11'!A:AL,35,0)</f>
        <v>8.5276790420601447E-4</v>
      </c>
    </row>
    <row r="2692" spans="1:2">
      <c r="A2692" t="s">
        <v>2379</v>
      </c>
      <c r="B2692" s="8">
        <f>VLOOKUP('Sector Wise Analysis'!A2692,'Data Sheet 11'!A:AL,35,0)</f>
        <v>4.6933528487545507E-4</v>
      </c>
    </row>
    <row r="2693" spans="1:2">
      <c r="A2693" t="s">
        <v>2368</v>
      </c>
      <c r="B2693" s="8">
        <f>VLOOKUP('Sector Wise Analysis'!A2693,'Data Sheet 11'!A:AL,35,0)</f>
        <v>4.5275708802093259E-4</v>
      </c>
    </row>
    <row r="2694" spans="1:2">
      <c r="A2694" s="76" t="s">
        <v>2375</v>
      </c>
      <c r="B2694" s="8">
        <f>VLOOKUP('Sector Wise Analysis'!A2694,'Data Sheet 11'!A:AL,35,0)</f>
        <v>3.6830420417894081E-4</v>
      </c>
    </row>
    <row r="2695" spans="1:2">
      <c r="A2695" s="76" t="s">
        <v>2385</v>
      </c>
      <c r="B2695" s="8">
        <f>VLOOKUP('Sector Wise Analysis'!A2695,'Data Sheet 11'!A:AL,35,0)</f>
        <v>1.2072458797981584E-4</v>
      </c>
    </row>
    <row r="2696" spans="1:2">
      <c r="A2696" s="76" t="s">
        <v>2377</v>
      </c>
      <c r="B2696" s="8">
        <f>VLOOKUP('Sector Wise Analysis'!A2696,'Data Sheet 11'!A:AL,35,0)</f>
        <v>5.9002762498420146E-5</v>
      </c>
    </row>
    <row r="2697" spans="1:2">
      <c r="A2697" t="s">
        <v>2403</v>
      </c>
      <c r="B2697" s="8">
        <f>VLOOKUP('Sector Wise Analysis'!A2697,'Data Sheet 11'!A:AL,35,0)</f>
        <v>5.6418757659301815E-5</v>
      </c>
    </row>
    <row r="2698" spans="1:2">
      <c r="A2698" s="76" t="s">
        <v>2396</v>
      </c>
      <c r="B2698" s="8">
        <f>VLOOKUP('Sector Wise Analysis'!A2698,'Data Sheet 11'!A:AL,35,0)</f>
        <v>2.8985311509936411E-5</v>
      </c>
    </row>
    <row r="2699" spans="1:2">
      <c r="A2699" s="76" t="s">
        <v>2391</v>
      </c>
      <c r="B2699" s="8">
        <f>VLOOKUP('Sector Wise Analysis'!A2699,'Data Sheet 11'!A:AL,35,0)</f>
        <v>1.8447566111153626E-5</v>
      </c>
    </row>
    <row r="2700" spans="1:2">
      <c r="A2700" s="76" t="s">
        <v>2387</v>
      </c>
      <c r="B2700" s="8">
        <f>VLOOKUP('Sector Wise Analysis'!A2700,'Data Sheet 11'!A:AL,35,0)</f>
        <v>1.4661017091856062E-5</v>
      </c>
    </row>
    <row r="2701" spans="1:2">
      <c r="A2701" s="76" t="s">
        <v>2399</v>
      </c>
      <c r="B2701" s="8">
        <f>VLOOKUP('Sector Wise Analysis'!A2701,'Data Sheet 11'!A:AL,35,0)</f>
        <v>7.8560713387496005E-6</v>
      </c>
    </row>
    <row r="2702" spans="1:2">
      <c r="A2702" s="76" t="s">
        <v>2402</v>
      </c>
      <c r="B2702" s="8">
        <f>VLOOKUP('Sector Wise Analysis'!A2702,'Data Sheet 11'!A:AL,35,0)</f>
        <v>6.7627107302068999E-6</v>
      </c>
    </row>
    <row r="2703" spans="1:2">
      <c r="A2703" s="76" t="s">
        <v>2401</v>
      </c>
      <c r="B2703" s="8">
        <f>VLOOKUP('Sector Wise Analysis'!A2703,'Data Sheet 11'!A:AL,35,0)</f>
        <v>1.0403144753334791E-6</v>
      </c>
    </row>
    <row r="2704" spans="1:2">
      <c r="A2704" s="76" t="s">
        <v>2397</v>
      </c>
      <c r="B2704" s="8">
        <f>VLOOKUP('Sector Wise Analysis'!A2704,'Data Sheet 11'!A:AL,35,0)</f>
        <v>-4.7851271065523841E-6</v>
      </c>
    </row>
    <row r="2705" spans="1:2">
      <c r="A2705" s="76" t="s">
        <v>2392</v>
      </c>
      <c r="B2705" s="8">
        <f>VLOOKUP('Sector Wise Analysis'!A2705,'Data Sheet 11'!A:AL,35,0)</f>
        <v>-1.1419379434240846E-5</v>
      </c>
    </row>
    <row r="2706" spans="1:2">
      <c r="A2706" s="76" t="s">
        <v>2398</v>
      </c>
      <c r="B2706" s="8">
        <f>VLOOKUP('Sector Wise Analysis'!A2706,'Data Sheet 11'!A:AL,35,0)</f>
        <v>-1.3194177925990848E-5</v>
      </c>
    </row>
    <row r="2707" spans="1:2">
      <c r="A2707" s="76" t="s">
        <v>2383</v>
      </c>
      <c r="B2707" s="8">
        <f>VLOOKUP('Sector Wise Analysis'!A2707,'Data Sheet 11'!A:AL,35,0)</f>
        <v>-1.756440195496527E-5</v>
      </c>
    </row>
    <row r="2708" spans="1:2">
      <c r="A2708" t="s">
        <v>2404</v>
      </c>
      <c r="B2708" s="8">
        <f>VLOOKUP('Sector Wise Analysis'!A2708,'Data Sheet 11'!A:AL,35,0)</f>
        <v>-2.5270647870109984E-5</v>
      </c>
    </row>
    <row r="2709" spans="1:2">
      <c r="A2709" s="76" t="s">
        <v>2382</v>
      </c>
      <c r="B2709" s="8">
        <f>VLOOKUP('Sector Wise Analysis'!A2709,'Data Sheet 11'!A:AL,35,0)</f>
        <v>-2.9487194953997045E-5</v>
      </c>
    </row>
    <row r="2710" spans="1:2">
      <c r="A2710" s="76" t="s">
        <v>2388</v>
      </c>
      <c r="B2710" s="8">
        <f>VLOOKUP('Sector Wise Analysis'!A2710,'Data Sheet 11'!A:AL,35,0)</f>
        <v>-5.2352219921069253E-5</v>
      </c>
    </row>
    <row r="2711" spans="1:2">
      <c r="A2711" s="186" t="s">
        <v>2405</v>
      </c>
      <c r="B2711" s="8">
        <f>VLOOKUP('Sector Wise Analysis'!A2711,'Data Sheet 11'!A:AL,35,0)</f>
        <v>-6.7670351281964692E-5</v>
      </c>
    </row>
    <row r="2712" spans="1:2">
      <c r="A2712" s="76" t="s">
        <v>2400</v>
      </c>
      <c r="B2712" s="8">
        <f>VLOOKUP('Sector Wise Analysis'!A2712,'Data Sheet 11'!A:AL,35,0)</f>
        <v>-9.3055983803541273E-5</v>
      </c>
    </row>
    <row r="2713" spans="1:2">
      <c r="A2713" t="s">
        <v>2378</v>
      </c>
      <c r="B2713" s="8">
        <f>VLOOKUP('Sector Wise Analysis'!A2713,'Data Sheet 11'!A:AL,35,0)</f>
        <v>-1.4305852234303428E-4</v>
      </c>
    </row>
    <row r="2714" spans="1:2">
      <c r="A2714" s="76" t="s">
        <v>2384</v>
      </c>
      <c r="B2714" s="8">
        <f>VLOOKUP('Sector Wise Analysis'!A2714,'Data Sheet 11'!A:AL,35,0)</f>
        <v>-1.772092023429115E-4</v>
      </c>
    </row>
    <row r="2715" spans="1:2">
      <c r="A2715" s="76" t="s">
        <v>2394</v>
      </c>
      <c r="B2715" s="8">
        <f>VLOOKUP('Sector Wise Analysis'!A2715,'Data Sheet 11'!A:AL,35,0)</f>
        <v>-1.8083519633221282E-4</v>
      </c>
    </row>
    <row r="2716" spans="1:2">
      <c r="A2716" s="76" t="s">
        <v>2389</v>
      </c>
      <c r="B2716" s="8">
        <f>VLOOKUP('Sector Wise Analysis'!A2716,'Data Sheet 11'!A:AL,35,0)</f>
        <v>-1.9453655092041474E-4</v>
      </c>
    </row>
    <row r="2717" spans="1:2">
      <c r="A2717" s="76" t="s">
        <v>2393</v>
      </c>
      <c r="B2717" s="8">
        <f>VLOOKUP('Sector Wise Analysis'!A2717,'Data Sheet 11'!A:AL,35,0)</f>
        <v>-1.9943060491252194E-4</v>
      </c>
    </row>
    <row r="2718" spans="1:2">
      <c r="A2718" s="76" t="s">
        <v>2390</v>
      </c>
      <c r="B2718" s="8">
        <f>VLOOKUP('Sector Wise Analysis'!A2718,'Data Sheet 11'!A:AL,35,0)</f>
        <v>-2.8664793506708903E-4</v>
      </c>
    </row>
    <row r="2719" spans="1:2">
      <c r="A2719" s="76" t="s">
        <v>2395</v>
      </c>
      <c r="B2719" s="8">
        <f>VLOOKUP('Sector Wise Analysis'!A2719,'Data Sheet 11'!A:AL,35,0)</f>
        <v>-2.9328728782284199E-4</v>
      </c>
    </row>
    <row r="2720" spans="1:2">
      <c r="A2720" s="76" t="s">
        <v>2376</v>
      </c>
      <c r="B2720" s="8">
        <f>VLOOKUP('Sector Wise Analysis'!A2720,'Data Sheet 11'!A:AL,35,0)</f>
        <v>-4.3175885678667386E-4</v>
      </c>
    </row>
    <row r="2721" spans="1:2">
      <c r="A2721" s="76" t="s">
        <v>2386</v>
      </c>
      <c r="B2721" s="8">
        <f>VLOOKUP('Sector Wise Analysis'!A2721,'Data Sheet 11'!A:AL,35,0)</f>
        <v>-9.3429833049911068E-4</v>
      </c>
    </row>
    <row r="2722" spans="1:2">
      <c r="A2722" t="s">
        <v>2381</v>
      </c>
      <c r="B2722" s="8">
        <f>VLOOKUP('Sector Wise Analysis'!A2722,'Data Sheet 11'!A:AL,35,0)</f>
        <v>-1.9523069672540382E-3</v>
      </c>
    </row>
    <row r="2723" spans="1:2">
      <c r="A2723" t="s">
        <v>2380</v>
      </c>
      <c r="B2723" s="8">
        <f>VLOOKUP('Sector Wise Analysis'!A2723,'Data Sheet 11'!A:AL,35,0)</f>
        <v>-2.2480797350064624E-3</v>
      </c>
    </row>
    <row r="2724" spans="1:2">
      <c r="A2724" t="s">
        <v>2370</v>
      </c>
      <c r="B2724" s="8">
        <f>VLOOKUP('Sector Wise Analysis'!A2724,'Data Sheet 11'!A:AL,35,0)</f>
        <v>-5.9471474001514856E-3</v>
      </c>
    </row>
    <row r="2725" spans="1:2">
      <c r="A2725" s="186"/>
    </row>
    <row r="2726" spans="1:2">
      <c r="A2726" s="186"/>
    </row>
    <row r="2727" spans="1:2">
      <c r="A2727" s="216" t="s">
        <v>2406</v>
      </c>
      <c r="B2727" s="216" t="s">
        <v>2017</v>
      </c>
    </row>
    <row r="2728" spans="1:2">
      <c r="A2728" t="s">
        <v>2409</v>
      </c>
      <c r="B2728" s="8">
        <f>VLOOKUP('Sector Wise Analysis'!A2728,'Data Sheet 11'!A:AL,35,0)</f>
        <v>3.8439679283982821E-3</v>
      </c>
    </row>
    <row r="2729" spans="1:2">
      <c r="A2729" t="s">
        <v>2407</v>
      </c>
      <c r="B2729" s="8">
        <f>VLOOKUP('Sector Wise Analysis'!A2729,'Data Sheet 11'!A:AL,35,0)</f>
        <v>9.157774166910842E-4</v>
      </c>
    </row>
    <row r="2730" spans="1:2">
      <c r="A2730" t="s">
        <v>2408</v>
      </c>
      <c r="B2730" s="8">
        <f>VLOOKUP('Sector Wise Analysis'!A2730,'Data Sheet 11'!A:AL,35,0)</f>
        <v>7.5494987702334315E-4</v>
      </c>
    </row>
    <row r="2731" spans="1:2">
      <c r="A2731" t="s">
        <v>2415</v>
      </c>
      <c r="B2731" s="8">
        <f>VLOOKUP('Sector Wise Analysis'!A2731,'Data Sheet 11'!A:AL,35,0)</f>
        <v>5.587519423208403E-4</v>
      </c>
    </row>
    <row r="2732" spans="1:2">
      <c r="A2732" s="76" t="s">
        <v>2421</v>
      </c>
      <c r="B2732" s="8">
        <f>VLOOKUP('Sector Wise Analysis'!A2732,'Data Sheet 11'!A:AL,35,0)</f>
        <v>4.7211315628246448E-4</v>
      </c>
    </row>
    <row r="2733" spans="1:2">
      <c r="A2733" s="76" t="s">
        <v>2460</v>
      </c>
      <c r="B2733" s="8">
        <f>VLOOKUP('Sector Wise Analysis'!A2733,'Data Sheet 11'!A:AL,35,0)</f>
        <v>4.3896325498935976E-4</v>
      </c>
    </row>
    <row r="2734" spans="1:2">
      <c r="A2734" s="76" t="s">
        <v>2426</v>
      </c>
      <c r="B2734" s="8">
        <f>VLOOKUP('Sector Wise Analysis'!A2734,'Data Sheet 11'!A:AL,35,0)</f>
        <v>3.7953171199488548E-4</v>
      </c>
    </row>
    <row r="2735" spans="1:2">
      <c r="A2735" t="s">
        <v>2418</v>
      </c>
      <c r="B2735" s="8">
        <f>VLOOKUP('Sector Wise Analysis'!A2735,'Data Sheet 11'!A:AL,35,0)</f>
        <v>3.556023192420731E-4</v>
      </c>
    </row>
    <row r="2736" spans="1:2">
      <c r="A2736" s="76" t="s">
        <v>2422</v>
      </c>
      <c r="B2736" s="8">
        <f>VLOOKUP('Sector Wise Analysis'!A2736,'Data Sheet 11'!A:AL,35,0)</f>
        <v>3.1649236834394387E-4</v>
      </c>
    </row>
    <row r="2737" spans="1:2">
      <c r="A2737" t="s">
        <v>2417</v>
      </c>
      <c r="B2737" s="8">
        <f>VLOOKUP('Sector Wise Analysis'!A2737,'Data Sheet 11'!A:AL,35,0)</f>
        <v>2.9813483924242824E-4</v>
      </c>
    </row>
    <row r="2738" spans="1:2">
      <c r="A2738" s="76" t="s">
        <v>2425</v>
      </c>
      <c r="B2738" s="8">
        <f>VLOOKUP('Sector Wise Analysis'!A2738,'Data Sheet 11'!A:AL,35,0)</f>
        <v>2.6186622625928982E-4</v>
      </c>
    </row>
    <row r="2739" spans="1:2">
      <c r="A2739" t="s">
        <v>2411</v>
      </c>
      <c r="B2739" s="8">
        <f>VLOOKUP('Sector Wise Analysis'!A2739,'Data Sheet 11'!A:AL,35,0)</f>
        <v>2.3259760439696926E-4</v>
      </c>
    </row>
    <row r="2740" spans="1:2">
      <c r="A2740" s="76" t="s">
        <v>2447</v>
      </c>
      <c r="B2740" s="8">
        <f>VLOOKUP('Sector Wise Analysis'!A2740,'Data Sheet 11'!A:AL,35,0)</f>
        <v>2.3120074585120256E-4</v>
      </c>
    </row>
    <row r="2741" spans="1:2">
      <c r="A2741" s="76" t="s">
        <v>2443</v>
      </c>
      <c r="B2741" s="8">
        <f>VLOOKUP('Sector Wise Analysis'!A2741,'Data Sheet 11'!A:AL,35,0)</f>
        <v>1.6338700975821984E-4</v>
      </c>
    </row>
    <row r="2742" spans="1:2">
      <c r="A2742" s="76" t="s">
        <v>2431</v>
      </c>
      <c r="B2742" s="8">
        <f>VLOOKUP('Sector Wise Analysis'!A2742,'Data Sheet 11'!A:AL,35,0)</f>
        <v>1.181818989016453E-4</v>
      </c>
    </row>
    <row r="2743" spans="1:2">
      <c r="A2743" s="76" t="s">
        <v>2432</v>
      </c>
      <c r="B2743" s="8">
        <f>VLOOKUP('Sector Wise Analysis'!A2743,'Data Sheet 11'!A:AL,35,0)</f>
        <v>1.0379052236221729E-4</v>
      </c>
    </row>
    <row r="2744" spans="1:2">
      <c r="A2744" s="76" t="s">
        <v>2428</v>
      </c>
      <c r="B2744" s="8">
        <f>VLOOKUP('Sector Wise Analysis'!A2744,'Data Sheet 11'!A:AL,35,0)</f>
        <v>9.1782317998987775E-5</v>
      </c>
    </row>
    <row r="2745" spans="1:2">
      <c r="A2745" s="76" t="s">
        <v>2434</v>
      </c>
      <c r="B2745" s="8">
        <f>VLOOKUP('Sector Wise Analysis'!A2745,'Data Sheet 11'!A:AL,35,0)</f>
        <v>4.3194729318167694E-5</v>
      </c>
    </row>
    <row r="2746" spans="1:2">
      <c r="A2746" s="76" t="s">
        <v>2445</v>
      </c>
      <c r="B2746" s="8">
        <f>VLOOKUP('Sector Wise Analysis'!A2746,'Data Sheet 11'!A:AL,35,0)</f>
        <v>2.9384672757784809E-5</v>
      </c>
    </row>
    <row r="2747" spans="1:2">
      <c r="A2747" t="s">
        <v>2414</v>
      </c>
      <c r="B2747" s="8">
        <f>VLOOKUP('Sector Wise Analysis'!A2747,'Data Sheet 11'!A:AL,35,0)</f>
        <v>1.8404056009873811E-5</v>
      </c>
    </row>
    <row r="2748" spans="1:2">
      <c r="A2748" s="76" t="s">
        <v>2424</v>
      </c>
      <c r="B2748" s="8">
        <f>VLOOKUP('Sector Wise Analysis'!A2748,'Data Sheet 11'!A:AL,35,0)</f>
        <v>1.7917476891931481E-5</v>
      </c>
    </row>
    <row r="2749" spans="1:2">
      <c r="A2749" s="76" t="s">
        <v>2458</v>
      </c>
      <c r="B2749" s="8">
        <f>VLOOKUP('Sector Wise Analysis'!A2749,'Data Sheet 11'!A:AL,35,0)</f>
        <v>1.7398459166126506E-5</v>
      </c>
    </row>
    <row r="2750" spans="1:2">
      <c r="A2750" t="s">
        <v>2419</v>
      </c>
      <c r="B2750" s="8">
        <f>VLOOKUP('Sector Wise Analysis'!A2750,'Data Sheet 11'!A:AL,35,0)</f>
        <v>1.5875265265531918E-5</v>
      </c>
    </row>
    <row r="2751" spans="1:2">
      <c r="A2751" s="76" t="s">
        <v>2437</v>
      </c>
      <c r="B2751" s="8">
        <f>VLOOKUP('Sector Wise Analysis'!A2751,'Data Sheet 11'!A:AL,35,0)</f>
        <v>2.8661996217468878E-6</v>
      </c>
    </row>
    <row r="2752" spans="1:2">
      <c r="A2752" s="76" t="s">
        <v>2455</v>
      </c>
      <c r="B2752" s="8">
        <f>VLOOKUP('Sector Wise Analysis'!A2752,'Data Sheet 11'!A:AL,35,0)</f>
        <v>1.5112010868117518E-7</v>
      </c>
    </row>
    <row r="2753" spans="1:2">
      <c r="A2753" s="76" t="s">
        <v>2450</v>
      </c>
      <c r="B2753" s="8">
        <f>VLOOKUP('Sector Wise Analysis'!A2753,'Data Sheet 11'!A:AL,35,0)</f>
        <v>-3.3403478863109668E-6</v>
      </c>
    </row>
    <row r="2754" spans="1:2">
      <c r="A2754" s="76" t="s">
        <v>2439</v>
      </c>
      <c r="B2754" s="8">
        <f>VLOOKUP('Sector Wise Analysis'!A2754,'Data Sheet 11'!A:AL,35,0)</f>
        <v>-4.8991768999227498E-6</v>
      </c>
    </row>
    <row r="2755" spans="1:2">
      <c r="A2755" s="76" t="s">
        <v>2444</v>
      </c>
      <c r="B2755" s="8">
        <f>VLOOKUP('Sector Wise Analysis'!A2755,'Data Sheet 11'!A:AL,35,0)</f>
        <v>-5.6307326212230202E-6</v>
      </c>
    </row>
    <row r="2756" spans="1:2">
      <c r="A2756" s="76" t="s">
        <v>2448</v>
      </c>
      <c r="B2756" s="8">
        <f>VLOOKUP('Sector Wise Analysis'!A2756,'Data Sheet 11'!A:AL,35,0)</f>
        <v>-1.9308675847739802E-5</v>
      </c>
    </row>
    <row r="2757" spans="1:2">
      <c r="A2757" s="76" t="s">
        <v>2440</v>
      </c>
      <c r="B2757" s="8">
        <f>VLOOKUP('Sector Wise Analysis'!A2757,'Data Sheet 11'!A:AL,35,0)</f>
        <v>-2.0384823703861555E-5</v>
      </c>
    </row>
    <row r="2758" spans="1:2">
      <c r="A2758" s="76" t="s">
        <v>2435</v>
      </c>
      <c r="B2758" s="8">
        <f>VLOOKUP('Sector Wise Analysis'!A2758,'Data Sheet 11'!A:AL,35,0)</f>
        <v>-2.9823393090221356E-5</v>
      </c>
    </row>
    <row r="2759" spans="1:2">
      <c r="A2759" s="76" t="s">
        <v>2457</v>
      </c>
      <c r="B2759" s="8">
        <f>VLOOKUP('Sector Wise Analysis'!A2759,'Data Sheet 11'!A:AL,35,0)</f>
        <v>-4.899532067162125E-5</v>
      </c>
    </row>
    <row r="2760" spans="1:2">
      <c r="A2760" s="76" t="s">
        <v>2427</v>
      </c>
      <c r="B2760" s="8">
        <f>VLOOKUP('Sector Wise Analysis'!A2760,'Data Sheet 11'!A:AL,35,0)</f>
        <v>-5.6219777487724556E-5</v>
      </c>
    </row>
    <row r="2761" spans="1:2">
      <c r="A2761" s="76" t="s">
        <v>2446</v>
      </c>
      <c r="B2761" s="8">
        <f>VLOOKUP('Sector Wise Analysis'!A2761,'Data Sheet 11'!A:AL,35,0)</f>
        <v>-6.4674373795761079E-5</v>
      </c>
    </row>
    <row r="2762" spans="1:2">
      <c r="A2762" s="76" t="s">
        <v>2436</v>
      </c>
      <c r="B2762" s="8">
        <f>VLOOKUP('Sector Wise Analysis'!A2762,'Data Sheet 11'!A:AL,35,0)</f>
        <v>-7.9990765651776285E-5</v>
      </c>
    </row>
    <row r="2763" spans="1:2">
      <c r="A2763" s="76" t="s">
        <v>2438</v>
      </c>
      <c r="B2763" s="8">
        <f>VLOOKUP('Sector Wise Analysis'!A2763,'Data Sheet 11'!A:AL,35,0)</f>
        <v>-8.8040560098736438E-5</v>
      </c>
    </row>
    <row r="2764" spans="1:2">
      <c r="A2764" s="76" t="s">
        <v>2442</v>
      </c>
      <c r="B2764" s="8">
        <f>VLOOKUP('Sector Wise Analysis'!A2764,'Data Sheet 11'!A:AL,35,0)</f>
        <v>-9.6582758406364597E-5</v>
      </c>
    </row>
    <row r="2765" spans="1:2">
      <c r="A2765" s="76" t="s">
        <v>2456</v>
      </c>
      <c r="B2765" s="8">
        <f>VLOOKUP('Sector Wise Analysis'!A2765,'Data Sheet 11'!A:AL,35,0)</f>
        <v>-9.7445956864938764E-5</v>
      </c>
    </row>
    <row r="2766" spans="1:2">
      <c r="A2766" s="76" t="s">
        <v>2452</v>
      </c>
      <c r="B2766" s="8">
        <f>VLOOKUP('Sector Wise Analysis'!A2766,'Data Sheet 11'!A:AL,35,0)</f>
        <v>-1.2671514699484117E-4</v>
      </c>
    </row>
    <row r="2767" spans="1:2">
      <c r="A2767" s="76" t="s">
        <v>2453</v>
      </c>
      <c r="B2767" s="8">
        <f>VLOOKUP('Sector Wise Analysis'!A2767,'Data Sheet 11'!A:AL,35,0)</f>
        <v>-1.5880693641618493E-4</v>
      </c>
    </row>
    <row r="2768" spans="1:2">
      <c r="A2768" s="76" t="s">
        <v>2451</v>
      </c>
      <c r="B2768" s="8">
        <f>VLOOKUP('Sector Wise Analysis'!A2768,'Data Sheet 11'!A:AL,35,0)</f>
        <v>-2.3885633307583703E-4</v>
      </c>
    </row>
    <row r="2769" spans="1:2">
      <c r="A2769" s="76" t="s">
        <v>2459</v>
      </c>
      <c r="B2769" s="8">
        <f>VLOOKUP('Sector Wise Analysis'!A2769,'Data Sheet 11'!A:AL,35,0)</f>
        <v>-2.6093519085799521E-4</v>
      </c>
    </row>
    <row r="2770" spans="1:2">
      <c r="A2770" s="76" t="s">
        <v>2449</v>
      </c>
      <c r="B2770" s="8">
        <f>VLOOKUP('Sector Wise Analysis'!A2770,'Data Sheet 11'!A:AL,35,0)</f>
        <v>-3.5406593172417192E-4</v>
      </c>
    </row>
    <row r="2771" spans="1:2">
      <c r="A2771" s="76" t="s">
        <v>2430</v>
      </c>
      <c r="B2771" s="8">
        <f>VLOOKUP('Sector Wise Analysis'!A2771,'Data Sheet 11'!A:AL,35,0)</f>
        <v>-3.5845608801044181E-4</v>
      </c>
    </row>
    <row r="2772" spans="1:2">
      <c r="A2772" s="76" t="s">
        <v>2454</v>
      </c>
      <c r="B2772" s="8">
        <f>VLOOKUP('Sector Wise Analysis'!A2772,'Data Sheet 11'!A:AL,35,0)</f>
        <v>-3.9563848237038606E-4</v>
      </c>
    </row>
    <row r="2773" spans="1:2">
      <c r="A2773" s="76" t="s">
        <v>2429</v>
      </c>
      <c r="B2773" s="8">
        <f>VLOOKUP('Sector Wise Analysis'!A2773,'Data Sheet 11'!A:AL,35,0)</f>
        <v>-4.7360141711728497E-4</v>
      </c>
    </row>
    <row r="2774" spans="1:2">
      <c r="A2774" s="76" t="s">
        <v>2433</v>
      </c>
      <c r="B2774" s="8">
        <f>VLOOKUP('Sector Wise Analysis'!A2774,'Data Sheet 11'!A:AL,35,0)</f>
        <v>-5.306930200758282E-4</v>
      </c>
    </row>
    <row r="2775" spans="1:2">
      <c r="A2775" t="s">
        <v>2410</v>
      </c>
      <c r="B2775" s="8">
        <f>VLOOKUP('Sector Wise Analysis'!A2775,'Data Sheet 11'!A:AL,35,0)</f>
        <v>-1.0559946014579615E-3</v>
      </c>
    </row>
    <row r="2776" spans="1:2">
      <c r="A2776" t="s">
        <v>2420</v>
      </c>
      <c r="B2776" s="8">
        <f>VLOOKUP('Sector Wise Analysis'!A2776,'Data Sheet 11'!A:AL,35,0)</f>
        <v>-1.1153522815055535E-3</v>
      </c>
    </row>
    <row r="2777" spans="1:2">
      <c r="A2777" s="76" t="s">
        <v>2441</v>
      </c>
      <c r="B2777" s="8">
        <f>VLOOKUP('Sector Wise Analysis'!A2777,'Data Sheet 11'!A:AL,35,0)</f>
        <v>-1.2247473429050902E-3</v>
      </c>
    </row>
    <row r="2778" spans="1:2">
      <c r="A2778" t="s">
        <v>2412</v>
      </c>
      <c r="B2778" s="8">
        <f>VLOOKUP('Sector Wise Analysis'!A2778,'Data Sheet 11'!A:AL,35,0)</f>
        <v>-1.5306038730987449E-3</v>
      </c>
    </row>
    <row r="2779" spans="1:2">
      <c r="A2779" t="s">
        <v>2413</v>
      </c>
      <c r="B2779" s="8">
        <f>VLOOKUP('Sector Wise Analysis'!A2779,'Data Sheet 11'!A:AL,35,0)</f>
        <v>-1.5669985704518615E-3</v>
      </c>
    </row>
    <row r="2780" spans="1:2">
      <c r="A2780" t="s">
        <v>2416</v>
      </c>
      <c r="B2780" s="8">
        <f>VLOOKUP('Sector Wise Analysis'!A2780,'Data Sheet 11'!A:AL,35,0)</f>
        <v>-3.4048533603260431E-3</v>
      </c>
    </row>
    <row r="2781" spans="1:2">
      <c r="A2781" s="76" t="s">
        <v>2423</v>
      </c>
      <c r="B2781" s="8">
        <f>VLOOKUP('Sector Wise Analysis'!A2781,'Data Sheet 11'!A:AL,35,0)</f>
        <v>-6.1592640934800165E-3</v>
      </c>
    </row>
    <row r="2784" spans="1:2">
      <c r="A2784" s="216" t="s">
        <v>2461</v>
      </c>
      <c r="B2784" s="216" t="s">
        <v>2017</v>
      </c>
    </row>
    <row r="2785" spans="1:2">
      <c r="A2785" s="76" t="s">
        <v>2468</v>
      </c>
      <c r="B2785" s="8">
        <f>VLOOKUP('Sector Wise Analysis'!A2785,'Data Sheet 12'!A:AL,35,0)</f>
        <v>1.5886644688770089E-3</v>
      </c>
    </row>
    <row r="2786" spans="1:2">
      <c r="A2786" s="76" t="s">
        <v>2477</v>
      </c>
      <c r="B2786" s="8">
        <f>VLOOKUP('Sector Wise Analysis'!A2786,'Data Sheet 12'!A:AL,35,0)</f>
        <v>1.1487639276640553E-3</v>
      </c>
    </row>
    <row r="2787" spans="1:2">
      <c r="A2787" s="76" t="s">
        <v>2464</v>
      </c>
      <c r="B2787" s="8">
        <f>VLOOKUP('Sector Wise Analysis'!A2787,'Data Sheet 12'!A:AL,35,0)</f>
        <v>1.1414323764545151E-3</v>
      </c>
    </row>
    <row r="2788" spans="1:2">
      <c r="A2788" s="76" t="s">
        <v>2475</v>
      </c>
      <c r="B2788" s="8">
        <f>VLOOKUP('Sector Wise Analysis'!A2788,'Data Sheet 12'!A:AL,35,0)</f>
        <v>3.3918527860427256E-4</v>
      </c>
    </row>
    <row r="2789" spans="1:2">
      <c r="A2789" s="76" t="s">
        <v>2485</v>
      </c>
      <c r="B2789" s="8">
        <f>VLOOKUP('Sector Wise Analysis'!A2789,'Data Sheet 12'!A:AL,35,0)</f>
        <v>3.1337468040995098E-4</v>
      </c>
    </row>
    <row r="2790" spans="1:2">
      <c r="A2790" s="76" t="s">
        <v>2478</v>
      </c>
      <c r="B2790" s="8">
        <f>VLOOKUP('Sector Wise Analysis'!A2790,'Data Sheet 12'!A:AL,35,0)</f>
        <v>3.0053483617546392E-4</v>
      </c>
    </row>
    <row r="2791" spans="1:2">
      <c r="A2791" s="76" t="s">
        <v>2474</v>
      </c>
      <c r="B2791" s="8">
        <f>VLOOKUP('Sector Wise Analysis'!A2791,'Data Sheet 12'!A:AL,35,0)</f>
        <v>1.5393829284050616E-4</v>
      </c>
    </row>
    <row r="2792" spans="1:2">
      <c r="A2792" s="76" t="s">
        <v>2488</v>
      </c>
      <c r="B2792" s="8">
        <f>VLOOKUP('Sector Wise Analysis'!A2792,'Data Sheet 12'!A:AL,35,0)</f>
        <v>1.1882394842725504E-4</v>
      </c>
    </row>
    <row r="2793" spans="1:2">
      <c r="A2793" s="76" t="s">
        <v>2484</v>
      </c>
      <c r="B2793" s="8">
        <f>VLOOKUP('Sector Wise Analysis'!A2793,'Data Sheet 12'!A:AL,35,0)</f>
        <v>1.1456904114654175E-4</v>
      </c>
    </row>
    <row r="2794" spans="1:2">
      <c r="A2794" s="76" t="s">
        <v>2490</v>
      </c>
      <c r="B2794" s="8">
        <f>VLOOKUP('Sector Wise Analysis'!A2794,'Data Sheet 12'!A:AL,35,0)</f>
        <v>7.8434362904391977E-5</v>
      </c>
    </row>
    <row r="2795" spans="1:2">
      <c r="A2795" s="76" t="s">
        <v>2504</v>
      </c>
      <c r="B2795" s="8">
        <f>VLOOKUP('Sector Wise Analysis'!A2795,'Data Sheet 12'!A:AL,35,0)</f>
        <v>7.8113526028430371E-5</v>
      </c>
    </row>
    <row r="2796" spans="1:2">
      <c r="A2796" s="76" t="s">
        <v>2539</v>
      </c>
      <c r="B2796" s="8">
        <f>VLOOKUP('Sector Wise Analysis'!A2796,'Data Sheet 12'!A:AL,35,0)</f>
        <v>7.6109617730522387E-5</v>
      </c>
    </row>
    <row r="2797" spans="1:2">
      <c r="A2797" s="76" t="s">
        <v>2527</v>
      </c>
      <c r="B2797" s="8">
        <f>VLOOKUP('Sector Wise Analysis'!A2797,'Data Sheet 12'!A:AL,35,0)</f>
        <v>3.9501787839009715E-5</v>
      </c>
    </row>
    <row r="2798" spans="1:2">
      <c r="A2798" s="76" t="s">
        <v>2519</v>
      </c>
      <c r="B2798" s="8">
        <f>VLOOKUP('Sector Wise Analysis'!A2798,'Data Sheet 12'!A:AL,35,0)</f>
        <v>1.1976995095839115E-5</v>
      </c>
    </row>
    <row r="2799" spans="1:2">
      <c r="A2799" s="76" t="s">
        <v>2542</v>
      </c>
      <c r="B2799" s="8">
        <f>VLOOKUP('Sector Wise Analysis'!A2799,'Data Sheet 12'!A:AL,35,0)</f>
        <v>4.3383619462829967E-6</v>
      </c>
    </row>
    <row r="2800" spans="1:2">
      <c r="A2800" s="76" t="s">
        <v>2503</v>
      </c>
      <c r="B2800" s="8">
        <f>VLOOKUP('Sector Wise Analysis'!A2800,'Data Sheet 12'!A:AL,35,0)</f>
        <v>3.0626989911705265E-6</v>
      </c>
    </row>
    <row r="2801" spans="1:2">
      <c r="A2801" s="76" t="s">
        <v>2512</v>
      </c>
      <c r="B2801" s="8">
        <f>VLOOKUP('Sector Wise Analysis'!A2801,'Data Sheet 12'!A:AL,35,0)</f>
        <v>1.2140142557392561E-6</v>
      </c>
    </row>
    <row r="2802" spans="1:2">
      <c r="A2802" s="76" t="s">
        <v>2548</v>
      </c>
      <c r="B2802" s="8">
        <f>VLOOKUP('Sector Wise Analysis'!A2802,'Data Sheet 12'!A:AL,35,0)</f>
        <v>1.1015473336185441E-6</v>
      </c>
    </row>
    <row r="2803" spans="1:2">
      <c r="A2803" s="76" t="s">
        <v>2522</v>
      </c>
      <c r="B2803" s="8">
        <f>VLOOKUP('Sector Wise Analysis'!A2803,'Data Sheet 12'!A:AL,35,0)</f>
        <v>1.6082219951426916E-7</v>
      </c>
    </row>
    <row r="2804" spans="1:2">
      <c r="A2804" s="76" t="s">
        <v>2510</v>
      </c>
      <c r="B2804" s="8">
        <f>VLOOKUP('Sector Wise Analysis'!A2804,'Data Sheet 12'!A:AL,35,0)</f>
        <v>-1.2603615303517502E-6</v>
      </c>
    </row>
    <row r="2805" spans="1:2">
      <c r="A2805" s="76" t="s">
        <v>2551</v>
      </c>
      <c r="B2805" s="8">
        <f>VLOOKUP('Sector Wise Analysis'!A2805,'Data Sheet 12'!A:AL,35,0)</f>
        <v>-1.3194519359901108E-6</v>
      </c>
    </row>
    <row r="2806" spans="1:2">
      <c r="A2806" s="76" t="s">
        <v>2556</v>
      </c>
      <c r="B2806" s="8">
        <f>VLOOKUP('Sector Wise Analysis'!A2806,'Data Sheet 12'!A:AL,35,0)</f>
        <v>-2.6184447253588461E-6</v>
      </c>
    </row>
    <row r="2807" spans="1:2">
      <c r="A2807" s="76" t="s">
        <v>2550</v>
      </c>
      <c r="B2807" s="8">
        <f>VLOOKUP('Sector Wise Analysis'!A2807,'Data Sheet 12'!A:AL,35,0)</f>
        <v>-3.6100546175619098E-6</v>
      </c>
    </row>
    <row r="2808" spans="1:2">
      <c r="A2808" s="76" t="s">
        <v>2557</v>
      </c>
      <c r="B2808" s="8">
        <f>VLOOKUP('Sector Wise Analysis'!A2808,'Data Sheet 12'!A:AL,35,0)</f>
        <v>-3.8908810002731376E-6</v>
      </c>
    </row>
    <row r="2809" spans="1:2">
      <c r="A2809" s="76" t="s">
        <v>2525</v>
      </c>
      <c r="B2809" s="8">
        <f>VLOOKUP('Sector Wise Analysis'!A2809,'Data Sheet 12'!A:AL,35,0)</f>
        <v>-4.2110287804064435E-6</v>
      </c>
    </row>
    <row r="2810" spans="1:2">
      <c r="A2810" s="76" t="s">
        <v>2562</v>
      </c>
      <c r="B2810" s="8">
        <f>VLOOKUP('Sector Wise Analysis'!A2810,'Data Sheet 12'!A:AL,35,0)</f>
        <v>-4.6655213866513157E-6</v>
      </c>
    </row>
    <row r="2811" spans="1:2">
      <c r="A2811" s="76" t="s">
        <v>2536</v>
      </c>
      <c r="B2811" s="8">
        <f>VLOOKUP('Sector Wise Analysis'!A2811,'Data Sheet 12'!A:AL,35,0)</f>
        <v>-5.097007689155029E-6</v>
      </c>
    </row>
    <row r="2812" spans="1:2">
      <c r="A2812" s="76" t="s">
        <v>2563</v>
      </c>
      <c r="B2812" s="8">
        <f>VLOOKUP('Sector Wise Analysis'!A2812,'Data Sheet 12'!A:AL,35,0)</f>
        <v>-6.1093125127998309E-6</v>
      </c>
    </row>
    <row r="2813" spans="1:2">
      <c r="A2813" s="76" t="s">
        <v>2547</v>
      </c>
      <c r="B2813" s="8">
        <f>VLOOKUP('Sector Wise Analysis'!A2813,'Data Sheet 12'!A:AL,35,0)</f>
        <v>-6.5808785248168629E-6</v>
      </c>
    </row>
    <row r="2814" spans="1:2">
      <c r="A2814" s="76" t="s">
        <v>2561</v>
      </c>
      <c r="B2814" s="8">
        <f>VLOOKUP('Sector Wise Analysis'!A2814,'Data Sheet 12'!A:AL,35,0)</f>
        <v>-7.065380991373325E-6</v>
      </c>
    </row>
    <row r="2815" spans="1:2">
      <c r="A2815" s="76" t="s">
        <v>2553</v>
      </c>
      <c r="B2815" s="8">
        <f>VLOOKUP('Sector Wise Analysis'!A2815,'Data Sheet 12'!A:AL,35,0)</f>
        <v>-8.4438336714030566E-6</v>
      </c>
    </row>
    <row r="2816" spans="1:2">
      <c r="A2816" s="76" t="s">
        <v>2543</v>
      </c>
      <c r="B2816" s="8">
        <f>VLOOKUP('Sector Wise Analysis'!A2816,'Data Sheet 12'!A:AL,35,0)</f>
        <v>-8.9661350416275336E-6</v>
      </c>
    </row>
    <row r="2817" spans="1:2">
      <c r="A2817" s="76" t="s">
        <v>2530</v>
      </c>
      <c r="B2817" s="8">
        <f>VLOOKUP('Sector Wise Analysis'!A2817,'Data Sheet 12'!A:AL,35,0)</f>
        <v>-9.3427996267423666E-6</v>
      </c>
    </row>
    <row r="2818" spans="1:2">
      <c r="A2818" s="76" t="s">
        <v>2517</v>
      </c>
      <c r="B2818" s="8">
        <f>VLOOKUP('Sector Wise Analysis'!A2818,'Data Sheet 12'!A:AL,35,0)</f>
        <v>-9.930486480898071E-6</v>
      </c>
    </row>
    <row r="2819" spans="1:2">
      <c r="A2819" s="76" t="s">
        <v>2552</v>
      </c>
      <c r="B2819" s="8">
        <f>VLOOKUP('Sector Wise Analysis'!A2819,'Data Sheet 12'!A:AL,35,0)</f>
        <v>-1.0771265849843818E-5</v>
      </c>
    </row>
    <row r="2820" spans="1:2">
      <c r="A2820" s="76" t="s">
        <v>2541</v>
      </c>
      <c r="B2820" s="8">
        <f>VLOOKUP('Sector Wise Analysis'!A2820,'Data Sheet 12'!A:AL,35,0)</f>
        <v>-1.0919321792084766E-5</v>
      </c>
    </row>
    <row r="2821" spans="1:2">
      <c r="A2821" s="76" t="s">
        <v>2540</v>
      </c>
      <c r="B2821" s="8">
        <f>VLOOKUP('Sector Wise Analysis'!A2821,'Data Sheet 12'!A:AL,35,0)</f>
        <v>-1.5341035473180374E-5</v>
      </c>
    </row>
    <row r="2822" spans="1:2">
      <c r="A2822" s="76" t="s">
        <v>2558</v>
      </c>
      <c r="B2822" s="8">
        <f>VLOOKUP('Sector Wise Analysis'!A2822,'Data Sheet 12'!A:AL,35,0)</f>
        <v>-1.5538294592035085E-5</v>
      </c>
    </row>
    <row r="2823" spans="1:2">
      <c r="A2823" s="76" t="s">
        <v>2495</v>
      </c>
      <c r="B2823" s="8">
        <f>VLOOKUP('Sector Wise Analysis'!A2823,'Data Sheet 12'!A:AL,35,0)</f>
        <v>-1.7056495962924918E-5</v>
      </c>
    </row>
    <row r="2824" spans="1:2">
      <c r="A2824" s="76" t="s">
        <v>2515</v>
      </c>
      <c r="B2824" s="8">
        <f>VLOOKUP('Sector Wise Analysis'!A2824,'Data Sheet 12'!A:AL,35,0)</f>
        <v>-1.7403070646269246E-5</v>
      </c>
    </row>
    <row r="2825" spans="1:2">
      <c r="A2825" s="76" t="s">
        <v>2549</v>
      </c>
      <c r="B2825" s="8">
        <f>VLOOKUP('Sector Wise Analysis'!A2825,'Data Sheet 12'!A:AL,35,0)</f>
        <v>-1.7701242283249865E-5</v>
      </c>
    </row>
    <row r="2826" spans="1:2">
      <c r="A2826" s="76" t="s">
        <v>2560</v>
      </c>
      <c r="B2826" s="8">
        <f>VLOOKUP('Sector Wise Analysis'!A2826,'Data Sheet 12'!A:AL,35,0)</f>
        <v>-1.8349538861677952E-5</v>
      </c>
    </row>
    <row r="2827" spans="1:2">
      <c r="A2827" s="76" t="s">
        <v>2555</v>
      </c>
      <c r="B2827" s="8">
        <f>VLOOKUP('Sector Wise Analysis'!A2827,'Data Sheet 12'!A:AL,35,0)</f>
        <v>-1.9877296301311198E-5</v>
      </c>
    </row>
    <row r="2828" spans="1:2">
      <c r="A2828" s="76" t="s">
        <v>2516</v>
      </c>
      <c r="B2828" s="8">
        <f>VLOOKUP('Sector Wise Analysis'!A2828,'Data Sheet 12'!A:AL,35,0)</f>
        <v>-2.0416676215721712E-5</v>
      </c>
    </row>
    <row r="2829" spans="1:2">
      <c r="A2829" s="76" t="s">
        <v>2507</v>
      </c>
      <c r="B2829" s="8">
        <f>VLOOKUP('Sector Wise Analysis'!A2829,'Data Sheet 12'!A:AL,35,0)</f>
        <v>-2.2024991474091854E-5</v>
      </c>
    </row>
    <row r="2830" spans="1:2">
      <c r="A2830" s="76" t="s">
        <v>2520</v>
      </c>
      <c r="B2830" s="8">
        <f>VLOOKUP('Sector Wise Analysis'!A2830,'Data Sheet 12'!A:AL,35,0)</f>
        <v>-2.3838194669585737E-5</v>
      </c>
    </row>
    <row r="2831" spans="1:2">
      <c r="A2831" s="76" t="s">
        <v>2531</v>
      </c>
      <c r="B2831" s="8">
        <f>VLOOKUP('Sector Wise Analysis'!A2831,'Data Sheet 12'!A:AL,35,0)</f>
        <v>-2.525810013719489E-5</v>
      </c>
    </row>
    <row r="2832" spans="1:2">
      <c r="A2832" s="76" t="s">
        <v>2528</v>
      </c>
      <c r="B2832" s="8">
        <f>VLOOKUP('Sector Wise Analysis'!A2832,'Data Sheet 12'!A:AL,35,0)</f>
        <v>-2.6972874105959657E-5</v>
      </c>
    </row>
    <row r="2833" spans="1:2">
      <c r="A2833" s="76" t="s">
        <v>2526</v>
      </c>
      <c r="B2833" s="8">
        <f>VLOOKUP('Sector Wise Analysis'!A2833,'Data Sheet 12'!A:AL,35,0)</f>
        <v>-2.9009075365047339E-5</v>
      </c>
    </row>
    <row r="2834" spans="1:2">
      <c r="A2834" s="76" t="s">
        <v>2546</v>
      </c>
      <c r="B2834" s="8">
        <f>VLOOKUP('Sector Wise Analysis'!A2834,'Data Sheet 12'!A:AL,35,0)</f>
        <v>-3.2401971106938411E-5</v>
      </c>
    </row>
    <row r="2835" spans="1:2">
      <c r="A2835" s="76" t="s">
        <v>2524</v>
      </c>
      <c r="B2835" s="8">
        <f>VLOOKUP('Sector Wise Analysis'!A2835,'Data Sheet 12'!A:AL,35,0)</f>
        <v>-3.7634101858343746E-5</v>
      </c>
    </row>
    <row r="2836" spans="1:2">
      <c r="A2836" s="76" t="s">
        <v>2529</v>
      </c>
      <c r="B2836" s="8">
        <f>VLOOKUP('Sector Wise Analysis'!A2836,'Data Sheet 12'!A:AL,35,0)</f>
        <v>-4.3143369976872439E-5</v>
      </c>
    </row>
    <row r="2837" spans="1:2">
      <c r="A2837" s="76" t="s">
        <v>2554</v>
      </c>
      <c r="B2837" s="8">
        <f>VLOOKUP('Sector Wise Analysis'!A2837,'Data Sheet 12'!A:AL,35,0)</f>
        <v>-4.7394086099133012E-5</v>
      </c>
    </row>
    <row r="2838" spans="1:2">
      <c r="A2838" s="76" t="s">
        <v>2493</v>
      </c>
      <c r="B2838" s="8">
        <f>VLOOKUP('Sector Wise Analysis'!A2838,'Data Sheet 12'!A:AL,35,0)</f>
        <v>-4.7686509536705266E-5</v>
      </c>
    </row>
    <row r="2839" spans="1:2">
      <c r="A2839" s="76" t="s">
        <v>2538</v>
      </c>
      <c r="B2839" s="8">
        <f>VLOOKUP('Sector Wise Analysis'!A2839,'Data Sheet 12'!A:AL,35,0)</f>
        <v>-5.2135760891737497E-5</v>
      </c>
    </row>
    <row r="2840" spans="1:2">
      <c r="A2840" s="76" t="s">
        <v>2502</v>
      </c>
      <c r="B2840" s="8">
        <f>VLOOKUP('Sector Wise Analysis'!A2840,'Data Sheet 12'!A:AL,35,0)</f>
        <v>-5.5696529874344316E-5</v>
      </c>
    </row>
    <row r="2841" spans="1:2">
      <c r="A2841" s="76" t="s">
        <v>2498</v>
      </c>
      <c r="B2841" s="8">
        <f>VLOOKUP('Sector Wise Analysis'!A2841,'Data Sheet 12'!A:AL,35,0)</f>
        <v>-5.8210243407356106E-5</v>
      </c>
    </row>
    <row r="2842" spans="1:2">
      <c r="A2842" s="76" t="s">
        <v>2534</v>
      </c>
      <c r="B2842" s="8">
        <f>VLOOKUP('Sector Wise Analysis'!A2842,'Data Sheet 12'!A:AL,35,0)</f>
        <v>-5.9116060229164844E-5</v>
      </c>
    </row>
    <row r="2843" spans="1:2">
      <c r="A2843" s="76" t="s">
        <v>2559</v>
      </c>
      <c r="B2843" s="8">
        <f>VLOOKUP('Sector Wise Analysis'!A2843,'Data Sheet 12'!A:AL,35,0)</f>
        <v>-6.1720459739942322E-5</v>
      </c>
    </row>
    <row r="2844" spans="1:2">
      <c r="A2844" s="76" t="s">
        <v>2506</v>
      </c>
      <c r="B2844" s="8">
        <f>VLOOKUP('Sector Wise Analysis'!A2844,'Data Sheet 12'!A:AL,35,0)</f>
        <v>-7.7303464382005738E-5</v>
      </c>
    </row>
    <row r="2845" spans="1:2">
      <c r="A2845" s="76" t="s">
        <v>2545</v>
      </c>
      <c r="B2845" s="8">
        <f>VLOOKUP('Sector Wise Analysis'!A2845,'Data Sheet 12'!A:AL,35,0)</f>
        <v>-7.8981141954258794E-5</v>
      </c>
    </row>
    <row r="2846" spans="1:2">
      <c r="A2846" s="76" t="s">
        <v>2511</v>
      </c>
      <c r="B2846" s="8">
        <f>VLOOKUP('Sector Wise Analysis'!A2846,'Data Sheet 12'!A:AL,35,0)</f>
        <v>-8.2580708944972821E-5</v>
      </c>
    </row>
    <row r="2847" spans="1:2">
      <c r="A2847" s="76" t="s">
        <v>2505</v>
      </c>
      <c r="B2847" s="8">
        <f>VLOOKUP('Sector Wise Analysis'!A2847,'Data Sheet 12'!A:AL,35,0)</f>
        <v>-1.0525431943804136E-4</v>
      </c>
    </row>
    <row r="2848" spans="1:2">
      <c r="A2848" s="76" t="s">
        <v>2514</v>
      </c>
      <c r="B2848" s="8">
        <f>VLOOKUP('Sector Wise Analysis'!A2848,'Data Sheet 12'!A:AL,35,0)</f>
        <v>-1.10962452622707E-4</v>
      </c>
    </row>
    <row r="2849" spans="1:2">
      <c r="A2849" s="76" t="s">
        <v>2523</v>
      </c>
      <c r="B2849" s="8">
        <f>VLOOKUP('Sector Wise Analysis'!A2849,'Data Sheet 12'!A:AL,35,0)</f>
        <v>-1.3577794241644001E-4</v>
      </c>
    </row>
    <row r="2850" spans="1:2">
      <c r="A2850" s="76" t="s">
        <v>2518</v>
      </c>
      <c r="B2850" s="8">
        <f>VLOOKUP('Sector Wise Analysis'!A2850,'Data Sheet 12'!A:AL,35,0)</f>
        <v>-1.3991232801677968E-4</v>
      </c>
    </row>
    <row r="2851" spans="1:2">
      <c r="A2851" s="76" t="s">
        <v>2494</v>
      </c>
      <c r="B2851" s="8">
        <f>VLOOKUP('Sector Wise Analysis'!A2851,'Data Sheet 12'!A:AL,35,0)</f>
        <v>-1.5277335551481673E-4</v>
      </c>
    </row>
    <row r="2852" spans="1:2">
      <c r="A2852" s="76" t="s">
        <v>2508</v>
      </c>
      <c r="B2852" s="8">
        <f>VLOOKUP('Sector Wise Analysis'!A2852,'Data Sheet 12'!A:AL,35,0)</f>
        <v>-1.5811903595166625E-4</v>
      </c>
    </row>
    <row r="2853" spans="1:2">
      <c r="A2853" s="76" t="s">
        <v>2492</v>
      </c>
      <c r="B2853" s="8">
        <f>VLOOKUP('Sector Wise Analysis'!A2853,'Data Sheet 12'!A:AL,35,0)</f>
        <v>-1.7103736631014907E-4</v>
      </c>
    </row>
    <row r="2854" spans="1:2">
      <c r="A2854" s="76" t="s">
        <v>2533</v>
      </c>
      <c r="B2854" s="8">
        <f>VLOOKUP('Sector Wise Analysis'!A2854,'Data Sheet 12'!A:AL,35,0)</f>
        <v>-1.8240573417706735E-4</v>
      </c>
    </row>
    <row r="2855" spans="1:2">
      <c r="A2855" s="76" t="s">
        <v>2521</v>
      </c>
      <c r="B2855" s="8">
        <f>VLOOKUP('Sector Wise Analysis'!A2855,'Data Sheet 12'!A:AL,35,0)</f>
        <v>-2.2649330776631902E-4</v>
      </c>
    </row>
    <row r="2856" spans="1:2">
      <c r="A2856" s="76" t="s">
        <v>2544</v>
      </c>
      <c r="B2856" s="8">
        <f>VLOOKUP('Sector Wise Analysis'!A2856,'Data Sheet 12'!A:AL,35,0)</f>
        <v>-2.3262021957007139E-4</v>
      </c>
    </row>
    <row r="2857" spans="1:2">
      <c r="A2857" s="76" t="s">
        <v>2476</v>
      </c>
      <c r="B2857" s="8">
        <f>VLOOKUP('Sector Wise Analysis'!A2857,'Data Sheet 12'!A:AL,35,0)</f>
        <v>-2.6971452410419402E-4</v>
      </c>
    </row>
    <row r="2858" spans="1:2">
      <c r="A2858" s="76" t="s">
        <v>2480</v>
      </c>
      <c r="B2858" s="8">
        <f>VLOOKUP('Sector Wise Analysis'!A2858,'Data Sheet 12'!A:AL,35,0)</f>
        <v>-2.7769828174445686E-4</v>
      </c>
    </row>
    <row r="2859" spans="1:2">
      <c r="A2859" s="76" t="s">
        <v>2537</v>
      </c>
      <c r="B2859" s="8">
        <f>VLOOKUP('Sector Wise Analysis'!A2859,'Data Sheet 12'!A:AL,35,0)</f>
        <v>-2.7953377712602206E-4</v>
      </c>
    </row>
    <row r="2860" spans="1:2">
      <c r="A2860" s="76" t="s">
        <v>2532</v>
      </c>
      <c r="B2860" s="8">
        <f>VLOOKUP('Sector Wise Analysis'!A2860,'Data Sheet 12'!A:AL,35,0)</f>
        <v>-3.2277038189642486E-4</v>
      </c>
    </row>
    <row r="2861" spans="1:2">
      <c r="A2861" s="76" t="s">
        <v>2483</v>
      </c>
      <c r="B2861" s="8">
        <f>VLOOKUP('Sector Wise Analysis'!A2861,'Data Sheet 12'!A:AL,35,0)</f>
        <v>-3.5210985589295934E-4</v>
      </c>
    </row>
    <row r="2862" spans="1:2">
      <c r="A2862" s="76" t="s">
        <v>2473</v>
      </c>
      <c r="B2862" s="8">
        <f>VLOOKUP('Sector Wise Analysis'!A2862,'Data Sheet 12'!A:AL,35,0)</f>
        <v>-3.9116133019976489E-4</v>
      </c>
    </row>
    <row r="2863" spans="1:2">
      <c r="A2863" s="76" t="s">
        <v>2486</v>
      </c>
      <c r="B2863" s="8">
        <f>VLOOKUP('Sector Wise Analysis'!A2863,'Data Sheet 12'!A:AL,35,0)</f>
        <v>-4.1483802025597691E-4</v>
      </c>
    </row>
    <row r="2864" spans="1:2">
      <c r="A2864" s="76" t="s">
        <v>2471</v>
      </c>
      <c r="B2864" s="8">
        <f>VLOOKUP('Sector Wise Analysis'!A2864,'Data Sheet 12'!A:AL,35,0)</f>
        <v>-4.6266601920756168E-4</v>
      </c>
    </row>
    <row r="2865" spans="1:2">
      <c r="A2865" s="76" t="s">
        <v>2500</v>
      </c>
      <c r="B2865" s="8">
        <f>VLOOKUP('Sector Wise Analysis'!A2865,'Data Sheet 12'!A:AL,35,0)</f>
        <v>-4.8388345804351837E-4</v>
      </c>
    </row>
    <row r="2866" spans="1:2">
      <c r="A2866" s="76" t="s">
        <v>2497</v>
      </c>
      <c r="B2866" s="8">
        <f>VLOOKUP('Sector Wise Analysis'!A2866,'Data Sheet 12'!A:AL,35,0)</f>
        <v>-5.0669502020428414E-4</v>
      </c>
    </row>
    <row r="2867" spans="1:2">
      <c r="A2867" s="76" t="s">
        <v>2535</v>
      </c>
      <c r="B2867" s="8">
        <f>VLOOKUP('Sector Wise Analysis'!A2867,'Data Sheet 12'!A:AL,35,0)</f>
        <v>-5.4340899957161471E-4</v>
      </c>
    </row>
    <row r="2868" spans="1:2">
      <c r="A2868" s="76" t="s">
        <v>2509</v>
      </c>
      <c r="B2868" s="8">
        <f>VLOOKUP('Sector Wise Analysis'!A2868,'Data Sheet 12'!A:AL,35,0)</f>
        <v>-5.5465731820338428E-4</v>
      </c>
    </row>
    <row r="2869" spans="1:2">
      <c r="A2869" s="76" t="s">
        <v>2489</v>
      </c>
      <c r="B2869" s="8">
        <f>VLOOKUP('Sector Wise Analysis'!A2869,'Data Sheet 12'!A:AL,35,0)</f>
        <v>-5.7439229481962006E-4</v>
      </c>
    </row>
    <row r="2870" spans="1:2">
      <c r="A2870" s="76" t="s">
        <v>2481</v>
      </c>
      <c r="B2870" s="8">
        <f>VLOOKUP('Sector Wise Analysis'!A2870,'Data Sheet 12'!A:AL,35,0)</f>
        <v>-5.8297953776356042E-4</v>
      </c>
    </row>
    <row r="2871" spans="1:2">
      <c r="A2871" s="76" t="s">
        <v>2496</v>
      </c>
      <c r="B2871" s="8">
        <f>VLOOKUP('Sector Wise Analysis'!A2871,'Data Sheet 12'!A:AL,35,0)</f>
        <v>-6.5588439499774732E-4</v>
      </c>
    </row>
    <row r="2872" spans="1:2">
      <c r="A2872" s="76" t="s">
        <v>2467</v>
      </c>
      <c r="B2872" s="8">
        <f>VLOOKUP('Sector Wise Analysis'!A2872,'Data Sheet 12'!A:AL,35,0)</f>
        <v>-8.8200444513014426E-4</v>
      </c>
    </row>
    <row r="2873" spans="1:2">
      <c r="A2873" s="76" t="s">
        <v>2469</v>
      </c>
      <c r="B2873" s="8">
        <f>VLOOKUP('Sector Wise Analysis'!A2873,'Data Sheet 12'!A:AL,35,0)</f>
        <v>-9.5192911858231726E-4</v>
      </c>
    </row>
    <row r="2874" spans="1:2">
      <c r="A2874" s="76" t="s">
        <v>2466</v>
      </c>
      <c r="B2874" s="8">
        <f>VLOOKUP('Sector Wise Analysis'!A2874,'Data Sheet 12'!A:AL,35,0)</f>
        <v>-1.016229109534647E-3</v>
      </c>
    </row>
    <row r="2875" spans="1:2">
      <c r="A2875" s="76" t="s">
        <v>2470</v>
      </c>
      <c r="B2875" s="8">
        <f>VLOOKUP('Sector Wise Analysis'!A2875,'Data Sheet 12'!A:AL,35,0)</f>
        <v>-1.0210668551190456E-3</v>
      </c>
    </row>
    <row r="2876" spans="1:2">
      <c r="A2876" s="76" t="s">
        <v>2499</v>
      </c>
      <c r="B2876" s="8">
        <f>VLOOKUP('Sector Wise Analysis'!A2876,'Data Sheet 12'!A:AL,35,0)</f>
        <v>-1.0322809620693341E-3</v>
      </c>
    </row>
    <row r="2877" spans="1:2">
      <c r="A2877" s="76" t="s">
        <v>2472</v>
      </c>
      <c r="B2877" s="8">
        <f>VLOOKUP('Sector Wise Analysis'!A2877,'Data Sheet 12'!A:AL,35,0)</f>
        <v>-1.303686280245649E-3</v>
      </c>
    </row>
    <row r="2878" spans="1:2">
      <c r="A2878" s="76" t="s">
        <v>2513</v>
      </c>
      <c r="B2878" s="8">
        <f>VLOOKUP('Sector Wise Analysis'!A2878,'Data Sheet 12'!A:AL,35,0)</f>
        <v>-1.3416882020368124E-3</v>
      </c>
    </row>
    <row r="2879" spans="1:2">
      <c r="A2879" s="76" t="s">
        <v>2465</v>
      </c>
      <c r="B2879" s="8">
        <f>VLOOKUP('Sector Wise Analysis'!A2879,'Data Sheet 12'!A:AL,35,0)</f>
        <v>-1.5218915238341293E-3</v>
      </c>
    </row>
    <row r="2880" spans="1:2">
      <c r="A2880" s="76" t="s">
        <v>2491</v>
      </c>
      <c r="B2880" s="8">
        <f>VLOOKUP('Sector Wise Analysis'!A2880,'Data Sheet 12'!A:AL,35,0)</f>
        <v>-1.597715949439275E-3</v>
      </c>
    </row>
    <row r="2881" spans="1:2">
      <c r="A2881" s="76" t="s">
        <v>2487</v>
      </c>
      <c r="B2881" s="8">
        <f>VLOOKUP('Sector Wise Analysis'!A2881,'Data Sheet 12'!A:AL,35,0)</f>
        <v>-2.121997229740939E-3</v>
      </c>
    </row>
    <row r="2882" spans="1:2">
      <c r="A2882" s="76" t="s">
        <v>2463</v>
      </c>
      <c r="B2882" s="8">
        <f>VLOOKUP('Sector Wise Analysis'!A2882,'Data Sheet 12'!A:AL,35,0)</f>
        <v>-3.1922569683980407E-3</v>
      </c>
    </row>
    <row r="2883" spans="1:2">
      <c r="A2883" s="76" t="s">
        <v>2479</v>
      </c>
      <c r="B2883" s="8">
        <f>VLOOKUP('Sector Wise Analysis'!A2883,'Data Sheet 12'!A:AL,35,0)</f>
        <v>-3.4155054210103972E-3</v>
      </c>
    </row>
    <row r="2884" spans="1:2">
      <c r="A2884" s="76" t="s">
        <v>2501</v>
      </c>
      <c r="B2884" s="8">
        <f>VLOOKUP('Sector Wise Analysis'!A2884,'Data Sheet 12'!A:AL,35,0)</f>
        <v>-4.4092606517837146E-3</v>
      </c>
    </row>
    <row r="2885" spans="1:2">
      <c r="A2885" s="76" t="s">
        <v>2482</v>
      </c>
      <c r="B2885" s="8">
        <f>VLOOKUP('Sector Wise Analysis'!A2885,'Data Sheet 12'!A:AL,35,0)</f>
        <v>-5.2692809638322374E-3</v>
      </c>
    </row>
    <row r="2886" spans="1:2">
      <c r="A2886" s="76" t="s">
        <v>2462</v>
      </c>
      <c r="B2886" s="8">
        <f>VLOOKUP('Sector Wise Analysis'!A2886,'Data Sheet 12'!A:AL,35,0)</f>
        <v>-1.7218616682277834E-2</v>
      </c>
    </row>
    <row r="2887" spans="1:2">
      <c r="A2887" s="76"/>
    </row>
    <row r="2889" spans="1:2">
      <c r="A2889" s="216" t="s">
        <v>2564</v>
      </c>
      <c r="B2889" s="216" t="s">
        <v>2017</v>
      </c>
    </row>
    <row r="2890" spans="1:2">
      <c r="A2890" t="s">
        <v>2566</v>
      </c>
      <c r="B2890" s="8">
        <f>VLOOKUP('Sector Wise Analysis'!A2890,'Data Sheet 12'!A:AL,35,0)</f>
        <v>1.01845144849623E-2</v>
      </c>
    </row>
    <row r="2891" spans="1:2">
      <c r="A2891" s="76" t="s">
        <v>2568</v>
      </c>
      <c r="B2891" s="8">
        <f>VLOOKUP('Sector Wise Analysis'!A2891,'Data Sheet 12'!A:AL,35,0)</f>
        <v>4.6966068399504875E-3</v>
      </c>
    </row>
    <row r="2892" spans="1:2">
      <c r="A2892" s="76" t="s">
        <v>2572</v>
      </c>
      <c r="B2892" s="8">
        <f>VLOOKUP('Sector Wise Analysis'!A2892,'Data Sheet 12'!A:AL,35,0)</f>
        <v>2.618974001980608E-3</v>
      </c>
    </row>
    <row r="2893" spans="1:2">
      <c r="A2893" s="76" t="s">
        <v>2570</v>
      </c>
      <c r="B2893" s="8">
        <f>VLOOKUP('Sector Wise Analysis'!A2893,'Data Sheet 12'!A:AL,35,0)</f>
        <v>2.5749924384036262E-3</v>
      </c>
    </row>
    <row r="2894" spans="1:2">
      <c r="A2894" s="76" t="s">
        <v>2573</v>
      </c>
      <c r="B2894" s="8">
        <f>VLOOKUP('Sector Wise Analysis'!A2894,'Data Sheet 12'!A:AL,35,0)</f>
        <v>2.2855552893258513E-3</v>
      </c>
    </row>
    <row r="2895" spans="1:2">
      <c r="A2895" s="76" t="s">
        <v>2576</v>
      </c>
      <c r="B2895" s="8">
        <f>VLOOKUP('Sector Wise Analysis'!A2895,'Data Sheet 12'!A:AL,35,0)</f>
        <v>1.6754998222412139E-3</v>
      </c>
    </row>
    <row r="2896" spans="1:2">
      <c r="A2896" s="76" t="s">
        <v>2577</v>
      </c>
      <c r="B2896" s="8">
        <f>VLOOKUP('Sector Wise Analysis'!A2896,'Data Sheet 12'!A:AL,35,0)</f>
        <v>6.8960144259977072E-4</v>
      </c>
    </row>
    <row r="2897" spans="1:2">
      <c r="A2897" s="76" t="s">
        <v>2586</v>
      </c>
      <c r="B2897" s="8">
        <f>VLOOKUP('Sector Wise Analysis'!A2897,'Data Sheet 12'!A:AL,35,0)</f>
        <v>4.0311817455999298E-4</v>
      </c>
    </row>
    <row r="2898" spans="1:2">
      <c r="A2898" s="76" t="s">
        <v>2581</v>
      </c>
      <c r="B2898" s="8">
        <f>VLOOKUP('Sector Wise Analysis'!A2898,'Data Sheet 12'!A:AL,35,0)</f>
        <v>2.8349830444356604E-4</v>
      </c>
    </row>
    <row r="2899" spans="1:2">
      <c r="A2899" s="76" t="s">
        <v>2579</v>
      </c>
      <c r="B2899" s="8">
        <f>VLOOKUP('Sector Wise Analysis'!A2899,'Data Sheet 12'!A:AL,35,0)</f>
        <v>2.3565077159999913E-4</v>
      </c>
    </row>
    <row r="2900" spans="1:2">
      <c r="A2900" s="76" t="s">
        <v>2584</v>
      </c>
      <c r="B2900" s="8">
        <f>VLOOKUP('Sector Wise Analysis'!A2900,'Data Sheet 12'!A:AL,35,0)</f>
        <v>1.5065349460766312E-4</v>
      </c>
    </row>
    <row r="2901" spans="1:2">
      <c r="A2901" s="76" t="s">
        <v>2582</v>
      </c>
      <c r="B2901" s="8">
        <f>VLOOKUP('Sector Wise Analysis'!A2901,'Data Sheet 12'!A:AL,35,0)</f>
        <v>1.4500964914481161E-4</v>
      </c>
    </row>
    <row r="2902" spans="1:2">
      <c r="A2902" s="76" t="s">
        <v>2578</v>
      </c>
      <c r="B2902" s="8">
        <f>VLOOKUP('Sector Wise Analysis'!A2902,'Data Sheet 12'!A:AL,35,0)</f>
        <v>4.1771728885125146E-5</v>
      </c>
    </row>
    <row r="2903" spans="1:2">
      <c r="A2903" s="76" t="s">
        <v>2590</v>
      </c>
      <c r="B2903" s="8">
        <f>VLOOKUP('Sector Wise Analysis'!A2903,'Data Sheet 12'!A:AL,35,0)</f>
        <v>1.8973104937080888E-5</v>
      </c>
    </row>
    <row r="2904" spans="1:2">
      <c r="A2904" s="76" t="s">
        <v>2588</v>
      </c>
      <c r="B2904" s="8">
        <f>VLOOKUP('Sector Wise Analysis'!A2904,'Data Sheet 12'!A:AL,35,0)</f>
        <v>1.0450757644564896E-5</v>
      </c>
    </row>
    <row r="2905" spans="1:2">
      <c r="A2905" s="76" t="s">
        <v>2591</v>
      </c>
      <c r="B2905" s="8">
        <f>VLOOKUP('Sector Wise Analysis'!A2905,'Data Sheet 12'!A:AL,35,0)</f>
        <v>8.5138298642257347E-6</v>
      </c>
    </row>
    <row r="2906" spans="1:2">
      <c r="A2906" s="76" t="s">
        <v>2589</v>
      </c>
      <c r="B2906" s="8">
        <f>VLOOKUP('Sector Wise Analysis'!A2906,'Data Sheet 12'!A:AL,35,0)</f>
        <v>4.7177441328787985E-6</v>
      </c>
    </row>
    <row r="2907" spans="1:2">
      <c r="A2907" s="76" t="s">
        <v>2592</v>
      </c>
      <c r="B2907" s="8">
        <f>VLOOKUP('Sector Wise Analysis'!A2907,'Data Sheet 12'!A:AL,35,0)</f>
        <v>-2.2217974080375803E-6</v>
      </c>
    </row>
    <row r="2908" spans="1:2">
      <c r="A2908" s="76" t="s">
        <v>2594</v>
      </c>
      <c r="B2908" s="8">
        <f>VLOOKUP('Sector Wise Analysis'!A2908,'Data Sheet 12'!A:AL,35,0)</f>
        <v>-3.2887970444466181E-6</v>
      </c>
    </row>
    <row r="2909" spans="1:2">
      <c r="A2909" s="76" t="s">
        <v>2593</v>
      </c>
      <c r="B2909" s="8">
        <f>VLOOKUP('Sector Wise Analysis'!A2909,'Data Sheet 12'!A:AL,35,0)</f>
        <v>-5.3278552898901664E-5</v>
      </c>
    </row>
    <row r="2910" spans="1:2">
      <c r="A2910" s="76" t="s">
        <v>2595</v>
      </c>
      <c r="B2910" s="8">
        <f>VLOOKUP('Sector Wise Analysis'!A2910,'Data Sheet 12'!A:AL,35,0)</f>
        <v>-6.9466334388929309E-5</v>
      </c>
    </row>
    <row r="2911" spans="1:2">
      <c r="A2911" s="76" t="s">
        <v>2583</v>
      </c>
      <c r="B2911" s="8">
        <f>VLOOKUP('Sector Wise Analysis'!A2911,'Data Sheet 12'!A:AL,35,0)</f>
        <v>-1.9247877058390519E-4</v>
      </c>
    </row>
    <row r="2912" spans="1:2">
      <c r="A2912" s="76" t="s">
        <v>2587</v>
      </c>
      <c r="B2912" s="8">
        <f>VLOOKUP('Sector Wise Analysis'!A2912,'Data Sheet 12'!A:AL,35,0)</f>
        <v>-2.6554879024549746E-4</v>
      </c>
    </row>
    <row r="2913" spans="1:2">
      <c r="A2913" s="76" t="s">
        <v>2585</v>
      </c>
      <c r="B2913" s="8">
        <f>VLOOKUP('Sector Wise Analysis'!A2913,'Data Sheet 12'!A:AL,35,0)</f>
        <v>-4.1717752494605957E-4</v>
      </c>
    </row>
    <row r="2914" spans="1:2">
      <c r="A2914" s="76" t="s">
        <v>2580</v>
      </c>
      <c r="B2914" s="8">
        <f>VLOOKUP('Sector Wise Analysis'!A2914,'Data Sheet 12'!A:AL,35,0)</f>
        <v>-5.5829089756797732E-4</v>
      </c>
    </row>
    <row r="2915" spans="1:2">
      <c r="A2915" s="76" t="s">
        <v>2575</v>
      </c>
      <c r="B2915" s="8">
        <f>VLOOKUP('Sector Wise Analysis'!A2915,'Data Sheet 12'!A:AL,35,0)</f>
        <v>-1.2441817516549735E-3</v>
      </c>
    </row>
    <row r="2916" spans="1:2">
      <c r="A2916" s="76" t="s">
        <v>2569</v>
      </c>
      <c r="B2916" s="8">
        <f>VLOOKUP('Sector Wise Analysis'!A2916,'Data Sheet 12'!A:AL,35,0)</f>
        <v>-2.2218730960851842E-3</v>
      </c>
    </row>
    <row r="2917" spans="1:2">
      <c r="A2917" s="76" t="s">
        <v>2574</v>
      </c>
      <c r="B2917" s="8">
        <f>VLOOKUP('Sector Wise Analysis'!A2917,'Data Sheet 12'!A:AL,35,0)</f>
        <v>-2.4352437893591871E-3</v>
      </c>
    </row>
    <row r="2918" spans="1:2">
      <c r="A2918" s="76" t="s">
        <v>2571</v>
      </c>
      <c r="B2918" s="8">
        <f>VLOOKUP('Sector Wise Analysis'!A2918,'Data Sheet 12'!A:AL,35,0)</f>
        <v>-3.0739669734843877E-3</v>
      </c>
    </row>
    <row r="2919" spans="1:2">
      <c r="A2919" t="s">
        <v>2565</v>
      </c>
      <c r="B2919" s="8">
        <f>VLOOKUP('Sector Wise Analysis'!A2919,'Data Sheet 12'!A:AL,35,0)</f>
        <v>-3.9721208482943384E-3</v>
      </c>
    </row>
    <row r="2920" spans="1:2">
      <c r="A2920" t="s">
        <v>2567</v>
      </c>
      <c r="B2920" s="8">
        <f>VLOOKUP('Sector Wise Analysis'!A2920,'Data Sheet 12'!A:AL,35,0)</f>
        <v>-2.2669862576455743E-2</v>
      </c>
    </row>
    <row r="2923" spans="1:2">
      <c r="A2923" s="216" t="s">
        <v>2596</v>
      </c>
      <c r="B2923" s="216" t="s">
        <v>2017</v>
      </c>
    </row>
    <row r="2924" spans="1:2">
      <c r="A2924" t="s">
        <v>2597</v>
      </c>
      <c r="B2924" s="8">
        <f>VLOOKUP('Sector Wise Analysis'!A2924,'Data Sheet 12'!A:AL,35,0)</f>
        <v>9.57945920285465E-3</v>
      </c>
    </row>
    <row r="2925" spans="1:2">
      <c r="A2925" t="s">
        <v>2599</v>
      </c>
      <c r="B2925" s="8">
        <f>VLOOKUP('Sector Wise Analysis'!A2925,'Data Sheet 12'!A:AL,35,0)</f>
        <v>5.7973512979929073E-3</v>
      </c>
    </row>
    <row r="2926" spans="1:2">
      <c r="A2926" t="s">
        <v>2598</v>
      </c>
      <c r="B2926" s="8">
        <f>VLOOKUP('Sector Wise Analysis'!A2926,'Data Sheet 12'!A:AL,35,0)</f>
        <v>4.0691483521135916E-3</v>
      </c>
    </row>
    <row r="2927" spans="1:2">
      <c r="A2927" t="s">
        <v>2600</v>
      </c>
      <c r="B2927" s="8">
        <f>VLOOKUP('Sector Wise Analysis'!A2927,'Data Sheet 12'!A:AL,35,0)</f>
        <v>2.8377682311995756E-3</v>
      </c>
    </row>
    <row r="2928" spans="1:2">
      <c r="A2928" s="76" t="s">
        <v>2611</v>
      </c>
      <c r="B2928" s="8">
        <f>VLOOKUP('Sector Wise Analysis'!A2928,'Data Sheet 12'!A:AL,35,0)</f>
        <v>4.3976076290284482E-4</v>
      </c>
    </row>
    <row r="2929" spans="1:2">
      <c r="A2929" s="76" t="s">
        <v>2614</v>
      </c>
      <c r="B2929" s="8">
        <f>VLOOKUP('Sector Wise Analysis'!A2929,'Data Sheet 12'!A:AL,35,0)</f>
        <v>3.1941174189058311E-4</v>
      </c>
    </row>
    <row r="2930" spans="1:2">
      <c r="A2930" s="76" t="s">
        <v>2601</v>
      </c>
      <c r="B2930" s="8">
        <f>VLOOKUP('Sector Wise Analysis'!A2930,'Data Sheet 12'!A:AL,35,0)</f>
        <v>2.6700048127427877E-4</v>
      </c>
    </row>
    <row r="2931" spans="1:2">
      <c r="A2931" s="76" t="s">
        <v>2608</v>
      </c>
      <c r="B2931" s="8">
        <f>VLOOKUP('Sector Wise Analysis'!A2931,'Data Sheet 12'!A:AL,35,0)</f>
        <v>1.2296191814841054E-4</v>
      </c>
    </row>
    <row r="2932" spans="1:2">
      <c r="A2932" s="76" t="s">
        <v>2621</v>
      </c>
      <c r="B2932" s="8">
        <f>VLOOKUP('Sector Wise Analysis'!A2932,'Data Sheet 12'!A:AL,35,0)</f>
        <v>9.14656030923921E-5</v>
      </c>
    </row>
    <row r="2933" spans="1:2">
      <c r="A2933" s="76" t="s">
        <v>2620</v>
      </c>
      <c r="B2933" s="8">
        <f>VLOOKUP('Sector Wise Analysis'!A2933,'Data Sheet 12'!A:AL,35,0)</f>
        <v>5.7649174540863814E-5</v>
      </c>
    </row>
    <row r="2934" spans="1:2">
      <c r="A2934" s="76" t="s">
        <v>2617</v>
      </c>
      <c r="B2934" s="8">
        <f>VLOOKUP('Sector Wise Analysis'!A2934,'Data Sheet 12'!A:AL,35,0)</f>
        <v>4.983302896331554E-5</v>
      </c>
    </row>
    <row r="2935" spans="1:2">
      <c r="A2935" s="76" t="s">
        <v>2618</v>
      </c>
      <c r="B2935" s="8">
        <f>VLOOKUP('Sector Wise Analysis'!A2935,'Data Sheet 12'!A:AL,35,0)</f>
        <v>3.7060741621266108E-5</v>
      </c>
    </row>
    <row r="2936" spans="1:2">
      <c r="A2936" s="76" t="s">
        <v>2615</v>
      </c>
      <c r="B2936" s="8">
        <f>VLOOKUP('Sector Wise Analysis'!A2936,'Data Sheet 12'!A:AL,35,0)</f>
        <v>3.2582214047418374E-5</v>
      </c>
    </row>
    <row r="2937" spans="1:2">
      <c r="A2937" s="76" t="s">
        <v>2626</v>
      </c>
      <c r="B2937" s="8">
        <f>VLOOKUP('Sector Wise Analysis'!A2937,'Data Sheet 12'!A:AL,35,0)</f>
        <v>-9.1513129610277459E-7</v>
      </c>
    </row>
    <row r="2938" spans="1:2">
      <c r="A2938" s="76" t="s">
        <v>2622</v>
      </c>
      <c r="B2938" s="8">
        <f>VLOOKUP('Sector Wise Analysis'!A2938,'Data Sheet 12'!A:AL,35,0)</f>
        <v>-1.5854573225526454E-5</v>
      </c>
    </row>
    <row r="2939" spans="1:2">
      <c r="A2939" s="76" t="s">
        <v>2627</v>
      </c>
      <c r="B2939" s="8">
        <f>VLOOKUP('Sector Wise Analysis'!A2939,'Data Sheet 12'!A:AL,35,0)</f>
        <v>-1.9258072816088226E-5</v>
      </c>
    </row>
    <row r="2940" spans="1:2">
      <c r="A2940" s="76" t="s">
        <v>2625</v>
      </c>
      <c r="B2940" s="8">
        <f>VLOOKUP('Sector Wise Analysis'!A2940,'Data Sheet 12'!A:AL,35,0)</f>
        <v>-3.2053194737995057E-5</v>
      </c>
    </row>
    <row r="2941" spans="1:2">
      <c r="A2941" s="76" t="s">
        <v>2623</v>
      </c>
      <c r="B2941" s="8">
        <f>VLOOKUP('Sector Wise Analysis'!A2941,'Data Sheet 12'!A:AL,35,0)</f>
        <v>-9.6061310846917109E-5</v>
      </c>
    </row>
    <row r="2942" spans="1:2">
      <c r="A2942" s="76" t="s">
        <v>2628</v>
      </c>
      <c r="B2942" s="8">
        <f>VLOOKUP('Sector Wise Analysis'!A2942,'Data Sheet 12'!A:AL,35,0)</f>
        <v>-9.6977859744329213E-5</v>
      </c>
    </row>
    <row r="2943" spans="1:2">
      <c r="A2943" s="76" t="s">
        <v>2613</v>
      </c>
      <c r="B2943" s="8">
        <f>VLOOKUP('Sector Wise Analysis'!A2943,'Data Sheet 12'!A:AL,35,0)</f>
        <v>-1.1255584441723963E-4</v>
      </c>
    </row>
    <row r="2944" spans="1:2">
      <c r="A2944" s="76" t="s">
        <v>2629</v>
      </c>
      <c r="B2944" s="8">
        <f>VLOOKUP('Sector Wise Analysis'!A2944,'Data Sheet 12'!A:AL,35,0)</f>
        <v>-1.8041721727321249E-4</v>
      </c>
    </row>
    <row r="2945" spans="1:2">
      <c r="A2945" s="76" t="s">
        <v>2612</v>
      </c>
      <c r="B2945" s="8">
        <f>VLOOKUP('Sector Wise Analysis'!A2945,'Data Sheet 12'!A:AL,35,0)</f>
        <v>-2.3663076320486065E-4</v>
      </c>
    </row>
    <row r="2946" spans="1:2">
      <c r="A2946" s="76" t="s">
        <v>2606</v>
      </c>
      <c r="B2946" s="8">
        <f>VLOOKUP('Sector Wise Analysis'!A2946,'Data Sheet 12'!A:AL,35,0)</f>
        <v>-2.7232973958806595E-4</v>
      </c>
    </row>
    <row r="2947" spans="1:2">
      <c r="A2947" s="76" t="s">
        <v>2624</v>
      </c>
      <c r="B2947" s="8">
        <f>VLOOKUP('Sector Wise Analysis'!A2947,'Data Sheet 12'!A:AL,35,0)</f>
        <v>-3.0405806811806469E-4</v>
      </c>
    </row>
    <row r="2948" spans="1:2">
      <c r="A2948" s="76" t="s">
        <v>2603</v>
      </c>
      <c r="B2948" s="8">
        <f>VLOOKUP('Sector Wise Analysis'!A2948,'Data Sheet 12'!A:AL,35,0)</f>
        <v>-3.4291589936833437E-4</v>
      </c>
    </row>
    <row r="2949" spans="1:2">
      <c r="A2949" s="76" t="s">
        <v>2610</v>
      </c>
      <c r="B2949" s="8">
        <f>VLOOKUP('Sector Wise Analysis'!A2949,'Data Sheet 12'!A:AL,35,0)</f>
        <v>-4.4490868080043414E-4</v>
      </c>
    </row>
    <row r="2950" spans="1:2">
      <c r="A2950" s="76" t="s">
        <v>2604</v>
      </c>
      <c r="B2950" s="8">
        <f>VLOOKUP('Sector Wise Analysis'!A2950,'Data Sheet 12'!A:AL,35,0)</f>
        <v>-5.6105873785956969E-4</v>
      </c>
    </row>
    <row r="2951" spans="1:2">
      <c r="A2951" s="76" t="s">
        <v>2619</v>
      </c>
      <c r="B2951" s="8">
        <f>VLOOKUP('Sector Wise Analysis'!A2951,'Data Sheet 12'!A:AL,35,0)</f>
        <v>-5.939929759084259E-4</v>
      </c>
    </row>
    <row r="2952" spans="1:2">
      <c r="A2952" s="76" t="s">
        <v>2609</v>
      </c>
      <c r="B2952" s="8">
        <f>VLOOKUP('Sector Wise Analysis'!A2952,'Data Sheet 12'!A:AL,35,0)</f>
        <v>-6.2065961344006239E-4</v>
      </c>
    </row>
    <row r="2953" spans="1:2">
      <c r="A2953" s="76" t="s">
        <v>2607</v>
      </c>
      <c r="B2953" s="8">
        <f>VLOOKUP('Sector Wise Analysis'!A2953,'Data Sheet 12'!A:AL,35,0)</f>
        <v>-8.3374863497831563E-4</v>
      </c>
    </row>
    <row r="2954" spans="1:2">
      <c r="A2954" s="76" t="s">
        <v>2616</v>
      </c>
      <c r="B2954" s="8">
        <f>VLOOKUP('Sector Wise Analysis'!A2954,'Data Sheet 12'!A:AL,35,0)</f>
        <v>-1.1321965937143726E-3</v>
      </c>
    </row>
    <row r="2955" spans="1:2">
      <c r="A2955" s="76" t="s">
        <v>2605</v>
      </c>
      <c r="B2955" s="8">
        <f>VLOOKUP('Sector Wise Analysis'!A2955,'Data Sheet 12'!A:AL,35,0)</f>
        <v>-2.6641940130790794E-3</v>
      </c>
    </row>
    <row r="2956" spans="1:2">
      <c r="A2956" s="76" t="s">
        <v>2602</v>
      </c>
      <c r="B2956" s="8">
        <f>VLOOKUP('Sector Wise Analysis'!A2956,'Data Sheet 12'!A:AL,35,0)</f>
        <v>-6.4011117927494227E-3</v>
      </c>
    </row>
    <row r="2959" spans="1:2">
      <c r="A2959" s="219" t="s">
        <v>2821</v>
      </c>
      <c r="B2959" s="216" t="s">
        <v>2017</v>
      </c>
    </row>
    <row r="2960" spans="1:2">
      <c r="A2960" t="s">
        <v>2822</v>
      </c>
      <c r="B2960" s="8">
        <f>VLOOKUP('Sector Wise Analysis'!A2960,'Data Sheet 13'!A:AL,35,0)</f>
        <v>8.4162205148990643E-2</v>
      </c>
    </row>
    <row r="2961" spans="1:2">
      <c r="A2961" t="s">
        <v>2823</v>
      </c>
      <c r="B2961" s="8">
        <f>VLOOKUP('Sector Wise Analysis'!A2961,'Data Sheet 13'!A:AL,35,0)</f>
        <v>3.9339297091275635E-2</v>
      </c>
    </row>
    <row r="2962" spans="1:2">
      <c r="A2962" t="s">
        <v>2824</v>
      </c>
      <c r="B2962" s="8">
        <f>VLOOKUP('Sector Wise Analysis'!A2962,'Data Sheet 13'!A:AL,35,0)</f>
        <v>2.8825691302145705E-2</v>
      </c>
    </row>
    <row r="2963" spans="1:2">
      <c r="A2963" t="s">
        <v>2825</v>
      </c>
      <c r="B2963" s="8">
        <f>VLOOKUP('Sector Wise Analysis'!A2963,'Data Sheet 13'!A:AL,35,0)</f>
        <v>1.7196399635657549E-2</v>
      </c>
    </row>
    <row r="2964" spans="1:2">
      <c r="A2964" t="s">
        <v>2826</v>
      </c>
      <c r="B2964" s="8">
        <f>VLOOKUP('Sector Wise Analysis'!A2964,'Data Sheet 13'!A:AL,35,0)</f>
        <v>9.3804663003689333E-3</v>
      </c>
    </row>
    <row r="2965" spans="1:2">
      <c r="A2965" t="s">
        <v>2827</v>
      </c>
      <c r="B2965" s="8">
        <f>VLOOKUP('Sector Wise Analysis'!A2965,'Data Sheet 13'!A:AL,35,0)</f>
        <v>5.2657667497567097E-3</v>
      </c>
    </row>
    <row r="2966" spans="1:2">
      <c r="A2966" t="s">
        <v>2828</v>
      </c>
      <c r="B2966" s="8">
        <f>VLOOKUP('Sector Wise Analysis'!A2966,'Data Sheet 13'!A:AL,35,0)</f>
        <v>3.1818754936885829E-3</v>
      </c>
    </row>
    <row r="2967" spans="1:2">
      <c r="A2967" s="76" t="s">
        <v>2831</v>
      </c>
      <c r="B2967" s="8">
        <f>VLOOKUP('Sector Wise Analysis'!A2967,'Data Sheet 13'!A:AL,35,0)</f>
        <v>1.7400276780801006E-3</v>
      </c>
    </row>
    <row r="2968" spans="1:2">
      <c r="A2968" s="76" t="s">
        <v>2830</v>
      </c>
      <c r="B2968" s="8">
        <f>VLOOKUP('Sector Wise Analysis'!A2968,'Data Sheet 13'!A:AL,35,0)</f>
        <v>1.6698445744224085E-3</v>
      </c>
    </row>
    <row r="2969" spans="1:2">
      <c r="A2969" t="s">
        <v>2829</v>
      </c>
      <c r="B2969" s="8">
        <f>VLOOKUP('Sector Wise Analysis'!A2969,'Data Sheet 13'!A:AL,35,0)</f>
        <v>1.5095890205984288E-3</v>
      </c>
    </row>
    <row r="2970" spans="1:2">
      <c r="A2970" s="76" t="s">
        <v>2833</v>
      </c>
      <c r="B2970" s="8">
        <f>VLOOKUP('Sector Wise Analysis'!A2970,'Data Sheet 13'!A:AL,35,0)</f>
        <v>1.3595329819888423E-3</v>
      </c>
    </row>
    <row r="2971" spans="1:2">
      <c r="A2971" s="76" t="s">
        <v>2842</v>
      </c>
      <c r="B2971" s="8">
        <f>VLOOKUP('Sector Wise Analysis'!A2971,'Data Sheet 13'!A:AL,35,0)</f>
        <v>1.254601308773487E-3</v>
      </c>
    </row>
    <row r="2972" spans="1:2">
      <c r="A2972" s="76" t="s">
        <v>2861</v>
      </c>
      <c r="B2972" s="8">
        <f>VLOOKUP('Sector Wise Analysis'!A2972,'Data Sheet 13'!A:AL,35,0)</f>
        <v>1.1805967141847852E-3</v>
      </c>
    </row>
    <row r="2973" spans="1:2">
      <c r="A2973" s="76" t="s">
        <v>2843</v>
      </c>
      <c r="B2973" s="8">
        <f>VLOOKUP('Sector Wise Analysis'!A2973,'Data Sheet 13'!A:AL,35,0)</f>
        <v>1.1143721581628652E-3</v>
      </c>
    </row>
    <row r="2974" spans="1:2">
      <c r="A2974" s="76" t="s">
        <v>2837</v>
      </c>
      <c r="B2974" s="8">
        <f>VLOOKUP('Sector Wise Analysis'!A2974,'Data Sheet 13'!A:AL,35,0)</f>
        <v>8.7356641706689848E-4</v>
      </c>
    </row>
    <row r="2975" spans="1:2">
      <c r="A2975" s="76" t="s">
        <v>2834</v>
      </c>
      <c r="B2975" s="8">
        <f>VLOOKUP('Sector Wise Analysis'!A2975,'Data Sheet 13'!A:AL,35,0)</f>
        <v>8.2151640248058174E-4</v>
      </c>
    </row>
    <row r="2976" spans="1:2">
      <c r="A2976" s="76" t="s">
        <v>2832</v>
      </c>
      <c r="B2976" s="8">
        <f>VLOOKUP('Sector Wise Analysis'!A2976,'Data Sheet 13'!A:AL,35,0)</f>
        <v>8.1931678132446471E-4</v>
      </c>
    </row>
    <row r="2977" spans="1:2">
      <c r="A2977" s="76" t="s">
        <v>2839</v>
      </c>
      <c r="B2977" s="8">
        <f>VLOOKUP('Sector Wise Analysis'!A2977,'Data Sheet 13'!A:AL,35,0)</f>
        <v>7.9129348672556826E-4</v>
      </c>
    </row>
    <row r="2978" spans="1:2">
      <c r="A2978" s="76" t="s">
        <v>2835</v>
      </c>
      <c r="B2978" s="8">
        <f>VLOOKUP('Sector Wise Analysis'!A2978,'Data Sheet 13'!A:AL,35,0)</f>
        <v>6.9719867954821382E-4</v>
      </c>
    </row>
    <row r="2979" spans="1:2">
      <c r="A2979" s="76" t="s">
        <v>2841</v>
      </c>
      <c r="B2979" s="8">
        <f>VLOOKUP('Sector Wise Analysis'!A2979,'Data Sheet 13'!A:AL,35,0)</f>
        <v>4.2046704946183317E-4</v>
      </c>
    </row>
    <row r="2980" spans="1:2">
      <c r="A2980" s="76" t="s">
        <v>2947</v>
      </c>
      <c r="B2980" s="8">
        <f>VLOOKUP('Sector Wise Analysis'!A2980,'Data Sheet 13'!A:AL,35,0)</f>
        <v>4.1180513726226227E-4</v>
      </c>
    </row>
    <row r="2981" spans="1:2">
      <c r="A2981" s="76" t="s">
        <v>2840</v>
      </c>
      <c r="B2981" s="8">
        <f>VLOOKUP('Sector Wise Analysis'!A2981,'Data Sheet 13'!A:AL,35,0)</f>
        <v>3.3060776498351654E-4</v>
      </c>
    </row>
    <row r="2982" spans="1:2">
      <c r="A2982" s="76" t="s">
        <v>2844</v>
      </c>
      <c r="B2982" s="8">
        <f>VLOOKUP('Sector Wise Analysis'!A2982,'Data Sheet 13'!A:AL,35,0)</f>
        <v>3.218136553873677E-4</v>
      </c>
    </row>
    <row r="2983" spans="1:2">
      <c r="A2983" s="76" t="s">
        <v>2855</v>
      </c>
      <c r="B2983" s="8">
        <f>VLOOKUP('Sector Wise Analysis'!A2983,'Data Sheet 13'!A:AL,35,0)</f>
        <v>3.1501151131861518E-4</v>
      </c>
    </row>
    <row r="2984" spans="1:2">
      <c r="A2984" s="76" t="s">
        <v>2886</v>
      </c>
      <c r="B2984" s="8">
        <f>VLOOKUP('Sector Wise Analysis'!A2984,'Data Sheet 13'!A:AL,35,0)</f>
        <v>2.8458725483424739E-4</v>
      </c>
    </row>
    <row r="2985" spans="1:2">
      <c r="A2985" s="76" t="s">
        <v>2888</v>
      </c>
      <c r="B2985" s="8">
        <f>VLOOKUP('Sector Wise Analysis'!A2985,'Data Sheet 13'!A:AL,35,0)</f>
        <v>2.5288917170832959E-4</v>
      </c>
    </row>
    <row r="2986" spans="1:2">
      <c r="A2986" s="76" t="s">
        <v>2845</v>
      </c>
      <c r="B2986" s="8">
        <f>VLOOKUP('Sector Wise Analysis'!A2986,'Data Sheet 13'!A:AL,35,0)</f>
        <v>2.1015068810981965E-4</v>
      </c>
    </row>
    <row r="2987" spans="1:2">
      <c r="A2987" s="76" t="s">
        <v>2853</v>
      </c>
      <c r="B2987" s="8">
        <f>VLOOKUP('Sector Wise Analysis'!A2987,'Data Sheet 13'!A:AL,35,0)</f>
        <v>2.0565976281419589E-4</v>
      </c>
    </row>
    <row r="2988" spans="1:2">
      <c r="A2988" s="76" t="s">
        <v>2849</v>
      </c>
      <c r="B2988" s="8">
        <f>VLOOKUP('Sector Wise Analysis'!A2988,'Data Sheet 13'!A:AL,35,0)</f>
        <v>1.7099419497303796E-4</v>
      </c>
    </row>
    <row r="2989" spans="1:2">
      <c r="A2989" s="76" t="s">
        <v>2881</v>
      </c>
      <c r="B2989" s="8">
        <f>VLOOKUP('Sector Wise Analysis'!A2989,'Data Sheet 13'!A:AL,35,0)</f>
        <v>1.6201264361721793E-4</v>
      </c>
    </row>
    <row r="2990" spans="1:2">
      <c r="A2990" s="76" t="s">
        <v>2873</v>
      </c>
      <c r="B2990" s="8">
        <f>VLOOKUP('Sector Wise Analysis'!A2990,'Data Sheet 13'!A:AL,35,0)</f>
        <v>1.6152249598700528E-4</v>
      </c>
    </row>
    <row r="2991" spans="1:2">
      <c r="A2991" s="76" t="s">
        <v>2862</v>
      </c>
      <c r="B2991" s="8">
        <f>VLOOKUP('Sector Wise Analysis'!A2991,'Data Sheet 13'!A:AL,35,0)</f>
        <v>1.5749788267202592E-4</v>
      </c>
    </row>
    <row r="2992" spans="1:2">
      <c r="A2992" s="76" t="s">
        <v>2857</v>
      </c>
      <c r="B2992" s="8">
        <f>VLOOKUP('Sector Wise Analysis'!A2992,'Data Sheet 13'!A:AL,35,0)</f>
        <v>1.186829616164815E-4</v>
      </c>
    </row>
    <row r="2993" spans="1:2">
      <c r="A2993" s="76" t="s">
        <v>2893</v>
      </c>
      <c r="B2993" s="8">
        <f>VLOOKUP('Sector Wise Analysis'!A2993,'Data Sheet 13'!A:AL,35,0)</f>
        <v>1.0812917573236511E-4</v>
      </c>
    </row>
    <row r="2994" spans="1:2">
      <c r="A2994" s="76" t="s">
        <v>2869</v>
      </c>
      <c r="B2994" s="8">
        <f>VLOOKUP('Sector Wise Analysis'!A2994,'Data Sheet 13'!A:AL,35,0)</f>
        <v>9.5357456859764987E-5</v>
      </c>
    </row>
    <row r="2995" spans="1:2">
      <c r="A2995" s="76" t="s">
        <v>2847</v>
      </c>
      <c r="B2995" s="8">
        <f>VLOOKUP('Sector Wise Analysis'!A2995,'Data Sheet 13'!A:AL,35,0)</f>
        <v>7.9758107655958642E-5</v>
      </c>
    </row>
    <row r="2996" spans="1:2">
      <c r="A2996" s="76" t="s">
        <v>2914</v>
      </c>
      <c r="B2996" s="8">
        <f>VLOOKUP('Sector Wise Analysis'!A2996,'Data Sheet 13'!A:AL,35,0)</f>
        <v>7.3848661975596221E-5</v>
      </c>
    </row>
    <row r="2997" spans="1:2">
      <c r="A2997" s="76" t="s">
        <v>2883</v>
      </c>
      <c r="B2997" s="8">
        <f>VLOOKUP('Sector Wise Analysis'!A2997,'Data Sheet 13'!A:AL,35,0)</f>
        <v>6.8044576332562296E-5</v>
      </c>
    </row>
    <row r="2998" spans="1:2">
      <c r="A2998" s="76" t="s">
        <v>2910</v>
      </c>
      <c r="B2998" s="8">
        <f>VLOOKUP('Sector Wise Analysis'!A2998,'Data Sheet 13'!A:AL,35,0)</f>
        <v>6.6451809851396547E-5</v>
      </c>
    </row>
    <row r="2999" spans="1:2">
      <c r="A2999" s="76" t="s">
        <v>2854</v>
      </c>
      <c r="B2999" s="8">
        <f>VLOOKUP('Sector Wise Analysis'!A2999,'Data Sheet 13'!A:AL,35,0)</f>
        <v>4.3699653931682895E-5</v>
      </c>
    </row>
    <row r="3000" spans="1:2">
      <c r="A3000" s="76" t="s">
        <v>2930</v>
      </c>
      <c r="B3000" s="8">
        <f>VLOOKUP('Sector Wise Analysis'!A3000,'Data Sheet 13'!A:AL,35,0)</f>
        <v>3.2510439209670781E-5</v>
      </c>
    </row>
    <row r="3001" spans="1:2">
      <c r="A3001" s="76" t="s">
        <v>2874</v>
      </c>
      <c r="B3001" s="8">
        <f>VLOOKUP('Sector Wise Analysis'!A3001,'Data Sheet 13'!A:AL,35,0)</f>
        <v>2.3662216841872933E-5</v>
      </c>
    </row>
    <row r="3002" spans="1:2">
      <c r="A3002" s="76" t="s">
        <v>2880</v>
      </c>
      <c r="B3002" s="8">
        <f>VLOOKUP('Sector Wise Analysis'!A3002,'Data Sheet 13'!A:AL,35,0)</f>
        <v>2.1502851449471237E-5</v>
      </c>
    </row>
    <row r="3003" spans="1:2">
      <c r="A3003" s="76" t="s">
        <v>2872</v>
      </c>
      <c r="B3003" s="8">
        <f>VLOOKUP('Sector Wise Analysis'!A3003,'Data Sheet 13'!A:AL,35,0)</f>
        <v>1.6751680758619123E-5</v>
      </c>
    </row>
    <row r="3004" spans="1:2">
      <c r="A3004" s="76" t="s">
        <v>2922</v>
      </c>
      <c r="B3004" s="8">
        <f>VLOOKUP('Sector Wise Analysis'!A3004,'Data Sheet 13'!A:AL,35,0)</f>
        <v>1.4222088913183228E-5</v>
      </c>
    </row>
    <row r="3005" spans="1:2">
      <c r="A3005" s="76" t="s">
        <v>2915</v>
      </c>
      <c r="B3005" s="8">
        <f>VLOOKUP('Sector Wise Analysis'!A3005,'Data Sheet 13'!A:AL,35,0)</f>
        <v>1.3079546140285493E-5</v>
      </c>
    </row>
    <row r="3006" spans="1:2">
      <c r="A3006" s="76" t="s">
        <v>2887</v>
      </c>
      <c r="B3006" s="8">
        <f>VLOOKUP('Sector Wise Analysis'!A3006,'Data Sheet 13'!A:AL,35,0)</f>
        <v>1.1887254617697245E-5</v>
      </c>
    </row>
    <row r="3007" spans="1:2">
      <c r="A3007" s="76" t="s">
        <v>2929</v>
      </c>
      <c r="B3007" s="8">
        <f>VLOOKUP('Sector Wise Analysis'!A3007,'Data Sheet 13'!A:AL,35,0)</f>
        <v>1.1310419515989849E-5</v>
      </c>
    </row>
    <row r="3008" spans="1:2">
      <c r="A3008" s="76" t="s">
        <v>2920</v>
      </c>
      <c r="B3008" s="8">
        <f>VLOOKUP('Sector Wise Analysis'!A3008,'Data Sheet 13'!A:AL,35,0)</f>
        <v>1.0765453468837373E-5</v>
      </c>
    </row>
    <row r="3009" spans="1:2">
      <c r="A3009" s="76" t="s">
        <v>2945</v>
      </c>
      <c r="B3009" s="8">
        <f>VLOOKUP('Sector Wise Analysis'!A3009,'Data Sheet 13'!A:AL,35,0)</f>
        <v>1.0640605431937756E-5</v>
      </c>
    </row>
    <row r="3010" spans="1:2">
      <c r="A3010" s="76" t="s">
        <v>2889</v>
      </c>
      <c r="B3010" s="8">
        <f>VLOOKUP('Sector Wise Analysis'!A3010,'Data Sheet 13'!A:AL,35,0)</f>
        <v>9.3576077404585969E-6</v>
      </c>
    </row>
    <row r="3011" spans="1:2">
      <c r="A3011" s="76" t="s">
        <v>2917</v>
      </c>
      <c r="B3011" s="8">
        <f>VLOOKUP('Sector Wise Analysis'!A3011,'Data Sheet 13'!A:AL,35,0)</f>
        <v>8.9860887967469397E-6</v>
      </c>
    </row>
    <row r="3012" spans="1:2">
      <c r="A3012" s="76" t="s">
        <v>2911</v>
      </c>
      <c r="B3012" s="8">
        <f>VLOOKUP('Sector Wise Analysis'!A3012,'Data Sheet 13'!A:AL,35,0)</f>
        <v>8.8060239814453239E-6</v>
      </c>
    </row>
    <row r="3013" spans="1:2">
      <c r="A3013" s="76" t="s">
        <v>2916</v>
      </c>
      <c r="B3013" s="8">
        <f>VLOOKUP('Sector Wise Analysis'!A3013,'Data Sheet 13'!A:AL,35,0)</f>
        <v>8.7707354983103194E-6</v>
      </c>
    </row>
    <row r="3014" spans="1:2">
      <c r="A3014" s="76" t="s">
        <v>2878</v>
      </c>
      <c r="B3014" s="8">
        <f>VLOOKUP('Sector Wise Analysis'!A3014,'Data Sheet 13'!A:AL,35,0)</f>
        <v>7.314139324658906E-6</v>
      </c>
    </row>
    <row r="3015" spans="1:2">
      <c r="A3015" s="76" t="s">
        <v>2954</v>
      </c>
      <c r="B3015" s="8">
        <f>VLOOKUP('Sector Wise Analysis'!A3015,'Data Sheet 13'!A:AL,35,0)</f>
        <v>6.3271286905771043E-6</v>
      </c>
    </row>
    <row r="3016" spans="1:2">
      <c r="A3016" s="76" t="s">
        <v>2864</v>
      </c>
      <c r="B3016" s="8">
        <f>VLOOKUP('Sector Wise Analysis'!A3016,'Data Sheet 13'!A:AL,35,0)</f>
        <v>4.4720493872787918E-6</v>
      </c>
    </row>
    <row r="3017" spans="1:2">
      <c r="A3017" s="76" t="s">
        <v>2876</v>
      </c>
      <c r="B3017" s="8">
        <f>VLOOKUP('Sector Wise Analysis'!A3017,'Data Sheet 13'!A:AL,35,0)</f>
        <v>3.9893104135120192E-6</v>
      </c>
    </row>
    <row r="3018" spans="1:2">
      <c r="A3018" s="76" t="s">
        <v>2919</v>
      </c>
      <c r="B3018" s="8">
        <f>VLOOKUP('Sector Wise Analysis'!A3018,'Data Sheet 13'!A:AL,35,0)</f>
        <v>3.3897669887158032E-6</v>
      </c>
    </row>
    <row r="3019" spans="1:2">
      <c r="A3019" s="76" t="s">
        <v>2959</v>
      </c>
      <c r="B3019" s="8">
        <f>VLOOKUP('Sector Wise Analysis'!A3019,'Data Sheet 13'!A:AL,35,0)</f>
        <v>1.9819956908502517E-6</v>
      </c>
    </row>
    <row r="3020" spans="1:2">
      <c r="A3020" s="76" t="s">
        <v>2933</v>
      </c>
      <c r="B3020" s="8">
        <f>VLOOKUP('Sector Wise Analysis'!A3020,'Data Sheet 13'!A:AL,35,0)</f>
        <v>1.7315877806823839E-6</v>
      </c>
    </row>
    <row r="3021" spans="1:2">
      <c r="A3021" s="76" t="s">
        <v>2897</v>
      </c>
      <c r="B3021" s="8">
        <f>VLOOKUP('Sector Wise Analysis'!A3021,'Data Sheet 13'!A:AL,35,0)</f>
        <v>1.6039018912941997E-6</v>
      </c>
    </row>
    <row r="3022" spans="1:2">
      <c r="A3022" s="76" t="s">
        <v>2946</v>
      </c>
      <c r="B3022" s="8">
        <f>VLOOKUP('Sector Wise Analysis'!A3022,'Data Sheet 13'!A:AL,35,0)</f>
        <v>7.8355766621229935E-7</v>
      </c>
    </row>
    <row r="3023" spans="1:2">
      <c r="A3023" s="76" t="s">
        <v>2936</v>
      </c>
      <c r="B3023" s="8">
        <f>VLOOKUP('Sector Wise Analysis'!A3023,'Data Sheet 13'!A:AL,35,0)</f>
        <v>6.7484233986981553E-7</v>
      </c>
    </row>
    <row r="3024" spans="1:2">
      <c r="A3024" s="76" t="s">
        <v>2967</v>
      </c>
      <c r="B3024" s="8">
        <f>VLOOKUP('Sector Wise Analysis'!A3024,'Data Sheet 13'!A:AL,35,0)</f>
        <v>4.1198217732331525E-7</v>
      </c>
    </row>
    <row r="3025" spans="1:2">
      <c r="A3025" s="76" t="s">
        <v>2924</v>
      </c>
      <c r="B3025" s="8">
        <f>VLOOKUP('Sector Wise Analysis'!A3025,'Data Sheet 13'!A:AL,35,0)</f>
        <v>1.8809980245261258E-7</v>
      </c>
    </row>
    <row r="3026" spans="1:2">
      <c r="A3026" s="76" t="s">
        <v>2882</v>
      </c>
      <c r="B3026" s="8">
        <f>VLOOKUP('Sector Wise Analysis'!A3026,'Data Sheet 13'!A:AL,35,0)</f>
        <v>-1.9175831669976528E-7</v>
      </c>
    </row>
    <row r="3027" spans="1:2">
      <c r="A3027" s="76" t="s">
        <v>2969</v>
      </c>
      <c r="B3027" s="8">
        <f>VLOOKUP('Sector Wise Analysis'!A3027,'Data Sheet 13'!A:AL,35,0)</f>
        <v>-2.656120966330173E-7</v>
      </c>
    </row>
    <row r="3028" spans="1:2">
      <c r="A3028" s="76" t="s">
        <v>2985</v>
      </c>
      <c r="B3028" s="8">
        <f>VLOOKUP('Sector Wise Analysis'!A3028,'Data Sheet 13'!A:AL,35,0)</f>
        <v>-5.4367568895737835E-7</v>
      </c>
    </row>
    <row r="3029" spans="1:2">
      <c r="A3029" s="76" t="s">
        <v>2913</v>
      </c>
      <c r="B3029" s="8">
        <f>VLOOKUP('Sector Wise Analysis'!A3029,'Data Sheet 13'!A:AL,35,0)</f>
        <v>-6.1128438129713425E-7</v>
      </c>
    </row>
    <row r="3030" spans="1:2">
      <c r="A3030" s="76" t="s">
        <v>2977</v>
      </c>
      <c r="B3030" s="8">
        <f>VLOOKUP('Sector Wise Analysis'!A3030,'Data Sheet 13'!A:AL,35,0)</f>
        <v>-7.0331964684144064E-7</v>
      </c>
    </row>
    <row r="3031" spans="1:2">
      <c r="A3031" s="76" t="s">
        <v>2961</v>
      </c>
      <c r="B3031" s="8">
        <f>VLOOKUP('Sector Wise Analysis'!A3031,'Data Sheet 13'!A:AL,35,0)</f>
        <v>-7.2499172108438341E-7</v>
      </c>
    </row>
    <row r="3032" spans="1:2">
      <c r="A3032" s="76" t="s">
        <v>2921</v>
      </c>
      <c r="B3032" s="8">
        <f>VLOOKUP('Sector Wise Analysis'!A3032,'Data Sheet 13'!A:AL,35,0)</f>
        <v>-9.1185944009017337E-7</v>
      </c>
    </row>
    <row r="3033" spans="1:2">
      <c r="A3033" s="76" t="s">
        <v>2963</v>
      </c>
      <c r="B3033" s="8">
        <f>VLOOKUP('Sector Wise Analysis'!A3033,'Data Sheet 13'!A:AL,35,0)</f>
        <v>-1.1223062032296575E-6</v>
      </c>
    </row>
    <row r="3034" spans="1:2">
      <c r="A3034" s="76" t="s">
        <v>2949</v>
      </c>
      <c r="B3034" s="8">
        <f>VLOOKUP('Sector Wise Analysis'!A3034,'Data Sheet 13'!A:AL,35,0)</f>
        <v>-1.2142763975980502E-6</v>
      </c>
    </row>
    <row r="3035" spans="1:2">
      <c r="A3035" s="76" t="s">
        <v>2907</v>
      </c>
      <c r="B3035" s="8">
        <f>VLOOKUP('Sector Wise Analysis'!A3035,'Data Sheet 13'!A:AL,35,0)</f>
        <v>-1.3015021351555266E-6</v>
      </c>
    </row>
    <row r="3036" spans="1:2">
      <c r="A3036" s="76" t="s">
        <v>2986</v>
      </c>
      <c r="B3036" s="8">
        <f>VLOOKUP('Sector Wise Analysis'!A3036,'Data Sheet 13'!A:AL,35,0)</f>
        <v>-1.3251465492092087E-6</v>
      </c>
    </row>
    <row r="3037" spans="1:2">
      <c r="A3037" s="76" t="s">
        <v>2973</v>
      </c>
      <c r="B3037" s="8">
        <f>VLOOKUP('Sector Wise Analysis'!A3037,'Data Sheet 13'!A:AL,35,0)</f>
        <v>-1.3515755724822923E-6</v>
      </c>
    </row>
    <row r="3038" spans="1:2">
      <c r="A3038" s="76" t="s">
        <v>2904</v>
      </c>
      <c r="B3038" s="8">
        <f>VLOOKUP('Sector Wise Analysis'!A3038,'Data Sheet 13'!A:AL,35,0)</f>
        <v>-1.3902684329993266E-6</v>
      </c>
    </row>
    <row r="3039" spans="1:2">
      <c r="A3039" s="76" t="s">
        <v>2964</v>
      </c>
      <c r="B3039" s="8">
        <f>VLOOKUP('Sector Wise Analysis'!A3039,'Data Sheet 13'!A:AL,35,0)</f>
        <v>-1.399384175966677E-6</v>
      </c>
    </row>
    <row r="3040" spans="1:2">
      <c r="A3040" s="76" t="s">
        <v>2968</v>
      </c>
      <c r="B3040" s="8">
        <f>VLOOKUP('Sector Wise Analysis'!A3040,'Data Sheet 13'!A:AL,35,0)</f>
        <v>-1.4762625037793436E-6</v>
      </c>
    </row>
    <row r="3041" spans="1:2">
      <c r="A3041" s="76" t="s">
        <v>2971</v>
      </c>
      <c r="B3041" s="8">
        <f>VLOOKUP('Sector Wise Analysis'!A3041,'Data Sheet 13'!A:AL,35,0)</f>
        <v>-1.504978373615912E-6</v>
      </c>
    </row>
    <row r="3042" spans="1:2">
      <c r="A3042" s="76" t="s">
        <v>2941</v>
      </c>
      <c r="B3042" s="8">
        <f>VLOOKUP('Sector Wise Analysis'!A3042,'Data Sheet 13'!A:AL,35,0)</f>
        <v>-1.7977439872052818E-6</v>
      </c>
    </row>
    <row r="3043" spans="1:2">
      <c r="A3043" s="76" t="s">
        <v>2898</v>
      </c>
      <c r="B3043" s="8">
        <f>VLOOKUP('Sector Wise Analysis'!A3043,'Data Sheet 13'!A:AL,35,0)</f>
        <v>-1.8688808470365203E-6</v>
      </c>
    </row>
    <row r="3044" spans="1:2">
      <c r="A3044" s="76" t="s">
        <v>2972</v>
      </c>
      <c r="B3044" s="8">
        <f>VLOOKUP('Sector Wise Analysis'!A3044,'Data Sheet 13'!A:AL,35,0)</f>
        <v>-1.9198779931725297E-6</v>
      </c>
    </row>
    <row r="3045" spans="1:2">
      <c r="A3045" s="76" t="s">
        <v>2931</v>
      </c>
      <c r="B3045" s="8">
        <f>VLOOKUP('Sector Wise Analysis'!A3045,'Data Sheet 13'!A:AL,35,0)</f>
        <v>-2.1274824423165807E-6</v>
      </c>
    </row>
    <row r="3046" spans="1:2">
      <c r="A3046" s="76" t="s">
        <v>2978</v>
      </c>
      <c r="B3046" s="8">
        <f>VLOOKUP('Sector Wise Analysis'!A3046,'Data Sheet 13'!A:AL,35,0)</f>
        <v>-2.2849618343028795E-6</v>
      </c>
    </row>
    <row r="3047" spans="1:2">
      <c r="A3047" s="76" t="s">
        <v>2983</v>
      </c>
      <c r="B3047" s="8">
        <f>VLOOKUP('Sector Wise Analysis'!A3047,'Data Sheet 13'!A:AL,35,0)</f>
        <v>-2.3797512528946081E-6</v>
      </c>
    </row>
    <row r="3048" spans="1:2">
      <c r="A3048" s="76" t="s">
        <v>2960</v>
      </c>
      <c r="B3048" s="8">
        <f>VLOOKUP('Sector Wise Analysis'!A3048,'Data Sheet 13'!A:AL,35,0)</f>
        <v>-2.7216046842234028E-6</v>
      </c>
    </row>
    <row r="3049" spans="1:2">
      <c r="A3049" s="76" t="s">
        <v>2870</v>
      </c>
      <c r="B3049" s="8">
        <f>VLOOKUP('Sector Wise Analysis'!A3049,'Data Sheet 13'!A:AL,35,0)</f>
        <v>-2.7501042790751442E-6</v>
      </c>
    </row>
    <row r="3050" spans="1:2">
      <c r="A3050" s="76" t="s">
        <v>2932</v>
      </c>
      <c r="B3050" s="8">
        <f>VLOOKUP('Sector Wise Analysis'!A3050,'Data Sheet 13'!A:AL,35,0)</f>
        <v>-2.9224088535010187E-6</v>
      </c>
    </row>
    <row r="3051" spans="1:2">
      <c r="A3051" s="76" t="s">
        <v>2935</v>
      </c>
      <c r="B3051" s="8">
        <f>VLOOKUP('Sector Wise Analysis'!A3051,'Data Sheet 13'!A:AL,35,0)</f>
        <v>-2.9633965401929355E-6</v>
      </c>
    </row>
    <row r="3052" spans="1:2">
      <c r="A3052" s="76" t="s">
        <v>2902</v>
      </c>
      <c r="B3052" s="8">
        <f>VLOOKUP('Sector Wise Analysis'!A3052,'Data Sheet 13'!A:AL,35,0)</f>
        <v>-3.0072128615464618E-6</v>
      </c>
    </row>
    <row r="3053" spans="1:2">
      <c r="A3053" s="76" t="s">
        <v>2952</v>
      </c>
      <c r="B3053" s="8">
        <f>VLOOKUP('Sector Wise Analysis'!A3053,'Data Sheet 13'!A:AL,35,0)</f>
        <v>-3.4384739863801633E-6</v>
      </c>
    </row>
    <row r="3054" spans="1:2">
      <c r="A3054" s="76" t="s">
        <v>2965</v>
      </c>
      <c r="B3054" s="8">
        <f>VLOOKUP('Sector Wise Analysis'!A3054,'Data Sheet 13'!A:AL,35,0)</f>
        <v>-3.6232440896070851E-6</v>
      </c>
    </row>
    <row r="3055" spans="1:2">
      <c r="A3055" s="76" t="s">
        <v>2926</v>
      </c>
      <c r="B3055" s="8">
        <f>VLOOKUP('Sector Wise Analysis'!A3055,'Data Sheet 13'!A:AL,35,0)</f>
        <v>-3.7855826797130456E-6</v>
      </c>
    </row>
    <row r="3056" spans="1:2">
      <c r="A3056" s="76" t="s">
        <v>2970</v>
      </c>
      <c r="B3056" s="8">
        <f>VLOOKUP('Sector Wise Analysis'!A3056,'Data Sheet 13'!A:AL,35,0)</f>
        <v>-4.2090694617715523E-6</v>
      </c>
    </row>
    <row r="3057" spans="1:2">
      <c r="A3057" s="76" t="s">
        <v>2863</v>
      </c>
      <c r="B3057" s="8">
        <f>VLOOKUP('Sector Wise Analysis'!A3057,'Data Sheet 13'!A:AL,35,0)</f>
        <v>-4.3723867924895107E-6</v>
      </c>
    </row>
    <row r="3058" spans="1:2">
      <c r="A3058" s="76" t="s">
        <v>2982</v>
      </c>
      <c r="B3058" s="8">
        <f>VLOOKUP('Sector Wise Analysis'!A3058,'Data Sheet 13'!A:AL,35,0)</f>
        <v>-4.4458278339020989E-6</v>
      </c>
    </row>
    <row r="3059" spans="1:2">
      <c r="A3059" s="76" t="s">
        <v>2984</v>
      </c>
      <c r="B3059" s="8">
        <f>VLOOKUP('Sector Wise Analysis'!A3059,'Data Sheet 13'!A:AL,35,0)</f>
        <v>-4.5522103621257991E-6</v>
      </c>
    </row>
    <row r="3060" spans="1:2">
      <c r="A3060" s="76" t="s">
        <v>2966</v>
      </c>
      <c r="B3060" s="8">
        <f>VLOOKUP('Sector Wise Analysis'!A3060,'Data Sheet 13'!A:AL,35,0)</f>
        <v>-4.6704390362105384E-6</v>
      </c>
    </row>
    <row r="3061" spans="1:2">
      <c r="A3061" s="76" t="s">
        <v>2981</v>
      </c>
      <c r="B3061" s="8">
        <f>VLOOKUP('Sector Wise Analysis'!A3061,'Data Sheet 13'!A:AL,35,0)</f>
        <v>-4.7031171958454657E-6</v>
      </c>
    </row>
    <row r="3062" spans="1:2">
      <c r="A3062" s="76" t="s">
        <v>2958</v>
      </c>
      <c r="B3062" s="8">
        <f>VLOOKUP('Sector Wise Analysis'!A3062,'Data Sheet 13'!A:AL,35,0)</f>
        <v>-5.0916761181724193E-6</v>
      </c>
    </row>
    <row r="3063" spans="1:2">
      <c r="A3063" s="76" t="s">
        <v>2957</v>
      </c>
      <c r="B3063" s="8">
        <f>VLOOKUP('Sector Wise Analysis'!A3063,'Data Sheet 13'!A:AL,35,0)</f>
        <v>-5.1369891473271587E-6</v>
      </c>
    </row>
    <row r="3064" spans="1:2">
      <c r="A3064" s="76" t="s">
        <v>2943</v>
      </c>
      <c r="B3064" s="8">
        <f>VLOOKUP('Sector Wise Analysis'!A3064,'Data Sheet 13'!A:AL,35,0)</f>
        <v>-5.6603332188314127E-6</v>
      </c>
    </row>
    <row r="3065" spans="1:2">
      <c r="A3065" s="76" t="s">
        <v>2975</v>
      </c>
      <c r="B3065" s="8">
        <f>VLOOKUP('Sector Wise Analysis'!A3065,'Data Sheet 13'!A:AL,35,0)</f>
        <v>-5.7067979456925195E-6</v>
      </c>
    </row>
    <row r="3066" spans="1:2">
      <c r="A3066" s="76" t="s">
        <v>2908</v>
      </c>
      <c r="B3066" s="8">
        <f>VLOOKUP('Sector Wise Analysis'!A3066,'Data Sheet 13'!A:AL,35,0)</f>
        <v>-5.7604363432017549E-6</v>
      </c>
    </row>
    <row r="3067" spans="1:2">
      <c r="A3067" s="76" t="s">
        <v>2987</v>
      </c>
      <c r="B3067" s="8">
        <f>VLOOKUP('Sector Wise Analysis'!A3067,'Data Sheet 13'!A:AL,35,0)</f>
        <v>-5.8622099579447255E-6</v>
      </c>
    </row>
    <row r="3068" spans="1:2">
      <c r="A3068" s="76" t="s">
        <v>2858</v>
      </c>
      <c r="B3068" s="8">
        <f>VLOOKUP('Sector Wise Analysis'!A3068,'Data Sheet 13'!A:AL,35,0)</f>
        <v>-6.1713901825008456E-6</v>
      </c>
    </row>
    <row r="3069" spans="1:2">
      <c r="A3069" s="76" t="s">
        <v>2950</v>
      </c>
      <c r="B3069" s="8">
        <f>VLOOKUP('Sector Wise Analysis'!A3069,'Data Sheet 13'!A:AL,35,0)</f>
        <v>-6.2168772693860049E-6</v>
      </c>
    </row>
    <row r="3070" spans="1:2">
      <c r="A3070" s="76" t="s">
        <v>2934</v>
      </c>
      <c r="B3070" s="8">
        <f>VLOOKUP('Sector Wise Analysis'!A3070,'Data Sheet 13'!A:AL,35,0)</f>
        <v>-6.7259241964598054E-6</v>
      </c>
    </row>
    <row r="3071" spans="1:2">
      <c r="A3071" s="76" t="s">
        <v>2940</v>
      </c>
      <c r="B3071" s="8">
        <f>VLOOKUP('Sector Wise Analysis'!A3071,'Data Sheet 13'!A:AL,35,0)</f>
        <v>-6.8137109282145673E-6</v>
      </c>
    </row>
    <row r="3072" spans="1:2">
      <c r="A3072" s="76" t="s">
        <v>2974</v>
      </c>
      <c r="B3072" s="8">
        <f>VLOOKUP('Sector Wise Analysis'!A3072,'Data Sheet 13'!A:AL,35,0)</f>
        <v>-6.9247439189300754E-6</v>
      </c>
    </row>
    <row r="3073" spans="1:2">
      <c r="A3073" s="76" t="s">
        <v>2980</v>
      </c>
      <c r="B3073" s="8">
        <f>VLOOKUP('Sector Wise Analysis'!A3073,'Data Sheet 13'!A:AL,35,0)</f>
        <v>-7.2405893202768612E-6</v>
      </c>
    </row>
    <row r="3074" spans="1:2">
      <c r="A3074" s="76" t="s">
        <v>2906</v>
      </c>
      <c r="B3074" s="8">
        <f>VLOOKUP('Sector Wise Analysis'!A3074,'Data Sheet 13'!A:AL,35,0)</f>
        <v>-8.2688035229511056E-6</v>
      </c>
    </row>
    <row r="3075" spans="1:2">
      <c r="A3075" s="76" t="s">
        <v>2892</v>
      </c>
      <c r="B3075" s="8">
        <f>VLOOKUP('Sector Wise Analysis'!A3075,'Data Sheet 13'!A:AL,35,0)</f>
        <v>-8.3284365347344423E-6</v>
      </c>
    </row>
    <row r="3076" spans="1:2">
      <c r="A3076" s="76" t="s">
        <v>2896</v>
      </c>
      <c r="B3076" s="8">
        <f>VLOOKUP('Sector Wise Analysis'!A3076,'Data Sheet 13'!A:AL,35,0)</f>
        <v>-8.4793001684889464E-6</v>
      </c>
    </row>
    <row r="3077" spans="1:2">
      <c r="A3077" s="76" t="s">
        <v>2885</v>
      </c>
      <c r="B3077" s="8">
        <f>VLOOKUP('Sector Wise Analysis'!A3077,'Data Sheet 13'!A:AL,35,0)</f>
        <v>-9.7334199214724263E-6</v>
      </c>
    </row>
    <row r="3078" spans="1:2">
      <c r="A3078" s="76" t="s">
        <v>2979</v>
      </c>
      <c r="B3078" s="8">
        <f>VLOOKUP('Sector Wise Analysis'!A3078,'Data Sheet 13'!A:AL,35,0)</f>
        <v>-1.0217796091371163E-5</v>
      </c>
    </row>
    <row r="3079" spans="1:2">
      <c r="A3079" s="76" t="s">
        <v>2894</v>
      </c>
      <c r="B3079" s="8">
        <f>VLOOKUP('Sector Wise Analysis'!A3079,'Data Sheet 13'!A:AL,35,0)</f>
        <v>-1.0968938925124718E-5</v>
      </c>
    </row>
    <row r="3080" spans="1:2">
      <c r="A3080" s="76" t="s">
        <v>2927</v>
      </c>
      <c r="B3080" s="8">
        <f>VLOOKUP('Sector Wise Analysis'!A3080,'Data Sheet 13'!A:AL,35,0)</f>
        <v>-1.1501817374381567E-5</v>
      </c>
    </row>
    <row r="3081" spans="1:2">
      <c r="A3081" s="76" t="s">
        <v>2944</v>
      </c>
      <c r="B3081" s="8">
        <f>VLOOKUP('Sector Wise Analysis'!A3081,'Data Sheet 13'!A:AL,35,0)</f>
        <v>-1.304884059562032E-5</v>
      </c>
    </row>
    <row r="3082" spans="1:2">
      <c r="A3082" s="76" t="s">
        <v>2937</v>
      </c>
      <c r="B3082" s="8">
        <f>VLOOKUP('Sector Wise Analysis'!A3082,'Data Sheet 13'!A:AL,35,0)</f>
        <v>-1.3258257517188105E-5</v>
      </c>
    </row>
    <row r="3083" spans="1:2">
      <c r="A3083" s="76" t="s">
        <v>2928</v>
      </c>
      <c r="B3083" s="8">
        <f>VLOOKUP('Sector Wise Analysis'!A3083,'Data Sheet 13'!A:AL,35,0)</f>
        <v>-1.3420487694642636E-5</v>
      </c>
    </row>
    <row r="3084" spans="1:2">
      <c r="A3084" s="76" t="s">
        <v>2976</v>
      </c>
      <c r="B3084" s="8">
        <f>VLOOKUP('Sector Wise Analysis'!A3084,'Data Sheet 13'!A:AL,35,0)</f>
        <v>-1.3827065129827633E-5</v>
      </c>
    </row>
    <row r="3085" spans="1:2">
      <c r="A3085" s="76" t="s">
        <v>2951</v>
      </c>
      <c r="B3085" s="8">
        <f>VLOOKUP('Sector Wise Analysis'!A3085,'Data Sheet 13'!A:AL,35,0)</f>
        <v>-1.4762473700335861E-5</v>
      </c>
    </row>
    <row r="3086" spans="1:2">
      <c r="A3086" s="76" t="s">
        <v>2890</v>
      </c>
      <c r="B3086" s="8">
        <f>VLOOKUP('Sector Wise Analysis'!A3086,'Data Sheet 13'!A:AL,35,0)</f>
        <v>-1.4865465719191823E-5</v>
      </c>
    </row>
    <row r="3087" spans="1:2">
      <c r="A3087" s="76" t="s">
        <v>2899</v>
      </c>
      <c r="B3087" s="8">
        <f>VLOOKUP('Sector Wise Analysis'!A3087,'Data Sheet 13'!A:AL,35,0)</f>
        <v>-1.584882900262075E-5</v>
      </c>
    </row>
    <row r="3088" spans="1:2">
      <c r="A3088" s="76" t="s">
        <v>2955</v>
      </c>
      <c r="B3088" s="8">
        <f>VLOOKUP('Sector Wise Analysis'!A3088,'Data Sheet 13'!A:AL,35,0)</f>
        <v>-1.64012932704781E-5</v>
      </c>
    </row>
    <row r="3089" spans="1:2">
      <c r="A3089" s="76" t="s">
        <v>2956</v>
      </c>
      <c r="B3089" s="8">
        <f>VLOOKUP('Sector Wise Analysis'!A3089,'Data Sheet 13'!A:AL,35,0)</f>
        <v>-1.7436965658220715E-5</v>
      </c>
    </row>
    <row r="3090" spans="1:2">
      <c r="A3090" s="76" t="s">
        <v>2884</v>
      </c>
      <c r="B3090" s="8">
        <f>VLOOKUP('Sector Wise Analysis'!A3090,'Data Sheet 13'!A:AL,35,0)</f>
        <v>-2.0312513555880796E-5</v>
      </c>
    </row>
    <row r="3091" spans="1:2">
      <c r="A3091" s="76" t="s">
        <v>2939</v>
      </c>
      <c r="B3091" s="8">
        <f>VLOOKUP('Sector Wise Analysis'!A3091,'Data Sheet 13'!A:AL,35,0)</f>
        <v>-2.3599688606946657E-5</v>
      </c>
    </row>
    <row r="3092" spans="1:2">
      <c r="A3092" s="76" t="s">
        <v>2901</v>
      </c>
      <c r="B3092" s="8">
        <f>VLOOKUP('Sector Wise Analysis'!A3092,'Data Sheet 13'!A:AL,35,0)</f>
        <v>-2.8370415674384796E-5</v>
      </c>
    </row>
    <row r="3093" spans="1:2">
      <c r="A3093" s="76" t="s">
        <v>2846</v>
      </c>
      <c r="B3093" s="8">
        <f>VLOOKUP('Sector Wise Analysis'!A3093,'Data Sheet 13'!A:AL,35,0)</f>
        <v>-2.9217071980158926E-5</v>
      </c>
    </row>
    <row r="3094" spans="1:2">
      <c r="A3094" s="76" t="s">
        <v>2909</v>
      </c>
      <c r="B3094" s="8">
        <f>VLOOKUP('Sector Wise Analysis'!A3094,'Data Sheet 13'!A:AL,35,0)</f>
        <v>-2.9762079438742972E-5</v>
      </c>
    </row>
    <row r="3095" spans="1:2">
      <c r="A3095" s="76" t="s">
        <v>2900</v>
      </c>
      <c r="B3095" s="8">
        <f>VLOOKUP('Sector Wise Analysis'!A3095,'Data Sheet 13'!A:AL,35,0)</f>
        <v>-3.2232919331557643E-5</v>
      </c>
    </row>
    <row r="3096" spans="1:2">
      <c r="A3096" s="76" t="s">
        <v>2938</v>
      </c>
      <c r="B3096" s="8">
        <f>VLOOKUP('Sector Wise Analysis'!A3096,'Data Sheet 13'!A:AL,35,0)</f>
        <v>-3.2436129766410724E-5</v>
      </c>
    </row>
    <row r="3097" spans="1:2">
      <c r="A3097" s="76" t="s">
        <v>2852</v>
      </c>
      <c r="B3097" s="8">
        <f>VLOOKUP('Sector Wise Analysis'!A3097,'Data Sheet 13'!A:AL,35,0)</f>
        <v>-3.3156688675783181E-5</v>
      </c>
    </row>
    <row r="3098" spans="1:2">
      <c r="A3098" s="76" t="s">
        <v>2918</v>
      </c>
      <c r="B3098" s="8">
        <f>VLOOKUP('Sector Wise Analysis'!A3098,'Data Sheet 13'!A:AL,35,0)</f>
        <v>-3.5603154983157666E-5</v>
      </c>
    </row>
    <row r="3099" spans="1:2">
      <c r="A3099" s="76" t="s">
        <v>2891</v>
      </c>
      <c r="B3099" s="8">
        <f>VLOOKUP('Sector Wise Analysis'!A3099,'Data Sheet 13'!A:AL,35,0)</f>
        <v>-3.6226720340174467E-5</v>
      </c>
    </row>
    <row r="3100" spans="1:2">
      <c r="A3100" s="76" t="s">
        <v>2912</v>
      </c>
      <c r="B3100" s="8">
        <f>VLOOKUP('Sector Wise Analysis'!A3100,'Data Sheet 13'!A:AL,35,0)</f>
        <v>-3.6518333862973168E-5</v>
      </c>
    </row>
    <row r="3101" spans="1:2">
      <c r="A3101" s="76" t="s">
        <v>2942</v>
      </c>
      <c r="B3101" s="8">
        <f>VLOOKUP('Sector Wise Analysis'!A3101,'Data Sheet 13'!A:AL,35,0)</f>
        <v>-3.7560944385248116E-5</v>
      </c>
    </row>
    <row r="3102" spans="1:2">
      <c r="A3102" s="76" t="s">
        <v>2903</v>
      </c>
      <c r="B3102" s="8">
        <f>VLOOKUP('Sector Wise Analysis'!A3102,'Data Sheet 13'!A:AL,35,0)</f>
        <v>-3.9181881095926102E-5</v>
      </c>
    </row>
    <row r="3103" spans="1:2">
      <c r="A3103" s="76" t="s">
        <v>2879</v>
      </c>
      <c r="B3103" s="8">
        <f>VLOOKUP('Sector Wise Analysis'!A3103,'Data Sheet 13'!A:AL,35,0)</f>
        <v>-5.520262147074206E-5</v>
      </c>
    </row>
    <row r="3104" spans="1:2">
      <c r="A3104" s="76" t="s">
        <v>2859</v>
      </c>
      <c r="B3104" s="8">
        <f>VLOOKUP('Sector Wise Analysis'!A3104,'Data Sheet 13'!A:AL,35,0)</f>
        <v>-6.9842786989454941E-5</v>
      </c>
    </row>
    <row r="3105" spans="1:2">
      <c r="A3105" s="76" t="s">
        <v>2925</v>
      </c>
      <c r="B3105" s="8">
        <f>VLOOKUP('Sector Wise Analysis'!A3105,'Data Sheet 13'!A:AL,35,0)</f>
        <v>-7.0610755796900843E-5</v>
      </c>
    </row>
    <row r="3106" spans="1:2">
      <c r="A3106" s="76" t="s">
        <v>2923</v>
      </c>
      <c r="B3106" s="8">
        <f>VLOOKUP('Sector Wise Analysis'!A3106,'Data Sheet 13'!A:AL,35,0)</f>
        <v>-7.0908324311075641E-5</v>
      </c>
    </row>
    <row r="3107" spans="1:2">
      <c r="A3107" s="76" t="s">
        <v>2953</v>
      </c>
      <c r="B3107" s="8">
        <f>VLOOKUP('Sector Wise Analysis'!A3107,'Data Sheet 13'!A:AL,35,0)</f>
        <v>-7.3006861125779162E-5</v>
      </c>
    </row>
    <row r="3108" spans="1:2">
      <c r="A3108" s="76" t="s">
        <v>2865</v>
      </c>
      <c r="B3108" s="8">
        <f>VLOOKUP('Sector Wise Analysis'!A3108,'Data Sheet 13'!A:AL,35,0)</f>
        <v>-7.9579701430402305E-5</v>
      </c>
    </row>
    <row r="3109" spans="1:2">
      <c r="A3109" s="76" t="s">
        <v>2948</v>
      </c>
      <c r="B3109" s="8">
        <f>VLOOKUP('Sector Wise Analysis'!A3109,'Data Sheet 13'!A:AL,35,0)</f>
        <v>-9.2055878885282096E-5</v>
      </c>
    </row>
    <row r="3110" spans="1:2">
      <c r="A3110" s="76" t="s">
        <v>2856</v>
      </c>
      <c r="B3110" s="8">
        <f>VLOOKUP('Sector Wise Analysis'!A3110,'Data Sheet 13'!A:AL,35,0)</f>
        <v>-1.2903271021290846E-4</v>
      </c>
    </row>
    <row r="3111" spans="1:2">
      <c r="A3111" s="76" t="s">
        <v>2850</v>
      </c>
      <c r="B3111" s="8">
        <f>VLOOKUP('Sector Wise Analysis'!A3111,'Data Sheet 13'!A:AL,35,0)</f>
        <v>-1.3838297120769924E-4</v>
      </c>
    </row>
    <row r="3112" spans="1:2">
      <c r="A3112" s="76" t="s">
        <v>2871</v>
      </c>
      <c r="B3112" s="8">
        <f>VLOOKUP('Sector Wise Analysis'!A3112,'Data Sheet 13'!A:AL,35,0)</f>
        <v>-1.4489206184653395E-4</v>
      </c>
    </row>
    <row r="3113" spans="1:2">
      <c r="A3113" s="76" t="s">
        <v>2962</v>
      </c>
      <c r="B3113" s="8">
        <f>VLOOKUP('Sector Wise Analysis'!A3113,'Data Sheet 13'!A:AL,35,0)</f>
        <v>-1.6678957111787248E-4</v>
      </c>
    </row>
    <row r="3114" spans="1:2">
      <c r="A3114" s="76" t="s">
        <v>2877</v>
      </c>
      <c r="B3114" s="8">
        <f>VLOOKUP('Sector Wise Analysis'!A3114,'Data Sheet 13'!A:AL,35,0)</f>
        <v>-1.8987754980881002E-4</v>
      </c>
    </row>
    <row r="3115" spans="1:2">
      <c r="A3115" s="76" t="s">
        <v>2866</v>
      </c>
      <c r="B3115" s="8">
        <f>VLOOKUP('Sector Wise Analysis'!A3115,'Data Sheet 13'!A:AL,35,0)</f>
        <v>-2.0606432911214921E-4</v>
      </c>
    </row>
    <row r="3116" spans="1:2">
      <c r="A3116" s="76" t="s">
        <v>2868</v>
      </c>
      <c r="B3116" s="8">
        <f>VLOOKUP('Sector Wise Analysis'!A3116,'Data Sheet 13'!A:AL,35,0)</f>
        <v>-2.1820109792353756E-4</v>
      </c>
    </row>
    <row r="3117" spans="1:2">
      <c r="A3117" s="76" t="s">
        <v>2860</v>
      </c>
      <c r="B3117" s="8">
        <f>VLOOKUP('Sector Wise Analysis'!A3117,'Data Sheet 13'!A:AL,35,0)</f>
        <v>-2.8226782944353279E-4</v>
      </c>
    </row>
    <row r="3118" spans="1:2">
      <c r="A3118" s="76" t="s">
        <v>2895</v>
      </c>
      <c r="B3118" s="8">
        <f>VLOOKUP('Sector Wise Analysis'!A3118,'Data Sheet 13'!A:AL,35,0)</f>
        <v>-2.90940373787396E-4</v>
      </c>
    </row>
    <row r="3119" spans="1:2">
      <c r="A3119" s="76" t="s">
        <v>2838</v>
      </c>
      <c r="B3119" s="8">
        <f>VLOOKUP('Sector Wise Analysis'!A3119,'Data Sheet 13'!A:AL,35,0)</f>
        <v>-3.5097418219019586E-4</v>
      </c>
    </row>
    <row r="3120" spans="1:2">
      <c r="A3120" s="76" t="s">
        <v>2848</v>
      </c>
      <c r="B3120" s="8">
        <f>VLOOKUP('Sector Wise Analysis'!A3120,'Data Sheet 13'!A:AL,35,0)</f>
        <v>-3.6093471836163812E-4</v>
      </c>
    </row>
    <row r="3121" spans="1:2">
      <c r="A3121" s="76" t="s">
        <v>2851</v>
      </c>
      <c r="B3121" s="8">
        <f>VLOOKUP('Sector Wise Analysis'!A3121,'Data Sheet 13'!A:AL,35,0)</f>
        <v>-5.3859553814965668E-4</v>
      </c>
    </row>
    <row r="3122" spans="1:2">
      <c r="A3122" s="76" t="s">
        <v>2905</v>
      </c>
      <c r="B3122" s="8">
        <f>VLOOKUP('Sector Wise Analysis'!A3122,'Data Sheet 13'!A:AL,35,0)</f>
        <v>-5.769516158106358E-4</v>
      </c>
    </row>
    <row r="3123" spans="1:2">
      <c r="A3123" s="76" t="s">
        <v>2875</v>
      </c>
      <c r="B3123" s="8">
        <f>VLOOKUP('Sector Wise Analysis'!A3123,'Data Sheet 13'!A:AL,35,0)</f>
        <v>-9.4986470967852767E-4</v>
      </c>
    </row>
    <row r="3124" spans="1:2">
      <c r="A3124" s="76" t="s">
        <v>2867</v>
      </c>
      <c r="B3124" s="8">
        <f>VLOOKUP('Sector Wise Analysis'!A3124,'Data Sheet 13'!A:AL,35,0)</f>
        <v>-1.0896882483869444E-3</v>
      </c>
    </row>
    <row r="3125" spans="1:2">
      <c r="A3125" s="76" t="s">
        <v>2836</v>
      </c>
      <c r="B3125" s="8">
        <f>VLOOKUP('Sector Wise Analysis'!A3125,'Data Sheet 13'!A:AL,35,0)</f>
        <v>-1.7804040479219567E-3</v>
      </c>
    </row>
    <row r="3128" spans="1:2">
      <c r="A3128" s="219" t="s">
        <v>2988</v>
      </c>
      <c r="B3128" s="216" t="s">
        <v>2017</v>
      </c>
    </row>
    <row r="3129" spans="1:2">
      <c r="A3129" s="3" t="s">
        <v>2989</v>
      </c>
      <c r="B3129" s="8">
        <f>VLOOKUP('Sector Wise Analysis'!A3129,'Data Sheet 14'!A:AL,35,0)</f>
        <v>9.2250894192903721E-3</v>
      </c>
    </row>
    <row r="3130" spans="1:2">
      <c r="A3130" s="77" t="s">
        <v>2990</v>
      </c>
      <c r="B3130" s="8">
        <f>VLOOKUP('Sector Wise Analysis'!A3130,'Data Sheet 14'!A:AL,35,0)</f>
        <v>8.137100651859951E-3</v>
      </c>
    </row>
    <row r="3131" spans="1:2">
      <c r="A3131" s="77" t="s">
        <v>2995</v>
      </c>
      <c r="B3131" s="8">
        <f>VLOOKUP('Sector Wise Analysis'!A3131,'Data Sheet 14'!A:AL,35,0)</f>
        <v>5.0644362532868093E-3</v>
      </c>
    </row>
    <row r="3132" spans="1:2">
      <c r="A3132" s="77" t="s">
        <v>3006</v>
      </c>
      <c r="B3132" s="8">
        <f>VLOOKUP('Sector Wise Analysis'!A3132,'Data Sheet 14'!A:AL,35,0)</f>
        <v>3.3095292483183527E-3</v>
      </c>
    </row>
    <row r="3133" spans="1:2">
      <c r="A3133" s="77" t="s">
        <v>2996</v>
      </c>
      <c r="B3133" s="8">
        <f>VLOOKUP('Sector Wise Analysis'!A3133,'Data Sheet 14'!A:AL,35,0)</f>
        <v>3.1414789022268515E-3</v>
      </c>
    </row>
    <row r="3134" spans="1:2">
      <c r="A3134" s="77" t="s">
        <v>2992</v>
      </c>
      <c r="B3134" s="8">
        <f>VLOOKUP('Sector Wise Analysis'!A3134,'Data Sheet 14'!A:AL,35,0)</f>
        <v>1.9990514626924945E-3</v>
      </c>
    </row>
    <row r="3135" spans="1:2">
      <c r="A3135" s="77" t="s">
        <v>2991</v>
      </c>
      <c r="B3135" s="8">
        <f>VLOOKUP('Sector Wise Analysis'!A3135,'Data Sheet 14'!A:AL,35,0)</f>
        <v>1.7928302890483636E-3</v>
      </c>
    </row>
    <row r="3136" spans="1:2">
      <c r="A3136" s="3" t="s">
        <v>3003</v>
      </c>
      <c r="B3136" s="8">
        <f>VLOOKUP('Sector Wise Analysis'!A3136,'Data Sheet 14'!A:AL,35,0)</f>
        <v>1.4321245162351596E-3</v>
      </c>
    </row>
    <row r="3137" spans="1:2">
      <c r="A3137" s="77" t="s">
        <v>3005</v>
      </c>
      <c r="B3137" s="8">
        <f>VLOOKUP('Sector Wise Analysis'!A3137,'Data Sheet 14'!A:AL,35,0)</f>
        <v>1.405428581590622E-3</v>
      </c>
    </row>
    <row r="3138" spans="1:2">
      <c r="A3138" s="77" t="s">
        <v>2998</v>
      </c>
      <c r="B3138" s="8">
        <f>VLOOKUP('Sector Wise Analysis'!A3138,'Data Sheet 14'!A:AL,35,0)</f>
        <v>9.1807477375521925E-4</v>
      </c>
    </row>
    <row r="3139" spans="1:2">
      <c r="A3139" s="77" t="s">
        <v>2993</v>
      </c>
      <c r="B3139" s="8">
        <f>VLOOKUP('Sector Wise Analysis'!A3139,'Data Sheet 14'!A:AL,35,0)</f>
        <v>7.2525832657781579E-4</v>
      </c>
    </row>
    <row r="3140" spans="1:2">
      <c r="A3140" s="3" t="s">
        <v>3000</v>
      </c>
      <c r="B3140" s="8">
        <f>VLOOKUP('Sector Wise Analysis'!A3140,'Data Sheet 14'!A:AL,35,0)</f>
        <v>2.4155955852811067E-4</v>
      </c>
    </row>
    <row r="3141" spans="1:2">
      <c r="A3141" s="77" t="s">
        <v>2999</v>
      </c>
      <c r="B3141" s="8">
        <f>VLOOKUP('Sector Wise Analysis'!A3141,'Data Sheet 14'!A:AL,35,0)</f>
        <v>2.2563653781063211E-4</v>
      </c>
    </row>
    <row r="3142" spans="1:2">
      <c r="A3142" s="77" t="s">
        <v>3008</v>
      </c>
      <c r="B3142" s="8">
        <f>VLOOKUP('Sector Wise Analysis'!A3142,'Data Sheet 14'!A:AL,35,0)</f>
        <v>2.0452521606946554E-4</v>
      </c>
    </row>
    <row r="3143" spans="1:2">
      <c r="A3143" s="77" t="s">
        <v>3007</v>
      </c>
      <c r="B3143" s="8">
        <f>VLOOKUP('Sector Wise Analysis'!A3143,'Data Sheet 14'!A:AL,35,0)</f>
        <v>1.1713957555438171E-4</v>
      </c>
    </row>
    <row r="3144" spans="1:2">
      <c r="A3144" s="3" t="s">
        <v>3002</v>
      </c>
      <c r="B3144" s="8">
        <f>VLOOKUP('Sector Wise Analysis'!A3144,'Data Sheet 14'!A:AL,35,0)</f>
        <v>9.7991478167896599E-5</v>
      </c>
    </row>
    <row r="3145" spans="1:2">
      <c r="A3145" s="3" t="s">
        <v>3004</v>
      </c>
      <c r="B3145" s="8">
        <f>VLOOKUP('Sector Wise Analysis'!A3145,'Data Sheet 14'!A:AL,35,0)</f>
        <v>4.824031308808348E-5</v>
      </c>
    </row>
    <row r="3146" spans="1:2">
      <c r="A3146" s="77" t="s">
        <v>3010</v>
      </c>
      <c r="B3146" s="8">
        <f>VLOOKUP('Sector Wise Analysis'!A3146,'Data Sheet 14'!A:AL,35,0)</f>
        <v>3.6587998737789865E-5</v>
      </c>
    </row>
    <row r="3147" spans="1:2">
      <c r="A3147" s="77" t="s">
        <v>3011</v>
      </c>
      <c r="B3147" s="8">
        <f>VLOOKUP('Sector Wise Analysis'!A3147,'Data Sheet 14'!A:AL,35,0)</f>
        <v>2.6812992212894501E-5</v>
      </c>
    </row>
    <row r="3148" spans="1:2">
      <c r="A3148" s="77" t="s">
        <v>3016</v>
      </c>
      <c r="B3148" s="8">
        <f>VLOOKUP('Sector Wise Analysis'!A3148,'Data Sheet 14'!A:AL,35,0)</f>
        <v>1.8468916048452483E-5</v>
      </c>
    </row>
    <row r="3149" spans="1:2">
      <c r="A3149" s="77" t="s">
        <v>3017</v>
      </c>
      <c r="B3149" s="8">
        <f>VLOOKUP('Sector Wise Analysis'!A3149,'Data Sheet 14'!A:AL,35,0)</f>
        <v>1.1079359180709804E-5</v>
      </c>
    </row>
    <row r="3150" spans="1:2">
      <c r="A3150" s="3" t="s">
        <v>3001</v>
      </c>
      <c r="B3150" s="8">
        <f>VLOOKUP('Sector Wise Analysis'!A3150,'Data Sheet 14'!A:AL,35,0)</f>
        <v>1.0678713563417675E-5</v>
      </c>
    </row>
    <row r="3151" spans="1:2">
      <c r="A3151" s="77" t="s">
        <v>3012</v>
      </c>
      <c r="B3151" s="8">
        <f>VLOOKUP('Sector Wise Analysis'!A3151,'Data Sheet 14'!A:AL,35,0)</f>
        <v>6.114980766831272E-6</v>
      </c>
    </row>
    <row r="3152" spans="1:2">
      <c r="A3152" s="77" t="s">
        <v>3021</v>
      </c>
      <c r="B3152" s="8">
        <f>VLOOKUP('Sector Wise Analysis'!A3152,'Data Sheet 14'!A:AL,35,0)</f>
        <v>5.6507110077897775E-6</v>
      </c>
    </row>
    <row r="3153" spans="1:2">
      <c r="A3153" s="77" t="s">
        <v>3019</v>
      </c>
      <c r="B3153" s="8">
        <f>VLOOKUP('Sector Wise Analysis'!A3153,'Data Sheet 14'!A:AL,35,0)</f>
        <v>4.1552789327799726E-6</v>
      </c>
    </row>
    <row r="3154" spans="1:2">
      <c r="A3154" s="77" t="s">
        <v>3020</v>
      </c>
      <c r="B3154" s="8">
        <f>VLOOKUP('Sector Wise Analysis'!A3154,'Data Sheet 14'!A:AL,35,0)</f>
        <v>7.2763128344819203E-7</v>
      </c>
    </row>
    <row r="3155" spans="1:2">
      <c r="A3155" s="77" t="s">
        <v>3013</v>
      </c>
      <c r="B3155" s="8">
        <f>VLOOKUP('Sector Wise Analysis'!A3155,'Data Sheet 14'!A:AL,35,0)</f>
        <v>-8.9132692077106253E-7</v>
      </c>
    </row>
    <row r="3156" spans="1:2">
      <c r="A3156" s="77" t="s">
        <v>3018</v>
      </c>
      <c r="B3156" s="8">
        <f>VLOOKUP('Sector Wise Analysis'!A3156,'Data Sheet 14'!A:AL,35,0)</f>
        <v>-5.2348633383043968E-6</v>
      </c>
    </row>
    <row r="3157" spans="1:2">
      <c r="A3157" s="77" t="s">
        <v>3015</v>
      </c>
      <c r="B3157" s="8">
        <f>VLOOKUP('Sector Wise Analysis'!A3157,'Data Sheet 14'!A:AL,35,0)</f>
        <v>-6.9186707759117165E-6</v>
      </c>
    </row>
    <row r="3158" spans="1:2">
      <c r="A3158" s="77" t="s">
        <v>3009</v>
      </c>
      <c r="B3158" s="8">
        <f>VLOOKUP('Sector Wise Analysis'!A3158,'Data Sheet 14'!A:AL,35,0)</f>
        <v>-3.2608977755522275E-5</v>
      </c>
    </row>
    <row r="3159" spans="1:2">
      <c r="A3159" s="77" t="s">
        <v>3014</v>
      </c>
      <c r="B3159" s="8">
        <f>VLOOKUP('Sector Wise Analysis'!A3159,'Data Sheet 14'!A:AL,35,0)</f>
        <v>-9.4022550405262548E-5</v>
      </c>
    </row>
    <row r="3160" spans="1:2">
      <c r="A3160" s="77" t="s">
        <v>2994</v>
      </c>
      <c r="B3160" s="8">
        <f>VLOOKUP('Sector Wise Analysis'!A3160,'Data Sheet 14'!A:AL,35,0)</f>
        <v>-1.7277209544037955E-4</v>
      </c>
    </row>
    <row r="3161" spans="1:2">
      <c r="A3161" s="77" t="s">
        <v>2997</v>
      </c>
      <c r="B3161" s="8">
        <f>VLOOKUP('Sector Wise Analysis'!A3161,'Data Sheet 14'!A:AL,35,0)</f>
        <v>-2.0526739354682327E-4</v>
      </c>
    </row>
    <row r="3162" spans="1:2">
      <c r="A3162" s="77"/>
    </row>
    <row r="3163" spans="1:2">
      <c r="A3163" s="77"/>
    </row>
    <row r="3164" spans="1:2">
      <c r="A3164" s="220" t="s">
        <v>3022</v>
      </c>
      <c r="B3164" s="216" t="s">
        <v>2017</v>
      </c>
    </row>
    <row r="3165" spans="1:2">
      <c r="A3165" s="198" t="s">
        <v>3049</v>
      </c>
      <c r="B3165" s="8">
        <f>VLOOKUP('Sector Wise Analysis'!A3165,'Data Sheet 14'!A:AL,35,0)</f>
        <v>1.7397032669316928E-2</v>
      </c>
    </row>
    <row r="3166" spans="1:2">
      <c r="A3166" s="198" t="s">
        <v>3032</v>
      </c>
      <c r="B3166" s="8">
        <f>VLOOKUP('Sector Wise Analysis'!A3166,'Data Sheet 14'!A:AL,35,0)</f>
        <v>5.4636872816474693E-3</v>
      </c>
    </row>
    <row r="3167" spans="1:2">
      <c r="A3167" s="198" t="s">
        <v>3023</v>
      </c>
      <c r="B3167" s="8">
        <f>VLOOKUP('Sector Wise Analysis'!A3167,'Data Sheet 14'!A:AL,35,0)</f>
        <v>1.3261013438085147E-3</v>
      </c>
    </row>
    <row r="3168" spans="1:2">
      <c r="A3168" s="198" t="s">
        <v>3043</v>
      </c>
      <c r="B3168" s="8">
        <f>VLOOKUP('Sector Wise Analysis'!A3168,'Data Sheet 14'!A:AL,35,0)</f>
        <v>6.3716068197955039E-5</v>
      </c>
    </row>
    <row r="3169" spans="1:2">
      <c r="A3169" s="198" t="s">
        <v>3040</v>
      </c>
      <c r="B3169" s="8">
        <f>VLOOKUP('Sector Wise Analysis'!A3169,'Data Sheet 14'!A:AL,35,0)</f>
        <v>2.4295481315026464E-5</v>
      </c>
    </row>
    <row r="3170" spans="1:2">
      <c r="A3170" s="198" t="s">
        <v>3055</v>
      </c>
      <c r="B3170" s="8">
        <f>VLOOKUP('Sector Wise Analysis'!A3170,'Data Sheet 14'!A:AL,35,0)</f>
        <v>-3.5898251710607463E-5</v>
      </c>
    </row>
    <row r="3171" spans="1:2">
      <c r="A3171" s="198" t="s">
        <v>3053</v>
      </c>
      <c r="B3171" s="8">
        <f>VLOOKUP('Sector Wise Analysis'!A3171,'Data Sheet 14'!A:AL,35,0)</f>
        <v>-3.6590368534417935E-5</v>
      </c>
    </row>
    <row r="3172" spans="1:2">
      <c r="A3172" s="198" t="s">
        <v>3046</v>
      </c>
      <c r="B3172" s="8">
        <f>VLOOKUP('Sector Wise Analysis'!A3172,'Data Sheet 14'!A:AL,35,0)</f>
        <v>-3.8080887452163034E-5</v>
      </c>
    </row>
    <row r="3173" spans="1:2">
      <c r="A3173" s="198" t="s">
        <v>3048</v>
      </c>
      <c r="B3173" s="8">
        <f>VLOOKUP('Sector Wise Analysis'!A3173,'Data Sheet 14'!A:AL,35,0)</f>
        <v>-6.6732457937546943E-5</v>
      </c>
    </row>
    <row r="3174" spans="1:2">
      <c r="A3174" s="198" t="s">
        <v>3052</v>
      </c>
      <c r="B3174" s="8">
        <f>VLOOKUP('Sector Wise Analysis'!A3174,'Data Sheet 14'!A:AL,35,0)</f>
        <v>-9.4556013370365559E-5</v>
      </c>
    </row>
    <row r="3175" spans="1:2">
      <c r="A3175" s="198" t="s">
        <v>3031</v>
      </c>
      <c r="B3175" s="8">
        <f>VLOOKUP('Sector Wise Analysis'!A3175,'Data Sheet 14'!A:AL,35,0)</f>
        <v>-1.3164222679348361E-4</v>
      </c>
    </row>
    <row r="3176" spans="1:2">
      <c r="A3176" s="198" t="s">
        <v>3047</v>
      </c>
      <c r="B3176" s="8">
        <f>VLOOKUP('Sector Wise Analysis'!A3176,'Data Sheet 14'!A:AL,35,0)</f>
        <v>-2.3622647347998856E-4</v>
      </c>
    </row>
    <row r="3177" spans="1:2">
      <c r="A3177" s="198" t="s">
        <v>3035</v>
      </c>
      <c r="B3177" s="8">
        <f>VLOOKUP('Sector Wise Analysis'!A3177,'Data Sheet 14'!A:AL,35,0)</f>
        <v>-2.5919006033009039E-4</v>
      </c>
    </row>
    <row r="3178" spans="1:2">
      <c r="A3178" s="198" t="s">
        <v>3050</v>
      </c>
      <c r="B3178" s="8">
        <f>VLOOKUP('Sector Wise Analysis'!A3178,'Data Sheet 14'!A:AL,35,0)</f>
        <v>-2.6428945771786E-4</v>
      </c>
    </row>
    <row r="3179" spans="1:2">
      <c r="A3179" s="198" t="s">
        <v>3036</v>
      </c>
      <c r="B3179" s="8">
        <f>VLOOKUP('Sector Wise Analysis'!A3179,'Data Sheet 14'!A:AL,35,0)</f>
        <v>-2.9323646911609449E-4</v>
      </c>
    </row>
    <row r="3180" spans="1:2">
      <c r="A3180" s="198" t="s">
        <v>3054</v>
      </c>
      <c r="B3180" s="8">
        <f>VLOOKUP('Sector Wise Analysis'!A3180,'Data Sheet 14'!A:AL,35,0)</f>
        <v>-2.9775128476496933E-4</v>
      </c>
    </row>
    <row r="3181" spans="1:2">
      <c r="A3181" s="198" t="s">
        <v>3045</v>
      </c>
      <c r="B3181" s="8">
        <f>VLOOKUP('Sector Wise Analysis'!A3181,'Data Sheet 14'!A:AL,35,0)</f>
        <v>-3.2629164724033613E-4</v>
      </c>
    </row>
    <row r="3182" spans="1:2">
      <c r="A3182" s="198" t="s">
        <v>3039</v>
      </c>
      <c r="B3182" s="8">
        <f>VLOOKUP('Sector Wise Analysis'!A3182,'Data Sheet 14'!A:AL,35,0)</f>
        <v>-3.2933122231963116E-4</v>
      </c>
    </row>
    <row r="3183" spans="1:2">
      <c r="A3183" s="198" t="s">
        <v>3042</v>
      </c>
      <c r="B3183" s="8">
        <f>VLOOKUP('Sector Wise Analysis'!A3183,'Data Sheet 14'!A:AL,35,0)</f>
        <v>-4.4208244752709996E-4</v>
      </c>
    </row>
    <row r="3184" spans="1:2">
      <c r="A3184" s="198" t="s">
        <v>3041</v>
      </c>
      <c r="B3184" s="8">
        <f>VLOOKUP('Sector Wise Analysis'!A3184,'Data Sheet 14'!A:AL,35,0)</f>
        <v>-4.4971294942542799E-4</v>
      </c>
    </row>
    <row r="3185" spans="1:2">
      <c r="A3185" s="198" t="s">
        <v>3037</v>
      </c>
      <c r="B3185" s="8">
        <f>VLOOKUP('Sector Wise Analysis'!A3185,'Data Sheet 14'!A:AL,35,0)</f>
        <v>-5.5632419165231356E-4</v>
      </c>
    </row>
    <row r="3186" spans="1:2">
      <c r="A3186" s="198" t="s">
        <v>3051</v>
      </c>
      <c r="B3186" s="8">
        <f>VLOOKUP('Sector Wise Analysis'!A3186,'Data Sheet 14'!A:AL,35,0)</f>
        <v>-7.0402077406437366E-4</v>
      </c>
    </row>
    <row r="3187" spans="1:2">
      <c r="A3187" s="198" t="s">
        <v>3033</v>
      </c>
      <c r="B3187" s="8">
        <f>VLOOKUP('Sector Wise Analysis'!A3187,'Data Sheet 14'!A:AL,35,0)</f>
        <v>-8.843416545747081E-4</v>
      </c>
    </row>
    <row r="3188" spans="1:2">
      <c r="A3188" s="198" t="s">
        <v>3024</v>
      </c>
      <c r="B3188" s="8">
        <f>VLOOKUP('Sector Wise Analysis'!A3188,'Data Sheet 14'!A:AL,35,0)</f>
        <v>-9.4356170535850889E-4</v>
      </c>
    </row>
    <row r="3189" spans="1:2">
      <c r="A3189" s="198" t="s">
        <v>3044</v>
      </c>
      <c r="B3189" s="8">
        <f>VLOOKUP('Sector Wise Analysis'!A3189,'Data Sheet 14'!A:AL,35,0)</f>
        <v>-1.1073924274844064E-3</v>
      </c>
    </row>
    <row r="3190" spans="1:2">
      <c r="A3190" s="198" t="s">
        <v>3025</v>
      </c>
      <c r="B3190" s="8">
        <f>VLOOKUP('Sector Wise Analysis'!A3190,'Data Sheet 14'!A:AL,35,0)</f>
        <v>-1.1927695714683501E-3</v>
      </c>
    </row>
    <row r="3191" spans="1:2">
      <c r="A3191" s="198" t="s">
        <v>3034</v>
      </c>
      <c r="B3191" s="8">
        <f>VLOOKUP('Sector Wise Analysis'!A3191,'Data Sheet 14'!A:AL,35,0)</f>
        <v>-1.2011061932174385E-3</v>
      </c>
    </row>
    <row r="3192" spans="1:2">
      <c r="A3192" s="198" t="s">
        <v>3056</v>
      </c>
      <c r="B3192" s="8">
        <f>VLOOKUP('Sector Wise Analysis'!A3192,'Data Sheet 14'!A:AL,35,0)</f>
        <v>-1.2321785656814271E-3</v>
      </c>
    </row>
    <row r="3193" spans="1:2">
      <c r="A3193" s="198" t="s">
        <v>3028</v>
      </c>
      <c r="B3193" s="8">
        <f>VLOOKUP('Sector Wise Analysis'!A3193,'Data Sheet 14'!A:AL,35,0)</f>
        <v>-1.6294626135632088E-3</v>
      </c>
    </row>
    <row r="3194" spans="1:2">
      <c r="A3194" s="198" t="s">
        <v>3038</v>
      </c>
      <c r="B3194" s="8">
        <f>VLOOKUP('Sector Wise Analysis'!A3194,'Data Sheet 14'!A:AL,35,0)</f>
        <v>-1.8336963790238324E-3</v>
      </c>
    </row>
    <row r="3195" spans="1:2">
      <c r="A3195" s="198" t="s">
        <v>3029</v>
      </c>
      <c r="B3195" s="8">
        <f>VLOOKUP('Sector Wise Analysis'!A3195,'Data Sheet 14'!A:AL,35,0)</f>
        <v>-2.8118146981739359E-3</v>
      </c>
    </row>
    <row r="3196" spans="1:2">
      <c r="A3196" s="198" t="s">
        <v>3026</v>
      </c>
      <c r="B3196" s="8">
        <f>VLOOKUP('Sector Wise Analysis'!A3196,'Data Sheet 14'!A:AL,35,0)</f>
        <v>-3.3223387891319874E-3</v>
      </c>
    </row>
    <row r="3197" spans="1:2">
      <c r="A3197" s="198" t="s">
        <v>3027</v>
      </c>
      <c r="B3197" s="8">
        <f>VLOOKUP('Sector Wise Analysis'!A3197,'Data Sheet 14'!A:AL,35,0)</f>
        <v>-1.0009723304013439E-2</v>
      </c>
    </row>
    <row r="3198" spans="1:2">
      <c r="A3198" s="198" t="s">
        <v>3030</v>
      </c>
      <c r="B3198" s="8">
        <f>VLOOKUP('Sector Wise Analysis'!A3198,'Data Sheet 14'!A:AL,35,0)</f>
        <v>-1.9121786773995654E-2</v>
      </c>
    </row>
    <row r="3199" spans="1:2">
      <c r="A3199" s="3"/>
    </row>
    <row r="3200" spans="1:2">
      <c r="A3200" s="3"/>
    </row>
    <row r="3201" spans="1:2">
      <c r="A3201" s="221" t="s">
        <v>3057</v>
      </c>
      <c r="B3201" s="216" t="s">
        <v>2017</v>
      </c>
    </row>
    <row r="3202" spans="1:2">
      <c r="A3202" s="77" t="s">
        <v>3060</v>
      </c>
      <c r="B3202" s="8">
        <f>VLOOKUP('Sector Wise Analysis'!A3202,'Data Sheet 14'!A:AL,35,0)</f>
        <v>1.9332606200930327E-3</v>
      </c>
    </row>
    <row r="3203" spans="1:2">
      <c r="A3203" s="77" t="s">
        <v>3062</v>
      </c>
      <c r="B3203" s="8">
        <f>VLOOKUP('Sector Wise Analysis'!A3203,'Data Sheet 14'!A:AL,35,0)</f>
        <v>1.2314182712502399E-3</v>
      </c>
    </row>
    <row r="3204" spans="1:2">
      <c r="A3204" s="77" t="s">
        <v>3063</v>
      </c>
      <c r="B3204" s="8">
        <f>VLOOKUP('Sector Wise Analysis'!A3204,'Data Sheet 14'!A:AL,35,0)</f>
        <v>9.0904759880825305E-4</v>
      </c>
    </row>
    <row r="3205" spans="1:2">
      <c r="A3205" s="77" t="s">
        <v>3059</v>
      </c>
      <c r="B3205" s="8">
        <f>VLOOKUP('Sector Wise Analysis'!A3205,'Data Sheet 14'!A:AL,35,0)</f>
        <v>4.4865790856212791E-4</v>
      </c>
    </row>
    <row r="3206" spans="1:2">
      <c r="A3206" s="77" t="s">
        <v>3092</v>
      </c>
      <c r="B3206" s="8">
        <f>VLOOKUP('Sector Wise Analysis'!A3206,'Data Sheet 14'!A:AL,35,0)</f>
        <v>3.1478480875657167E-4</v>
      </c>
    </row>
    <row r="3207" spans="1:2">
      <c r="A3207" s="77" t="s">
        <v>3072</v>
      </c>
      <c r="B3207" s="8">
        <f>VLOOKUP('Sector Wise Analysis'!A3207,'Data Sheet 14'!A:AL,35,0)</f>
        <v>3.0191439683835891E-4</v>
      </c>
    </row>
    <row r="3208" spans="1:2">
      <c r="A3208" s="77" t="s">
        <v>3068</v>
      </c>
      <c r="B3208" s="8">
        <f>VLOOKUP('Sector Wise Analysis'!A3208,'Data Sheet 14'!A:AL,35,0)</f>
        <v>2.9474497469813822E-4</v>
      </c>
    </row>
    <row r="3209" spans="1:2">
      <c r="A3209" s="77" t="s">
        <v>3087</v>
      </c>
      <c r="B3209" s="8">
        <f>VLOOKUP('Sector Wise Analysis'!A3209,'Data Sheet 14'!A:AL,35,0)</f>
        <v>2.106798057976428E-4</v>
      </c>
    </row>
    <row r="3210" spans="1:2">
      <c r="A3210" s="77" t="s">
        <v>3097</v>
      </c>
      <c r="B3210" s="8">
        <f>VLOOKUP('Sector Wise Analysis'!A3210,'Data Sheet 14'!A:AL,35,0)</f>
        <v>1.6708339023581323E-4</v>
      </c>
    </row>
    <row r="3211" spans="1:2">
      <c r="A3211" s="77" t="s">
        <v>3096</v>
      </c>
      <c r="B3211" s="8">
        <f>VLOOKUP('Sector Wise Analysis'!A3211,'Data Sheet 14'!A:AL,35,0)</f>
        <v>1.0251373672314183E-4</v>
      </c>
    </row>
    <row r="3212" spans="1:2">
      <c r="A3212" s="77" t="s">
        <v>3108</v>
      </c>
      <c r="B3212" s="8">
        <f>VLOOKUP('Sector Wise Analysis'!A3212,'Data Sheet 14'!A:AL,35,0)</f>
        <v>8.5761078464903148E-5</v>
      </c>
    </row>
    <row r="3213" spans="1:2">
      <c r="A3213" s="77" t="s">
        <v>3085</v>
      </c>
      <c r="B3213" s="8">
        <f>VLOOKUP('Sector Wise Analysis'!A3213,'Data Sheet 14'!A:AL,35,0)</f>
        <v>8.3608323276690997E-5</v>
      </c>
    </row>
    <row r="3214" spans="1:2">
      <c r="A3214" s="77" t="s">
        <v>3101</v>
      </c>
      <c r="B3214" s="8">
        <f>VLOOKUP('Sector Wise Analysis'!A3214,'Data Sheet 14'!A:AL,35,0)</f>
        <v>7.5210017182226379E-5</v>
      </c>
    </row>
    <row r="3215" spans="1:2">
      <c r="A3215" s="77" t="s">
        <v>3077</v>
      </c>
      <c r="B3215" s="8">
        <f>VLOOKUP('Sector Wise Analysis'!A3215,'Data Sheet 14'!A:AL,35,0)</f>
        <v>6.5464125657397853E-5</v>
      </c>
    </row>
    <row r="3216" spans="1:2">
      <c r="A3216" s="77" t="s">
        <v>3121</v>
      </c>
      <c r="B3216" s="8">
        <f>VLOOKUP('Sector Wise Analysis'!A3216,'Data Sheet 14'!A:AL,35,0)</f>
        <v>6.1354187279299689E-5</v>
      </c>
    </row>
    <row r="3217" spans="1:2">
      <c r="A3217" s="77" t="s">
        <v>3126</v>
      </c>
      <c r="B3217" s="8">
        <f>VLOOKUP('Sector Wise Analysis'!A3217,'Data Sheet 14'!A:AL,35,0)</f>
        <v>6.0980007023391792E-5</v>
      </c>
    </row>
    <row r="3218" spans="1:2">
      <c r="A3218" s="77" t="s">
        <v>3098</v>
      </c>
      <c r="B3218" s="8">
        <f>VLOOKUP('Sector Wise Analysis'!A3218,'Data Sheet 14'!A:AL,35,0)</f>
        <v>5.561143224238508E-5</v>
      </c>
    </row>
    <row r="3219" spans="1:2">
      <c r="A3219" s="77" t="s">
        <v>3102</v>
      </c>
      <c r="B3219" s="8">
        <f>VLOOKUP('Sector Wise Analysis'!A3219,'Data Sheet 14'!A:AL,35,0)</f>
        <v>3.1463514942823462E-5</v>
      </c>
    </row>
    <row r="3220" spans="1:2">
      <c r="A3220" s="77" t="s">
        <v>3124</v>
      </c>
      <c r="B3220" s="8">
        <f>VLOOKUP('Sector Wise Analysis'!A3220,'Data Sheet 14'!A:AL,35,0)</f>
        <v>2.6459250305183107E-5</v>
      </c>
    </row>
    <row r="3221" spans="1:2">
      <c r="A3221" s="77" t="s">
        <v>3113</v>
      </c>
      <c r="B3221" s="8">
        <f>VLOOKUP('Sector Wise Analysis'!A3221,'Data Sheet 14'!A:AL,35,0)</f>
        <v>1.6521220278491025E-5</v>
      </c>
    </row>
    <row r="3222" spans="1:2">
      <c r="A3222" s="77" t="s">
        <v>3130</v>
      </c>
      <c r="B3222" s="8">
        <f>VLOOKUP('Sector Wise Analysis'!A3222,'Data Sheet 14'!A:AL,35,0)</f>
        <v>9.57964860744535E-6</v>
      </c>
    </row>
    <row r="3223" spans="1:2">
      <c r="A3223" s="77" t="s">
        <v>3143</v>
      </c>
      <c r="B3223" s="8">
        <f>VLOOKUP('Sector Wise Analysis'!A3223,'Data Sheet 14'!A:AL,35,0)</f>
        <v>3.3903054896725478E-6</v>
      </c>
    </row>
    <row r="3224" spans="1:2">
      <c r="A3224" s="77" t="s">
        <v>3117</v>
      </c>
      <c r="B3224" s="8">
        <f>VLOOKUP('Sector Wise Analysis'!A3224,'Data Sheet 14'!A:AL,35,0)</f>
        <v>-1.6156380388214352E-20</v>
      </c>
    </row>
    <row r="3225" spans="1:2">
      <c r="A3225" s="77" t="s">
        <v>3142</v>
      </c>
      <c r="B3225" s="8">
        <f>VLOOKUP('Sector Wise Analysis'!A3225,'Data Sheet 14'!A:AL,35,0)</f>
        <v>-5.4173483351495736E-7</v>
      </c>
    </row>
    <row r="3226" spans="1:2">
      <c r="A3226" s="77" t="s">
        <v>3110</v>
      </c>
      <c r="B3226" s="8">
        <f>VLOOKUP('Sector Wise Analysis'!A3226,'Data Sheet 14'!A:AL,35,0)</f>
        <v>-6.954518505925134E-7</v>
      </c>
    </row>
    <row r="3227" spans="1:2">
      <c r="A3227" s="77" t="s">
        <v>3138</v>
      </c>
      <c r="B3227" s="8">
        <f>VLOOKUP('Sector Wise Analysis'!A3227,'Data Sheet 14'!A:AL,35,0)</f>
        <v>-1.2108847708525536E-6</v>
      </c>
    </row>
    <row r="3228" spans="1:2">
      <c r="A3228" s="77" t="s">
        <v>3109</v>
      </c>
      <c r="B3228" s="8">
        <f>VLOOKUP('Sector Wise Analysis'!A3228,'Data Sheet 14'!A:AL,35,0)</f>
        <v>-1.3583347733144559E-6</v>
      </c>
    </row>
    <row r="3229" spans="1:2">
      <c r="A3229" s="77" t="s">
        <v>3146</v>
      </c>
      <c r="B3229" s="8">
        <f>VLOOKUP('Sector Wise Analysis'!A3229,'Data Sheet 14'!A:AL,35,0)</f>
        <v>-2.9703766353573632E-6</v>
      </c>
    </row>
    <row r="3230" spans="1:2">
      <c r="A3230" s="77" t="s">
        <v>3132</v>
      </c>
      <c r="B3230" s="8">
        <f>VLOOKUP('Sector Wise Analysis'!A3230,'Data Sheet 14'!A:AL,35,0)</f>
        <v>-6.144004615371752E-6</v>
      </c>
    </row>
    <row r="3231" spans="1:2">
      <c r="A3231" s="77" t="s">
        <v>3136</v>
      </c>
      <c r="B3231" s="8">
        <f>VLOOKUP('Sector Wise Analysis'!A3231,'Data Sheet 14'!A:AL,35,0)</f>
        <v>-6.8065027689443467E-6</v>
      </c>
    </row>
    <row r="3232" spans="1:2">
      <c r="A3232" s="77" t="s">
        <v>3137</v>
      </c>
      <c r="B3232" s="8">
        <f>VLOOKUP('Sector Wise Analysis'!A3232,'Data Sheet 14'!A:AL,35,0)</f>
        <v>-7.1443531140288539E-6</v>
      </c>
    </row>
    <row r="3233" spans="1:2">
      <c r="A3233" s="77" t="s">
        <v>3080</v>
      </c>
      <c r="B3233" s="8">
        <f>VLOOKUP('Sector Wise Analysis'!A3233,'Data Sheet 14'!A:AL,35,0)</f>
        <v>-7.5287953091387352E-6</v>
      </c>
    </row>
    <row r="3234" spans="1:2">
      <c r="A3234" s="77" t="s">
        <v>3144</v>
      </c>
      <c r="B3234" s="8">
        <f>VLOOKUP('Sector Wise Analysis'!A3234,'Data Sheet 14'!A:AL,35,0)</f>
        <v>-9.9238644819830514E-6</v>
      </c>
    </row>
    <row r="3235" spans="1:2">
      <c r="A3235" s="77" t="s">
        <v>3148</v>
      </c>
      <c r="B3235" s="8">
        <f>VLOOKUP('Sector Wise Analysis'!A3235,'Data Sheet 14'!A:AL,35,0)</f>
        <v>-1.1086347306724341E-5</v>
      </c>
    </row>
    <row r="3236" spans="1:2">
      <c r="A3236" s="77" t="s">
        <v>3104</v>
      </c>
      <c r="B3236" s="8">
        <f>VLOOKUP('Sector Wise Analysis'!A3236,'Data Sheet 14'!A:AL,35,0)</f>
        <v>-1.4793663479198779E-5</v>
      </c>
    </row>
    <row r="3237" spans="1:2">
      <c r="A3237" s="77" t="s">
        <v>3145</v>
      </c>
      <c r="B3237" s="8">
        <f>VLOOKUP('Sector Wise Analysis'!A3237,'Data Sheet 14'!A:AL,35,0)</f>
        <v>-1.9706299592253089E-5</v>
      </c>
    </row>
    <row r="3238" spans="1:2">
      <c r="A3238" s="77" t="s">
        <v>3119</v>
      </c>
      <c r="B3238" s="8">
        <f>VLOOKUP('Sector Wise Analysis'!A3238,'Data Sheet 14'!A:AL,35,0)</f>
        <v>-2.3569645848255726E-5</v>
      </c>
    </row>
    <row r="3239" spans="1:2">
      <c r="A3239" s="77" t="s">
        <v>3131</v>
      </c>
      <c r="B3239" s="8">
        <f>VLOOKUP('Sector Wise Analysis'!A3239,'Data Sheet 14'!A:AL,35,0)</f>
        <v>-2.5624495591866093E-5</v>
      </c>
    </row>
    <row r="3240" spans="1:2">
      <c r="A3240" s="77" t="s">
        <v>3116</v>
      </c>
      <c r="B3240" s="8">
        <f>VLOOKUP('Sector Wise Analysis'!A3240,'Data Sheet 14'!A:AL,35,0)</f>
        <v>-2.7708256108539283E-5</v>
      </c>
    </row>
    <row r="3241" spans="1:2">
      <c r="A3241" s="77" t="s">
        <v>3141</v>
      </c>
      <c r="B3241" s="8">
        <f>VLOOKUP('Sector Wise Analysis'!A3241,'Data Sheet 14'!A:AL,35,0)</f>
        <v>-2.8609835256869413E-5</v>
      </c>
    </row>
    <row r="3242" spans="1:2">
      <c r="A3242" s="77" t="s">
        <v>3100</v>
      </c>
      <c r="B3242" s="8">
        <f>VLOOKUP('Sector Wise Analysis'!A3242,'Data Sheet 14'!A:AL,35,0)</f>
        <v>-2.8672134762723627E-5</v>
      </c>
    </row>
    <row r="3243" spans="1:2">
      <c r="A3243" s="77" t="s">
        <v>3081</v>
      </c>
      <c r="B3243" s="8">
        <f>VLOOKUP('Sector Wise Analysis'!A3243,'Data Sheet 14'!A:AL,35,0)</f>
        <v>-3.1877872413956492E-5</v>
      </c>
    </row>
    <row r="3244" spans="1:2">
      <c r="A3244" s="77" t="s">
        <v>3111</v>
      </c>
      <c r="B3244" s="8">
        <f>VLOOKUP('Sector Wise Analysis'!A3244,'Data Sheet 14'!A:AL,35,0)</f>
        <v>-3.5687609566305566E-5</v>
      </c>
    </row>
    <row r="3245" spans="1:2">
      <c r="A3245" s="77" t="s">
        <v>3133</v>
      </c>
      <c r="B3245" s="8">
        <f>VLOOKUP('Sector Wise Analysis'!A3245,'Data Sheet 14'!A:AL,35,0)</f>
        <v>-3.8734234819579666E-5</v>
      </c>
    </row>
    <row r="3246" spans="1:2">
      <c r="A3246" s="77" t="s">
        <v>3135</v>
      </c>
      <c r="B3246" s="8">
        <f>VLOOKUP('Sector Wise Analysis'!A3246,'Data Sheet 14'!A:AL,35,0)</f>
        <v>-3.9292114570472226E-5</v>
      </c>
    </row>
    <row r="3247" spans="1:2">
      <c r="A3247" s="77" t="s">
        <v>3099</v>
      </c>
      <c r="B3247" s="8">
        <f>VLOOKUP('Sector Wise Analysis'!A3247,'Data Sheet 14'!A:AL,35,0)</f>
        <v>-3.9394033008547924E-5</v>
      </c>
    </row>
    <row r="3248" spans="1:2">
      <c r="A3248" s="77" t="s">
        <v>3123</v>
      </c>
      <c r="B3248" s="8">
        <f>VLOOKUP('Sector Wise Analysis'!A3248,'Data Sheet 14'!A:AL,35,0)</f>
        <v>-4.036100355768241E-5</v>
      </c>
    </row>
    <row r="3249" spans="1:2">
      <c r="A3249" s="77" t="s">
        <v>3139</v>
      </c>
      <c r="B3249" s="8">
        <f>VLOOKUP('Sector Wise Analysis'!A3249,'Data Sheet 14'!A:AL,35,0)</f>
        <v>-4.2992602445366655E-5</v>
      </c>
    </row>
    <row r="3250" spans="1:2">
      <c r="A3250" s="77" t="s">
        <v>3093</v>
      </c>
      <c r="B3250" s="8">
        <f>VLOOKUP('Sector Wise Analysis'!A3250,'Data Sheet 14'!A:AL,35,0)</f>
        <v>-4.6356205285102334E-5</v>
      </c>
    </row>
    <row r="3251" spans="1:2">
      <c r="A3251" s="77" t="s">
        <v>3147</v>
      </c>
      <c r="B3251" s="8">
        <f>VLOOKUP('Sector Wise Analysis'!A3251,'Data Sheet 14'!A:AL,35,0)</f>
        <v>-5.0529402091967425E-5</v>
      </c>
    </row>
    <row r="3252" spans="1:2">
      <c r="A3252" s="77" t="s">
        <v>3083</v>
      </c>
      <c r="B3252" s="8">
        <f>VLOOKUP('Sector Wise Analysis'!A3252,'Data Sheet 14'!A:AL,35,0)</f>
        <v>-6.2153019710090086E-5</v>
      </c>
    </row>
    <row r="3253" spans="1:2">
      <c r="A3253" s="77" t="s">
        <v>3089</v>
      </c>
      <c r="B3253" s="8">
        <f>VLOOKUP('Sector Wise Analysis'!A3253,'Data Sheet 14'!A:AL,35,0)</f>
        <v>-6.4280612970102425E-5</v>
      </c>
    </row>
    <row r="3254" spans="1:2">
      <c r="A3254" s="77" t="s">
        <v>3122</v>
      </c>
      <c r="B3254" s="8">
        <f>VLOOKUP('Sector Wise Analysis'!A3254,'Data Sheet 14'!A:AL,35,0)</f>
        <v>-7.6036251640881731E-5</v>
      </c>
    </row>
    <row r="3255" spans="1:2">
      <c r="A3255" s="77" t="s">
        <v>3076</v>
      </c>
      <c r="B3255" s="8">
        <f>VLOOKUP('Sector Wise Analysis'!A3255,'Data Sheet 14'!A:AL,35,0)</f>
        <v>-9.8025014462851907E-5</v>
      </c>
    </row>
    <row r="3256" spans="1:2">
      <c r="A3256" s="77" t="s">
        <v>3115</v>
      </c>
      <c r="B3256" s="8">
        <f>VLOOKUP('Sector Wise Analysis'!A3256,'Data Sheet 14'!A:AL,35,0)</f>
        <v>-9.9534661971399191E-5</v>
      </c>
    </row>
    <row r="3257" spans="1:2">
      <c r="A3257" s="77" t="s">
        <v>3114</v>
      </c>
      <c r="B3257" s="8">
        <f>VLOOKUP('Sector Wise Analysis'!A3257,'Data Sheet 14'!A:AL,35,0)</f>
        <v>-1.0497629992360359E-4</v>
      </c>
    </row>
    <row r="3258" spans="1:2">
      <c r="A3258" s="77" t="s">
        <v>3103</v>
      </c>
      <c r="B3258" s="8">
        <f>VLOOKUP('Sector Wise Analysis'!A3258,'Data Sheet 14'!A:AL,35,0)</f>
        <v>-1.1199017700619567E-4</v>
      </c>
    </row>
    <row r="3259" spans="1:2">
      <c r="A3259" s="77" t="s">
        <v>3086</v>
      </c>
      <c r="B3259" s="8">
        <f>VLOOKUP('Sector Wise Analysis'!A3259,'Data Sheet 14'!A:AL,35,0)</f>
        <v>-1.1749235648730081E-4</v>
      </c>
    </row>
    <row r="3260" spans="1:2">
      <c r="A3260" s="77" t="s">
        <v>3084</v>
      </c>
      <c r="B3260" s="8">
        <f>VLOOKUP('Sector Wise Analysis'!A3260,'Data Sheet 14'!A:AL,35,0)</f>
        <v>-1.2098184299932277E-4</v>
      </c>
    </row>
    <row r="3261" spans="1:2">
      <c r="A3261" s="77" t="s">
        <v>3105</v>
      </c>
      <c r="B3261" s="8">
        <f>VLOOKUP('Sector Wise Analysis'!A3261,'Data Sheet 14'!A:AL,35,0)</f>
        <v>-1.3000486342011315E-4</v>
      </c>
    </row>
    <row r="3262" spans="1:2">
      <c r="A3262" s="77" t="s">
        <v>3070</v>
      </c>
      <c r="B3262" s="8">
        <f>VLOOKUP('Sector Wise Analysis'!A3262,'Data Sheet 14'!A:AL,35,0)</f>
        <v>-1.3419033113062676E-4</v>
      </c>
    </row>
    <row r="3263" spans="1:2">
      <c r="A3263" s="77" t="s">
        <v>3127</v>
      </c>
      <c r="B3263" s="8">
        <f>VLOOKUP('Sector Wise Analysis'!A3263,'Data Sheet 14'!A:AL,35,0)</f>
        <v>-1.5748458058924028E-4</v>
      </c>
    </row>
    <row r="3264" spans="1:2">
      <c r="A3264" s="77" t="s">
        <v>3134</v>
      </c>
      <c r="B3264" s="8">
        <f>VLOOKUP('Sector Wise Analysis'!A3264,'Data Sheet 14'!A:AL,35,0)</f>
        <v>-1.818879215080226E-4</v>
      </c>
    </row>
    <row r="3265" spans="1:2">
      <c r="A3265" s="77" t="s">
        <v>3066</v>
      </c>
      <c r="B3265" s="8">
        <f>VLOOKUP('Sector Wise Analysis'!A3265,'Data Sheet 14'!A:AL,35,0)</f>
        <v>-2.3828964384157243E-4</v>
      </c>
    </row>
    <row r="3266" spans="1:2">
      <c r="A3266" s="77" t="s">
        <v>3094</v>
      </c>
      <c r="B3266" s="8">
        <f>VLOOKUP('Sector Wise Analysis'!A3266,'Data Sheet 14'!A:AL,35,0)</f>
        <v>-2.5404228249085152E-4</v>
      </c>
    </row>
    <row r="3267" spans="1:2">
      <c r="A3267" s="77" t="s">
        <v>3095</v>
      </c>
      <c r="B3267" s="8">
        <f>VLOOKUP('Sector Wise Analysis'!A3267,'Data Sheet 14'!A:AL,35,0)</f>
        <v>-2.8011915030894563E-4</v>
      </c>
    </row>
    <row r="3268" spans="1:2">
      <c r="A3268" s="77" t="s">
        <v>3078</v>
      </c>
      <c r="B3268" s="8">
        <f>VLOOKUP('Sector Wise Analysis'!A3268,'Data Sheet 14'!A:AL,35,0)</f>
        <v>-3.7179427105833051E-4</v>
      </c>
    </row>
    <row r="3269" spans="1:2">
      <c r="A3269" s="77" t="s">
        <v>3079</v>
      </c>
      <c r="B3269" s="8">
        <f>VLOOKUP('Sector Wise Analysis'!A3269,'Data Sheet 14'!A:AL,35,0)</f>
        <v>-4.6457158703571094E-4</v>
      </c>
    </row>
    <row r="3270" spans="1:2">
      <c r="A3270" s="77" t="s">
        <v>3129</v>
      </c>
      <c r="B3270" s="8">
        <f>VLOOKUP('Sector Wise Analysis'!A3270,'Data Sheet 14'!A:AL,35,0)</f>
        <v>-4.6535797872636933E-4</v>
      </c>
    </row>
    <row r="3271" spans="1:2">
      <c r="A3271" s="77" t="s">
        <v>3064</v>
      </c>
      <c r="B3271" s="8">
        <f>VLOOKUP('Sector Wise Analysis'!A3271,'Data Sheet 14'!A:AL,35,0)</f>
        <v>-4.8333703780089812E-4</v>
      </c>
    </row>
    <row r="3272" spans="1:2">
      <c r="A3272" s="77" t="s">
        <v>3112</v>
      </c>
      <c r="B3272" s="8">
        <f>VLOOKUP('Sector Wise Analysis'!A3272,'Data Sheet 14'!A:AL,35,0)</f>
        <v>-5.1856282277641392E-4</v>
      </c>
    </row>
    <row r="3273" spans="1:2">
      <c r="A3273" s="77" t="s">
        <v>3088</v>
      </c>
      <c r="B3273" s="8">
        <f>VLOOKUP('Sector Wise Analysis'!A3273,'Data Sheet 14'!A:AL,35,0)</f>
        <v>-5.296551918751621E-4</v>
      </c>
    </row>
    <row r="3274" spans="1:2">
      <c r="A3274" s="77" t="s">
        <v>3120</v>
      </c>
      <c r="B3274" s="8">
        <f>VLOOKUP('Sector Wise Analysis'!A3274,'Data Sheet 14'!A:AL,35,0)</f>
        <v>-6.8727723114623445E-4</v>
      </c>
    </row>
    <row r="3275" spans="1:2">
      <c r="A3275" s="77" t="s">
        <v>3061</v>
      </c>
      <c r="B3275" s="8">
        <f>VLOOKUP('Sector Wise Analysis'!A3275,'Data Sheet 14'!A:AL,35,0)</f>
        <v>-7.0851286646358329E-4</v>
      </c>
    </row>
    <row r="3276" spans="1:2">
      <c r="A3276" s="77" t="s">
        <v>3128</v>
      </c>
      <c r="B3276" s="8">
        <f>VLOOKUP('Sector Wise Analysis'!A3276,'Data Sheet 14'!A:AL,35,0)</f>
        <v>-7.6394366236437494E-4</v>
      </c>
    </row>
    <row r="3277" spans="1:2">
      <c r="A3277" s="77" t="s">
        <v>3082</v>
      </c>
      <c r="B3277" s="8">
        <f>VLOOKUP('Sector Wise Analysis'!A3277,'Data Sheet 14'!A:AL,35,0)</f>
        <v>-7.6420277187075867E-4</v>
      </c>
    </row>
    <row r="3278" spans="1:2">
      <c r="A3278" s="77" t="s">
        <v>3071</v>
      </c>
      <c r="B3278" s="8">
        <f>VLOOKUP('Sector Wise Analysis'!A3278,'Data Sheet 14'!A:AL,35,0)</f>
        <v>-1.1285724886496975E-3</v>
      </c>
    </row>
    <row r="3279" spans="1:2">
      <c r="A3279" s="77" t="s">
        <v>3067</v>
      </c>
      <c r="B3279" s="8">
        <f>VLOOKUP('Sector Wise Analysis'!A3279,'Data Sheet 14'!A:AL,35,0)</f>
        <v>-1.1819065442961422E-3</v>
      </c>
    </row>
    <row r="3280" spans="1:2">
      <c r="A3280" s="77" t="s">
        <v>3140</v>
      </c>
      <c r="B3280" s="8">
        <f>VLOOKUP('Sector Wise Analysis'!A3280,'Data Sheet 14'!A:AL,35,0)</f>
        <v>-1.2304809978233063E-3</v>
      </c>
    </row>
    <row r="3281" spans="1:2">
      <c r="A3281" s="77" t="s">
        <v>3065</v>
      </c>
      <c r="B3281" s="8">
        <f>VLOOKUP('Sector Wise Analysis'!A3281,'Data Sheet 14'!A:AL,35,0)</f>
        <v>-1.353420140969507E-3</v>
      </c>
    </row>
    <row r="3282" spans="1:2">
      <c r="A3282" s="77" t="s">
        <v>3106</v>
      </c>
      <c r="B3282" s="8">
        <f>VLOOKUP('Sector Wise Analysis'!A3282,'Data Sheet 14'!A:AL,35,0)</f>
        <v>-1.6188857394140489E-3</v>
      </c>
    </row>
    <row r="3283" spans="1:2">
      <c r="A3283" s="77" t="s">
        <v>3075</v>
      </c>
      <c r="B3283" s="8">
        <f>VLOOKUP('Sector Wise Analysis'!A3283,'Data Sheet 14'!A:AL,35,0)</f>
        <v>-1.6619446608287047E-3</v>
      </c>
    </row>
    <row r="3284" spans="1:2">
      <c r="A3284" s="77" t="s">
        <v>3125</v>
      </c>
      <c r="B3284" s="8">
        <f>VLOOKUP('Sector Wise Analysis'!A3284,'Data Sheet 14'!A:AL,35,0)</f>
        <v>-1.9043796793580105E-3</v>
      </c>
    </row>
    <row r="3285" spans="1:2">
      <c r="A3285" s="77" t="s">
        <v>3090</v>
      </c>
      <c r="B3285" s="8">
        <f>VLOOKUP('Sector Wise Analysis'!A3285,'Data Sheet 14'!A:AL,35,0)</f>
        <v>-2.4423926842455854E-3</v>
      </c>
    </row>
    <row r="3286" spans="1:2">
      <c r="A3286" s="77" t="s">
        <v>3074</v>
      </c>
      <c r="B3286" s="8">
        <f>VLOOKUP('Sector Wise Analysis'!A3286,'Data Sheet 14'!A:AL,35,0)</f>
        <v>-2.599890790786537E-3</v>
      </c>
    </row>
    <row r="3287" spans="1:2">
      <c r="A3287" s="77" t="s">
        <v>3091</v>
      </c>
      <c r="B3287" s="8">
        <f>VLOOKUP('Sector Wise Analysis'!A3287,'Data Sheet 14'!A:AL,35,0)</f>
        <v>-2.6149738730521935E-3</v>
      </c>
    </row>
    <row r="3288" spans="1:2">
      <c r="A3288" s="77" t="s">
        <v>3058</v>
      </c>
      <c r="B3288" s="8">
        <f>VLOOKUP('Sector Wise Analysis'!A3288,'Data Sheet 14'!A:AL,35,0)</f>
        <v>-2.7433185456562279E-3</v>
      </c>
    </row>
    <row r="3289" spans="1:2">
      <c r="A3289" s="77" t="s">
        <v>3118</v>
      </c>
      <c r="B3289" s="8">
        <f>VLOOKUP('Sector Wise Analysis'!A3289,'Data Sheet 14'!A:AL,35,0)</f>
        <v>-2.9739369803874578E-3</v>
      </c>
    </row>
    <row r="3290" spans="1:2">
      <c r="A3290" s="77" t="s">
        <v>3069</v>
      </c>
      <c r="B3290" s="8">
        <f>VLOOKUP('Sector Wise Analysis'!A3290,'Data Sheet 14'!A:AL,35,0)</f>
        <v>-3.2552393248625297E-3</v>
      </c>
    </row>
    <row r="3291" spans="1:2">
      <c r="A3291" s="77" t="s">
        <v>3107</v>
      </c>
      <c r="B3291" s="8">
        <f>VLOOKUP('Sector Wise Analysis'!A3291,'Data Sheet 14'!A:AL,35,0)</f>
        <v>-6.8496481065486942E-3</v>
      </c>
    </row>
    <row r="3292" spans="1:2">
      <c r="A3292" s="77" t="s">
        <v>3073</v>
      </c>
      <c r="B3292" s="8">
        <f>VLOOKUP('Sector Wise Analysis'!A3292,'Data Sheet 14'!A:AL,35,0)</f>
        <v>-1.4840771068085099E-2</v>
      </c>
    </row>
    <row r="3295" spans="1:2">
      <c r="A3295" s="219" t="s">
        <v>3149</v>
      </c>
      <c r="B3295" s="216" t="s">
        <v>2017</v>
      </c>
    </row>
    <row r="3296" spans="1:2">
      <c r="A3296" s="203" t="s">
        <v>3154</v>
      </c>
      <c r="B3296" s="8">
        <f>VLOOKUP('Sector Wise Analysis'!A3296,'Data Sheet 15'!A:AL,35,0)</f>
        <v>8.2101996292892401E-3</v>
      </c>
    </row>
    <row r="3297" spans="1:2">
      <c r="A3297" s="203" t="s">
        <v>3171</v>
      </c>
      <c r="B3297" s="8">
        <f>VLOOKUP('Sector Wise Analysis'!A3297,'Data Sheet 15'!A:AL,35,0)</f>
        <v>1.1498276403134333E-3</v>
      </c>
    </row>
    <row r="3298" spans="1:2">
      <c r="A3298" s="203" t="s">
        <v>3176</v>
      </c>
      <c r="B3298" s="8">
        <f>VLOOKUP('Sector Wise Analysis'!A3298,'Data Sheet 15'!A:AL,35,0)</f>
        <v>3.6913152493091192E-4</v>
      </c>
    </row>
    <row r="3299" spans="1:2">
      <c r="A3299" s="203" t="s">
        <v>3158</v>
      </c>
      <c r="B3299" s="8">
        <f>VLOOKUP('Sector Wise Analysis'!A3299,'Data Sheet 15'!A:AL,35,0)</f>
        <v>3.4103081179571082E-4</v>
      </c>
    </row>
    <row r="3300" spans="1:2">
      <c r="A3300" s="203" t="s">
        <v>3166</v>
      </c>
      <c r="B3300" s="8">
        <f>VLOOKUP('Sector Wise Analysis'!A3300,'Data Sheet 15'!A:AL,35,0)</f>
        <v>2.9469663734497232E-4</v>
      </c>
    </row>
    <row r="3301" spans="1:2">
      <c r="A3301" s="203" t="s">
        <v>3181</v>
      </c>
      <c r="B3301" s="8">
        <f>VLOOKUP('Sector Wise Analysis'!A3301,'Data Sheet 15'!A:AL,35,0)</f>
        <v>2.7731790288509673E-4</v>
      </c>
    </row>
    <row r="3302" spans="1:2">
      <c r="A3302" s="203" t="s">
        <v>3169</v>
      </c>
      <c r="B3302" s="8">
        <f>VLOOKUP('Sector Wise Analysis'!A3302,'Data Sheet 15'!A:AL,35,0)</f>
        <v>6.6352875436703236E-5</v>
      </c>
    </row>
    <row r="3303" spans="1:2">
      <c r="A3303" s="203" t="s">
        <v>3179</v>
      </c>
      <c r="B3303" s="8">
        <f>VLOOKUP('Sector Wise Analysis'!A3303,'Data Sheet 15'!A:AL,35,0)</f>
        <v>6.5249002240489124E-5</v>
      </c>
    </row>
    <row r="3304" spans="1:2">
      <c r="A3304" s="203" t="s">
        <v>3199</v>
      </c>
      <c r="B3304" s="8">
        <f>VLOOKUP('Sector Wise Analysis'!A3304,'Data Sheet 15'!A:AL,35,0)</f>
        <v>6.1106949999412924E-5</v>
      </c>
    </row>
    <row r="3305" spans="1:2">
      <c r="A3305" s="203" t="s">
        <v>3193</v>
      </c>
      <c r="B3305" s="8">
        <f>VLOOKUP('Sector Wise Analysis'!A3305,'Data Sheet 15'!A:AL,35,0)</f>
        <v>5.735158494058272E-5</v>
      </c>
    </row>
    <row r="3306" spans="1:2">
      <c r="A3306" s="203" t="s">
        <v>3165</v>
      </c>
      <c r="B3306" s="8">
        <f>VLOOKUP('Sector Wise Analysis'!A3306,'Data Sheet 15'!A:AL,35,0)</f>
        <v>2.9243738852259005E-5</v>
      </c>
    </row>
    <row r="3307" spans="1:2">
      <c r="A3307" s="203" t="s">
        <v>3177</v>
      </c>
      <c r="B3307" s="8">
        <f>VLOOKUP('Sector Wise Analysis'!A3307,'Data Sheet 15'!A:AL,35,0)</f>
        <v>8.6446695251849133E-7</v>
      </c>
    </row>
    <row r="3308" spans="1:2">
      <c r="A3308" s="203" t="s">
        <v>3187</v>
      </c>
      <c r="B3308" s="8">
        <f>VLOOKUP('Sector Wise Analysis'!A3308,'Data Sheet 15'!A:AL,35,0)</f>
        <v>-1.3945043438163464E-6</v>
      </c>
    </row>
    <row r="3309" spans="1:2">
      <c r="A3309" s="203" t="s">
        <v>3180</v>
      </c>
      <c r="B3309" s="8">
        <f>VLOOKUP('Sector Wise Analysis'!A3309,'Data Sheet 15'!A:AL,35,0)</f>
        <v>-1.3874434407252396E-5</v>
      </c>
    </row>
    <row r="3310" spans="1:2">
      <c r="A3310" s="203" t="s">
        <v>3202</v>
      </c>
      <c r="B3310" s="8">
        <f>VLOOKUP('Sector Wise Analysis'!A3310,'Data Sheet 15'!A:AL,35,0)</f>
        <v>-1.6715500576933954E-5</v>
      </c>
    </row>
    <row r="3311" spans="1:2">
      <c r="A3311" s="203" t="s">
        <v>3198</v>
      </c>
      <c r="B3311" s="8">
        <f>VLOOKUP('Sector Wise Analysis'!A3311,'Data Sheet 15'!A:AL,35,0)</f>
        <v>-2.0359364209173514E-5</v>
      </c>
    </row>
    <row r="3312" spans="1:2">
      <c r="A3312" s="203" t="s">
        <v>3196</v>
      </c>
      <c r="B3312" s="8">
        <f>VLOOKUP('Sector Wise Analysis'!A3312,'Data Sheet 15'!A:AL,35,0)</f>
        <v>-2.606997499063349E-5</v>
      </c>
    </row>
    <row r="3313" spans="1:2">
      <c r="A3313" s="203" t="s">
        <v>3200</v>
      </c>
      <c r="B3313" s="8">
        <f>VLOOKUP('Sector Wise Analysis'!A3313,'Data Sheet 15'!A:AL,35,0)</f>
        <v>-2.7688090610119664E-5</v>
      </c>
    </row>
    <row r="3314" spans="1:2">
      <c r="A3314" s="203" t="s">
        <v>3189</v>
      </c>
      <c r="B3314" s="8">
        <f>VLOOKUP('Sector Wise Analysis'!A3314,'Data Sheet 15'!A:AL,35,0)</f>
        <v>-2.7845565293873406E-5</v>
      </c>
    </row>
    <row r="3315" spans="1:2">
      <c r="A3315" s="203" t="s">
        <v>3197</v>
      </c>
      <c r="B3315" s="8">
        <f>VLOOKUP('Sector Wise Analysis'!A3315,'Data Sheet 15'!A:AL,35,0)</f>
        <v>-4.1278877385790012E-5</v>
      </c>
    </row>
    <row r="3316" spans="1:2">
      <c r="A3316" s="203" t="s">
        <v>3201</v>
      </c>
      <c r="B3316" s="8">
        <f>VLOOKUP('Sector Wise Analysis'!A3316,'Data Sheet 15'!A:AL,35,0)</f>
        <v>-4.2709730970519256E-5</v>
      </c>
    </row>
    <row r="3317" spans="1:2">
      <c r="A3317" s="203" t="s">
        <v>3184</v>
      </c>
      <c r="B3317" s="8">
        <f>VLOOKUP('Sector Wise Analysis'!A3317,'Data Sheet 15'!A:AL,35,0)</f>
        <v>-4.6201356888890314E-5</v>
      </c>
    </row>
    <row r="3318" spans="1:2">
      <c r="A3318" s="203" t="s">
        <v>3190</v>
      </c>
      <c r="B3318" s="8">
        <f>VLOOKUP('Sector Wise Analysis'!A3318,'Data Sheet 15'!A:AL,35,0)</f>
        <v>-4.9810775269013475E-5</v>
      </c>
    </row>
    <row r="3319" spans="1:2">
      <c r="A3319" s="203" t="s">
        <v>3185</v>
      </c>
      <c r="B3319" s="8">
        <f>VLOOKUP('Sector Wise Analysis'!A3319,'Data Sheet 15'!A:AL,35,0)</f>
        <v>-5.6037045457699161E-5</v>
      </c>
    </row>
    <row r="3320" spans="1:2">
      <c r="A3320" s="203" t="s">
        <v>3194</v>
      </c>
      <c r="B3320" s="8">
        <f>VLOOKUP('Sector Wise Analysis'!A3320,'Data Sheet 15'!A:AL,35,0)</f>
        <v>-6.7493961139948919E-5</v>
      </c>
    </row>
    <row r="3321" spans="1:2">
      <c r="A3321" s="203" t="s">
        <v>3192</v>
      </c>
      <c r="B3321" s="8">
        <f>VLOOKUP('Sector Wise Analysis'!A3321,'Data Sheet 15'!A:AL,35,0)</f>
        <v>-7.9805112670238196E-5</v>
      </c>
    </row>
    <row r="3322" spans="1:2">
      <c r="A3322" s="203" t="s">
        <v>3174</v>
      </c>
      <c r="B3322" s="8">
        <f>VLOOKUP('Sector Wise Analysis'!A3322,'Data Sheet 15'!A:AL,35,0)</f>
        <v>-8.3314173361982561E-5</v>
      </c>
    </row>
    <row r="3323" spans="1:2">
      <c r="A3323" s="203" t="s">
        <v>3161</v>
      </c>
      <c r="B3323" s="8">
        <f>VLOOKUP('Sector Wise Analysis'!A3323,'Data Sheet 15'!A:AL,35,0)</f>
        <v>-1.1027879359427186E-4</v>
      </c>
    </row>
    <row r="3324" spans="1:2">
      <c r="A3324" s="203" t="s">
        <v>3182</v>
      </c>
      <c r="B3324" s="8">
        <f>VLOOKUP('Sector Wise Analysis'!A3324,'Data Sheet 15'!A:AL,35,0)</f>
        <v>-1.1503897639854445E-4</v>
      </c>
    </row>
    <row r="3325" spans="1:2">
      <c r="A3325" s="203" t="s">
        <v>3183</v>
      </c>
      <c r="B3325" s="8">
        <f>VLOOKUP('Sector Wise Analysis'!A3325,'Data Sheet 15'!A:AL,35,0)</f>
        <v>-1.2827410020184679E-4</v>
      </c>
    </row>
    <row r="3326" spans="1:2">
      <c r="A3326" s="203" t="s">
        <v>3172</v>
      </c>
      <c r="B3326" s="8">
        <f>VLOOKUP('Sector Wise Analysis'!A3326,'Data Sheet 15'!A:AL,35,0)</f>
        <v>-1.6278130200277736E-4</v>
      </c>
    </row>
    <row r="3327" spans="1:2">
      <c r="A3327" s="203" t="s">
        <v>3186</v>
      </c>
      <c r="B3327" s="8">
        <f>VLOOKUP('Sector Wise Analysis'!A3327,'Data Sheet 15'!A:AL,35,0)</f>
        <v>-1.7221030817132749E-4</v>
      </c>
    </row>
    <row r="3328" spans="1:2">
      <c r="A3328" s="203" t="s">
        <v>3191</v>
      </c>
      <c r="B3328" s="8">
        <f>VLOOKUP('Sector Wise Analysis'!A3328,'Data Sheet 15'!A:AL,35,0)</f>
        <v>-2.2178459922570233E-4</v>
      </c>
    </row>
    <row r="3329" spans="1:2">
      <c r="A3329" s="203" t="s">
        <v>3160</v>
      </c>
      <c r="B3329" s="8">
        <f>VLOOKUP('Sector Wise Analysis'!A3329,'Data Sheet 15'!A:AL,35,0)</f>
        <v>-2.8559098104390351E-4</v>
      </c>
    </row>
    <row r="3330" spans="1:2">
      <c r="A3330" s="203" t="s">
        <v>3195</v>
      </c>
      <c r="B3330" s="8">
        <f>VLOOKUP('Sector Wise Analysis'!A3330,'Data Sheet 15'!A:AL,35,0)</f>
        <v>-3.0840657352465545E-4</v>
      </c>
    </row>
    <row r="3331" spans="1:2">
      <c r="A3331" s="203" t="s">
        <v>3170</v>
      </c>
      <c r="B3331" s="8">
        <f>VLOOKUP('Sector Wise Analysis'!A3331,'Data Sheet 15'!A:AL,35,0)</f>
        <v>-3.6232012843051542E-4</v>
      </c>
    </row>
    <row r="3332" spans="1:2">
      <c r="A3332" s="203" t="s">
        <v>3188</v>
      </c>
      <c r="B3332" s="8">
        <f>VLOOKUP('Sector Wise Analysis'!A3332,'Data Sheet 15'!A:AL,35,0)</f>
        <v>-4.8424826199312804E-4</v>
      </c>
    </row>
    <row r="3333" spans="1:2">
      <c r="A3333" s="203" t="s">
        <v>3157</v>
      </c>
      <c r="B3333" s="8">
        <f>VLOOKUP('Sector Wise Analysis'!A3333,'Data Sheet 15'!A:AL,35,0)</f>
        <v>-5.5928143169283395E-4</v>
      </c>
    </row>
    <row r="3334" spans="1:2">
      <c r="A3334" s="203" t="s">
        <v>3156</v>
      </c>
      <c r="B3334" s="8">
        <f>VLOOKUP('Sector Wise Analysis'!A3334,'Data Sheet 15'!A:AL,35,0)</f>
        <v>-6.2821369825873748E-4</v>
      </c>
    </row>
    <row r="3335" spans="1:2">
      <c r="A3335" s="203" t="s">
        <v>3175</v>
      </c>
      <c r="B3335" s="8">
        <f>VLOOKUP('Sector Wise Analysis'!A3335,'Data Sheet 15'!A:AL,35,0)</f>
        <v>-7.4519613085993579E-4</v>
      </c>
    </row>
    <row r="3336" spans="1:2">
      <c r="A3336" s="203" t="s">
        <v>3162</v>
      </c>
      <c r="B3336" s="8">
        <f>VLOOKUP('Sector Wise Analysis'!A3336,'Data Sheet 15'!A:AL,35,0)</f>
        <v>-1.0193927255678931E-3</v>
      </c>
    </row>
    <row r="3337" spans="1:2">
      <c r="A3337" s="203" t="s">
        <v>3164</v>
      </c>
      <c r="B3337" s="8">
        <f>VLOOKUP('Sector Wise Analysis'!A3337,'Data Sheet 15'!A:AL,35,0)</f>
        <v>-1.0682569976591743E-3</v>
      </c>
    </row>
    <row r="3338" spans="1:2">
      <c r="A3338" s="203" t="s">
        <v>3167</v>
      </c>
      <c r="B3338" s="8">
        <f>VLOOKUP('Sector Wise Analysis'!A3338,'Data Sheet 15'!A:AL,35,0)</f>
        <v>-1.3863149978752653E-3</v>
      </c>
    </row>
    <row r="3339" spans="1:2">
      <c r="A3339" s="201" t="s">
        <v>3151</v>
      </c>
      <c r="B3339" s="8">
        <f>VLOOKUP('Sector Wise Analysis'!A3339,'Data Sheet 15'!A:AL,35,0)</f>
        <v>-1.7648105511133595E-3</v>
      </c>
    </row>
    <row r="3340" spans="1:2">
      <c r="A3340" s="203" t="s">
        <v>3163</v>
      </c>
      <c r="B3340" s="8">
        <f>VLOOKUP('Sector Wise Analysis'!A3340,'Data Sheet 15'!A:AL,35,0)</f>
        <v>-1.8982201240541432E-3</v>
      </c>
    </row>
    <row r="3341" spans="1:2">
      <c r="A3341" s="203" t="s">
        <v>3178</v>
      </c>
      <c r="B3341" s="8">
        <f>VLOOKUP('Sector Wise Analysis'!A3341,'Data Sheet 15'!A:AL,35,0)</f>
        <v>-2.338697858459581E-3</v>
      </c>
    </row>
    <row r="3342" spans="1:2">
      <c r="A3342" s="203" t="s">
        <v>3168</v>
      </c>
      <c r="B3342" s="8">
        <f>VLOOKUP('Sector Wise Analysis'!A3342,'Data Sheet 15'!A:AL,35,0)</f>
        <v>-2.8253019430025542E-3</v>
      </c>
    </row>
    <row r="3343" spans="1:2">
      <c r="A3343" s="203" t="s">
        <v>3153</v>
      </c>
      <c r="B3343" s="8">
        <f>VLOOKUP('Sector Wise Analysis'!A3343,'Data Sheet 15'!A:AL,35,0)</f>
        <v>-3.3146048171405775E-3</v>
      </c>
    </row>
    <row r="3344" spans="1:2">
      <c r="A3344" s="203" t="s">
        <v>3173</v>
      </c>
      <c r="B3344" s="8">
        <f>VLOOKUP('Sector Wise Analysis'!A3344,'Data Sheet 15'!A:AL,35,0)</f>
        <v>-4.6048160286947699E-3</v>
      </c>
    </row>
    <row r="3345" spans="1:2">
      <c r="A3345" s="203" t="s">
        <v>3155</v>
      </c>
      <c r="B3345" s="8">
        <f>VLOOKUP('Sector Wise Analysis'!A3345,'Data Sheet 15'!A:AL,35,0)</f>
        <v>-4.8704025408577035E-3</v>
      </c>
    </row>
    <row r="3346" spans="1:2">
      <c r="A3346" s="203" t="s">
        <v>3152</v>
      </c>
      <c r="B3346" s="8">
        <f>VLOOKUP('Sector Wise Analysis'!A3346,'Data Sheet 15'!A:AL,35,0)</f>
        <v>-5.3188531449571896E-3</v>
      </c>
    </row>
    <row r="3347" spans="1:2">
      <c r="A3347" s="201" t="s">
        <v>3150</v>
      </c>
      <c r="B3347" s="8">
        <f>VLOOKUP('Sector Wise Analysis'!A3347,'Data Sheet 15'!A:AL,35,0)</f>
        <v>-1.1601373994101502E-2</v>
      </c>
    </row>
    <row r="3348" spans="1:2">
      <c r="A3348" s="203" t="s">
        <v>3159</v>
      </c>
      <c r="B3348" s="8">
        <f>VLOOKUP('Sector Wise Analysis'!A3348,'Data Sheet 15'!A:AL,35,0)</f>
        <v>-2.0352515497872835E-2</v>
      </c>
    </row>
    <row r="3349" spans="1:2">
      <c r="A3349" s="3"/>
    </row>
    <row r="3350" spans="1:2">
      <c r="A3350" s="3"/>
    </row>
    <row r="3351" spans="1:2">
      <c r="A3351" s="220" t="s">
        <v>3203</v>
      </c>
      <c r="B3351" s="216" t="s">
        <v>2017</v>
      </c>
    </row>
    <row r="3352" spans="1:2">
      <c r="A3352" s="223" t="s">
        <v>3205</v>
      </c>
      <c r="B3352" s="8">
        <f>VLOOKUP('Sector Wise Analysis'!A3352,'Data Sheet 15'!A:AL,35,0)</f>
        <v>2.8317765167430058E-2</v>
      </c>
    </row>
    <row r="3353" spans="1:2">
      <c r="A3353" s="201" t="s">
        <v>3204</v>
      </c>
      <c r="B3353" s="8">
        <f>VLOOKUP('Sector Wise Analysis'!A3353,'Data Sheet 15'!A:AL,35,0)</f>
        <v>2.1758726523156229E-2</v>
      </c>
    </row>
    <row r="3354" spans="1:2">
      <c r="A3354" s="203" t="s">
        <v>3228</v>
      </c>
      <c r="B3354" s="8">
        <f>VLOOKUP('Sector Wise Analysis'!A3354,'Data Sheet 15'!A:AL,35,0)</f>
        <v>3.0701569479014766E-3</v>
      </c>
    </row>
    <row r="3355" spans="1:2">
      <c r="A3355" s="203" t="s">
        <v>3214</v>
      </c>
      <c r="B3355" s="8">
        <f>VLOOKUP('Sector Wise Analysis'!A3355,'Data Sheet 15'!A:AL,35,0)</f>
        <v>1.9840323353007769E-3</v>
      </c>
    </row>
    <row r="3356" spans="1:2">
      <c r="A3356" s="77" t="s">
        <v>3254</v>
      </c>
      <c r="B3356" s="8">
        <f>VLOOKUP('Sector Wise Analysis'!A3356,'Data Sheet 15'!A:AL,35,0)</f>
        <v>1.000853283393065E-3</v>
      </c>
    </row>
    <row r="3357" spans="1:2">
      <c r="A3357" s="203" t="s">
        <v>3224</v>
      </c>
      <c r="B3357" s="8">
        <f>VLOOKUP('Sector Wise Analysis'!A3357,'Data Sheet 15'!A:AL,35,0)</f>
        <v>8.2319522089245004E-4</v>
      </c>
    </row>
    <row r="3358" spans="1:2">
      <c r="A3358" s="203" t="s">
        <v>3218</v>
      </c>
      <c r="B3358" s="8">
        <f>VLOOKUP('Sector Wise Analysis'!A3358,'Data Sheet 15'!A:AL,35,0)</f>
        <v>2.512516857187605E-4</v>
      </c>
    </row>
    <row r="3359" spans="1:2">
      <c r="A3359" s="203" t="s">
        <v>3222</v>
      </c>
      <c r="B3359" s="8">
        <f>VLOOKUP('Sector Wise Analysis'!A3359,'Data Sheet 15'!A:AL,35,0)</f>
        <v>1.1822731951291557E-4</v>
      </c>
    </row>
    <row r="3360" spans="1:2">
      <c r="A3360" s="203" t="s">
        <v>3229</v>
      </c>
      <c r="B3360" s="8">
        <f>VLOOKUP('Sector Wise Analysis'!A3360,'Data Sheet 15'!A:AL,35,0)</f>
        <v>7.8163797786613779E-5</v>
      </c>
    </row>
    <row r="3361" spans="1:2">
      <c r="A3361" s="203" t="s">
        <v>3233</v>
      </c>
      <c r="B3361" s="8">
        <f>VLOOKUP('Sector Wise Analysis'!A3361,'Data Sheet 15'!A:AL,35,0)</f>
        <v>4.6102655873332851E-5</v>
      </c>
    </row>
    <row r="3362" spans="1:2">
      <c r="A3362" s="77" t="s">
        <v>3257</v>
      </c>
      <c r="B3362" s="8">
        <f>VLOOKUP('Sector Wise Analysis'!A3362,'Data Sheet 15'!A:AL,35,0)</f>
        <v>4.1657106142399867E-5</v>
      </c>
    </row>
    <row r="3363" spans="1:2">
      <c r="A3363" s="203" t="s">
        <v>3220</v>
      </c>
      <c r="B3363" s="8">
        <f>VLOOKUP('Sector Wise Analysis'!A3363,'Data Sheet 15'!A:AL,35,0)</f>
        <v>3.0903098566146461E-5</v>
      </c>
    </row>
    <row r="3364" spans="1:2">
      <c r="A3364" s="203" t="s">
        <v>3248</v>
      </c>
      <c r="B3364" s="8">
        <f>VLOOKUP('Sector Wise Analysis'!A3364,'Data Sheet 15'!A:AL,35,0)</f>
        <v>1.9648958120150092E-5</v>
      </c>
    </row>
    <row r="3365" spans="1:2">
      <c r="A3365" s="203" t="s">
        <v>3249</v>
      </c>
      <c r="B3365" s="8">
        <f>VLOOKUP('Sector Wise Analysis'!A3365,'Data Sheet 15'!A:AL,35,0)</f>
        <v>3.6427751875637267E-6</v>
      </c>
    </row>
    <row r="3366" spans="1:2">
      <c r="A3366" s="203" t="s">
        <v>3255</v>
      </c>
      <c r="B3366" s="8">
        <f>VLOOKUP('Sector Wise Analysis'!A3366,'Data Sheet 15'!A:AL,35,0)</f>
        <v>-3.2792449047432652E-6</v>
      </c>
    </row>
    <row r="3367" spans="1:2">
      <c r="A3367" s="203" t="s">
        <v>3243</v>
      </c>
      <c r="B3367" s="8">
        <f>VLOOKUP('Sector Wise Analysis'!A3367,'Data Sheet 15'!A:AL,35,0)</f>
        <v>-4.2255525000796456E-6</v>
      </c>
    </row>
    <row r="3368" spans="1:2">
      <c r="A3368" s="77" t="s">
        <v>3266</v>
      </c>
      <c r="B3368" s="8">
        <f>VLOOKUP('Sector Wise Analysis'!A3368,'Data Sheet 15'!A:AL,35,0)</f>
        <v>-5.9899033080034811E-6</v>
      </c>
    </row>
    <row r="3369" spans="1:2">
      <c r="A3369" s="77" t="s">
        <v>3272</v>
      </c>
      <c r="B3369" s="8">
        <f>VLOOKUP('Sector Wise Analysis'!A3369,'Data Sheet 15'!A:AL,35,0)</f>
        <v>-6.2241634418487824E-6</v>
      </c>
    </row>
    <row r="3370" spans="1:2">
      <c r="A3370" s="77" t="s">
        <v>3259</v>
      </c>
      <c r="B3370" s="8">
        <f>VLOOKUP('Sector Wise Analysis'!A3370,'Data Sheet 15'!A:AL,35,0)</f>
        <v>-1.7009071410903215E-5</v>
      </c>
    </row>
    <row r="3371" spans="1:2">
      <c r="A3371" s="203" t="s">
        <v>3246</v>
      </c>
      <c r="B3371" s="8">
        <f>VLOOKUP('Sector Wise Analysis'!A3371,'Data Sheet 15'!A:AL,35,0)</f>
        <v>-1.7628056307563651E-5</v>
      </c>
    </row>
    <row r="3372" spans="1:2">
      <c r="A3372" s="77" t="s">
        <v>3269</v>
      </c>
      <c r="B3372" s="8">
        <f>VLOOKUP('Sector Wise Analysis'!A3372,'Data Sheet 15'!A:AL,35,0)</f>
        <v>-1.831919617428545E-5</v>
      </c>
    </row>
    <row r="3373" spans="1:2">
      <c r="A3373" s="77" t="s">
        <v>3256</v>
      </c>
      <c r="B3373" s="8">
        <f>VLOOKUP('Sector Wise Analysis'!A3373,'Data Sheet 15'!A:AL,35,0)</f>
        <v>-1.9119947165463182E-5</v>
      </c>
    </row>
    <row r="3374" spans="1:2">
      <c r="A3374" s="203" t="s">
        <v>3252</v>
      </c>
      <c r="B3374" s="8">
        <f>VLOOKUP('Sector Wise Analysis'!A3374,'Data Sheet 15'!A:AL,35,0)</f>
        <v>-2.4001447602832101E-5</v>
      </c>
    </row>
    <row r="3375" spans="1:2">
      <c r="A3375" s="203" t="s">
        <v>3236</v>
      </c>
      <c r="B3375" s="8">
        <f>VLOOKUP('Sector Wise Analysis'!A3375,'Data Sheet 15'!A:AL,35,0)</f>
        <v>-3.1516217512448985E-5</v>
      </c>
    </row>
    <row r="3376" spans="1:2">
      <c r="A3376" s="77" t="s">
        <v>3271</v>
      </c>
      <c r="B3376" s="8">
        <f>VLOOKUP('Sector Wise Analysis'!A3376,'Data Sheet 15'!A:AL,35,0)</f>
        <v>-3.567663798537187E-5</v>
      </c>
    </row>
    <row r="3377" spans="1:2">
      <c r="A3377" s="77" t="s">
        <v>3265</v>
      </c>
      <c r="B3377" s="8">
        <f>VLOOKUP('Sector Wise Analysis'!A3377,'Data Sheet 15'!A:AL,35,0)</f>
        <v>-4.1387495373558771E-5</v>
      </c>
    </row>
    <row r="3378" spans="1:2">
      <c r="A3378" s="77" t="s">
        <v>3258</v>
      </c>
      <c r="B3378" s="8">
        <f>VLOOKUP('Sector Wise Analysis'!A3378,'Data Sheet 15'!A:AL,35,0)</f>
        <v>-4.1486944470529145E-5</v>
      </c>
    </row>
    <row r="3379" spans="1:2">
      <c r="A3379" s="77" t="s">
        <v>3261</v>
      </c>
      <c r="B3379" s="8">
        <f>VLOOKUP('Sector Wise Analysis'!A3379,'Data Sheet 15'!A:AL,35,0)</f>
        <v>-4.577452255710143E-5</v>
      </c>
    </row>
    <row r="3380" spans="1:2">
      <c r="A3380" s="203" t="s">
        <v>3223</v>
      </c>
      <c r="B3380" s="8">
        <f>VLOOKUP('Sector Wise Analysis'!A3380,'Data Sheet 15'!A:AL,35,0)</f>
        <v>-4.7717916062016225E-5</v>
      </c>
    </row>
    <row r="3381" spans="1:2">
      <c r="A3381" s="77" t="s">
        <v>3268</v>
      </c>
      <c r="B3381" s="8">
        <f>VLOOKUP('Sector Wise Analysis'!A3381,'Data Sheet 15'!A:AL,35,0)</f>
        <v>-5.1897829162850577E-5</v>
      </c>
    </row>
    <row r="3382" spans="1:2">
      <c r="A3382" s="203" t="s">
        <v>3230</v>
      </c>
      <c r="B3382" s="8">
        <f>VLOOKUP('Sector Wise Analysis'!A3382,'Data Sheet 15'!A:AL,35,0)</f>
        <v>-5.2878201042827816E-5</v>
      </c>
    </row>
    <row r="3383" spans="1:2">
      <c r="A3383" s="203" t="s">
        <v>3227</v>
      </c>
      <c r="B3383" s="8">
        <f>VLOOKUP('Sector Wise Analysis'!A3383,'Data Sheet 15'!A:AL,35,0)</f>
        <v>-5.9190926954518197E-5</v>
      </c>
    </row>
    <row r="3384" spans="1:2">
      <c r="A3384" s="203" t="s">
        <v>3247</v>
      </c>
      <c r="B3384" s="8">
        <f>VLOOKUP('Sector Wise Analysis'!A3384,'Data Sheet 15'!A:AL,35,0)</f>
        <v>-7.0628377051917414E-5</v>
      </c>
    </row>
    <row r="3385" spans="1:2">
      <c r="A3385" s="77" t="s">
        <v>3264</v>
      </c>
      <c r="B3385" s="8">
        <f>VLOOKUP('Sector Wise Analysis'!A3385,'Data Sheet 15'!A:AL,35,0)</f>
        <v>-7.58795075381595E-5</v>
      </c>
    </row>
    <row r="3386" spans="1:2">
      <c r="A3386" s="77" t="s">
        <v>3260</v>
      </c>
      <c r="B3386" s="8">
        <f>VLOOKUP('Sector Wise Analysis'!A3386,'Data Sheet 15'!A:AL,35,0)</f>
        <v>-8.1170409752401169E-5</v>
      </c>
    </row>
    <row r="3387" spans="1:2">
      <c r="A3387" s="77" t="s">
        <v>3267</v>
      </c>
      <c r="B3387" s="8">
        <f>VLOOKUP('Sector Wise Analysis'!A3387,'Data Sheet 15'!A:AL,35,0)</f>
        <v>-9.4235791967513943E-5</v>
      </c>
    </row>
    <row r="3388" spans="1:2">
      <c r="A3388" s="77" t="s">
        <v>3262</v>
      </c>
      <c r="B3388" s="8">
        <f>VLOOKUP('Sector Wise Analysis'!A3388,'Data Sheet 15'!A:AL,35,0)</f>
        <v>-9.7335396683039704E-5</v>
      </c>
    </row>
    <row r="3389" spans="1:2">
      <c r="A3389" s="203" t="s">
        <v>3244</v>
      </c>
      <c r="B3389" s="8">
        <f>VLOOKUP('Sector Wise Analysis'!A3389,'Data Sheet 15'!A:AL,35,0)</f>
        <v>-1.1504722014054377E-4</v>
      </c>
    </row>
    <row r="3390" spans="1:2">
      <c r="A3390" s="77" t="s">
        <v>3270</v>
      </c>
      <c r="B3390" s="8">
        <f>VLOOKUP('Sector Wise Analysis'!A3390,'Data Sheet 15'!A:AL,35,0)</f>
        <v>-1.3272027739799776E-4</v>
      </c>
    </row>
    <row r="3391" spans="1:2">
      <c r="A3391" s="203" t="s">
        <v>3215</v>
      </c>
      <c r="B3391" s="8">
        <f>VLOOKUP('Sector Wise Analysis'!A3391,'Data Sheet 15'!A:AL,35,0)</f>
        <v>-1.44226459858002E-4</v>
      </c>
    </row>
    <row r="3392" spans="1:2">
      <c r="A3392" s="203" t="s">
        <v>3242</v>
      </c>
      <c r="B3392" s="8">
        <f>VLOOKUP('Sector Wise Analysis'!A3392,'Data Sheet 15'!A:AL,35,0)</f>
        <v>-1.4510062582677571E-4</v>
      </c>
    </row>
    <row r="3393" spans="1:2">
      <c r="A3393" s="201" t="s">
        <v>3210</v>
      </c>
      <c r="B3393" s="8">
        <f>VLOOKUP('Sector Wise Analysis'!A3393,'Data Sheet 15'!A:AL,35,0)</f>
        <v>-1.467067661046443E-4</v>
      </c>
    </row>
    <row r="3394" spans="1:2">
      <c r="A3394" s="77" t="s">
        <v>3263</v>
      </c>
      <c r="B3394" s="8">
        <f>VLOOKUP('Sector Wise Analysis'!A3394,'Data Sheet 15'!A:AL,35,0)</f>
        <v>-1.7425542025433047E-4</v>
      </c>
    </row>
    <row r="3395" spans="1:2">
      <c r="A3395" s="203" t="s">
        <v>3250</v>
      </c>
      <c r="B3395" s="8">
        <f>VLOOKUP('Sector Wise Analysis'!A3395,'Data Sheet 15'!A:AL,35,0)</f>
        <v>-1.7452745750137319E-4</v>
      </c>
    </row>
    <row r="3396" spans="1:2">
      <c r="A3396" s="203" t="s">
        <v>3235</v>
      </c>
      <c r="B3396" s="8">
        <f>VLOOKUP('Sector Wise Analysis'!A3396,'Data Sheet 15'!A:AL,35,0)</f>
        <v>-1.8026858461671385E-4</v>
      </c>
    </row>
    <row r="3397" spans="1:2">
      <c r="A3397" s="203" t="s">
        <v>3226</v>
      </c>
      <c r="B3397" s="8">
        <f>VLOOKUP('Sector Wise Analysis'!A3397,'Data Sheet 15'!A:AL,35,0)</f>
        <v>-1.873179550620982E-4</v>
      </c>
    </row>
    <row r="3398" spans="1:2">
      <c r="A3398" s="203" t="s">
        <v>3221</v>
      </c>
      <c r="B3398" s="8">
        <f>VLOOKUP('Sector Wise Analysis'!A3398,'Data Sheet 15'!A:AL,35,0)</f>
        <v>-2.0495412004712261E-4</v>
      </c>
    </row>
    <row r="3399" spans="1:2">
      <c r="A3399" s="203" t="s">
        <v>3239</v>
      </c>
      <c r="B3399" s="8">
        <f>VLOOKUP('Sector Wise Analysis'!A3399,'Data Sheet 15'!A:AL,35,0)</f>
        <v>-2.0512061438806133E-4</v>
      </c>
    </row>
    <row r="3400" spans="1:2">
      <c r="A3400" s="203" t="s">
        <v>3234</v>
      </c>
      <c r="B3400" s="259">
        <f>VLOOKUP('Sector Wise Analysis'!A3400,'Data Sheet 15'!A:AL,35,0)</f>
        <v>-2.2045462301363257E-4</v>
      </c>
    </row>
    <row r="3401" spans="1:2">
      <c r="A3401" s="203" t="s">
        <v>3231</v>
      </c>
      <c r="B3401" s="259">
        <f>VLOOKUP('Sector Wise Analysis'!A3401,'Data Sheet 15'!A:AL,35,0)</f>
        <v>-2.2121688039337974E-4</v>
      </c>
    </row>
    <row r="3402" spans="1:2">
      <c r="A3402" s="203" t="s">
        <v>3232</v>
      </c>
      <c r="B3402" s="259">
        <f>VLOOKUP('Sector Wise Analysis'!A3402,'Data Sheet 15'!A:AL,35,0)</f>
        <v>-2.4024552705069152E-4</v>
      </c>
    </row>
    <row r="3403" spans="1:2">
      <c r="A3403" s="203" t="s">
        <v>3251</v>
      </c>
      <c r="B3403" s="259">
        <f>VLOOKUP('Sector Wise Analysis'!A3403,'Data Sheet 15'!A:AL,35,0)</f>
        <v>-2.4271997383339879E-4</v>
      </c>
    </row>
    <row r="3404" spans="1:2">
      <c r="A3404" s="203" t="s">
        <v>3241</v>
      </c>
      <c r="B3404" s="259">
        <f>VLOOKUP('Sector Wise Analysis'!A3404,'Data Sheet 15'!A:AL,35,0)</f>
        <v>-2.881740205746746E-4</v>
      </c>
    </row>
    <row r="3405" spans="1:2">
      <c r="A3405" s="201" t="s">
        <v>3211</v>
      </c>
      <c r="B3405" s="259">
        <f>VLOOKUP('Sector Wise Analysis'!A3405,'Data Sheet 15'!A:AL,35,0)</f>
        <v>-3.2419623349721945E-4</v>
      </c>
    </row>
    <row r="3406" spans="1:2">
      <c r="A3406" s="203" t="s">
        <v>3237</v>
      </c>
      <c r="B3406" s="259">
        <f>VLOOKUP('Sector Wise Analysis'!A3406,'Data Sheet 15'!A:AL,35,0)</f>
        <v>-4.0378945359873338E-4</v>
      </c>
    </row>
    <row r="3407" spans="1:2">
      <c r="A3407" s="203" t="s">
        <v>3240</v>
      </c>
      <c r="B3407" s="259">
        <f>VLOOKUP('Sector Wise Analysis'!A3407,'Data Sheet 15'!A:AL,35,0)</f>
        <v>-4.1910937482538793E-4</v>
      </c>
    </row>
    <row r="3408" spans="1:2">
      <c r="A3408" s="203" t="s">
        <v>3217</v>
      </c>
      <c r="B3408" s="259">
        <f>VLOOKUP('Sector Wise Analysis'!A3408,'Data Sheet 15'!A:AL,35,0)</f>
        <v>-4.2035970699974578E-4</v>
      </c>
    </row>
    <row r="3409" spans="1:2">
      <c r="A3409" s="203" t="s">
        <v>3219</v>
      </c>
      <c r="B3409" s="259">
        <f>VLOOKUP('Sector Wise Analysis'!A3409,'Data Sheet 15'!A:AL,35,0)</f>
        <v>-4.8956446652941759E-4</v>
      </c>
    </row>
    <row r="3410" spans="1:2">
      <c r="A3410" s="203" t="s">
        <v>3245</v>
      </c>
      <c r="B3410" s="259">
        <f>VLOOKUP('Sector Wise Analysis'!A3410,'Data Sheet 15'!A:AL,35,0)</f>
        <v>-5.1579104681249673E-4</v>
      </c>
    </row>
    <row r="3411" spans="1:2">
      <c r="A3411" s="203" t="s">
        <v>3253</v>
      </c>
      <c r="B3411" s="259">
        <f>VLOOKUP('Sector Wise Analysis'!A3411,'Data Sheet 15'!A:AL,35,0)</f>
        <v>-6.3358368517081945E-4</v>
      </c>
    </row>
    <row r="3412" spans="1:2">
      <c r="A3412" s="201" t="s">
        <v>3206</v>
      </c>
      <c r="B3412" s="259">
        <f>VLOOKUP('Sector Wise Analysis'!A3412,'Data Sheet 15'!A:AL,35,0)</f>
        <v>-6.9987944148784068E-4</v>
      </c>
    </row>
    <row r="3413" spans="1:2">
      <c r="A3413" s="203" t="s">
        <v>3216</v>
      </c>
      <c r="B3413" s="259">
        <f>VLOOKUP('Sector Wise Analysis'!A3413,'Data Sheet 15'!A:AL,35,0)</f>
        <v>-1.9396949742879123E-3</v>
      </c>
    </row>
    <row r="3414" spans="1:2">
      <c r="A3414" s="203" t="s">
        <v>3225</v>
      </c>
      <c r="B3414" s="259">
        <f>VLOOKUP('Sector Wise Analysis'!A3414,'Data Sheet 15'!A:AL,35,0)</f>
        <v>-2.0753830960219869E-3</v>
      </c>
    </row>
    <row r="3415" spans="1:2">
      <c r="A3415" s="201" t="s">
        <v>3213</v>
      </c>
      <c r="B3415" s="259">
        <f>VLOOKUP('Sector Wise Analysis'!A3415,'Data Sheet 15'!A:AL,35,0)</f>
        <v>-2.1385604766564668E-3</v>
      </c>
    </row>
    <row r="3416" spans="1:2">
      <c r="A3416" s="203" t="s">
        <v>3238</v>
      </c>
      <c r="B3416" s="259">
        <f>VLOOKUP('Sector Wise Analysis'!A3416,'Data Sheet 15'!A:AL,35,0)</f>
        <v>-2.4072485610843425E-3</v>
      </c>
    </row>
    <row r="3417" spans="1:2">
      <c r="A3417" s="201" t="s">
        <v>3209</v>
      </c>
      <c r="B3417" s="259">
        <f>VLOOKUP('Sector Wise Analysis'!A3417,'Data Sheet 15'!A:AL,35,0)</f>
        <v>-4.8611653978389213E-3</v>
      </c>
    </row>
    <row r="3418" spans="1:2">
      <c r="A3418" s="201" t="s">
        <v>3212</v>
      </c>
      <c r="B3418" s="259">
        <f>VLOOKUP('Sector Wise Analysis'!A3418,'Data Sheet 15'!A:AL,35,0)</f>
        <v>-6.3025762626827894E-3</v>
      </c>
    </row>
    <row r="3419" spans="1:2">
      <c r="A3419" s="201" t="s">
        <v>3208</v>
      </c>
      <c r="B3419" s="259">
        <f>VLOOKUP('Sector Wise Analysis'!A3419,'Data Sheet 15'!A:AL,35,0)</f>
        <v>-1.0788563086978432E-2</v>
      </c>
    </row>
    <row r="3420" spans="1:2">
      <c r="A3420" s="201" t="s">
        <v>3207</v>
      </c>
      <c r="B3420" s="259">
        <f>VLOOKUP('Sector Wise Analysis'!A3420,'Data Sheet 15'!A:AL,35,0)</f>
        <v>-1.1549415479692949E-2</v>
      </c>
    </row>
    <row r="3423" spans="1:2">
      <c r="A3423" s="222" t="s">
        <v>3273</v>
      </c>
      <c r="B3423" s="217" t="s">
        <v>2017</v>
      </c>
    </row>
    <row r="3424" spans="1:2">
      <c r="A3424" s="2" t="s">
        <v>3274</v>
      </c>
      <c r="B3424" s="8">
        <f>VLOOKUP('Sector Wise Analysis'!A3424,'Data Sheet 16'!A:AL,35,0)</f>
        <v>5.169078119316272E-2</v>
      </c>
    </row>
    <row r="3425" spans="1:2">
      <c r="A3425" s="2" t="s">
        <v>3275</v>
      </c>
      <c r="B3425" s="8">
        <f>VLOOKUP('Sector Wise Analysis'!A3425,'Data Sheet 16'!A:AL,35,0)</f>
        <v>2.2742250488000236E-2</v>
      </c>
    </row>
    <row r="3426" spans="1:2">
      <c r="A3426" s="2" t="s">
        <v>3276</v>
      </c>
      <c r="B3426" s="8">
        <f>VLOOKUP('Sector Wise Analysis'!A3426,'Data Sheet 16'!A:AL,35,0)</f>
        <v>1.2011746161321012E-2</v>
      </c>
    </row>
    <row r="3427" spans="1:2">
      <c r="A3427" s="2" t="s">
        <v>3283</v>
      </c>
      <c r="B3427" s="8">
        <f>VLOOKUP('Sector Wise Analysis'!A3427,'Data Sheet 16'!A:AL,35,0)</f>
        <v>7.0005113874311038E-3</v>
      </c>
    </row>
    <row r="3428" spans="1:2">
      <c r="A3428" s="213" t="s">
        <v>3282</v>
      </c>
      <c r="B3428" s="8">
        <f>VLOOKUP('Sector Wise Analysis'!A3428,'Data Sheet 16'!A:AL,35,0)</f>
        <v>-8.68722956475901E-5</v>
      </c>
    </row>
    <row r="3429" spans="1:2">
      <c r="A3429" s="2" t="s">
        <v>3279</v>
      </c>
      <c r="B3429" s="8">
        <f>VLOOKUP('Sector Wise Analysis'!A3429,'Data Sheet 16'!A:AL,35,0)</f>
        <v>-9.3281479217082006E-4</v>
      </c>
    </row>
    <row r="3430" spans="1:2">
      <c r="A3430" s="2" t="s">
        <v>3281</v>
      </c>
      <c r="B3430" s="8">
        <f>VLOOKUP('Sector Wise Analysis'!A3430,'Data Sheet 16'!A:AL,35,0)</f>
        <v>-1.310505539208236E-3</v>
      </c>
    </row>
    <row r="3431" spans="1:2">
      <c r="A3431" s="2" t="s">
        <v>3277</v>
      </c>
      <c r="B3431" s="8">
        <f>VLOOKUP('Sector Wise Analysis'!A3431,'Data Sheet 16'!A:AL,35,0)</f>
        <v>-2.5074288749267802E-3</v>
      </c>
    </row>
    <row r="3432" spans="1:2">
      <c r="A3432" s="2" t="s">
        <v>3280</v>
      </c>
      <c r="B3432" s="8">
        <f>VLOOKUP('Sector Wise Analysis'!A3432,'Data Sheet 16'!A:AL,35,0)</f>
        <v>-4.9304708540473721E-3</v>
      </c>
    </row>
    <row r="3433" spans="1:2">
      <c r="A3433" s="3" t="s">
        <v>3278</v>
      </c>
      <c r="B3433" s="8">
        <f>VLOOKUP('Sector Wise Analysis'!A3433,'Data Sheet 16'!A:AL,35,0)</f>
        <v>-2.0501220214054074E-2</v>
      </c>
    </row>
    <row r="3436" spans="1:2">
      <c r="A3436" s="220" t="s">
        <v>3284</v>
      </c>
      <c r="B3436" s="216" t="s">
        <v>2017</v>
      </c>
    </row>
    <row r="3437" spans="1:2">
      <c r="A3437" s="2" t="s">
        <v>3287</v>
      </c>
      <c r="B3437" s="8">
        <f>VLOOKUP('Sector Wise Analysis'!A3437,'Data Sheet 16'!A:AL,35,0)</f>
        <v>2.7243412113169491E-3</v>
      </c>
    </row>
    <row r="3438" spans="1:2">
      <c r="A3438" s="2" t="s">
        <v>3286</v>
      </c>
      <c r="B3438" s="8">
        <f>VLOOKUP('Sector Wise Analysis'!A3438,'Data Sheet 16'!A:AL,35,0)</f>
        <v>1.5177134937515635E-3</v>
      </c>
    </row>
    <row r="3439" spans="1:2">
      <c r="A3439" s="2" t="s">
        <v>3288</v>
      </c>
      <c r="B3439" s="8">
        <f>VLOOKUP('Sector Wise Analysis'!A3439,'Data Sheet 16'!A:AL,35,0)</f>
        <v>1.3002934866333541E-4</v>
      </c>
    </row>
    <row r="3440" spans="1:2">
      <c r="A3440" s="2" t="s">
        <v>3289</v>
      </c>
      <c r="B3440" s="8">
        <f>VLOOKUP('Sector Wise Analysis'!A3440,'Data Sheet 16'!A:AL,35,0)</f>
        <v>-4.8124226520189961E-4</v>
      </c>
    </row>
    <row r="3441" spans="1:2">
      <c r="A3441" s="2" t="s">
        <v>3290</v>
      </c>
      <c r="B3441" s="8">
        <f>VLOOKUP('Sector Wise Analysis'!A3441,'Data Sheet 16'!A:AL,35,0)</f>
        <v>-5.3960416931443948E-4</v>
      </c>
    </row>
    <row r="3442" spans="1:2">
      <c r="A3442" s="3" t="s">
        <v>3285</v>
      </c>
      <c r="B3442" s="8">
        <f>VLOOKUP('Sector Wise Analysis'!A3442,'Data Sheet 16'!A:AL,35,0)</f>
        <v>-1.6207590673391958E-2</v>
      </c>
    </row>
    <row r="3443" spans="1:2">
      <c r="A3443" s="3"/>
    </row>
    <row r="3444" spans="1:2">
      <c r="A3444" s="3"/>
    </row>
    <row r="3445" spans="1:2">
      <c r="A3445" s="3"/>
    </row>
    <row r="3446" spans="1:2">
      <c r="A3446" s="3"/>
    </row>
    <row r="3447" spans="1:2">
      <c r="A3447" s="3"/>
    </row>
    <row r="3448" spans="1:2">
      <c r="A3448" s="3"/>
    </row>
    <row r="3449" spans="1:2">
      <c r="A3449" s="220" t="s">
        <v>3291</v>
      </c>
      <c r="B3449" s="216" t="s">
        <v>2017</v>
      </c>
    </row>
    <row r="3450" spans="1:2">
      <c r="A3450" s="3" t="s">
        <v>3292</v>
      </c>
      <c r="B3450" s="8">
        <f>VLOOKUP('Sector Wise Analysis'!A3450,'Data Sheet 16'!A:AL,35,0)</f>
        <v>2.1171630492317607E-2</v>
      </c>
    </row>
    <row r="3451" spans="1:2">
      <c r="A3451" s="3" t="s">
        <v>3295</v>
      </c>
      <c r="B3451" s="8">
        <f>VLOOKUP('Sector Wise Analysis'!A3451,'Data Sheet 16'!A:AL,35,0)</f>
        <v>1.8824787182006874E-2</v>
      </c>
    </row>
    <row r="3452" spans="1:2">
      <c r="A3452" s="3" t="s">
        <v>3293</v>
      </c>
      <c r="B3452" s="8">
        <f>VLOOKUP('Sector Wise Analysis'!A3452,'Data Sheet 16'!A:AL,35,0)</f>
        <v>1.2994916556575087E-2</v>
      </c>
    </row>
    <row r="3453" spans="1:2">
      <c r="A3453" s="3" t="s">
        <v>3294</v>
      </c>
      <c r="B3453" s="8">
        <f>VLOOKUP('Sector Wise Analysis'!A3453,'Data Sheet 16'!A:AL,35,0)</f>
        <v>-1.5265174421566288E-3</v>
      </c>
    </row>
    <row r="3454" spans="1:2">
      <c r="A3454" s="3" t="s">
        <v>3297</v>
      </c>
      <c r="B3454" s="8">
        <f>VLOOKUP('Sector Wise Analysis'!A3454,'Data Sheet 16'!A:AL,35,0)</f>
        <v>-3.6432712929776651E-2</v>
      </c>
    </row>
    <row r="3455" spans="1:2">
      <c r="A3455" s="3" t="s">
        <v>3296</v>
      </c>
      <c r="B3455" s="8">
        <f>VLOOKUP('Sector Wise Analysis'!A3455,'Data Sheet 16'!A:AL,35,0)</f>
        <v>-3.7981565849250318E-2</v>
      </c>
    </row>
    <row r="3456" spans="1:2">
      <c r="A3456" s="3"/>
    </row>
    <row r="3457" spans="1:2">
      <c r="A3457" s="3"/>
    </row>
    <row r="3458" spans="1:2">
      <c r="A3458" s="3"/>
    </row>
    <row r="3459" spans="1:2">
      <c r="A3459" s="3"/>
    </row>
    <row r="3460" spans="1:2">
      <c r="A3460" s="3"/>
    </row>
    <row r="3461" spans="1:2">
      <c r="A3461" s="3"/>
    </row>
    <row r="3462" spans="1:2">
      <c r="A3462" s="220" t="s">
        <v>3298</v>
      </c>
      <c r="B3462" s="216" t="s">
        <v>2017</v>
      </c>
    </row>
    <row r="3463" spans="1:2">
      <c r="A3463" s="3" t="s">
        <v>3306</v>
      </c>
      <c r="B3463" s="8">
        <f>VLOOKUP('Sector Wise Analysis'!A3463,'Data Sheet 16'!A:AL,35,0)</f>
        <v>2.3944551924409106E-3</v>
      </c>
    </row>
    <row r="3464" spans="1:2">
      <c r="A3464" s="3" t="s">
        <v>3302</v>
      </c>
      <c r="B3464" s="8">
        <f>VLOOKUP('Sector Wise Analysis'!A3464,'Data Sheet 16'!A:AL,35,0)</f>
        <v>1.6940967029374582E-3</v>
      </c>
    </row>
    <row r="3465" spans="1:2">
      <c r="A3465" s="77" t="s">
        <v>3309</v>
      </c>
      <c r="B3465" s="8">
        <f>VLOOKUP('Sector Wise Analysis'!A3465,'Data Sheet 16'!A:AL,35,0)</f>
        <v>8.2883537867104384E-4</v>
      </c>
    </row>
    <row r="3466" spans="1:2">
      <c r="A3466" s="77" t="s">
        <v>3308</v>
      </c>
      <c r="B3466" s="8">
        <f>VLOOKUP('Sector Wise Analysis'!A3466,'Data Sheet 16'!A:AL,35,0)</f>
        <v>1.1912546990825454E-5</v>
      </c>
    </row>
    <row r="3467" spans="1:2">
      <c r="A3467" s="77" t="s">
        <v>3307</v>
      </c>
      <c r="B3467" s="8">
        <f>VLOOKUP('Sector Wise Analysis'!A3467,'Data Sheet 16'!A:AL,35,0)</f>
        <v>-9.1295969933707762E-6</v>
      </c>
    </row>
    <row r="3468" spans="1:2">
      <c r="A3468" s="3" t="s">
        <v>3305</v>
      </c>
      <c r="B3468" s="8">
        <f>VLOOKUP('Sector Wise Analysis'!A3468,'Data Sheet 16'!A:AL,35,0)</f>
        <v>-4.8566475301675041E-5</v>
      </c>
    </row>
    <row r="3469" spans="1:2">
      <c r="A3469" s="3" t="s">
        <v>3304</v>
      </c>
      <c r="B3469" s="8">
        <f>VLOOKUP('Sector Wise Analysis'!A3469,'Data Sheet 16'!A:AL,35,0)</f>
        <v>-2.3738989670421168E-4</v>
      </c>
    </row>
    <row r="3470" spans="1:2">
      <c r="A3470" s="3" t="s">
        <v>3301</v>
      </c>
      <c r="B3470" s="8">
        <f>VLOOKUP('Sector Wise Analysis'!A3470,'Data Sheet 16'!A:AL,35,0)</f>
        <v>-1.7949948059512973E-3</v>
      </c>
    </row>
    <row r="3471" spans="1:2">
      <c r="A3471" s="3" t="s">
        <v>3303</v>
      </c>
      <c r="B3471" s="8">
        <f>VLOOKUP('Sector Wise Analysis'!A3471,'Data Sheet 16'!A:AL,35,0)</f>
        <v>-6.8977100260798081E-3</v>
      </c>
    </row>
    <row r="3472" spans="1:2">
      <c r="A3472" s="3" t="s">
        <v>3299</v>
      </c>
      <c r="B3472" s="8">
        <f>VLOOKUP('Sector Wise Analysis'!A3472,'Data Sheet 16'!A:AL,35,0)</f>
        <v>-1.1668449930134528E-2</v>
      </c>
    </row>
    <row r="3473" spans="1:2">
      <c r="A3473" s="3" t="s">
        <v>3300</v>
      </c>
      <c r="B3473" s="8">
        <f>VLOOKUP('Sector Wise Analysis'!A3473,'Data Sheet 16'!A:AL,35,0)</f>
        <v>-2.3026725919597375E-2</v>
      </c>
    </row>
    <row r="3474" spans="1:2">
      <c r="A3474" s="3"/>
    </row>
    <row r="3475" spans="1:2">
      <c r="A3475" s="3"/>
    </row>
    <row r="3476" spans="1:2">
      <c r="A3476" s="3"/>
    </row>
    <row r="3477" spans="1:2">
      <c r="A3477" s="3"/>
    </row>
    <row r="3478" spans="1:2">
      <c r="A3478" s="3"/>
    </row>
    <row r="3479" spans="1:2">
      <c r="A3479" s="220" t="s">
        <v>3310</v>
      </c>
      <c r="B3479" s="216" t="s">
        <v>2017</v>
      </c>
    </row>
    <row r="3480" spans="1:2">
      <c r="A3480" s="3" t="s">
        <v>3312</v>
      </c>
      <c r="B3480" s="8">
        <f>VLOOKUP('Sector Wise Analysis'!A3480,'Data Sheet 16'!A:AL,35,0)</f>
        <v>2.0595073368671439E-2</v>
      </c>
    </row>
    <row r="3481" spans="1:2">
      <c r="A3481" s="3" t="s">
        <v>3314</v>
      </c>
      <c r="B3481" s="8">
        <f>VLOOKUP('Sector Wise Analysis'!A3481,'Data Sheet 16'!A:AL,35,0)</f>
        <v>1.4420954135875481E-2</v>
      </c>
    </row>
    <row r="3482" spans="1:2">
      <c r="A3482" s="3" t="s">
        <v>3316</v>
      </c>
      <c r="B3482" s="8">
        <f>VLOOKUP('Sector Wise Analysis'!A3482,'Data Sheet 16'!A:AL,35,0)</f>
        <v>1.2121029451485342E-2</v>
      </c>
    </row>
    <row r="3483" spans="1:2">
      <c r="A3483" s="3" t="s">
        <v>3311</v>
      </c>
      <c r="B3483" s="8">
        <f>VLOOKUP('Sector Wise Analysis'!A3483,'Data Sheet 16'!A:AL,35,0)</f>
        <v>9.3259514158155928E-3</v>
      </c>
    </row>
    <row r="3484" spans="1:2">
      <c r="A3484" s="3" t="s">
        <v>3315</v>
      </c>
      <c r="B3484" s="8">
        <f>VLOOKUP('Sector Wise Analysis'!A3484,'Data Sheet 16'!A:AL,35,0)</f>
        <v>7.3561097378368337E-3</v>
      </c>
    </row>
    <row r="3485" spans="1:2">
      <c r="A3485" s="3" t="s">
        <v>3313</v>
      </c>
      <c r="B3485" s="8">
        <f>VLOOKUP('Sector Wise Analysis'!A3485,'Data Sheet 16'!A:AL,35,0)</f>
        <v>6.7797109782717548E-3</v>
      </c>
    </row>
    <row r="3486" spans="1:2">
      <c r="A3486" s="3" t="s">
        <v>3317</v>
      </c>
      <c r="B3486" s="8">
        <f>VLOOKUP('Sector Wise Analysis'!A3486,'Data Sheet 16'!A:AL,35,0)</f>
        <v>1.2804591745803925E-3</v>
      </c>
    </row>
    <row r="3487" spans="1:2">
      <c r="A3487" s="3" t="s">
        <v>3321</v>
      </c>
      <c r="B3487" s="8">
        <f>VLOOKUP('Sector Wise Analysis'!A3487,'Data Sheet 16'!A:AL,35,0)</f>
        <v>3.1033387009282731E-4</v>
      </c>
    </row>
    <row r="3488" spans="1:2">
      <c r="A3488" s="3" t="s">
        <v>3323</v>
      </c>
      <c r="B3488" s="8">
        <f>VLOOKUP('Sector Wise Analysis'!A3488,'Data Sheet 16'!A:AL,35,0)</f>
        <v>1.8445782920265284E-4</v>
      </c>
    </row>
    <row r="3489" spans="1:2">
      <c r="A3489" s="77" t="s">
        <v>3325</v>
      </c>
      <c r="B3489" s="8">
        <f>VLOOKUP('Sector Wise Analysis'!A3489,'Data Sheet 16'!A:AL,35,0)</f>
        <v>5.9823289371589075E-5</v>
      </c>
    </row>
    <row r="3490" spans="1:2">
      <c r="A3490" s="3" t="s">
        <v>3322</v>
      </c>
      <c r="B3490" s="8">
        <f>VLOOKUP('Sector Wise Analysis'!A3490,'Data Sheet 16'!A:AL,35,0)</f>
        <v>3.5311205871846156E-5</v>
      </c>
    </row>
    <row r="3491" spans="1:2">
      <c r="A3491" s="3" t="s">
        <v>3319</v>
      </c>
      <c r="B3491" s="8">
        <f>VLOOKUP('Sector Wise Analysis'!A3491,'Data Sheet 16'!A:AL,35,0)</f>
        <v>-1.2867868724003858E-5</v>
      </c>
    </row>
    <row r="3492" spans="1:2">
      <c r="A3492" s="77" t="s">
        <v>3324</v>
      </c>
      <c r="B3492" s="8">
        <f>VLOOKUP('Sector Wise Analysis'!A3492,'Data Sheet 16'!A:AL,35,0)</f>
        <v>-6.4649852835585136E-5</v>
      </c>
    </row>
    <row r="3493" spans="1:2">
      <c r="A3493" s="3" t="s">
        <v>3320</v>
      </c>
      <c r="B3493" s="8">
        <f>VLOOKUP('Sector Wise Analysis'!A3493,'Data Sheet 16'!A:AL,35,0)</f>
        <v>-8.1970322888385845E-5</v>
      </c>
    </row>
    <row r="3494" spans="1:2">
      <c r="A3494" s="3" t="s">
        <v>3318</v>
      </c>
      <c r="B3494" s="8">
        <f>VLOOKUP('Sector Wise Analysis'!A3494,'Data Sheet 16'!A:AL,35,0)</f>
        <v>-5.9887149507227826E-4</v>
      </c>
    </row>
    <row r="3495" spans="1:2">
      <c r="A3495" s="3"/>
    </row>
    <row r="3496" spans="1:2">
      <c r="A3496" s="3"/>
    </row>
    <row r="3497" spans="1:2">
      <c r="A3497" s="220" t="s">
        <v>3326</v>
      </c>
      <c r="B3497" s="216" t="s">
        <v>2017</v>
      </c>
    </row>
    <row r="3498" spans="1:2">
      <c r="A3498" s="3" t="s">
        <v>3329</v>
      </c>
      <c r="B3498" s="8">
        <f>VLOOKUP('Sector Wise Analysis'!A3498,'Data Sheet 16'!A:AL,35,0)</f>
        <v>4.3086103387057331E-2</v>
      </c>
    </row>
    <row r="3499" spans="1:2">
      <c r="A3499" s="3" t="s">
        <v>3327</v>
      </c>
      <c r="B3499" s="8">
        <f>VLOOKUP('Sector Wise Analysis'!A3499,'Data Sheet 16'!A:AL,35,0)</f>
        <v>1.2409571595812276E-2</v>
      </c>
    </row>
    <row r="3500" spans="1:2">
      <c r="A3500" s="77" t="s">
        <v>3332</v>
      </c>
      <c r="B3500" s="8">
        <f>VLOOKUP('Sector Wise Analysis'!A3500,'Data Sheet 16'!A:AL,35,0)</f>
        <v>2.0584294177086074E-3</v>
      </c>
    </row>
    <row r="3501" spans="1:2">
      <c r="A3501" s="77" t="s">
        <v>3339</v>
      </c>
      <c r="B3501" s="8">
        <f>VLOOKUP('Sector Wise Analysis'!A3501,'Data Sheet 16'!A:AL,35,0)</f>
        <v>2.0124494691959571E-4</v>
      </c>
    </row>
    <row r="3502" spans="1:2">
      <c r="A3502" s="77" t="s">
        <v>3341</v>
      </c>
      <c r="B3502" s="8">
        <f>VLOOKUP('Sector Wise Analysis'!A3502,'Data Sheet 16'!A:AL,35,0)</f>
        <v>7.9029555793692663E-5</v>
      </c>
    </row>
    <row r="3503" spans="1:2">
      <c r="A3503" s="77" t="s">
        <v>3343</v>
      </c>
      <c r="B3503" s="8">
        <f>VLOOKUP('Sector Wise Analysis'!A3503,'Data Sheet 16'!A:AL,35,0)</f>
        <v>6.8637399450554272E-5</v>
      </c>
    </row>
    <row r="3504" spans="1:2">
      <c r="A3504" s="77" t="s">
        <v>3344</v>
      </c>
      <c r="B3504" s="8">
        <f>VLOOKUP('Sector Wise Analysis'!A3504,'Data Sheet 16'!A:AL,35,0)</f>
        <v>-2.1461651219578324E-5</v>
      </c>
    </row>
    <row r="3505" spans="1:2">
      <c r="A3505" s="3" t="s">
        <v>3345</v>
      </c>
      <c r="B3505" s="8">
        <f>VLOOKUP('Sector Wise Analysis'!A3505,'Data Sheet 16'!A:AL,35,0)</f>
        <v>-2.5546596989484213E-5</v>
      </c>
    </row>
    <row r="3506" spans="1:2">
      <c r="A3506" s="77" t="s">
        <v>3340</v>
      </c>
      <c r="B3506" s="8">
        <f>VLOOKUP('Sector Wise Analysis'!A3506,'Data Sheet 16'!A:AL,35,0)</f>
        <v>-1.2230885438505767E-4</v>
      </c>
    </row>
    <row r="3507" spans="1:2">
      <c r="A3507" s="77" t="s">
        <v>3342</v>
      </c>
      <c r="B3507" s="8">
        <f>VLOOKUP('Sector Wise Analysis'!A3507,'Data Sheet 16'!A:AL,35,0)</f>
        <v>-2.5705749529473143E-4</v>
      </c>
    </row>
    <row r="3508" spans="1:2">
      <c r="A3508" s="77" t="s">
        <v>3338</v>
      </c>
      <c r="B3508" s="8">
        <f>VLOOKUP('Sector Wise Analysis'!A3508,'Data Sheet 16'!A:AL,35,0)</f>
        <v>-9.4516275143604245E-4</v>
      </c>
    </row>
    <row r="3509" spans="1:2">
      <c r="A3509" s="77" t="s">
        <v>3333</v>
      </c>
      <c r="B3509" s="8">
        <f>VLOOKUP('Sector Wise Analysis'!A3509,'Data Sheet 16'!A:AL,35,0)</f>
        <v>-2.2810778586660218E-3</v>
      </c>
    </row>
    <row r="3510" spans="1:2">
      <c r="A3510" s="77" t="s">
        <v>3331</v>
      </c>
      <c r="B3510" s="8">
        <f>VLOOKUP('Sector Wise Analysis'!A3510,'Data Sheet 16'!A:AL,35,0)</f>
        <v>-2.6843330912325763E-3</v>
      </c>
    </row>
    <row r="3511" spans="1:2">
      <c r="A3511" s="77" t="s">
        <v>3336</v>
      </c>
      <c r="B3511" s="8">
        <f>VLOOKUP('Sector Wise Analysis'!A3511,'Data Sheet 16'!A:AL,35,0)</f>
        <v>-2.7595993494060247E-3</v>
      </c>
    </row>
    <row r="3512" spans="1:2">
      <c r="A3512" s="77" t="s">
        <v>3334</v>
      </c>
      <c r="B3512" s="8">
        <f>VLOOKUP('Sector Wise Analysis'!A3512,'Data Sheet 16'!A:AL,35,0)</f>
        <v>-3.1910399209404802E-3</v>
      </c>
    </row>
    <row r="3513" spans="1:2">
      <c r="A3513" s="3" t="s">
        <v>3328</v>
      </c>
      <c r="B3513" s="8">
        <f>VLOOKUP('Sector Wise Analysis'!A3513,'Data Sheet 16'!A:AL,35,0)</f>
        <v>-4.794058753634315E-3</v>
      </c>
    </row>
    <row r="3514" spans="1:2">
      <c r="A3514" s="77" t="s">
        <v>3337</v>
      </c>
      <c r="B3514" s="8">
        <f>VLOOKUP('Sector Wise Analysis'!A3514,'Data Sheet 16'!A:AL,35,0)</f>
        <v>-1.0460078040292553E-2</v>
      </c>
    </row>
    <row r="3515" spans="1:2">
      <c r="A3515" s="77" t="s">
        <v>3330</v>
      </c>
      <c r="B3515" s="8">
        <f>VLOOKUP('Sector Wise Analysis'!A3515,'Data Sheet 16'!A:AL,35,0)</f>
        <v>-0.18406024089263223</v>
      </c>
    </row>
    <row r="3516" spans="1:2">
      <c r="A3516" s="3"/>
    </row>
    <row r="3517" spans="1:2">
      <c r="A3517" s="3"/>
    </row>
    <row r="3518" spans="1:2">
      <c r="A3518" s="220" t="s">
        <v>3346</v>
      </c>
      <c r="B3518" s="216" t="s">
        <v>2017</v>
      </c>
    </row>
    <row r="3519" spans="1:2">
      <c r="A3519" s="3" t="s">
        <v>3347</v>
      </c>
      <c r="B3519" s="8">
        <f>VLOOKUP('Sector Wise Analysis'!A3519,'Data Sheet 16'!A:AL,35,0)</f>
        <v>5.9342033054092254E-2</v>
      </c>
    </row>
    <row r="3520" spans="1:2">
      <c r="A3520" s="3" t="s">
        <v>3351</v>
      </c>
      <c r="B3520" s="8">
        <f>VLOOKUP('Sector Wise Analysis'!A3520,'Data Sheet 16'!A:AL,35,0)</f>
        <v>1.7236098342075925E-2</v>
      </c>
    </row>
    <row r="3521" spans="1:2">
      <c r="A3521" s="3" t="s">
        <v>3350</v>
      </c>
      <c r="B3521" s="8">
        <f>VLOOKUP('Sector Wise Analysis'!A3521,'Data Sheet 16'!A:AL,35,0)</f>
        <v>1.1523026516097681E-2</v>
      </c>
    </row>
    <row r="3522" spans="1:2">
      <c r="A3522" s="3" t="s">
        <v>3349</v>
      </c>
      <c r="B3522" s="8">
        <f>VLOOKUP('Sector Wise Analysis'!A3522,'Data Sheet 16'!A:AL,35,0)</f>
        <v>1.00306686749159E-2</v>
      </c>
    </row>
    <row r="3523" spans="1:2">
      <c r="A3523" s="3" t="s">
        <v>3348</v>
      </c>
      <c r="B3523" s="8">
        <f>VLOOKUP('Sector Wise Analysis'!A3523,'Data Sheet 16'!A:AL,35,0)</f>
        <v>9.2448591429398694E-3</v>
      </c>
    </row>
    <row r="3524" spans="1:2">
      <c r="A3524" s="3" t="s">
        <v>3355</v>
      </c>
      <c r="B3524" s="8">
        <f>VLOOKUP('Sector Wise Analysis'!A3524,'Data Sheet 16'!A:AL,35,0)</f>
        <v>2.7422756879522976E-4</v>
      </c>
    </row>
    <row r="3525" spans="1:2">
      <c r="A3525" s="77" t="s">
        <v>3358</v>
      </c>
      <c r="B3525" s="8">
        <f>VLOOKUP('Sector Wise Analysis'!A3525,'Data Sheet 16'!A:AL,35,0)</f>
        <v>-9.4858459439206357E-5</v>
      </c>
    </row>
    <row r="3526" spans="1:2">
      <c r="A3526" s="3" t="s">
        <v>3356</v>
      </c>
      <c r="B3526" s="8">
        <f>VLOOKUP('Sector Wise Analysis'!A3526,'Data Sheet 16'!A:AL,35,0)</f>
        <v>-1.2868760415618113E-4</v>
      </c>
    </row>
    <row r="3527" spans="1:2">
      <c r="A3527" s="3" t="s">
        <v>3359</v>
      </c>
      <c r="B3527" s="8">
        <f>VLOOKUP('Sector Wise Analysis'!A3527,'Data Sheet 16'!A:AL,35,0)</f>
        <v>-2.1152943837371584E-4</v>
      </c>
    </row>
    <row r="3528" spans="1:2">
      <c r="A3528" s="3" t="s">
        <v>3353</v>
      </c>
      <c r="B3528" s="8">
        <f>VLOOKUP('Sector Wise Analysis'!A3528,'Data Sheet 16'!A:AL,35,0)</f>
        <v>-3.6343116091966886E-3</v>
      </c>
    </row>
    <row r="3529" spans="1:2">
      <c r="A3529" s="3" t="s">
        <v>3352</v>
      </c>
      <c r="B3529" s="8">
        <f>VLOOKUP('Sector Wise Analysis'!A3529,'Data Sheet 16'!A:AL,35,0)</f>
        <v>-3.811750867735165E-3</v>
      </c>
    </row>
    <row r="3530" spans="1:2">
      <c r="A3530" s="3" t="s">
        <v>3357</v>
      </c>
      <c r="B3530" s="8">
        <f>VLOOKUP('Sector Wise Analysis'!A3530,'Data Sheet 16'!A:AL,35,0)</f>
        <v>-4.240158982255081E-3</v>
      </c>
    </row>
    <row r="3531" spans="1:2">
      <c r="A3531" s="3" t="s">
        <v>3354</v>
      </c>
      <c r="B3531" s="8">
        <f>VLOOKUP('Sector Wise Analysis'!A3531,'Data Sheet 16'!A:AL,35,0)</f>
        <v>-1.0657717157482283E-2</v>
      </c>
    </row>
    <row r="3535" spans="1:2">
      <c r="A3535" s="219" t="s">
        <v>3410</v>
      </c>
      <c r="B3535" s="216" t="s">
        <v>2017</v>
      </c>
    </row>
    <row r="3536" spans="1:2">
      <c r="A3536" t="s">
        <v>3415</v>
      </c>
      <c r="B3536" s="8">
        <f>VLOOKUP('Sector Wise Analysis'!A3536,'Data Sheet 17'!A:AL,35,0)</f>
        <v>1.2006205940174779E-2</v>
      </c>
    </row>
    <row r="3537" spans="1:2">
      <c r="A3537" t="s">
        <v>3411</v>
      </c>
      <c r="B3537" s="8">
        <f>VLOOKUP('Sector Wise Analysis'!A3537,'Data Sheet 17'!A:AL,35,0)</f>
        <v>7.6286541753447122E-3</v>
      </c>
    </row>
    <row r="3538" spans="1:2">
      <c r="A3538" t="s">
        <v>3426</v>
      </c>
      <c r="B3538" s="8">
        <f>VLOOKUP('Sector Wise Analysis'!A3538,'Data Sheet 17'!A:AL,35,0)</f>
        <v>6.0940380613002092E-3</v>
      </c>
    </row>
    <row r="3539" spans="1:2">
      <c r="A3539" t="s">
        <v>3413</v>
      </c>
      <c r="B3539" s="8">
        <f>VLOOKUP('Sector Wise Analysis'!A3539,'Data Sheet 17'!A:AL,35,0)</f>
        <v>2.2899964346228029E-3</v>
      </c>
    </row>
    <row r="3540" spans="1:2">
      <c r="A3540" t="s">
        <v>3412</v>
      </c>
      <c r="B3540" s="8">
        <f>VLOOKUP('Sector Wise Analysis'!A3540,'Data Sheet 17'!A:AL,35,0)</f>
        <v>2.0463423075444045E-3</v>
      </c>
    </row>
    <row r="3541" spans="1:2">
      <c r="A3541" t="s">
        <v>3417</v>
      </c>
      <c r="B3541" s="8">
        <f>VLOOKUP('Sector Wise Analysis'!A3541,'Data Sheet 17'!A:AL,35,0)</f>
        <v>2.0421592006592071E-3</v>
      </c>
    </row>
    <row r="3542" spans="1:2">
      <c r="A3542" t="s">
        <v>3418</v>
      </c>
      <c r="B3542" s="8">
        <f>VLOOKUP('Sector Wise Analysis'!A3542,'Data Sheet 17'!A:AL,35,0)</f>
        <v>1.7847531304660603E-3</v>
      </c>
    </row>
    <row r="3543" spans="1:2">
      <c r="A3543" t="s">
        <v>3422</v>
      </c>
      <c r="B3543" s="8">
        <f>VLOOKUP('Sector Wise Analysis'!A3543,'Data Sheet 17'!A:AL,35,0)</f>
        <v>1.5073174105138592E-3</v>
      </c>
    </row>
    <row r="3544" spans="1:2">
      <c r="A3544" t="s">
        <v>3441</v>
      </c>
      <c r="B3544" s="8">
        <f>VLOOKUP('Sector Wise Analysis'!A3544,'Data Sheet 17'!A:AL,35,0)</f>
        <v>1.3914485068855455E-3</v>
      </c>
    </row>
    <row r="3545" spans="1:2">
      <c r="A3545" t="s">
        <v>3420</v>
      </c>
      <c r="B3545" s="8">
        <f>VLOOKUP('Sector Wise Analysis'!A3545,'Data Sheet 17'!A:AL,35,0)</f>
        <v>1.2601669824549579E-3</v>
      </c>
    </row>
    <row r="3546" spans="1:2">
      <c r="A3546" t="s">
        <v>3430</v>
      </c>
      <c r="B3546" s="8">
        <f>VLOOKUP('Sector Wise Analysis'!A3546,'Data Sheet 17'!A:AL,35,0)</f>
        <v>1.2420523184684168E-3</v>
      </c>
    </row>
    <row r="3547" spans="1:2">
      <c r="A3547" t="s">
        <v>3414</v>
      </c>
      <c r="B3547" s="8">
        <f>VLOOKUP('Sector Wise Analysis'!A3547,'Data Sheet 17'!A:AL,35,0)</f>
        <v>1.0987272410484582E-3</v>
      </c>
    </row>
    <row r="3548" spans="1:2">
      <c r="A3548" t="s">
        <v>3446</v>
      </c>
      <c r="B3548" s="8">
        <f>VLOOKUP('Sector Wise Analysis'!A3548,'Data Sheet 17'!A:AL,35,0)</f>
        <v>1.009693458268708E-3</v>
      </c>
    </row>
    <row r="3549" spans="1:2">
      <c r="A3549" t="s">
        <v>3434</v>
      </c>
      <c r="B3549" s="8">
        <f>VLOOKUP('Sector Wise Analysis'!A3549,'Data Sheet 17'!A:AL,35,0)</f>
        <v>9.7651636988761671E-4</v>
      </c>
    </row>
    <row r="3550" spans="1:2">
      <c r="A3550" t="s">
        <v>3442</v>
      </c>
      <c r="B3550" s="8">
        <f>VLOOKUP('Sector Wise Analysis'!A3550,'Data Sheet 17'!A:AL,35,0)</f>
        <v>9.7383949979008096E-4</v>
      </c>
    </row>
    <row r="3551" spans="1:2">
      <c r="A3551" t="s">
        <v>3461</v>
      </c>
      <c r="B3551" s="8">
        <f>VLOOKUP('Sector Wise Analysis'!A3551,'Data Sheet 17'!A:AL,35,0)</f>
        <v>9.6778041580875267E-4</v>
      </c>
    </row>
    <row r="3552" spans="1:2">
      <c r="A3552" t="s">
        <v>3455</v>
      </c>
      <c r="B3552" s="8">
        <f>VLOOKUP('Sector Wise Analysis'!A3552,'Data Sheet 17'!A:AL,35,0)</f>
        <v>9.6683771931698565E-4</v>
      </c>
    </row>
    <row r="3553" spans="1:2">
      <c r="A3553" t="s">
        <v>3438</v>
      </c>
      <c r="B3553" s="8">
        <f>VLOOKUP('Sector Wise Analysis'!A3553,'Data Sheet 17'!A:AL,35,0)</f>
        <v>9.5009405601139535E-4</v>
      </c>
    </row>
    <row r="3554" spans="1:2">
      <c r="A3554" t="s">
        <v>3436</v>
      </c>
      <c r="B3554" s="8">
        <f>VLOOKUP('Sector Wise Analysis'!A3554,'Data Sheet 17'!A:AL,35,0)</f>
        <v>7.0660996878198147E-4</v>
      </c>
    </row>
    <row r="3555" spans="1:2">
      <c r="A3555" t="s">
        <v>3501</v>
      </c>
      <c r="B3555" s="8">
        <f>VLOOKUP('Sector Wise Analysis'!A3555,'Data Sheet 17'!A:AL,35,0)</f>
        <v>5.4757737129629237E-4</v>
      </c>
    </row>
    <row r="3556" spans="1:2">
      <c r="A3556" t="s">
        <v>3432</v>
      </c>
      <c r="B3556" s="8">
        <f>VLOOKUP('Sector Wise Analysis'!A3556,'Data Sheet 17'!A:AL,35,0)</f>
        <v>5.4020291158228529E-4</v>
      </c>
    </row>
    <row r="3557" spans="1:2">
      <c r="A3557" t="s">
        <v>3463</v>
      </c>
      <c r="B3557" s="8">
        <f>VLOOKUP('Sector Wise Analysis'!A3557,'Data Sheet 17'!A:AL,35,0)</f>
        <v>5.3414121647251734E-4</v>
      </c>
    </row>
    <row r="3558" spans="1:2">
      <c r="A3558" t="s">
        <v>3453</v>
      </c>
      <c r="B3558" s="8">
        <f>VLOOKUP('Sector Wise Analysis'!A3558,'Data Sheet 17'!A:AL,35,0)</f>
        <v>4.589331214046542E-4</v>
      </c>
    </row>
    <row r="3559" spans="1:2">
      <c r="A3559" t="s">
        <v>3428</v>
      </c>
      <c r="B3559" s="8">
        <f>VLOOKUP('Sector Wise Analysis'!A3559,'Data Sheet 17'!A:AL,35,0)</f>
        <v>4.4289525402877345E-4</v>
      </c>
    </row>
    <row r="3560" spans="1:2">
      <c r="A3560" t="s">
        <v>3435</v>
      </c>
      <c r="B3560" s="8">
        <f>VLOOKUP('Sector Wise Analysis'!A3560,'Data Sheet 17'!A:AL,35,0)</f>
        <v>4.3780790545246346E-4</v>
      </c>
    </row>
    <row r="3561" spans="1:2">
      <c r="A3561" t="s">
        <v>3427</v>
      </c>
      <c r="B3561" s="8">
        <f>VLOOKUP('Sector Wise Analysis'!A3561,'Data Sheet 17'!A:AL,35,0)</f>
        <v>4.272241315109873E-4</v>
      </c>
    </row>
    <row r="3562" spans="1:2">
      <c r="A3562" t="s">
        <v>3459</v>
      </c>
      <c r="B3562" s="8">
        <f>VLOOKUP('Sector Wise Analysis'!A3562,'Data Sheet 17'!A:AL,35,0)</f>
        <v>3.9520774058739633E-4</v>
      </c>
    </row>
    <row r="3563" spans="1:2">
      <c r="A3563" t="s">
        <v>3425</v>
      </c>
      <c r="B3563" s="8">
        <f>VLOOKUP('Sector Wise Analysis'!A3563,'Data Sheet 17'!A:AL,35,0)</f>
        <v>3.7874006564535148E-4</v>
      </c>
    </row>
    <row r="3564" spans="1:2">
      <c r="A3564" t="s">
        <v>3450</v>
      </c>
      <c r="B3564" s="8">
        <f>VLOOKUP('Sector Wise Analysis'!A3564,'Data Sheet 17'!A:AL,35,0)</f>
        <v>3.4867479429187277E-4</v>
      </c>
    </row>
    <row r="3565" spans="1:2">
      <c r="A3565" t="s">
        <v>3452</v>
      </c>
      <c r="B3565" s="8">
        <f>VLOOKUP('Sector Wise Analysis'!A3565,'Data Sheet 17'!A:AL,35,0)</f>
        <v>3.4355170754348674E-4</v>
      </c>
    </row>
    <row r="3566" spans="1:2">
      <c r="A3566" t="s">
        <v>3460</v>
      </c>
      <c r="B3566" s="8">
        <f>VLOOKUP('Sector Wise Analysis'!A3566,'Data Sheet 17'!A:AL,35,0)</f>
        <v>3.1489876655040028E-4</v>
      </c>
    </row>
    <row r="3567" spans="1:2">
      <c r="A3567" t="s">
        <v>3448</v>
      </c>
      <c r="B3567" s="8">
        <f>VLOOKUP('Sector Wise Analysis'!A3567,'Data Sheet 17'!A:AL,35,0)</f>
        <v>3.1465854273396535E-4</v>
      </c>
    </row>
    <row r="3568" spans="1:2">
      <c r="A3568" t="s">
        <v>3439</v>
      </c>
      <c r="B3568" s="8">
        <f>VLOOKUP('Sector Wise Analysis'!A3568,'Data Sheet 17'!A:AL,35,0)</f>
        <v>2.9172634677653025E-4</v>
      </c>
    </row>
    <row r="3569" spans="1:2">
      <c r="A3569" t="s">
        <v>3481</v>
      </c>
      <c r="B3569" s="8">
        <f>VLOOKUP('Sector Wise Analysis'!A3569,'Data Sheet 17'!A:AL,35,0)</f>
        <v>2.7312403477263483E-4</v>
      </c>
    </row>
    <row r="3570" spans="1:2">
      <c r="A3570" t="s">
        <v>3449</v>
      </c>
      <c r="B3570" s="8">
        <f>VLOOKUP('Sector Wise Analysis'!A3570,'Data Sheet 17'!A:AL,35,0)</f>
        <v>2.4863766351796227E-4</v>
      </c>
    </row>
    <row r="3571" spans="1:2">
      <c r="A3571" t="s">
        <v>3513</v>
      </c>
      <c r="B3571" s="8">
        <f>VLOOKUP('Sector Wise Analysis'!A3571,'Data Sheet 17'!A:AL,35,0)</f>
        <v>2.472248056568753E-4</v>
      </c>
    </row>
    <row r="3572" spans="1:2">
      <c r="A3572" t="s">
        <v>3433</v>
      </c>
      <c r="B3572" s="8">
        <f>VLOOKUP('Sector Wise Analysis'!A3572,'Data Sheet 17'!A:AL,35,0)</f>
        <v>2.3542788561738235E-4</v>
      </c>
    </row>
    <row r="3573" spans="1:2">
      <c r="A3573" t="s">
        <v>3472</v>
      </c>
      <c r="B3573" s="8">
        <f>VLOOKUP('Sector Wise Analysis'!A3573,'Data Sheet 17'!A:AL,35,0)</f>
        <v>2.3538610756235017E-4</v>
      </c>
    </row>
    <row r="3574" spans="1:2">
      <c r="A3574" t="s">
        <v>3447</v>
      </c>
      <c r="B3574" s="8">
        <f>VLOOKUP('Sector Wise Analysis'!A3574,'Data Sheet 17'!A:AL,35,0)</f>
        <v>2.0955809104039537E-4</v>
      </c>
    </row>
    <row r="3575" spans="1:2">
      <c r="A3575" t="s">
        <v>3457</v>
      </c>
      <c r="B3575" s="8">
        <f>VLOOKUP('Sector Wise Analysis'!A3575,'Data Sheet 17'!A:AL,35,0)</f>
        <v>2.0740557170498928E-4</v>
      </c>
    </row>
    <row r="3576" spans="1:2">
      <c r="A3576" t="s">
        <v>3462</v>
      </c>
      <c r="B3576" s="8">
        <f>VLOOKUP('Sector Wise Analysis'!A3576,'Data Sheet 17'!A:AL,35,0)</f>
        <v>1.8562037325843664E-4</v>
      </c>
    </row>
    <row r="3577" spans="1:2">
      <c r="A3577" t="s">
        <v>3429</v>
      </c>
      <c r="B3577" s="8">
        <f>VLOOKUP('Sector Wise Analysis'!A3577,'Data Sheet 17'!A:AL,35,0)</f>
        <v>1.8285574211672614E-4</v>
      </c>
    </row>
    <row r="3578" spans="1:2">
      <c r="A3578" t="s">
        <v>3473</v>
      </c>
      <c r="B3578" s="8">
        <f>VLOOKUP('Sector Wise Analysis'!A3578,'Data Sheet 17'!A:AL,35,0)</f>
        <v>1.7436688443477852E-4</v>
      </c>
    </row>
    <row r="3579" spans="1:2">
      <c r="A3579" t="s">
        <v>3489</v>
      </c>
      <c r="B3579" s="8">
        <f>VLOOKUP('Sector Wise Analysis'!A3579,'Data Sheet 17'!A:AL,35,0)</f>
        <v>1.5886801726889576E-4</v>
      </c>
    </row>
    <row r="3580" spans="1:2">
      <c r="A3580" t="s">
        <v>3470</v>
      </c>
      <c r="B3580" s="8">
        <f>VLOOKUP('Sector Wise Analysis'!A3580,'Data Sheet 17'!A:AL,35,0)</f>
        <v>1.5555292156875262E-4</v>
      </c>
    </row>
    <row r="3581" spans="1:2">
      <c r="A3581" t="s">
        <v>3505</v>
      </c>
      <c r="B3581" s="8">
        <f>VLOOKUP('Sector Wise Analysis'!A3581,'Data Sheet 17'!A:AL,35,0)</f>
        <v>1.5427448846806995E-4</v>
      </c>
    </row>
    <row r="3582" spans="1:2">
      <c r="A3582" t="s">
        <v>3443</v>
      </c>
      <c r="B3582" s="8">
        <f>VLOOKUP('Sector Wise Analysis'!A3582,'Data Sheet 17'!A:AL,35,0)</f>
        <v>1.5228813185154169E-4</v>
      </c>
    </row>
    <row r="3583" spans="1:2">
      <c r="A3583" t="s">
        <v>3467</v>
      </c>
      <c r="B3583" s="8">
        <f>VLOOKUP('Sector Wise Analysis'!A3583,'Data Sheet 17'!A:AL,35,0)</f>
        <v>1.4565222586039451E-4</v>
      </c>
    </row>
    <row r="3584" spans="1:2">
      <c r="A3584" t="s">
        <v>3484</v>
      </c>
      <c r="B3584" s="8">
        <f>VLOOKUP('Sector Wise Analysis'!A3584,'Data Sheet 17'!A:AL,35,0)</f>
        <v>1.4039420443426578E-4</v>
      </c>
    </row>
    <row r="3585" spans="1:2">
      <c r="A3585" t="s">
        <v>3509</v>
      </c>
      <c r="B3585" s="8">
        <f>VLOOKUP('Sector Wise Analysis'!A3585,'Data Sheet 17'!A:AL,35,0)</f>
        <v>1.3964900420265078E-4</v>
      </c>
    </row>
    <row r="3586" spans="1:2">
      <c r="A3586" t="s">
        <v>3464</v>
      </c>
      <c r="B3586" s="8">
        <f>VLOOKUP('Sector Wise Analysis'!A3586,'Data Sheet 17'!A:AL,35,0)</f>
        <v>1.3237234311746899E-4</v>
      </c>
    </row>
    <row r="3587" spans="1:2">
      <c r="A3587" t="s">
        <v>3482</v>
      </c>
      <c r="B3587" s="8">
        <f>VLOOKUP('Sector Wise Analysis'!A3587,'Data Sheet 17'!A:AL,35,0)</f>
        <v>1.2031826648923652E-4</v>
      </c>
    </row>
    <row r="3588" spans="1:2">
      <c r="A3588" t="s">
        <v>3466</v>
      </c>
      <c r="B3588" s="8">
        <f>VLOOKUP('Sector Wise Analysis'!A3588,'Data Sheet 17'!A:AL,35,0)</f>
        <v>1.1346919746730036E-4</v>
      </c>
    </row>
    <row r="3589" spans="1:2">
      <c r="A3589" t="s">
        <v>3465</v>
      </c>
      <c r="B3589" s="8">
        <f>VLOOKUP('Sector Wise Analysis'!A3589,'Data Sheet 17'!A:AL,35,0)</f>
        <v>1.1095570940640821E-4</v>
      </c>
    </row>
    <row r="3590" spans="1:2">
      <c r="A3590" t="s">
        <v>3503</v>
      </c>
      <c r="B3590" s="8">
        <f>VLOOKUP('Sector Wise Analysis'!A3590,'Data Sheet 17'!A:AL,35,0)</f>
        <v>1.0595343790049938E-4</v>
      </c>
    </row>
    <row r="3591" spans="1:2">
      <c r="A3591" t="s">
        <v>3528</v>
      </c>
      <c r="B3591" s="8">
        <f>VLOOKUP('Sector Wise Analysis'!A3591,'Data Sheet 17'!A:AL,35,0)</f>
        <v>1.0590040649731045E-4</v>
      </c>
    </row>
    <row r="3592" spans="1:2">
      <c r="A3592" t="s">
        <v>3517</v>
      </c>
      <c r="B3592" s="8">
        <f>VLOOKUP('Sector Wise Analysis'!A3592,'Data Sheet 17'!A:AL,35,0)</f>
        <v>1.0076582023377672E-4</v>
      </c>
    </row>
    <row r="3593" spans="1:2">
      <c r="A3593" t="s">
        <v>3485</v>
      </c>
      <c r="B3593" s="8">
        <f>VLOOKUP('Sector Wise Analysis'!A3593,'Data Sheet 17'!A:AL,35,0)</f>
        <v>1.0005408992124994E-4</v>
      </c>
    </row>
    <row r="3594" spans="1:2">
      <c r="A3594" t="s">
        <v>3491</v>
      </c>
      <c r="B3594" s="8">
        <f>VLOOKUP('Sector Wise Analysis'!A3594,'Data Sheet 17'!A:AL,35,0)</f>
        <v>8.7879822259695855E-5</v>
      </c>
    </row>
    <row r="3595" spans="1:2">
      <c r="A3595" t="s">
        <v>3479</v>
      </c>
      <c r="B3595" s="8">
        <f>VLOOKUP('Sector Wise Analysis'!A3595,'Data Sheet 17'!A:AL,35,0)</f>
        <v>8.7702001775461812E-5</v>
      </c>
    </row>
    <row r="3596" spans="1:2">
      <c r="A3596" t="s">
        <v>3458</v>
      </c>
      <c r="B3596" s="8">
        <f>VLOOKUP('Sector Wise Analysis'!A3596,'Data Sheet 17'!A:AL,35,0)</f>
        <v>8.4508776319185583E-5</v>
      </c>
    </row>
    <row r="3597" spans="1:2">
      <c r="A3597" t="s">
        <v>3536</v>
      </c>
      <c r="B3597" s="8">
        <f>VLOOKUP('Sector Wise Analysis'!A3597,'Data Sheet 17'!A:AL,35,0)</f>
        <v>8.3742607934950291E-5</v>
      </c>
    </row>
    <row r="3598" spans="1:2">
      <c r="A3598" t="s">
        <v>3494</v>
      </c>
      <c r="B3598" s="8">
        <f>VLOOKUP('Sector Wise Analysis'!A3598,'Data Sheet 17'!A:AL,35,0)</f>
        <v>7.7099976309943807E-5</v>
      </c>
    </row>
    <row r="3599" spans="1:2">
      <c r="A3599" t="s">
        <v>3477</v>
      </c>
      <c r="B3599" s="8">
        <f>VLOOKUP('Sector Wise Analysis'!A3599,'Data Sheet 17'!A:AL,35,0)</f>
        <v>6.5867989733359462E-5</v>
      </c>
    </row>
    <row r="3600" spans="1:2">
      <c r="A3600" t="s">
        <v>3506</v>
      </c>
      <c r="B3600" s="8">
        <f>VLOOKUP('Sector Wise Analysis'!A3600,'Data Sheet 17'!A:AL,35,0)</f>
        <v>6.2477736173797966E-5</v>
      </c>
    </row>
    <row r="3601" spans="1:2">
      <c r="A3601" t="s">
        <v>3474</v>
      </c>
      <c r="B3601" s="8">
        <f>VLOOKUP('Sector Wise Analysis'!A3601,'Data Sheet 17'!A:AL,35,0)</f>
        <v>6.0411067576478763E-5</v>
      </c>
    </row>
    <row r="3602" spans="1:2">
      <c r="A3602" t="s">
        <v>3520</v>
      </c>
      <c r="B3602" s="8">
        <f>VLOOKUP('Sector Wise Analysis'!A3602,'Data Sheet 17'!A:AL,35,0)</f>
        <v>5.9227514267443179E-5</v>
      </c>
    </row>
    <row r="3603" spans="1:2">
      <c r="A3603" t="s">
        <v>3478</v>
      </c>
      <c r="B3603" s="8">
        <f>VLOOKUP('Sector Wise Analysis'!A3603,'Data Sheet 17'!A:AL,35,0)</f>
        <v>5.8140097960044023E-5</v>
      </c>
    </row>
    <row r="3604" spans="1:2">
      <c r="A3604" t="s">
        <v>3548</v>
      </c>
      <c r="B3604" s="8">
        <f>VLOOKUP('Sector Wise Analysis'!A3604,'Data Sheet 17'!A:AL,35,0)</f>
        <v>5.5843333559631143E-5</v>
      </c>
    </row>
    <row r="3605" spans="1:2">
      <c r="A3605" t="s">
        <v>3508</v>
      </c>
      <c r="B3605" s="8">
        <f>VLOOKUP('Sector Wise Analysis'!A3605,'Data Sheet 17'!A:AL,35,0)</f>
        <v>5.4200379895450421E-5</v>
      </c>
    </row>
    <row r="3606" spans="1:2">
      <c r="A3606" t="s">
        <v>3490</v>
      </c>
      <c r="B3606" s="8">
        <f>VLOOKUP('Sector Wise Analysis'!A3606,'Data Sheet 17'!A:AL,35,0)</f>
        <v>4.4837822812622098E-5</v>
      </c>
    </row>
    <row r="3607" spans="1:2">
      <c r="A3607" t="s">
        <v>3504</v>
      </c>
      <c r="B3607" s="8">
        <f>VLOOKUP('Sector Wise Analysis'!A3607,'Data Sheet 17'!A:AL,35,0)</f>
        <v>4.2452200920161672E-5</v>
      </c>
    </row>
    <row r="3608" spans="1:2">
      <c r="A3608" t="s">
        <v>3529</v>
      </c>
      <c r="B3608" s="8">
        <f>VLOOKUP('Sector Wise Analysis'!A3608,'Data Sheet 17'!A:AL,35,0)</f>
        <v>2.6625281072151488E-5</v>
      </c>
    </row>
    <row r="3609" spans="1:2">
      <c r="A3609" t="s">
        <v>3524</v>
      </c>
      <c r="B3609" s="8">
        <f>VLOOKUP('Sector Wise Analysis'!A3609,'Data Sheet 17'!A:AL,35,0)</f>
        <v>2.6544415215630943E-5</v>
      </c>
    </row>
    <row r="3610" spans="1:2">
      <c r="A3610" t="s">
        <v>3527</v>
      </c>
      <c r="B3610" s="8">
        <f>VLOOKUP('Sector Wise Analysis'!A3610,'Data Sheet 17'!A:AL,35,0)</f>
        <v>2.5143697406249696E-5</v>
      </c>
    </row>
    <row r="3611" spans="1:2">
      <c r="A3611" t="s">
        <v>3519</v>
      </c>
      <c r="B3611" s="8">
        <f>VLOOKUP('Sector Wise Analysis'!A3611,'Data Sheet 17'!A:AL,35,0)</f>
        <v>1.5628790587024405E-5</v>
      </c>
    </row>
    <row r="3612" spans="1:2">
      <c r="A3612" t="s">
        <v>3545</v>
      </c>
      <c r="B3612" s="8">
        <f>VLOOKUP('Sector Wise Analysis'!A3612,'Data Sheet 17'!A:AL,35,0)</f>
        <v>1.5452578979909664E-5</v>
      </c>
    </row>
    <row r="3613" spans="1:2">
      <c r="A3613" t="s">
        <v>3497</v>
      </c>
      <c r="B3613" s="8">
        <f>VLOOKUP('Sector Wise Analysis'!A3613,'Data Sheet 17'!A:AL,35,0)</f>
        <v>1.5382513700116163E-5</v>
      </c>
    </row>
    <row r="3614" spans="1:2">
      <c r="A3614" t="s">
        <v>3552</v>
      </c>
      <c r="B3614" s="8">
        <f>VLOOKUP('Sector Wise Analysis'!A3614,'Data Sheet 17'!A:AL,35,0)</f>
        <v>1.5106583889147634E-5</v>
      </c>
    </row>
    <row r="3615" spans="1:2">
      <c r="A3615" t="s">
        <v>3511</v>
      </c>
      <c r="B3615" s="8">
        <f>VLOOKUP('Sector Wise Analysis'!A3615,'Data Sheet 17'!A:AL,35,0)</f>
        <v>1.3050419940665667E-5</v>
      </c>
    </row>
    <row r="3616" spans="1:2">
      <c r="A3616" t="s">
        <v>3530</v>
      </c>
      <c r="B3616" s="8">
        <f>VLOOKUP('Sector Wise Analysis'!A3616,'Data Sheet 17'!A:AL,35,0)</f>
        <v>1.3024308656270579E-5</v>
      </c>
    </row>
    <row r="3617" spans="1:2">
      <c r="A3617" t="s">
        <v>3518</v>
      </c>
      <c r="B3617" s="8">
        <f>VLOOKUP('Sector Wise Analysis'!A3617,'Data Sheet 17'!A:AL,35,0)</f>
        <v>1.1005510747009033E-5</v>
      </c>
    </row>
    <row r="3618" spans="1:2">
      <c r="A3618" t="s">
        <v>3551</v>
      </c>
      <c r="B3618" s="8">
        <f>VLOOKUP('Sector Wise Analysis'!A3618,'Data Sheet 17'!A:AL,35,0)</f>
        <v>9.7074291246110087E-6</v>
      </c>
    </row>
    <row r="3619" spans="1:2">
      <c r="A3619" t="s">
        <v>3532</v>
      </c>
      <c r="B3619" s="8">
        <f>VLOOKUP('Sector Wise Analysis'!A3619,'Data Sheet 17'!A:AL,35,0)</f>
        <v>9.3778677904963459E-6</v>
      </c>
    </row>
    <row r="3620" spans="1:2">
      <c r="A3620" t="s">
        <v>3540</v>
      </c>
      <c r="B3620" s="8">
        <f>VLOOKUP('Sector Wise Analysis'!A3620,'Data Sheet 17'!A:AL,35,0)</f>
        <v>8.0945503850464956E-6</v>
      </c>
    </row>
    <row r="3621" spans="1:2">
      <c r="A3621" t="s">
        <v>3493</v>
      </c>
      <c r="B3621" s="8">
        <f>VLOOKUP('Sector Wise Analysis'!A3621,'Data Sheet 17'!A:AL,35,0)</f>
        <v>7.5077855146304781E-6</v>
      </c>
    </row>
    <row r="3622" spans="1:2">
      <c r="A3622" t="s">
        <v>3562</v>
      </c>
      <c r="B3622" s="8">
        <f>VLOOKUP('Sector Wise Analysis'!A3622,'Data Sheet 17'!A:AL,35,0)</f>
        <v>7.114254435001654E-6</v>
      </c>
    </row>
    <row r="3623" spans="1:2">
      <c r="A3623" t="s">
        <v>3496</v>
      </c>
      <c r="B3623" s="8">
        <f>VLOOKUP('Sector Wise Analysis'!A3623,'Data Sheet 17'!A:AL,35,0)</f>
        <v>5.9751322457429501E-6</v>
      </c>
    </row>
    <row r="3624" spans="1:2">
      <c r="A3624" t="s">
        <v>3483</v>
      </c>
      <c r="B3624" s="8">
        <f>VLOOKUP('Sector Wise Analysis'!A3624,'Data Sheet 17'!A:AL,35,0)</f>
        <v>2.781089163389695E-6</v>
      </c>
    </row>
    <row r="3625" spans="1:2">
      <c r="A3625" t="s">
        <v>3486</v>
      </c>
      <c r="B3625" s="8">
        <f>VLOOKUP('Sector Wise Analysis'!A3625,'Data Sheet 17'!A:AL,35,0)</f>
        <v>2.0043971402921404E-6</v>
      </c>
    </row>
    <row r="3626" spans="1:2">
      <c r="A3626" t="s">
        <v>3544</v>
      </c>
      <c r="B3626" s="8">
        <f>VLOOKUP('Sector Wise Analysis'!A3626,'Data Sheet 17'!A:AL,35,0)</f>
        <v>1.5411117425294424E-6</v>
      </c>
    </row>
    <row r="3627" spans="1:2">
      <c r="A3627" t="s">
        <v>3523</v>
      </c>
      <c r="B3627" s="8">
        <f>VLOOKUP('Sector Wise Analysis'!A3627,'Data Sheet 17'!A:AL,35,0)</f>
        <v>9.6137001636465371E-7</v>
      </c>
    </row>
    <row r="3628" spans="1:2">
      <c r="A3628" t="s">
        <v>3525</v>
      </c>
      <c r="B3628" s="8">
        <f>VLOOKUP('Sector Wise Analysis'!A3628,'Data Sheet 17'!A:AL,35,0)</f>
        <v>9.4071836416125418E-7</v>
      </c>
    </row>
    <row r="3629" spans="1:2">
      <c r="A3629" t="s">
        <v>3547</v>
      </c>
      <c r="B3629" s="8">
        <f>VLOOKUP('Sector Wise Analysis'!A3629,'Data Sheet 17'!A:AL,35,0)</f>
        <v>-8.5061860797736274E-7</v>
      </c>
    </row>
    <row r="3630" spans="1:2">
      <c r="A3630" t="s">
        <v>3549</v>
      </c>
      <c r="B3630" s="8">
        <f>VLOOKUP('Sector Wise Analysis'!A3630,'Data Sheet 17'!A:AL,35,0)</f>
        <v>-2.0480552078007229E-6</v>
      </c>
    </row>
    <row r="3631" spans="1:2">
      <c r="A3631" t="s">
        <v>3568</v>
      </c>
      <c r="B3631" s="8">
        <f>VLOOKUP('Sector Wise Analysis'!A3631,'Data Sheet 17'!A:AL,35,0)</f>
        <v>-2.4345528569147511E-6</v>
      </c>
    </row>
    <row r="3632" spans="1:2">
      <c r="A3632" t="s">
        <v>3488</v>
      </c>
      <c r="B3632" s="8">
        <f>VLOOKUP('Sector Wise Analysis'!A3632,'Data Sheet 17'!A:AL,35,0)</f>
        <v>-2.5221566556441895E-6</v>
      </c>
    </row>
    <row r="3633" spans="1:2">
      <c r="A3633" t="s">
        <v>3556</v>
      </c>
      <c r="B3633" s="8">
        <f>VLOOKUP('Sector Wise Analysis'!A3633,'Data Sheet 17'!A:AL,35,0)</f>
        <v>-2.8677026674813385E-6</v>
      </c>
    </row>
    <row r="3634" spans="1:2">
      <c r="A3634" t="s">
        <v>3560</v>
      </c>
      <c r="B3634" s="8">
        <f>VLOOKUP('Sector Wise Analysis'!A3634,'Data Sheet 17'!A:AL,35,0)</f>
        <v>-3.7822353696495488E-6</v>
      </c>
    </row>
    <row r="3635" spans="1:2">
      <c r="A3635" t="s">
        <v>3559</v>
      </c>
      <c r="B3635" s="8">
        <f>VLOOKUP('Sector Wise Analysis'!A3635,'Data Sheet 17'!A:AL,35,0)</f>
        <v>-3.9391293738181676E-6</v>
      </c>
    </row>
    <row r="3636" spans="1:2">
      <c r="A3636" t="s">
        <v>3569</v>
      </c>
      <c r="B3636" s="8">
        <f>VLOOKUP('Sector Wise Analysis'!A3636,'Data Sheet 17'!A:AL,35,0)</f>
        <v>-4.6336758896470657E-6</v>
      </c>
    </row>
    <row r="3637" spans="1:2">
      <c r="A3637" t="s">
        <v>3469</v>
      </c>
      <c r="B3637" s="8">
        <f>VLOOKUP('Sector Wise Analysis'!A3637,'Data Sheet 17'!A:AL,35,0)</f>
        <v>-5.5735693745967597E-6</v>
      </c>
    </row>
    <row r="3638" spans="1:2">
      <c r="A3638" t="s">
        <v>3553</v>
      </c>
      <c r="B3638" s="8">
        <f>VLOOKUP('Sector Wise Analysis'!A3638,'Data Sheet 17'!A:AL,35,0)</f>
        <v>-5.9296724996111009E-6</v>
      </c>
    </row>
    <row r="3639" spans="1:2">
      <c r="A3639" t="s">
        <v>3565</v>
      </c>
      <c r="B3639" s="8">
        <f>VLOOKUP('Sector Wise Analysis'!A3639,'Data Sheet 17'!A:AL,35,0)</f>
        <v>-6.008355294506013E-6</v>
      </c>
    </row>
    <row r="3640" spans="1:2">
      <c r="A3640" t="s">
        <v>3561</v>
      </c>
      <c r="B3640" s="8">
        <f>VLOOKUP('Sector Wise Analysis'!A3640,'Data Sheet 17'!A:AL,35,0)</f>
        <v>-6.4562065494380787E-6</v>
      </c>
    </row>
    <row r="3641" spans="1:2">
      <c r="A3641" t="s">
        <v>3567</v>
      </c>
      <c r="B3641" s="8">
        <f>VLOOKUP('Sector Wise Analysis'!A3641,'Data Sheet 17'!A:AL,35,0)</f>
        <v>-6.4959273517603041E-6</v>
      </c>
    </row>
    <row r="3642" spans="1:2">
      <c r="A3642" t="s">
        <v>3554</v>
      </c>
      <c r="B3642" s="8">
        <f>VLOOKUP('Sector Wise Analysis'!A3642,'Data Sheet 17'!A:AL,35,0)</f>
        <v>-8.060936458268551E-6</v>
      </c>
    </row>
    <row r="3643" spans="1:2">
      <c r="A3643" t="s">
        <v>3535</v>
      </c>
      <c r="B3643" s="8">
        <f>VLOOKUP('Sector Wise Analysis'!A3643,'Data Sheet 17'!A:AL,35,0)</f>
        <v>-8.2549638738511625E-6</v>
      </c>
    </row>
    <row r="3644" spans="1:2">
      <c r="A3644" t="s">
        <v>3487</v>
      </c>
      <c r="B3644" s="8">
        <f>VLOOKUP('Sector Wise Analysis'!A3644,'Data Sheet 17'!A:AL,35,0)</f>
        <v>-8.4711336586008115E-6</v>
      </c>
    </row>
    <row r="3645" spans="1:2">
      <c r="A3645" t="s">
        <v>3550</v>
      </c>
      <c r="B3645" s="8">
        <f>VLOOKUP('Sector Wise Analysis'!A3645,'Data Sheet 17'!A:AL,35,0)</f>
        <v>-8.4775032294911287E-6</v>
      </c>
    </row>
    <row r="3646" spans="1:2">
      <c r="A3646" t="s">
        <v>3539</v>
      </c>
      <c r="B3646" s="8">
        <f>VLOOKUP('Sector Wise Analysis'!A3646,'Data Sheet 17'!A:AL,35,0)</f>
        <v>-8.5019924492495555E-6</v>
      </c>
    </row>
    <row r="3647" spans="1:2">
      <c r="A3647" t="s">
        <v>3538</v>
      </c>
      <c r="B3647" s="8">
        <f>VLOOKUP('Sector Wise Analysis'!A3647,'Data Sheet 17'!A:AL,35,0)</f>
        <v>-9.3696783422087977E-6</v>
      </c>
    </row>
    <row r="3648" spans="1:2">
      <c r="A3648" t="s">
        <v>3537</v>
      </c>
      <c r="B3648" s="8">
        <f>VLOOKUP('Sector Wise Analysis'!A3648,'Data Sheet 17'!A:AL,35,0)</f>
        <v>-9.4386457611811245E-6</v>
      </c>
    </row>
    <row r="3649" spans="1:2">
      <c r="A3649" t="s">
        <v>3566</v>
      </c>
      <c r="B3649" s="8">
        <f>VLOOKUP('Sector Wise Analysis'!A3649,'Data Sheet 17'!A:AL,35,0)</f>
        <v>-9.5877218094265551E-6</v>
      </c>
    </row>
    <row r="3650" spans="1:2">
      <c r="A3650" t="s">
        <v>3521</v>
      </c>
      <c r="B3650" s="8">
        <f>VLOOKUP('Sector Wise Analysis'!A3650,'Data Sheet 17'!A:AL,35,0)</f>
        <v>-1.1960867255452393E-5</v>
      </c>
    </row>
    <row r="3651" spans="1:2">
      <c r="A3651" t="s">
        <v>3514</v>
      </c>
      <c r="B3651" s="8">
        <f>VLOOKUP('Sector Wise Analysis'!A3651,'Data Sheet 17'!A:AL,35,0)</f>
        <v>-1.3039975426907633E-5</v>
      </c>
    </row>
    <row r="3652" spans="1:2">
      <c r="A3652" t="s">
        <v>3563</v>
      </c>
      <c r="B3652" s="8">
        <f>VLOOKUP('Sector Wise Analysis'!A3652,'Data Sheet 17'!A:AL,35,0)</f>
        <v>-1.4752536324445144E-5</v>
      </c>
    </row>
    <row r="3653" spans="1:2">
      <c r="A3653" t="s">
        <v>3564</v>
      </c>
      <c r="B3653" s="8">
        <f>VLOOKUP('Sector Wise Analysis'!A3653,'Data Sheet 17'!A:AL,35,0)</f>
        <v>-1.5010216633457863E-5</v>
      </c>
    </row>
    <row r="3654" spans="1:2">
      <c r="A3654" t="s">
        <v>3495</v>
      </c>
      <c r="B3654" s="8">
        <f>VLOOKUP('Sector Wise Analysis'!A3654,'Data Sheet 17'!A:AL,35,0)</f>
        <v>-1.5286970136761434E-5</v>
      </c>
    </row>
    <row r="3655" spans="1:2">
      <c r="A3655" t="s">
        <v>3555</v>
      </c>
      <c r="B3655" s="8">
        <f>VLOOKUP('Sector Wise Analysis'!A3655,'Data Sheet 17'!A:AL,35,0)</f>
        <v>-1.6938053905401511E-5</v>
      </c>
    </row>
    <row r="3656" spans="1:2">
      <c r="A3656" t="s">
        <v>3546</v>
      </c>
      <c r="B3656" s="8">
        <f>VLOOKUP('Sector Wise Analysis'!A3656,'Data Sheet 17'!A:AL,35,0)</f>
        <v>-1.9240060343969488E-5</v>
      </c>
    </row>
    <row r="3657" spans="1:2">
      <c r="A3657" t="s">
        <v>3533</v>
      </c>
      <c r="B3657" s="8">
        <f>VLOOKUP('Sector Wise Analysis'!A3657,'Data Sheet 17'!A:AL,35,0)</f>
        <v>-2.0792020138288528E-5</v>
      </c>
    </row>
    <row r="3658" spans="1:2">
      <c r="A3658" t="s">
        <v>3471</v>
      </c>
      <c r="B3658" s="8">
        <f>VLOOKUP('Sector Wise Analysis'!A3658,'Data Sheet 17'!A:AL,35,0)</f>
        <v>-2.2074638077817016E-5</v>
      </c>
    </row>
    <row r="3659" spans="1:2">
      <c r="A3659" t="s">
        <v>3454</v>
      </c>
      <c r="B3659" s="8">
        <f>VLOOKUP('Sector Wise Analysis'!A3659,'Data Sheet 17'!A:AL,35,0)</f>
        <v>-2.4695472530111207E-5</v>
      </c>
    </row>
    <row r="3660" spans="1:2">
      <c r="A3660" t="s">
        <v>3542</v>
      </c>
      <c r="B3660" s="8">
        <f>VLOOKUP('Sector Wise Analysis'!A3660,'Data Sheet 17'!A:AL,35,0)</f>
        <v>-2.6426630376728861E-5</v>
      </c>
    </row>
    <row r="3661" spans="1:2">
      <c r="A3661" t="s">
        <v>3480</v>
      </c>
      <c r="B3661" s="8">
        <f>VLOOKUP('Sector Wise Analysis'!A3661,'Data Sheet 17'!A:AL,35,0)</f>
        <v>-3.097494630174802E-5</v>
      </c>
    </row>
    <row r="3662" spans="1:2">
      <c r="A3662" t="s">
        <v>3510</v>
      </c>
      <c r="B3662" s="8">
        <f>VLOOKUP('Sector Wise Analysis'!A3662,'Data Sheet 17'!A:AL,35,0)</f>
        <v>-3.6128874257426284E-5</v>
      </c>
    </row>
    <row r="3663" spans="1:2">
      <c r="A3663" t="s">
        <v>3516</v>
      </c>
      <c r="B3663" s="8">
        <f>VLOOKUP('Sector Wise Analysis'!A3663,'Data Sheet 17'!A:AL,35,0)</f>
        <v>-3.7794897285328454E-5</v>
      </c>
    </row>
    <row r="3664" spans="1:2">
      <c r="A3664" t="s">
        <v>3531</v>
      </c>
      <c r="B3664" s="8">
        <f>VLOOKUP('Sector Wise Analysis'!A3664,'Data Sheet 17'!A:AL,35,0)</f>
        <v>-3.7820755369390024E-5</v>
      </c>
    </row>
    <row r="3665" spans="1:2">
      <c r="A3665" t="s">
        <v>3500</v>
      </c>
      <c r="B3665" s="8">
        <f>VLOOKUP('Sector Wise Analysis'!A3665,'Data Sheet 17'!A:AL,35,0)</f>
        <v>-3.8657360921408672E-5</v>
      </c>
    </row>
    <row r="3666" spans="1:2">
      <c r="A3666" t="s">
        <v>3502</v>
      </c>
      <c r="B3666" s="8">
        <f>VLOOKUP('Sector Wise Analysis'!A3666,'Data Sheet 17'!A:AL,35,0)</f>
        <v>-4.4540549796039218E-5</v>
      </c>
    </row>
    <row r="3667" spans="1:2">
      <c r="A3667" t="s">
        <v>3526</v>
      </c>
      <c r="B3667" s="8">
        <f>VLOOKUP('Sector Wise Analysis'!A3667,'Data Sheet 17'!A:AL,35,0)</f>
        <v>-4.8455659953218074E-5</v>
      </c>
    </row>
    <row r="3668" spans="1:2">
      <c r="A3668" t="s">
        <v>3515</v>
      </c>
      <c r="B3668" s="8">
        <f>VLOOKUP('Sector Wise Analysis'!A3668,'Data Sheet 17'!A:AL,35,0)</f>
        <v>-5.6141397827256276E-5</v>
      </c>
    </row>
    <row r="3669" spans="1:2">
      <c r="A3669" t="s">
        <v>3543</v>
      </c>
      <c r="B3669" s="8">
        <f>VLOOKUP('Sector Wise Analysis'!A3669,'Data Sheet 17'!A:AL,35,0)</f>
        <v>-6.041873954658466E-5</v>
      </c>
    </row>
    <row r="3670" spans="1:2">
      <c r="A3670" t="s">
        <v>3421</v>
      </c>
      <c r="B3670" s="8">
        <f>VLOOKUP('Sector Wise Analysis'!A3670,'Data Sheet 17'!A:AL,35,0)</f>
        <v>-6.2077204896198243E-5</v>
      </c>
    </row>
    <row r="3671" spans="1:2">
      <c r="A3671" t="s">
        <v>3456</v>
      </c>
      <c r="B3671" s="8">
        <f>VLOOKUP('Sector Wise Analysis'!A3671,'Data Sheet 17'!A:AL,35,0)</f>
        <v>-8.0626898705782329E-5</v>
      </c>
    </row>
    <row r="3672" spans="1:2">
      <c r="A3672" t="s">
        <v>3475</v>
      </c>
      <c r="B3672" s="8">
        <f>VLOOKUP('Sector Wise Analysis'!A3672,'Data Sheet 17'!A:AL,35,0)</f>
        <v>-9.2678918081304836E-5</v>
      </c>
    </row>
    <row r="3673" spans="1:2">
      <c r="A3673" t="s">
        <v>3557</v>
      </c>
      <c r="B3673" s="8">
        <f>VLOOKUP('Sector Wise Analysis'!A3673,'Data Sheet 17'!A:AL,35,0)</f>
        <v>-9.803304960653458E-5</v>
      </c>
    </row>
    <row r="3674" spans="1:2">
      <c r="A3674" t="s">
        <v>3522</v>
      </c>
      <c r="B3674" s="8">
        <f>VLOOKUP('Sector Wise Analysis'!A3674,'Data Sheet 17'!A:AL,35,0)</f>
        <v>-9.9185296276831499E-5</v>
      </c>
    </row>
    <row r="3675" spans="1:2">
      <c r="A3675" t="s">
        <v>3512</v>
      </c>
      <c r="B3675" s="8">
        <f>VLOOKUP('Sector Wise Analysis'!A3675,'Data Sheet 17'!A:AL,35,0)</f>
        <v>-1.1732654629839313E-4</v>
      </c>
    </row>
    <row r="3676" spans="1:2">
      <c r="A3676" t="s">
        <v>3541</v>
      </c>
      <c r="B3676" s="8">
        <f>VLOOKUP('Sector Wise Analysis'!A3676,'Data Sheet 17'!A:AL,35,0)</f>
        <v>-1.3531654630947066E-4</v>
      </c>
    </row>
    <row r="3677" spans="1:2">
      <c r="A3677" t="s">
        <v>3468</v>
      </c>
      <c r="B3677" s="8">
        <f>VLOOKUP('Sector Wise Analysis'!A3677,'Data Sheet 17'!A:AL,35,0)</f>
        <v>-1.3703771751293341E-4</v>
      </c>
    </row>
    <row r="3678" spans="1:2">
      <c r="A3678" t="s">
        <v>3476</v>
      </c>
      <c r="B3678" s="8">
        <f>VLOOKUP('Sector Wise Analysis'!A3678,'Data Sheet 17'!A:AL,35,0)</f>
        <v>-2.2024716467057768E-4</v>
      </c>
    </row>
    <row r="3679" spans="1:2">
      <c r="A3679" t="s">
        <v>3437</v>
      </c>
      <c r="B3679" s="8">
        <f>VLOOKUP('Sector Wise Analysis'!A3679,'Data Sheet 17'!A:AL,35,0)</f>
        <v>-2.7070931242517514E-4</v>
      </c>
    </row>
    <row r="3680" spans="1:2">
      <c r="A3680" t="s">
        <v>3431</v>
      </c>
      <c r="B3680" s="8">
        <f>VLOOKUP('Sector Wise Analysis'!A3680,'Data Sheet 17'!A:AL,35,0)</f>
        <v>-3.3241880537867148E-4</v>
      </c>
    </row>
    <row r="3681" spans="1:2">
      <c r="A3681" t="s">
        <v>3558</v>
      </c>
      <c r="B3681" s="8">
        <f>VLOOKUP('Sector Wise Analysis'!A3681,'Data Sheet 17'!A:AL,35,0)</f>
        <v>-3.4401826080805411E-4</v>
      </c>
    </row>
    <row r="3682" spans="1:2">
      <c r="A3682" t="s">
        <v>3534</v>
      </c>
      <c r="B3682" s="8">
        <f>VLOOKUP('Sector Wise Analysis'!A3682,'Data Sheet 17'!A:AL,35,0)</f>
        <v>-3.67443914826211E-4</v>
      </c>
    </row>
    <row r="3683" spans="1:2">
      <c r="A3683" t="s">
        <v>3440</v>
      </c>
      <c r="B3683" s="8">
        <f>VLOOKUP('Sector Wise Analysis'!A3683,'Data Sheet 17'!A:AL,35,0)</f>
        <v>-3.7109928841387108E-4</v>
      </c>
    </row>
    <row r="3684" spans="1:2">
      <c r="A3684" t="s">
        <v>3444</v>
      </c>
      <c r="B3684" s="8">
        <f>VLOOKUP('Sector Wise Analysis'!A3684,'Data Sheet 17'!A:AL,35,0)</f>
        <v>-4.3573553984764009E-4</v>
      </c>
    </row>
    <row r="3685" spans="1:2">
      <c r="A3685" t="s">
        <v>3499</v>
      </c>
      <c r="B3685" s="8">
        <f>VLOOKUP('Sector Wise Analysis'!A3685,'Data Sheet 17'!A:AL,35,0)</f>
        <v>-4.6025055439004271E-4</v>
      </c>
    </row>
    <row r="3686" spans="1:2">
      <c r="A3686" t="s">
        <v>3445</v>
      </c>
      <c r="B3686" s="8">
        <f>VLOOKUP('Sector Wise Analysis'!A3686,'Data Sheet 17'!A:AL,35,0)</f>
        <v>-6.0158832569222212E-4</v>
      </c>
    </row>
    <row r="3687" spans="1:2">
      <c r="A3687" t="s">
        <v>3423</v>
      </c>
      <c r="B3687" s="8">
        <f>VLOOKUP('Sector Wise Analysis'!A3687,'Data Sheet 17'!A:AL,35,0)</f>
        <v>-6.0943896028347049E-4</v>
      </c>
    </row>
    <row r="3688" spans="1:2">
      <c r="A3688" t="s">
        <v>3451</v>
      </c>
      <c r="B3688" s="8">
        <f>VLOOKUP('Sector Wise Analysis'!A3688,'Data Sheet 17'!A:AL,35,0)</f>
        <v>-7.2718740163760481E-4</v>
      </c>
    </row>
    <row r="3689" spans="1:2">
      <c r="A3689" t="s">
        <v>3492</v>
      </c>
      <c r="B3689" s="8">
        <f>VLOOKUP('Sector Wise Analysis'!A3689,'Data Sheet 17'!A:AL,35,0)</f>
        <v>-7.822145597471289E-4</v>
      </c>
    </row>
    <row r="3690" spans="1:2">
      <c r="A3690" t="s">
        <v>3419</v>
      </c>
      <c r="B3690" s="8">
        <f>VLOOKUP('Sector Wise Analysis'!A3690,'Data Sheet 17'!A:AL,35,0)</f>
        <v>-1.023117032200911E-3</v>
      </c>
    </row>
    <row r="3691" spans="1:2">
      <c r="A3691" t="s">
        <v>3507</v>
      </c>
      <c r="B3691" s="8">
        <f>VLOOKUP('Sector Wise Analysis'!A3691,'Data Sheet 17'!A:AL,35,0)</f>
        <v>-1.1313311358709388E-3</v>
      </c>
    </row>
    <row r="3692" spans="1:2">
      <c r="A3692" t="s">
        <v>3498</v>
      </c>
      <c r="B3692" s="8">
        <f>VLOOKUP('Sector Wise Analysis'!A3692,'Data Sheet 17'!A:AL,35,0)</f>
        <v>-1.2868324590800571E-3</v>
      </c>
    </row>
    <row r="3693" spans="1:2">
      <c r="A3693" t="s">
        <v>3424</v>
      </c>
      <c r="B3693" s="8">
        <f>VLOOKUP('Sector Wise Analysis'!A3693,'Data Sheet 17'!A:AL,35,0)</f>
        <v>-1.3226747597933275E-3</v>
      </c>
    </row>
    <row r="3694" spans="1:2">
      <c r="A3694" t="s">
        <v>3416</v>
      </c>
      <c r="B3694" s="8">
        <f>VLOOKUP('Sector Wise Analysis'!A3694,'Data Sheet 17'!A:AL,35,0)</f>
        <v>-5.8192164652378893E-3</v>
      </c>
    </row>
    <row r="3697" spans="1:2">
      <c r="A3697" s="219" t="s">
        <v>3570</v>
      </c>
      <c r="B3697" s="216" t="s">
        <v>2017</v>
      </c>
    </row>
    <row r="3698" spans="1:2">
      <c r="A3698" t="s">
        <v>3593</v>
      </c>
      <c r="B3698" s="8">
        <f>VLOOKUP('Sector Wise Analysis'!A3698,'Data Sheet 17'!A:AL,35,0)</f>
        <v>6.7814594298985353E-3</v>
      </c>
    </row>
    <row r="3699" spans="1:2">
      <c r="A3699" t="s">
        <v>3573</v>
      </c>
      <c r="B3699" s="8">
        <f>VLOOKUP('Sector Wise Analysis'!A3699,'Data Sheet 17'!A:AL,35,0)</f>
        <v>1.0459423439354773E-3</v>
      </c>
    </row>
    <row r="3700" spans="1:2">
      <c r="A3700" t="s">
        <v>3591</v>
      </c>
      <c r="B3700" s="8">
        <f>VLOOKUP('Sector Wise Analysis'!A3700,'Data Sheet 17'!A:AL,35,0)</f>
        <v>7.2662889721724245E-4</v>
      </c>
    </row>
    <row r="3701" spans="1:2">
      <c r="A3701" t="s">
        <v>3574</v>
      </c>
      <c r="B3701" s="8">
        <f>VLOOKUP('Sector Wise Analysis'!A3701,'Data Sheet 17'!A:AL,35,0)</f>
        <v>7.2566540305992833E-4</v>
      </c>
    </row>
    <row r="3702" spans="1:2">
      <c r="A3702" t="s">
        <v>3580</v>
      </c>
      <c r="B3702" s="8">
        <f>VLOOKUP('Sector Wise Analysis'!A3702,'Data Sheet 17'!A:AL,35,0)</f>
        <v>6.1146245853566116E-4</v>
      </c>
    </row>
    <row r="3703" spans="1:2">
      <c r="A3703" t="s">
        <v>3587</v>
      </c>
      <c r="B3703" s="8">
        <f>VLOOKUP('Sector Wise Analysis'!A3703,'Data Sheet 17'!A:AL,35,0)</f>
        <v>5.552083946357238E-4</v>
      </c>
    </row>
    <row r="3704" spans="1:2">
      <c r="A3704" t="s">
        <v>3584</v>
      </c>
      <c r="B3704" s="8">
        <f>VLOOKUP('Sector Wise Analysis'!A3704,'Data Sheet 17'!A:AL,35,0)</f>
        <v>3.9648591970810267E-4</v>
      </c>
    </row>
    <row r="3705" spans="1:2">
      <c r="A3705" t="s">
        <v>3590</v>
      </c>
      <c r="B3705" s="8">
        <f>VLOOKUP('Sector Wise Analysis'!A3705,'Data Sheet 17'!A:AL,35,0)</f>
        <v>3.7739904662522278E-4</v>
      </c>
    </row>
    <row r="3706" spans="1:2">
      <c r="A3706" t="s">
        <v>3595</v>
      </c>
      <c r="B3706" s="8">
        <f>VLOOKUP('Sector Wise Analysis'!A3706,'Data Sheet 17'!A:AL,35,0)</f>
        <v>3.7034538424697235E-4</v>
      </c>
    </row>
    <row r="3707" spans="1:2">
      <c r="A3707" t="s">
        <v>3592</v>
      </c>
      <c r="B3707" s="8">
        <f>VLOOKUP('Sector Wise Analysis'!A3707,'Data Sheet 17'!A:AL,35,0)</f>
        <v>2.1549686155683442E-4</v>
      </c>
    </row>
    <row r="3708" spans="1:2">
      <c r="A3708" t="s">
        <v>3586</v>
      </c>
      <c r="B3708" s="8">
        <f>VLOOKUP('Sector Wise Analysis'!A3708,'Data Sheet 17'!A:AL,35,0)</f>
        <v>1.4734104320042257E-4</v>
      </c>
    </row>
    <row r="3709" spans="1:2">
      <c r="A3709" t="s">
        <v>3603</v>
      </c>
      <c r="B3709" s="8">
        <f>VLOOKUP('Sector Wise Analysis'!A3709,'Data Sheet 17'!A:AL,35,0)</f>
        <v>7.300312696018132E-5</v>
      </c>
    </row>
    <row r="3710" spans="1:2">
      <c r="A3710" t="s">
        <v>3579</v>
      </c>
      <c r="B3710" s="8">
        <f>VLOOKUP('Sector Wise Analysis'!A3710,'Data Sheet 17'!A:AL,35,0)</f>
        <v>4.20151632808608E-5</v>
      </c>
    </row>
    <row r="3711" spans="1:2">
      <c r="A3711" t="s">
        <v>3618</v>
      </c>
      <c r="B3711" s="8">
        <f>VLOOKUP('Sector Wise Analysis'!A3711,'Data Sheet 17'!A:AL,35,0)</f>
        <v>2.5344945262048892E-5</v>
      </c>
    </row>
    <row r="3712" spans="1:2">
      <c r="A3712" t="s">
        <v>3583</v>
      </c>
      <c r="B3712" s="8">
        <f>VLOOKUP('Sector Wise Analysis'!A3712,'Data Sheet 17'!A:AL,35,0)</f>
        <v>1.3567146033418353E-5</v>
      </c>
    </row>
    <row r="3713" spans="1:2">
      <c r="A3713" t="s">
        <v>3613</v>
      </c>
      <c r="B3713" s="8">
        <f>VLOOKUP('Sector Wise Analysis'!A3713,'Data Sheet 17'!A:AL,35,0)</f>
        <v>3.8755072249502344E-7</v>
      </c>
    </row>
    <row r="3714" spans="1:2">
      <c r="A3714" t="s">
        <v>3606</v>
      </c>
      <c r="B3714" s="8">
        <f>VLOOKUP('Sector Wise Analysis'!A3714,'Data Sheet 17'!A:AL,35,0)</f>
        <v>-7.8240004510147726E-21</v>
      </c>
    </row>
    <row r="3715" spans="1:2">
      <c r="A3715" t="s">
        <v>3605</v>
      </c>
      <c r="B3715" s="8">
        <f>VLOOKUP('Sector Wise Analysis'!A3715,'Data Sheet 17'!A:AL,35,0)</f>
        <v>-7.1408911944169762E-6</v>
      </c>
    </row>
    <row r="3716" spans="1:2">
      <c r="A3716" t="s">
        <v>3608</v>
      </c>
      <c r="B3716" s="8">
        <f>VLOOKUP('Sector Wise Analysis'!A3716,'Data Sheet 17'!A:AL,35,0)</f>
        <v>-1.0113482985327142E-5</v>
      </c>
    </row>
    <row r="3717" spans="1:2">
      <c r="A3717" t="s">
        <v>3599</v>
      </c>
      <c r="B3717" s="8">
        <f>VLOOKUP('Sector Wise Analysis'!A3717,'Data Sheet 17'!A:AL,35,0)</f>
        <v>-1.0429420554254957E-5</v>
      </c>
    </row>
    <row r="3718" spans="1:2">
      <c r="A3718" t="s">
        <v>3617</v>
      </c>
      <c r="B3718" s="8">
        <f>VLOOKUP('Sector Wise Analysis'!A3718,'Data Sheet 17'!A:AL,35,0)</f>
        <v>-1.2850186167884106E-5</v>
      </c>
    </row>
    <row r="3719" spans="1:2">
      <c r="A3719" t="s">
        <v>3615</v>
      </c>
      <c r="B3719" s="8">
        <f>VLOOKUP('Sector Wise Analysis'!A3719,'Data Sheet 17'!A:AL,35,0)</f>
        <v>-2.1339935092430859E-5</v>
      </c>
    </row>
    <row r="3720" spans="1:2">
      <c r="A3720" t="s">
        <v>3604</v>
      </c>
      <c r="B3720" s="8">
        <f>VLOOKUP('Sector Wise Analysis'!A3720,'Data Sheet 17'!A:AL,35,0)</f>
        <v>-2.4135797773162271E-5</v>
      </c>
    </row>
    <row r="3721" spans="1:2">
      <c r="A3721" t="s">
        <v>3616</v>
      </c>
      <c r="B3721" s="8">
        <f>VLOOKUP('Sector Wise Analysis'!A3721,'Data Sheet 17'!A:AL,35,0)</f>
        <v>-2.5950033049464404E-5</v>
      </c>
    </row>
    <row r="3722" spans="1:2">
      <c r="A3722" t="s">
        <v>3611</v>
      </c>
      <c r="B3722" s="8">
        <f>VLOOKUP('Sector Wise Analysis'!A3722,'Data Sheet 17'!A:AL,35,0)</f>
        <v>-3.1386297641825629E-5</v>
      </c>
    </row>
    <row r="3723" spans="1:2">
      <c r="A3723" t="s">
        <v>3598</v>
      </c>
      <c r="B3723" s="8">
        <f>VLOOKUP('Sector Wise Analysis'!A3723,'Data Sheet 17'!A:AL,35,0)</f>
        <v>-6.0210310858740646E-5</v>
      </c>
    </row>
    <row r="3724" spans="1:2">
      <c r="A3724" t="s">
        <v>3610</v>
      </c>
      <c r="B3724" s="8">
        <f>VLOOKUP('Sector Wise Analysis'!A3724,'Data Sheet 17'!A:AL,35,0)</f>
        <v>-8.1662445473766441E-5</v>
      </c>
    </row>
    <row r="3725" spans="1:2">
      <c r="A3725" t="s">
        <v>3602</v>
      </c>
      <c r="B3725" s="8">
        <f>VLOOKUP('Sector Wise Analysis'!A3725,'Data Sheet 17'!A:AL,35,0)</f>
        <v>-8.8360847042342111E-5</v>
      </c>
    </row>
    <row r="3726" spans="1:2">
      <c r="A3726" t="s">
        <v>3585</v>
      </c>
      <c r="B3726" s="8">
        <f>VLOOKUP('Sector Wise Analysis'!A3726,'Data Sheet 17'!A:AL,35,0)</f>
        <v>-1.2165898981315754E-4</v>
      </c>
    </row>
    <row r="3727" spans="1:2">
      <c r="A3727" t="s">
        <v>3607</v>
      </c>
      <c r="B3727" s="8">
        <f>VLOOKUP('Sector Wise Analysis'!A3727,'Data Sheet 17'!A:AL,35,0)</f>
        <v>-1.2227440600674918E-4</v>
      </c>
    </row>
    <row r="3728" spans="1:2">
      <c r="A3728" t="s">
        <v>3596</v>
      </c>
      <c r="B3728" s="8">
        <f>VLOOKUP('Sector Wise Analysis'!A3728,'Data Sheet 17'!A:AL,35,0)</f>
        <v>-2.1226583682966291E-4</v>
      </c>
    </row>
    <row r="3729" spans="1:2">
      <c r="A3729" t="s">
        <v>3609</v>
      </c>
      <c r="B3729" s="8">
        <f>VLOOKUP('Sector Wise Analysis'!A3729,'Data Sheet 17'!A:AL,35,0)</f>
        <v>-2.7199099159876165E-4</v>
      </c>
    </row>
    <row r="3730" spans="1:2">
      <c r="A3730" t="s">
        <v>3597</v>
      </c>
      <c r="B3730" s="8">
        <f>VLOOKUP('Sector Wise Analysis'!A3730,'Data Sheet 17'!A:AL,35,0)</f>
        <v>-3.5601701204134462E-4</v>
      </c>
    </row>
    <row r="3731" spans="1:2">
      <c r="A3731" t="s">
        <v>3612</v>
      </c>
      <c r="B3731" s="8">
        <f>VLOOKUP('Sector Wise Analysis'!A3731,'Data Sheet 17'!A:AL,35,0)</f>
        <v>-4.6691398941683525E-4</v>
      </c>
    </row>
    <row r="3732" spans="1:2">
      <c r="A3732" t="s">
        <v>3589</v>
      </c>
      <c r="B3732" s="8">
        <f>VLOOKUP('Sector Wise Analysis'!A3732,'Data Sheet 17'!A:AL,35,0)</f>
        <v>-6.5779866883503696E-4</v>
      </c>
    </row>
    <row r="3733" spans="1:2">
      <c r="A3733" t="s">
        <v>3575</v>
      </c>
      <c r="B3733" s="8">
        <f>VLOOKUP('Sector Wise Analysis'!A3733,'Data Sheet 17'!A:AL,35,0)</f>
        <v>-6.7067518512723919E-4</v>
      </c>
    </row>
    <row r="3734" spans="1:2">
      <c r="A3734" t="s">
        <v>3572</v>
      </c>
      <c r="B3734" s="8">
        <f>VLOOKUP('Sector Wise Analysis'!A3734,'Data Sheet 17'!A:AL,35,0)</f>
        <v>-7.4873507750296785E-4</v>
      </c>
    </row>
    <row r="3735" spans="1:2">
      <c r="A3735" t="s">
        <v>3600</v>
      </c>
      <c r="B3735" s="8">
        <f>VLOOKUP('Sector Wise Analysis'!A3735,'Data Sheet 17'!A:AL,35,0)</f>
        <v>-1.0186785094512141E-3</v>
      </c>
    </row>
    <row r="3736" spans="1:2">
      <c r="A3736" t="s">
        <v>3614</v>
      </c>
      <c r="B3736" s="8">
        <f>VLOOKUP('Sector Wise Analysis'!A3736,'Data Sheet 17'!A:AL,35,0)</f>
        <v>-1.1060674713846423E-3</v>
      </c>
    </row>
    <row r="3737" spans="1:2">
      <c r="A3737" t="s">
        <v>3588</v>
      </c>
      <c r="B3737" s="8">
        <f>VLOOKUP('Sector Wise Analysis'!A3737,'Data Sheet 17'!A:AL,35,0)</f>
        <v>-1.143354294564386E-3</v>
      </c>
    </row>
    <row r="3738" spans="1:2">
      <c r="A3738" t="s">
        <v>3601</v>
      </c>
      <c r="B3738" s="8">
        <f>VLOOKUP('Sector Wise Analysis'!A3738,'Data Sheet 17'!A:AL,35,0)</f>
        <v>-1.2666449446879003E-3</v>
      </c>
    </row>
    <row r="3739" spans="1:2">
      <c r="A3739" t="s">
        <v>3578</v>
      </c>
      <c r="B3739" s="8">
        <f>VLOOKUP('Sector Wise Analysis'!A3739,'Data Sheet 17'!A:AL,35,0)</f>
        <v>-1.5657508508173739E-3</v>
      </c>
    </row>
    <row r="3740" spans="1:2">
      <c r="A3740" t="s">
        <v>3582</v>
      </c>
      <c r="B3740" s="8">
        <f>VLOOKUP('Sector Wise Analysis'!A3740,'Data Sheet 17'!A:AL,35,0)</f>
        <v>-1.763845608404397E-3</v>
      </c>
    </row>
    <row r="3741" spans="1:2">
      <c r="A3741" t="s">
        <v>3571</v>
      </c>
      <c r="B3741" s="8">
        <f>VLOOKUP('Sector Wise Analysis'!A3741,'Data Sheet 17'!A:AL,35,0)</f>
        <v>-1.9644285851671424E-3</v>
      </c>
    </row>
    <row r="3742" spans="1:2">
      <c r="A3742" t="s">
        <v>3576</v>
      </c>
      <c r="B3742" s="8">
        <f>VLOOKUP('Sector Wise Analysis'!A3742,'Data Sheet 17'!A:AL,35,0)</f>
        <v>-3.0903136720718048E-3</v>
      </c>
    </row>
    <row r="3743" spans="1:2">
      <c r="A3743" t="s">
        <v>3577</v>
      </c>
      <c r="B3743" s="8">
        <f>VLOOKUP('Sector Wise Analysis'!A3743,'Data Sheet 17'!A:AL,35,0)</f>
        <v>-3.6103830580048622E-3</v>
      </c>
    </row>
    <row r="3744" spans="1:2">
      <c r="A3744" t="s">
        <v>3581</v>
      </c>
      <c r="B3744" s="8">
        <f>VLOOKUP('Sector Wise Analysis'!A3744,'Data Sheet 17'!A:AL,35,0)</f>
        <v>-4.8275112210287912E-3</v>
      </c>
    </row>
    <row r="3745" spans="1:2">
      <c r="A3745" t="s">
        <v>3594</v>
      </c>
      <c r="B3745" s="8">
        <f>VLOOKUP('Sector Wise Analysis'!A3745,'Data Sheet 17'!A:AL,35,0)</f>
        <v>-2.0134304267507609E-2</v>
      </c>
    </row>
    <row r="3749" spans="1:2">
      <c r="A3749" s="216" t="s">
        <v>2239</v>
      </c>
      <c r="B3749" s="216" t="s">
        <v>2017</v>
      </c>
    </row>
    <row r="3750" spans="1:2">
      <c r="A3750" s="76" t="s">
        <v>2241</v>
      </c>
      <c r="B3750" s="8">
        <f>VLOOKUP('Sector Wise Analysis'!A3750,'Data Sheet 10'!A:AL,35,0)</f>
        <v>-3.7661183966150986E-2</v>
      </c>
    </row>
    <row r="3751" spans="1:2">
      <c r="A3751" s="76" t="s">
        <v>2240</v>
      </c>
      <c r="B3751" s="8">
        <f>VLOOKUP('Sector Wise Analysis'!A3751,'Data Sheet 10'!A:AL,35,0)</f>
        <v>-4.4102933368592737E-2</v>
      </c>
    </row>
    <row r="3765" spans="1:2">
      <c r="A3765" s="216" t="s">
        <v>2242</v>
      </c>
      <c r="B3765" s="216" t="s">
        <v>2017</v>
      </c>
    </row>
    <row r="3766" spans="1:2">
      <c r="A3766" t="s">
        <v>2243</v>
      </c>
      <c r="B3766" s="8">
        <f>VLOOKUP('Sector Wise Analysis'!A3766,'Data Sheet 10'!A:AL,35,0)</f>
        <v>-4.3855172258601702E-3</v>
      </c>
    </row>
    <row r="3767" spans="1:2">
      <c r="A3767" t="s">
        <v>2244</v>
      </c>
      <c r="B3767" s="8">
        <f>VLOOKUP('Sector Wise Analysis'!A3767,'Data Sheet 10'!A:AL,35,0)</f>
        <v>-3.7843448322419496E-2</v>
      </c>
    </row>
    <row r="3779" spans="1:2">
      <c r="A3779" s="216" t="s">
        <v>2245</v>
      </c>
      <c r="B3779" s="216" t="s">
        <v>2017</v>
      </c>
    </row>
    <row r="3780" spans="1:2">
      <c r="A3780" t="s">
        <v>2246</v>
      </c>
      <c r="B3780" s="8">
        <f>VLOOKUP('Sector Wise Analysis'!A3780,'Data Sheet 10'!A:AL,35,0)</f>
        <v>1.4444444444444442E-2</v>
      </c>
    </row>
    <row r="3793" spans="1:2">
      <c r="A3793" s="216" t="s">
        <v>2247</v>
      </c>
      <c r="B3793" s="216" t="s">
        <v>2017</v>
      </c>
    </row>
    <row r="3794" spans="1:2">
      <c r="A3794" s="76" t="s">
        <v>2248</v>
      </c>
      <c r="B3794" s="8">
        <f>VLOOKUP('Sector Wise Analysis'!A3794,'Data Sheet 10'!A:AL,35,0)</f>
        <v>6.2166666666666669E-2</v>
      </c>
    </row>
    <row r="3808" spans="1:2">
      <c r="A3808" s="216" t="s">
        <v>2249</v>
      </c>
      <c r="B3808" s="216" t="s">
        <v>2017</v>
      </c>
    </row>
    <row r="3809" spans="1:2">
      <c r="A3809" s="76" t="s">
        <v>2250</v>
      </c>
      <c r="B3809" s="8">
        <f>VLOOKUP('Sector Wise Analysis'!A3809,'Data Sheet 10'!A:AL,35,0)</f>
        <v>0.37000000000000005</v>
      </c>
    </row>
    <row r="3824" spans="1:2">
      <c r="A3824" s="216" t="s">
        <v>3395</v>
      </c>
      <c r="B3824" s="216" t="s">
        <v>2017</v>
      </c>
    </row>
    <row r="3825" spans="1:2">
      <c r="A3825" t="s">
        <v>2251</v>
      </c>
      <c r="B3825" s="8">
        <f>VLOOKUP('Sector Wise Analysis'!A3825,'Data Sheet 10'!A:AL,35,0)</f>
        <v>-6.6666666666666666E-2</v>
      </c>
    </row>
    <row r="3838" spans="1:2">
      <c r="A3838" s="216" t="s">
        <v>2252</v>
      </c>
      <c r="B3838" s="216" t="s">
        <v>2017</v>
      </c>
    </row>
    <row r="3839" spans="1:2">
      <c r="A3839" t="s">
        <v>2253</v>
      </c>
      <c r="B3839" s="8">
        <f>VLOOKUP('Sector Wise Analysis'!A3839,'Data Sheet 10'!A:AL,35,0)</f>
        <v>-3.2000000000000001E-2</v>
      </c>
    </row>
  </sheetData>
  <autoFilter ref="A2387:B2398">
    <sortState ref="A2388:B2398">
      <sortCondition descending="1" ref="B2387:B2398"/>
    </sortState>
  </autoFilter>
  <sortState ref="A4:B19">
    <sortCondition descending="1" ref="B4"/>
  </sortState>
  <pageMargins left="0.7" right="0.7" top="0.75" bottom="0.75" header="0.3" footer="0.3"/>
  <pageSetup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211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defaultRowHeight="15"/>
  <cols>
    <col min="1" max="1" width="44.85546875" style="3" customWidth="1"/>
    <col min="2" max="3" width="9.140625" style="9"/>
    <col min="4" max="4" width="10.42578125" style="9" bestFit="1" customWidth="1"/>
    <col min="5" max="5" width="9.140625" style="9"/>
    <col min="6" max="6" width="10.85546875" style="9" bestFit="1" customWidth="1"/>
    <col min="7" max="7" width="10.42578125" style="9" bestFit="1" customWidth="1"/>
    <col min="8" max="9" width="9.140625" style="9"/>
    <col min="10" max="10" width="10.42578125" style="9" bestFit="1" customWidth="1"/>
    <col min="11" max="11" width="9.7109375" style="9" bestFit="1" customWidth="1"/>
    <col min="12" max="12" width="9.140625" style="9"/>
    <col min="13" max="13" width="10.42578125" style="9" bestFit="1" customWidth="1"/>
    <col min="14" max="14" width="9.85546875" style="9" bestFit="1" customWidth="1"/>
    <col min="15" max="15" width="9.140625" style="9"/>
    <col min="16" max="16" width="10.42578125" style="9" bestFit="1" customWidth="1"/>
    <col min="17" max="18" width="9.140625" style="9"/>
    <col min="19" max="19" width="10.42578125" style="9" bestFit="1" customWidth="1"/>
    <col min="20" max="21" width="9.140625" style="9"/>
    <col min="22" max="22" width="10.42578125" style="9" bestFit="1" customWidth="1"/>
    <col min="23" max="24" width="9.140625" style="9"/>
    <col min="25" max="25" width="10.42578125" style="9" bestFit="1" customWidth="1"/>
    <col min="26" max="27" width="9.140625" style="9"/>
    <col min="28" max="28" width="10.42578125" style="9" bestFit="1" customWidth="1"/>
    <col min="29" max="30" width="9.140625" style="9"/>
    <col min="31" max="31" width="10.42578125" style="9" bestFit="1" customWidth="1"/>
    <col min="32" max="32" width="12.140625" style="9" customWidth="1"/>
    <col min="33" max="33" width="14.5703125" style="9" customWidth="1"/>
    <col min="34" max="34" width="9.85546875" style="9" customWidth="1"/>
    <col min="35" max="35" width="13.42578125" style="9" customWidth="1"/>
    <col min="36" max="36" width="12.7109375" style="9" customWidth="1"/>
    <col min="37" max="37" width="10.5703125" style="9" customWidth="1"/>
    <col min="38" max="38" width="11.140625" style="9" customWidth="1"/>
    <col min="39" max="16384" width="9.140625" style="9"/>
  </cols>
  <sheetData>
    <row r="1" spans="1:39" customFormat="1">
      <c r="A1" s="268" t="s">
        <v>32</v>
      </c>
      <c r="B1" s="261">
        <v>2010</v>
      </c>
      <c r="C1" s="262"/>
      <c r="D1" s="263"/>
      <c r="E1" s="261">
        <v>2011</v>
      </c>
      <c r="F1" s="262"/>
      <c r="G1" s="263"/>
      <c r="H1" s="261">
        <v>2012</v>
      </c>
      <c r="I1" s="262"/>
      <c r="J1" s="263"/>
      <c r="K1" s="261">
        <v>2013</v>
      </c>
      <c r="L1" s="262"/>
      <c r="M1" s="263"/>
      <c r="N1" s="261">
        <v>2014</v>
      </c>
      <c r="O1" s="262"/>
      <c r="P1" s="263"/>
      <c r="Q1" s="261">
        <v>2015</v>
      </c>
      <c r="R1" s="262"/>
      <c r="S1" s="263"/>
      <c r="T1" s="261">
        <v>2016</v>
      </c>
      <c r="U1" s="262"/>
      <c r="V1" s="263"/>
      <c r="W1" s="261">
        <v>2017</v>
      </c>
      <c r="X1" s="262"/>
      <c r="Y1" s="262"/>
      <c r="Z1" s="261">
        <v>2018</v>
      </c>
      <c r="AA1" s="262"/>
      <c r="AB1" s="263"/>
      <c r="AC1" s="261">
        <v>2019</v>
      </c>
      <c r="AD1" s="262"/>
      <c r="AE1" s="263"/>
      <c r="AF1" s="264" t="s">
        <v>4</v>
      </c>
      <c r="AG1" s="266" t="s">
        <v>2014</v>
      </c>
      <c r="AH1" s="264" t="s">
        <v>2016</v>
      </c>
      <c r="AI1" s="266" t="s">
        <v>2017</v>
      </c>
      <c r="AJ1" s="266" t="s">
        <v>2015</v>
      </c>
      <c r="AK1" s="267" t="s">
        <v>1012</v>
      </c>
      <c r="AL1" s="265" t="s">
        <v>1313</v>
      </c>
      <c r="AM1" s="260" t="s">
        <v>2034</v>
      </c>
    </row>
    <row r="2" spans="1:39" customFormat="1">
      <c r="A2" s="268"/>
      <c r="B2" s="2" t="s">
        <v>1</v>
      </c>
      <c r="C2" s="3" t="s">
        <v>2</v>
      </c>
      <c r="D2" s="4" t="s">
        <v>3</v>
      </c>
      <c r="E2" s="2" t="s">
        <v>1</v>
      </c>
      <c r="F2" s="3" t="s">
        <v>2</v>
      </c>
      <c r="G2" s="4" t="s">
        <v>3</v>
      </c>
      <c r="H2" s="2" t="s">
        <v>1</v>
      </c>
      <c r="I2" s="3" t="s">
        <v>2</v>
      </c>
      <c r="J2" s="4" t="s">
        <v>3</v>
      </c>
      <c r="K2" s="2" t="s">
        <v>1</v>
      </c>
      <c r="L2" s="3" t="s">
        <v>2</v>
      </c>
      <c r="M2" s="4" t="s">
        <v>3</v>
      </c>
      <c r="N2" s="2" t="s">
        <v>1</v>
      </c>
      <c r="O2" s="3" t="s">
        <v>2</v>
      </c>
      <c r="P2" s="4" t="s">
        <v>3</v>
      </c>
      <c r="Q2" s="2" t="s">
        <v>1</v>
      </c>
      <c r="R2" s="3" t="s">
        <v>2</v>
      </c>
      <c r="S2" s="4" t="s">
        <v>3</v>
      </c>
      <c r="T2" s="2" t="s">
        <v>1</v>
      </c>
      <c r="U2" s="3" t="s">
        <v>2</v>
      </c>
      <c r="V2" s="4" t="s">
        <v>3</v>
      </c>
      <c r="W2" s="2" t="s">
        <v>1</v>
      </c>
      <c r="X2" s="3" t="s">
        <v>2</v>
      </c>
      <c r="Y2" s="3" t="s">
        <v>3</v>
      </c>
      <c r="Z2" s="2" t="s">
        <v>1</v>
      </c>
      <c r="AA2" s="3" t="s">
        <v>2</v>
      </c>
      <c r="AB2" s="4" t="s">
        <v>3</v>
      </c>
      <c r="AC2" s="2" t="s">
        <v>1</v>
      </c>
      <c r="AD2" s="3" t="s">
        <v>2</v>
      </c>
      <c r="AE2" s="4" t="s">
        <v>3</v>
      </c>
      <c r="AF2" s="264"/>
      <c r="AG2" s="266"/>
      <c r="AH2" s="264"/>
      <c r="AI2" s="266"/>
      <c r="AJ2" s="266"/>
      <c r="AK2" s="267"/>
      <c r="AL2" s="265"/>
      <c r="AM2" s="260"/>
    </row>
    <row r="3" spans="1:39" customFormat="1">
      <c r="A3" s="66" t="s">
        <v>5</v>
      </c>
      <c r="B3" s="2"/>
      <c r="C3" s="3"/>
      <c r="D3" s="4"/>
      <c r="E3" s="2"/>
      <c r="F3" s="3"/>
      <c r="G3" s="4"/>
      <c r="H3" s="2"/>
      <c r="I3" s="3"/>
      <c r="J3" s="4"/>
      <c r="K3" s="2"/>
      <c r="L3" s="3"/>
      <c r="M3" s="4"/>
      <c r="N3" s="2"/>
      <c r="O3" s="3"/>
      <c r="P3" s="4"/>
      <c r="Q3" s="2"/>
      <c r="R3" s="3"/>
      <c r="S3" s="4"/>
      <c r="T3" s="2"/>
      <c r="U3" s="3"/>
      <c r="V3" s="4"/>
      <c r="W3" s="2"/>
      <c r="X3" s="3"/>
      <c r="Y3" s="3"/>
      <c r="Z3" s="2"/>
      <c r="AA3" s="3"/>
      <c r="AB3" s="4"/>
      <c r="AC3" s="2"/>
      <c r="AD3" s="3"/>
      <c r="AE3" s="4"/>
      <c r="AF3" s="127"/>
      <c r="AG3" s="134"/>
      <c r="AH3" s="96"/>
      <c r="AI3" s="96"/>
      <c r="AJ3" s="96"/>
      <c r="AK3" s="96"/>
      <c r="AL3" s="96"/>
    </row>
    <row r="4" spans="1:39" customFormat="1">
      <c r="A4" s="76" t="s">
        <v>6</v>
      </c>
      <c r="B4" s="31">
        <v>0.08</v>
      </c>
      <c r="C4" s="21">
        <v>0.1305</v>
      </c>
      <c r="D4" s="22">
        <f>B4-C4</f>
        <v>-5.0500000000000003E-2</v>
      </c>
      <c r="E4" s="6">
        <v>7.0000000000000007E-2</v>
      </c>
      <c r="F4" s="21">
        <v>0.1305</v>
      </c>
      <c r="G4" s="22">
        <f t="shared" ref="G4:G19" si="0">E4-F4</f>
        <v>-6.0499999999999998E-2</v>
      </c>
      <c r="H4" s="6">
        <v>0.11</v>
      </c>
      <c r="I4" s="21">
        <v>0.1305</v>
      </c>
      <c r="J4" s="22">
        <f t="shared" ref="J4:J19" si="1">H4-I4</f>
        <v>-2.0500000000000004E-2</v>
      </c>
      <c r="K4" s="6">
        <v>0.11</v>
      </c>
      <c r="L4" s="21">
        <v>0.1305</v>
      </c>
      <c r="M4" s="22">
        <f t="shared" ref="M4:M18" si="2">K4-L4</f>
        <v>-2.0500000000000004E-2</v>
      </c>
      <c r="N4" s="6">
        <v>0.12</v>
      </c>
      <c r="O4" s="21">
        <v>0.1305</v>
      </c>
      <c r="P4" s="22">
        <f t="shared" ref="P4:P19" si="3">N4-O4</f>
        <v>-1.0500000000000009E-2</v>
      </c>
      <c r="Q4" s="6">
        <v>0.1</v>
      </c>
      <c r="R4" s="21">
        <v>0.1305</v>
      </c>
      <c r="S4" s="22">
        <f t="shared" ref="S4:S19" si="4">Q4-R4</f>
        <v>-3.0499999999999999E-2</v>
      </c>
      <c r="T4" s="6">
        <v>0.1</v>
      </c>
      <c r="U4" s="21">
        <v>0.1305</v>
      </c>
      <c r="V4" s="22">
        <f t="shared" ref="V4:V19" si="5">T4-U4</f>
        <v>-3.0499999999999999E-2</v>
      </c>
      <c r="W4" s="6">
        <v>0.08</v>
      </c>
      <c r="X4" s="21">
        <v>0.1305</v>
      </c>
      <c r="Y4" s="22">
        <f t="shared" ref="Y4:Y19" si="6">W4-X4</f>
        <v>-5.0500000000000003E-2</v>
      </c>
      <c r="Z4" s="6">
        <v>0.08</v>
      </c>
      <c r="AA4" s="21">
        <v>0.1305</v>
      </c>
      <c r="AB4" s="22">
        <f t="shared" ref="AB4:AB19" si="7">Z4-AA4</f>
        <v>-5.0500000000000003E-2</v>
      </c>
      <c r="AC4" s="6">
        <v>0.09</v>
      </c>
      <c r="AD4" s="21">
        <v>0.1305</v>
      </c>
      <c r="AE4" s="22">
        <f t="shared" ref="AE4:AE19" si="8">AC4-AD4</f>
        <v>-4.0500000000000008E-2</v>
      </c>
      <c r="AF4" s="98">
        <f>AVERAGE(D4,G4,J4,M4,P4,S4,V4,Y4,AB4,AE4)</f>
        <v>-3.6499999999999998E-2</v>
      </c>
      <c r="AG4" s="100">
        <v>2107.69</v>
      </c>
      <c r="AH4" s="134">
        <f>AG4/$AG$20</f>
        <v>0.27005013574962111</v>
      </c>
      <c r="AI4" s="134">
        <f>AF4*AH4</f>
        <v>-9.8568299548611703E-3</v>
      </c>
      <c r="AJ4" s="100">
        <v>3732.46</v>
      </c>
      <c r="AK4" s="100">
        <v>0.11</v>
      </c>
      <c r="AL4" s="100">
        <v>26.28</v>
      </c>
    </row>
    <row r="5" spans="1:39" customFormat="1">
      <c r="A5" s="76" t="s">
        <v>7</v>
      </c>
      <c r="B5" s="6">
        <v>0.36</v>
      </c>
      <c r="C5" s="21">
        <v>0.1305</v>
      </c>
      <c r="D5" s="22">
        <f t="shared" ref="D5:D19" si="9">B5-C5</f>
        <v>0.22949999999999998</v>
      </c>
      <c r="E5" s="6">
        <v>0.18</v>
      </c>
      <c r="F5" s="21">
        <v>0.1305</v>
      </c>
      <c r="G5" s="22">
        <f t="shared" si="0"/>
        <v>4.9499999999999988E-2</v>
      </c>
      <c r="H5" s="6">
        <v>0.22</v>
      </c>
      <c r="I5" s="21">
        <v>0.1305</v>
      </c>
      <c r="J5" s="22">
        <f t="shared" si="1"/>
        <v>8.9499999999999996E-2</v>
      </c>
      <c r="K5" s="6">
        <v>0.22</v>
      </c>
      <c r="L5" s="21">
        <v>0.1305</v>
      </c>
      <c r="M5" s="22">
        <f t="shared" si="2"/>
        <v>8.9499999999999996E-2</v>
      </c>
      <c r="N5" s="6">
        <v>0.26</v>
      </c>
      <c r="O5" s="21">
        <v>0.1305</v>
      </c>
      <c r="P5" s="22">
        <f t="shared" si="3"/>
        <v>0.1295</v>
      </c>
      <c r="Q5" s="6">
        <v>0.3</v>
      </c>
      <c r="R5" s="21">
        <v>0.1305</v>
      </c>
      <c r="S5" s="22">
        <f t="shared" si="4"/>
        <v>0.16949999999999998</v>
      </c>
      <c r="T5" s="6">
        <v>0.3</v>
      </c>
      <c r="U5" s="21">
        <v>0.1305</v>
      </c>
      <c r="V5" s="22">
        <f t="shared" si="5"/>
        <v>0.16949999999999998</v>
      </c>
      <c r="W5" s="6">
        <v>0.26</v>
      </c>
      <c r="X5" s="21">
        <v>0.1305</v>
      </c>
      <c r="Y5" s="22">
        <f t="shared" si="6"/>
        <v>0.1295</v>
      </c>
      <c r="Z5" s="6">
        <v>0.3</v>
      </c>
      <c r="AA5" s="21">
        <v>0.1305</v>
      </c>
      <c r="AB5" s="22">
        <f t="shared" si="7"/>
        <v>0.16949999999999998</v>
      </c>
      <c r="AC5" s="6">
        <v>0.26</v>
      </c>
      <c r="AD5" s="21">
        <v>0.1305</v>
      </c>
      <c r="AE5" s="22">
        <f t="shared" si="8"/>
        <v>0.1295</v>
      </c>
      <c r="AF5" s="98">
        <f t="shared" ref="AF5:AF19" si="10">AVERAGE(D5,G5,J5,M5,P5,S5,V5,Y5,AB5,AE5)</f>
        <v>0.13549999999999998</v>
      </c>
      <c r="AG5" s="100">
        <v>1430.55</v>
      </c>
      <c r="AH5" s="134">
        <f t="shared" ref="AH5:AH19" si="11">AG5/$AG$20</f>
        <v>0.18329081681680914</v>
      </c>
      <c r="AI5" s="134">
        <f t="shared" ref="AI5:AI19" si="12">AF5*AH5</f>
        <v>2.4835905678677637E-2</v>
      </c>
      <c r="AJ5" s="100">
        <v>1804.68</v>
      </c>
      <c r="AK5" s="100">
        <v>0.19</v>
      </c>
      <c r="AL5" s="100">
        <v>46.81</v>
      </c>
    </row>
    <row r="6" spans="1:39" s="13" customFormat="1">
      <c r="A6" s="11" t="s">
        <v>8</v>
      </c>
      <c r="B6" s="32">
        <v>0.18</v>
      </c>
      <c r="C6" s="21">
        <v>0.1305</v>
      </c>
      <c r="D6" s="22">
        <f t="shared" si="9"/>
        <v>4.9499999999999988E-2</v>
      </c>
      <c r="E6" s="32">
        <v>0.26</v>
      </c>
      <c r="F6" s="21">
        <v>0.1305</v>
      </c>
      <c r="G6" s="22">
        <f t="shared" si="0"/>
        <v>0.1295</v>
      </c>
      <c r="H6" s="32">
        <v>0.21</v>
      </c>
      <c r="I6" s="21">
        <v>0.1305</v>
      </c>
      <c r="J6" s="22">
        <f t="shared" si="1"/>
        <v>7.9499999999999987E-2</v>
      </c>
      <c r="K6" s="32">
        <v>0.24</v>
      </c>
      <c r="L6" s="21">
        <v>0.1305</v>
      </c>
      <c r="M6" s="22">
        <f t="shared" si="2"/>
        <v>0.10949999999999999</v>
      </c>
      <c r="N6" s="12">
        <v>0.23</v>
      </c>
      <c r="O6" s="21">
        <v>0.1305</v>
      </c>
      <c r="P6" s="22">
        <f t="shared" si="3"/>
        <v>9.9500000000000005E-2</v>
      </c>
      <c r="Q6" s="12">
        <v>0.23</v>
      </c>
      <c r="R6" s="21">
        <v>0.1305</v>
      </c>
      <c r="S6" s="22">
        <f t="shared" si="4"/>
        <v>9.9500000000000005E-2</v>
      </c>
      <c r="T6" s="12">
        <v>0.25</v>
      </c>
      <c r="U6" s="21">
        <v>0.1305</v>
      </c>
      <c r="V6" s="22">
        <f t="shared" si="5"/>
        <v>0.1195</v>
      </c>
      <c r="W6" s="12">
        <v>0.2</v>
      </c>
      <c r="X6" s="21">
        <v>0.1305</v>
      </c>
      <c r="Y6" s="22">
        <f t="shared" si="6"/>
        <v>6.9500000000000006E-2</v>
      </c>
      <c r="Z6" s="12">
        <v>0.19</v>
      </c>
      <c r="AA6" s="21">
        <v>0.1305</v>
      </c>
      <c r="AB6" s="22">
        <f t="shared" si="7"/>
        <v>5.9499999999999997E-2</v>
      </c>
      <c r="AC6" s="12">
        <v>0.12</v>
      </c>
      <c r="AD6" s="21">
        <v>0.1305</v>
      </c>
      <c r="AE6" s="22">
        <f t="shared" si="8"/>
        <v>-1.0500000000000009E-2</v>
      </c>
      <c r="AF6" s="98">
        <f t="shared" si="10"/>
        <v>8.0499999999999988E-2</v>
      </c>
      <c r="AG6" s="100">
        <v>947.28</v>
      </c>
      <c r="AH6" s="134">
        <f t="shared" si="11"/>
        <v>0.12137130820609345</v>
      </c>
      <c r="AI6" s="134">
        <f t="shared" si="12"/>
        <v>9.7703903105905206E-3</v>
      </c>
      <c r="AJ6" s="100">
        <v>1291.29</v>
      </c>
      <c r="AK6" s="100">
        <v>0.54</v>
      </c>
      <c r="AL6" s="100">
        <v>10.32</v>
      </c>
    </row>
    <row r="7" spans="1:39" s="13" customFormat="1">
      <c r="A7" s="13" t="s">
        <v>9</v>
      </c>
      <c r="B7" s="32">
        <v>0.02</v>
      </c>
      <c r="C7" s="21">
        <v>0.1305</v>
      </c>
      <c r="D7" s="22">
        <f t="shared" si="9"/>
        <v>-0.1105</v>
      </c>
      <c r="E7" s="32">
        <v>0.03</v>
      </c>
      <c r="F7" s="21">
        <v>0.1305</v>
      </c>
      <c r="G7" s="22">
        <f t="shared" si="0"/>
        <v>-0.10050000000000001</v>
      </c>
      <c r="H7" s="32">
        <v>0.04</v>
      </c>
      <c r="I7" s="21">
        <v>0.1305</v>
      </c>
      <c r="J7" s="22">
        <f t="shared" si="1"/>
        <v>-9.0499999999999997E-2</v>
      </c>
      <c r="K7" s="32">
        <v>0.06</v>
      </c>
      <c r="L7" s="21">
        <v>0.1305</v>
      </c>
      <c r="M7" s="22">
        <f t="shared" si="2"/>
        <v>-7.0500000000000007E-2</v>
      </c>
      <c r="N7" s="12">
        <v>0.06</v>
      </c>
      <c r="O7" s="21">
        <v>0.1305</v>
      </c>
      <c r="P7" s="22">
        <f t="shared" si="3"/>
        <v>-7.0500000000000007E-2</v>
      </c>
      <c r="Q7" s="12">
        <v>0.06</v>
      </c>
      <c r="R7" s="21">
        <v>0.1305</v>
      </c>
      <c r="S7" s="22">
        <f t="shared" si="4"/>
        <v>-7.0500000000000007E-2</v>
      </c>
      <c r="T7" s="12">
        <v>0.08</v>
      </c>
      <c r="U7" s="21">
        <v>0.1305</v>
      </c>
      <c r="V7" s="22">
        <f t="shared" si="5"/>
        <v>-5.0500000000000003E-2</v>
      </c>
      <c r="W7" s="12">
        <v>0.09</v>
      </c>
      <c r="X7" s="21">
        <v>0.1305</v>
      </c>
      <c r="Y7" s="22">
        <f t="shared" si="6"/>
        <v>-4.0500000000000008E-2</v>
      </c>
      <c r="Z7" s="12">
        <v>0.13</v>
      </c>
      <c r="AA7" s="21">
        <v>0.1305</v>
      </c>
      <c r="AB7" s="22">
        <f t="shared" si="7"/>
        <v>-5.0000000000000044E-4</v>
      </c>
      <c r="AC7" s="12">
        <v>0.14000000000000001</v>
      </c>
      <c r="AD7" s="21">
        <v>0.1305</v>
      </c>
      <c r="AE7" s="22">
        <f t="shared" si="8"/>
        <v>9.5000000000000084E-3</v>
      </c>
      <c r="AF7" s="98">
        <f t="shared" si="10"/>
        <v>-5.9499999999999997E-2</v>
      </c>
      <c r="AG7" s="100">
        <v>310.73</v>
      </c>
      <c r="AH7" s="134">
        <f t="shared" si="11"/>
        <v>3.9812628366353582E-2</v>
      </c>
      <c r="AI7" s="134">
        <f t="shared" si="12"/>
        <v>-2.368851387798038E-3</v>
      </c>
      <c r="AJ7" s="100">
        <v>342.31</v>
      </c>
      <c r="AK7" s="100">
        <v>0</v>
      </c>
      <c r="AL7" s="101" t="s">
        <v>13</v>
      </c>
    </row>
    <row r="8" spans="1:39" s="13" customFormat="1">
      <c r="A8" s="16" t="s">
        <v>10</v>
      </c>
      <c r="B8" s="32">
        <v>7.0000000000000007E-2</v>
      </c>
      <c r="C8" s="21">
        <v>0.1305</v>
      </c>
      <c r="D8" s="22">
        <f t="shared" si="9"/>
        <v>-6.0499999999999998E-2</v>
      </c>
      <c r="E8" s="32">
        <v>7.0000000000000007E-2</v>
      </c>
      <c r="F8" s="21">
        <v>0.1305</v>
      </c>
      <c r="G8" s="22">
        <f t="shared" si="0"/>
        <v>-6.0499999999999998E-2</v>
      </c>
      <c r="H8" s="32">
        <v>0.09</v>
      </c>
      <c r="I8" s="21">
        <v>0.1305</v>
      </c>
      <c r="J8" s="22">
        <f t="shared" si="1"/>
        <v>-4.0500000000000008E-2</v>
      </c>
      <c r="K8" s="32">
        <v>0.08</v>
      </c>
      <c r="L8" s="21">
        <v>0.1305</v>
      </c>
      <c r="M8" s="22">
        <f t="shared" si="2"/>
        <v>-5.0500000000000003E-2</v>
      </c>
      <c r="N8" s="12">
        <v>0.12</v>
      </c>
      <c r="O8" s="21">
        <v>0.1305</v>
      </c>
      <c r="P8" s="22">
        <f t="shared" si="3"/>
        <v>-1.0500000000000009E-2</v>
      </c>
      <c r="Q8" s="12">
        <v>0.12</v>
      </c>
      <c r="R8" s="21">
        <v>0.1305</v>
      </c>
      <c r="S8" s="22">
        <f t="shared" si="4"/>
        <v>-1.0500000000000009E-2</v>
      </c>
      <c r="T8" s="12">
        <v>0.1</v>
      </c>
      <c r="U8" s="21">
        <v>0.1305</v>
      </c>
      <c r="V8" s="22">
        <f t="shared" si="5"/>
        <v>-3.0499999999999999E-2</v>
      </c>
      <c r="W8" s="12">
        <v>0.09</v>
      </c>
      <c r="X8" s="21">
        <v>0.1305</v>
      </c>
      <c r="Y8" s="22">
        <f t="shared" si="6"/>
        <v>-4.0500000000000008E-2</v>
      </c>
      <c r="Z8" s="24" t="s">
        <v>13</v>
      </c>
      <c r="AA8" s="21">
        <v>0.1305</v>
      </c>
      <c r="AB8" s="22" t="s">
        <v>13</v>
      </c>
      <c r="AC8" s="24" t="s">
        <v>13</v>
      </c>
      <c r="AD8" s="21">
        <v>0.1305</v>
      </c>
      <c r="AE8" s="22" t="s">
        <v>13</v>
      </c>
      <c r="AF8" s="98">
        <f t="shared" si="10"/>
        <v>-3.8000000000000006E-2</v>
      </c>
      <c r="AG8" s="100">
        <v>313.47000000000003</v>
      </c>
      <c r="AH8" s="134">
        <f t="shared" si="11"/>
        <v>4.0163693927206437E-2</v>
      </c>
      <c r="AI8" s="134">
        <f t="shared" si="12"/>
        <v>-1.5262203692338449E-3</v>
      </c>
      <c r="AJ8" s="100">
        <v>478.29</v>
      </c>
      <c r="AK8" s="100">
        <v>0.71</v>
      </c>
      <c r="AL8" s="100">
        <v>1.19</v>
      </c>
    </row>
    <row r="9" spans="1:39" s="13" customFormat="1">
      <c r="A9" s="16" t="s">
        <v>11</v>
      </c>
      <c r="B9" s="17" t="s">
        <v>13</v>
      </c>
      <c r="C9" s="21">
        <v>0.1305</v>
      </c>
      <c r="D9" s="22" t="s">
        <v>13</v>
      </c>
      <c r="E9" s="17" t="s">
        <v>13</v>
      </c>
      <c r="F9" s="21">
        <v>0.1305</v>
      </c>
      <c r="G9" s="22" t="s">
        <v>13</v>
      </c>
      <c r="H9" s="17" t="s">
        <v>13</v>
      </c>
      <c r="I9" s="21">
        <v>0.1305</v>
      </c>
      <c r="J9" s="22" t="s">
        <v>13</v>
      </c>
      <c r="K9" s="17" t="s">
        <v>13</v>
      </c>
      <c r="L9" s="21">
        <v>0.1305</v>
      </c>
      <c r="M9" s="22" t="s">
        <v>13</v>
      </c>
      <c r="N9" s="17" t="s">
        <v>13</v>
      </c>
      <c r="O9" s="21">
        <v>0.1305</v>
      </c>
      <c r="P9" s="22" t="s">
        <v>13</v>
      </c>
      <c r="Q9" s="17" t="s">
        <v>13</v>
      </c>
      <c r="R9" s="21">
        <v>0.1305</v>
      </c>
      <c r="S9" s="22" t="s">
        <v>13</v>
      </c>
      <c r="T9" s="12">
        <v>0.15</v>
      </c>
      <c r="U9" s="21">
        <v>0.1305</v>
      </c>
      <c r="V9" s="22">
        <f t="shared" si="5"/>
        <v>1.949999999999999E-2</v>
      </c>
      <c r="W9" s="12">
        <v>0.2</v>
      </c>
      <c r="X9" s="21">
        <v>0.1305</v>
      </c>
      <c r="Y9" s="22">
        <f t="shared" si="6"/>
        <v>6.9500000000000006E-2</v>
      </c>
      <c r="Z9" s="12">
        <v>0.22</v>
      </c>
      <c r="AA9" s="21">
        <v>0.1305</v>
      </c>
      <c r="AB9" s="22">
        <f t="shared" si="7"/>
        <v>8.9499999999999996E-2</v>
      </c>
      <c r="AC9" s="12">
        <v>0.13</v>
      </c>
      <c r="AD9" s="21">
        <v>0.1305</v>
      </c>
      <c r="AE9" s="22">
        <f t="shared" si="8"/>
        <v>-5.0000000000000044E-4</v>
      </c>
      <c r="AF9" s="98">
        <f t="shared" si="10"/>
        <v>4.4499999999999998E-2</v>
      </c>
      <c r="AG9" s="100">
        <v>572.07000000000005</v>
      </c>
      <c r="AH9" s="134">
        <f t="shared" si="11"/>
        <v>7.3297107809158726E-2</v>
      </c>
      <c r="AI9" s="134">
        <f t="shared" si="12"/>
        <v>3.2617212975075633E-3</v>
      </c>
      <c r="AJ9" s="100">
        <v>824.22</v>
      </c>
      <c r="AK9" s="100">
        <v>1.1499999999999999</v>
      </c>
      <c r="AL9" s="101" t="s">
        <v>13</v>
      </c>
    </row>
    <row r="10" spans="1:39" s="13" customFormat="1">
      <c r="A10" s="16" t="s">
        <v>12</v>
      </c>
      <c r="B10" s="32">
        <v>0.08</v>
      </c>
      <c r="C10" s="21">
        <v>0.1305</v>
      </c>
      <c r="D10" s="22">
        <f t="shared" si="9"/>
        <v>-5.0500000000000003E-2</v>
      </c>
      <c r="E10" s="32">
        <v>7.0000000000000007E-2</v>
      </c>
      <c r="F10" s="21">
        <v>0.1305</v>
      </c>
      <c r="G10" s="22">
        <f t="shared" si="0"/>
        <v>-6.0499999999999998E-2</v>
      </c>
      <c r="H10" s="32">
        <v>0.11</v>
      </c>
      <c r="I10" s="21">
        <v>0.1305</v>
      </c>
      <c r="J10" s="22">
        <f t="shared" si="1"/>
        <v>-2.0500000000000004E-2</v>
      </c>
      <c r="K10" s="32">
        <v>0.11</v>
      </c>
      <c r="L10" s="21">
        <v>0.1305</v>
      </c>
      <c r="M10" s="22">
        <f t="shared" si="2"/>
        <v>-2.0500000000000004E-2</v>
      </c>
      <c r="N10" s="12">
        <v>0.12</v>
      </c>
      <c r="O10" s="21">
        <v>0.1305</v>
      </c>
      <c r="P10" s="22">
        <f t="shared" si="3"/>
        <v>-1.0500000000000009E-2</v>
      </c>
      <c r="Q10" s="12">
        <v>0.1</v>
      </c>
      <c r="R10" s="21">
        <v>0.1305</v>
      </c>
      <c r="S10" s="22">
        <f t="shared" si="4"/>
        <v>-3.0499999999999999E-2</v>
      </c>
      <c r="T10" s="12">
        <v>0.1</v>
      </c>
      <c r="U10" s="21">
        <v>0.1305</v>
      </c>
      <c r="V10" s="22">
        <f t="shared" si="5"/>
        <v>-3.0499999999999999E-2</v>
      </c>
      <c r="W10" s="12">
        <v>0.08</v>
      </c>
      <c r="X10" s="21">
        <v>0.1305</v>
      </c>
      <c r="Y10" s="22">
        <f t="shared" si="6"/>
        <v>-5.0500000000000003E-2</v>
      </c>
      <c r="Z10" s="12">
        <v>0.08</v>
      </c>
      <c r="AA10" s="21">
        <v>0.1305</v>
      </c>
      <c r="AB10" s="22">
        <f t="shared" si="7"/>
        <v>-5.0500000000000003E-2</v>
      </c>
      <c r="AC10" s="12">
        <v>0.09</v>
      </c>
      <c r="AD10" s="21">
        <v>0.1305</v>
      </c>
      <c r="AE10" s="22">
        <f t="shared" si="8"/>
        <v>-4.0500000000000008E-2</v>
      </c>
      <c r="AF10" s="98">
        <f t="shared" si="10"/>
        <v>-3.6499999999999998E-2</v>
      </c>
      <c r="AG10" s="100">
        <v>825.98</v>
      </c>
      <c r="AH10" s="134">
        <f t="shared" si="11"/>
        <v>0.10582961020191398</v>
      </c>
      <c r="AI10" s="134">
        <f t="shared" si="12"/>
        <v>-3.86278077236986E-3</v>
      </c>
      <c r="AJ10" s="100">
        <v>993.62</v>
      </c>
      <c r="AK10" s="100">
        <v>1.02</v>
      </c>
      <c r="AL10" s="100">
        <v>3</v>
      </c>
    </row>
    <row r="11" spans="1:39" s="13" customFormat="1">
      <c r="A11" s="16" t="s">
        <v>14</v>
      </c>
      <c r="B11" s="32">
        <v>0.14000000000000001</v>
      </c>
      <c r="C11" s="21">
        <v>0.1305</v>
      </c>
      <c r="D11" s="22">
        <f t="shared" si="9"/>
        <v>9.5000000000000084E-3</v>
      </c>
      <c r="E11" s="32">
        <v>0.16</v>
      </c>
      <c r="F11" s="21">
        <v>0.1305</v>
      </c>
      <c r="G11" s="22">
        <f t="shared" si="0"/>
        <v>2.9499999999999998E-2</v>
      </c>
      <c r="H11" s="32">
        <v>0.17</v>
      </c>
      <c r="I11" s="21">
        <v>0.1305</v>
      </c>
      <c r="J11" s="22">
        <f t="shared" si="1"/>
        <v>3.9500000000000007E-2</v>
      </c>
      <c r="K11" s="32">
        <v>0.16</v>
      </c>
      <c r="L11" s="21">
        <v>0.1305</v>
      </c>
      <c r="M11" s="22">
        <f t="shared" si="2"/>
        <v>2.9499999999999998E-2</v>
      </c>
      <c r="N11" s="12">
        <v>0.21</v>
      </c>
      <c r="O11" s="21">
        <v>0.1305</v>
      </c>
      <c r="P11" s="22">
        <f t="shared" si="3"/>
        <v>7.9499999999999987E-2</v>
      </c>
      <c r="Q11" s="12">
        <v>0.18</v>
      </c>
      <c r="R11" s="21">
        <v>0.1305</v>
      </c>
      <c r="S11" s="22">
        <f t="shared" si="4"/>
        <v>4.9499999999999988E-2</v>
      </c>
      <c r="T11" s="12">
        <v>0.14000000000000001</v>
      </c>
      <c r="U11" s="21">
        <v>0.1305</v>
      </c>
      <c r="V11" s="22">
        <f t="shared" si="5"/>
        <v>9.5000000000000084E-3</v>
      </c>
      <c r="W11" s="12">
        <v>0.08</v>
      </c>
      <c r="X11" s="21">
        <v>0.1305</v>
      </c>
      <c r="Y11" s="22">
        <f t="shared" si="6"/>
        <v>-5.0500000000000003E-2</v>
      </c>
      <c r="Z11" s="12">
        <v>7.0000000000000007E-2</v>
      </c>
      <c r="AA11" s="21">
        <v>0.1305</v>
      </c>
      <c r="AB11" s="22">
        <f t="shared" si="7"/>
        <v>-6.0499999999999998E-2</v>
      </c>
      <c r="AC11" s="12">
        <v>0.1</v>
      </c>
      <c r="AD11" s="21">
        <v>0.1305</v>
      </c>
      <c r="AE11" s="22">
        <f t="shared" si="8"/>
        <v>-3.0499999999999999E-2</v>
      </c>
      <c r="AF11" s="98">
        <f t="shared" si="10"/>
        <v>1.0500000000000001E-2</v>
      </c>
      <c r="AG11" s="100">
        <v>515.82000000000005</v>
      </c>
      <c r="AH11" s="134">
        <f t="shared" si="11"/>
        <v>6.6090013722307162E-2</v>
      </c>
      <c r="AI11" s="134">
        <f t="shared" si="12"/>
        <v>6.9394514408422519E-4</v>
      </c>
      <c r="AJ11" s="100">
        <v>724.08</v>
      </c>
      <c r="AK11" s="100">
        <v>0.52</v>
      </c>
      <c r="AL11" s="100">
        <v>1.84</v>
      </c>
    </row>
    <row r="12" spans="1:39" s="13" customFormat="1">
      <c r="A12" s="16" t="s">
        <v>15</v>
      </c>
      <c r="B12" s="32">
        <v>0.05</v>
      </c>
      <c r="C12" s="21">
        <v>0.1305</v>
      </c>
      <c r="D12" s="22">
        <f t="shared" si="9"/>
        <v>-8.0500000000000002E-2</v>
      </c>
      <c r="E12" s="32">
        <v>0.1</v>
      </c>
      <c r="F12" s="21">
        <v>0.1305</v>
      </c>
      <c r="G12" s="22">
        <f t="shared" si="0"/>
        <v>-3.0499999999999999E-2</v>
      </c>
      <c r="H12" s="32">
        <v>0.09</v>
      </c>
      <c r="I12" s="21">
        <v>0.1305</v>
      </c>
      <c r="J12" s="22">
        <f t="shared" si="1"/>
        <v>-4.0500000000000008E-2</v>
      </c>
      <c r="K12" s="32">
        <v>0.1</v>
      </c>
      <c r="L12" s="21">
        <v>0.1305</v>
      </c>
      <c r="M12" s="22">
        <f t="shared" si="2"/>
        <v>-3.0499999999999999E-2</v>
      </c>
      <c r="N12" s="12">
        <v>0.1</v>
      </c>
      <c r="O12" s="21">
        <v>0.1305</v>
      </c>
      <c r="P12" s="22">
        <f t="shared" si="3"/>
        <v>-3.0499999999999999E-2</v>
      </c>
      <c r="Q12" s="12">
        <v>0.1</v>
      </c>
      <c r="R12" s="21">
        <v>0.1305</v>
      </c>
      <c r="S12" s="22">
        <f t="shared" si="4"/>
        <v>-3.0499999999999999E-2</v>
      </c>
      <c r="T12" s="12">
        <v>0.12</v>
      </c>
      <c r="U12" s="21">
        <v>0.1305</v>
      </c>
      <c r="V12" s="22">
        <f t="shared" si="5"/>
        <v>-1.0500000000000009E-2</v>
      </c>
      <c r="W12" s="12">
        <v>7.0000000000000007E-2</v>
      </c>
      <c r="X12" s="21">
        <v>0.1305</v>
      </c>
      <c r="Y12" s="22">
        <f t="shared" si="6"/>
        <v>-6.0499999999999998E-2</v>
      </c>
      <c r="Z12" s="12">
        <v>7.0000000000000007E-2</v>
      </c>
      <c r="AA12" s="21">
        <v>0.1305</v>
      </c>
      <c r="AB12" s="22">
        <f t="shared" si="7"/>
        <v>-6.0499999999999998E-2</v>
      </c>
      <c r="AC12" s="12">
        <v>0.09</v>
      </c>
      <c r="AD12" s="21">
        <v>0.1305</v>
      </c>
      <c r="AE12" s="22">
        <f t="shared" si="8"/>
        <v>-4.0500000000000008E-2</v>
      </c>
      <c r="AF12" s="98">
        <f t="shared" si="10"/>
        <v>-4.1500000000000002E-2</v>
      </c>
      <c r="AG12" s="100">
        <v>93.98</v>
      </c>
      <c r="AH12" s="134">
        <f t="shared" si="11"/>
        <v>1.2041292485018857E-2</v>
      </c>
      <c r="AI12" s="134">
        <f t="shared" si="12"/>
        <v>-4.9971363812828257E-4</v>
      </c>
      <c r="AJ12" s="100">
        <v>141.94</v>
      </c>
      <c r="AK12" s="100">
        <v>0.6</v>
      </c>
      <c r="AL12" s="100">
        <v>9.58</v>
      </c>
    </row>
    <row r="13" spans="1:39" s="13" customFormat="1">
      <c r="A13" s="16" t="s">
        <v>16</v>
      </c>
      <c r="B13" s="32">
        <v>0.1</v>
      </c>
      <c r="C13" s="21">
        <v>0.1305</v>
      </c>
      <c r="D13" s="22">
        <f t="shared" si="9"/>
        <v>-3.0499999999999999E-2</v>
      </c>
      <c r="E13" s="32">
        <v>0.11</v>
      </c>
      <c r="F13" s="21">
        <v>0.1305</v>
      </c>
      <c r="G13" s="22">
        <f t="shared" si="0"/>
        <v>-2.0500000000000004E-2</v>
      </c>
      <c r="H13" s="32">
        <v>0.14000000000000001</v>
      </c>
      <c r="I13" s="21">
        <v>0.1305</v>
      </c>
      <c r="J13" s="22">
        <f t="shared" si="1"/>
        <v>9.5000000000000084E-3</v>
      </c>
      <c r="K13" s="32">
        <v>0.12</v>
      </c>
      <c r="L13" s="21">
        <v>0.1305</v>
      </c>
      <c r="M13" s="22">
        <f t="shared" si="2"/>
        <v>-1.0500000000000009E-2</v>
      </c>
      <c r="N13" s="12">
        <v>0.15</v>
      </c>
      <c r="O13" s="21">
        <v>0.1305</v>
      </c>
      <c r="P13" s="22">
        <f t="shared" si="3"/>
        <v>1.949999999999999E-2</v>
      </c>
      <c r="Q13" s="12">
        <v>0.12</v>
      </c>
      <c r="R13" s="21">
        <v>0.1305</v>
      </c>
      <c r="S13" s="22">
        <f t="shared" si="4"/>
        <v>-1.0500000000000009E-2</v>
      </c>
      <c r="T13" s="12">
        <v>0.09</v>
      </c>
      <c r="U13" s="21">
        <v>0.1305</v>
      </c>
      <c r="V13" s="22">
        <f t="shared" si="5"/>
        <v>-4.0500000000000008E-2</v>
      </c>
      <c r="W13" s="12">
        <v>7.0000000000000007E-2</v>
      </c>
      <c r="X13" s="21">
        <v>0.1305</v>
      </c>
      <c r="Y13" s="22">
        <f t="shared" si="6"/>
        <v>-6.0499999999999998E-2</v>
      </c>
      <c r="Z13" s="12">
        <v>7.0000000000000007E-2</v>
      </c>
      <c r="AA13" s="21">
        <v>0.1305</v>
      </c>
      <c r="AB13" s="22">
        <f t="shared" si="7"/>
        <v>-6.0499999999999998E-2</v>
      </c>
      <c r="AC13" s="12">
        <v>7.0000000000000007E-2</v>
      </c>
      <c r="AD13" s="21">
        <v>0.1305</v>
      </c>
      <c r="AE13" s="22">
        <f t="shared" si="8"/>
        <v>-6.0499999999999998E-2</v>
      </c>
      <c r="AF13" s="98">
        <f t="shared" si="10"/>
        <v>-2.6500000000000003E-2</v>
      </c>
      <c r="AG13" s="100">
        <v>163.61000000000001</v>
      </c>
      <c r="AH13" s="134">
        <f t="shared" si="11"/>
        <v>2.0962714018662856E-2</v>
      </c>
      <c r="AI13" s="134">
        <f t="shared" si="12"/>
        <v>-5.5551192149456573E-4</v>
      </c>
      <c r="AJ13" s="100">
        <v>234.74</v>
      </c>
      <c r="AK13" s="100">
        <v>1.1499999999999999</v>
      </c>
      <c r="AL13" s="100">
        <v>-0.76</v>
      </c>
    </row>
    <row r="14" spans="1:39" s="8" customFormat="1">
      <c r="A14" s="16" t="s">
        <v>17</v>
      </c>
      <c r="B14" s="7" t="s">
        <v>13</v>
      </c>
      <c r="C14" s="21">
        <v>0.1305</v>
      </c>
      <c r="D14" s="22" t="s">
        <v>13</v>
      </c>
      <c r="E14" s="7" t="s">
        <v>13</v>
      </c>
      <c r="F14" s="21">
        <v>0.1305</v>
      </c>
      <c r="G14" s="22" t="s">
        <v>13</v>
      </c>
      <c r="H14" s="7" t="s">
        <v>13</v>
      </c>
      <c r="I14" s="21">
        <v>0.1305</v>
      </c>
      <c r="J14" s="22" t="s">
        <v>13</v>
      </c>
      <c r="K14" s="7" t="s">
        <v>13</v>
      </c>
      <c r="L14" s="21">
        <v>0.1305</v>
      </c>
      <c r="M14" s="22" t="s">
        <v>13</v>
      </c>
      <c r="N14" s="85">
        <v>6.4600000000000005E-2</v>
      </c>
      <c r="O14" s="86">
        <v>0.1305</v>
      </c>
      <c r="P14" s="87">
        <f t="shared" si="3"/>
        <v>-6.59E-2</v>
      </c>
      <c r="Q14" s="85">
        <v>5.9299999999999999E-2</v>
      </c>
      <c r="R14" s="86">
        <v>0.1305</v>
      </c>
      <c r="S14" s="87">
        <f t="shared" si="4"/>
        <v>-7.1200000000000013E-2</v>
      </c>
      <c r="T14" s="85">
        <v>6.5000000000000002E-2</v>
      </c>
      <c r="U14" s="86">
        <v>0.1305</v>
      </c>
      <c r="V14" s="87">
        <f t="shared" si="5"/>
        <v>-6.5500000000000003E-2</v>
      </c>
      <c r="W14" s="85">
        <v>3.4000000000000002E-2</v>
      </c>
      <c r="X14" s="86">
        <v>0.1305</v>
      </c>
      <c r="Y14" s="87">
        <f t="shared" si="6"/>
        <v>-9.6500000000000002E-2</v>
      </c>
      <c r="Z14" s="85">
        <v>2.8199999999999999E-2</v>
      </c>
      <c r="AA14" s="86">
        <v>0.1305</v>
      </c>
      <c r="AB14" s="87">
        <f t="shared" si="7"/>
        <v>-0.1023</v>
      </c>
      <c r="AC14" s="85">
        <v>3.3000000000000002E-2</v>
      </c>
      <c r="AD14" s="86">
        <v>0.1305</v>
      </c>
      <c r="AE14" s="87">
        <f t="shared" si="8"/>
        <v>-9.7500000000000003E-2</v>
      </c>
      <c r="AF14" s="98">
        <f t="shared" si="10"/>
        <v>-8.3150000000000002E-2</v>
      </c>
      <c r="AG14" s="100">
        <v>410.28</v>
      </c>
      <c r="AH14" s="134">
        <f t="shared" si="11"/>
        <v>5.2567583323617106E-2</v>
      </c>
      <c r="AI14" s="134">
        <f t="shared" si="12"/>
        <v>-4.3709945533587629E-3</v>
      </c>
      <c r="AJ14" s="100">
        <v>455.67</v>
      </c>
      <c r="AK14" s="100">
        <v>0.24</v>
      </c>
      <c r="AL14" s="100">
        <v>-7.12</v>
      </c>
    </row>
    <row r="15" spans="1:39" s="8" customFormat="1">
      <c r="A15" s="16" t="s">
        <v>18</v>
      </c>
      <c r="B15" s="24" t="s">
        <v>13</v>
      </c>
      <c r="C15" s="19">
        <v>0.1305</v>
      </c>
      <c r="D15" s="23" t="s">
        <v>13</v>
      </c>
      <c r="E15" s="24" t="s">
        <v>13</v>
      </c>
      <c r="F15" s="19">
        <v>0.1305</v>
      </c>
      <c r="G15" s="23" t="s">
        <v>13</v>
      </c>
      <c r="H15" s="24" t="s">
        <v>13</v>
      </c>
      <c r="I15" s="19">
        <v>0.1305</v>
      </c>
      <c r="J15" s="23" t="s">
        <v>13</v>
      </c>
      <c r="K15" s="24" t="s">
        <v>13</v>
      </c>
      <c r="L15" s="19">
        <v>0.1305</v>
      </c>
      <c r="M15" s="23" t="s">
        <v>13</v>
      </c>
      <c r="N15" s="24" t="s">
        <v>13</v>
      </c>
      <c r="O15" s="19">
        <v>0.1305</v>
      </c>
      <c r="P15" s="23" t="s">
        <v>13</v>
      </c>
      <c r="Q15" s="24" t="s">
        <v>13</v>
      </c>
      <c r="R15" s="19">
        <v>0.1305</v>
      </c>
      <c r="S15" s="23" t="s">
        <v>13</v>
      </c>
      <c r="T15" s="24" t="s">
        <v>13</v>
      </c>
      <c r="U15" s="19">
        <v>0.1305</v>
      </c>
      <c r="V15" s="23" t="s">
        <v>13</v>
      </c>
      <c r="W15" s="24" t="s">
        <v>13</v>
      </c>
      <c r="X15" s="19">
        <v>0.1305</v>
      </c>
      <c r="Y15" s="23" t="s">
        <v>13</v>
      </c>
      <c r="Z15" s="12">
        <v>0.1469</v>
      </c>
      <c r="AA15" s="19">
        <v>0.1305</v>
      </c>
      <c r="AB15" s="20">
        <f t="shared" si="7"/>
        <v>1.6399999999999998E-2</v>
      </c>
      <c r="AC15" s="12">
        <v>6.6100000000000006E-2</v>
      </c>
      <c r="AD15" s="19">
        <v>0.1305</v>
      </c>
      <c r="AE15" s="20">
        <f t="shared" si="8"/>
        <v>-6.4399999999999999E-2</v>
      </c>
      <c r="AF15" s="98">
        <f t="shared" si="10"/>
        <v>-2.4E-2</v>
      </c>
      <c r="AG15" s="100">
        <v>37.479999999999997</v>
      </c>
      <c r="AH15" s="134">
        <f t="shared" si="11"/>
        <v>4.8021668688923887E-3</v>
      </c>
      <c r="AI15" s="134">
        <f t="shared" si="12"/>
        <v>-1.1525200485341732E-4</v>
      </c>
      <c r="AJ15" s="100">
        <v>51.85</v>
      </c>
      <c r="AK15" s="100">
        <v>2.2999999999999998</v>
      </c>
      <c r="AL15" s="101" t="s">
        <v>13</v>
      </c>
    </row>
    <row r="16" spans="1:39" s="13" customFormat="1">
      <c r="A16" s="16" t="s">
        <v>19</v>
      </c>
      <c r="B16" s="32">
        <v>5.7200000000000001E-2</v>
      </c>
      <c r="C16" s="19">
        <v>0.1305</v>
      </c>
      <c r="D16" s="20">
        <f t="shared" si="9"/>
        <v>-7.3300000000000004E-2</v>
      </c>
      <c r="E16" s="32">
        <v>0.11559999999999999</v>
      </c>
      <c r="F16" s="19">
        <v>0.1305</v>
      </c>
      <c r="G16" s="20">
        <f t="shared" si="0"/>
        <v>-1.490000000000001E-2</v>
      </c>
      <c r="H16" s="32">
        <v>0.121</v>
      </c>
      <c r="I16" s="19">
        <v>0.1305</v>
      </c>
      <c r="J16" s="20">
        <f t="shared" si="1"/>
        <v>-9.5000000000000084E-3</v>
      </c>
      <c r="K16" s="32">
        <v>7.6399999999999996E-2</v>
      </c>
      <c r="L16" s="19">
        <v>0.1305</v>
      </c>
      <c r="M16" s="20">
        <f t="shared" si="2"/>
        <v>-5.4100000000000009E-2</v>
      </c>
      <c r="N16" s="12">
        <v>8.8700000000000001E-2</v>
      </c>
      <c r="O16" s="19">
        <v>0.1305</v>
      </c>
      <c r="P16" s="20">
        <f t="shared" si="3"/>
        <v>-4.1800000000000004E-2</v>
      </c>
      <c r="Q16" s="12">
        <v>0.11310000000000001</v>
      </c>
      <c r="R16" s="19">
        <v>0.1305</v>
      </c>
      <c r="S16" s="20">
        <f t="shared" si="4"/>
        <v>-1.7399999999999999E-2</v>
      </c>
      <c r="T16" s="12">
        <v>-8.5000000000000006E-3</v>
      </c>
      <c r="U16" s="19">
        <v>0.1305</v>
      </c>
      <c r="V16" s="20">
        <f t="shared" si="5"/>
        <v>-0.13900000000000001</v>
      </c>
      <c r="W16" s="12">
        <v>4.7300000000000002E-2</v>
      </c>
      <c r="X16" s="19">
        <v>0.1305</v>
      </c>
      <c r="Y16" s="20">
        <f t="shared" si="6"/>
        <v>-8.3199999999999996E-2</v>
      </c>
      <c r="Z16" s="12">
        <v>-1.95E-2</v>
      </c>
      <c r="AA16" s="19">
        <v>0.1305</v>
      </c>
      <c r="AB16" s="20">
        <f t="shared" si="7"/>
        <v>-0.15</v>
      </c>
      <c r="AC16" s="12">
        <v>-0.1333</v>
      </c>
      <c r="AD16" s="19">
        <v>0.1305</v>
      </c>
      <c r="AE16" s="20">
        <f t="shared" si="8"/>
        <v>-0.26380000000000003</v>
      </c>
      <c r="AF16" s="98">
        <f t="shared" si="10"/>
        <v>-8.4700000000000011E-2</v>
      </c>
      <c r="AG16" s="100">
        <v>46.95</v>
      </c>
      <c r="AH16" s="134">
        <f t="shared" si="11"/>
        <v>6.0155211978254446E-3</v>
      </c>
      <c r="AI16" s="134">
        <f t="shared" si="12"/>
        <v>-5.0951464545581518E-4</v>
      </c>
      <c r="AJ16" s="100">
        <v>74.37</v>
      </c>
      <c r="AK16" s="100">
        <v>5.16</v>
      </c>
      <c r="AL16" s="100">
        <v>-3.86</v>
      </c>
    </row>
    <row r="17" spans="1:39" s="8" customFormat="1">
      <c r="A17" s="16" t="s">
        <v>20</v>
      </c>
      <c r="B17" s="32">
        <v>0.1903</v>
      </c>
      <c r="C17" s="19">
        <v>0.1305</v>
      </c>
      <c r="D17" s="20">
        <f t="shared" si="9"/>
        <v>5.9799999999999992E-2</v>
      </c>
      <c r="E17" s="32">
        <v>0.16489999999999999</v>
      </c>
      <c r="F17" s="19">
        <v>0.1305</v>
      </c>
      <c r="G17" s="20">
        <f t="shared" si="0"/>
        <v>3.4399999999999986E-2</v>
      </c>
      <c r="H17" s="32">
        <v>0.1222</v>
      </c>
      <c r="I17" s="19">
        <v>0.1305</v>
      </c>
      <c r="J17" s="20">
        <f t="shared" si="1"/>
        <v>-8.3000000000000018E-3</v>
      </c>
      <c r="K17" s="32">
        <v>0.15590000000000001</v>
      </c>
      <c r="L17" s="19">
        <v>0.1305</v>
      </c>
      <c r="M17" s="20">
        <f t="shared" si="2"/>
        <v>2.5400000000000006E-2</v>
      </c>
      <c r="N17" s="12">
        <v>0.56310000000000004</v>
      </c>
      <c r="O17" s="19">
        <v>0.1305</v>
      </c>
      <c r="P17" s="20">
        <f t="shared" si="3"/>
        <v>0.43260000000000004</v>
      </c>
      <c r="Q17" s="12">
        <v>0.11210000000000001</v>
      </c>
      <c r="R17" s="19">
        <v>0.1305</v>
      </c>
      <c r="S17" s="20">
        <f t="shared" si="4"/>
        <v>-1.84E-2</v>
      </c>
      <c r="T17" s="12">
        <v>4.6800000000000001E-2</v>
      </c>
      <c r="U17" s="19">
        <v>0.1305</v>
      </c>
      <c r="V17" s="20">
        <f t="shared" si="5"/>
        <v>-8.3699999999999997E-2</v>
      </c>
      <c r="W17" s="12">
        <v>1.95E-2</v>
      </c>
      <c r="X17" s="19">
        <v>0.1305</v>
      </c>
      <c r="Y17" s="20">
        <f t="shared" si="6"/>
        <v>-0.111</v>
      </c>
      <c r="Z17" s="12">
        <v>1.46E-2</v>
      </c>
      <c r="AA17" s="19">
        <v>0.1305</v>
      </c>
      <c r="AB17" s="20">
        <f t="shared" si="7"/>
        <v>-0.1159</v>
      </c>
      <c r="AC17" s="12">
        <v>-0.70620000000000005</v>
      </c>
      <c r="AD17" s="19">
        <v>0.1305</v>
      </c>
      <c r="AE17" s="20">
        <f t="shared" si="8"/>
        <v>-0.8367</v>
      </c>
      <c r="AF17" s="98">
        <f t="shared" si="10"/>
        <v>-6.2179999999999992E-2</v>
      </c>
      <c r="AG17" s="100">
        <v>3.13</v>
      </c>
      <c r="AH17" s="134">
        <f t="shared" si="11"/>
        <v>4.0103474652169628E-4</v>
      </c>
      <c r="AI17" s="134">
        <f t="shared" si="12"/>
        <v>-2.493634053871907E-5</v>
      </c>
      <c r="AJ17" s="100">
        <v>3.31</v>
      </c>
      <c r="AK17" s="100">
        <v>0</v>
      </c>
      <c r="AL17" s="100">
        <v>7.9</v>
      </c>
    </row>
    <row r="18" spans="1:39" s="8" customFormat="1">
      <c r="A18" s="16" t="s">
        <v>21</v>
      </c>
      <c r="B18" s="32">
        <v>5.2299999999999999E-2</v>
      </c>
      <c r="C18" s="19">
        <v>0.1305</v>
      </c>
      <c r="D18" s="20">
        <f t="shared" si="9"/>
        <v>-7.8200000000000006E-2</v>
      </c>
      <c r="E18" s="32">
        <v>2.3699999999999999E-2</v>
      </c>
      <c r="F18" s="19">
        <v>0.1305</v>
      </c>
      <c r="G18" s="20">
        <f t="shared" si="0"/>
        <v>-0.10680000000000001</v>
      </c>
      <c r="H18" s="32">
        <v>3.5799999999999998E-2</v>
      </c>
      <c r="I18" s="19">
        <v>0.1305</v>
      </c>
      <c r="J18" s="20">
        <f t="shared" si="1"/>
        <v>-9.4700000000000006E-2</v>
      </c>
      <c r="K18" s="32">
        <v>8.9399999999999993E-2</v>
      </c>
      <c r="L18" s="19">
        <v>0.1305</v>
      </c>
      <c r="M18" s="20">
        <f t="shared" si="2"/>
        <v>-4.1100000000000012E-2</v>
      </c>
      <c r="N18" s="12">
        <v>0.107</v>
      </c>
      <c r="O18" s="19">
        <v>0.1305</v>
      </c>
      <c r="P18" s="20">
        <f t="shared" si="3"/>
        <v>-2.3500000000000007E-2</v>
      </c>
      <c r="Q18" s="12">
        <v>5.57E-2</v>
      </c>
      <c r="R18" s="19">
        <v>0.1305</v>
      </c>
      <c r="S18" s="20">
        <f t="shared" si="4"/>
        <v>-7.4800000000000005E-2</v>
      </c>
      <c r="T18" s="12">
        <v>4.2700000000000002E-2</v>
      </c>
      <c r="U18" s="19">
        <v>0.1305</v>
      </c>
      <c r="V18" s="20">
        <f t="shared" si="5"/>
        <v>-8.7800000000000003E-2</v>
      </c>
      <c r="W18" s="12">
        <v>-8.4599999999999995E-2</v>
      </c>
      <c r="X18" s="19">
        <v>0.1305</v>
      </c>
      <c r="Y18" s="20">
        <f t="shared" si="6"/>
        <v>-0.21510000000000001</v>
      </c>
      <c r="Z18" s="12">
        <v>-0.1061</v>
      </c>
      <c r="AA18" s="19">
        <v>0.1305</v>
      </c>
      <c r="AB18" s="20">
        <f t="shared" si="7"/>
        <v>-0.2366</v>
      </c>
      <c r="AC18" s="12">
        <v>-9.7600000000000006E-2</v>
      </c>
      <c r="AD18" s="19">
        <v>0.1305</v>
      </c>
      <c r="AE18" s="20">
        <f t="shared" si="8"/>
        <v>-0.22810000000000002</v>
      </c>
      <c r="AF18" s="98">
        <f t="shared" si="10"/>
        <v>-0.11867000000000001</v>
      </c>
      <c r="AG18" s="100">
        <v>13.72</v>
      </c>
      <c r="AH18" s="134">
        <f t="shared" si="11"/>
        <v>1.7578903266062854E-3</v>
      </c>
      <c r="AI18" s="134">
        <f t="shared" si="12"/>
        <v>-2.0860884505836792E-4</v>
      </c>
      <c r="AJ18" s="100">
        <v>21.3</v>
      </c>
      <c r="AK18" s="100">
        <v>0.99</v>
      </c>
      <c r="AL18" s="100">
        <v>-21.36</v>
      </c>
    </row>
    <row r="19" spans="1:39" s="8" customFormat="1">
      <c r="A19" s="16" t="s">
        <v>22</v>
      </c>
      <c r="B19" s="32">
        <v>1.5900000000000001E-2</v>
      </c>
      <c r="C19" s="19">
        <v>0.1305</v>
      </c>
      <c r="D19" s="20">
        <f t="shared" si="9"/>
        <v>-0.11460000000000001</v>
      </c>
      <c r="E19" s="32">
        <v>-9.2100000000000001E-2</v>
      </c>
      <c r="F19" s="19">
        <v>0.1305</v>
      </c>
      <c r="G19" s="20">
        <f t="shared" si="0"/>
        <v>-0.22260000000000002</v>
      </c>
      <c r="H19" s="32">
        <v>-0.14449999999999999</v>
      </c>
      <c r="I19" s="19">
        <v>0.1305</v>
      </c>
      <c r="J19" s="20">
        <f t="shared" si="1"/>
        <v>-0.27500000000000002</v>
      </c>
      <c r="K19" s="140" t="s">
        <v>13</v>
      </c>
      <c r="L19" s="19">
        <v>0.1305</v>
      </c>
      <c r="M19" s="23" t="s">
        <v>13</v>
      </c>
      <c r="N19" s="48">
        <v>0.16470000000000001</v>
      </c>
      <c r="O19" s="19">
        <v>0.1305</v>
      </c>
      <c r="P19" s="20">
        <f t="shared" si="3"/>
        <v>3.4200000000000008E-2</v>
      </c>
      <c r="Q19" s="48">
        <v>0.2135</v>
      </c>
      <c r="R19" s="19">
        <v>0.1305</v>
      </c>
      <c r="S19" s="20">
        <f t="shared" si="4"/>
        <v>8.299999999999999E-2</v>
      </c>
      <c r="T19" s="48">
        <v>0.1099</v>
      </c>
      <c r="U19" s="19">
        <v>0.1305</v>
      </c>
      <c r="V19" s="20">
        <f t="shared" si="5"/>
        <v>-2.0600000000000007E-2</v>
      </c>
      <c r="W19" s="48">
        <v>0.2084</v>
      </c>
      <c r="X19" s="19">
        <v>0.1305</v>
      </c>
      <c r="Y19" s="20">
        <f t="shared" si="6"/>
        <v>7.7899999999999997E-2</v>
      </c>
      <c r="Z19" s="48">
        <v>8.6999999999999994E-3</v>
      </c>
      <c r="AA19" s="19">
        <v>0.1305</v>
      </c>
      <c r="AB19" s="20">
        <f t="shared" si="7"/>
        <v>-0.12180000000000001</v>
      </c>
      <c r="AC19" s="48">
        <v>-0.43490000000000001</v>
      </c>
      <c r="AD19" s="19">
        <v>0.1305</v>
      </c>
      <c r="AE19" s="20">
        <f t="shared" si="8"/>
        <v>-0.56540000000000001</v>
      </c>
      <c r="AF19" s="98">
        <f t="shared" si="10"/>
        <v>-0.12498888888888891</v>
      </c>
      <c r="AG19" s="100">
        <v>12.07</v>
      </c>
      <c r="AH19" s="134">
        <f t="shared" si="11"/>
        <v>1.5464822333919727E-3</v>
      </c>
      <c r="AI19" s="134">
        <f t="shared" si="12"/>
        <v>-1.9329309603807006E-4</v>
      </c>
      <c r="AJ19" s="100">
        <v>37.39</v>
      </c>
      <c r="AK19" s="101" t="s">
        <v>13</v>
      </c>
      <c r="AL19" s="100">
        <v>-25.64</v>
      </c>
    </row>
    <row r="20" spans="1:39" s="8" customFormat="1">
      <c r="A20" s="113"/>
      <c r="B20" s="141"/>
      <c r="C20" s="142"/>
      <c r="D20" s="143"/>
      <c r="E20" s="141"/>
      <c r="F20" s="142"/>
      <c r="G20" s="143"/>
      <c r="H20" s="141"/>
      <c r="I20" s="142"/>
      <c r="J20" s="143"/>
      <c r="K20" s="141"/>
      <c r="L20" s="142"/>
      <c r="M20" s="143"/>
      <c r="N20" s="141"/>
      <c r="O20" s="142"/>
      <c r="P20" s="143"/>
      <c r="Q20" s="141"/>
      <c r="R20" s="142"/>
      <c r="S20" s="143"/>
      <c r="T20" s="141"/>
      <c r="U20" s="142"/>
      <c r="V20" s="143"/>
      <c r="W20" s="141"/>
      <c r="X20" s="142"/>
      <c r="Y20" s="142"/>
      <c r="Z20" s="141"/>
      <c r="AA20" s="142"/>
      <c r="AB20" s="143"/>
      <c r="AC20" s="141"/>
      <c r="AD20" s="142"/>
      <c r="AE20" s="143"/>
      <c r="AF20" s="25">
        <f>AVERAGE(AF4:AF19)</f>
        <v>-2.9074305555555565E-2</v>
      </c>
      <c r="AG20" s="144">
        <f>SUM(AG4:AG19)</f>
        <v>7804.8099999999986</v>
      </c>
      <c r="AH20" s="145"/>
      <c r="AI20" s="38">
        <f>SUM(AI4:AI19)</f>
        <v>1.4469454901671036E-2</v>
      </c>
      <c r="AJ20" s="144">
        <f>SUM(AJ4:AJ19)</f>
        <v>11211.52</v>
      </c>
      <c r="AK20" s="145"/>
      <c r="AL20" s="145"/>
      <c r="AM20" s="176">
        <f>MEDIAN(AF4:AF19)</f>
        <v>-3.7250000000000005E-2</v>
      </c>
    </row>
    <row r="21" spans="1:39" s="8" customFormat="1">
      <c r="A21"/>
      <c r="B21" s="7"/>
      <c r="C21" s="9"/>
      <c r="D21" s="10"/>
      <c r="E21" s="7"/>
      <c r="F21" s="9"/>
      <c r="G21" s="10"/>
      <c r="H21" s="7"/>
      <c r="I21" s="9"/>
      <c r="J21" s="10"/>
      <c r="K21" s="7"/>
      <c r="L21" s="9"/>
      <c r="M21" s="10"/>
      <c r="N21" s="7"/>
      <c r="O21" s="9"/>
      <c r="P21" s="10"/>
      <c r="Q21" s="7"/>
      <c r="R21" s="9"/>
      <c r="S21" s="10"/>
      <c r="T21" s="7"/>
      <c r="U21" s="9"/>
      <c r="V21" s="10"/>
      <c r="W21" s="7"/>
      <c r="X21" s="9"/>
      <c r="Y21" s="9"/>
      <c r="Z21" s="7"/>
      <c r="AA21" s="9"/>
      <c r="AB21" s="10"/>
      <c r="AC21" s="7"/>
      <c r="AD21" s="9"/>
      <c r="AE21" s="10"/>
      <c r="AF21" s="30"/>
    </row>
    <row r="22" spans="1:39" s="8" customFormat="1">
      <c r="A22" s="66" t="s">
        <v>23</v>
      </c>
      <c r="B22" s="7"/>
      <c r="C22" s="9"/>
      <c r="D22" s="10"/>
      <c r="E22" s="7"/>
      <c r="F22" s="9"/>
      <c r="G22" s="10"/>
      <c r="H22" s="7"/>
      <c r="I22" s="9"/>
      <c r="J22" s="10"/>
      <c r="K22" s="7"/>
      <c r="L22" s="9"/>
      <c r="M22" s="10"/>
      <c r="N22" s="7"/>
      <c r="O22" s="9"/>
      <c r="P22" s="10"/>
      <c r="Q22" s="7"/>
      <c r="R22" s="9"/>
      <c r="S22" s="10"/>
      <c r="T22" s="7"/>
      <c r="U22" s="9"/>
      <c r="V22" s="10"/>
      <c r="W22" s="7"/>
      <c r="X22" s="9"/>
      <c r="Y22" s="9"/>
      <c r="Z22" s="7"/>
      <c r="AA22" s="9"/>
      <c r="AB22" s="10"/>
      <c r="AC22" s="7"/>
      <c r="AD22" s="9"/>
      <c r="AE22" s="10"/>
    </row>
    <row r="23" spans="1:39" s="13" customFormat="1">
      <c r="A23" s="11" t="s">
        <v>24</v>
      </c>
      <c r="B23" s="24" t="s">
        <v>13</v>
      </c>
      <c r="C23" s="19">
        <v>0.1305</v>
      </c>
      <c r="D23" s="18" t="s">
        <v>13</v>
      </c>
      <c r="E23" s="32">
        <v>0.49</v>
      </c>
      <c r="F23" s="19">
        <v>0.1305</v>
      </c>
      <c r="G23" s="20">
        <f t="shared" ref="G23:G26" si="13">E23-F23</f>
        <v>0.35949999999999999</v>
      </c>
      <c r="H23" s="32">
        <v>0.09</v>
      </c>
      <c r="I23" s="19">
        <v>0.1305</v>
      </c>
      <c r="J23" s="20">
        <f t="shared" ref="J23:J26" si="14">H23-I23</f>
        <v>-4.0500000000000008E-2</v>
      </c>
      <c r="K23" s="32">
        <v>0.55000000000000004</v>
      </c>
      <c r="L23" s="19">
        <v>0.1305</v>
      </c>
      <c r="M23" s="20">
        <f t="shared" ref="M23:M26" si="15">K23-L23</f>
        <v>0.41950000000000004</v>
      </c>
      <c r="N23" s="12">
        <v>0.17</v>
      </c>
      <c r="O23" s="19">
        <v>0.1305</v>
      </c>
      <c r="P23" s="20">
        <f t="shared" ref="P23:P26" si="16">N23-O23</f>
        <v>3.9500000000000007E-2</v>
      </c>
      <c r="Q23" s="12">
        <v>0.47</v>
      </c>
      <c r="R23" s="19">
        <v>0.1305</v>
      </c>
      <c r="S23" s="20">
        <f t="shared" ref="S23:S26" si="17">Q23-R23</f>
        <v>0.33949999999999997</v>
      </c>
      <c r="T23" s="12">
        <v>0.61</v>
      </c>
      <c r="U23" s="19">
        <v>0.1305</v>
      </c>
      <c r="V23" s="20">
        <f t="shared" ref="V23:V28" si="18">T23-U23</f>
        <v>0.47949999999999998</v>
      </c>
      <c r="W23" s="12">
        <v>0.38</v>
      </c>
      <c r="X23" s="19">
        <v>0.1305</v>
      </c>
      <c r="Y23" s="20">
        <f t="shared" ref="Y23:Y28" si="19">W23-X23</f>
        <v>0.2495</v>
      </c>
      <c r="Z23" s="12">
        <v>0.4</v>
      </c>
      <c r="AA23" s="19">
        <v>0.1305</v>
      </c>
      <c r="AB23" s="20">
        <f t="shared" ref="AB23:AB28" si="20">Z23-AA23</f>
        <v>0.26950000000000002</v>
      </c>
      <c r="AC23" s="12">
        <v>0</v>
      </c>
      <c r="AD23" s="19">
        <v>0.1305</v>
      </c>
      <c r="AE23" s="20">
        <f t="shared" ref="AE23:AE28" si="21">AC23-AD23</f>
        <v>-0.1305</v>
      </c>
      <c r="AF23" s="98">
        <f t="shared" ref="AF23:AF28" si="22">AVERAGE(D23,G23,J23,M23,P23,S23,V23,Y23,AB23,AE23)</f>
        <v>0.22061111111111112</v>
      </c>
      <c r="AG23" s="100">
        <v>6848.06</v>
      </c>
      <c r="AH23" s="146">
        <f>AG23/$AG$29</f>
        <v>0.78779435618392446</v>
      </c>
      <c r="AI23" s="146">
        <f>AF23*AH23</f>
        <v>0.17379618824479801</v>
      </c>
      <c r="AJ23" s="100">
        <v>38580.83</v>
      </c>
      <c r="AK23" s="100">
        <v>0.1</v>
      </c>
      <c r="AL23" s="101" t="s">
        <v>13</v>
      </c>
    </row>
    <row r="24" spans="1:39" s="13" customFormat="1">
      <c r="A24" s="11" t="s">
        <v>25</v>
      </c>
      <c r="B24" s="32">
        <v>1.24</v>
      </c>
      <c r="C24" s="19">
        <v>0.1305</v>
      </c>
      <c r="D24" s="20">
        <f t="shared" ref="D24:D26" si="23">B24-C24</f>
        <v>1.1094999999999999</v>
      </c>
      <c r="E24" s="32">
        <v>0.51</v>
      </c>
      <c r="F24" s="19">
        <v>0.1305</v>
      </c>
      <c r="G24" s="20">
        <f t="shared" si="13"/>
        <v>0.3795</v>
      </c>
      <c r="H24" s="32">
        <v>-0.87</v>
      </c>
      <c r="I24" s="19">
        <v>0.1305</v>
      </c>
      <c r="J24" s="20">
        <f t="shared" si="14"/>
        <v>-1.0004999999999999</v>
      </c>
      <c r="K24" s="32">
        <v>-0.06</v>
      </c>
      <c r="L24" s="19">
        <v>0.1305</v>
      </c>
      <c r="M24" s="20">
        <f t="shared" si="15"/>
        <v>-0.1905</v>
      </c>
      <c r="N24" s="12">
        <v>-0.78</v>
      </c>
      <c r="O24" s="19">
        <v>0.1305</v>
      </c>
      <c r="P24" s="20">
        <f t="shared" si="16"/>
        <v>-0.91050000000000009</v>
      </c>
      <c r="Q24" s="12">
        <v>-2.2400000000000002</v>
      </c>
      <c r="R24" s="19">
        <v>0.1305</v>
      </c>
      <c r="S24" s="20">
        <f t="shared" si="17"/>
        <v>-2.3705000000000003</v>
      </c>
      <c r="T24" s="12">
        <v>19.52</v>
      </c>
      <c r="U24" s="19">
        <v>0.1305</v>
      </c>
      <c r="V24" s="20">
        <f t="shared" si="18"/>
        <v>19.389499999999998</v>
      </c>
      <c r="W24" s="12">
        <v>1.24</v>
      </c>
      <c r="X24" s="19">
        <v>0.1305</v>
      </c>
      <c r="Y24" s="20">
        <f t="shared" si="19"/>
        <v>1.1094999999999999</v>
      </c>
      <c r="Z24" s="12">
        <v>0.72</v>
      </c>
      <c r="AA24" s="19">
        <v>0.1305</v>
      </c>
      <c r="AB24" s="20">
        <f t="shared" si="20"/>
        <v>0.58949999999999991</v>
      </c>
      <c r="AC24" s="12">
        <v>-0.12</v>
      </c>
      <c r="AD24" s="19">
        <v>0.1305</v>
      </c>
      <c r="AE24" s="20">
        <f t="shared" si="21"/>
        <v>-0.2505</v>
      </c>
      <c r="AF24" s="98">
        <f t="shared" si="22"/>
        <v>1.7855000000000001</v>
      </c>
      <c r="AG24" s="100">
        <v>69.86</v>
      </c>
      <c r="AH24" s="146">
        <f t="shared" ref="AH24:AH28" si="24">AG24/$AG$29</f>
        <v>8.0366284353538021E-3</v>
      </c>
      <c r="AI24" s="146">
        <f t="shared" ref="AI24:AI28" si="25">AF24*AH24</f>
        <v>1.4349400071324214E-2</v>
      </c>
      <c r="AJ24" s="100">
        <v>12257.64</v>
      </c>
      <c r="AK24" s="101" t="s">
        <v>13</v>
      </c>
      <c r="AL24" s="100">
        <v>-2.87</v>
      </c>
    </row>
    <row r="25" spans="1:39" s="13" customFormat="1">
      <c r="A25" s="16" t="s">
        <v>26</v>
      </c>
      <c r="B25" s="32">
        <v>0.03</v>
      </c>
      <c r="C25" s="19">
        <v>0.1305</v>
      </c>
      <c r="D25" s="20">
        <f t="shared" si="23"/>
        <v>-0.10050000000000001</v>
      </c>
      <c r="E25" s="32">
        <v>0.06</v>
      </c>
      <c r="F25" s="19">
        <v>0.1305</v>
      </c>
      <c r="G25" s="20">
        <f t="shared" si="13"/>
        <v>-7.0500000000000007E-2</v>
      </c>
      <c r="H25" s="32">
        <v>-0.03</v>
      </c>
      <c r="I25" s="19">
        <v>0.1305</v>
      </c>
      <c r="J25" s="20">
        <f t="shared" si="14"/>
        <v>-0.1605</v>
      </c>
      <c r="K25" s="32">
        <v>0.02</v>
      </c>
      <c r="L25" s="19">
        <v>0.1305</v>
      </c>
      <c r="M25" s="20">
        <f t="shared" si="15"/>
        <v>-0.1105</v>
      </c>
      <c r="N25" s="12">
        <v>-0.21</v>
      </c>
      <c r="O25" s="19">
        <v>0.1305</v>
      </c>
      <c r="P25" s="20">
        <f t="shared" si="16"/>
        <v>-0.34050000000000002</v>
      </c>
      <c r="Q25" s="12">
        <v>-0.04</v>
      </c>
      <c r="R25" s="19">
        <v>0.1305</v>
      </c>
      <c r="S25" s="20">
        <f t="shared" si="17"/>
        <v>-0.17050000000000001</v>
      </c>
      <c r="T25" s="12">
        <v>0.25</v>
      </c>
      <c r="U25" s="19">
        <v>0.1305</v>
      </c>
      <c r="V25" s="20">
        <f t="shared" si="18"/>
        <v>0.1195</v>
      </c>
      <c r="W25" s="12">
        <v>0.35</v>
      </c>
      <c r="X25" s="19">
        <v>0.1305</v>
      </c>
      <c r="Y25" s="20">
        <f t="shared" si="19"/>
        <v>0.21949999999999997</v>
      </c>
      <c r="Z25" s="12">
        <v>0.04</v>
      </c>
      <c r="AA25" s="19">
        <v>0.1305</v>
      </c>
      <c r="AB25" s="20">
        <f t="shared" si="20"/>
        <v>-9.0499999999999997E-2</v>
      </c>
      <c r="AC25" s="24" t="s">
        <v>13</v>
      </c>
      <c r="AD25" s="19">
        <v>0.1305</v>
      </c>
      <c r="AE25" s="23" t="s">
        <v>13</v>
      </c>
      <c r="AF25" s="98">
        <f t="shared" si="22"/>
        <v>-7.8277777777777766E-2</v>
      </c>
      <c r="AG25" s="100">
        <v>1264.02</v>
      </c>
      <c r="AH25" s="146">
        <f t="shared" si="24"/>
        <v>0.1454116672610351</v>
      </c>
      <c r="AI25" s="146">
        <f t="shared" si="25"/>
        <v>-1.1382502176155468E-2</v>
      </c>
      <c r="AJ25" s="100">
        <v>13005.81</v>
      </c>
      <c r="AK25" s="101" t="s">
        <v>13</v>
      </c>
      <c r="AL25" s="100">
        <v>-26.8</v>
      </c>
    </row>
    <row r="26" spans="1:39" s="13" customFormat="1">
      <c r="A26" s="16" t="s">
        <v>27</v>
      </c>
      <c r="B26" s="32">
        <v>0.06</v>
      </c>
      <c r="C26" s="19">
        <v>0.1305</v>
      </c>
      <c r="D26" s="20">
        <f t="shared" si="23"/>
        <v>-7.0500000000000007E-2</v>
      </c>
      <c r="E26" s="32">
        <v>0</v>
      </c>
      <c r="F26" s="19">
        <v>0.1305</v>
      </c>
      <c r="G26" s="20">
        <f t="shared" si="13"/>
        <v>-0.1305</v>
      </c>
      <c r="H26" s="32">
        <v>0.05</v>
      </c>
      <c r="I26" s="19">
        <v>0.1305</v>
      </c>
      <c r="J26" s="20">
        <f t="shared" si="14"/>
        <v>-8.0500000000000002E-2</v>
      </c>
      <c r="K26" s="32">
        <v>0.02</v>
      </c>
      <c r="L26" s="19">
        <v>0.1305</v>
      </c>
      <c r="M26" s="20">
        <f t="shared" si="15"/>
        <v>-0.1105</v>
      </c>
      <c r="N26" s="12">
        <v>0.11</v>
      </c>
      <c r="O26" s="19">
        <v>0.1305</v>
      </c>
      <c r="P26" s="20">
        <f t="shared" si="16"/>
        <v>-2.0500000000000004E-2</v>
      </c>
      <c r="Q26" s="12">
        <v>0.21</v>
      </c>
      <c r="R26" s="19">
        <v>0.1305</v>
      </c>
      <c r="S26" s="20">
        <f t="shared" si="17"/>
        <v>7.9499999999999987E-2</v>
      </c>
      <c r="T26" s="12">
        <v>0.19</v>
      </c>
      <c r="U26" s="19">
        <v>0.1305</v>
      </c>
      <c r="V26" s="20">
        <f t="shared" si="18"/>
        <v>5.9499999999999997E-2</v>
      </c>
      <c r="W26" s="12">
        <v>0.15</v>
      </c>
      <c r="X26" s="19">
        <v>0.1305</v>
      </c>
      <c r="Y26" s="20">
        <f t="shared" si="19"/>
        <v>1.949999999999999E-2</v>
      </c>
      <c r="Z26" s="12">
        <v>0.08</v>
      </c>
      <c r="AA26" s="19">
        <v>0.1305</v>
      </c>
      <c r="AB26" s="20">
        <f t="shared" si="20"/>
        <v>-5.0500000000000003E-2</v>
      </c>
      <c r="AC26" s="12">
        <v>0.09</v>
      </c>
      <c r="AD26" s="19">
        <v>0.1305</v>
      </c>
      <c r="AE26" s="20">
        <f t="shared" si="21"/>
        <v>-4.0500000000000008E-2</v>
      </c>
      <c r="AF26" s="98">
        <f t="shared" si="22"/>
        <v>-3.450000000000001E-2</v>
      </c>
      <c r="AG26" s="100">
        <v>449.4</v>
      </c>
      <c r="AH26" s="146">
        <f t="shared" si="24"/>
        <v>5.1698551658287982E-2</v>
      </c>
      <c r="AI26" s="146">
        <f t="shared" si="25"/>
        <v>-1.7836000322109359E-3</v>
      </c>
      <c r="AJ26" s="100">
        <v>872.58</v>
      </c>
      <c r="AK26" s="100">
        <v>5.1100000000000003</v>
      </c>
      <c r="AL26" s="100">
        <v>0.41</v>
      </c>
    </row>
    <row r="27" spans="1:39" s="13" customFormat="1">
      <c r="A27" s="16" t="s">
        <v>28</v>
      </c>
      <c r="B27" s="24" t="s">
        <v>13</v>
      </c>
      <c r="C27" s="19">
        <v>0.1305</v>
      </c>
      <c r="D27" s="18" t="s">
        <v>13</v>
      </c>
      <c r="E27" s="24" t="s">
        <v>13</v>
      </c>
      <c r="F27" s="19">
        <v>0.1305</v>
      </c>
      <c r="G27" s="18" t="s">
        <v>13</v>
      </c>
      <c r="H27" s="24" t="s">
        <v>13</v>
      </c>
      <c r="I27" s="19">
        <v>0.1305</v>
      </c>
      <c r="J27" s="18" t="s">
        <v>13</v>
      </c>
      <c r="K27" s="24" t="s">
        <v>13</v>
      </c>
      <c r="L27" s="19">
        <v>0.1305</v>
      </c>
      <c r="M27" s="18" t="s">
        <v>13</v>
      </c>
      <c r="N27" s="24" t="s">
        <v>13</v>
      </c>
      <c r="O27" s="19">
        <v>0.1305</v>
      </c>
      <c r="P27" s="18" t="s">
        <v>13</v>
      </c>
      <c r="Q27" s="24" t="s">
        <v>13</v>
      </c>
      <c r="R27" s="19">
        <v>0.1305</v>
      </c>
      <c r="S27" s="18" t="s">
        <v>13</v>
      </c>
      <c r="T27" s="12">
        <v>-1.0699999999999999E-2</v>
      </c>
      <c r="U27" s="19">
        <v>0.1305</v>
      </c>
      <c r="V27" s="20">
        <f t="shared" si="18"/>
        <v>-0.14119999999999999</v>
      </c>
      <c r="W27" s="12">
        <v>-0.25259999999999999</v>
      </c>
      <c r="X27" s="19">
        <v>0.1305</v>
      </c>
      <c r="Y27" s="20">
        <f t="shared" si="19"/>
        <v>-0.3831</v>
      </c>
      <c r="Z27" s="12">
        <v>0.10929999999999999</v>
      </c>
      <c r="AA27" s="19">
        <v>0.1305</v>
      </c>
      <c r="AB27" s="20">
        <f t="shared" si="20"/>
        <v>-2.1200000000000011E-2</v>
      </c>
      <c r="AC27" s="12">
        <v>0.93969999999999998</v>
      </c>
      <c r="AD27" s="19">
        <v>0.1305</v>
      </c>
      <c r="AE27" s="20">
        <f t="shared" si="21"/>
        <v>0.80919999999999992</v>
      </c>
      <c r="AF27" s="98">
        <f t="shared" si="22"/>
        <v>6.5924999999999984E-2</v>
      </c>
      <c r="AG27" s="100">
        <v>60.25</v>
      </c>
      <c r="AH27" s="146">
        <f t="shared" si="24"/>
        <v>6.9311031095056763E-3</v>
      </c>
      <c r="AI27" s="146">
        <f t="shared" si="25"/>
        <v>4.569329724941616E-4</v>
      </c>
      <c r="AJ27" s="100">
        <v>101.23</v>
      </c>
      <c r="AK27" s="100">
        <v>0</v>
      </c>
      <c r="AL27" s="101" t="s">
        <v>13</v>
      </c>
    </row>
    <row r="28" spans="1:39" s="13" customFormat="1">
      <c r="A28" s="16" t="s">
        <v>29</v>
      </c>
      <c r="B28" s="32">
        <v>-0.31580000000000003</v>
      </c>
      <c r="C28" s="19">
        <v>0.1305</v>
      </c>
      <c r="D28" s="20">
        <f t="shared" ref="D28" si="26">B28-C28</f>
        <v>-0.44630000000000003</v>
      </c>
      <c r="E28" s="32">
        <v>0.19639999999999999</v>
      </c>
      <c r="F28" s="19">
        <v>0.1305</v>
      </c>
      <c r="G28" s="20">
        <f t="shared" ref="G28" si="27">E28-F28</f>
        <v>6.5899999999999986E-2</v>
      </c>
      <c r="H28" s="32">
        <v>7.5200000000000003E-2</v>
      </c>
      <c r="I28" s="19">
        <v>0.1305</v>
      </c>
      <c r="J28" s="20">
        <f t="shared" ref="J28" si="28">H28-I28</f>
        <v>-5.5300000000000002E-2</v>
      </c>
      <c r="K28" s="32">
        <v>5.57E-2</v>
      </c>
      <c r="L28" s="19">
        <v>0.1305</v>
      </c>
      <c r="M28" s="20">
        <f t="shared" ref="M28" si="29">K28-L28</f>
        <v>-7.4800000000000005E-2</v>
      </c>
      <c r="N28" s="48">
        <v>7.0400000000000004E-2</v>
      </c>
      <c r="O28" s="19">
        <v>0.1305</v>
      </c>
      <c r="P28" s="20">
        <f t="shared" ref="P28" si="30">N28-O28</f>
        <v>-6.0100000000000001E-2</v>
      </c>
      <c r="Q28" s="48">
        <v>7.51E-2</v>
      </c>
      <c r="R28" s="19">
        <v>0.1305</v>
      </c>
      <c r="S28" s="20">
        <f t="shared" ref="S28" si="31">Q28-R28</f>
        <v>-5.5400000000000005E-2</v>
      </c>
      <c r="T28" s="48">
        <v>8.9599999999999999E-2</v>
      </c>
      <c r="U28" s="19">
        <v>0.1305</v>
      </c>
      <c r="V28" s="20">
        <f t="shared" si="18"/>
        <v>-4.0900000000000006E-2</v>
      </c>
      <c r="W28" s="48">
        <v>9.35E-2</v>
      </c>
      <c r="X28" s="19">
        <v>0.1305</v>
      </c>
      <c r="Y28" s="20">
        <f t="shared" si="19"/>
        <v>-3.7000000000000005E-2</v>
      </c>
      <c r="Z28" s="48">
        <v>-0.4294</v>
      </c>
      <c r="AA28" s="19">
        <v>0.1305</v>
      </c>
      <c r="AB28" s="20">
        <f t="shared" si="20"/>
        <v>-0.55990000000000006</v>
      </c>
      <c r="AC28" s="48">
        <v>-8.3299999999999999E-2</v>
      </c>
      <c r="AD28" s="19">
        <v>0.1305</v>
      </c>
      <c r="AE28" s="20">
        <f t="shared" si="21"/>
        <v>-0.21379999999999999</v>
      </c>
      <c r="AF28" s="98">
        <f t="shared" si="22"/>
        <v>-0.14776000000000003</v>
      </c>
      <c r="AG28" s="100">
        <v>1.1100000000000001</v>
      </c>
      <c r="AH28" s="146">
        <f t="shared" si="24"/>
        <v>1.2769335189296766E-4</v>
      </c>
      <c r="AI28" s="146">
        <f t="shared" si="25"/>
        <v>-1.8867969675704906E-5</v>
      </c>
      <c r="AJ28" s="100">
        <v>7.14</v>
      </c>
      <c r="AK28" s="101" t="s">
        <v>13</v>
      </c>
      <c r="AL28" s="100">
        <v>-13.6</v>
      </c>
    </row>
    <row r="29" spans="1:39" s="8" customFormat="1">
      <c r="A29" s="113"/>
      <c r="B29" s="141"/>
      <c r="C29" s="142"/>
      <c r="D29" s="143"/>
      <c r="E29" s="141"/>
      <c r="F29" s="142"/>
      <c r="G29" s="143"/>
      <c r="H29" s="141"/>
      <c r="I29" s="142"/>
      <c r="J29" s="143"/>
      <c r="K29" s="141"/>
      <c r="L29" s="142"/>
      <c r="M29" s="143"/>
      <c r="N29" s="141"/>
      <c r="O29" s="142"/>
      <c r="P29" s="143"/>
      <c r="Q29" s="141"/>
      <c r="R29" s="142"/>
      <c r="S29" s="143"/>
      <c r="T29" s="141"/>
      <c r="U29" s="142"/>
      <c r="V29" s="143"/>
      <c r="W29" s="141"/>
      <c r="X29" s="142"/>
      <c r="Y29" s="142"/>
      <c r="Z29" s="141"/>
      <c r="AA29" s="142"/>
      <c r="AB29" s="143"/>
      <c r="AC29" s="141"/>
      <c r="AD29" s="142"/>
      <c r="AE29" s="143"/>
      <c r="AF29" s="38">
        <f>AVERAGE(AF23:AF28)</f>
        <v>0.30191638888888889</v>
      </c>
      <c r="AG29" s="144">
        <f>SUM(AG23:AG28)</f>
        <v>8692.7000000000007</v>
      </c>
      <c r="AH29" s="145"/>
      <c r="AI29" s="38">
        <f>SUM(AI23:AI28)</f>
        <v>0.17541755111057428</v>
      </c>
      <c r="AJ29" s="144">
        <f>SUM(AJ23:AJ28)</f>
        <v>64825.23</v>
      </c>
      <c r="AK29" s="145"/>
      <c r="AL29" s="145"/>
      <c r="AM29" s="176">
        <f>MEDIAN(AF23:AF28)</f>
        <v>1.5712499999999983E-2</v>
      </c>
    </row>
    <row r="30" spans="1:39" s="8" customFormat="1">
      <c r="B30" s="7"/>
      <c r="C30" s="9"/>
      <c r="D30" s="10"/>
      <c r="E30" s="7"/>
      <c r="F30" s="9"/>
      <c r="G30" s="10"/>
      <c r="H30" s="7"/>
      <c r="I30" s="9"/>
      <c r="J30" s="10"/>
      <c r="K30" s="7"/>
      <c r="L30" s="9"/>
      <c r="M30" s="10"/>
      <c r="N30" s="7"/>
      <c r="O30" s="9"/>
      <c r="P30" s="10"/>
      <c r="Q30" s="7"/>
      <c r="R30" s="9"/>
      <c r="S30" s="10"/>
      <c r="T30" s="7"/>
      <c r="U30" s="9"/>
      <c r="V30" s="10"/>
      <c r="W30" s="7"/>
      <c r="X30" s="9"/>
      <c r="Y30" s="9"/>
      <c r="Z30" s="7"/>
      <c r="AA30" s="9"/>
      <c r="AB30" s="10"/>
      <c r="AC30" s="7"/>
      <c r="AD30" s="9"/>
      <c r="AE30" s="10"/>
    </row>
    <row r="31" spans="1:39" s="8" customFormat="1">
      <c r="A31" s="66" t="s">
        <v>31</v>
      </c>
      <c r="B31" s="7"/>
      <c r="C31" s="9"/>
      <c r="D31" s="10"/>
      <c r="E31" s="7"/>
      <c r="F31" s="9"/>
      <c r="G31" s="10"/>
      <c r="H31" s="7"/>
      <c r="I31" s="9"/>
      <c r="J31" s="10"/>
      <c r="K31" s="7"/>
      <c r="L31" s="9"/>
      <c r="M31" s="10"/>
      <c r="N31" s="7"/>
      <c r="O31" s="9"/>
      <c r="P31" s="10"/>
      <c r="Q31" s="7"/>
      <c r="R31" s="9"/>
      <c r="S31" s="10"/>
      <c r="T31" s="7"/>
      <c r="U31" s="9"/>
      <c r="V31" s="10"/>
      <c r="W31" s="7"/>
      <c r="X31" s="9"/>
      <c r="Y31" s="9"/>
      <c r="Z31" s="7"/>
      <c r="AA31" s="9"/>
      <c r="AB31" s="10"/>
      <c r="AC31" s="7"/>
      <c r="AD31" s="9"/>
      <c r="AE31" s="10"/>
      <c r="AJ31" s="5"/>
      <c r="AK31" s="5"/>
    </row>
    <row r="32" spans="1:39" s="13" customFormat="1">
      <c r="A32" s="11" t="s">
        <v>33</v>
      </c>
      <c r="B32" s="12">
        <v>0.23</v>
      </c>
      <c r="C32" s="19">
        <v>0.1305</v>
      </c>
      <c r="D32" s="20">
        <f t="shared" ref="D32:D39" si="32">B32-C32</f>
        <v>9.9500000000000005E-2</v>
      </c>
      <c r="E32" s="12">
        <v>0.17</v>
      </c>
      <c r="F32" s="19">
        <v>0.1305</v>
      </c>
      <c r="G32" s="20">
        <f t="shared" ref="G32:G39" si="33">E32-F32</f>
        <v>3.9500000000000007E-2</v>
      </c>
      <c r="H32" s="12">
        <v>0.23</v>
      </c>
      <c r="I32" s="19">
        <v>0.1305</v>
      </c>
      <c r="J32" s="20">
        <f t="shared" ref="J32:J38" si="34">H32-I32</f>
        <v>9.9500000000000005E-2</v>
      </c>
      <c r="K32" s="12">
        <v>0.28999999999999998</v>
      </c>
      <c r="L32" s="19">
        <v>0.1305</v>
      </c>
      <c r="M32" s="20">
        <f t="shared" ref="M32:M39" si="35">K32-L32</f>
        <v>0.15949999999999998</v>
      </c>
      <c r="N32" s="12">
        <v>0.27</v>
      </c>
      <c r="O32" s="19">
        <v>0.1305</v>
      </c>
      <c r="P32" s="20">
        <f t="shared" ref="P32:P39" si="36">N32-O32</f>
        <v>0.13950000000000001</v>
      </c>
      <c r="Q32" s="24" t="s">
        <v>13</v>
      </c>
      <c r="R32" s="19">
        <v>0.1305</v>
      </c>
      <c r="S32" s="18" t="s">
        <v>13</v>
      </c>
      <c r="T32" s="12">
        <v>0.5</v>
      </c>
      <c r="U32" s="19">
        <v>0.1305</v>
      </c>
      <c r="V32" s="20">
        <f t="shared" ref="V32:V39" si="37">T32-U32</f>
        <v>0.3695</v>
      </c>
      <c r="W32" s="12">
        <v>0.23</v>
      </c>
      <c r="X32" s="19">
        <v>0.1305</v>
      </c>
      <c r="Y32" s="20">
        <f t="shared" ref="Y32:Y39" si="38">W32-X32</f>
        <v>9.9500000000000005E-2</v>
      </c>
      <c r="Z32" s="12">
        <v>0.17</v>
      </c>
      <c r="AA32" s="19">
        <v>0.1305</v>
      </c>
      <c r="AB32" s="20">
        <f t="shared" ref="AB32:AB39" si="39">Z32-AA32</f>
        <v>3.9500000000000007E-2</v>
      </c>
      <c r="AC32" s="12">
        <v>0.14000000000000001</v>
      </c>
      <c r="AD32" s="19">
        <v>0.1305</v>
      </c>
      <c r="AE32" s="20">
        <f t="shared" ref="AE32:AE40" si="40">AC32-AD32</f>
        <v>9.5000000000000084E-3</v>
      </c>
      <c r="AF32" s="98">
        <f t="shared" ref="AF32:AF40" si="41">AVERAGE(D32,G32,J32,M32,P32,S32,V32,Y32,AB32,AE32)</f>
        <v>0.11727777777777779</v>
      </c>
      <c r="AG32" s="100">
        <v>13343.66</v>
      </c>
      <c r="AH32" s="146">
        <f>AG32/$AG$44</f>
        <v>0.26438559592791427</v>
      </c>
      <c r="AI32" s="146">
        <f>AF32*AH32</f>
        <v>3.1006555166879283E-2</v>
      </c>
      <c r="AJ32" s="100">
        <v>18441.2</v>
      </c>
      <c r="AK32" s="100">
        <v>0.23</v>
      </c>
      <c r="AL32" s="100">
        <v>23.28</v>
      </c>
    </row>
    <row r="33" spans="1:39" s="13" customFormat="1">
      <c r="A33" s="11" t="s">
        <v>34</v>
      </c>
      <c r="B33" s="12">
        <v>0.33</v>
      </c>
      <c r="C33" s="19">
        <v>0.1305</v>
      </c>
      <c r="D33" s="20">
        <f t="shared" si="32"/>
        <v>0.19950000000000001</v>
      </c>
      <c r="E33" s="12">
        <v>0.23</v>
      </c>
      <c r="F33" s="19">
        <v>0.1305</v>
      </c>
      <c r="G33" s="20">
        <f t="shared" si="33"/>
        <v>9.9500000000000005E-2</v>
      </c>
      <c r="H33" s="12">
        <v>0.2</v>
      </c>
      <c r="I33" s="19">
        <v>0.1305</v>
      </c>
      <c r="J33" s="20">
        <f t="shared" si="34"/>
        <v>6.9500000000000006E-2</v>
      </c>
      <c r="K33" s="12">
        <v>0.17</v>
      </c>
      <c r="L33" s="19">
        <v>0.1305</v>
      </c>
      <c r="M33" s="20">
        <f t="shared" si="35"/>
        <v>3.9500000000000007E-2</v>
      </c>
      <c r="N33" s="12">
        <v>0.18</v>
      </c>
      <c r="O33" s="19">
        <v>0.1305</v>
      </c>
      <c r="P33" s="20">
        <f t="shared" si="36"/>
        <v>4.9499999999999988E-2</v>
      </c>
      <c r="Q33" s="12">
        <v>0.17</v>
      </c>
      <c r="R33" s="19">
        <v>0.1305</v>
      </c>
      <c r="S33" s="20">
        <f t="shared" ref="S33:S39" si="42">Q33-R33</f>
        <v>3.9500000000000007E-2</v>
      </c>
      <c r="T33" s="12">
        <v>0.15</v>
      </c>
      <c r="U33" s="19">
        <v>0.1305</v>
      </c>
      <c r="V33" s="20">
        <f t="shared" si="37"/>
        <v>1.949999999999999E-2</v>
      </c>
      <c r="W33" s="12">
        <v>0.2</v>
      </c>
      <c r="X33" s="19">
        <v>0.1305</v>
      </c>
      <c r="Y33" s="20">
        <f t="shared" si="38"/>
        <v>6.9500000000000006E-2</v>
      </c>
      <c r="Z33" s="12">
        <v>0.22</v>
      </c>
      <c r="AA33" s="19">
        <v>0.1305</v>
      </c>
      <c r="AB33" s="20">
        <f t="shared" si="39"/>
        <v>8.9499999999999996E-2</v>
      </c>
      <c r="AC33" s="12">
        <v>0.22</v>
      </c>
      <c r="AD33" s="19">
        <v>0.1305</v>
      </c>
      <c r="AE33" s="20">
        <f t="shared" si="40"/>
        <v>8.9499999999999996E-2</v>
      </c>
      <c r="AF33" s="98">
        <f t="shared" si="41"/>
        <v>7.6499999999999999E-2</v>
      </c>
      <c r="AG33" s="100">
        <v>5712.88</v>
      </c>
      <c r="AH33" s="146">
        <f t="shared" ref="AH33:AH43" si="43">AG33/$AG$44</f>
        <v>0.11319257109853391</v>
      </c>
      <c r="AI33" s="146">
        <f t="shared" ref="AI33:AI43" si="44">AF33*AH33</f>
        <v>8.659231689037844E-3</v>
      </c>
      <c r="AJ33" s="100">
        <v>6546.35</v>
      </c>
      <c r="AK33" s="100">
        <v>0.14000000000000001</v>
      </c>
      <c r="AL33" s="100">
        <v>34.659999999999997</v>
      </c>
    </row>
    <row r="34" spans="1:39" s="13" customFormat="1">
      <c r="A34" s="16" t="s">
        <v>35</v>
      </c>
      <c r="B34" s="12">
        <v>0.33</v>
      </c>
      <c r="C34" s="19">
        <v>0.1305</v>
      </c>
      <c r="D34" s="20">
        <f t="shared" si="32"/>
        <v>0.19950000000000001</v>
      </c>
      <c r="E34" s="12">
        <v>0.17</v>
      </c>
      <c r="F34" s="19">
        <v>0.1305</v>
      </c>
      <c r="G34" s="20">
        <f t="shared" si="33"/>
        <v>3.9500000000000007E-2</v>
      </c>
      <c r="H34" s="12">
        <v>0.17</v>
      </c>
      <c r="I34" s="19">
        <v>0.1305</v>
      </c>
      <c r="J34" s="20">
        <f t="shared" si="34"/>
        <v>3.9500000000000007E-2</v>
      </c>
      <c r="K34" s="12">
        <v>0.2</v>
      </c>
      <c r="L34" s="19">
        <v>0.1305</v>
      </c>
      <c r="M34" s="20">
        <f t="shared" si="35"/>
        <v>6.9500000000000006E-2</v>
      </c>
      <c r="N34" s="12">
        <v>0.26</v>
      </c>
      <c r="O34" s="19">
        <v>0.1305</v>
      </c>
      <c r="P34" s="20">
        <f t="shared" si="36"/>
        <v>0.1295</v>
      </c>
      <c r="Q34" s="12">
        <v>0.26</v>
      </c>
      <c r="R34" s="19">
        <v>0.1305</v>
      </c>
      <c r="S34" s="20">
        <f t="shared" si="42"/>
        <v>0.1295</v>
      </c>
      <c r="T34" s="12">
        <v>0.23</v>
      </c>
      <c r="U34" s="19">
        <v>0.1305</v>
      </c>
      <c r="V34" s="20">
        <f t="shared" si="37"/>
        <v>9.9500000000000005E-2</v>
      </c>
      <c r="W34" s="12">
        <v>0.16</v>
      </c>
      <c r="X34" s="19">
        <v>0.1305</v>
      </c>
      <c r="Y34" s="20">
        <f t="shared" si="38"/>
        <v>2.9499999999999998E-2</v>
      </c>
      <c r="Z34" s="12">
        <v>0.09</v>
      </c>
      <c r="AA34" s="19">
        <v>0.1305</v>
      </c>
      <c r="AB34" s="20">
        <f t="shared" si="39"/>
        <v>-4.0500000000000008E-2</v>
      </c>
      <c r="AC34" s="12">
        <v>0.09</v>
      </c>
      <c r="AD34" s="19">
        <v>0.1305</v>
      </c>
      <c r="AE34" s="20">
        <f t="shared" si="40"/>
        <v>-4.0500000000000008E-2</v>
      </c>
      <c r="AF34" s="98">
        <f t="shared" si="41"/>
        <v>6.5500000000000003E-2</v>
      </c>
      <c r="AG34" s="100">
        <v>16509.900000000001</v>
      </c>
      <c r="AH34" s="146">
        <f t="shared" si="43"/>
        <v>0.32712012672761986</v>
      </c>
      <c r="AI34" s="146">
        <f t="shared" si="44"/>
        <v>2.1426368300659103E-2</v>
      </c>
      <c r="AJ34" s="100">
        <v>23249.99</v>
      </c>
      <c r="AK34" s="100">
        <v>0.66</v>
      </c>
      <c r="AL34" s="100">
        <v>3.09</v>
      </c>
    </row>
    <row r="35" spans="1:39" s="13" customFormat="1">
      <c r="A35" s="16" t="s">
        <v>36</v>
      </c>
      <c r="B35" s="17" t="s">
        <v>13</v>
      </c>
      <c r="C35" s="19">
        <v>0.1305</v>
      </c>
      <c r="D35" s="15" t="s">
        <v>13</v>
      </c>
      <c r="E35" s="12">
        <v>0.1</v>
      </c>
      <c r="F35" s="19">
        <v>0.1305</v>
      </c>
      <c r="G35" s="20">
        <f t="shared" si="33"/>
        <v>-3.0499999999999999E-2</v>
      </c>
      <c r="H35" s="12">
        <v>0.12</v>
      </c>
      <c r="I35" s="19">
        <v>0.1305</v>
      </c>
      <c r="J35" s="20">
        <f t="shared" si="34"/>
        <v>-1.0500000000000009E-2</v>
      </c>
      <c r="K35" s="12">
        <v>0.21</v>
      </c>
      <c r="L35" s="19">
        <v>0.1305</v>
      </c>
      <c r="M35" s="20">
        <f t="shared" si="35"/>
        <v>7.9499999999999987E-2</v>
      </c>
      <c r="N35" s="12">
        <v>0.3</v>
      </c>
      <c r="O35" s="19">
        <v>0.1305</v>
      </c>
      <c r="P35" s="20">
        <f t="shared" si="36"/>
        <v>0.16949999999999998</v>
      </c>
      <c r="Q35" s="12">
        <v>0.27</v>
      </c>
      <c r="R35" s="19">
        <v>0.1305</v>
      </c>
      <c r="S35" s="20">
        <f t="shared" si="42"/>
        <v>0.13950000000000001</v>
      </c>
      <c r="T35" s="12">
        <v>0.27</v>
      </c>
      <c r="U35" s="19">
        <v>0.1305</v>
      </c>
      <c r="V35" s="20">
        <f t="shared" si="37"/>
        <v>0.13950000000000001</v>
      </c>
      <c r="W35" s="12">
        <v>0.19</v>
      </c>
      <c r="X35" s="19">
        <v>0.1305</v>
      </c>
      <c r="Y35" s="20">
        <f t="shared" si="38"/>
        <v>5.9499999999999997E-2</v>
      </c>
      <c r="Z35" s="12">
        <v>0.15</v>
      </c>
      <c r="AA35" s="19">
        <v>0.1305</v>
      </c>
      <c r="AB35" s="20">
        <f t="shared" si="39"/>
        <v>1.949999999999999E-2</v>
      </c>
      <c r="AC35" s="12">
        <v>0.13</v>
      </c>
      <c r="AD35" s="19">
        <v>0.1305</v>
      </c>
      <c r="AE35" s="20">
        <f t="shared" si="40"/>
        <v>-5.0000000000000044E-4</v>
      </c>
      <c r="AF35" s="98">
        <f t="shared" si="41"/>
        <v>6.2833333333333324E-2</v>
      </c>
      <c r="AG35" s="100">
        <v>4891.16</v>
      </c>
      <c r="AH35" s="146">
        <f t="shared" si="43"/>
        <v>9.6911361004310442E-2</v>
      </c>
      <c r="AI35" s="146">
        <f t="shared" si="44"/>
        <v>6.0892638497708389E-3</v>
      </c>
      <c r="AJ35" s="100">
        <v>7352.93</v>
      </c>
      <c r="AK35" s="100">
        <v>0.68</v>
      </c>
      <c r="AL35" s="100">
        <v>19.690000000000001</v>
      </c>
    </row>
    <row r="36" spans="1:39" s="13" customFormat="1">
      <c r="A36" s="16" t="s">
        <v>37</v>
      </c>
      <c r="B36" s="12">
        <v>0.47</v>
      </c>
      <c r="C36" s="19">
        <v>0.1305</v>
      </c>
      <c r="D36" s="20">
        <f t="shared" si="32"/>
        <v>0.33949999999999997</v>
      </c>
      <c r="E36" s="12">
        <v>0.35</v>
      </c>
      <c r="F36" s="19">
        <v>0.1305</v>
      </c>
      <c r="G36" s="20">
        <f t="shared" si="33"/>
        <v>0.21949999999999997</v>
      </c>
      <c r="H36" s="12">
        <v>0.26</v>
      </c>
      <c r="I36" s="19">
        <v>0.1305</v>
      </c>
      <c r="J36" s="20">
        <f t="shared" si="34"/>
        <v>0.1295</v>
      </c>
      <c r="K36" s="12">
        <v>0.37</v>
      </c>
      <c r="L36" s="19">
        <v>0.1305</v>
      </c>
      <c r="M36" s="20">
        <f t="shared" si="35"/>
        <v>0.23949999999999999</v>
      </c>
      <c r="N36" s="12">
        <v>0.34</v>
      </c>
      <c r="O36" s="19">
        <v>0.1305</v>
      </c>
      <c r="P36" s="20">
        <f t="shared" si="36"/>
        <v>0.20950000000000002</v>
      </c>
      <c r="Q36" s="17" t="s">
        <v>13</v>
      </c>
      <c r="R36" s="19">
        <v>0.1305</v>
      </c>
      <c r="S36" s="23" t="s">
        <v>13</v>
      </c>
      <c r="T36" s="12">
        <v>0.34</v>
      </c>
      <c r="U36" s="19">
        <v>0.1305</v>
      </c>
      <c r="V36" s="20">
        <f t="shared" si="37"/>
        <v>0.20950000000000002</v>
      </c>
      <c r="W36" s="12">
        <v>0.3</v>
      </c>
      <c r="X36" s="19">
        <v>0.1305</v>
      </c>
      <c r="Y36" s="20">
        <f t="shared" si="38"/>
        <v>0.16949999999999998</v>
      </c>
      <c r="Z36" s="12">
        <v>0.27</v>
      </c>
      <c r="AA36" s="19">
        <v>0.1305</v>
      </c>
      <c r="AB36" s="20">
        <f t="shared" si="39"/>
        <v>0.13950000000000001</v>
      </c>
      <c r="AC36" s="12">
        <v>0.19</v>
      </c>
      <c r="AD36" s="19">
        <v>0.1305</v>
      </c>
      <c r="AE36" s="20">
        <f t="shared" si="40"/>
        <v>5.9499999999999997E-2</v>
      </c>
      <c r="AF36" s="98">
        <f t="shared" si="41"/>
        <v>0.19061111111111112</v>
      </c>
      <c r="AG36" s="100">
        <v>893.52</v>
      </c>
      <c r="AH36" s="146">
        <f t="shared" si="43"/>
        <v>1.7703824713272816E-2</v>
      </c>
      <c r="AI36" s="146">
        <f t="shared" si="44"/>
        <v>3.3745456995132798E-3</v>
      </c>
      <c r="AJ36" s="100">
        <v>1353.28</v>
      </c>
      <c r="AK36" s="100">
        <v>0</v>
      </c>
      <c r="AL36" s="100">
        <v>11.43</v>
      </c>
    </row>
    <row r="37" spans="1:39" s="13" customFormat="1">
      <c r="A37" s="16" t="s">
        <v>38</v>
      </c>
      <c r="B37" s="12">
        <v>0.21</v>
      </c>
      <c r="C37" s="19">
        <v>0.1305</v>
      </c>
      <c r="D37" s="20">
        <f t="shared" si="32"/>
        <v>7.9499999999999987E-2</v>
      </c>
      <c r="E37" s="12">
        <v>0.11</v>
      </c>
      <c r="F37" s="19">
        <v>0.1305</v>
      </c>
      <c r="G37" s="20">
        <f t="shared" si="33"/>
        <v>-2.0500000000000004E-2</v>
      </c>
      <c r="H37" s="12">
        <v>0.08</v>
      </c>
      <c r="I37" s="19">
        <v>0.1305</v>
      </c>
      <c r="J37" s="20">
        <f t="shared" si="34"/>
        <v>-5.0500000000000003E-2</v>
      </c>
      <c r="K37" s="12">
        <v>0.14000000000000001</v>
      </c>
      <c r="L37" s="19">
        <v>0.1305</v>
      </c>
      <c r="M37" s="20">
        <f t="shared" si="35"/>
        <v>9.5000000000000084E-3</v>
      </c>
      <c r="N37" s="12">
        <v>0.16</v>
      </c>
      <c r="O37" s="19">
        <v>0.1305</v>
      </c>
      <c r="P37" s="20">
        <f t="shared" si="36"/>
        <v>2.9499999999999998E-2</v>
      </c>
      <c r="Q37" s="12">
        <v>0.18</v>
      </c>
      <c r="R37" s="19">
        <v>0.1305</v>
      </c>
      <c r="S37" s="20">
        <f t="shared" si="42"/>
        <v>4.9499999999999988E-2</v>
      </c>
      <c r="T37" s="12">
        <v>0.22</v>
      </c>
      <c r="U37" s="19">
        <v>0.1305</v>
      </c>
      <c r="V37" s="20">
        <f t="shared" si="37"/>
        <v>8.9499999999999996E-2</v>
      </c>
      <c r="W37" s="12">
        <v>0.13</v>
      </c>
      <c r="X37" s="19">
        <v>0.1305</v>
      </c>
      <c r="Y37" s="20">
        <f t="shared" si="38"/>
        <v>-5.0000000000000044E-4</v>
      </c>
      <c r="Z37" s="12">
        <v>7.0000000000000007E-2</v>
      </c>
      <c r="AA37" s="19">
        <v>0.1305</v>
      </c>
      <c r="AB37" s="20">
        <f t="shared" si="39"/>
        <v>-6.0499999999999998E-2</v>
      </c>
      <c r="AC37" s="12">
        <v>0.11</v>
      </c>
      <c r="AD37" s="19">
        <v>0.1305</v>
      </c>
      <c r="AE37" s="20">
        <f t="shared" si="40"/>
        <v>-2.0500000000000004E-2</v>
      </c>
      <c r="AF37" s="98">
        <f t="shared" si="41"/>
        <v>1.0499999999999997E-2</v>
      </c>
      <c r="AG37" s="100">
        <v>7461.16</v>
      </c>
      <c r="AH37" s="146">
        <f t="shared" si="43"/>
        <v>0.14783224639368187</v>
      </c>
      <c r="AI37" s="146">
        <f t="shared" si="44"/>
        <v>1.5522385871336592E-3</v>
      </c>
      <c r="AJ37" s="100">
        <v>11349.6</v>
      </c>
      <c r="AK37" s="100">
        <v>2.09</v>
      </c>
      <c r="AL37" s="100">
        <v>3.98</v>
      </c>
    </row>
    <row r="38" spans="1:39" s="13" customFormat="1">
      <c r="A38" s="16" t="s">
        <v>39</v>
      </c>
      <c r="B38" s="12">
        <v>0.24</v>
      </c>
      <c r="C38" s="19">
        <v>0.1305</v>
      </c>
      <c r="D38" s="20">
        <f t="shared" si="32"/>
        <v>0.10949999999999999</v>
      </c>
      <c r="E38" s="12">
        <v>0.28000000000000003</v>
      </c>
      <c r="F38" s="19">
        <v>0.1305</v>
      </c>
      <c r="G38" s="20">
        <f t="shared" si="33"/>
        <v>0.14950000000000002</v>
      </c>
      <c r="H38" s="12">
        <v>0.26</v>
      </c>
      <c r="I38" s="19">
        <v>0.1305</v>
      </c>
      <c r="J38" s="20">
        <f t="shared" si="34"/>
        <v>0.1295</v>
      </c>
      <c r="K38" s="12">
        <v>0.15</v>
      </c>
      <c r="L38" s="19">
        <v>0.1305</v>
      </c>
      <c r="M38" s="20">
        <f t="shared" si="35"/>
        <v>1.949999999999999E-2</v>
      </c>
      <c r="N38" s="12">
        <v>0.22</v>
      </c>
      <c r="O38" s="19">
        <v>0.1305</v>
      </c>
      <c r="P38" s="20">
        <f t="shared" si="36"/>
        <v>8.9499999999999996E-2</v>
      </c>
      <c r="Q38" s="12">
        <v>0.35</v>
      </c>
      <c r="R38" s="19">
        <v>0.1305</v>
      </c>
      <c r="S38" s="20">
        <f t="shared" si="42"/>
        <v>0.21949999999999997</v>
      </c>
      <c r="T38" s="12">
        <v>0.55000000000000004</v>
      </c>
      <c r="U38" s="19">
        <v>0.1305</v>
      </c>
      <c r="V38" s="20">
        <f t="shared" si="37"/>
        <v>0.41950000000000004</v>
      </c>
      <c r="W38" s="12">
        <v>0.33</v>
      </c>
      <c r="X38" s="19">
        <v>0.1305</v>
      </c>
      <c r="Y38" s="20">
        <f t="shared" si="38"/>
        <v>0.19950000000000001</v>
      </c>
      <c r="Z38" s="12">
        <v>0.22</v>
      </c>
      <c r="AA38" s="19">
        <v>0.1305</v>
      </c>
      <c r="AB38" s="20">
        <f t="shared" si="39"/>
        <v>8.9499999999999996E-2</v>
      </c>
      <c r="AC38" s="12">
        <v>0.18</v>
      </c>
      <c r="AD38" s="19">
        <v>0.1305</v>
      </c>
      <c r="AE38" s="20">
        <f t="shared" si="40"/>
        <v>4.9499999999999988E-2</v>
      </c>
      <c r="AF38" s="98">
        <f t="shared" si="41"/>
        <v>0.14750000000000002</v>
      </c>
      <c r="AG38" s="100">
        <v>1068.08</v>
      </c>
      <c r="AH38" s="146">
        <f t="shared" si="43"/>
        <v>2.1162482204933778E-2</v>
      </c>
      <c r="AI38" s="146">
        <f t="shared" si="44"/>
        <v>3.1214661252277325E-3</v>
      </c>
      <c r="AJ38" s="100">
        <v>1590.66</v>
      </c>
      <c r="AK38" s="100">
        <v>0.47</v>
      </c>
      <c r="AL38" s="100">
        <v>18.14</v>
      </c>
    </row>
    <row r="39" spans="1:39" s="8" customFormat="1">
      <c r="A39" s="77" t="s">
        <v>40</v>
      </c>
      <c r="B39" s="88">
        <v>-0.11210000000000001</v>
      </c>
      <c r="C39" s="86">
        <v>0.1305</v>
      </c>
      <c r="D39" s="87">
        <f t="shared" si="32"/>
        <v>-0.24260000000000001</v>
      </c>
      <c r="E39" s="88">
        <v>-0.1159</v>
      </c>
      <c r="F39" s="86">
        <v>0.1305</v>
      </c>
      <c r="G39" s="87">
        <f t="shared" si="33"/>
        <v>-0.24640000000000001</v>
      </c>
      <c r="H39" s="89" t="s">
        <v>13</v>
      </c>
      <c r="I39" s="86">
        <v>0.1305</v>
      </c>
      <c r="J39" s="87" t="s">
        <v>13</v>
      </c>
      <c r="K39" s="88">
        <v>-4.0000000000000002E-4</v>
      </c>
      <c r="L39" s="86">
        <v>0.1305</v>
      </c>
      <c r="M39" s="87">
        <f t="shared" si="35"/>
        <v>-0.13090000000000002</v>
      </c>
      <c r="N39" s="88">
        <v>1.9699999999999999E-2</v>
      </c>
      <c r="O39" s="86">
        <v>0.1305</v>
      </c>
      <c r="P39" s="87">
        <f t="shared" si="36"/>
        <v>-0.11080000000000001</v>
      </c>
      <c r="Q39" s="88">
        <v>0.1055</v>
      </c>
      <c r="R39" s="86">
        <v>0.1305</v>
      </c>
      <c r="S39" s="87">
        <f t="shared" si="42"/>
        <v>-2.5000000000000008E-2</v>
      </c>
      <c r="T39" s="88">
        <v>6.1600000000000002E-2</v>
      </c>
      <c r="U39" s="86">
        <v>0.1305</v>
      </c>
      <c r="V39" s="87">
        <f t="shared" si="37"/>
        <v>-6.8900000000000003E-2</v>
      </c>
      <c r="W39" s="88">
        <v>5.7799999999999997E-2</v>
      </c>
      <c r="X39" s="86">
        <v>0.1305</v>
      </c>
      <c r="Y39" s="87">
        <f t="shared" si="38"/>
        <v>-7.2700000000000015E-2</v>
      </c>
      <c r="Z39" s="88">
        <v>3.7600000000000001E-2</v>
      </c>
      <c r="AA39" s="86">
        <v>0.1305</v>
      </c>
      <c r="AB39" s="87">
        <f t="shared" si="39"/>
        <v>-9.290000000000001E-2</v>
      </c>
      <c r="AC39" s="88">
        <v>1.6E-2</v>
      </c>
      <c r="AD39" s="86">
        <v>0.1305</v>
      </c>
      <c r="AE39" s="87">
        <f t="shared" si="40"/>
        <v>-0.1145</v>
      </c>
      <c r="AF39" s="147">
        <f t="shared" si="41"/>
        <v>-0.12274444444444445</v>
      </c>
      <c r="AG39" s="100">
        <v>419.57</v>
      </c>
      <c r="AH39" s="146">
        <f t="shared" si="43"/>
        <v>8.3131812773613086E-3</v>
      </c>
      <c r="AI39" s="146">
        <f t="shared" si="44"/>
        <v>-1.0203968174556709E-3</v>
      </c>
      <c r="AJ39" s="100">
        <v>453.4</v>
      </c>
      <c r="AK39" s="100">
        <v>0.01</v>
      </c>
      <c r="AL39" s="101" t="s">
        <v>13</v>
      </c>
    </row>
    <row r="40" spans="1:39" s="8" customFormat="1">
      <c r="A40" s="77" t="s">
        <v>41</v>
      </c>
      <c r="B40" s="7" t="s">
        <v>13</v>
      </c>
      <c r="C40" s="19">
        <v>0.1305</v>
      </c>
      <c r="D40" s="10" t="s">
        <v>13</v>
      </c>
      <c r="E40" s="7" t="s">
        <v>13</v>
      </c>
      <c r="F40" s="19">
        <v>0.1305</v>
      </c>
      <c r="G40" s="10" t="s">
        <v>13</v>
      </c>
      <c r="H40" s="7" t="s">
        <v>13</v>
      </c>
      <c r="I40" s="19">
        <v>0.1305</v>
      </c>
      <c r="J40" s="10" t="s">
        <v>13</v>
      </c>
      <c r="K40" s="7" t="s">
        <v>13</v>
      </c>
      <c r="L40" s="19">
        <v>0.1305</v>
      </c>
      <c r="M40" s="10" t="s">
        <v>13</v>
      </c>
      <c r="N40" s="7" t="s">
        <v>13</v>
      </c>
      <c r="O40" s="19">
        <v>0.1305</v>
      </c>
      <c r="P40" s="10" t="s">
        <v>13</v>
      </c>
      <c r="Q40" s="7" t="s">
        <v>13</v>
      </c>
      <c r="R40" s="19">
        <v>0.1305</v>
      </c>
      <c r="S40" s="10" t="s">
        <v>13</v>
      </c>
      <c r="T40" s="7" t="s">
        <v>13</v>
      </c>
      <c r="U40" s="19">
        <v>0.1305</v>
      </c>
      <c r="V40" s="10" t="s">
        <v>13</v>
      </c>
      <c r="W40" s="7" t="s">
        <v>13</v>
      </c>
      <c r="X40" s="19">
        <v>0.1305</v>
      </c>
      <c r="Y40" s="9" t="s">
        <v>13</v>
      </c>
      <c r="Z40" s="7" t="s">
        <v>13</v>
      </c>
      <c r="AA40" s="19">
        <v>0.1305</v>
      </c>
      <c r="AB40" s="10" t="s">
        <v>13</v>
      </c>
      <c r="AC40" s="63">
        <v>0.21</v>
      </c>
      <c r="AD40" s="19">
        <v>0.1305</v>
      </c>
      <c r="AE40" s="87">
        <f t="shared" si="40"/>
        <v>7.9499999999999987E-2</v>
      </c>
      <c r="AF40" s="98">
        <f t="shared" si="41"/>
        <v>7.9499999999999987E-2</v>
      </c>
      <c r="AG40" s="100">
        <v>16.89</v>
      </c>
      <c r="AH40" s="146">
        <f t="shared" si="43"/>
        <v>3.3465126623598567E-4</v>
      </c>
      <c r="AI40" s="146">
        <f t="shared" si="44"/>
        <v>2.6604775665760857E-5</v>
      </c>
      <c r="AJ40" s="100">
        <v>25.09</v>
      </c>
      <c r="AK40" s="100">
        <v>0.12</v>
      </c>
      <c r="AL40" s="101" t="s">
        <v>13</v>
      </c>
    </row>
    <row r="41" spans="1:39" s="13" customFormat="1">
      <c r="A41" s="16" t="s">
        <v>42</v>
      </c>
      <c r="B41" s="33">
        <v>0.1193</v>
      </c>
      <c r="C41" s="19">
        <v>0.1305</v>
      </c>
      <c r="D41" s="20">
        <f t="shared" ref="D41" si="45">B41-C41</f>
        <v>-1.1200000000000002E-2</v>
      </c>
      <c r="E41" s="33">
        <v>0.1207</v>
      </c>
      <c r="F41" s="19">
        <v>0.1305</v>
      </c>
      <c r="G41" s="20">
        <f t="shared" ref="G41:G43" si="46">E41-F41</f>
        <v>-9.8000000000000032E-3</v>
      </c>
      <c r="H41" s="33">
        <v>4.4999999999999998E-2</v>
      </c>
      <c r="I41" s="19">
        <v>0.1305</v>
      </c>
      <c r="J41" s="20">
        <f t="shared" ref="J41" si="47">H41-I41</f>
        <v>-8.5500000000000007E-2</v>
      </c>
      <c r="K41" s="33">
        <v>7.22E-2</v>
      </c>
      <c r="L41" s="19">
        <v>0.1305</v>
      </c>
      <c r="M41" s="20">
        <f t="shared" ref="M41" si="48">K41-L41</f>
        <v>-5.8300000000000005E-2</v>
      </c>
      <c r="N41" s="33">
        <v>7.2300000000000003E-2</v>
      </c>
      <c r="O41" s="19">
        <v>0.1305</v>
      </c>
      <c r="P41" s="20">
        <f t="shared" ref="P41:P42" si="49">N41-O41</f>
        <v>-5.8200000000000002E-2</v>
      </c>
      <c r="Q41" s="33">
        <v>5.3400000000000003E-2</v>
      </c>
      <c r="R41" s="19">
        <v>0.1305</v>
      </c>
      <c r="S41" s="20">
        <f t="shared" ref="S41:S42" si="50">Q41-R41</f>
        <v>-7.7100000000000002E-2</v>
      </c>
      <c r="T41" s="33">
        <v>5.5800000000000002E-2</v>
      </c>
      <c r="U41" s="19">
        <v>0.1305</v>
      </c>
      <c r="V41" s="20">
        <f t="shared" ref="V41:V42" si="51">T41-U41</f>
        <v>-7.4700000000000003E-2</v>
      </c>
      <c r="W41" s="33">
        <v>-3.95E-2</v>
      </c>
      <c r="X41" s="19">
        <v>0.1305</v>
      </c>
      <c r="Y41" s="20">
        <f t="shared" ref="Y41:Y42" si="52">W41-X41</f>
        <v>-0.17</v>
      </c>
      <c r="Z41" s="33">
        <v>4.6300000000000001E-2</v>
      </c>
      <c r="AA41" s="19">
        <v>0.1305</v>
      </c>
      <c r="AB41" s="20">
        <f t="shared" ref="AB41:AB42" si="53">Z41-AA41</f>
        <v>-8.4199999999999997E-2</v>
      </c>
      <c r="AC41" s="33">
        <v>6.3600000000000004E-2</v>
      </c>
      <c r="AD41" s="19">
        <v>0.1305</v>
      </c>
      <c r="AE41" s="20">
        <f t="shared" ref="AE41:AE42" si="54">AC41-AD41</f>
        <v>-6.6900000000000001E-2</v>
      </c>
      <c r="AF41" s="98">
        <f t="shared" ref="AF41:AF43" si="55">AVERAGE(D41,G41,J41,M41,P41,S41,V41,Y41,AB41,AE41)</f>
        <v>-6.9589999999999999E-2</v>
      </c>
      <c r="AG41" s="100">
        <v>41.63</v>
      </c>
      <c r="AH41" s="146">
        <f t="shared" si="43"/>
        <v>8.2483908901149095E-4</v>
      </c>
      <c r="AI41" s="146">
        <f t="shared" si="44"/>
        <v>-5.7400552204309655E-5</v>
      </c>
      <c r="AJ41" s="100">
        <v>47.27</v>
      </c>
      <c r="AK41" s="100">
        <v>0.53</v>
      </c>
      <c r="AL41" s="100">
        <v>-10.92</v>
      </c>
    </row>
    <row r="42" spans="1:39" s="13" customFormat="1">
      <c r="A42" s="16" t="s">
        <v>43</v>
      </c>
      <c r="B42" s="17" t="s">
        <v>13</v>
      </c>
      <c r="C42" s="19">
        <v>0.1305</v>
      </c>
      <c r="D42" s="15" t="s">
        <v>13</v>
      </c>
      <c r="E42" s="17" t="s">
        <v>13</v>
      </c>
      <c r="F42" s="19">
        <v>0.1305</v>
      </c>
      <c r="G42" s="15" t="s">
        <v>13</v>
      </c>
      <c r="H42" s="17" t="s">
        <v>13</v>
      </c>
      <c r="I42" s="19">
        <v>0.1305</v>
      </c>
      <c r="J42" s="15" t="s">
        <v>13</v>
      </c>
      <c r="K42" s="17" t="s">
        <v>13</v>
      </c>
      <c r="L42" s="19">
        <v>0.1305</v>
      </c>
      <c r="M42" s="15" t="s">
        <v>13</v>
      </c>
      <c r="N42" s="12">
        <v>0.15</v>
      </c>
      <c r="O42" s="19">
        <v>0.1305</v>
      </c>
      <c r="P42" s="20">
        <f t="shared" si="49"/>
        <v>1.949999999999999E-2</v>
      </c>
      <c r="Q42" s="12">
        <v>0.17</v>
      </c>
      <c r="R42" s="19">
        <v>0.1305</v>
      </c>
      <c r="S42" s="20">
        <f t="shared" si="50"/>
        <v>3.9500000000000007E-2</v>
      </c>
      <c r="T42" s="12">
        <v>0.15</v>
      </c>
      <c r="U42" s="19">
        <v>0.1305</v>
      </c>
      <c r="V42" s="20">
        <f t="shared" si="51"/>
        <v>1.949999999999999E-2</v>
      </c>
      <c r="W42" s="12">
        <v>0.16</v>
      </c>
      <c r="X42" s="19">
        <v>0.1305</v>
      </c>
      <c r="Y42" s="20">
        <f t="shared" si="52"/>
        <v>2.9499999999999998E-2</v>
      </c>
      <c r="Z42" s="12">
        <v>0.11</v>
      </c>
      <c r="AA42" s="19">
        <v>0.1305</v>
      </c>
      <c r="AB42" s="20">
        <f t="shared" si="53"/>
        <v>-2.0500000000000004E-2</v>
      </c>
      <c r="AC42" s="12">
        <v>0.02</v>
      </c>
      <c r="AD42" s="19">
        <v>0.1305</v>
      </c>
      <c r="AE42" s="20">
        <f t="shared" si="54"/>
        <v>-0.1105</v>
      </c>
      <c r="AF42" s="98">
        <f t="shared" si="55"/>
        <v>-3.8333333333333366E-3</v>
      </c>
      <c r="AG42" s="100">
        <v>108.79</v>
      </c>
      <c r="AH42" s="146">
        <f t="shared" si="43"/>
        <v>2.1555187243228464E-3</v>
      </c>
      <c r="AI42" s="146">
        <f t="shared" si="44"/>
        <v>-8.2628217765709181E-6</v>
      </c>
      <c r="AJ42" s="100">
        <v>178.11</v>
      </c>
      <c r="AK42" s="100">
        <v>0.26</v>
      </c>
      <c r="AL42" s="101" t="s">
        <v>13</v>
      </c>
    </row>
    <row r="43" spans="1:39" s="13" customFormat="1">
      <c r="A43" s="16" t="s">
        <v>44</v>
      </c>
      <c r="B43" s="148">
        <v>0.11990000000000001</v>
      </c>
      <c r="C43" s="19">
        <v>0.1305</v>
      </c>
      <c r="D43" s="20">
        <f t="shared" ref="D43" si="56">B43-C43</f>
        <v>-1.0599999999999998E-2</v>
      </c>
      <c r="E43" s="148">
        <v>0.1925</v>
      </c>
      <c r="F43" s="19">
        <v>0.1305</v>
      </c>
      <c r="G43" s="20">
        <f t="shared" si="46"/>
        <v>6.2E-2</v>
      </c>
      <c r="H43" s="48">
        <v>0.15</v>
      </c>
      <c r="I43" s="19">
        <v>0.1305</v>
      </c>
      <c r="J43" s="20">
        <f t="shared" ref="J43" si="57">H43-I43</f>
        <v>1.949999999999999E-2</v>
      </c>
      <c r="K43" s="48">
        <v>0.12</v>
      </c>
      <c r="L43" s="19">
        <v>0.1305</v>
      </c>
      <c r="M43" s="20">
        <f t="shared" ref="M43" si="58">K43-L43</f>
        <v>-1.0500000000000009E-2</v>
      </c>
      <c r="N43" s="48">
        <v>0.12</v>
      </c>
      <c r="O43" s="19">
        <v>0.1305</v>
      </c>
      <c r="P43" s="20">
        <f t="shared" ref="P43" si="59">N43-O43</f>
        <v>-1.0500000000000009E-2</v>
      </c>
      <c r="Q43" s="148">
        <v>0.12839999999999999</v>
      </c>
      <c r="R43" s="19">
        <v>0.1305</v>
      </c>
      <c r="S43" s="20">
        <f t="shared" ref="S43" si="60">Q43-R43</f>
        <v>-2.1000000000000185E-3</v>
      </c>
      <c r="T43" s="148">
        <v>0.13789999999999999</v>
      </c>
      <c r="U43" s="19">
        <v>0.1305</v>
      </c>
      <c r="V43" s="20">
        <f t="shared" ref="V43" si="61">T43-U43</f>
        <v>7.3999999999999899E-3</v>
      </c>
      <c r="W43" s="148">
        <v>5.4600000000000003E-2</v>
      </c>
      <c r="X43" s="19">
        <v>0.1305</v>
      </c>
      <c r="Y43" s="20">
        <f t="shared" ref="Y43" si="62">W43-X43</f>
        <v>-7.5899999999999995E-2</v>
      </c>
      <c r="Z43" s="148">
        <v>-0.13689999999999999</v>
      </c>
      <c r="AA43" s="19">
        <v>0.1305</v>
      </c>
      <c r="AB43" s="20">
        <f t="shared" ref="AB43" si="63">Z43-AA43</f>
        <v>-0.26739999999999997</v>
      </c>
      <c r="AC43" s="17" t="s">
        <v>13</v>
      </c>
      <c r="AD43" s="19">
        <v>0.1305</v>
      </c>
      <c r="AE43" s="15" t="s">
        <v>13</v>
      </c>
      <c r="AF43" s="98">
        <f t="shared" si="55"/>
        <v>-3.2011111111111115E-2</v>
      </c>
      <c r="AG43" s="100">
        <v>3.21</v>
      </c>
      <c r="AH43" s="146">
        <f t="shared" si="43"/>
        <v>6.3601572801510586E-5</v>
      </c>
      <c r="AI43" s="146">
        <f t="shared" si="44"/>
        <v>-2.0359570137905781E-6</v>
      </c>
      <c r="AJ43" s="100">
        <v>94.31</v>
      </c>
      <c r="AK43" s="101" t="s">
        <v>13</v>
      </c>
      <c r="AL43" s="100">
        <v>-18.41</v>
      </c>
    </row>
    <row r="44" spans="1:39" s="8" customFormat="1">
      <c r="A44" s="113"/>
      <c r="B44" s="141"/>
      <c r="C44" s="142"/>
      <c r="D44" s="143"/>
      <c r="E44" s="141"/>
      <c r="F44" s="142"/>
      <c r="G44" s="143"/>
      <c r="H44" s="141"/>
      <c r="I44" s="142"/>
      <c r="J44" s="143"/>
      <c r="K44" s="141"/>
      <c r="L44" s="142"/>
      <c r="M44" s="143"/>
      <c r="N44" s="141"/>
      <c r="O44" s="142"/>
      <c r="P44" s="143"/>
      <c r="Q44" s="141"/>
      <c r="R44" s="142"/>
      <c r="S44" s="143"/>
      <c r="T44" s="141"/>
      <c r="U44" s="142"/>
      <c r="V44" s="143"/>
      <c r="W44" s="141"/>
      <c r="X44" s="142"/>
      <c r="Y44" s="142"/>
      <c r="Z44" s="141"/>
      <c r="AA44" s="142"/>
      <c r="AB44" s="143"/>
      <c r="AC44" s="141"/>
      <c r="AD44" s="142"/>
      <c r="AE44" s="143"/>
      <c r="AF44" s="38">
        <f>AVERAGE(AF32:AF43)</f>
        <v>4.3503611111111111E-2</v>
      </c>
      <c r="AG44" s="144">
        <f>SUM(AG32:AG43)</f>
        <v>50470.45</v>
      </c>
      <c r="AH44" s="149"/>
      <c r="AI44" s="38">
        <f>SUM(AI32:AI43)</f>
        <v>7.4168178045437169E-2</v>
      </c>
      <c r="AJ44" s="144">
        <f>SUM(AJ32:AJ43)</f>
        <v>70682.19</v>
      </c>
      <c r="AK44" s="145"/>
      <c r="AL44" s="145"/>
      <c r="AM44" s="176">
        <f>MEDIAN(AF32:AF43)</f>
        <v>6.4166666666666664E-2</v>
      </c>
    </row>
    <row r="45" spans="1:39" s="8" customFormat="1">
      <c r="A45"/>
      <c r="B45" s="7"/>
      <c r="C45" s="9"/>
      <c r="D45" s="10"/>
      <c r="E45" s="7"/>
      <c r="F45" s="9"/>
      <c r="G45" s="10"/>
      <c r="H45" s="7"/>
      <c r="I45" s="9"/>
      <c r="J45" s="10"/>
      <c r="K45" s="7"/>
      <c r="L45" s="9"/>
      <c r="M45" s="10"/>
      <c r="N45" s="7"/>
      <c r="O45" s="9"/>
      <c r="P45" s="10"/>
      <c r="Q45" s="7"/>
      <c r="R45" s="9"/>
      <c r="S45" s="10"/>
      <c r="T45" s="7"/>
      <c r="U45" s="9"/>
      <c r="V45" s="10"/>
      <c r="W45" s="7"/>
      <c r="X45" s="9"/>
      <c r="Y45" s="9"/>
      <c r="Z45" s="7"/>
      <c r="AA45" s="9"/>
      <c r="AB45" s="10"/>
      <c r="AC45" s="7"/>
      <c r="AD45" s="9"/>
      <c r="AE45" s="10"/>
    </row>
    <row r="46" spans="1:39" s="8" customFormat="1">
      <c r="A46" s="66" t="s">
        <v>45</v>
      </c>
      <c r="B46" s="7"/>
      <c r="C46" s="9"/>
      <c r="D46" s="10"/>
      <c r="E46" s="7"/>
      <c r="F46" s="9"/>
      <c r="G46" s="10"/>
      <c r="H46" s="7"/>
      <c r="I46" s="9"/>
      <c r="J46" s="10"/>
      <c r="K46" s="7"/>
      <c r="L46" s="9"/>
      <c r="M46" s="10"/>
      <c r="N46" s="7"/>
      <c r="O46" s="9"/>
      <c r="P46" s="10"/>
      <c r="Q46" s="7"/>
      <c r="R46" s="9"/>
      <c r="S46" s="10"/>
      <c r="T46" s="7"/>
      <c r="U46" s="9"/>
      <c r="V46" s="10"/>
      <c r="W46" s="7"/>
      <c r="X46" s="9"/>
      <c r="Y46" s="9"/>
      <c r="Z46" s="7"/>
      <c r="AA46" s="9"/>
      <c r="AB46" s="10"/>
      <c r="AC46" s="7"/>
      <c r="AD46" s="9"/>
      <c r="AE46" s="10"/>
    </row>
    <row r="47" spans="1:39" s="13" customFormat="1">
      <c r="A47" s="11" t="s">
        <v>46</v>
      </c>
      <c r="B47" s="12">
        <v>0.3</v>
      </c>
      <c r="C47" s="19">
        <v>0.1305</v>
      </c>
      <c r="D47" s="20">
        <f t="shared" ref="D47:D62" si="64">B47-C47</f>
        <v>0.16949999999999998</v>
      </c>
      <c r="E47" s="12">
        <v>0.35</v>
      </c>
      <c r="F47" s="19">
        <v>0.1305</v>
      </c>
      <c r="G47" s="20">
        <f t="shared" ref="G47:G62" si="65">E47-F47</f>
        <v>0.21949999999999997</v>
      </c>
      <c r="H47" s="12">
        <v>0.18</v>
      </c>
      <c r="I47" s="19">
        <v>0.1305</v>
      </c>
      <c r="J47" s="20">
        <f t="shared" ref="J47:J62" si="66">H47-I47</f>
        <v>4.9499999999999988E-2</v>
      </c>
      <c r="K47" s="12">
        <v>0.31</v>
      </c>
      <c r="L47" s="19">
        <v>0.1305</v>
      </c>
      <c r="M47" s="20">
        <f t="shared" ref="M47:M62" si="67">K47-L47</f>
        <v>0.17949999999999999</v>
      </c>
      <c r="N47" s="12">
        <v>0.16</v>
      </c>
      <c r="O47" s="19">
        <v>0.1305</v>
      </c>
      <c r="P47" s="20">
        <f t="shared" ref="P47:P61" si="68">N47-O47</f>
        <v>2.9499999999999998E-2</v>
      </c>
      <c r="Q47" s="12">
        <v>0.19</v>
      </c>
      <c r="R47" s="19">
        <v>0.1305</v>
      </c>
      <c r="S47" s="20">
        <f t="shared" ref="S47:S61" si="69">Q47-R47</f>
        <v>5.9499999999999997E-2</v>
      </c>
      <c r="T47" s="12">
        <v>0.22</v>
      </c>
      <c r="U47" s="19">
        <v>0.1305</v>
      </c>
      <c r="V47" s="20">
        <f t="shared" ref="V47:V61" si="70">T47-U47</f>
        <v>8.9499999999999996E-2</v>
      </c>
      <c r="W47" s="12">
        <v>0.56999999999999995</v>
      </c>
      <c r="X47" s="19">
        <v>0.1305</v>
      </c>
      <c r="Y47" s="20">
        <f t="shared" ref="Y47:Y61" si="71">W47-X47</f>
        <v>0.43949999999999995</v>
      </c>
      <c r="Z47" s="12">
        <v>0.3</v>
      </c>
      <c r="AA47" s="19">
        <v>0.1305</v>
      </c>
      <c r="AB47" s="20">
        <f t="shared" ref="AB47:AB61" si="72">Z47-AA47</f>
        <v>0.16949999999999998</v>
      </c>
      <c r="AC47" s="12">
        <v>0.12</v>
      </c>
      <c r="AD47" s="19">
        <v>0.1305</v>
      </c>
      <c r="AE47" s="20">
        <f t="shared" ref="AE47:AE61" si="73">AC47-AD47</f>
        <v>-1.0500000000000009E-2</v>
      </c>
      <c r="AF47" s="98">
        <f t="shared" ref="AF47:AF62" si="74">AVERAGE(D47,G47,J47,M47,P47,S47,V47,Y47,AB47,AE47)</f>
        <v>0.13949999999999999</v>
      </c>
      <c r="AG47" s="100">
        <v>702.56</v>
      </c>
      <c r="AH47" s="146">
        <f>AG47/$AG$63</f>
        <v>8.2895783236305351E-2</v>
      </c>
      <c r="AI47" s="146">
        <f>AF47*AH47</f>
        <v>1.1563961761464596E-2</v>
      </c>
      <c r="AJ47" s="100">
        <v>1255.06</v>
      </c>
      <c r="AK47" s="100">
        <v>0.04</v>
      </c>
      <c r="AL47" s="100">
        <v>14.25</v>
      </c>
    </row>
    <row r="48" spans="1:39" s="13" customFormat="1">
      <c r="A48" s="11" t="s">
        <v>47</v>
      </c>
      <c r="B48" s="12">
        <v>0.34</v>
      </c>
      <c r="C48" s="19">
        <v>0.1305</v>
      </c>
      <c r="D48" s="20">
        <f t="shared" si="64"/>
        <v>0.20950000000000002</v>
      </c>
      <c r="E48" s="12">
        <v>0.19</v>
      </c>
      <c r="F48" s="19">
        <v>0.1305</v>
      </c>
      <c r="G48" s="20">
        <f t="shared" si="65"/>
        <v>5.9499999999999997E-2</v>
      </c>
      <c r="H48" s="12">
        <v>0.19</v>
      </c>
      <c r="I48" s="19">
        <v>0.1305</v>
      </c>
      <c r="J48" s="20">
        <f t="shared" si="66"/>
        <v>5.9499999999999997E-2</v>
      </c>
      <c r="K48" s="12">
        <v>0.15</v>
      </c>
      <c r="L48" s="19">
        <v>0.1305</v>
      </c>
      <c r="M48" s="20">
        <f t="shared" si="67"/>
        <v>1.949999999999999E-2</v>
      </c>
      <c r="N48" s="17" t="s">
        <v>13</v>
      </c>
      <c r="O48" s="19">
        <v>0.1305</v>
      </c>
      <c r="P48" s="15" t="s">
        <v>13</v>
      </c>
      <c r="Q48" s="12">
        <v>0.11</v>
      </c>
      <c r="R48" s="19">
        <v>0.1305</v>
      </c>
      <c r="S48" s="20">
        <f t="shared" si="69"/>
        <v>-2.0500000000000004E-2</v>
      </c>
      <c r="T48" s="12">
        <v>0.11</v>
      </c>
      <c r="U48" s="19">
        <v>0.1305</v>
      </c>
      <c r="V48" s="20">
        <f t="shared" si="70"/>
        <v>-2.0500000000000004E-2</v>
      </c>
      <c r="W48" s="12">
        <v>0.15</v>
      </c>
      <c r="X48" s="19">
        <v>0.1305</v>
      </c>
      <c r="Y48" s="20">
        <f t="shared" si="71"/>
        <v>1.949999999999999E-2</v>
      </c>
      <c r="Z48" s="12">
        <v>0.15</v>
      </c>
      <c r="AA48" s="19">
        <v>0.1305</v>
      </c>
      <c r="AB48" s="20">
        <f t="shared" si="72"/>
        <v>1.949999999999999E-2</v>
      </c>
      <c r="AC48" s="12">
        <v>-0.01</v>
      </c>
      <c r="AD48" s="19">
        <v>0.1305</v>
      </c>
      <c r="AE48" s="20">
        <f t="shared" si="73"/>
        <v>-0.14050000000000001</v>
      </c>
      <c r="AF48" s="98">
        <f t="shared" si="74"/>
        <v>2.2833333333333317E-2</v>
      </c>
      <c r="AG48" s="100">
        <v>857.07</v>
      </c>
      <c r="AH48" s="146">
        <f t="shared" ref="AH48:AH62" si="75">AG48/$AG$63</f>
        <v>0.10112657842510282</v>
      </c>
      <c r="AI48" s="146">
        <f t="shared" ref="AI48:AI62" si="76">AF48*AH48</f>
        <v>2.309056874039846E-3</v>
      </c>
      <c r="AJ48" s="100">
        <v>1157.0899999999999</v>
      </c>
      <c r="AK48" s="100">
        <v>0.34</v>
      </c>
      <c r="AL48" s="100">
        <v>6.98</v>
      </c>
    </row>
    <row r="49" spans="1:39" s="13" customFormat="1">
      <c r="A49" s="11" t="s">
        <v>48</v>
      </c>
      <c r="B49" s="12">
        <v>0.38</v>
      </c>
      <c r="C49" s="19">
        <v>0.1305</v>
      </c>
      <c r="D49" s="20">
        <f t="shared" si="64"/>
        <v>0.2495</v>
      </c>
      <c r="E49" s="12">
        <v>0.4</v>
      </c>
      <c r="F49" s="19">
        <v>0.1305</v>
      </c>
      <c r="G49" s="20">
        <f t="shared" si="65"/>
        <v>0.26950000000000002</v>
      </c>
      <c r="H49" s="12">
        <v>0.23</v>
      </c>
      <c r="I49" s="19">
        <v>0.1305</v>
      </c>
      <c r="J49" s="20">
        <f t="shared" si="66"/>
        <v>9.9500000000000005E-2</v>
      </c>
      <c r="K49" s="12">
        <v>0.18</v>
      </c>
      <c r="L49" s="19">
        <v>0.1305</v>
      </c>
      <c r="M49" s="20">
        <f t="shared" si="67"/>
        <v>4.9499999999999988E-2</v>
      </c>
      <c r="N49" s="12">
        <v>0.22</v>
      </c>
      <c r="O49" s="19">
        <v>0.1305</v>
      </c>
      <c r="P49" s="20">
        <f t="shared" si="68"/>
        <v>8.9499999999999996E-2</v>
      </c>
      <c r="Q49" s="12">
        <v>0.05</v>
      </c>
      <c r="R49" s="19">
        <v>0.1305</v>
      </c>
      <c r="S49" s="20">
        <f t="shared" si="69"/>
        <v>-8.0500000000000002E-2</v>
      </c>
      <c r="T49" s="12">
        <v>0.11</v>
      </c>
      <c r="U49" s="19">
        <v>0.1305</v>
      </c>
      <c r="V49" s="20">
        <f t="shared" si="70"/>
        <v>-2.0500000000000004E-2</v>
      </c>
      <c r="W49" s="12">
        <v>0.21</v>
      </c>
      <c r="X49" s="19">
        <v>0.1305</v>
      </c>
      <c r="Y49" s="20">
        <f t="shared" si="71"/>
        <v>7.9499999999999987E-2</v>
      </c>
      <c r="Z49" s="12">
        <v>0.24</v>
      </c>
      <c r="AA49" s="19">
        <v>0.1305</v>
      </c>
      <c r="AB49" s="20">
        <f t="shared" si="72"/>
        <v>0.10949999999999999</v>
      </c>
      <c r="AC49" s="12">
        <v>0.23</v>
      </c>
      <c r="AD49" s="19">
        <v>0.1305</v>
      </c>
      <c r="AE49" s="20">
        <f t="shared" si="73"/>
        <v>9.9500000000000005E-2</v>
      </c>
      <c r="AF49" s="98">
        <f t="shared" si="74"/>
        <v>9.4500000000000015E-2</v>
      </c>
      <c r="AG49" s="100">
        <v>853.58</v>
      </c>
      <c r="AH49" s="146">
        <f t="shared" si="75"/>
        <v>0.10071478970457404</v>
      </c>
      <c r="AI49" s="146">
        <f t="shared" si="76"/>
        <v>9.5175476270822484E-3</v>
      </c>
      <c r="AJ49" s="100">
        <v>1390.27</v>
      </c>
      <c r="AK49" s="100">
        <v>0</v>
      </c>
      <c r="AL49" s="100">
        <v>1.78</v>
      </c>
    </row>
    <row r="50" spans="1:39" s="13" customFormat="1">
      <c r="A50" s="11" t="s">
        <v>49</v>
      </c>
      <c r="B50" s="12">
        <v>0.12</v>
      </c>
      <c r="C50" s="19">
        <v>0.1305</v>
      </c>
      <c r="D50" s="20">
        <f t="shared" si="64"/>
        <v>-1.0500000000000009E-2</v>
      </c>
      <c r="E50" s="12">
        <v>0.2</v>
      </c>
      <c r="F50" s="19">
        <v>0.1305</v>
      </c>
      <c r="G50" s="20">
        <f t="shared" si="65"/>
        <v>6.9500000000000006E-2</v>
      </c>
      <c r="H50" s="12">
        <v>0.06</v>
      </c>
      <c r="I50" s="19">
        <v>0.1305</v>
      </c>
      <c r="J50" s="20">
        <f t="shared" si="66"/>
        <v>-7.0500000000000007E-2</v>
      </c>
      <c r="K50" s="12">
        <v>0.05</v>
      </c>
      <c r="L50" s="19">
        <v>0.1305</v>
      </c>
      <c r="M50" s="20">
        <f t="shared" si="67"/>
        <v>-8.0500000000000002E-2</v>
      </c>
      <c r="N50" s="12">
        <v>0.05</v>
      </c>
      <c r="O50" s="19">
        <v>0.1305</v>
      </c>
      <c r="P50" s="20">
        <f t="shared" si="68"/>
        <v>-8.0500000000000002E-2</v>
      </c>
      <c r="Q50" s="12">
        <v>0.09</v>
      </c>
      <c r="R50" s="19">
        <v>0.1305</v>
      </c>
      <c r="S50" s="20">
        <f t="shared" si="69"/>
        <v>-4.0500000000000008E-2</v>
      </c>
      <c r="T50" s="12">
        <v>0.18</v>
      </c>
      <c r="U50" s="19">
        <v>0.1305</v>
      </c>
      <c r="V50" s="20">
        <f t="shared" si="70"/>
        <v>4.9499999999999988E-2</v>
      </c>
      <c r="W50" s="12">
        <v>0.28999999999999998</v>
      </c>
      <c r="X50" s="19">
        <v>0.1305</v>
      </c>
      <c r="Y50" s="20">
        <f t="shared" si="71"/>
        <v>0.15949999999999998</v>
      </c>
      <c r="Z50" s="12">
        <v>0.57999999999999996</v>
      </c>
      <c r="AA50" s="19">
        <v>0.1305</v>
      </c>
      <c r="AB50" s="20">
        <f t="shared" si="72"/>
        <v>0.44949999999999996</v>
      </c>
      <c r="AC50" s="12">
        <v>0.28000000000000003</v>
      </c>
      <c r="AD50" s="19">
        <v>0.1305</v>
      </c>
      <c r="AE50" s="20">
        <f t="shared" si="73"/>
        <v>0.14950000000000002</v>
      </c>
      <c r="AF50" s="98">
        <f t="shared" si="74"/>
        <v>5.9499999999999997E-2</v>
      </c>
      <c r="AG50" s="100">
        <v>331.13</v>
      </c>
      <c r="AH50" s="146">
        <f t="shared" si="75"/>
        <v>3.9070372214526576E-2</v>
      </c>
      <c r="AI50" s="146">
        <f t="shared" si="76"/>
        <v>2.3246871467643314E-3</v>
      </c>
      <c r="AJ50" s="100">
        <v>642.41</v>
      </c>
      <c r="AK50" s="100">
        <v>0</v>
      </c>
      <c r="AL50" s="100">
        <v>1.97</v>
      </c>
    </row>
    <row r="51" spans="1:39" s="13" customFormat="1">
      <c r="A51" s="11" t="s">
        <v>50</v>
      </c>
      <c r="B51" s="12">
        <v>0.19</v>
      </c>
      <c r="C51" s="19">
        <v>0.1305</v>
      </c>
      <c r="D51" s="20">
        <f t="shared" si="64"/>
        <v>5.9499999999999997E-2</v>
      </c>
      <c r="E51" s="12">
        <v>0.08</v>
      </c>
      <c r="F51" s="19">
        <v>0.1305</v>
      </c>
      <c r="G51" s="20">
        <f t="shared" si="65"/>
        <v>-5.0500000000000003E-2</v>
      </c>
      <c r="H51" s="12">
        <v>0.1</v>
      </c>
      <c r="I51" s="19">
        <v>0.1305</v>
      </c>
      <c r="J51" s="20">
        <f t="shared" si="66"/>
        <v>-3.0499999999999999E-2</v>
      </c>
      <c r="K51" s="12">
        <v>0.2</v>
      </c>
      <c r="L51" s="19">
        <v>0.1305</v>
      </c>
      <c r="M51" s="20">
        <f t="shared" si="67"/>
        <v>6.9500000000000006E-2</v>
      </c>
      <c r="N51" s="12">
        <v>7.0000000000000007E-2</v>
      </c>
      <c r="O51" s="19">
        <v>0.1305</v>
      </c>
      <c r="P51" s="20">
        <f t="shared" si="68"/>
        <v>-6.0499999999999998E-2</v>
      </c>
      <c r="Q51" s="12">
        <v>0.01</v>
      </c>
      <c r="R51" s="19">
        <v>0.1305</v>
      </c>
      <c r="S51" s="20">
        <f t="shared" si="69"/>
        <v>-0.12050000000000001</v>
      </c>
      <c r="T51" s="12">
        <v>0.06</v>
      </c>
      <c r="U51" s="19">
        <v>0.1305</v>
      </c>
      <c r="V51" s="20">
        <f t="shared" si="70"/>
        <v>-7.0500000000000007E-2</v>
      </c>
      <c r="W51" s="12">
        <v>0.06</v>
      </c>
      <c r="X51" s="19">
        <v>0.1305</v>
      </c>
      <c r="Y51" s="20">
        <f t="shared" si="71"/>
        <v>-7.0500000000000007E-2</v>
      </c>
      <c r="Z51" s="12">
        <v>0.03</v>
      </c>
      <c r="AA51" s="19">
        <v>0.1305</v>
      </c>
      <c r="AB51" s="20">
        <f t="shared" si="72"/>
        <v>-0.10050000000000001</v>
      </c>
      <c r="AC51" s="12">
        <v>0.06</v>
      </c>
      <c r="AD51" s="19">
        <v>0.1305</v>
      </c>
      <c r="AE51" s="20">
        <f t="shared" si="73"/>
        <v>-7.0500000000000007E-2</v>
      </c>
      <c r="AF51" s="98">
        <f t="shared" si="74"/>
        <v>-4.4500000000000005E-2</v>
      </c>
      <c r="AG51" s="100">
        <v>1211.26</v>
      </c>
      <c r="AH51" s="146">
        <f t="shared" si="75"/>
        <v>0.14291782396209182</v>
      </c>
      <c r="AI51" s="146">
        <f t="shared" si="76"/>
        <v>-6.359843166313087E-3</v>
      </c>
      <c r="AJ51" s="100">
        <v>1892.99</v>
      </c>
      <c r="AK51" s="100">
        <v>0.9</v>
      </c>
      <c r="AL51" s="100">
        <v>-4.37</v>
      </c>
    </row>
    <row r="52" spans="1:39" s="13" customFormat="1">
      <c r="A52" s="11" t="s">
        <v>51</v>
      </c>
      <c r="B52" s="12">
        <v>0.25</v>
      </c>
      <c r="C52" s="19">
        <v>0.1305</v>
      </c>
      <c r="D52" s="20">
        <f t="shared" si="64"/>
        <v>0.1195</v>
      </c>
      <c r="E52" s="12">
        <v>0.26</v>
      </c>
      <c r="F52" s="19">
        <v>0.1305</v>
      </c>
      <c r="G52" s="20">
        <f t="shared" si="65"/>
        <v>0.1295</v>
      </c>
      <c r="H52" s="12">
        <v>0.38</v>
      </c>
      <c r="I52" s="19">
        <v>0.1305</v>
      </c>
      <c r="J52" s="20">
        <f t="shared" si="66"/>
        <v>0.2495</v>
      </c>
      <c r="K52" s="12">
        <v>0.2</v>
      </c>
      <c r="L52" s="19">
        <v>0.1305</v>
      </c>
      <c r="M52" s="20">
        <f t="shared" si="67"/>
        <v>6.9500000000000006E-2</v>
      </c>
      <c r="N52" s="12">
        <v>0.23</v>
      </c>
      <c r="O52" s="19">
        <v>0.1305</v>
      </c>
      <c r="P52" s="20">
        <f t="shared" si="68"/>
        <v>9.9500000000000005E-2</v>
      </c>
      <c r="Q52" s="12">
        <v>0.31</v>
      </c>
      <c r="R52" s="19">
        <v>0.1305</v>
      </c>
      <c r="S52" s="20">
        <f t="shared" si="69"/>
        <v>0.17949999999999999</v>
      </c>
      <c r="T52" s="12">
        <v>0.28000000000000003</v>
      </c>
      <c r="U52" s="19">
        <v>0.1305</v>
      </c>
      <c r="V52" s="20">
        <f t="shared" si="70"/>
        <v>0.14950000000000002</v>
      </c>
      <c r="W52" s="12">
        <v>0.2</v>
      </c>
      <c r="X52" s="19">
        <v>0.1305</v>
      </c>
      <c r="Y52" s="20">
        <f t="shared" si="71"/>
        <v>6.9500000000000006E-2</v>
      </c>
      <c r="Z52" s="12">
        <v>0.24</v>
      </c>
      <c r="AA52" s="19">
        <v>0.1305</v>
      </c>
      <c r="AB52" s="20">
        <f t="shared" si="72"/>
        <v>0.10949999999999999</v>
      </c>
      <c r="AC52" s="12">
        <v>0.22</v>
      </c>
      <c r="AD52" s="19">
        <v>0.1305</v>
      </c>
      <c r="AE52" s="20">
        <f t="shared" si="73"/>
        <v>8.9499999999999996E-2</v>
      </c>
      <c r="AF52" s="98">
        <f t="shared" si="74"/>
        <v>0.1265</v>
      </c>
      <c r="AG52" s="100">
        <v>458.46</v>
      </c>
      <c r="AH52" s="146">
        <f t="shared" si="75"/>
        <v>5.4094171006770317E-2</v>
      </c>
      <c r="AI52" s="146">
        <f t="shared" si="76"/>
        <v>6.8429126323564455E-3</v>
      </c>
      <c r="AJ52" s="100">
        <v>621.32000000000005</v>
      </c>
      <c r="AK52" s="100">
        <v>0.04</v>
      </c>
      <c r="AL52" s="100">
        <v>4.21</v>
      </c>
    </row>
    <row r="53" spans="1:39" s="13" customFormat="1">
      <c r="A53" s="11" t="s">
        <v>52</v>
      </c>
      <c r="B53" s="12">
        <v>0.38</v>
      </c>
      <c r="C53" s="19">
        <v>0.1305</v>
      </c>
      <c r="D53" s="20">
        <f t="shared" si="64"/>
        <v>0.2495</v>
      </c>
      <c r="E53" s="12">
        <v>0.42</v>
      </c>
      <c r="F53" s="19">
        <v>0.1305</v>
      </c>
      <c r="G53" s="20">
        <f t="shared" si="65"/>
        <v>0.28949999999999998</v>
      </c>
      <c r="H53" s="12">
        <v>0.25</v>
      </c>
      <c r="I53" s="19">
        <v>0.1305</v>
      </c>
      <c r="J53" s="20">
        <f t="shared" si="66"/>
        <v>0.1195</v>
      </c>
      <c r="K53" s="12">
        <v>0.09</v>
      </c>
      <c r="L53" s="19">
        <v>0.1305</v>
      </c>
      <c r="M53" s="20">
        <f t="shared" si="67"/>
        <v>-4.0500000000000008E-2</v>
      </c>
      <c r="N53" s="12">
        <v>0.12</v>
      </c>
      <c r="O53" s="19">
        <v>0.1305</v>
      </c>
      <c r="P53" s="20">
        <f t="shared" si="68"/>
        <v>-1.0500000000000009E-2</v>
      </c>
      <c r="Q53" s="12">
        <v>0.11</v>
      </c>
      <c r="R53" s="19">
        <v>0.1305</v>
      </c>
      <c r="S53" s="20">
        <f t="shared" si="69"/>
        <v>-2.0500000000000004E-2</v>
      </c>
      <c r="T53" s="12">
        <v>0.15</v>
      </c>
      <c r="U53" s="19">
        <v>0.1305</v>
      </c>
      <c r="V53" s="20">
        <f t="shared" si="70"/>
        <v>1.949999999999999E-2</v>
      </c>
      <c r="W53" s="12">
        <v>0.22</v>
      </c>
      <c r="X53" s="19">
        <v>0.1305</v>
      </c>
      <c r="Y53" s="20">
        <f t="shared" si="71"/>
        <v>8.9499999999999996E-2</v>
      </c>
      <c r="Z53" s="12">
        <v>0.27</v>
      </c>
      <c r="AA53" s="19">
        <v>0.1305</v>
      </c>
      <c r="AB53" s="20">
        <f t="shared" si="72"/>
        <v>0.13950000000000001</v>
      </c>
      <c r="AC53" s="12">
        <v>0.2</v>
      </c>
      <c r="AD53" s="19">
        <v>0.1305</v>
      </c>
      <c r="AE53" s="20">
        <f t="shared" si="73"/>
        <v>6.9500000000000006E-2</v>
      </c>
      <c r="AF53" s="98">
        <f t="shared" si="74"/>
        <v>9.0499999999999997E-2</v>
      </c>
      <c r="AG53" s="100">
        <v>562.94000000000005</v>
      </c>
      <c r="AH53" s="146">
        <f t="shared" si="75"/>
        <v>6.6421874594405808E-2</v>
      </c>
      <c r="AI53" s="146">
        <f t="shared" si="76"/>
        <v>6.0111796507937255E-3</v>
      </c>
      <c r="AJ53" s="100">
        <v>742.82</v>
      </c>
      <c r="AK53" s="100">
        <v>0.34</v>
      </c>
      <c r="AL53" s="100">
        <v>2.75</v>
      </c>
    </row>
    <row r="54" spans="1:39" s="13" customFormat="1">
      <c r="A54" s="11" t="s">
        <v>53</v>
      </c>
      <c r="B54" s="12">
        <v>0.17</v>
      </c>
      <c r="C54" s="19">
        <v>0.1305</v>
      </c>
      <c r="D54" s="20">
        <f t="shared" si="64"/>
        <v>3.9500000000000007E-2</v>
      </c>
      <c r="E54" s="12">
        <v>0.17</v>
      </c>
      <c r="F54" s="19">
        <v>0.1305</v>
      </c>
      <c r="G54" s="20">
        <f t="shared" si="65"/>
        <v>3.9500000000000007E-2</v>
      </c>
      <c r="H54" s="12">
        <v>0.16</v>
      </c>
      <c r="I54" s="19">
        <v>0.1305</v>
      </c>
      <c r="J54" s="20">
        <f t="shared" si="66"/>
        <v>2.9499999999999998E-2</v>
      </c>
      <c r="K54" s="12">
        <v>0.16</v>
      </c>
      <c r="L54" s="19">
        <v>0.1305</v>
      </c>
      <c r="M54" s="20">
        <f t="shared" si="67"/>
        <v>2.9499999999999998E-2</v>
      </c>
      <c r="N54" s="12">
        <v>0.11</v>
      </c>
      <c r="O54" s="19">
        <v>0.1305</v>
      </c>
      <c r="P54" s="20">
        <f t="shared" si="68"/>
        <v>-2.0500000000000004E-2</v>
      </c>
      <c r="Q54" s="12">
        <v>0.1</v>
      </c>
      <c r="R54" s="19">
        <v>0.1305</v>
      </c>
      <c r="S54" s="20">
        <f t="shared" si="69"/>
        <v>-3.0499999999999999E-2</v>
      </c>
      <c r="T54" s="12">
        <v>0.06</v>
      </c>
      <c r="U54" s="19">
        <v>0.1305</v>
      </c>
      <c r="V54" s="20">
        <f t="shared" si="70"/>
        <v>-7.0500000000000007E-2</v>
      </c>
      <c r="W54" s="12">
        <v>0.06</v>
      </c>
      <c r="X54" s="19">
        <v>0.1305</v>
      </c>
      <c r="Y54" s="20">
        <f t="shared" si="71"/>
        <v>-7.0500000000000007E-2</v>
      </c>
      <c r="Z54" s="12">
        <v>0.03</v>
      </c>
      <c r="AA54" s="19">
        <v>0.1305</v>
      </c>
      <c r="AB54" s="20">
        <f t="shared" si="72"/>
        <v>-0.10050000000000001</v>
      </c>
      <c r="AC54" s="12">
        <v>0.05</v>
      </c>
      <c r="AD54" s="19">
        <v>0.1305</v>
      </c>
      <c r="AE54" s="20">
        <f t="shared" si="73"/>
        <v>-8.0500000000000002E-2</v>
      </c>
      <c r="AF54" s="98">
        <f t="shared" si="74"/>
        <v>-2.3500000000000004E-2</v>
      </c>
      <c r="AG54" s="100">
        <v>1282.07</v>
      </c>
      <c r="AH54" s="146">
        <f t="shared" si="75"/>
        <v>0.1512727693204424</v>
      </c>
      <c r="AI54" s="146">
        <f t="shared" si="76"/>
        <v>-3.5549100790303969E-3</v>
      </c>
      <c r="AJ54" s="100">
        <v>1676.57</v>
      </c>
      <c r="AK54" s="100">
        <v>0.45</v>
      </c>
      <c r="AL54" s="100">
        <v>-16.25</v>
      </c>
    </row>
    <row r="55" spans="1:39" s="13" customFormat="1">
      <c r="A55" s="11" t="s">
        <v>54</v>
      </c>
      <c r="B55" s="12">
        <v>0.14000000000000001</v>
      </c>
      <c r="C55" s="19">
        <v>0.1305</v>
      </c>
      <c r="D55" s="20">
        <f t="shared" si="64"/>
        <v>9.5000000000000084E-3</v>
      </c>
      <c r="E55" s="12">
        <v>0.18</v>
      </c>
      <c r="F55" s="19">
        <v>0.1305</v>
      </c>
      <c r="G55" s="20">
        <f t="shared" si="65"/>
        <v>4.9499999999999988E-2</v>
      </c>
      <c r="H55" s="12">
        <v>0.05</v>
      </c>
      <c r="I55" s="19">
        <v>0.1305</v>
      </c>
      <c r="J55" s="20">
        <f t="shared" si="66"/>
        <v>-8.0500000000000002E-2</v>
      </c>
      <c r="K55" s="12">
        <v>0.04</v>
      </c>
      <c r="L55" s="19">
        <v>0.1305</v>
      </c>
      <c r="M55" s="20">
        <f t="shared" si="67"/>
        <v>-9.0499999999999997E-2</v>
      </c>
      <c r="N55" s="12">
        <v>0.05</v>
      </c>
      <c r="O55" s="19">
        <v>0.1305</v>
      </c>
      <c r="P55" s="20">
        <f t="shared" si="68"/>
        <v>-8.0500000000000002E-2</v>
      </c>
      <c r="Q55" s="12">
        <v>-0.01</v>
      </c>
      <c r="R55" s="19">
        <v>0.1305</v>
      </c>
      <c r="S55" s="20">
        <f t="shared" si="69"/>
        <v>-0.14050000000000001</v>
      </c>
      <c r="T55" s="12">
        <v>0.01</v>
      </c>
      <c r="U55" s="19">
        <v>0.1305</v>
      </c>
      <c r="V55" s="20">
        <f t="shared" si="70"/>
        <v>-0.12050000000000001</v>
      </c>
      <c r="W55" s="12">
        <v>0.38</v>
      </c>
      <c r="X55" s="19">
        <v>0.1305</v>
      </c>
      <c r="Y55" s="20">
        <f t="shared" si="71"/>
        <v>0.2495</v>
      </c>
      <c r="Z55" s="12">
        <v>7.0000000000000007E-2</v>
      </c>
      <c r="AA55" s="19">
        <v>0.1305</v>
      </c>
      <c r="AB55" s="20">
        <f t="shared" si="72"/>
        <v>-6.0499999999999998E-2</v>
      </c>
      <c r="AC55" s="12">
        <v>0.06</v>
      </c>
      <c r="AD55" s="19">
        <v>0.1305</v>
      </c>
      <c r="AE55" s="20">
        <f t="shared" si="73"/>
        <v>-7.0500000000000007E-2</v>
      </c>
      <c r="AF55" s="98">
        <f t="shared" si="74"/>
        <v>-3.3500000000000002E-2</v>
      </c>
      <c r="AG55" s="100">
        <v>1430.7</v>
      </c>
      <c r="AH55" s="146">
        <f t="shared" si="75"/>
        <v>0.16880977720932316</v>
      </c>
      <c r="AI55" s="146">
        <f t="shared" si="76"/>
        <v>-5.6551275365123261E-3</v>
      </c>
      <c r="AJ55" s="100">
        <v>1609.28</v>
      </c>
      <c r="AK55" s="100">
        <v>0.06</v>
      </c>
      <c r="AL55" s="101" t="s">
        <v>13</v>
      </c>
    </row>
    <row r="56" spans="1:39" s="13" customFormat="1">
      <c r="A56" s="11" t="s">
        <v>55</v>
      </c>
      <c r="B56" s="12">
        <v>0.48</v>
      </c>
      <c r="C56" s="19">
        <v>0.1305</v>
      </c>
      <c r="D56" s="20">
        <f t="shared" si="64"/>
        <v>0.34949999999999998</v>
      </c>
      <c r="E56" s="12">
        <v>0.47</v>
      </c>
      <c r="F56" s="19">
        <v>0.1305</v>
      </c>
      <c r="G56" s="20">
        <f t="shared" si="65"/>
        <v>0.33949999999999997</v>
      </c>
      <c r="H56" s="12">
        <v>0.15</v>
      </c>
      <c r="I56" s="19">
        <v>0.1305</v>
      </c>
      <c r="J56" s="20">
        <f t="shared" si="66"/>
        <v>1.949999999999999E-2</v>
      </c>
      <c r="K56" s="12">
        <v>9.8900000000000002E-2</v>
      </c>
      <c r="L56" s="19">
        <v>0.1305</v>
      </c>
      <c r="M56" s="20">
        <f t="shared" si="67"/>
        <v>-3.1600000000000003E-2</v>
      </c>
      <c r="N56" s="12">
        <v>6.8599999999999994E-2</v>
      </c>
      <c r="O56" s="19">
        <v>0.1305</v>
      </c>
      <c r="P56" s="20">
        <f t="shared" si="68"/>
        <v>-6.1900000000000011E-2</v>
      </c>
      <c r="Q56" s="12">
        <v>5.7700000000000001E-2</v>
      </c>
      <c r="R56" s="19">
        <v>0.1305</v>
      </c>
      <c r="S56" s="20">
        <f t="shared" si="69"/>
        <v>-7.2800000000000004E-2</v>
      </c>
      <c r="T56" s="12">
        <v>5.6099999999999997E-2</v>
      </c>
      <c r="U56" s="19">
        <v>0.1305</v>
      </c>
      <c r="V56" s="20">
        <f t="shared" si="70"/>
        <v>-7.4400000000000008E-2</v>
      </c>
      <c r="W56" s="12">
        <v>0.16</v>
      </c>
      <c r="X56" s="19">
        <v>0.1305</v>
      </c>
      <c r="Y56" s="20">
        <f t="shared" si="71"/>
        <v>2.9499999999999998E-2</v>
      </c>
      <c r="Z56" s="12">
        <v>0.23</v>
      </c>
      <c r="AA56" s="19">
        <v>0.1305</v>
      </c>
      <c r="AB56" s="20">
        <f t="shared" si="72"/>
        <v>9.9500000000000005E-2</v>
      </c>
      <c r="AC56" s="12">
        <v>0.38</v>
      </c>
      <c r="AD56" s="19">
        <v>0.1305</v>
      </c>
      <c r="AE56" s="20">
        <f t="shared" si="73"/>
        <v>0.2495</v>
      </c>
      <c r="AF56" s="98">
        <f t="shared" si="74"/>
        <v>8.4630000000000011E-2</v>
      </c>
      <c r="AG56" s="100">
        <v>56.59</v>
      </c>
      <c r="AH56" s="146">
        <f t="shared" si="75"/>
        <v>6.677112806511217E-3</v>
      </c>
      <c r="AI56" s="146">
        <f t="shared" si="76"/>
        <v>5.6508405681504441E-4</v>
      </c>
      <c r="AJ56" s="100">
        <v>69.680000000000007</v>
      </c>
      <c r="AK56" s="100">
        <v>0</v>
      </c>
      <c r="AL56" s="100">
        <v>17.690000000000001</v>
      </c>
    </row>
    <row r="57" spans="1:39" s="13" customFormat="1">
      <c r="A57" s="11" t="s">
        <v>56</v>
      </c>
      <c r="B57" s="12">
        <v>0.12</v>
      </c>
      <c r="C57" s="19">
        <v>0.1305</v>
      </c>
      <c r="D57" s="20">
        <f t="shared" si="64"/>
        <v>-1.0500000000000009E-2</v>
      </c>
      <c r="E57" s="12">
        <v>0.15</v>
      </c>
      <c r="F57" s="19">
        <v>0.1305</v>
      </c>
      <c r="G57" s="20">
        <f t="shared" si="65"/>
        <v>1.949999999999999E-2</v>
      </c>
      <c r="H57" s="12">
        <v>0.11</v>
      </c>
      <c r="I57" s="19">
        <v>0.1305</v>
      </c>
      <c r="J57" s="20">
        <f t="shared" si="66"/>
        <v>-2.0500000000000004E-2</v>
      </c>
      <c r="K57" s="12">
        <v>0.11</v>
      </c>
      <c r="L57" s="19">
        <v>0.1305</v>
      </c>
      <c r="M57" s="20">
        <f t="shared" si="67"/>
        <v>-2.0500000000000004E-2</v>
      </c>
      <c r="N57" s="12">
        <v>0.18</v>
      </c>
      <c r="O57" s="19">
        <v>0.1305</v>
      </c>
      <c r="P57" s="20">
        <f t="shared" si="68"/>
        <v>4.9499999999999988E-2</v>
      </c>
      <c r="Q57" s="12">
        <v>0.23</v>
      </c>
      <c r="R57" s="19">
        <v>0.1305</v>
      </c>
      <c r="S57" s="20">
        <f t="shared" si="69"/>
        <v>9.9500000000000005E-2</v>
      </c>
      <c r="T57" s="12">
        <v>0.18</v>
      </c>
      <c r="U57" s="19">
        <v>0.1305</v>
      </c>
      <c r="V57" s="20">
        <f t="shared" si="70"/>
        <v>4.9499999999999988E-2</v>
      </c>
      <c r="W57" s="12">
        <v>0.12</v>
      </c>
      <c r="X57" s="19">
        <v>0.1305</v>
      </c>
      <c r="Y57" s="20">
        <f t="shared" si="71"/>
        <v>-1.0500000000000009E-2</v>
      </c>
      <c r="Z57" s="12">
        <v>0.15</v>
      </c>
      <c r="AA57" s="19">
        <v>0.1305</v>
      </c>
      <c r="AB57" s="20">
        <f t="shared" si="72"/>
        <v>1.949999999999999E-2</v>
      </c>
      <c r="AC57" s="12">
        <v>0.17</v>
      </c>
      <c r="AD57" s="19">
        <v>0.1305</v>
      </c>
      <c r="AE57" s="20">
        <f t="shared" si="73"/>
        <v>3.9500000000000007E-2</v>
      </c>
      <c r="AF57" s="98">
        <f t="shared" si="74"/>
        <v>2.1499999999999995E-2</v>
      </c>
      <c r="AG57" s="100">
        <v>106.88</v>
      </c>
      <c r="AH57" s="146">
        <f t="shared" si="75"/>
        <v>1.2610882077397398E-2</v>
      </c>
      <c r="AI57" s="146">
        <f t="shared" si="76"/>
        <v>2.7113396466404397E-4</v>
      </c>
      <c r="AJ57" s="100">
        <v>153.72999999999999</v>
      </c>
      <c r="AK57" s="100">
        <v>0.16</v>
      </c>
      <c r="AL57" s="100">
        <v>8.75</v>
      </c>
    </row>
    <row r="58" spans="1:39" s="13" customFormat="1">
      <c r="A58" s="11" t="s">
        <v>57</v>
      </c>
      <c r="B58" s="35">
        <v>0.19</v>
      </c>
      <c r="C58" s="19">
        <v>0.1305</v>
      </c>
      <c r="D58" s="20">
        <f t="shared" si="64"/>
        <v>5.9499999999999997E-2</v>
      </c>
      <c r="E58" s="12">
        <v>0.13</v>
      </c>
      <c r="F58" s="19">
        <v>0.1305</v>
      </c>
      <c r="G58" s="20">
        <f t="shared" si="65"/>
        <v>-5.0000000000000044E-4</v>
      </c>
      <c r="H58" s="12">
        <v>0.11</v>
      </c>
      <c r="I58" s="19">
        <v>0.1305</v>
      </c>
      <c r="J58" s="20">
        <f t="shared" si="66"/>
        <v>-2.0500000000000004E-2</v>
      </c>
      <c r="K58" s="12">
        <v>0.15</v>
      </c>
      <c r="L58" s="19">
        <v>0.1305</v>
      </c>
      <c r="M58" s="20">
        <f t="shared" si="67"/>
        <v>1.949999999999999E-2</v>
      </c>
      <c r="N58" s="12">
        <v>0.16</v>
      </c>
      <c r="O58" s="19">
        <v>0.1305</v>
      </c>
      <c r="P58" s="20">
        <f t="shared" si="68"/>
        <v>2.9499999999999998E-2</v>
      </c>
      <c r="Q58" s="12">
        <v>0.16</v>
      </c>
      <c r="R58" s="19">
        <v>0.1305</v>
      </c>
      <c r="S58" s="20">
        <f t="shared" si="69"/>
        <v>2.9499999999999998E-2</v>
      </c>
      <c r="T58" s="12">
        <v>0.15</v>
      </c>
      <c r="U58" s="19">
        <v>0.1305</v>
      </c>
      <c r="V58" s="20">
        <f t="shared" si="70"/>
        <v>1.949999999999999E-2</v>
      </c>
      <c r="W58" s="12">
        <v>0.14000000000000001</v>
      </c>
      <c r="X58" s="19">
        <v>0.1305</v>
      </c>
      <c r="Y58" s="20">
        <f t="shared" si="71"/>
        <v>9.5000000000000084E-3</v>
      </c>
      <c r="Z58" s="12">
        <v>0.12</v>
      </c>
      <c r="AA58" s="19">
        <v>0.1305</v>
      </c>
      <c r="AB58" s="20">
        <f t="shared" si="72"/>
        <v>-1.0500000000000009E-2</v>
      </c>
      <c r="AC58" s="12">
        <v>0.14000000000000001</v>
      </c>
      <c r="AD58" s="19">
        <v>0.1305</v>
      </c>
      <c r="AE58" s="20">
        <f t="shared" si="73"/>
        <v>9.5000000000000084E-3</v>
      </c>
      <c r="AF58" s="98">
        <f t="shared" si="74"/>
        <v>1.4499999999999996E-2</v>
      </c>
      <c r="AG58" s="100">
        <v>210.26</v>
      </c>
      <c r="AH58" s="146">
        <f t="shared" si="75"/>
        <v>2.4808795523892001E-2</v>
      </c>
      <c r="AI58" s="146">
        <f t="shared" si="76"/>
        <v>3.5972753509643391E-4</v>
      </c>
      <c r="AJ58" s="100">
        <v>238.87</v>
      </c>
      <c r="AK58" s="100">
        <v>0.48</v>
      </c>
      <c r="AL58" s="100">
        <v>-10.029999999999999</v>
      </c>
    </row>
    <row r="59" spans="1:39" s="13" customFormat="1">
      <c r="A59" s="11" t="s">
        <v>58</v>
      </c>
      <c r="B59" s="24" t="s">
        <v>13</v>
      </c>
      <c r="C59" s="19">
        <v>0.1305</v>
      </c>
      <c r="D59" s="23" t="s">
        <v>13</v>
      </c>
      <c r="E59" s="34" t="s">
        <v>13</v>
      </c>
      <c r="F59" s="19">
        <v>0.1305</v>
      </c>
      <c r="G59" s="23" t="s">
        <v>13</v>
      </c>
      <c r="H59" s="34" t="s">
        <v>13</v>
      </c>
      <c r="I59" s="19">
        <v>0.1305</v>
      </c>
      <c r="J59" s="23" t="s">
        <v>13</v>
      </c>
      <c r="K59" s="24" t="s">
        <v>13</v>
      </c>
      <c r="L59" s="19">
        <v>0.1305</v>
      </c>
      <c r="M59" s="23" t="s">
        <v>13</v>
      </c>
      <c r="N59" s="34" t="s">
        <v>13</v>
      </c>
      <c r="O59" s="19">
        <v>0.1305</v>
      </c>
      <c r="P59" s="23" t="s">
        <v>13</v>
      </c>
      <c r="Q59" s="34" t="s">
        <v>13</v>
      </c>
      <c r="R59" s="19">
        <v>0.1305</v>
      </c>
      <c r="S59" s="23" t="s">
        <v>13</v>
      </c>
      <c r="T59" s="24" t="s">
        <v>13</v>
      </c>
      <c r="U59" s="19">
        <v>0.1305</v>
      </c>
      <c r="V59" s="23" t="s">
        <v>13</v>
      </c>
      <c r="W59" s="34" t="s">
        <v>13</v>
      </c>
      <c r="X59" s="19">
        <v>0.1305</v>
      </c>
      <c r="Y59" s="23" t="s">
        <v>13</v>
      </c>
      <c r="Z59" s="14">
        <v>-5.0000000000000001E-4</v>
      </c>
      <c r="AA59" s="19">
        <v>0.1305</v>
      </c>
      <c r="AB59" s="20">
        <f t="shared" si="72"/>
        <v>-0.13100000000000001</v>
      </c>
      <c r="AC59" s="17">
        <v>-1.21E-2</v>
      </c>
      <c r="AD59" s="19">
        <v>0.1305</v>
      </c>
      <c r="AE59" s="20">
        <f t="shared" si="73"/>
        <v>-0.1426</v>
      </c>
      <c r="AF59" s="98">
        <f t="shared" si="74"/>
        <v>-0.1368</v>
      </c>
      <c r="AG59" s="100">
        <v>456</v>
      </c>
      <c r="AH59" s="146">
        <f t="shared" si="75"/>
        <v>5.3803913054764355E-2</v>
      </c>
      <c r="AI59" s="146">
        <f t="shared" si="76"/>
        <v>-7.3603753058917639E-3</v>
      </c>
      <c r="AJ59" s="100">
        <v>456.78</v>
      </c>
      <c r="AK59" s="100">
        <v>0.61</v>
      </c>
      <c r="AL59" s="100">
        <v>-1.27</v>
      </c>
    </row>
    <row r="60" spans="1:39" s="37" customFormat="1">
      <c r="A60" s="19" t="s">
        <v>59</v>
      </c>
      <c r="B60" s="12">
        <v>0.41909999999999997</v>
      </c>
      <c r="C60" s="19">
        <v>0.1305</v>
      </c>
      <c r="D60" s="20">
        <f t="shared" si="64"/>
        <v>0.28859999999999997</v>
      </c>
      <c r="E60" s="12">
        <v>0.27279999999999999</v>
      </c>
      <c r="F60" s="19">
        <v>0.1305</v>
      </c>
      <c r="G60" s="20">
        <f t="shared" si="65"/>
        <v>0.14229999999999998</v>
      </c>
      <c r="H60" s="12">
        <v>0.26450000000000001</v>
      </c>
      <c r="I60" s="19">
        <v>0.1305</v>
      </c>
      <c r="J60" s="20">
        <f t="shared" si="66"/>
        <v>0.13400000000000001</v>
      </c>
      <c r="K60" s="12">
        <v>0.18410000000000001</v>
      </c>
      <c r="L60" s="19">
        <v>0.1305</v>
      </c>
      <c r="M60" s="20">
        <f t="shared" si="67"/>
        <v>5.3600000000000009E-2</v>
      </c>
      <c r="N60" s="12">
        <v>-33.453200000000002</v>
      </c>
      <c r="O60" s="19">
        <v>0.1305</v>
      </c>
      <c r="P60" s="20">
        <f t="shared" si="68"/>
        <v>-33.5837</v>
      </c>
      <c r="Q60" s="151" t="s">
        <v>13</v>
      </c>
      <c r="R60" s="19">
        <v>0.1305</v>
      </c>
      <c r="S60" s="23" t="s">
        <v>13</v>
      </c>
      <c r="T60" s="151" t="s">
        <v>13</v>
      </c>
      <c r="U60" s="19">
        <v>0.1305</v>
      </c>
      <c r="V60" s="23" t="s">
        <v>13</v>
      </c>
      <c r="W60" s="12">
        <v>-0.51400000000000001</v>
      </c>
      <c r="X60" s="19">
        <v>0.1305</v>
      </c>
      <c r="Y60" s="20">
        <f t="shared" si="71"/>
        <v>-0.64450000000000007</v>
      </c>
      <c r="Z60" s="12">
        <v>0.2122</v>
      </c>
      <c r="AA60" s="19">
        <v>0.1305</v>
      </c>
      <c r="AB60" s="20">
        <f t="shared" si="72"/>
        <v>8.1699999999999995E-2</v>
      </c>
      <c r="AC60" s="12">
        <v>0.5696</v>
      </c>
      <c r="AD60" s="19">
        <v>0.1305</v>
      </c>
      <c r="AE60" s="20">
        <f t="shared" si="73"/>
        <v>0.43909999999999999</v>
      </c>
      <c r="AF60" s="98">
        <f t="shared" si="74"/>
        <v>-4.1361125000000003</v>
      </c>
      <c r="AG60" s="100">
        <v>-39.49</v>
      </c>
      <c r="AH60" s="146">
        <f t="shared" si="75"/>
        <v>-4.6594660669575533E-3</v>
      </c>
      <c r="AI60" s="146">
        <f t="shared" si="76"/>
        <v>1.9272075842868976E-2</v>
      </c>
      <c r="AJ60" s="100">
        <v>61.42</v>
      </c>
      <c r="AK60" s="101" t="s">
        <v>13</v>
      </c>
      <c r="AL60" s="100">
        <v>-10.62</v>
      </c>
    </row>
    <row r="61" spans="1:39" s="37" customFormat="1">
      <c r="A61" s="19" t="s">
        <v>60</v>
      </c>
      <c r="B61" s="12">
        <v>-6.3E-3</v>
      </c>
      <c r="C61" s="19">
        <v>0.1305</v>
      </c>
      <c r="D61" s="20">
        <f t="shared" si="64"/>
        <v>-0.1368</v>
      </c>
      <c r="E61" s="12">
        <v>-5.9900000000000002E-2</v>
      </c>
      <c r="F61" s="19">
        <v>0.1305</v>
      </c>
      <c r="G61" s="20">
        <f t="shared" si="65"/>
        <v>-0.19040000000000001</v>
      </c>
      <c r="H61" s="12">
        <v>-2.07E-2</v>
      </c>
      <c r="I61" s="19">
        <v>0.1305</v>
      </c>
      <c r="J61" s="20">
        <f t="shared" si="66"/>
        <v>-0.1512</v>
      </c>
      <c r="K61" s="12">
        <v>-7.7700000000000005E-2</v>
      </c>
      <c r="L61" s="19">
        <v>0.1305</v>
      </c>
      <c r="M61" s="20">
        <f t="shared" si="67"/>
        <v>-0.2082</v>
      </c>
      <c r="N61" s="12">
        <v>7.5899999999999995E-2</v>
      </c>
      <c r="O61" s="19">
        <v>0.1305</v>
      </c>
      <c r="P61" s="20">
        <f t="shared" si="68"/>
        <v>-5.460000000000001E-2</v>
      </c>
      <c r="Q61" s="12">
        <v>9.3899999999999997E-2</v>
      </c>
      <c r="R61" s="19">
        <v>0.1305</v>
      </c>
      <c r="S61" s="20">
        <f t="shared" si="69"/>
        <v>-3.6600000000000008E-2</v>
      </c>
      <c r="T61" s="12">
        <v>3.3700000000000001E-2</v>
      </c>
      <c r="U61" s="19">
        <v>0.1305</v>
      </c>
      <c r="V61" s="20">
        <f t="shared" si="70"/>
        <v>-9.6799999999999997E-2</v>
      </c>
      <c r="W61" s="12">
        <v>4.4900000000000002E-2</v>
      </c>
      <c r="X61" s="19">
        <v>0.1305</v>
      </c>
      <c r="Y61" s="20">
        <f t="shared" si="71"/>
        <v>-8.5600000000000009E-2</v>
      </c>
      <c r="Z61" s="12">
        <v>3.0599999999999999E-2</v>
      </c>
      <c r="AA61" s="19">
        <v>0.1305</v>
      </c>
      <c r="AB61" s="20">
        <f t="shared" si="72"/>
        <v>-9.9900000000000003E-2</v>
      </c>
      <c r="AC61" s="12">
        <v>0.30730000000000002</v>
      </c>
      <c r="AD61" s="19">
        <v>0.1305</v>
      </c>
      <c r="AE61" s="20">
        <f t="shared" si="73"/>
        <v>0.17680000000000001</v>
      </c>
      <c r="AF61" s="98">
        <f t="shared" si="74"/>
        <v>-8.8329999999999992E-2</v>
      </c>
      <c r="AG61" s="100">
        <v>23.7</v>
      </c>
      <c r="AH61" s="146">
        <f t="shared" si="75"/>
        <v>2.7963875863989368E-3</v>
      </c>
      <c r="AI61" s="146">
        <f t="shared" si="76"/>
        <v>-2.4700491550661805E-4</v>
      </c>
      <c r="AJ61" s="100">
        <v>29.6</v>
      </c>
      <c r="AK61" s="100">
        <v>0</v>
      </c>
      <c r="AL61" s="100">
        <v>-0.04</v>
      </c>
    </row>
    <row r="62" spans="1:39" s="37" customFormat="1">
      <c r="A62" s="27" t="s">
        <v>61</v>
      </c>
      <c r="B62" s="26">
        <v>-0.11269999999999999</v>
      </c>
      <c r="C62" s="27">
        <v>0.1305</v>
      </c>
      <c r="D62" s="28">
        <f t="shared" si="64"/>
        <v>-0.2432</v>
      </c>
      <c r="E62" s="26">
        <v>-0.53849999999999998</v>
      </c>
      <c r="F62" s="27">
        <v>0.1305</v>
      </c>
      <c r="G62" s="28">
        <f t="shared" si="65"/>
        <v>-0.66900000000000004</v>
      </c>
      <c r="H62" s="26">
        <v>3.8899999999999997E-2</v>
      </c>
      <c r="I62" s="27">
        <v>0.1305</v>
      </c>
      <c r="J62" s="28">
        <f t="shared" si="66"/>
        <v>-9.1600000000000015E-2</v>
      </c>
      <c r="K62" s="26">
        <v>-0.47699999999999998</v>
      </c>
      <c r="L62" s="27">
        <v>0.1305</v>
      </c>
      <c r="M62" s="28">
        <f t="shared" si="67"/>
        <v>-0.60749999999999993</v>
      </c>
      <c r="N62" s="150" t="s">
        <v>13</v>
      </c>
      <c r="O62" s="27">
        <v>0.1305</v>
      </c>
      <c r="P62" s="29" t="s">
        <v>13</v>
      </c>
      <c r="Q62" s="150" t="s">
        <v>13</v>
      </c>
      <c r="R62" s="27">
        <v>0.1305</v>
      </c>
      <c r="S62" s="29" t="s">
        <v>13</v>
      </c>
      <c r="T62" s="150" t="s">
        <v>13</v>
      </c>
      <c r="U62" s="27">
        <v>0.1305</v>
      </c>
      <c r="V62" s="29" t="s">
        <v>13</v>
      </c>
      <c r="W62" s="150" t="s">
        <v>13</v>
      </c>
      <c r="X62" s="27">
        <v>0.1305</v>
      </c>
      <c r="Y62" s="29" t="s">
        <v>13</v>
      </c>
      <c r="Z62" s="150" t="s">
        <v>13</v>
      </c>
      <c r="AA62" s="27">
        <v>0.1305</v>
      </c>
      <c r="AB62" s="29" t="s">
        <v>13</v>
      </c>
      <c r="AC62" s="150" t="s">
        <v>13</v>
      </c>
      <c r="AD62" s="27">
        <v>0.1305</v>
      </c>
      <c r="AE62" s="29" t="s">
        <v>13</v>
      </c>
      <c r="AF62" s="122">
        <f t="shared" si="74"/>
        <v>-0.40282499999999999</v>
      </c>
      <c r="AG62" s="152">
        <v>-28.49</v>
      </c>
      <c r="AH62" s="153">
        <f t="shared" si="75"/>
        <v>-3.3615646555487638E-3</v>
      </c>
      <c r="AI62" s="153">
        <f t="shared" si="76"/>
        <v>1.3541222823714306E-3</v>
      </c>
      <c r="AJ62" s="152">
        <v>6.92</v>
      </c>
      <c r="AK62" s="154" t="s">
        <v>13</v>
      </c>
      <c r="AL62" s="152">
        <v>-3.39</v>
      </c>
    </row>
    <row r="63" spans="1:39" s="8" customFormat="1">
      <c r="A63" s="113"/>
      <c r="B63" s="141"/>
      <c r="C63" s="142"/>
      <c r="D63" s="143"/>
      <c r="E63" s="141"/>
      <c r="F63" s="142"/>
      <c r="G63" s="143"/>
      <c r="H63" s="141"/>
      <c r="I63" s="142"/>
      <c r="J63" s="143"/>
      <c r="K63" s="141"/>
      <c r="L63" s="142"/>
      <c r="M63" s="143"/>
      <c r="N63" s="141"/>
      <c r="O63" s="142"/>
      <c r="P63" s="155"/>
      <c r="Q63" s="141"/>
      <c r="R63" s="142"/>
      <c r="S63" s="143"/>
      <c r="T63" s="141"/>
      <c r="U63" s="142"/>
      <c r="V63" s="143"/>
      <c r="W63" s="141"/>
      <c r="X63" s="142"/>
      <c r="Y63" s="142"/>
      <c r="Z63" s="141"/>
      <c r="AA63" s="142"/>
      <c r="AB63" s="143"/>
      <c r="AC63" s="141"/>
      <c r="AD63" s="142"/>
      <c r="AE63" s="143"/>
      <c r="AF63" s="38">
        <f>AVERAGE(AF47:AF62)</f>
        <v>-0.26322526041666672</v>
      </c>
      <c r="AG63" s="144">
        <f>SUM(AG47:AG62)</f>
        <v>8475.2200000000012</v>
      </c>
      <c r="AH63" s="145"/>
      <c r="AI63" s="38">
        <f>SUM(AI47:AI62)</f>
        <v>3.7214228371062925E-2</v>
      </c>
      <c r="AJ63" s="144">
        <f>SUM(AJ47:AJ62)</f>
        <v>12004.810000000001</v>
      </c>
      <c r="AK63" s="145"/>
      <c r="AL63" s="145"/>
      <c r="AM63" s="176">
        <f>MEDIAN(AF47:AF62)</f>
        <v>1.7999999999999995E-2</v>
      </c>
    </row>
    <row r="64" spans="1:39" s="8" customFormat="1">
      <c r="A64"/>
      <c r="B64" s="7"/>
      <c r="C64" s="9"/>
      <c r="D64" s="10"/>
      <c r="E64" s="7"/>
      <c r="F64" s="9"/>
      <c r="G64" s="10"/>
      <c r="H64" s="7"/>
      <c r="I64" s="9"/>
      <c r="J64" s="10"/>
      <c r="K64" s="7"/>
      <c r="L64" s="9"/>
      <c r="M64" s="10"/>
      <c r="N64" s="7"/>
      <c r="O64" s="9"/>
      <c r="P64" s="20"/>
      <c r="Q64" s="7"/>
      <c r="R64" s="9"/>
      <c r="S64" s="10"/>
      <c r="T64" s="7"/>
      <c r="U64" s="9"/>
      <c r="V64" s="10"/>
      <c r="W64" s="7"/>
      <c r="X64" s="9"/>
      <c r="Y64" s="9"/>
      <c r="Z64" s="7"/>
      <c r="AA64" s="9"/>
      <c r="AB64" s="10"/>
      <c r="AC64" s="7"/>
      <c r="AD64" s="9"/>
      <c r="AE64" s="10"/>
    </row>
    <row r="65" spans="1:38" s="8" customFormat="1">
      <c r="A65" s="69" t="s">
        <v>62</v>
      </c>
      <c r="B65" s="7"/>
      <c r="C65" s="9"/>
      <c r="D65" s="10"/>
      <c r="E65" s="7"/>
      <c r="F65" s="9"/>
      <c r="G65" s="10"/>
      <c r="H65" s="7"/>
      <c r="I65" s="9"/>
      <c r="J65" s="10"/>
      <c r="K65" s="7"/>
      <c r="L65" s="9"/>
      <c r="M65" s="10"/>
      <c r="N65" s="7"/>
      <c r="O65" s="9"/>
      <c r="P65" s="10"/>
      <c r="Q65" s="7"/>
      <c r="R65" s="9"/>
      <c r="S65" s="10"/>
      <c r="T65" s="7"/>
      <c r="U65" s="9"/>
      <c r="V65" s="10"/>
      <c r="W65" s="7"/>
      <c r="X65" s="9"/>
      <c r="Y65" s="9"/>
      <c r="Z65" s="7"/>
      <c r="AA65" s="9"/>
      <c r="AB65" s="10"/>
      <c r="AC65" s="7"/>
      <c r="AD65" s="9"/>
      <c r="AE65" s="10"/>
    </row>
    <row r="66" spans="1:38" s="13" customFormat="1">
      <c r="A66" s="11" t="s">
        <v>63</v>
      </c>
      <c r="B66" s="12">
        <v>7.0000000000000007E-2</v>
      </c>
      <c r="C66" s="19">
        <v>0.1305</v>
      </c>
      <c r="D66" s="20">
        <f t="shared" ref="D66:D85" si="77">B66-C66</f>
        <v>-6.0499999999999998E-2</v>
      </c>
      <c r="E66" s="12">
        <v>0.12</v>
      </c>
      <c r="F66" s="19">
        <v>0.1305</v>
      </c>
      <c r="G66" s="20">
        <f t="shared" ref="G66:G85" si="78">E66-F66</f>
        <v>-1.0500000000000009E-2</v>
      </c>
      <c r="H66" s="12">
        <v>0.1</v>
      </c>
      <c r="I66" s="19">
        <v>0.1305</v>
      </c>
      <c r="J66" s="20">
        <f t="shared" ref="J66:J85" si="79">H66-I66</f>
        <v>-3.0499999999999999E-2</v>
      </c>
      <c r="K66" s="12">
        <v>0.08</v>
      </c>
      <c r="L66" s="19">
        <v>0.1305</v>
      </c>
      <c r="M66" s="20">
        <f t="shared" ref="M66:M85" si="80">K66-L66</f>
        <v>-5.0500000000000003E-2</v>
      </c>
      <c r="N66" s="12">
        <v>-0.24</v>
      </c>
      <c r="O66" s="19">
        <v>0.1305</v>
      </c>
      <c r="P66" s="20">
        <f t="shared" ref="P66:P85" si="81">N66-O66</f>
        <v>-0.3705</v>
      </c>
      <c r="Q66" s="12">
        <v>-0.03</v>
      </c>
      <c r="R66" s="19">
        <v>0.1305</v>
      </c>
      <c r="S66" s="20">
        <f t="shared" ref="S66:S85" si="82">Q66-R66</f>
        <v>-0.1605</v>
      </c>
      <c r="T66" s="12">
        <v>0.15</v>
      </c>
      <c r="U66" s="19">
        <v>0.1305</v>
      </c>
      <c r="V66" s="20">
        <f t="shared" ref="V66:V84" si="83">T66-U66</f>
        <v>1.949999999999999E-2</v>
      </c>
      <c r="W66" s="12">
        <v>0.15</v>
      </c>
      <c r="X66" s="19">
        <v>0.1305</v>
      </c>
      <c r="Y66" s="20">
        <f t="shared" ref="Y66:Y84" si="84">W66-X66</f>
        <v>1.949999999999999E-2</v>
      </c>
      <c r="Z66" s="12">
        <v>0.18</v>
      </c>
      <c r="AA66" s="19">
        <v>0.1305</v>
      </c>
      <c r="AB66" s="20">
        <f t="shared" ref="AB66:AB84" si="85">Z66-AA66</f>
        <v>4.9499999999999988E-2</v>
      </c>
      <c r="AC66" s="12">
        <v>0.2</v>
      </c>
      <c r="AD66" s="19">
        <v>0.1305</v>
      </c>
      <c r="AE66" s="20">
        <f t="shared" ref="AE66:AE84" si="86">AC66-AD66</f>
        <v>6.9500000000000006E-2</v>
      </c>
      <c r="AF66" s="98">
        <f t="shared" ref="AF66:AF85" si="87">AVERAGE(D66,G66,J66,M66,P66,S66,V66,Y66,AB66,AE66)</f>
        <v>-5.2500000000000005E-2</v>
      </c>
      <c r="AG66" s="100">
        <v>5545.2</v>
      </c>
      <c r="AH66" s="146">
        <f>AG66/$AG$86</f>
        <v>0.35431772815449608</v>
      </c>
      <c r="AI66" s="146">
        <f>AF66*AH66</f>
        <v>-1.8601680728111046E-2</v>
      </c>
      <c r="AJ66" s="100">
        <v>8851.2999999999993</v>
      </c>
      <c r="AK66" s="100">
        <v>0.49</v>
      </c>
      <c r="AL66" s="100">
        <v>9.31</v>
      </c>
    </row>
    <row r="67" spans="1:38" s="13" customFormat="1">
      <c r="A67" s="11" t="s">
        <v>64</v>
      </c>
      <c r="B67" s="12">
        <v>0.11</v>
      </c>
      <c r="C67" s="19">
        <v>0.1305</v>
      </c>
      <c r="D67" s="20">
        <f t="shared" si="77"/>
        <v>-2.0500000000000004E-2</v>
      </c>
      <c r="E67" s="12">
        <v>0.15</v>
      </c>
      <c r="F67" s="19">
        <v>0.1305</v>
      </c>
      <c r="G67" s="20">
        <f t="shared" si="78"/>
        <v>1.949999999999999E-2</v>
      </c>
      <c r="H67" s="12">
        <v>0.14000000000000001</v>
      </c>
      <c r="I67" s="19">
        <v>0.1305</v>
      </c>
      <c r="J67" s="20">
        <f t="shared" si="79"/>
        <v>9.5000000000000084E-3</v>
      </c>
      <c r="K67" s="12">
        <v>0.13</v>
      </c>
      <c r="L67" s="19">
        <v>0.1305</v>
      </c>
      <c r="M67" s="20">
        <f t="shared" si="80"/>
        <v>-5.0000000000000044E-4</v>
      </c>
      <c r="N67" s="12">
        <v>0.14000000000000001</v>
      </c>
      <c r="O67" s="19">
        <v>0.1305</v>
      </c>
      <c r="P67" s="20">
        <f t="shared" si="81"/>
        <v>9.5000000000000084E-3</v>
      </c>
      <c r="Q67" s="12">
        <v>0.16</v>
      </c>
      <c r="R67" s="19">
        <v>0.1305</v>
      </c>
      <c r="S67" s="20">
        <f t="shared" si="82"/>
        <v>2.9499999999999998E-2</v>
      </c>
      <c r="T67" s="12">
        <v>0.18</v>
      </c>
      <c r="U67" s="19">
        <v>0.1305</v>
      </c>
      <c r="V67" s="20">
        <f t="shared" si="83"/>
        <v>4.9499999999999988E-2</v>
      </c>
      <c r="W67" s="12">
        <v>0.14000000000000001</v>
      </c>
      <c r="X67" s="19">
        <v>0.1305</v>
      </c>
      <c r="Y67" s="20">
        <f t="shared" si="84"/>
        <v>9.5000000000000084E-3</v>
      </c>
      <c r="Z67" s="12">
        <v>0.22</v>
      </c>
      <c r="AA67" s="19">
        <v>0.1305</v>
      </c>
      <c r="AB67" s="20">
        <f t="shared" si="85"/>
        <v>8.9499999999999996E-2</v>
      </c>
      <c r="AC67" s="12">
        <v>0.28000000000000003</v>
      </c>
      <c r="AD67" s="19">
        <v>0.1305</v>
      </c>
      <c r="AE67" s="20">
        <f t="shared" si="86"/>
        <v>0.14950000000000002</v>
      </c>
      <c r="AF67" s="98">
        <f t="shared" si="87"/>
        <v>3.4500000000000003E-2</v>
      </c>
      <c r="AG67" s="100">
        <v>3778.44</v>
      </c>
      <c r="AH67" s="146">
        <f t="shared" ref="AH67:AH85" si="88">AG67/$AG$86</f>
        <v>0.24142831219217958</v>
      </c>
      <c r="AI67" s="146">
        <f t="shared" ref="AI67:AI85" si="89">AF67*AH67</f>
        <v>8.3292767706301968E-3</v>
      </c>
      <c r="AJ67" s="100">
        <v>5654.43</v>
      </c>
      <c r="AK67" s="100">
        <v>0.12</v>
      </c>
      <c r="AL67" s="100">
        <v>16.899999999999999</v>
      </c>
    </row>
    <row r="68" spans="1:38" s="13" customFormat="1">
      <c r="A68" s="11" t="s">
        <v>65</v>
      </c>
      <c r="B68" s="12">
        <v>0.13</v>
      </c>
      <c r="C68" s="19">
        <v>0.1305</v>
      </c>
      <c r="D68" s="20">
        <f t="shared" si="77"/>
        <v>-5.0000000000000044E-4</v>
      </c>
      <c r="E68" s="12">
        <v>0.12</v>
      </c>
      <c r="F68" s="19">
        <v>0.1305</v>
      </c>
      <c r="G68" s="20">
        <f t="shared" si="78"/>
        <v>-1.0500000000000009E-2</v>
      </c>
      <c r="H68" s="12">
        <v>0.13</v>
      </c>
      <c r="I68" s="19">
        <v>0.1305</v>
      </c>
      <c r="J68" s="20">
        <f t="shared" si="79"/>
        <v>-5.0000000000000044E-4</v>
      </c>
      <c r="K68" s="12">
        <v>0.13</v>
      </c>
      <c r="L68" s="19">
        <v>0.1305</v>
      </c>
      <c r="M68" s="20">
        <f t="shared" si="80"/>
        <v>-5.0000000000000044E-4</v>
      </c>
      <c r="N68" s="12">
        <v>0.12</v>
      </c>
      <c r="O68" s="19">
        <v>0.1305</v>
      </c>
      <c r="P68" s="20">
        <f t="shared" si="81"/>
        <v>-1.0500000000000009E-2</v>
      </c>
      <c r="Q68" s="12">
        <v>0.11</v>
      </c>
      <c r="R68" s="19">
        <v>0.1305</v>
      </c>
      <c r="S68" s="20">
        <f t="shared" si="82"/>
        <v>-2.0500000000000004E-2</v>
      </c>
      <c r="T68" s="12">
        <v>0.1</v>
      </c>
      <c r="U68" s="19">
        <v>0.1305</v>
      </c>
      <c r="V68" s="20">
        <f t="shared" si="83"/>
        <v>-3.0499999999999999E-2</v>
      </c>
      <c r="W68" s="12">
        <v>0.1</v>
      </c>
      <c r="X68" s="19">
        <v>0.1305</v>
      </c>
      <c r="Y68" s="20">
        <f t="shared" si="84"/>
        <v>-3.0499999999999999E-2</v>
      </c>
      <c r="Z68" s="12">
        <v>0.14000000000000001</v>
      </c>
      <c r="AA68" s="19">
        <v>0.1305</v>
      </c>
      <c r="AB68" s="20">
        <f t="shared" si="85"/>
        <v>9.5000000000000084E-3</v>
      </c>
      <c r="AC68" s="12">
        <v>0.19</v>
      </c>
      <c r="AD68" s="19">
        <v>0.1305</v>
      </c>
      <c r="AE68" s="20">
        <f t="shared" si="86"/>
        <v>5.9499999999999997E-2</v>
      </c>
      <c r="AF68" s="98">
        <f t="shared" si="87"/>
        <v>-3.5000000000000018E-3</v>
      </c>
      <c r="AG68" s="100">
        <v>1919.43</v>
      </c>
      <c r="AH68" s="146">
        <f t="shared" si="88"/>
        <v>0.12264446313056056</v>
      </c>
      <c r="AI68" s="146">
        <f t="shared" si="89"/>
        <v>-4.292556209569622E-4</v>
      </c>
      <c r="AJ68" s="100">
        <v>2460.39</v>
      </c>
      <c r="AK68" s="100">
        <v>0.26</v>
      </c>
      <c r="AL68" s="100">
        <v>10.48</v>
      </c>
    </row>
    <row r="69" spans="1:38" s="13" customFormat="1">
      <c r="A69" s="11" t="s">
        <v>66</v>
      </c>
      <c r="B69" s="12">
        <v>0.17</v>
      </c>
      <c r="C69" s="19">
        <v>0.1305</v>
      </c>
      <c r="D69" s="20">
        <f t="shared" si="77"/>
        <v>3.9500000000000007E-2</v>
      </c>
      <c r="E69" s="12">
        <v>0.38</v>
      </c>
      <c r="F69" s="19">
        <v>0.1305</v>
      </c>
      <c r="G69" s="20">
        <f t="shared" si="78"/>
        <v>0.2495</v>
      </c>
      <c r="H69" s="12">
        <v>0.22</v>
      </c>
      <c r="I69" s="19">
        <v>0.1305</v>
      </c>
      <c r="J69" s="20">
        <f t="shared" si="79"/>
        <v>8.9499999999999996E-2</v>
      </c>
      <c r="K69" s="12">
        <v>0.2</v>
      </c>
      <c r="L69" s="19">
        <v>0.1305</v>
      </c>
      <c r="M69" s="20">
        <f t="shared" si="80"/>
        <v>6.9500000000000006E-2</v>
      </c>
      <c r="N69" s="12">
        <v>0.28999999999999998</v>
      </c>
      <c r="O69" s="19">
        <v>0.1305</v>
      </c>
      <c r="P69" s="20">
        <f t="shared" si="81"/>
        <v>0.15949999999999998</v>
      </c>
      <c r="Q69" s="12">
        <v>0.22</v>
      </c>
      <c r="R69" s="19">
        <v>0.1305</v>
      </c>
      <c r="S69" s="20">
        <f t="shared" si="82"/>
        <v>8.9499999999999996E-2</v>
      </c>
      <c r="T69" s="12">
        <v>0.55000000000000004</v>
      </c>
      <c r="U69" s="19">
        <v>0.1305</v>
      </c>
      <c r="V69" s="20">
        <f t="shared" si="83"/>
        <v>0.41950000000000004</v>
      </c>
      <c r="W69" s="12">
        <v>0.33</v>
      </c>
      <c r="X69" s="19">
        <v>0.1305</v>
      </c>
      <c r="Y69" s="20">
        <f t="shared" si="84"/>
        <v>0.19950000000000001</v>
      </c>
      <c r="Z69" s="12">
        <v>0.42</v>
      </c>
      <c r="AA69" s="19">
        <v>0.1305</v>
      </c>
      <c r="AB69" s="20">
        <f t="shared" si="85"/>
        <v>0.28949999999999998</v>
      </c>
      <c r="AC69" s="12">
        <v>0.37</v>
      </c>
      <c r="AD69" s="19">
        <v>0.1305</v>
      </c>
      <c r="AE69" s="20">
        <f t="shared" si="86"/>
        <v>0.23949999999999999</v>
      </c>
      <c r="AF69" s="98">
        <f t="shared" si="87"/>
        <v>0.18450000000000003</v>
      </c>
      <c r="AG69" s="100">
        <v>397.83</v>
      </c>
      <c r="AH69" s="146">
        <f t="shared" si="88"/>
        <v>2.541986254629286E-2</v>
      </c>
      <c r="AI69" s="146">
        <f t="shared" si="89"/>
        <v>4.6899646397910331E-3</v>
      </c>
      <c r="AJ69" s="100">
        <v>461.74</v>
      </c>
      <c r="AK69" s="100">
        <v>0</v>
      </c>
      <c r="AL69" s="100">
        <v>26.67</v>
      </c>
    </row>
    <row r="70" spans="1:38" s="13" customFormat="1">
      <c r="A70" s="11" t="s">
        <v>67</v>
      </c>
      <c r="B70" s="12">
        <v>7.0000000000000007E-2</v>
      </c>
      <c r="C70" s="19">
        <v>0.1305</v>
      </c>
      <c r="D70" s="20">
        <f t="shared" si="77"/>
        <v>-6.0499999999999998E-2</v>
      </c>
      <c r="E70" s="12">
        <v>0.06</v>
      </c>
      <c r="F70" s="19">
        <v>0.1305</v>
      </c>
      <c r="G70" s="20">
        <f t="shared" si="78"/>
        <v>-7.0500000000000007E-2</v>
      </c>
      <c r="H70" s="12">
        <v>0.08</v>
      </c>
      <c r="I70" s="19">
        <v>0.1305</v>
      </c>
      <c r="J70" s="20">
        <f t="shared" si="79"/>
        <v>-5.0500000000000003E-2</v>
      </c>
      <c r="K70" s="12">
        <v>0.09</v>
      </c>
      <c r="L70" s="19">
        <v>0.1305</v>
      </c>
      <c r="M70" s="20">
        <f t="shared" si="80"/>
        <v>-4.0500000000000008E-2</v>
      </c>
      <c r="N70" s="12">
        <v>0.13</v>
      </c>
      <c r="O70" s="19">
        <v>0.1305</v>
      </c>
      <c r="P70" s="20">
        <f t="shared" si="81"/>
        <v>-5.0000000000000044E-4</v>
      </c>
      <c r="Q70" s="12">
        <v>0.17</v>
      </c>
      <c r="R70" s="19">
        <v>0.1305</v>
      </c>
      <c r="S70" s="20">
        <f t="shared" si="82"/>
        <v>3.9500000000000007E-2</v>
      </c>
      <c r="T70" s="12">
        <v>0.25</v>
      </c>
      <c r="U70" s="19">
        <v>0.1305</v>
      </c>
      <c r="V70" s="20">
        <f t="shared" si="83"/>
        <v>0.1195</v>
      </c>
      <c r="W70" s="12">
        <v>0.26</v>
      </c>
      <c r="X70" s="19">
        <v>0.1305</v>
      </c>
      <c r="Y70" s="20">
        <f t="shared" si="84"/>
        <v>0.1295</v>
      </c>
      <c r="Z70" s="12">
        <v>0.32</v>
      </c>
      <c r="AA70" s="19">
        <v>0.1305</v>
      </c>
      <c r="AB70" s="20">
        <f t="shared" si="85"/>
        <v>0.1895</v>
      </c>
      <c r="AC70" s="12">
        <v>0.31</v>
      </c>
      <c r="AD70" s="19">
        <v>0.1305</v>
      </c>
      <c r="AE70" s="20">
        <f t="shared" si="86"/>
        <v>0.17949999999999999</v>
      </c>
      <c r="AF70" s="98">
        <f t="shared" si="87"/>
        <v>4.3499999999999997E-2</v>
      </c>
      <c r="AG70" s="100">
        <v>179.38</v>
      </c>
      <c r="AH70" s="146">
        <f t="shared" si="88"/>
        <v>1.1461717174557006E-2</v>
      </c>
      <c r="AI70" s="146">
        <f t="shared" si="89"/>
        <v>4.9858469709322976E-4</v>
      </c>
      <c r="AJ70" s="100">
        <v>247.61</v>
      </c>
      <c r="AK70" s="100">
        <v>0.06</v>
      </c>
      <c r="AL70" s="100">
        <v>30.98</v>
      </c>
    </row>
    <row r="71" spans="1:38" s="13" customFormat="1">
      <c r="A71" s="11" t="s">
        <v>68</v>
      </c>
      <c r="B71" s="12">
        <v>0.09</v>
      </c>
      <c r="C71" s="19">
        <v>0.1305</v>
      </c>
      <c r="D71" s="20">
        <f t="shared" si="77"/>
        <v>-4.0500000000000008E-2</v>
      </c>
      <c r="E71" s="12">
        <v>0.3</v>
      </c>
      <c r="F71" s="19">
        <v>0.1305</v>
      </c>
      <c r="G71" s="20">
        <f t="shared" si="78"/>
        <v>0.16949999999999998</v>
      </c>
      <c r="H71" s="12">
        <v>0.37</v>
      </c>
      <c r="I71" s="19">
        <v>0.1305</v>
      </c>
      <c r="J71" s="20">
        <f t="shared" si="79"/>
        <v>0.23949999999999999</v>
      </c>
      <c r="K71" s="12">
        <v>0.28999999999999998</v>
      </c>
      <c r="L71" s="19">
        <v>0.1305</v>
      </c>
      <c r="M71" s="20">
        <f t="shared" si="80"/>
        <v>0.15949999999999998</v>
      </c>
      <c r="N71" s="12">
        <v>0.2</v>
      </c>
      <c r="O71" s="19">
        <v>0.1305</v>
      </c>
      <c r="P71" s="20">
        <f t="shared" si="81"/>
        <v>6.9500000000000006E-2</v>
      </c>
      <c r="Q71" s="12">
        <v>0.11</v>
      </c>
      <c r="R71" s="19">
        <v>0.1305</v>
      </c>
      <c r="S71" s="20">
        <f t="shared" si="82"/>
        <v>-2.0500000000000004E-2</v>
      </c>
      <c r="T71" s="12">
        <v>0.13</v>
      </c>
      <c r="U71" s="19">
        <v>0.1305</v>
      </c>
      <c r="V71" s="20">
        <f t="shared" si="83"/>
        <v>-5.0000000000000044E-4</v>
      </c>
      <c r="W71" s="12">
        <v>0.13</v>
      </c>
      <c r="X71" s="19">
        <v>0.1305</v>
      </c>
      <c r="Y71" s="20">
        <f t="shared" si="84"/>
        <v>-5.0000000000000044E-4</v>
      </c>
      <c r="Z71" s="12">
        <v>0.13</v>
      </c>
      <c r="AA71" s="19">
        <v>0.1305</v>
      </c>
      <c r="AB71" s="20">
        <f t="shared" si="85"/>
        <v>-5.0000000000000044E-4</v>
      </c>
      <c r="AC71" s="35">
        <v>0.1</v>
      </c>
      <c r="AD71" s="19">
        <v>0.1305</v>
      </c>
      <c r="AE71" s="20">
        <f t="shared" si="86"/>
        <v>-3.0499999999999999E-2</v>
      </c>
      <c r="AF71" s="98">
        <f t="shared" si="87"/>
        <v>5.4500000000000014E-2</v>
      </c>
      <c r="AG71" s="100">
        <v>407.05</v>
      </c>
      <c r="AH71" s="146">
        <f t="shared" si="88"/>
        <v>2.6008986374754316E-2</v>
      </c>
      <c r="AI71" s="146">
        <f t="shared" si="89"/>
        <v>1.4174897574241105E-3</v>
      </c>
      <c r="AJ71" s="100">
        <v>506.22</v>
      </c>
      <c r="AK71" s="100">
        <v>0.05</v>
      </c>
      <c r="AL71" s="100">
        <v>10.79</v>
      </c>
    </row>
    <row r="72" spans="1:38" s="13" customFormat="1">
      <c r="A72" s="11" t="s">
        <v>69</v>
      </c>
      <c r="B72" s="12">
        <v>0.37</v>
      </c>
      <c r="C72" s="19">
        <v>0.1305</v>
      </c>
      <c r="D72" s="20">
        <f t="shared" si="77"/>
        <v>0.23949999999999999</v>
      </c>
      <c r="E72" s="12">
        <v>0.26</v>
      </c>
      <c r="F72" s="19">
        <v>0.1305</v>
      </c>
      <c r="G72" s="20">
        <f t="shared" si="78"/>
        <v>0.1295</v>
      </c>
      <c r="H72" s="12">
        <v>0.2</v>
      </c>
      <c r="I72" s="19">
        <v>0.1305</v>
      </c>
      <c r="J72" s="20">
        <f t="shared" si="79"/>
        <v>6.9500000000000006E-2</v>
      </c>
      <c r="K72" s="12">
        <v>0.15</v>
      </c>
      <c r="L72" s="19">
        <v>0.1305</v>
      </c>
      <c r="M72" s="20">
        <f t="shared" si="80"/>
        <v>1.949999999999999E-2</v>
      </c>
      <c r="N72" s="12">
        <v>0.04</v>
      </c>
      <c r="O72" s="19">
        <v>0.1305</v>
      </c>
      <c r="P72" s="20">
        <f t="shared" si="81"/>
        <v>-9.0499999999999997E-2</v>
      </c>
      <c r="Q72" s="12">
        <v>0.05</v>
      </c>
      <c r="R72" s="19">
        <v>0.1305</v>
      </c>
      <c r="S72" s="20">
        <f t="shared" si="82"/>
        <v>-8.0500000000000002E-2</v>
      </c>
      <c r="T72" s="12">
        <v>0.05</v>
      </c>
      <c r="U72" s="19">
        <v>0.1305</v>
      </c>
      <c r="V72" s="20">
        <f t="shared" si="83"/>
        <v>-8.0500000000000002E-2</v>
      </c>
      <c r="W72" s="12">
        <v>0.05</v>
      </c>
      <c r="X72" s="19">
        <v>0.1305</v>
      </c>
      <c r="Y72" s="20">
        <f t="shared" si="84"/>
        <v>-8.0500000000000002E-2</v>
      </c>
      <c r="Z72" s="12">
        <v>0.06</v>
      </c>
      <c r="AA72" s="19">
        <v>0.1305</v>
      </c>
      <c r="AB72" s="20">
        <f t="shared" si="85"/>
        <v>-7.0500000000000007E-2</v>
      </c>
      <c r="AC72" s="12">
        <v>0.09</v>
      </c>
      <c r="AD72" s="19">
        <v>0.1305</v>
      </c>
      <c r="AE72" s="20">
        <f t="shared" si="86"/>
        <v>-4.0500000000000008E-2</v>
      </c>
      <c r="AF72" s="98">
        <f t="shared" si="87"/>
        <v>1.4999999999999875E-3</v>
      </c>
      <c r="AG72" s="100">
        <v>618.29</v>
      </c>
      <c r="AH72" s="146">
        <f t="shared" si="88"/>
        <v>3.9506439468485061E-2</v>
      </c>
      <c r="AI72" s="146">
        <f t="shared" si="89"/>
        <v>5.9259659202727096E-5</v>
      </c>
      <c r="AJ72" s="100">
        <v>820.35</v>
      </c>
      <c r="AK72" s="100">
        <v>0.43</v>
      </c>
      <c r="AL72" s="100">
        <v>-3.99</v>
      </c>
    </row>
    <row r="73" spans="1:38" s="13" customFormat="1">
      <c r="A73" s="11" t="s">
        <v>70</v>
      </c>
      <c r="B73" s="12">
        <v>0.15</v>
      </c>
      <c r="C73" s="19">
        <v>0.1305</v>
      </c>
      <c r="D73" s="20">
        <f t="shared" si="77"/>
        <v>1.949999999999999E-2</v>
      </c>
      <c r="E73" s="12">
        <v>0.28000000000000003</v>
      </c>
      <c r="F73" s="19">
        <v>0.1305</v>
      </c>
      <c r="G73" s="20">
        <f t="shared" si="78"/>
        <v>0.14950000000000002</v>
      </c>
      <c r="H73" s="12">
        <v>0.28999999999999998</v>
      </c>
      <c r="I73" s="19">
        <v>0.1305</v>
      </c>
      <c r="J73" s="20">
        <f t="shared" si="79"/>
        <v>0.15949999999999998</v>
      </c>
      <c r="K73" s="12">
        <v>0.28999999999999998</v>
      </c>
      <c r="L73" s="19">
        <v>0.1305</v>
      </c>
      <c r="M73" s="20">
        <f t="shared" si="80"/>
        <v>0.15949999999999998</v>
      </c>
      <c r="N73" s="12">
        <v>0.24</v>
      </c>
      <c r="O73" s="19">
        <v>0.1305</v>
      </c>
      <c r="P73" s="20">
        <f t="shared" si="81"/>
        <v>0.10949999999999999</v>
      </c>
      <c r="Q73" s="12">
        <v>0.19</v>
      </c>
      <c r="R73" s="19">
        <v>0.1305</v>
      </c>
      <c r="S73" s="20">
        <f t="shared" si="82"/>
        <v>5.9499999999999997E-2</v>
      </c>
      <c r="T73" s="12">
        <v>0.15</v>
      </c>
      <c r="U73" s="19">
        <v>0.1305</v>
      </c>
      <c r="V73" s="20">
        <f t="shared" si="83"/>
        <v>1.949999999999999E-2</v>
      </c>
      <c r="W73" s="12">
        <v>0.16</v>
      </c>
      <c r="X73" s="19">
        <v>0.1305</v>
      </c>
      <c r="Y73" s="20">
        <f t="shared" si="84"/>
        <v>2.9499999999999998E-2</v>
      </c>
      <c r="Z73" s="12">
        <v>0.24</v>
      </c>
      <c r="AA73" s="19">
        <v>0.1305</v>
      </c>
      <c r="AB73" s="20">
        <f t="shared" si="85"/>
        <v>0.10949999999999999</v>
      </c>
      <c r="AC73" s="12">
        <v>0.12</v>
      </c>
      <c r="AD73" s="19">
        <v>0.1305</v>
      </c>
      <c r="AE73" s="20">
        <f t="shared" si="86"/>
        <v>-1.0500000000000009E-2</v>
      </c>
      <c r="AF73" s="98">
        <f t="shared" si="87"/>
        <v>8.0499999999999988E-2</v>
      </c>
      <c r="AG73" s="100">
        <v>468.54</v>
      </c>
      <c r="AH73" s="146">
        <f t="shared" si="88"/>
        <v>2.9937969478018394E-2</v>
      </c>
      <c r="AI73" s="146">
        <f t="shared" si="89"/>
        <v>2.4100065429804802E-3</v>
      </c>
      <c r="AJ73" s="100">
        <v>694.58</v>
      </c>
      <c r="AK73" s="100">
        <v>0.47</v>
      </c>
      <c r="AL73" s="100">
        <v>8.5399999999999991</v>
      </c>
    </row>
    <row r="74" spans="1:38" s="13" customFormat="1">
      <c r="A74" s="11" t="s">
        <v>71</v>
      </c>
      <c r="B74" s="12">
        <v>0.17</v>
      </c>
      <c r="C74" s="19">
        <v>0.1305</v>
      </c>
      <c r="D74" s="20">
        <f t="shared" si="77"/>
        <v>3.9500000000000007E-2</v>
      </c>
      <c r="E74" s="12">
        <v>0.14000000000000001</v>
      </c>
      <c r="F74" s="19">
        <v>0.1305</v>
      </c>
      <c r="G74" s="20">
        <f t="shared" si="78"/>
        <v>9.5000000000000084E-3</v>
      </c>
      <c r="H74" s="12">
        <v>0.14000000000000001</v>
      </c>
      <c r="I74" s="19">
        <v>0.1305</v>
      </c>
      <c r="J74" s="20">
        <f t="shared" si="79"/>
        <v>9.5000000000000084E-3</v>
      </c>
      <c r="K74" s="12">
        <v>0.14000000000000001</v>
      </c>
      <c r="L74" s="19">
        <v>0.1305</v>
      </c>
      <c r="M74" s="20">
        <f t="shared" si="80"/>
        <v>9.5000000000000084E-3</v>
      </c>
      <c r="N74" s="12">
        <v>0.11</v>
      </c>
      <c r="O74" s="19">
        <v>0.1305</v>
      </c>
      <c r="P74" s="20">
        <f t="shared" si="81"/>
        <v>-2.0500000000000004E-2</v>
      </c>
      <c r="Q74" s="12">
        <v>0.05</v>
      </c>
      <c r="R74" s="19">
        <v>0.1305</v>
      </c>
      <c r="S74" s="20">
        <f t="shared" si="82"/>
        <v>-8.0500000000000002E-2</v>
      </c>
      <c r="T74" s="12">
        <v>-0.13</v>
      </c>
      <c r="U74" s="19">
        <v>0.1305</v>
      </c>
      <c r="V74" s="20">
        <f t="shared" si="83"/>
        <v>-0.26050000000000001</v>
      </c>
      <c r="W74" s="12">
        <v>-0.11</v>
      </c>
      <c r="X74" s="19">
        <v>0.1305</v>
      </c>
      <c r="Y74" s="20">
        <f t="shared" si="84"/>
        <v>-0.24049999999999999</v>
      </c>
      <c r="Z74" s="12">
        <v>0</v>
      </c>
      <c r="AA74" s="19">
        <v>0.1305</v>
      </c>
      <c r="AB74" s="20">
        <f t="shared" si="85"/>
        <v>-0.1305</v>
      </c>
      <c r="AC74" s="12">
        <v>0.03</v>
      </c>
      <c r="AD74" s="19">
        <v>0.1305</v>
      </c>
      <c r="AE74" s="20">
        <f t="shared" si="86"/>
        <v>-0.10050000000000001</v>
      </c>
      <c r="AF74" s="98">
        <f t="shared" si="87"/>
        <v>-7.6500000000000012E-2</v>
      </c>
      <c r="AG74" s="100">
        <v>506.2</v>
      </c>
      <c r="AH74" s="146">
        <f t="shared" si="88"/>
        <v>3.2344303900996518E-2</v>
      </c>
      <c r="AI74" s="146">
        <f t="shared" si="89"/>
        <v>-2.4743392484262339E-3</v>
      </c>
      <c r="AJ74" s="100">
        <v>1240.6400000000001</v>
      </c>
      <c r="AK74" s="101" t="s">
        <v>13</v>
      </c>
      <c r="AL74" s="100">
        <v>-9.8800000000000008</v>
      </c>
    </row>
    <row r="75" spans="1:38" s="13" customFormat="1">
      <c r="A75" s="11" t="s">
        <v>72</v>
      </c>
      <c r="B75" s="12">
        <v>0.05</v>
      </c>
      <c r="C75" s="19">
        <v>0.1305</v>
      </c>
      <c r="D75" s="20">
        <f t="shared" si="77"/>
        <v>-8.0500000000000002E-2</v>
      </c>
      <c r="E75" s="12">
        <v>0.04</v>
      </c>
      <c r="F75" s="19">
        <v>0.1305</v>
      </c>
      <c r="G75" s="20">
        <f t="shared" si="78"/>
        <v>-9.0499999999999997E-2</v>
      </c>
      <c r="H75" s="12">
        <v>0.2</v>
      </c>
      <c r="I75" s="19">
        <v>0.1305</v>
      </c>
      <c r="J75" s="20">
        <f t="shared" si="79"/>
        <v>6.9500000000000006E-2</v>
      </c>
      <c r="K75" s="12">
        <v>0.02</v>
      </c>
      <c r="L75" s="19">
        <v>0.1305</v>
      </c>
      <c r="M75" s="20">
        <f t="shared" si="80"/>
        <v>-0.1105</v>
      </c>
      <c r="N75" s="12">
        <v>0.15</v>
      </c>
      <c r="O75" s="19">
        <v>0.1305</v>
      </c>
      <c r="P75" s="20">
        <f t="shared" si="81"/>
        <v>1.949999999999999E-2</v>
      </c>
      <c r="Q75" s="12">
        <v>-0.05</v>
      </c>
      <c r="R75" s="19">
        <v>0.1305</v>
      </c>
      <c r="S75" s="20">
        <f t="shared" si="82"/>
        <v>-0.18049999999999999</v>
      </c>
      <c r="T75" s="12">
        <v>0.1</v>
      </c>
      <c r="U75" s="19">
        <v>0.1305</v>
      </c>
      <c r="V75" s="20">
        <f t="shared" si="83"/>
        <v>-3.0499999999999999E-2</v>
      </c>
      <c r="W75" s="12">
        <v>0</v>
      </c>
      <c r="X75" s="19">
        <v>0.1305</v>
      </c>
      <c r="Y75" s="20">
        <f t="shared" si="84"/>
        <v>-0.1305</v>
      </c>
      <c r="Z75" s="12">
        <v>-0.02</v>
      </c>
      <c r="AA75" s="19">
        <v>0.1305</v>
      </c>
      <c r="AB75" s="20">
        <f t="shared" si="85"/>
        <v>-0.15049999999999999</v>
      </c>
      <c r="AC75" s="12">
        <v>0.05</v>
      </c>
      <c r="AD75" s="19">
        <v>0.1305</v>
      </c>
      <c r="AE75" s="20">
        <f t="shared" si="86"/>
        <v>-8.0500000000000002E-2</v>
      </c>
      <c r="AF75" s="98">
        <f t="shared" si="87"/>
        <v>-7.6499999999999999E-2</v>
      </c>
      <c r="AG75" s="100">
        <v>283.43</v>
      </c>
      <c r="AH75" s="146">
        <f t="shared" si="88"/>
        <v>1.8110126540220157E-2</v>
      </c>
      <c r="AI75" s="146">
        <f t="shared" si="89"/>
        <v>-1.3854246803268421E-3</v>
      </c>
      <c r="AJ75" s="100">
        <v>334.48</v>
      </c>
      <c r="AK75" s="100">
        <v>17.63</v>
      </c>
      <c r="AL75" s="100">
        <v>1.44</v>
      </c>
    </row>
    <row r="76" spans="1:38" s="13" customFormat="1">
      <c r="A76" s="11" t="s">
        <v>73</v>
      </c>
      <c r="B76" s="24" t="s">
        <v>13</v>
      </c>
      <c r="C76" s="19">
        <v>0.1305</v>
      </c>
      <c r="D76" s="23" t="s">
        <v>13</v>
      </c>
      <c r="E76" s="14">
        <v>0.29670000000000002</v>
      </c>
      <c r="F76" s="19">
        <v>0.1305</v>
      </c>
      <c r="G76" s="20">
        <f t="shared" si="78"/>
        <v>0.16620000000000001</v>
      </c>
      <c r="H76" s="19">
        <v>0.01</v>
      </c>
      <c r="I76" s="19">
        <v>0.1305</v>
      </c>
      <c r="J76" s="20">
        <f t="shared" si="79"/>
        <v>-0.12050000000000001</v>
      </c>
      <c r="K76" s="156">
        <v>0</v>
      </c>
      <c r="L76" s="19">
        <v>0.1305</v>
      </c>
      <c r="M76" s="20">
        <f t="shared" si="80"/>
        <v>-0.1305</v>
      </c>
      <c r="N76" s="19">
        <v>-0.06</v>
      </c>
      <c r="O76" s="19">
        <v>0.1305</v>
      </c>
      <c r="P76" s="20">
        <f t="shared" si="81"/>
        <v>-0.1905</v>
      </c>
      <c r="Q76" s="19">
        <v>-0.12</v>
      </c>
      <c r="R76" s="19">
        <v>0.1305</v>
      </c>
      <c r="S76" s="20">
        <f t="shared" si="82"/>
        <v>-0.2505</v>
      </c>
      <c r="T76" s="156">
        <v>0.05</v>
      </c>
      <c r="U76" s="19">
        <v>0.1305</v>
      </c>
      <c r="V76" s="20">
        <f t="shared" si="83"/>
        <v>-8.0500000000000002E-2</v>
      </c>
      <c r="W76" s="19">
        <v>0.1</v>
      </c>
      <c r="X76" s="19">
        <v>0.1305</v>
      </c>
      <c r="Y76" s="20">
        <f t="shared" si="84"/>
        <v>-3.0499999999999999E-2</v>
      </c>
      <c r="Z76" s="19">
        <v>7.0000000000000007E-2</v>
      </c>
      <c r="AA76" s="19">
        <v>0.1305</v>
      </c>
      <c r="AB76" s="20">
        <f t="shared" si="85"/>
        <v>-6.0499999999999998E-2</v>
      </c>
      <c r="AC76" s="156">
        <v>0.1</v>
      </c>
      <c r="AD76" s="19">
        <v>0.1305</v>
      </c>
      <c r="AE76" s="20">
        <f t="shared" si="86"/>
        <v>-3.0499999999999999E-2</v>
      </c>
      <c r="AF76" s="98">
        <f t="shared" si="87"/>
        <v>-8.086666666666667E-2</v>
      </c>
      <c r="AG76" s="100">
        <v>244.24</v>
      </c>
      <c r="AH76" s="146">
        <f t="shared" si="88"/>
        <v>1.5606030787790184E-2</v>
      </c>
      <c r="AI76" s="146">
        <f t="shared" si="89"/>
        <v>-1.2620076897059663E-3</v>
      </c>
      <c r="AJ76" s="100">
        <v>431.23</v>
      </c>
      <c r="AK76" s="100">
        <v>1.59</v>
      </c>
      <c r="AL76" s="101" t="s">
        <v>13</v>
      </c>
    </row>
    <row r="77" spans="1:38" s="13" customFormat="1">
      <c r="A77" s="11" t="s">
        <v>74</v>
      </c>
      <c r="B77" s="12">
        <v>0.08</v>
      </c>
      <c r="C77" s="19">
        <v>0.1305</v>
      </c>
      <c r="D77" s="20">
        <f t="shared" si="77"/>
        <v>-5.0500000000000003E-2</v>
      </c>
      <c r="E77" s="12">
        <v>-0.19</v>
      </c>
      <c r="F77" s="19">
        <v>0.1305</v>
      </c>
      <c r="G77" s="20">
        <f t="shared" si="78"/>
        <v>-0.32050000000000001</v>
      </c>
      <c r="H77" s="12">
        <v>-0.14000000000000001</v>
      </c>
      <c r="I77" s="19">
        <v>0.1305</v>
      </c>
      <c r="J77" s="20">
        <f t="shared" si="79"/>
        <v>-0.27050000000000002</v>
      </c>
      <c r="K77" s="12">
        <v>-0.2</v>
      </c>
      <c r="L77" s="19">
        <v>0.1305</v>
      </c>
      <c r="M77" s="20">
        <f t="shared" si="80"/>
        <v>-0.33050000000000002</v>
      </c>
      <c r="N77" s="12">
        <v>-0.04</v>
      </c>
      <c r="O77" s="19">
        <v>0.1305</v>
      </c>
      <c r="P77" s="20">
        <f t="shared" si="81"/>
        <v>-0.17050000000000001</v>
      </c>
      <c r="Q77" s="12">
        <v>1.64</v>
      </c>
      <c r="R77" s="19">
        <v>0.1305</v>
      </c>
      <c r="S77" s="20">
        <f t="shared" si="82"/>
        <v>1.5094999999999998</v>
      </c>
      <c r="T77" s="36" t="s">
        <v>13</v>
      </c>
      <c r="U77" s="19">
        <v>0.1305</v>
      </c>
      <c r="V77" s="23" t="s">
        <v>13</v>
      </c>
      <c r="W77" s="12">
        <v>-0.24</v>
      </c>
      <c r="X77" s="19">
        <v>0.1305</v>
      </c>
      <c r="Y77" s="20">
        <f t="shared" si="84"/>
        <v>-0.3705</v>
      </c>
      <c r="Z77" s="12">
        <v>0.47</v>
      </c>
      <c r="AA77" s="19">
        <v>0.1305</v>
      </c>
      <c r="AB77" s="20">
        <f t="shared" si="85"/>
        <v>0.33949999999999997</v>
      </c>
      <c r="AC77" s="12">
        <v>-0.19</v>
      </c>
      <c r="AD77" s="19">
        <v>0.1305</v>
      </c>
      <c r="AE77" s="20">
        <f t="shared" si="86"/>
        <v>-0.32050000000000001</v>
      </c>
      <c r="AF77" s="98">
        <f t="shared" si="87"/>
        <v>1.7222222222221929E-3</v>
      </c>
      <c r="AG77" s="100">
        <v>231.94</v>
      </c>
      <c r="AH77" s="146">
        <f t="shared" si="88"/>
        <v>1.4820106374549849E-2</v>
      </c>
      <c r="AI77" s="146">
        <f t="shared" si="89"/>
        <v>2.5523516533946528E-5</v>
      </c>
      <c r="AJ77" s="100">
        <v>442.79</v>
      </c>
      <c r="AK77" s="101" t="s">
        <v>13</v>
      </c>
      <c r="AL77" s="100">
        <v>12.16</v>
      </c>
    </row>
    <row r="78" spans="1:38" s="13" customFormat="1">
      <c r="A78" s="11" t="s">
        <v>75</v>
      </c>
      <c r="B78" s="12">
        <v>0.05</v>
      </c>
      <c r="C78" s="19">
        <v>0.1305</v>
      </c>
      <c r="D78" s="20">
        <f t="shared" si="77"/>
        <v>-8.0500000000000002E-2</v>
      </c>
      <c r="E78" s="12">
        <v>0.05</v>
      </c>
      <c r="F78" s="19">
        <v>0.1305</v>
      </c>
      <c r="G78" s="20">
        <f t="shared" si="78"/>
        <v>-8.0500000000000002E-2</v>
      </c>
      <c r="H78" s="12">
        <v>-0.04</v>
      </c>
      <c r="I78" s="19">
        <v>0.1305</v>
      </c>
      <c r="J78" s="20">
        <f t="shared" si="79"/>
        <v>-0.17050000000000001</v>
      </c>
      <c r="K78" s="12">
        <v>0.03</v>
      </c>
      <c r="L78" s="19">
        <v>0.1305</v>
      </c>
      <c r="M78" s="20">
        <f t="shared" si="80"/>
        <v>-0.10050000000000001</v>
      </c>
      <c r="N78" s="12">
        <v>-0.03</v>
      </c>
      <c r="O78" s="19">
        <v>0.1305</v>
      </c>
      <c r="P78" s="20">
        <f t="shared" si="81"/>
        <v>-0.1605</v>
      </c>
      <c r="Q78" s="12">
        <v>-0.04</v>
      </c>
      <c r="R78" s="19">
        <v>0.1305</v>
      </c>
      <c r="S78" s="20">
        <f t="shared" si="82"/>
        <v>-0.17050000000000001</v>
      </c>
      <c r="T78" s="12">
        <v>-0.05</v>
      </c>
      <c r="U78" s="19">
        <v>0.1305</v>
      </c>
      <c r="V78" s="20">
        <f t="shared" si="83"/>
        <v>-0.18049999999999999</v>
      </c>
      <c r="W78" s="12">
        <v>-0.13</v>
      </c>
      <c r="X78" s="19">
        <v>0.1305</v>
      </c>
      <c r="Y78" s="20">
        <f t="shared" si="84"/>
        <v>-0.26050000000000001</v>
      </c>
      <c r="Z78" s="12">
        <v>-0.05</v>
      </c>
      <c r="AA78" s="19">
        <v>0.1305</v>
      </c>
      <c r="AB78" s="20">
        <f t="shared" si="85"/>
        <v>-0.18049999999999999</v>
      </c>
      <c r="AC78" s="12">
        <v>-0.01</v>
      </c>
      <c r="AD78" s="19">
        <v>0.1305</v>
      </c>
      <c r="AE78" s="20">
        <f t="shared" si="86"/>
        <v>-0.14050000000000001</v>
      </c>
      <c r="AF78" s="98">
        <f t="shared" si="87"/>
        <v>-0.15250000000000002</v>
      </c>
      <c r="AG78" s="100">
        <v>352</v>
      </c>
      <c r="AH78" s="146">
        <f t="shared" si="88"/>
        <v>2.2491495403300622E-2</v>
      </c>
      <c r="AI78" s="146">
        <f t="shared" si="89"/>
        <v>-3.4299530490033456E-3</v>
      </c>
      <c r="AJ78" s="100">
        <v>607.14</v>
      </c>
      <c r="AK78" s="100">
        <v>2.9</v>
      </c>
      <c r="AL78" s="100">
        <v>-8.41</v>
      </c>
    </row>
    <row r="79" spans="1:38" s="13" customFormat="1">
      <c r="A79" s="11" t="s">
        <v>76</v>
      </c>
      <c r="B79" s="12">
        <v>0.21</v>
      </c>
      <c r="C79" s="19">
        <v>0.1305</v>
      </c>
      <c r="D79" s="20">
        <f t="shared" si="77"/>
        <v>7.9499999999999987E-2</v>
      </c>
      <c r="E79" s="12">
        <v>0.33</v>
      </c>
      <c r="F79" s="19">
        <v>0.1305</v>
      </c>
      <c r="G79" s="20">
        <f t="shared" si="78"/>
        <v>0.19950000000000001</v>
      </c>
      <c r="H79" s="12">
        <v>0.17</v>
      </c>
      <c r="I79" s="19">
        <v>0.1305</v>
      </c>
      <c r="J79" s="20">
        <f t="shared" si="79"/>
        <v>3.9500000000000007E-2</v>
      </c>
      <c r="K79" s="12">
        <v>0.2</v>
      </c>
      <c r="L79" s="19">
        <v>0.1305</v>
      </c>
      <c r="M79" s="20">
        <f t="shared" si="80"/>
        <v>6.9500000000000006E-2</v>
      </c>
      <c r="N79" s="12">
        <v>0.2</v>
      </c>
      <c r="O79" s="19">
        <v>0.1305</v>
      </c>
      <c r="P79" s="20">
        <f t="shared" si="81"/>
        <v>6.9500000000000006E-2</v>
      </c>
      <c r="Q79" s="12">
        <v>0.11</v>
      </c>
      <c r="R79" s="19">
        <v>0.1305</v>
      </c>
      <c r="S79" s="20">
        <f t="shared" si="82"/>
        <v>-2.0500000000000004E-2</v>
      </c>
      <c r="T79" s="12">
        <v>0.08</v>
      </c>
      <c r="U79" s="19">
        <v>0.1305</v>
      </c>
      <c r="V79" s="20">
        <f t="shared" si="83"/>
        <v>-5.0500000000000003E-2</v>
      </c>
      <c r="W79" s="12">
        <v>0.13</v>
      </c>
      <c r="X79" s="19">
        <v>0.1305</v>
      </c>
      <c r="Y79" s="20">
        <f t="shared" si="84"/>
        <v>-5.0000000000000044E-4</v>
      </c>
      <c r="Z79" s="12">
        <v>0.06</v>
      </c>
      <c r="AA79" s="19">
        <v>0.1305</v>
      </c>
      <c r="AB79" s="20">
        <f t="shared" si="85"/>
        <v>-7.0500000000000007E-2</v>
      </c>
      <c r="AC79" s="12">
        <v>0.08</v>
      </c>
      <c r="AD79" s="19">
        <v>0.1305</v>
      </c>
      <c r="AE79" s="20">
        <f t="shared" si="86"/>
        <v>-5.0500000000000003E-2</v>
      </c>
      <c r="AF79" s="98">
        <f t="shared" si="87"/>
        <v>2.6500000000000003E-2</v>
      </c>
      <c r="AG79" s="100">
        <v>253.67</v>
      </c>
      <c r="AH79" s="146">
        <f t="shared" si="88"/>
        <v>1.6208572837941106E-2</v>
      </c>
      <c r="AI79" s="146">
        <f t="shared" si="89"/>
        <v>4.2952718020543935E-4</v>
      </c>
      <c r="AJ79" s="100">
        <v>381.18</v>
      </c>
      <c r="AK79" s="100">
        <v>0.52</v>
      </c>
      <c r="AL79" s="100">
        <v>5.09</v>
      </c>
    </row>
    <row r="80" spans="1:38" s="13" customFormat="1">
      <c r="A80" s="11" t="s">
        <v>77</v>
      </c>
      <c r="B80" s="12">
        <v>0.13</v>
      </c>
      <c r="C80" s="19">
        <v>0.1305</v>
      </c>
      <c r="D80" s="20">
        <f t="shared" si="77"/>
        <v>-5.0000000000000044E-4</v>
      </c>
      <c r="E80" s="12">
        <v>0.05</v>
      </c>
      <c r="F80" s="19">
        <v>0.1305</v>
      </c>
      <c r="G80" s="20">
        <f t="shared" si="78"/>
        <v>-8.0500000000000002E-2</v>
      </c>
      <c r="H80" s="12">
        <v>0.08</v>
      </c>
      <c r="I80" s="19">
        <v>0.1305</v>
      </c>
      <c r="J80" s="20">
        <f t="shared" si="79"/>
        <v>-5.0500000000000003E-2</v>
      </c>
      <c r="K80" s="12">
        <v>0.03</v>
      </c>
      <c r="L80" s="19">
        <v>0.1305</v>
      </c>
      <c r="M80" s="20">
        <f t="shared" si="80"/>
        <v>-0.10050000000000001</v>
      </c>
      <c r="N80" s="12">
        <v>-0.01</v>
      </c>
      <c r="O80" s="19">
        <v>0.1305</v>
      </c>
      <c r="P80" s="20">
        <f t="shared" si="81"/>
        <v>-0.14050000000000001</v>
      </c>
      <c r="Q80" s="12">
        <v>-0.01</v>
      </c>
      <c r="R80" s="19">
        <v>0.1305</v>
      </c>
      <c r="S80" s="20">
        <f t="shared" si="82"/>
        <v>-0.14050000000000001</v>
      </c>
      <c r="T80" s="12">
        <v>-0.02</v>
      </c>
      <c r="U80" s="19">
        <v>0.1305</v>
      </c>
      <c r="V80" s="20">
        <f t="shared" si="83"/>
        <v>-0.15049999999999999</v>
      </c>
      <c r="W80" s="12">
        <v>-0.01</v>
      </c>
      <c r="X80" s="19">
        <v>0.1305</v>
      </c>
      <c r="Y80" s="20">
        <f t="shared" si="84"/>
        <v>-0.14050000000000001</v>
      </c>
      <c r="Z80" s="12">
        <v>-0.13</v>
      </c>
      <c r="AA80" s="19">
        <v>0.1305</v>
      </c>
      <c r="AB80" s="20">
        <f t="shared" si="85"/>
        <v>-0.26050000000000001</v>
      </c>
      <c r="AC80" s="12">
        <v>-0.01</v>
      </c>
      <c r="AD80" s="19">
        <v>0.1305</v>
      </c>
      <c r="AE80" s="20">
        <f t="shared" si="86"/>
        <v>-0.14050000000000001</v>
      </c>
      <c r="AF80" s="98">
        <f t="shared" si="87"/>
        <v>-0.12050000000000001</v>
      </c>
      <c r="AG80" s="100">
        <v>97.28</v>
      </c>
      <c r="AH80" s="146">
        <f t="shared" si="88"/>
        <v>6.2158314569121728E-3</v>
      </c>
      <c r="AI80" s="146">
        <f t="shared" si="89"/>
        <v>-7.4900769055791683E-4</v>
      </c>
      <c r="AJ80" s="100">
        <v>142.59</v>
      </c>
      <c r="AK80" s="100">
        <v>0.47</v>
      </c>
      <c r="AL80" s="101" t="s">
        <v>13</v>
      </c>
    </row>
    <row r="81" spans="1:39" s="13" customFormat="1">
      <c r="A81" s="11" t="s">
        <v>78</v>
      </c>
      <c r="B81" s="33">
        <v>4.4600000000000001E-2</v>
      </c>
      <c r="C81" s="19">
        <v>0.1305</v>
      </c>
      <c r="D81" s="20">
        <f t="shared" si="77"/>
        <v>-8.5900000000000004E-2</v>
      </c>
      <c r="E81" s="33">
        <v>2.8299999999999999E-2</v>
      </c>
      <c r="F81" s="19">
        <v>0.1305</v>
      </c>
      <c r="G81" s="20">
        <f t="shared" si="78"/>
        <v>-0.10220000000000001</v>
      </c>
      <c r="H81" s="33">
        <v>5.4899999999999997E-2</v>
      </c>
      <c r="I81" s="19">
        <v>0.1305</v>
      </c>
      <c r="J81" s="20">
        <f t="shared" si="79"/>
        <v>-7.5600000000000001E-2</v>
      </c>
      <c r="K81" s="33">
        <v>5.7599999999999998E-2</v>
      </c>
      <c r="L81" s="19">
        <v>0.1305</v>
      </c>
      <c r="M81" s="20">
        <f t="shared" si="80"/>
        <v>-7.2900000000000006E-2</v>
      </c>
      <c r="N81" s="33">
        <v>3.1600000000000003E-2</v>
      </c>
      <c r="O81" s="19">
        <v>0.1305</v>
      </c>
      <c r="P81" s="20">
        <f t="shared" si="81"/>
        <v>-9.8900000000000002E-2</v>
      </c>
      <c r="Q81" s="33">
        <v>5.6300000000000003E-2</v>
      </c>
      <c r="R81" s="19">
        <v>0.1305</v>
      </c>
      <c r="S81" s="20">
        <f t="shared" si="82"/>
        <v>-7.4200000000000002E-2</v>
      </c>
      <c r="T81" s="33">
        <v>6.2899999999999998E-2</v>
      </c>
      <c r="U81" s="19">
        <v>0.1305</v>
      </c>
      <c r="V81" s="20">
        <f t="shared" si="83"/>
        <v>-6.7600000000000007E-2</v>
      </c>
      <c r="W81" s="33">
        <v>8.9700000000000002E-2</v>
      </c>
      <c r="X81" s="19">
        <v>0.1305</v>
      </c>
      <c r="Y81" s="20">
        <f t="shared" si="84"/>
        <v>-4.0800000000000003E-2</v>
      </c>
      <c r="Z81" s="33">
        <v>3.8699999999999998E-2</v>
      </c>
      <c r="AA81" s="19">
        <v>0.1305</v>
      </c>
      <c r="AB81" s="20">
        <f t="shared" si="85"/>
        <v>-9.1800000000000007E-2</v>
      </c>
      <c r="AC81" s="33">
        <v>-4.3299999999999998E-2</v>
      </c>
      <c r="AD81" s="19">
        <v>0.1305</v>
      </c>
      <c r="AE81" s="20">
        <f t="shared" si="86"/>
        <v>-0.17380000000000001</v>
      </c>
      <c r="AF81" s="98">
        <f t="shared" si="87"/>
        <v>-8.8370000000000018E-2</v>
      </c>
      <c r="AG81" s="100">
        <v>46.09</v>
      </c>
      <c r="AH81" s="146">
        <f t="shared" si="88"/>
        <v>2.9449801793696756E-3</v>
      </c>
      <c r="AI81" s="146">
        <f t="shared" si="89"/>
        <v>-2.6024789845089828E-4</v>
      </c>
      <c r="AJ81" s="100">
        <v>60.95</v>
      </c>
      <c r="AK81" s="100">
        <v>0.22</v>
      </c>
      <c r="AL81" s="100">
        <v>-4.47</v>
      </c>
    </row>
    <row r="82" spans="1:39" s="13" customFormat="1">
      <c r="A82" s="11" t="s">
        <v>79</v>
      </c>
      <c r="B82" s="33">
        <v>0.63580000000000003</v>
      </c>
      <c r="C82" s="19">
        <v>0.1305</v>
      </c>
      <c r="D82" s="20">
        <f t="shared" si="77"/>
        <v>0.50530000000000008</v>
      </c>
      <c r="E82" s="33">
        <v>0.39589999999999997</v>
      </c>
      <c r="F82" s="19">
        <v>0.1305</v>
      </c>
      <c r="G82" s="20">
        <f t="shared" si="78"/>
        <v>0.26539999999999997</v>
      </c>
      <c r="H82" s="33">
        <v>0.41070000000000001</v>
      </c>
      <c r="I82" s="19">
        <v>0.1305</v>
      </c>
      <c r="J82" s="20">
        <f t="shared" si="79"/>
        <v>0.2802</v>
      </c>
      <c r="K82" s="33">
        <v>-4.9299999999999997E-2</v>
      </c>
      <c r="L82" s="19">
        <v>0.1305</v>
      </c>
      <c r="M82" s="20">
        <f t="shared" si="80"/>
        <v>-0.17980000000000002</v>
      </c>
      <c r="N82" s="33">
        <v>1.5800000000000002E-2</v>
      </c>
      <c r="O82" s="19">
        <v>0.1305</v>
      </c>
      <c r="P82" s="20">
        <f t="shared" si="81"/>
        <v>-0.1147</v>
      </c>
      <c r="Q82" s="33">
        <v>5.7000000000000002E-3</v>
      </c>
      <c r="R82" s="19">
        <v>0.1305</v>
      </c>
      <c r="S82" s="20">
        <f t="shared" si="82"/>
        <v>-0.12480000000000001</v>
      </c>
      <c r="T82" s="33">
        <v>1.3299999999999999E-2</v>
      </c>
      <c r="U82" s="19">
        <v>0.1305</v>
      </c>
      <c r="V82" s="20">
        <f t="shared" si="83"/>
        <v>-0.1172</v>
      </c>
      <c r="W82" s="33">
        <v>1.8499999999999999E-2</v>
      </c>
      <c r="X82" s="19">
        <v>0.1305</v>
      </c>
      <c r="Y82" s="20">
        <f t="shared" si="84"/>
        <v>-0.112</v>
      </c>
      <c r="Z82" s="33">
        <v>-0.18590000000000001</v>
      </c>
      <c r="AA82" s="19">
        <v>0.1305</v>
      </c>
      <c r="AB82" s="20">
        <f t="shared" si="85"/>
        <v>-0.31640000000000001</v>
      </c>
      <c r="AC82" s="33">
        <v>0</v>
      </c>
      <c r="AD82" s="19">
        <v>0.1305</v>
      </c>
      <c r="AE82" s="20">
        <f t="shared" si="86"/>
        <v>-0.1305</v>
      </c>
      <c r="AF82" s="98">
        <f t="shared" si="87"/>
        <v>-4.4500000000000043E-3</v>
      </c>
      <c r="AG82" s="100">
        <v>21.85</v>
      </c>
      <c r="AH82" s="146">
        <f t="shared" si="88"/>
        <v>1.3961340186423826E-3</v>
      </c>
      <c r="AI82" s="146">
        <f t="shared" si="89"/>
        <v>-6.2127963829586082E-6</v>
      </c>
      <c r="AJ82" s="100">
        <v>53.83</v>
      </c>
      <c r="AK82" s="100">
        <v>0.28000000000000003</v>
      </c>
      <c r="AL82" s="100">
        <v>-5.3</v>
      </c>
    </row>
    <row r="83" spans="1:39" s="13" customFormat="1">
      <c r="A83" s="11" t="s">
        <v>80</v>
      </c>
      <c r="B83" s="12">
        <v>7.0000000000000007E-2</v>
      </c>
      <c r="C83" s="19">
        <v>0.1305</v>
      </c>
      <c r="D83" s="20">
        <f t="shared" si="77"/>
        <v>-6.0499999999999998E-2</v>
      </c>
      <c r="E83" s="12">
        <v>0.06</v>
      </c>
      <c r="F83" s="19">
        <v>0.1305</v>
      </c>
      <c r="G83" s="20">
        <f t="shared" si="78"/>
        <v>-7.0500000000000007E-2</v>
      </c>
      <c r="H83" s="12">
        <v>0.09</v>
      </c>
      <c r="I83" s="19">
        <v>0.1305</v>
      </c>
      <c r="J83" s="20">
        <f t="shared" si="79"/>
        <v>-4.0500000000000008E-2</v>
      </c>
      <c r="K83" s="12">
        <v>0.08</v>
      </c>
      <c r="L83" s="19">
        <v>0.1305</v>
      </c>
      <c r="M83" s="20">
        <f t="shared" si="80"/>
        <v>-5.0500000000000003E-2</v>
      </c>
      <c r="N83" s="34" t="s">
        <v>13</v>
      </c>
      <c r="O83" s="19">
        <v>0.1305</v>
      </c>
      <c r="P83" s="23" t="s">
        <v>13</v>
      </c>
      <c r="Q83" s="12">
        <v>0.04</v>
      </c>
      <c r="R83" s="19">
        <v>0.1305</v>
      </c>
      <c r="S83" s="20">
        <f t="shared" si="82"/>
        <v>-9.0499999999999997E-2</v>
      </c>
      <c r="T83" s="12">
        <v>0.04</v>
      </c>
      <c r="U83" s="19">
        <v>0.1305</v>
      </c>
      <c r="V83" s="20">
        <f t="shared" si="83"/>
        <v>-9.0499999999999997E-2</v>
      </c>
      <c r="W83" s="12">
        <v>0</v>
      </c>
      <c r="X83" s="19">
        <v>0.1305</v>
      </c>
      <c r="Y83" s="20">
        <f t="shared" si="84"/>
        <v>-0.1305</v>
      </c>
      <c r="Z83" s="12">
        <v>0</v>
      </c>
      <c r="AA83" s="19">
        <v>0.1305</v>
      </c>
      <c r="AB83" s="20">
        <f t="shared" si="85"/>
        <v>-0.1305</v>
      </c>
      <c r="AC83" s="17"/>
      <c r="AD83" s="19">
        <v>0.1305</v>
      </c>
      <c r="AE83" s="20">
        <f t="shared" si="86"/>
        <v>-0.1305</v>
      </c>
      <c r="AF83" s="98">
        <f t="shared" si="87"/>
        <v>-8.8277777777777802E-2</v>
      </c>
      <c r="AG83" s="100">
        <v>304.45999999999998</v>
      </c>
      <c r="AH83" s="146">
        <f t="shared" si="88"/>
        <v>1.945386559797985E-2</v>
      </c>
      <c r="AI83" s="146">
        <f t="shared" si="89"/>
        <v>-1.7173440241772216E-3</v>
      </c>
      <c r="AJ83" s="100">
        <v>641.04</v>
      </c>
      <c r="AK83" s="100">
        <v>0.83</v>
      </c>
      <c r="AL83" s="100">
        <v>-27.88</v>
      </c>
    </row>
    <row r="84" spans="1:39" s="13" customFormat="1">
      <c r="A84" s="11" t="s">
        <v>81</v>
      </c>
      <c r="B84" s="33">
        <v>0.12839999999999999</v>
      </c>
      <c r="C84" s="19">
        <v>0.1305</v>
      </c>
      <c r="D84" s="20">
        <f t="shared" si="77"/>
        <v>-2.1000000000000185E-3</v>
      </c>
      <c r="E84" s="33">
        <v>0.11409999999999999</v>
      </c>
      <c r="F84" s="19">
        <v>0.1305</v>
      </c>
      <c r="G84" s="20">
        <f t="shared" si="78"/>
        <v>-1.6400000000000012E-2</v>
      </c>
      <c r="H84" s="33">
        <v>8.77E-2</v>
      </c>
      <c r="I84" s="19">
        <v>0.1305</v>
      </c>
      <c r="J84" s="20">
        <f t="shared" si="79"/>
        <v>-4.2800000000000005E-2</v>
      </c>
      <c r="K84" s="33">
        <v>8.77E-2</v>
      </c>
      <c r="L84" s="19">
        <v>0.1305</v>
      </c>
      <c r="M84" s="20">
        <f t="shared" si="80"/>
        <v>-4.2800000000000005E-2</v>
      </c>
      <c r="N84" s="33">
        <v>4.5999999999999999E-3</v>
      </c>
      <c r="O84" s="19">
        <v>0.1305</v>
      </c>
      <c r="P84" s="20">
        <f t="shared" si="81"/>
        <v>-0.12590000000000001</v>
      </c>
      <c r="Q84" s="33">
        <v>-3.1399999999999997E-2</v>
      </c>
      <c r="R84" s="19">
        <v>0.1305</v>
      </c>
      <c r="S84" s="20">
        <f t="shared" si="82"/>
        <v>-0.16189999999999999</v>
      </c>
      <c r="T84" s="33">
        <v>-0.1234</v>
      </c>
      <c r="U84" s="19">
        <v>0.1305</v>
      </c>
      <c r="V84" s="20">
        <f t="shared" si="83"/>
        <v>-0.25390000000000001</v>
      </c>
      <c r="W84" s="33">
        <v>-0.21920000000000001</v>
      </c>
      <c r="X84" s="19">
        <v>0.1305</v>
      </c>
      <c r="Y84" s="20">
        <f t="shared" si="84"/>
        <v>-0.34970000000000001</v>
      </c>
      <c r="Z84" s="33">
        <v>-8.2600000000000007E-2</v>
      </c>
      <c r="AA84" s="19">
        <v>0.1305</v>
      </c>
      <c r="AB84" s="20">
        <f t="shared" si="85"/>
        <v>-0.21310000000000001</v>
      </c>
      <c r="AC84" s="33">
        <v>-0.2384</v>
      </c>
      <c r="AD84" s="19">
        <v>0.1305</v>
      </c>
      <c r="AE84" s="20">
        <f t="shared" si="86"/>
        <v>-0.36890000000000001</v>
      </c>
      <c r="AF84" s="98">
        <f t="shared" si="87"/>
        <v>-0.15775</v>
      </c>
      <c r="AG84" s="100">
        <v>23.09</v>
      </c>
      <c r="AH84" s="146">
        <f t="shared" si="88"/>
        <v>1.4753654229040097E-3</v>
      </c>
      <c r="AI84" s="146">
        <f t="shared" si="89"/>
        <v>-2.3273889546310755E-4</v>
      </c>
      <c r="AJ84" s="100">
        <v>35.979999999999997</v>
      </c>
      <c r="AK84" s="100">
        <v>0.56000000000000005</v>
      </c>
      <c r="AL84" s="101" t="s">
        <v>13</v>
      </c>
    </row>
    <row r="85" spans="1:39" s="13" customFormat="1">
      <c r="A85" s="11" t="s">
        <v>82</v>
      </c>
      <c r="B85" s="33">
        <v>9.4799999999999995E-2</v>
      </c>
      <c r="C85" s="19">
        <v>0.1305</v>
      </c>
      <c r="D85" s="20">
        <f t="shared" si="77"/>
        <v>-3.570000000000001E-2</v>
      </c>
      <c r="E85" s="33">
        <v>-0.2225</v>
      </c>
      <c r="F85" s="19">
        <v>0.1305</v>
      </c>
      <c r="G85" s="20">
        <f t="shared" si="78"/>
        <v>-0.35299999999999998</v>
      </c>
      <c r="H85" s="33">
        <v>-0.33169999999999999</v>
      </c>
      <c r="I85" s="19">
        <v>0.1305</v>
      </c>
      <c r="J85" s="20">
        <f t="shared" si="79"/>
        <v>-0.4622</v>
      </c>
      <c r="K85" s="33">
        <v>-0.3175</v>
      </c>
      <c r="L85" s="19">
        <v>0.1305</v>
      </c>
      <c r="M85" s="20">
        <f t="shared" si="80"/>
        <v>-0.44800000000000001</v>
      </c>
      <c r="N85" s="33">
        <v>-1.7649999999999999</v>
      </c>
      <c r="O85" s="19">
        <v>0.1305</v>
      </c>
      <c r="P85" s="20">
        <f t="shared" si="81"/>
        <v>-1.8955</v>
      </c>
      <c r="Q85" s="33">
        <v>1.0892999999999999</v>
      </c>
      <c r="R85" s="19">
        <v>0.1305</v>
      </c>
      <c r="S85" s="20">
        <f t="shared" si="82"/>
        <v>0.95879999999999987</v>
      </c>
      <c r="T85" s="34" t="s">
        <v>13</v>
      </c>
      <c r="U85" s="19">
        <v>0.1305</v>
      </c>
      <c r="V85" s="23" t="s">
        <v>13</v>
      </c>
      <c r="W85" s="24" t="s">
        <v>13</v>
      </c>
      <c r="X85" s="19">
        <v>0.1305</v>
      </c>
      <c r="Y85" s="23" t="s">
        <v>13</v>
      </c>
      <c r="Z85" s="24" t="s">
        <v>13</v>
      </c>
      <c r="AA85" s="19">
        <v>0.1305</v>
      </c>
      <c r="AB85" s="23" t="s">
        <v>13</v>
      </c>
      <c r="AC85" s="24" t="s">
        <v>13</v>
      </c>
      <c r="AD85" s="19">
        <v>0.1305</v>
      </c>
      <c r="AE85" s="23" t="s">
        <v>13</v>
      </c>
      <c r="AF85" s="98">
        <f t="shared" si="87"/>
        <v>-0.37259999999999999</v>
      </c>
      <c r="AG85" s="100">
        <v>-28.05</v>
      </c>
      <c r="AH85" s="146">
        <f t="shared" si="88"/>
        <v>-1.7922910399505185E-3</v>
      </c>
      <c r="AI85" s="146">
        <f t="shared" si="89"/>
        <v>6.6780764148556321E-4</v>
      </c>
      <c r="AJ85" s="100">
        <v>35.9</v>
      </c>
      <c r="AK85" s="101" t="s">
        <v>13</v>
      </c>
      <c r="AL85" s="100">
        <v>-20.9</v>
      </c>
    </row>
    <row r="86" spans="1:39" s="8" customFormat="1">
      <c r="A86" s="113"/>
      <c r="B86" s="141"/>
      <c r="C86" s="142"/>
      <c r="D86" s="143"/>
      <c r="E86" s="141"/>
      <c r="F86" s="142"/>
      <c r="G86" s="143"/>
      <c r="H86" s="141"/>
      <c r="I86" s="142"/>
      <c r="J86" s="143"/>
      <c r="K86" s="141"/>
      <c r="L86" s="142"/>
      <c r="M86" s="143"/>
      <c r="N86" s="141"/>
      <c r="O86" s="142"/>
      <c r="P86" s="143"/>
      <c r="Q86" s="141"/>
      <c r="R86" s="142"/>
      <c r="S86" s="143"/>
      <c r="T86" s="141"/>
      <c r="U86" s="142"/>
      <c r="V86" s="143"/>
      <c r="W86" s="141"/>
      <c r="X86" s="142"/>
      <c r="Y86" s="142"/>
      <c r="Z86" s="141"/>
      <c r="AA86" s="142"/>
      <c r="AB86" s="143"/>
      <c r="AC86" s="141"/>
      <c r="AD86" s="142"/>
      <c r="AE86" s="143"/>
      <c r="AF86" s="38">
        <f>AVERAGE(AF66:AF85)</f>
        <v>-4.2354611111111121E-2</v>
      </c>
      <c r="AG86" s="144">
        <f>SUM(AG66:AG85)</f>
        <v>15650.360000000002</v>
      </c>
      <c r="AH86" s="145"/>
      <c r="AI86" s="38">
        <f>SUM(AI66:AI85)</f>
        <v>-1.2020771916215773E-2</v>
      </c>
      <c r="AJ86" s="144">
        <f>SUM(AJ66:AJ85)</f>
        <v>24104.370000000006</v>
      </c>
      <c r="AK86" s="145"/>
      <c r="AL86" s="145"/>
      <c r="AM86" s="176">
        <f>MEDIAN(AF66:AF85)</f>
        <v>-2.8475000000000004E-2</v>
      </c>
    </row>
    <row r="87" spans="1:39" s="8" customFormat="1">
      <c r="A87"/>
      <c r="B87" s="7"/>
      <c r="C87" s="9"/>
      <c r="D87" s="10"/>
      <c r="E87" s="7"/>
      <c r="F87" s="9"/>
      <c r="G87" s="10"/>
      <c r="H87" s="7"/>
      <c r="I87" s="9"/>
      <c r="J87" s="10"/>
      <c r="K87" s="7"/>
      <c r="L87" s="9"/>
      <c r="M87" s="10"/>
      <c r="N87" s="7"/>
      <c r="O87" s="9"/>
      <c r="P87" s="10"/>
      <c r="Q87" s="7"/>
      <c r="R87" s="9"/>
      <c r="S87" s="10"/>
      <c r="T87" s="7"/>
      <c r="U87" s="9"/>
      <c r="V87" s="10"/>
      <c r="W87" s="7"/>
      <c r="X87" s="9"/>
      <c r="Y87" s="9"/>
      <c r="Z87" s="7"/>
      <c r="AA87" s="9"/>
      <c r="AB87" s="10"/>
      <c r="AC87" s="7"/>
      <c r="AD87" s="9"/>
      <c r="AE87" s="10"/>
    </row>
    <row r="88" spans="1:39" s="8" customFormat="1">
      <c r="A88" s="66" t="s">
        <v>83</v>
      </c>
      <c r="B88" s="7"/>
      <c r="C88" s="9"/>
      <c r="D88" s="10"/>
      <c r="E88" s="7"/>
      <c r="F88" s="9"/>
      <c r="G88" s="10"/>
      <c r="H88" s="7"/>
      <c r="I88" s="9"/>
      <c r="J88" s="10"/>
      <c r="K88" s="7"/>
      <c r="L88" s="9"/>
      <c r="M88" s="10"/>
      <c r="N88" s="7"/>
      <c r="O88" s="9"/>
      <c r="P88" s="10"/>
      <c r="Q88" s="7"/>
      <c r="R88" s="9"/>
      <c r="S88" s="10"/>
      <c r="T88" s="7"/>
      <c r="U88" s="9"/>
      <c r="V88" s="10"/>
      <c r="W88" s="7"/>
      <c r="X88" s="9"/>
      <c r="Y88" s="9"/>
      <c r="Z88" s="7"/>
      <c r="AA88" s="9"/>
      <c r="AB88" s="10"/>
      <c r="AC88" s="7"/>
      <c r="AD88" s="9"/>
      <c r="AE88" s="10"/>
    </row>
    <row r="89" spans="1:39" s="13" customFormat="1">
      <c r="A89" s="11" t="s">
        <v>84</v>
      </c>
      <c r="B89" s="12">
        <v>0.28999999999999998</v>
      </c>
      <c r="C89" s="19">
        <v>0.1305</v>
      </c>
      <c r="D89" s="20">
        <f t="shared" ref="D89:D136" si="90">B89-C89</f>
        <v>0.15949999999999998</v>
      </c>
      <c r="E89" s="12">
        <v>0.25</v>
      </c>
      <c r="F89" s="19">
        <v>0.1305</v>
      </c>
      <c r="G89" s="20">
        <f t="shared" ref="G89:G136" si="91">E89-F89</f>
        <v>0.1195</v>
      </c>
      <c r="H89" s="12">
        <v>0.18</v>
      </c>
      <c r="I89" s="19">
        <v>0.1305</v>
      </c>
      <c r="J89" s="20">
        <f t="shared" ref="J89:J136" si="92">H89-I89</f>
        <v>4.9499999999999988E-2</v>
      </c>
      <c r="K89" s="12">
        <v>0.17</v>
      </c>
      <c r="L89" s="19">
        <v>0.1305</v>
      </c>
      <c r="M89" s="20">
        <f t="shared" ref="M89:M136" si="93">K89-L89</f>
        <v>3.9500000000000007E-2</v>
      </c>
      <c r="N89" s="14"/>
      <c r="O89" s="19">
        <v>0.1305</v>
      </c>
      <c r="P89" s="20">
        <f t="shared" ref="P89:P136" si="94">N89-O89</f>
        <v>-0.1305</v>
      </c>
      <c r="Q89" s="12">
        <v>0.26</v>
      </c>
      <c r="R89" s="19">
        <v>0.1305</v>
      </c>
      <c r="S89" s="20">
        <f t="shared" ref="S89:S136" si="95">Q89-R89</f>
        <v>0.1295</v>
      </c>
      <c r="T89" s="12">
        <v>0.24</v>
      </c>
      <c r="U89" s="19">
        <v>0.1305</v>
      </c>
      <c r="V89" s="20">
        <f t="shared" ref="V89:V136" si="96">T89-U89</f>
        <v>0.10949999999999999</v>
      </c>
      <c r="W89" s="12">
        <v>0.28000000000000003</v>
      </c>
      <c r="X89" s="19">
        <v>0.1305</v>
      </c>
      <c r="Y89" s="20">
        <f t="shared" ref="Y89:Y136" si="97">W89-X89</f>
        <v>0.14950000000000002</v>
      </c>
      <c r="Z89" s="12">
        <v>0.3</v>
      </c>
      <c r="AA89" s="19">
        <v>0.1305</v>
      </c>
      <c r="AB89" s="20">
        <f t="shared" ref="AB89:AB136" si="98">Z89-AA89</f>
        <v>0.16949999999999998</v>
      </c>
      <c r="AC89" s="12">
        <v>0.35</v>
      </c>
      <c r="AD89" s="19">
        <v>0.1305</v>
      </c>
      <c r="AE89" s="20">
        <f t="shared" ref="AE89:AE136" si="99">AC89-AD89</f>
        <v>0.21949999999999997</v>
      </c>
      <c r="AF89" s="98">
        <f t="shared" ref="AF89:AF136" si="100">AVERAGE(D89,G89,J89,M89,P89,S89,V89,Y89,AB89,AE89)</f>
        <v>0.10149999999999999</v>
      </c>
      <c r="AG89" s="100">
        <v>2259.19</v>
      </c>
      <c r="AH89" s="146">
        <f>AG89/$AG$137</f>
        <v>2.9722899047999973E-2</v>
      </c>
      <c r="AI89" s="146">
        <f>AF89*AH89</f>
        <v>3.0168742533719971E-3</v>
      </c>
      <c r="AJ89" s="100">
        <v>3457.48</v>
      </c>
      <c r="AK89" s="100">
        <v>0.04</v>
      </c>
      <c r="AL89" s="100">
        <v>26.13</v>
      </c>
    </row>
    <row r="90" spans="1:39" s="13" customFormat="1">
      <c r="A90" s="11" t="s">
        <v>85</v>
      </c>
      <c r="B90" s="12">
        <v>0.57999999999999996</v>
      </c>
      <c r="C90" s="19">
        <v>0.1305</v>
      </c>
      <c r="D90" s="20">
        <f t="shared" si="90"/>
        <v>0.44949999999999996</v>
      </c>
      <c r="E90" s="12">
        <v>0.62</v>
      </c>
      <c r="F90" s="19">
        <v>0.1305</v>
      </c>
      <c r="G90" s="20">
        <f t="shared" si="91"/>
        <v>0.48949999999999999</v>
      </c>
      <c r="H90" s="12">
        <v>0.41</v>
      </c>
      <c r="I90" s="19">
        <v>0.1305</v>
      </c>
      <c r="J90" s="20">
        <f t="shared" si="92"/>
        <v>0.27949999999999997</v>
      </c>
      <c r="K90" s="12">
        <v>0.33</v>
      </c>
      <c r="L90" s="19">
        <v>0.1305</v>
      </c>
      <c r="M90" s="20">
        <f t="shared" si="93"/>
        <v>0.19950000000000001</v>
      </c>
      <c r="N90" s="12">
        <v>0.26</v>
      </c>
      <c r="O90" s="19">
        <v>0.1305</v>
      </c>
      <c r="P90" s="20">
        <f t="shared" si="94"/>
        <v>0.1295</v>
      </c>
      <c r="Q90" s="12">
        <v>0.36</v>
      </c>
      <c r="R90" s="19">
        <v>0.1305</v>
      </c>
      <c r="S90" s="20">
        <f t="shared" si="95"/>
        <v>0.22949999999999998</v>
      </c>
      <c r="T90" s="12">
        <v>0.35</v>
      </c>
      <c r="U90" s="19">
        <v>0.1305</v>
      </c>
      <c r="V90" s="20">
        <f t="shared" si="96"/>
        <v>0.21949999999999997</v>
      </c>
      <c r="W90" s="12">
        <v>0.36</v>
      </c>
      <c r="X90" s="19">
        <v>0.1305</v>
      </c>
      <c r="Y90" s="20">
        <f t="shared" si="97"/>
        <v>0.22949999999999998</v>
      </c>
      <c r="Z90" s="12">
        <v>0.33</v>
      </c>
      <c r="AA90" s="19">
        <v>0.1305</v>
      </c>
      <c r="AB90" s="20">
        <f t="shared" si="98"/>
        <v>0.19950000000000001</v>
      </c>
      <c r="AC90" s="12">
        <v>0.32</v>
      </c>
      <c r="AD90" s="19">
        <v>0.1305</v>
      </c>
      <c r="AE90" s="20">
        <f t="shared" si="99"/>
        <v>0.1895</v>
      </c>
      <c r="AF90" s="98">
        <f t="shared" si="100"/>
        <v>0.26150000000000001</v>
      </c>
      <c r="AG90" s="100">
        <v>2386.1799999999998</v>
      </c>
      <c r="AH90" s="146">
        <f t="shared" ref="AH90:AH136" si="101">AG90/$AG$137</f>
        <v>3.1393635440293451E-2</v>
      </c>
      <c r="AI90" s="146">
        <f t="shared" ref="AI90:AI136" si="102">AF90*AH90</f>
        <v>8.2094356676367369E-3</v>
      </c>
      <c r="AJ90" s="100">
        <v>4043.95</v>
      </c>
      <c r="AK90" s="100">
        <v>0</v>
      </c>
      <c r="AL90" s="100">
        <v>22.05</v>
      </c>
    </row>
    <row r="91" spans="1:39" s="13" customFormat="1">
      <c r="A91" s="11" t="s">
        <v>86</v>
      </c>
      <c r="B91" s="12">
        <v>0.26</v>
      </c>
      <c r="C91" s="19">
        <v>0.1305</v>
      </c>
      <c r="D91" s="20">
        <f t="shared" si="90"/>
        <v>0.1295</v>
      </c>
      <c r="E91" s="12">
        <v>0.25</v>
      </c>
      <c r="F91" s="19">
        <v>0.1305</v>
      </c>
      <c r="G91" s="20">
        <f t="shared" si="91"/>
        <v>0.1195</v>
      </c>
      <c r="H91" s="12">
        <v>0.2</v>
      </c>
      <c r="I91" s="19">
        <v>0.1305</v>
      </c>
      <c r="J91" s="20">
        <f t="shared" si="92"/>
        <v>6.9500000000000006E-2</v>
      </c>
      <c r="K91" s="12">
        <v>0.18</v>
      </c>
      <c r="L91" s="19">
        <v>0.1305</v>
      </c>
      <c r="M91" s="20">
        <f t="shared" si="93"/>
        <v>4.9499999999999988E-2</v>
      </c>
      <c r="N91" s="12">
        <v>0.18</v>
      </c>
      <c r="O91" s="19">
        <v>0.1305</v>
      </c>
      <c r="P91" s="20">
        <f t="shared" si="94"/>
        <v>4.9499999999999988E-2</v>
      </c>
      <c r="Q91" s="12">
        <v>0.2</v>
      </c>
      <c r="R91" s="19">
        <v>0.1305</v>
      </c>
      <c r="S91" s="20">
        <f t="shared" si="95"/>
        <v>6.9500000000000006E-2</v>
      </c>
      <c r="T91" s="12">
        <v>0.2</v>
      </c>
      <c r="U91" s="19">
        <v>0.1305</v>
      </c>
      <c r="V91" s="20">
        <f t="shared" si="96"/>
        <v>6.9500000000000006E-2</v>
      </c>
      <c r="W91" s="12">
        <v>0.23</v>
      </c>
      <c r="X91" s="19">
        <v>0.1305</v>
      </c>
      <c r="Y91" s="20">
        <f t="shared" si="97"/>
        <v>9.9500000000000005E-2</v>
      </c>
      <c r="Z91" s="12">
        <v>0.25</v>
      </c>
      <c r="AA91" s="19">
        <v>0.1305</v>
      </c>
      <c r="AB91" s="20">
        <f t="shared" si="98"/>
        <v>0.1195</v>
      </c>
      <c r="AC91" s="12">
        <v>0.3</v>
      </c>
      <c r="AD91" s="19">
        <v>0.1305</v>
      </c>
      <c r="AE91" s="20">
        <f t="shared" si="99"/>
        <v>0.16949999999999998</v>
      </c>
      <c r="AF91" s="98">
        <f t="shared" si="100"/>
        <v>9.4500000000000001E-2</v>
      </c>
      <c r="AG91" s="100">
        <v>9257.32</v>
      </c>
      <c r="AH91" s="146">
        <f t="shared" si="101"/>
        <v>0.1217933807316034</v>
      </c>
      <c r="AI91" s="146">
        <f t="shared" si="102"/>
        <v>1.1509474479136521E-2</v>
      </c>
      <c r="AJ91" s="100">
        <v>22537.35</v>
      </c>
      <c r="AK91" s="100">
        <v>0</v>
      </c>
      <c r="AL91" s="100">
        <v>2.94</v>
      </c>
    </row>
    <row r="92" spans="1:39" s="13" customFormat="1">
      <c r="A92" s="11" t="s">
        <v>87</v>
      </c>
      <c r="B92" s="12">
        <v>0.64</v>
      </c>
      <c r="C92" s="19">
        <v>0.1305</v>
      </c>
      <c r="D92" s="20">
        <f t="shared" si="90"/>
        <v>0.50950000000000006</v>
      </c>
      <c r="E92" s="12">
        <v>0.78</v>
      </c>
      <c r="F92" s="19">
        <v>0.1305</v>
      </c>
      <c r="G92" s="20">
        <f t="shared" si="91"/>
        <v>0.64949999999999997</v>
      </c>
      <c r="H92" s="12">
        <v>0.62</v>
      </c>
      <c r="I92" s="19">
        <v>0.1305</v>
      </c>
      <c r="J92" s="20">
        <f t="shared" si="92"/>
        <v>0.48949999999999999</v>
      </c>
      <c r="K92" s="12">
        <v>0.47</v>
      </c>
      <c r="L92" s="19">
        <v>0.1305</v>
      </c>
      <c r="M92" s="20">
        <f t="shared" si="93"/>
        <v>0.33949999999999997</v>
      </c>
      <c r="N92" s="12">
        <v>0.28000000000000003</v>
      </c>
      <c r="O92" s="19">
        <v>0.1305</v>
      </c>
      <c r="P92" s="20">
        <f t="shared" si="94"/>
        <v>0.14950000000000002</v>
      </c>
      <c r="Q92" s="12">
        <v>0.22</v>
      </c>
      <c r="R92" s="19">
        <v>0.1305</v>
      </c>
      <c r="S92" s="20">
        <f t="shared" si="95"/>
        <v>8.9499999999999996E-2</v>
      </c>
      <c r="T92" s="12">
        <v>0.26</v>
      </c>
      <c r="U92" s="19">
        <v>0.1305</v>
      </c>
      <c r="V92" s="20">
        <f t="shared" si="96"/>
        <v>0.1295</v>
      </c>
      <c r="W92" s="12">
        <v>0.24</v>
      </c>
      <c r="X92" s="19">
        <v>0.1305</v>
      </c>
      <c r="Y92" s="20">
        <f t="shared" si="97"/>
        <v>0.10949999999999999</v>
      </c>
      <c r="Z92" s="12">
        <v>0.22</v>
      </c>
      <c r="AA92" s="19">
        <v>0.1305</v>
      </c>
      <c r="AB92" s="20">
        <f t="shared" si="98"/>
        <v>8.9499999999999996E-2</v>
      </c>
      <c r="AC92" s="12">
        <v>0.25</v>
      </c>
      <c r="AD92" s="19">
        <v>0.1305</v>
      </c>
      <c r="AE92" s="20">
        <f t="shared" si="99"/>
        <v>0.1195</v>
      </c>
      <c r="AF92" s="98">
        <f t="shared" si="100"/>
        <v>0.26750000000000007</v>
      </c>
      <c r="AG92" s="100">
        <v>1227.28</v>
      </c>
      <c r="AH92" s="146">
        <f t="shared" si="101"/>
        <v>1.6146636424395205E-2</v>
      </c>
      <c r="AI92" s="146">
        <f t="shared" si="102"/>
        <v>4.319225243525719E-3</v>
      </c>
      <c r="AJ92" s="100">
        <v>1683.54</v>
      </c>
      <c r="AK92" s="100">
        <v>0.01</v>
      </c>
      <c r="AL92" s="100">
        <v>24.65</v>
      </c>
    </row>
    <row r="93" spans="1:39" s="13" customFormat="1">
      <c r="A93" s="11" t="s">
        <v>88</v>
      </c>
      <c r="B93" s="12">
        <v>0.33</v>
      </c>
      <c r="C93" s="19">
        <v>0.1305</v>
      </c>
      <c r="D93" s="20">
        <f t="shared" si="90"/>
        <v>0.19950000000000001</v>
      </c>
      <c r="E93" s="12">
        <v>0.2</v>
      </c>
      <c r="F93" s="19">
        <v>0.1305</v>
      </c>
      <c r="G93" s="20">
        <f t="shared" si="91"/>
        <v>6.9500000000000006E-2</v>
      </c>
      <c r="H93" s="12">
        <v>0.04</v>
      </c>
      <c r="I93" s="19">
        <v>0.1305</v>
      </c>
      <c r="J93" s="20">
        <f t="shared" si="92"/>
        <v>-9.0499999999999997E-2</v>
      </c>
      <c r="K93" s="12">
        <v>0.09</v>
      </c>
      <c r="L93" s="19">
        <v>0.1305</v>
      </c>
      <c r="M93" s="20">
        <f t="shared" si="93"/>
        <v>-4.0500000000000008E-2</v>
      </c>
      <c r="N93" s="12">
        <v>7.0000000000000007E-2</v>
      </c>
      <c r="O93" s="19">
        <v>0.1305</v>
      </c>
      <c r="P93" s="20">
        <f t="shared" si="94"/>
        <v>-6.0499999999999998E-2</v>
      </c>
      <c r="Q93" s="12">
        <v>0.27</v>
      </c>
      <c r="R93" s="19">
        <v>0.1305</v>
      </c>
      <c r="S93" s="20">
        <f t="shared" si="95"/>
        <v>0.13950000000000001</v>
      </c>
      <c r="T93" s="12">
        <v>0.16</v>
      </c>
      <c r="U93" s="19">
        <v>0.1305</v>
      </c>
      <c r="V93" s="20">
        <f t="shared" si="96"/>
        <v>2.9499999999999998E-2</v>
      </c>
      <c r="W93" s="12">
        <v>0.24</v>
      </c>
      <c r="X93" s="19">
        <v>0.1305</v>
      </c>
      <c r="Y93" s="20">
        <f t="shared" si="97"/>
        <v>0.10949999999999999</v>
      </c>
      <c r="Z93" s="12">
        <v>0.28999999999999998</v>
      </c>
      <c r="AA93" s="19">
        <v>0.1305</v>
      </c>
      <c r="AB93" s="20">
        <f t="shared" si="98"/>
        <v>0.15949999999999998</v>
      </c>
      <c r="AC93" s="12">
        <v>0.2</v>
      </c>
      <c r="AD93" s="19">
        <v>0.1305</v>
      </c>
      <c r="AE93" s="20">
        <f t="shared" si="99"/>
        <v>6.9500000000000006E-2</v>
      </c>
      <c r="AF93" s="98">
        <f t="shared" si="100"/>
        <v>5.8499999999999996E-2</v>
      </c>
      <c r="AG93" s="100">
        <v>696.41</v>
      </c>
      <c r="AH93" s="146">
        <f t="shared" si="101"/>
        <v>9.1622768009851589E-3</v>
      </c>
      <c r="AI93" s="146">
        <f t="shared" si="102"/>
        <v>5.3599319285763179E-4</v>
      </c>
      <c r="AJ93" s="100">
        <v>1225.43</v>
      </c>
      <c r="AK93" s="100">
        <v>0.04</v>
      </c>
      <c r="AL93" s="100">
        <v>23.51</v>
      </c>
    </row>
    <row r="94" spans="1:39" s="13" customFormat="1">
      <c r="A94" s="11" t="s">
        <v>89</v>
      </c>
      <c r="B94" s="12">
        <v>0.81</v>
      </c>
      <c r="C94" s="19">
        <v>0.1305</v>
      </c>
      <c r="D94" s="20">
        <f t="shared" si="90"/>
        <v>0.67949999999999999</v>
      </c>
      <c r="E94" s="12">
        <v>0.67</v>
      </c>
      <c r="F94" s="19">
        <v>0.1305</v>
      </c>
      <c r="G94" s="20">
        <f t="shared" si="91"/>
        <v>0.53950000000000009</v>
      </c>
      <c r="H94" s="12">
        <v>0.42</v>
      </c>
      <c r="I94" s="19">
        <v>0.1305</v>
      </c>
      <c r="J94" s="20">
        <f t="shared" si="92"/>
        <v>0.28949999999999998</v>
      </c>
      <c r="K94" s="12">
        <v>0.43</v>
      </c>
      <c r="L94" s="19">
        <v>0.1305</v>
      </c>
      <c r="M94" s="20">
        <f t="shared" si="93"/>
        <v>0.29949999999999999</v>
      </c>
      <c r="N94" s="12">
        <v>0.54</v>
      </c>
      <c r="O94" s="19">
        <v>0.1305</v>
      </c>
      <c r="P94" s="20">
        <f t="shared" si="94"/>
        <v>0.40950000000000003</v>
      </c>
      <c r="Q94" s="12">
        <v>0.5</v>
      </c>
      <c r="R94" s="19">
        <v>0.1305</v>
      </c>
      <c r="S94" s="20">
        <f t="shared" si="95"/>
        <v>0.3695</v>
      </c>
      <c r="T94" s="12">
        <v>0.51</v>
      </c>
      <c r="U94" s="19">
        <v>0.1305</v>
      </c>
      <c r="V94" s="20">
        <f t="shared" si="96"/>
        <v>0.3795</v>
      </c>
      <c r="W94" s="12">
        <v>0.57999999999999996</v>
      </c>
      <c r="X94" s="19">
        <v>0.1305</v>
      </c>
      <c r="Y94" s="20">
        <f t="shared" si="97"/>
        <v>0.44949999999999996</v>
      </c>
      <c r="Z94" s="12">
        <v>0.46</v>
      </c>
      <c r="AA94" s="19">
        <v>0.1305</v>
      </c>
      <c r="AB94" s="20">
        <f t="shared" si="98"/>
        <v>0.32950000000000002</v>
      </c>
      <c r="AC94" s="12">
        <v>0.22</v>
      </c>
      <c r="AD94" s="19">
        <v>0.1305</v>
      </c>
      <c r="AE94" s="20">
        <f t="shared" si="99"/>
        <v>8.9499999999999996E-2</v>
      </c>
      <c r="AF94" s="98">
        <f t="shared" si="100"/>
        <v>0.38350000000000006</v>
      </c>
      <c r="AG94" s="100">
        <v>850</v>
      </c>
      <c r="AH94" s="146">
        <f t="shared" si="101"/>
        <v>1.1182974513343267E-2</v>
      </c>
      <c r="AI94" s="146">
        <f t="shared" si="102"/>
        <v>4.2886707258671438E-3</v>
      </c>
      <c r="AJ94" s="100">
        <v>1064</v>
      </c>
      <c r="AK94" s="100">
        <v>0.33</v>
      </c>
      <c r="AL94" s="100">
        <v>36.909999999999997</v>
      </c>
    </row>
    <row r="95" spans="1:39" s="13" customFormat="1">
      <c r="A95" s="11" t="s">
        <v>90</v>
      </c>
      <c r="B95" s="24" t="s">
        <v>13</v>
      </c>
      <c r="C95" s="19">
        <v>0.1305</v>
      </c>
      <c r="D95" s="23" t="s">
        <v>13</v>
      </c>
      <c r="E95" s="34" t="s">
        <v>13</v>
      </c>
      <c r="F95" s="19">
        <v>0.1305</v>
      </c>
      <c r="G95" s="23" t="s">
        <v>13</v>
      </c>
      <c r="H95" s="34" t="s">
        <v>13</v>
      </c>
      <c r="I95" s="19">
        <v>0.1305</v>
      </c>
      <c r="J95" s="23" t="s">
        <v>13</v>
      </c>
      <c r="K95" s="12">
        <v>0.11</v>
      </c>
      <c r="L95" s="19">
        <v>0.1305</v>
      </c>
      <c r="M95" s="20">
        <f t="shared" si="93"/>
        <v>-2.0500000000000004E-2</v>
      </c>
      <c r="N95" s="12">
        <v>0.19</v>
      </c>
      <c r="O95" s="19">
        <v>0.1305</v>
      </c>
      <c r="P95" s="20">
        <f t="shared" si="94"/>
        <v>5.9499999999999997E-2</v>
      </c>
      <c r="Q95" s="12">
        <v>0.16</v>
      </c>
      <c r="R95" s="19">
        <v>0.1305</v>
      </c>
      <c r="S95" s="20">
        <f t="shared" si="95"/>
        <v>2.9499999999999998E-2</v>
      </c>
      <c r="T95" s="12">
        <v>0.3</v>
      </c>
      <c r="U95" s="19">
        <v>0.1305</v>
      </c>
      <c r="V95" s="20">
        <f t="shared" si="96"/>
        <v>0.16949999999999998</v>
      </c>
      <c r="W95" s="12">
        <v>0.37</v>
      </c>
      <c r="X95" s="19">
        <v>0.1305</v>
      </c>
      <c r="Y95" s="20">
        <f t="shared" si="97"/>
        <v>0.23949999999999999</v>
      </c>
      <c r="Z95" s="12">
        <v>0.34</v>
      </c>
      <c r="AA95" s="19">
        <v>0.1305</v>
      </c>
      <c r="AB95" s="20">
        <f t="shared" si="98"/>
        <v>0.20950000000000002</v>
      </c>
      <c r="AC95" s="12">
        <v>0.27</v>
      </c>
      <c r="AD95" s="19">
        <v>0.1305</v>
      </c>
      <c r="AE95" s="20">
        <f t="shared" si="99"/>
        <v>0.13950000000000001</v>
      </c>
      <c r="AF95" s="98">
        <f t="shared" si="100"/>
        <v>0.11807142857142858</v>
      </c>
      <c r="AG95" s="100">
        <v>572.61</v>
      </c>
      <c r="AH95" s="146">
        <f t="shared" si="101"/>
        <v>7.5335094542182219E-3</v>
      </c>
      <c r="AI95" s="146">
        <f t="shared" si="102"/>
        <v>8.8949222341590869E-4</v>
      </c>
      <c r="AJ95" s="100">
        <v>1954.64</v>
      </c>
      <c r="AK95" s="100">
        <v>0.28999999999999998</v>
      </c>
      <c r="AL95" s="101" t="s">
        <v>13</v>
      </c>
    </row>
    <row r="96" spans="1:39" s="13" customFormat="1">
      <c r="A96" s="16" t="s">
        <v>91</v>
      </c>
      <c r="B96" s="12">
        <v>0.56999999999999995</v>
      </c>
      <c r="C96" s="19">
        <v>0.1305</v>
      </c>
      <c r="D96" s="20">
        <f t="shared" si="90"/>
        <v>0.43949999999999995</v>
      </c>
      <c r="E96" s="12">
        <v>0.32</v>
      </c>
      <c r="F96" s="19">
        <v>0.1305</v>
      </c>
      <c r="G96" s="20">
        <f t="shared" si="91"/>
        <v>0.1895</v>
      </c>
      <c r="H96" s="12">
        <v>-0.04</v>
      </c>
      <c r="I96" s="19">
        <v>0.1305</v>
      </c>
      <c r="J96" s="20">
        <f t="shared" si="92"/>
        <v>-0.17050000000000001</v>
      </c>
      <c r="K96" s="12">
        <v>0.11</v>
      </c>
      <c r="L96" s="19">
        <v>0.1305</v>
      </c>
      <c r="M96" s="20">
        <f t="shared" si="93"/>
        <v>-2.0500000000000004E-2</v>
      </c>
      <c r="N96" s="12">
        <v>0.14000000000000001</v>
      </c>
      <c r="O96" s="19">
        <v>0.1305</v>
      </c>
      <c r="P96" s="20">
        <f t="shared" si="94"/>
        <v>9.5000000000000084E-3</v>
      </c>
      <c r="Q96" s="12">
        <v>0.15</v>
      </c>
      <c r="R96" s="19">
        <v>0.1305</v>
      </c>
      <c r="S96" s="20">
        <f t="shared" si="95"/>
        <v>1.949999999999999E-2</v>
      </c>
      <c r="T96" s="12">
        <v>0.22</v>
      </c>
      <c r="U96" s="19">
        <v>0.1305</v>
      </c>
      <c r="V96" s="20">
        <f t="shared" si="96"/>
        <v>8.9499999999999996E-2</v>
      </c>
      <c r="W96" s="12">
        <v>0.22</v>
      </c>
      <c r="X96" s="19">
        <v>0.1305</v>
      </c>
      <c r="Y96" s="20">
        <f t="shared" si="97"/>
        <v>8.9499999999999996E-2</v>
      </c>
      <c r="Z96" s="12">
        <v>0.2</v>
      </c>
      <c r="AA96" s="19">
        <v>0.1305</v>
      </c>
      <c r="AB96" s="20">
        <f t="shared" si="98"/>
        <v>6.9500000000000006E-2</v>
      </c>
      <c r="AC96" s="12">
        <v>0.25</v>
      </c>
      <c r="AD96" s="19">
        <v>0.1305</v>
      </c>
      <c r="AE96" s="20">
        <f t="shared" si="99"/>
        <v>0.1195</v>
      </c>
      <c r="AF96" s="98">
        <f t="shared" si="100"/>
        <v>8.3499999999999991E-2</v>
      </c>
      <c r="AG96" s="100">
        <v>1291.0899999999999</v>
      </c>
      <c r="AH96" s="146">
        <f t="shared" si="101"/>
        <v>1.6986148899332185E-2</v>
      </c>
      <c r="AI96" s="146">
        <f t="shared" si="102"/>
        <v>1.4183434330942372E-3</v>
      </c>
      <c r="AJ96" s="100">
        <v>3439.26</v>
      </c>
      <c r="AK96" s="100">
        <v>0.65</v>
      </c>
      <c r="AL96" s="100">
        <v>1.97</v>
      </c>
    </row>
    <row r="97" spans="1:38" s="13" customFormat="1">
      <c r="A97" s="16" t="s">
        <v>92</v>
      </c>
      <c r="B97" s="12">
        <v>0.44</v>
      </c>
      <c r="C97" s="19">
        <v>0.1305</v>
      </c>
      <c r="D97" s="20">
        <f t="shared" si="90"/>
        <v>0.3095</v>
      </c>
      <c r="E97" s="12">
        <v>0.38</v>
      </c>
      <c r="F97" s="19">
        <v>0.1305</v>
      </c>
      <c r="G97" s="20">
        <f t="shared" si="91"/>
        <v>0.2495</v>
      </c>
      <c r="H97" s="12">
        <v>0.28999999999999998</v>
      </c>
      <c r="I97" s="19">
        <v>0.1305</v>
      </c>
      <c r="J97" s="20">
        <f t="shared" si="92"/>
        <v>0.15949999999999998</v>
      </c>
      <c r="K97" s="12">
        <v>0.13</v>
      </c>
      <c r="L97" s="19">
        <v>0.1305</v>
      </c>
      <c r="M97" s="20">
        <f t="shared" si="93"/>
        <v>-5.0000000000000044E-4</v>
      </c>
      <c r="N97" s="12">
        <v>7.0000000000000007E-2</v>
      </c>
      <c r="O97" s="19">
        <v>0.1305</v>
      </c>
      <c r="P97" s="20">
        <f t="shared" si="94"/>
        <v>-6.0499999999999998E-2</v>
      </c>
      <c r="Q97" s="12">
        <v>0.08</v>
      </c>
      <c r="R97" s="19">
        <v>0.1305</v>
      </c>
      <c r="S97" s="20">
        <f t="shared" si="95"/>
        <v>-5.0500000000000003E-2</v>
      </c>
      <c r="T97" s="12">
        <v>0.21</v>
      </c>
      <c r="U97" s="19">
        <v>0.1305</v>
      </c>
      <c r="V97" s="20">
        <f t="shared" si="96"/>
        <v>7.9499999999999987E-2</v>
      </c>
      <c r="W97" s="12">
        <v>0.15</v>
      </c>
      <c r="X97" s="19">
        <v>0.1305</v>
      </c>
      <c r="Y97" s="20">
        <f t="shared" si="97"/>
        <v>1.949999999999999E-2</v>
      </c>
      <c r="Z97" s="12">
        <v>0.19</v>
      </c>
      <c r="AA97" s="19">
        <v>0.1305</v>
      </c>
      <c r="AB97" s="20">
        <f t="shared" si="98"/>
        <v>5.9499999999999997E-2</v>
      </c>
      <c r="AC97" s="12">
        <v>0.17</v>
      </c>
      <c r="AD97" s="19">
        <v>0.1305</v>
      </c>
      <c r="AE97" s="20">
        <f t="shared" si="99"/>
        <v>3.9500000000000007E-2</v>
      </c>
      <c r="AF97" s="98">
        <f t="shared" si="100"/>
        <v>8.0499999999999988E-2</v>
      </c>
      <c r="AG97" s="100">
        <v>2565.37</v>
      </c>
      <c r="AH97" s="146">
        <f t="shared" si="101"/>
        <v>3.3751138032112257E-2</v>
      </c>
      <c r="AI97" s="146">
        <f t="shared" si="102"/>
        <v>2.7169666115850364E-3</v>
      </c>
      <c r="AJ97" s="100">
        <v>4496.08</v>
      </c>
      <c r="AK97" s="100">
        <v>1.51</v>
      </c>
      <c r="AL97" s="100">
        <v>6.16</v>
      </c>
    </row>
    <row r="98" spans="1:38" s="13" customFormat="1">
      <c r="A98" s="11" t="s">
        <v>93</v>
      </c>
      <c r="B98" s="24" t="s">
        <v>13</v>
      </c>
      <c r="C98" s="19">
        <v>0.1305</v>
      </c>
      <c r="D98" s="23" t="s">
        <v>13</v>
      </c>
      <c r="E98" s="34" t="s">
        <v>13</v>
      </c>
      <c r="F98" s="19">
        <v>0.1305</v>
      </c>
      <c r="G98" s="23" t="s">
        <v>13</v>
      </c>
      <c r="H98" s="34" t="s">
        <v>13</v>
      </c>
      <c r="I98" s="19">
        <v>0.1305</v>
      </c>
      <c r="J98" s="23" t="s">
        <v>13</v>
      </c>
      <c r="K98" s="12">
        <v>0.13</v>
      </c>
      <c r="L98" s="19">
        <v>0.1305</v>
      </c>
      <c r="M98" s="20">
        <f t="shared" si="93"/>
        <v>-5.0000000000000044E-4</v>
      </c>
      <c r="N98" s="12">
        <v>0.12</v>
      </c>
      <c r="O98" s="19">
        <v>0.1305</v>
      </c>
      <c r="P98" s="20">
        <f t="shared" si="94"/>
        <v>-1.0500000000000009E-2</v>
      </c>
      <c r="Q98" s="12">
        <v>0.15</v>
      </c>
      <c r="R98" s="19">
        <v>0.1305</v>
      </c>
      <c r="S98" s="20">
        <f t="shared" si="95"/>
        <v>1.949999999999999E-2</v>
      </c>
      <c r="T98" s="12">
        <v>0.14000000000000001</v>
      </c>
      <c r="U98" s="19">
        <v>0.1305</v>
      </c>
      <c r="V98" s="20">
        <f t="shared" si="96"/>
        <v>9.5000000000000084E-3</v>
      </c>
      <c r="W98" s="12">
        <v>0.14000000000000001</v>
      </c>
      <c r="X98" s="19">
        <v>0.1305</v>
      </c>
      <c r="Y98" s="20">
        <f t="shared" si="97"/>
        <v>9.5000000000000084E-3</v>
      </c>
      <c r="Z98" s="12">
        <v>0.16</v>
      </c>
      <c r="AA98" s="19">
        <v>0.1305</v>
      </c>
      <c r="AB98" s="20">
        <f t="shared" si="98"/>
        <v>2.9499999999999998E-2</v>
      </c>
      <c r="AC98" s="12">
        <v>0.14000000000000001</v>
      </c>
      <c r="AD98" s="19">
        <v>0.1305</v>
      </c>
      <c r="AE98" s="20">
        <f t="shared" si="99"/>
        <v>9.5000000000000084E-3</v>
      </c>
      <c r="AF98" s="98">
        <f t="shared" si="100"/>
        <v>9.4999999999999998E-3</v>
      </c>
      <c r="AG98" s="100">
        <v>1464.29</v>
      </c>
      <c r="AH98" s="146">
        <f t="shared" si="101"/>
        <v>1.9264844411933425E-2</v>
      </c>
      <c r="AI98" s="146">
        <f t="shared" si="102"/>
        <v>1.8301602191336753E-4</v>
      </c>
      <c r="AJ98" s="100">
        <v>2902.82</v>
      </c>
      <c r="AK98" s="100">
        <v>0.3</v>
      </c>
      <c r="AL98" s="101" t="s">
        <v>13</v>
      </c>
    </row>
    <row r="99" spans="1:38" s="13" customFormat="1">
      <c r="A99" s="39" t="s">
        <v>94</v>
      </c>
      <c r="B99" s="24" t="s">
        <v>13</v>
      </c>
      <c r="C99" s="19">
        <v>0.1305</v>
      </c>
      <c r="D99" s="23" t="s">
        <v>13</v>
      </c>
      <c r="E99" s="34" t="s">
        <v>13</v>
      </c>
      <c r="F99" s="19">
        <v>0.1305</v>
      </c>
      <c r="G99" s="23" t="s">
        <v>13</v>
      </c>
      <c r="H99" s="34" t="s">
        <v>13</v>
      </c>
      <c r="I99" s="19">
        <v>0.1305</v>
      </c>
      <c r="J99" s="23" t="s">
        <v>13</v>
      </c>
      <c r="K99" s="24" t="s">
        <v>13</v>
      </c>
      <c r="L99" s="19">
        <v>0.1305</v>
      </c>
      <c r="M99" s="23" t="s">
        <v>13</v>
      </c>
      <c r="N99" s="34" t="s">
        <v>13</v>
      </c>
      <c r="O99" s="19">
        <v>0.1305</v>
      </c>
      <c r="P99" s="23" t="s">
        <v>13</v>
      </c>
      <c r="Q99" s="34" t="s">
        <v>13</v>
      </c>
      <c r="R99" s="19">
        <v>0.1305</v>
      </c>
      <c r="S99" s="23" t="s">
        <v>13</v>
      </c>
      <c r="T99" s="24" t="s">
        <v>13</v>
      </c>
      <c r="U99" s="19">
        <v>0.1305</v>
      </c>
      <c r="V99" s="23" t="s">
        <v>13</v>
      </c>
      <c r="W99" s="34" t="s">
        <v>13</v>
      </c>
      <c r="X99" s="19">
        <v>0.1305</v>
      </c>
      <c r="Y99" s="23" t="s">
        <v>13</v>
      </c>
      <c r="Z99" s="12">
        <v>0.28999999999999998</v>
      </c>
      <c r="AA99" s="19">
        <v>0.1305</v>
      </c>
      <c r="AB99" s="20">
        <f t="shared" si="98"/>
        <v>0.15949999999999998</v>
      </c>
      <c r="AC99" s="12">
        <v>0.28999999999999998</v>
      </c>
      <c r="AD99" s="19">
        <v>0.1305</v>
      </c>
      <c r="AE99" s="20">
        <f t="shared" si="99"/>
        <v>0.15949999999999998</v>
      </c>
      <c r="AF99" s="98">
        <f t="shared" si="100"/>
        <v>0.15949999999999998</v>
      </c>
      <c r="AG99" s="100">
        <v>449.93</v>
      </c>
      <c r="AH99" s="146">
        <f t="shared" si="101"/>
        <v>5.9194773209276901E-3</v>
      </c>
      <c r="AI99" s="146">
        <f t="shared" si="102"/>
        <v>9.4415663268796639E-4</v>
      </c>
      <c r="AJ99" s="100">
        <v>843.97</v>
      </c>
      <c r="AK99" s="100">
        <v>0.41</v>
      </c>
      <c r="AL99" s="101" t="s">
        <v>13</v>
      </c>
    </row>
    <row r="100" spans="1:38" s="13" customFormat="1">
      <c r="A100" s="39" t="s">
        <v>95</v>
      </c>
      <c r="B100" s="12">
        <v>1.33</v>
      </c>
      <c r="C100" s="19">
        <v>0.1305</v>
      </c>
      <c r="D100" s="20">
        <f t="shared" si="90"/>
        <v>1.1995</v>
      </c>
      <c r="E100" s="12">
        <v>0.91</v>
      </c>
      <c r="F100" s="19">
        <v>0.1305</v>
      </c>
      <c r="G100" s="20">
        <f t="shared" si="91"/>
        <v>0.77950000000000008</v>
      </c>
      <c r="H100" s="12">
        <v>0.78</v>
      </c>
      <c r="I100" s="19">
        <v>0.1305</v>
      </c>
      <c r="J100" s="20">
        <f t="shared" si="92"/>
        <v>0.64949999999999997</v>
      </c>
      <c r="K100" s="12">
        <v>0.75</v>
      </c>
      <c r="L100" s="19">
        <v>0.1305</v>
      </c>
      <c r="M100" s="20">
        <f t="shared" si="93"/>
        <v>0.61949999999999994</v>
      </c>
      <c r="N100" s="12">
        <v>0.77</v>
      </c>
      <c r="O100" s="19">
        <v>0.1305</v>
      </c>
      <c r="P100" s="20">
        <f t="shared" si="94"/>
        <v>0.63949999999999996</v>
      </c>
      <c r="Q100" s="12">
        <v>0.65</v>
      </c>
      <c r="R100" s="19">
        <v>0.1305</v>
      </c>
      <c r="S100" s="20">
        <f t="shared" si="95"/>
        <v>0.51950000000000007</v>
      </c>
      <c r="T100" s="12">
        <v>0.79</v>
      </c>
      <c r="U100" s="19">
        <v>0.1305</v>
      </c>
      <c r="V100" s="20">
        <f t="shared" si="96"/>
        <v>0.65949999999999998</v>
      </c>
      <c r="W100" s="12">
        <v>0.66</v>
      </c>
      <c r="X100" s="19">
        <v>0.1305</v>
      </c>
      <c r="Y100" s="20">
        <f t="shared" si="97"/>
        <v>0.52950000000000008</v>
      </c>
      <c r="Z100" s="12">
        <v>0.57999999999999996</v>
      </c>
      <c r="AA100" s="19">
        <v>0.1305</v>
      </c>
      <c r="AB100" s="20">
        <f t="shared" si="98"/>
        <v>0.44949999999999996</v>
      </c>
      <c r="AC100" s="12">
        <v>0.61</v>
      </c>
      <c r="AD100" s="19">
        <v>0.1305</v>
      </c>
      <c r="AE100" s="20">
        <f t="shared" si="99"/>
        <v>0.47949999999999998</v>
      </c>
      <c r="AF100" s="98">
        <f t="shared" si="100"/>
        <v>0.65249999999999997</v>
      </c>
      <c r="AG100" s="100">
        <v>167.72</v>
      </c>
      <c r="AH100" s="146">
        <f t="shared" si="101"/>
        <v>2.2065982180916855E-3</v>
      </c>
      <c r="AI100" s="146">
        <f t="shared" si="102"/>
        <v>1.4398053373048246E-3</v>
      </c>
      <c r="AJ100" s="100">
        <v>298.33</v>
      </c>
      <c r="AK100" s="100">
        <v>0.2</v>
      </c>
      <c r="AL100" s="100">
        <v>13.83</v>
      </c>
    </row>
    <row r="101" spans="1:38" s="13" customFormat="1">
      <c r="A101" s="39" t="s">
        <v>96</v>
      </c>
      <c r="B101" s="12">
        <v>0.44</v>
      </c>
      <c r="C101" s="19">
        <v>0.1305</v>
      </c>
      <c r="D101" s="20">
        <f t="shared" si="90"/>
        <v>0.3095</v>
      </c>
      <c r="E101" s="12">
        <v>0.39</v>
      </c>
      <c r="F101" s="19">
        <v>0.1305</v>
      </c>
      <c r="G101" s="20">
        <f t="shared" si="91"/>
        <v>0.25950000000000001</v>
      </c>
      <c r="H101" s="12">
        <v>0.17</v>
      </c>
      <c r="I101" s="19">
        <v>0.1305</v>
      </c>
      <c r="J101" s="20">
        <f t="shared" si="92"/>
        <v>3.9500000000000007E-2</v>
      </c>
      <c r="K101" s="12">
        <v>0.15</v>
      </c>
      <c r="L101" s="19">
        <v>0.1305</v>
      </c>
      <c r="M101" s="20">
        <f t="shared" si="93"/>
        <v>1.949999999999999E-2</v>
      </c>
      <c r="N101" s="12">
        <v>0.09</v>
      </c>
      <c r="O101" s="19">
        <v>0.1305</v>
      </c>
      <c r="P101" s="20">
        <f t="shared" si="94"/>
        <v>-4.0500000000000008E-2</v>
      </c>
      <c r="Q101" s="12">
        <v>0.13</v>
      </c>
      <c r="R101" s="19">
        <v>0.1305</v>
      </c>
      <c r="S101" s="20">
        <f t="shared" si="95"/>
        <v>-5.0000000000000044E-4</v>
      </c>
      <c r="T101" s="12">
        <v>7.0000000000000007E-2</v>
      </c>
      <c r="U101" s="19">
        <v>0.1305</v>
      </c>
      <c r="V101" s="20">
        <f t="shared" si="96"/>
        <v>-6.0499999999999998E-2</v>
      </c>
      <c r="W101" s="12">
        <v>0.15</v>
      </c>
      <c r="X101" s="19">
        <v>0.1305</v>
      </c>
      <c r="Y101" s="20">
        <f t="shared" si="97"/>
        <v>1.949999999999999E-2</v>
      </c>
      <c r="Z101" s="12">
        <v>0.2</v>
      </c>
      <c r="AA101" s="19">
        <v>0.1305</v>
      </c>
      <c r="AB101" s="20">
        <f t="shared" si="98"/>
        <v>6.9500000000000006E-2</v>
      </c>
      <c r="AC101" s="12">
        <v>0.13</v>
      </c>
      <c r="AD101" s="19">
        <v>0.1305</v>
      </c>
      <c r="AE101" s="20">
        <f t="shared" si="99"/>
        <v>-5.0000000000000044E-4</v>
      </c>
      <c r="AF101" s="98">
        <f t="shared" si="100"/>
        <v>6.1499999999999999E-2</v>
      </c>
      <c r="AG101" s="100">
        <v>735.52</v>
      </c>
      <c r="AH101" s="146">
        <f t="shared" si="101"/>
        <v>9.676825193004987E-3</v>
      </c>
      <c r="AI101" s="146">
        <f t="shared" si="102"/>
        <v>5.951247493698067E-4</v>
      </c>
      <c r="AJ101" s="100">
        <v>1344.19</v>
      </c>
      <c r="AK101" s="100">
        <v>0.13</v>
      </c>
      <c r="AL101" s="100">
        <v>12.13</v>
      </c>
    </row>
    <row r="102" spans="1:38" s="13" customFormat="1">
      <c r="A102" s="39" t="s">
        <v>97</v>
      </c>
      <c r="B102" s="12">
        <v>0.17</v>
      </c>
      <c r="C102" s="19">
        <v>0.1305</v>
      </c>
      <c r="D102" s="20">
        <f t="shared" si="90"/>
        <v>3.9500000000000007E-2</v>
      </c>
      <c r="E102" s="12">
        <v>0.18</v>
      </c>
      <c r="F102" s="19">
        <v>0.1305</v>
      </c>
      <c r="G102" s="20">
        <f t="shared" si="91"/>
        <v>4.9499999999999988E-2</v>
      </c>
      <c r="H102" s="12">
        <v>0.13</v>
      </c>
      <c r="I102" s="19">
        <v>0.1305</v>
      </c>
      <c r="J102" s="20">
        <f t="shared" si="92"/>
        <v>-5.0000000000000044E-4</v>
      </c>
      <c r="K102" s="12">
        <v>0.12</v>
      </c>
      <c r="L102" s="19">
        <v>0.1305</v>
      </c>
      <c r="M102" s="20">
        <f t="shared" si="93"/>
        <v>-1.0500000000000009E-2</v>
      </c>
      <c r="N102" s="12">
        <v>0.13</v>
      </c>
      <c r="O102" s="19">
        <v>0.1305</v>
      </c>
      <c r="P102" s="20">
        <f t="shared" si="94"/>
        <v>-5.0000000000000044E-4</v>
      </c>
      <c r="Q102" s="12">
        <v>0.15</v>
      </c>
      <c r="R102" s="19">
        <v>0.1305</v>
      </c>
      <c r="S102" s="20">
        <f t="shared" si="95"/>
        <v>1.949999999999999E-2</v>
      </c>
      <c r="T102" s="12">
        <v>0.15</v>
      </c>
      <c r="U102" s="19">
        <v>0.1305</v>
      </c>
      <c r="V102" s="20">
        <f t="shared" si="96"/>
        <v>1.949999999999999E-2</v>
      </c>
      <c r="W102" s="12">
        <v>0.12</v>
      </c>
      <c r="X102" s="19">
        <v>0.1305</v>
      </c>
      <c r="Y102" s="20">
        <f t="shared" si="97"/>
        <v>-1.0500000000000009E-2</v>
      </c>
      <c r="Z102" s="12">
        <v>0.14000000000000001</v>
      </c>
      <c r="AA102" s="19">
        <v>0.1305</v>
      </c>
      <c r="AB102" s="20">
        <f t="shared" si="98"/>
        <v>9.5000000000000084E-3</v>
      </c>
      <c r="AC102" s="12">
        <v>0.1</v>
      </c>
      <c r="AD102" s="19">
        <v>0.1305</v>
      </c>
      <c r="AE102" s="20">
        <f t="shared" si="99"/>
        <v>-3.0499999999999999E-2</v>
      </c>
      <c r="AF102" s="98">
        <f t="shared" si="100"/>
        <v>8.4999999999999971E-3</v>
      </c>
      <c r="AG102" s="100">
        <v>1059.17</v>
      </c>
      <c r="AH102" s="146">
        <f t="shared" si="101"/>
        <v>1.3934907194467987E-2</v>
      </c>
      <c r="AI102" s="146">
        <f t="shared" si="102"/>
        <v>1.1844671115297785E-4</v>
      </c>
      <c r="AJ102" s="100">
        <v>1381.76</v>
      </c>
      <c r="AK102" s="100">
        <v>0.3</v>
      </c>
      <c r="AL102" s="100">
        <v>-1.62</v>
      </c>
    </row>
    <row r="103" spans="1:38" s="13" customFormat="1">
      <c r="A103" s="39" t="s">
        <v>98</v>
      </c>
      <c r="B103" s="12">
        <v>0.1</v>
      </c>
      <c r="C103" s="19">
        <v>0.1305</v>
      </c>
      <c r="D103" s="20">
        <f t="shared" si="90"/>
        <v>-3.0499999999999999E-2</v>
      </c>
      <c r="E103" s="12">
        <v>0.27</v>
      </c>
      <c r="F103" s="19">
        <v>0.1305</v>
      </c>
      <c r="G103" s="20">
        <f t="shared" si="91"/>
        <v>0.13950000000000001</v>
      </c>
      <c r="H103" s="12">
        <v>0.1</v>
      </c>
      <c r="I103" s="19">
        <v>0.1305</v>
      </c>
      <c r="J103" s="20">
        <f t="shared" si="92"/>
        <v>-3.0499999999999999E-2</v>
      </c>
      <c r="K103" s="12">
        <v>-0.67</v>
      </c>
      <c r="L103" s="19">
        <v>0.1305</v>
      </c>
      <c r="M103" s="20">
        <f t="shared" si="93"/>
        <v>-0.80049999999999999</v>
      </c>
      <c r="N103" s="12">
        <v>-1.1499999999999999</v>
      </c>
      <c r="O103" s="19">
        <v>0.1305</v>
      </c>
      <c r="P103" s="20">
        <f t="shared" si="94"/>
        <v>-1.2805</v>
      </c>
      <c r="Q103" s="12">
        <v>-0.72</v>
      </c>
      <c r="R103" s="19">
        <v>0.1305</v>
      </c>
      <c r="S103" s="20">
        <f t="shared" si="95"/>
        <v>-0.85050000000000003</v>
      </c>
      <c r="T103" s="12">
        <v>-0.45</v>
      </c>
      <c r="U103" s="19">
        <v>0.1305</v>
      </c>
      <c r="V103" s="20">
        <f t="shared" si="96"/>
        <v>-0.58050000000000002</v>
      </c>
      <c r="W103" s="12">
        <v>-0.02</v>
      </c>
      <c r="X103" s="19">
        <v>0.1305</v>
      </c>
      <c r="Y103" s="20">
        <f t="shared" si="97"/>
        <v>-0.15049999999999999</v>
      </c>
      <c r="Z103" s="12">
        <v>0.25</v>
      </c>
      <c r="AA103" s="19">
        <v>0.1305</v>
      </c>
      <c r="AB103" s="20">
        <f t="shared" si="98"/>
        <v>0.1195</v>
      </c>
      <c r="AC103" s="12">
        <v>0.22</v>
      </c>
      <c r="AD103" s="19">
        <v>0.1305</v>
      </c>
      <c r="AE103" s="20">
        <f t="shared" si="99"/>
        <v>8.9499999999999996E-2</v>
      </c>
      <c r="AF103" s="98">
        <f t="shared" si="100"/>
        <v>-0.33749999999999997</v>
      </c>
      <c r="AG103" s="100">
        <v>61.4</v>
      </c>
      <c r="AH103" s="146">
        <f t="shared" si="101"/>
        <v>8.0780545308150188E-4</v>
      </c>
      <c r="AI103" s="146">
        <f t="shared" si="102"/>
        <v>-2.7263434041500684E-4</v>
      </c>
      <c r="AJ103" s="100">
        <v>135.77000000000001</v>
      </c>
      <c r="AK103" s="100">
        <v>1.64</v>
      </c>
      <c r="AL103" s="100">
        <v>-2.72</v>
      </c>
    </row>
    <row r="104" spans="1:38" s="13" customFormat="1">
      <c r="A104" s="39" t="s">
        <v>99</v>
      </c>
      <c r="B104" s="12">
        <v>0.21</v>
      </c>
      <c r="C104" s="19">
        <v>0.1305</v>
      </c>
      <c r="D104" s="20">
        <f t="shared" si="90"/>
        <v>7.9499999999999987E-2</v>
      </c>
      <c r="E104" s="12">
        <v>0.22</v>
      </c>
      <c r="F104" s="19">
        <v>0.1305</v>
      </c>
      <c r="G104" s="20">
        <f t="shared" si="91"/>
        <v>8.9499999999999996E-2</v>
      </c>
      <c r="H104" s="12">
        <v>0.19</v>
      </c>
      <c r="I104" s="19">
        <v>0.1305</v>
      </c>
      <c r="J104" s="20">
        <f t="shared" si="92"/>
        <v>5.9499999999999997E-2</v>
      </c>
      <c r="K104" s="12">
        <v>0.14000000000000001</v>
      </c>
      <c r="L104" s="19">
        <v>0.1305</v>
      </c>
      <c r="M104" s="20">
        <f t="shared" si="93"/>
        <v>9.5000000000000084E-3</v>
      </c>
      <c r="N104" s="12">
        <v>-0.06</v>
      </c>
      <c r="O104" s="19">
        <v>0.1305</v>
      </c>
      <c r="P104" s="20">
        <f t="shared" si="94"/>
        <v>-0.1905</v>
      </c>
      <c r="Q104" s="12">
        <v>-0.04</v>
      </c>
      <c r="R104" s="19">
        <v>0.1305</v>
      </c>
      <c r="S104" s="20">
        <f t="shared" si="95"/>
        <v>-0.17050000000000001</v>
      </c>
      <c r="T104" s="12">
        <v>0.01</v>
      </c>
      <c r="U104" s="19">
        <v>0.1305</v>
      </c>
      <c r="V104" s="20">
        <f t="shared" si="96"/>
        <v>-0.12050000000000001</v>
      </c>
      <c r="W104" s="12">
        <v>0.03</v>
      </c>
      <c r="X104" s="19">
        <v>0.1305</v>
      </c>
      <c r="Y104" s="20">
        <f t="shared" si="97"/>
        <v>-0.10050000000000001</v>
      </c>
      <c r="Z104" s="12">
        <v>0.08</v>
      </c>
      <c r="AA104" s="19">
        <v>0.1305</v>
      </c>
      <c r="AB104" s="20">
        <f t="shared" si="98"/>
        <v>-5.0500000000000003E-2</v>
      </c>
      <c r="AC104" s="12">
        <v>0.19</v>
      </c>
      <c r="AD104" s="19">
        <v>0.1305</v>
      </c>
      <c r="AE104" s="20">
        <f t="shared" si="99"/>
        <v>5.9499999999999997E-2</v>
      </c>
      <c r="AF104" s="98">
        <f t="shared" si="100"/>
        <v>-3.3500000000000009E-2</v>
      </c>
      <c r="AG104" s="100">
        <v>159.43</v>
      </c>
      <c r="AH104" s="146">
        <f t="shared" si="101"/>
        <v>2.0975313254850791E-3</v>
      </c>
      <c r="AI104" s="146">
        <f t="shared" si="102"/>
        <v>-7.0267299403750175E-5</v>
      </c>
      <c r="AJ104" s="100">
        <v>220.65</v>
      </c>
      <c r="AK104" s="100">
        <v>0.77</v>
      </c>
      <c r="AL104" s="100">
        <v>7.57</v>
      </c>
    </row>
    <row r="105" spans="1:38" s="13" customFormat="1">
      <c r="A105" s="39" t="s">
        <v>100</v>
      </c>
      <c r="B105" s="12">
        <v>0.42</v>
      </c>
      <c r="C105" s="19">
        <v>0.1305</v>
      </c>
      <c r="D105" s="20">
        <f t="shared" si="90"/>
        <v>0.28949999999999998</v>
      </c>
      <c r="E105" s="36" t="s">
        <v>13</v>
      </c>
      <c r="F105" s="19">
        <v>0.1305</v>
      </c>
      <c r="G105" s="23" t="s">
        <v>13</v>
      </c>
      <c r="H105" s="12">
        <v>0.41</v>
      </c>
      <c r="I105" s="19">
        <v>0.1305</v>
      </c>
      <c r="J105" s="20">
        <f t="shared" si="92"/>
        <v>0.27949999999999997</v>
      </c>
      <c r="K105" s="12">
        <v>0.3</v>
      </c>
      <c r="L105" s="19">
        <v>0.1305</v>
      </c>
      <c r="M105" s="20">
        <f t="shared" si="93"/>
        <v>0.16949999999999998</v>
      </c>
      <c r="N105" s="12">
        <v>0.17</v>
      </c>
      <c r="O105" s="19">
        <v>0.1305</v>
      </c>
      <c r="P105" s="20">
        <f t="shared" si="94"/>
        <v>3.9500000000000007E-2</v>
      </c>
      <c r="Q105" s="12">
        <v>0.08</v>
      </c>
      <c r="R105" s="19">
        <v>0.1305</v>
      </c>
      <c r="S105" s="20">
        <f t="shared" si="95"/>
        <v>-5.0500000000000003E-2</v>
      </c>
      <c r="T105" s="12">
        <v>0.13</v>
      </c>
      <c r="U105" s="19">
        <v>0.1305</v>
      </c>
      <c r="V105" s="20">
        <f t="shared" si="96"/>
        <v>-5.0000000000000044E-4</v>
      </c>
      <c r="W105" s="12">
        <v>-0.08</v>
      </c>
      <c r="X105" s="19">
        <v>0.1305</v>
      </c>
      <c r="Y105" s="20">
        <f t="shared" si="97"/>
        <v>-0.21050000000000002</v>
      </c>
      <c r="Z105" s="12">
        <v>7.0000000000000007E-2</v>
      </c>
      <c r="AA105" s="19">
        <v>0.1305</v>
      </c>
      <c r="AB105" s="20">
        <f t="shared" si="98"/>
        <v>-6.0499999999999998E-2</v>
      </c>
      <c r="AC105" s="12">
        <v>0.1</v>
      </c>
      <c r="AD105" s="19">
        <v>0.1305</v>
      </c>
      <c r="AE105" s="20">
        <f t="shared" si="99"/>
        <v>-3.0499999999999999E-2</v>
      </c>
      <c r="AF105" s="98">
        <f t="shared" si="100"/>
        <v>4.7277777777777766E-2</v>
      </c>
      <c r="AG105" s="100">
        <v>370.21</v>
      </c>
      <c r="AH105" s="146">
        <f t="shared" si="101"/>
        <v>4.8706458759821304E-3</v>
      </c>
      <c r="AI105" s="146">
        <f t="shared" si="102"/>
        <v>2.3027331335893287E-4</v>
      </c>
      <c r="AJ105" s="100">
        <v>570.09</v>
      </c>
      <c r="AK105" s="100">
        <v>0.86</v>
      </c>
      <c r="AL105" s="100">
        <v>4.59</v>
      </c>
    </row>
    <row r="106" spans="1:38" s="13" customFormat="1">
      <c r="A106" s="39" t="s">
        <v>101</v>
      </c>
      <c r="B106" s="12">
        <v>0.28999999999999998</v>
      </c>
      <c r="C106" s="19">
        <v>0.1305</v>
      </c>
      <c r="D106" s="20">
        <f t="shared" si="90"/>
        <v>0.15949999999999998</v>
      </c>
      <c r="E106" s="12">
        <v>0.25</v>
      </c>
      <c r="F106" s="19">
        <v>0.1305</v>
      </c>
      <c r="G106" s="20">
        <f t="shared" si="91"/>
        <v>0.1195</v>
      </c>
      <c r="H106" s="12">
        <v>0.1</v>
      </c>
      <c r="I106" s="19">
        <v>0.1305</v>
      </c>
      <c r="J106" s="20">
        <f t="shared" si="92"/>
        <v>-3.0499999999999999E-2</v>
      </c>
      <c r="K106" s="12">
        <v>0.19</v>
      </c>
      <c r="L106" s="19">
        <v>0.1305</v>
      </c>
      <c r="M106" s="20">
        <f t="shared" si="93"/>
        <v>5.9499999999999997E-2</v>
      </c>
      <c r="N106" s="12">
        <v>0.23</v>
      </c>
      <c r="O106" s="19">
        <v>0.1305</v>
      </c>
      <c r="P106" s="20">
        <f t="shared" si="94"/>
        <v>9.9500000000000005E-2</v>
      </c>
      <c r="Q106" s="12">
        <v>0.22</v>
      </c>
      <c r="R106" s="19">
        <v>0.1305</v>
      </c>
      <c r="S106" s="20">
        <f t="shared" si="95"/>
        <v>8.9499999999999996E-2</v>
      </c>
      <c r="T106" s="12">
        <v>0.21</v>
      </c>
      <c r="U106" s="19">
        <v>0.1305</v>
      </c>
      <c r="V106" s="20">
        <f t="shared" si="96"/>
        <v>7.9499999999999987E-2</v>
      </c>
      <c r="W106" s="12">
        <v>0.14000000000000001</v>
      </c>
      <c r="X106" s="19">
        <v>0.1305</v>
      </c>
      <c r="Y106" s="20">
        <f t="shared" si="97"/>
        <v>9.5000000000000084E-3</v>
      </c>
      <c r="Z106" s="12">
        <v>0.12</v>
      </c>
      <c r="AA106" s="19">
        <v>0.1305</v>
      </c>
      <c r="AB106" s="20">
        <f t="shared" si="98"/>
        <v>-1.0500000000000009E-2</v>
      </c>
      <c r="AC106" s="12">
        <v>0.16</v>
      </c>
      <c r="AD106" s="19">
        <v>0.1305</v>
      </c>
      <c r="AE106" s="20">
        <f t="shared" si="99"/>
        <v>2.9499999999999998E-2</v>
      </c>
      <c r="AF106" s="98">
        <f t="shared" si="100"/>
        <v>6.0500000000000012E-2</v>
      </c>
      <c r="AG106" s="100">
        <v>227.58</v>
      </c>
      <c r="AH106" s="146">
        <f t="shared" si="101"/>
        <v>2.9941427526431305E-3</v>
      </c>
      <c r="AI106" s="146">
        <f t="shared" si="102"/>
        <v>1.8114563653490943E-4</v>
      </c>
      <c r="AJ106" s="100">
        <v>292.23</v>
      </c>
      <c r="AK106" s="100">
        <v>0.56999999999999995</v>
      </c>
      <c r="AL106" s="100">
        <v>15.72</v>
      </c>
    </row>
    <row r="107" spans="1:38" s="13" customFormat="1">
      <c r="A107" s="39" t="s">
        <v>102</v>
      </c>
      <c r="B107" s="12">
        <v>-0.02</v>
      </c>
      <c r="C107" s="19">
        <v>0.1305</v>
      </c>
      <c r="D107" s="20">
        <f t="shared" si="90"/>
        <v>-0.15049999999999999</v>
      </c>
      <c r="E107" s="12">
        <v>0.16</v>
      </c>
      <c r="F107" s="19">
        <v>0.1305</v>
      </c>
      <c r="G107" s="20">
        <f t="shared" si="91"/>
        <v>2.9499999999999998E-2</v>
      </c>
      <c r="H107" s="12">
        <v>0.18</v>
      </c>
      <c r="I107" s="19">
        <v>0.1305</v>
      </c>
      <c r="J107" s="20">
        <f t="shared" si="92"/>
        <v>4.9499999999999988E-2</v>
      </c>
      <c r="K107" s="12">
        <v>0.08</v>
      </c>
      <c r="L107" s="19">
        <v>0.1305</v>
      </c>
      <c r="M107" s="20">
        <f t="shared" si="93"/>
        <v>-5.0500000000000003E-2</v>
      </c>
      <c r="N107" s="12">
        <v>0.15</v>
      </c>
      <c r="O107" s="19">
        <v>0.1305</v>
      </c>
      <c r="P107" s="20">
        <f t="shared" si="94"/>
        <v>1.949999999999999E-2</v>
      </c>
      <c r="Q107" s="12">
        <v>0.19</v>
      </c>
      <c r="R107" s="19">
        <v>0.1305</v>
      </c>
      <c r="S107" s="20">
        <f t="shared" si="95"/>
        <v>5.9499999999999997E-2</v>
      </c>
      <c r="T107" s="12">
        <v>0.14000000000000001</v>
      </c>
      <c r="U107" s="19">
        <v>0.1305</v>
      </c>
      <c r="V107" s="20">
        <f t="shared" si="96"/>
        <v>9.5000000000000084E-3</v>
      </c>
      <c r="W107" s="12">
        <v>0.1</v>
      </c>
      <c r="X107" s="19">
        <v>0.1305</v>
      </c>
      <c r="Y107" s="20">
        <f t="shared" si="97"/>
        <v>-3.0499999999999999E-2</v>
      </c>
      <c r="Z107" s="12">
        <v>0.16</v>
      </c>
      <c r="AA107" s="19">
        <v>0.1305</v>
      </c>
      <c r="AB107" s="20">
        <f t="shared" si="98"/>
        <v>2.9499999999999998E-2</v>
      </c>
      <c r="AC107" s="12">
        <v>0.19</v>
      </c>
      <c r="AD107" s="19">
        <v>0.1305</v>
      </c>
      <c r="AE107" s="20">
        <f t="shared" si="99"/>
        <v>5.9499999999999997E-2</v>
      </c>
      <c r="AF107" s="98">
        <f t="shared" si="100"/>
        <v>2.4999999999999979E-3</v>
      </c>
      <c r="AG107" s="100">
        <v>339.83</v>
      </c>
      <c r="AH107" s="146">
        <f t="shared" si="101"/>
        <v>4.4709532104346382E-3</v>
      </c>
      <c r="AI107" s="146">
        <f t="shared" si="102"/>
        <v>1.1177383026086586E-5</v>
      </c>
      <c r="AJ107" s="100">
        <v>687.32</v>
      </c>
      <c r="AK107" s="100">
        <v>0.86</v>
      </c>
      <c r="AL107" s="100">
        <v>11.54</v>
      </c>
    </row>
    <row r="108" spans="1:38" s="13" customFormat="1">
      <c r="A108" s="39" t="s">
        <v>103</v>
      </c>
      <c r="B108" s="12">
        <v>0.1</v>
      </c>
      <c r="C108" s="19">
        <v>0.1305</v>
      </c>
      <c r="D108" s="20">
        <f t="shared" si="90"/>
        <v>-3.0499999999999999E-2</v>
      </c>
      <c r="E108" s="12">
        <v>0.14000000000000001</v>
      </c>
      <c r="F108" s="19">
        <v>0.1305</v>
      </c>
      <c r="G108" s="20">
        <f t="shared" si="91"/>
        <v>9.5000000000000084E-3</v>
      </c>
      <c r="H108" s="12">
        <v>0</v>
      </c>
      <c r="I108" s="19">
        <v>0.1305</v>
      </c>
      <c r="J108" s="20">
        <f t="shared" si="92"/>
        <v>-0.1305</v>
      </c>
      <c r="K108" s="12">
        <v>-0.02</v>
      </c>
      <c r="L108" s="19">
        <v>0.1305</v>
      </c>
      <c r="M108" s="20">
        <f t="shared" si="93"/>
        <v>-0.15049999999999999</v>
      </c>
      <c r="N108" s="12">
        <v>-0.06</v>
      </c>
      <c r="O108" s="19">
        <v>0.1305</v>
      </c>
      <c r="P108" s="20">
        <f t="shared" si="94"/>
        <v>-0.1905</v>
      </c>
      <c r="Q108" s="12">
        <v>0.06</v>
      </c>
      <c r="R108" s="19">
        <v>0.1305</v>
      </c>
      <c r="S108" s="20">
        <f t="shared" si="95"/>
        <v>-7.0500000000000007E-2</v>
      </c>
      <c r="T108" s="12">
        <v>-0.03</v>
      </c>
      <c r="U108" s="19">
        <v>0.1305</v>
      </c>
      <c r="V108" s="20">
        <f t="shared" si="96"/>
        <v>-0.1605</v>
      </c>
      <c r="W108" s="12">
        <v>0.08</v>
      </c>
      <c r="X108" s="19">
        <v>0.1305</v>
      </c>
      <c r="Y108" s="20">
        <f t="shared" si="97"/>
        <v>-5.0500000000000003E-2</v>
      </c>
      <c r="Z108" s="12">
        <v>0.13</v>
      </c>
      <c r="AA108" s="19">
        <v>0.1305</v>
      </c>
      <c r="AB108" s="20">
        <f t="shared" si="98"/>
        <v>-5.0000000000000044E-4</v>
      </c>
      <c r="AC108" s="12">
        <v>0.04</v>
      </c>
      <c r="AD108" s="19">
        <v>0.1305</v>
      </c>
      <c r="AE108" s="20">
        <f t="shared" si="99"/>
        <v>-9.0499999999999997E-2</v>
      </c>
      <c r="AF108" s="98">
        <f t="shared" si="100"/>
        <v>-8.6499999999999994E-2</v>
      </c>
      <c r="AG108" s="100">
        <v>315.45</v>
      </c>
      <c r="AH108" s="146">
        <f t="shared" si="101"/>
        <v>4.1501991885107455E-3</v>
      </c>
      <c r="AI108" s="146">
        <f t="shared" si="102"/>
        <v>-3.5899222980617944E-4</v>
      </c>
      <c r="AJ108" s="100">
        <v>519.54</v>
      </c>
      <c r="AK108" s="100">
        <v>0.39</v>
      </c>
      <c r="AL108" s="100">
        <v>-11.43</v>
      </c>
    </row>
    <row r="109" spans="1:38" s="13" customFormat="1">
      <c r="A109" s="39" t="s">
        <v>104</v>
      </c>
      <c r="B109" s="12">
        <v>0.31</v>
      </c>
      <c r="C109" s="19">
        <v>0.1305</v>
      </c>
      <c r="D109" s="20">
        <f t="shared" si="90"/>
        <v>0.17949999999999999</v>
      </c>
      <c r="E109" s="12">
        <v>0.28000000000000003</v>
      </c>
      <c r="F109" s="19">
        <v>0.1305</v>
      </c>
      <c r="G109" s="20">
        <f t="shared" si="91"/>
        <v>0.14950000000000002</v>
      </c>
      <c r="H109" s="12">
        <v>0.31</v>
      </c>
      <c r="I109" s="19">
        <v>0.1305</v>
      </c>
      <c r="J109" s="20">
        <f t="shared" si="92"/>
        <v>0.17949999999999999</v>
      </c>
      <c r="K109" s="12">
        <v>0.26</v>
      </c>
      <c r="L109" s="19">
        <v>0.1305</v>
      </c>
      <c r="M109" s="20">
        <f t="shared" si="93"/>
        <v>0.1295</v>
      </c>
      <c r="N109" s="12">
        <v>0.46</v>
      </c>
      <c r="O109" s="19">
        <v>0.1305</v>
      </c>
      <c r="P109" s="20">
        <f t="shared" si="94"/>
        <v>0.32950000000000002</v>
      </c>
      <c r="Q109" s="12">
        <v>0.26</v>
      </c>
      <c r="R109" s="19">
        <v>0.1305</v>
      </c>
      <c r="S109" s="20">
        <f t="shared" si="95"/>
        <v>0.1295</v>
      </c>
      <c r="T109" s="12">
        <v>0.13</v>
      </c>
      <c r="U109" s="19">
        <v>0.1305</v>
      </c>
      <c r="V109" s="20">
        <f t="shared" si="96"/>
        <v>-5.0000000000000044E-4</v>
      </c>
      <c r="W109" s="12">
        <v>0.3</v>
      </c>
      <c r="X109" s="19">
        <v>0.1305</v>
      </c>
      <c r="Y109" s="20">
        <f t="shared" si="97"/>
        <v>0.16949999999999998</v>
      </c>
      <c r="Z109" s="12">
        <v>0.28000000000000003</v>
      </c>
      <c r="AA109" s="19">
        <v>0.1305</v>
      </c>
      <c r="AB109" s="20">
        <f t="shared" si="98"/>
        <v>0.14950000000000002</v>
      </c>
      <c r="AC109" s="12">
        <v>0.25</v>
      </c>
      <c r="AD109" s="19">
        <v>0.1305</v>
      </c>
      <c r="AE109" s="20">
        <f t="shared" si="99"/>
        <v>0.1195</v>
      </c>
      <c r="AF109" s="98">
        <f t="shared" si="100"/>
        <v>0.1535</v>
      </c>
      <c r="AG109" s="100">
        <v>74.92</v>
      </c>
      <c r="AH109" s="146">
        <f t="shared" si="101"/>
        <v>9.8568053004667957E-4</v>
      </c>
      <c r="AI109" s="146">
        <f t="shared" si="102"/>
        <v>1.5130196136216531E-4</v>
      </c>
      <c r="AJ109" s="100">
        <v>79.010000000000005</v>
      </c>
      <c r="AK109" s="100">
        <v>0.03</v>
      </c>
      <c r="AL109" s="100">
        <v>24.22</v>
      </c>
    </row>
    <row r="110" spans="1:38" s="13" customFormat="1">
      <c r="A110" s="39" t="s">
        <v>105</v>
      </c>
      <c r="B110" s="12">
        <v>0.09</v>
      </c>
      <c r="C110" s="19">
        <v>0.1305</v>
      </c>
      <c r="D110" s="20">
        <f t="shared" si="90"/>
        <v>-4.0500000000000008E-2</v>
      </c>
      <c r="E110" s="12">
        <v>0.08</v>
      </c>
      <c r="F110" s="19">
        <v>0.1305</v>
      </c>
      <c r="G110" s="20">
        <f t="shared" si="91"/>
        <v>-5.0500000000000003E-2</v>
      </c>
      <c r="H110" s="12">
        <v>0.11</v>
      </c>
      <c r="I110" s="19">
        <v>0.1305</v>
      </c>
      <c r="J110" s="20">
        <f t="shared" si="92"/>
        <v>-2.0500000000000004E-2</v>
      </c>
      <c r="K110" s="12">
        <v>0.09</v>
      </c>
      <c r="L110" s="19">
        <v>0.1305</v>
      </c>
      <c r="M110" s="20">
        <f t="shared" si="93"/>
        <v>-4.0500000000000008E-2</v>
      </c>
      <c r="N110" s="12">
        <v>7.0000000000000007E-2</v>
      </c>
      <c r="O110" s="19">
        <v>0.1305</v>
      </c>
      <c r="P110" s="20">
        <f t="shared" si="94"/>
        <v>-6.0499999999999998E-2</v>
      </c>
      <c r="Q110" s="12">
        <v>0.13</v>
      </c>
      <c r="R110" s="19">
        <v>0.1305</v>
      </c>
      <c r="S110" s="20">
        <f t="shared" si="95"/>
        <v>-5.0000000000000044E-4</v>
      </c>
      <c r="T110" s="12">
        <v>0.08</v>
      </c>
      <c r="U110" s="19">
        <v>0.1305</v>
      </c>
      <c r="V110" s="20">
        <f t="shared" si="96"/>
        <v>-5.0500000000000003E-2</v>
      </c>
      <c r="W110" s="12">
        <v>0.11</v>
      </c>
      <c r="X110" s="19">
        <v>0.1305</v>
      </c>
      <c r="Y110" s="20">
        <f t="shared" si="97"/>
        <v>-2.0500000000000004E-2</v>
      </c>
      <c r="Z110" s="12">
        <v>0.26</v>
      </c>
      <c r="AA110" s="19">
        <v>0.1305</v>
      </c>
      <c r="AB110" s="20">
        <f t="shared" si="98"/>
        <v>0.1295</v>
      </c>
      <c r="AC110" s="12">
        <v>0.6</v>
      </c>
      <c r="AD110" s="19">
        <v>0.1305</v>
      </c>
      <c r="AE110" s="20">
        <f t="shared" si="99"/>
        <v>0.46949999999999997</v>
      </c>
      <c r="AF110" s="98">
        <f t="shared" si="100"/>
        <v>3.1499999999999993E-2</v>
      </c>
      <c r="AG110" s="100">
        <v>44.12</v>
      </c>
      <c r="AH110" s="146">
        <f t="shared" si="101"/>
        <v>5.8046215944553524E-4</v>
      </c>
      <c r="AI110" s="146">
        <f t="shared" si="102"/>
        <v>1.8284558022534356E-5</v>
      </c>
      <c r="AJ110" s="100">
        <v>70.239999999999995</v>
      </c>
      <c r="AK110" s="100">
        <v>0.11</v>
      </c>
      <c r="AL110" s="100">
        <v>14.35</v>
      </c>
    </row>
    <row r="111" spans="1:38" s="13" customFormat="1">
      <c r="A111" s="39" t="s">
        <v>106</v>
      </c>
      <c r="B111" s="12">
        <v>-3.8699999999999998E-2</v>
      </c>
      <c r="C111" s="19">
        <v>0.1305</v>
      </c>
      <c r="D111" s="20">
        <f t="shared" si="90"/>
        <v>-0.16920000000000002</v>
      </c>
      <c r="E111" s="12">
        <v>-5.8599999999999999E-2</v>
      </c>
      <c r="F111" s="19">
        <v>0.1305</v>
      </c>
      <c r="G111" s="20">
        <f t="shared" si="91"/>
        <v>-0.18909999999999999</v>
      </c>
      <c r="H111" s="12">
        <v>-4.3900000000000002E-2</v>
      </c>
      <c r="I111" s="19">
        <v>0.1305</v>
      </c>
      <c r="J111" s="20">
        <f t="shared" si="92"/>
        <v>-0.1744</v>
      </c>
      <c r="K111" s="12">
        <v>-1.4200000000000001E-2</v>
      </c>
      <c r="L111" s="19">
        <v>0.1305</v>
      </c>
      <c r="M111" s="20">
        <f t="shared" si="93"/>
        <v>-0.1447</v>
      </c>
      <c r="N111" s="12">
        <v>-4.5199999999999997E-2</v>
      </c>
      <c r="O111" s="19">
        <v>0.1305</v>
      </c>
      <c r="P111" s="20">
        <f t="shared" si="94"/>
        <v>-0.1757</v>
      </c>
      <c r="Q111" s="12">
        <v>0.01</v>
      </c>
      <c r="R111" s="19">
        <v>0.1305</v>
      </c>
      <c r="S111" s="20">
        <f t="shared" si="95"/>
        <v>-0.12050000000000001</v>
      </c>
      <c r="T111" s="12">
        <v>0.01</v>
      </c>
      <c r="U111" s="19">
        <v>0.1305</v>
      </c>
      <c r="V111" s="20">
        <f t="shared" si="96"/>
        <v>-0.12050000000000001</v>
      </c>
      <c r="W111" s="12">
        <v>0.01</v>
      </c>
      <c r="X111" s="19">
        <v>0.1305</v>
      </c>
      <c r="Y111" s="20">
        <f t="shared" si="97"/>
        <v>-0.12050000000000001</v>
      </c>
      <c r="Z111" s="12">
        <v>0.06</v>
      </c>
      <c r="AA111" s="19">
        <v>0.1305</v>
      </c>
      <c r="AB111" s="20">
        <f t="shared" si="98"/>
        <v>-7.0500000000000007E-2</v>
      </c>
      <c r="AC111" s="12">
        <v>0.03</v>
      </c>
      <c r="AD111" s="19">
        <v>0.1305</v>
      </c>
      <c r="AE111" s="20">
        <f t="shared" si="99"/>
        <v>-0.10050000000000001</v>
      </c>
      <c r="AF111" s="98">
        <f t="shared" si="100"/>
        <v>-0.13856000000000002</v>
      </c>
      <c r="AG111" s="100">
        <v>174.09</v>
      </c>
      <c r="AH111" s="146">
        <f t="shared" si="101"/>
        <v>2.2904047447387405E-3</v>
      </c>
      <c r="AI111" s="146">
        <f t="shared" si="102"/>
        <v>-3.1735848143099994E-4</v>
      </c>
      <c r="AJ111" s="100">
        <v>372.29</v>
      </c>
      <c r="AK111" s="100">
        <v>0.08</v>
      </c>
      <c r="AL111" s="100">
        <v>-8.42</v>
      </c>
    </row>
    <row r="112" spans="1:38" s="13" customFormat="1">
      <c r="A112" s="39" t="s">
        <v>107</v>
      </c>
      <c r="B112" s="12">
        <v>0.34</v>
      </c>
      <c r="C112" s="19">
        <v>0.1305</v>
      </c>
      <c r="D112" s="20">
        <f t="shared" si="90"/>
        <v>0.20950000000000002</v>
      </c>
      <c r="E112" s="12">
        <v>0.32</v>
      </c>
      <c r="F112" s="19">
        <v>0.1305</v>
      </c>
      <c r="G112" s="20">
        <f t="shared" si="91"/>
        <v>0.1895</v>
      </c>
      <c r="H112" s="12">
        <v>0.01</v>
      </c>
      <c r="I112" s="19">
        <v>0.1305</v>
      </c>
      <c r="J112" s="20">
        <f t="shared" si="92"/>
        <v>-0.12050000000000001</v>
      </c>
      <c r="K112" s="12">
        <v>0.01</v>
      </c>
      <c r="L112" s="19">
        <v>0.1305</v>
      </c>
      <c r="M112" s="20">
        <f t="shared" si="93"/>
        <v>-0.12050000000000001</v>
      </c>
      <c r="N112" s="12">
        <v>-0.04</v>
      </c>
      <c r="O112" s="19">
        <v>0.1305</v>
      </c>
      <c r="P112" s="20">
        <f t="shared" si="94"/>
        <v>-0.17050000000000001</v>
      </c>
      <c r="Q112" s="12">
        <v>0.03</v>
      </c>
      <c r="R112" s="19">
        <v>0.1305</v>
      </c>
      <c r="S112" s="20">
        <f t="shared" si="95"/>
        <v>-0.10050000000000001</v>
      </c>
      <c r="T112" s="12">
        <v>0.06</v>
      </c>
      <c r="U112" s="19">
        <v>0.1305</v>
      </c>
      <c r="V112" s="20">
        <f t="shared" si="96"/>
        <v>-7.0500000000000007E-2</v>
      </c>
      <c r="W112" s="12">
        <v>0.06</v>
      </c>
      <c r="X112" s="19">
        <v>0.1305</v>
      </c>
      <c r="Y112" s="20">
        <f t="shared" si="97"/>
        <v>-7.0500000000000007E-2</v>
      </c>
      <c r="Z112" s="12">
        <v>7.0000000000000007E-2</v>
      </c>
      <c r="AA112" s="19">
        <v>0.1305</v>
      </c>
      <c r="AB112" s="20">
        <f t="shared" si="98"/>
        <v>-6.0499999999999998E-2</v>
      </c>
      <c r="AC112" s="12">
        <v>7.0000000000000007E-2</v>
      </c>
      <c r="AD112" s="19">
        <v>0.1305</v>
      </c>
      <c r="AE112" s="20">
        <f t="shared" si="99"/>
        <v>-6.0499999999999998E-2</v>
      </c>
      <c r="AF112" s="98">
        <f t="shared" si="100"/>
        <v>-3.7499999999999999E-2</v>
      </c>
      <c r="AG112" s="100">
        <v>315.73</v>
      </c>
      <c r="AH112" s="146">
        <f t="shared" si="101"/>
        <v>4.1538829918798467E-3</v>
      </c>
      <c r="AI112" s="146">
        <f t="shared" si="102"/>
        <v>-1.5577061219549426E-4</v>
      </c>
      <c r="AJ112" s="100">
        <v>433.11</v>
      </c>
      <c r="AK112" s="100">
        <v>0.82</v>
      </c>
      <c r="AL112" s="101" t="s">
        <v>13</v>
      </c>
    </row>
    <row r="113" spans="1:38" s="13" customFormat="1">
      <c r="A113" s="39" t="s">
        <v>108</v>
      </c>
      <c r="B113" s="24" t="s">
        <v>13</v>
      </c>
      <c r="C113" s="19">
        <v>0.1305</v>
      </c>
      <c r="D113" s="23" t="s">
        <v>13</v>
      </c>
      <c r="E113" s="34" t="s">
        <v>13</v>
      </c>
      <c r="F113" s="19">
        <v>0.1305</v>
      </c>
      <c r="G113" s="23" t="s">
        <v>13</v>
      </c>
      <c r="H113" s="34" t="s">
        <v>13</v>
      </c>
      <c r="I113" s="19">
        <v>0.1305</v>
      </c>
      <c r="J113" s="23" t="s">
        <v>13</v>
      </c>
      <c r="K113" s="24" t="s">
        <v>13</v>
      </c>
      <c r="L113" s="19">
        <v>0.1305</v>
      </c>
      <c r="M113" s="23" t="s">
        <v>13</v>
      </c>
      <c r="N113" s="34" t="s">
        <v>13</v>
      </c>
      <c r="O113" s="19">
        <v>0.1305</v>
      </c>
      <c r="P113" s="23" t="s">
        <v>13</v>
      </c>
      <c r="Q113" s="34" t="s">
        <v>13</v>
      </c>
      <c r="R113" s="19">
        <v>0.1305</v>
      </c>
      <c r="S113" s="23" t="s">
        <v>13</v>
      </c>
      <c r="T113" s="24" t="s">
        <v>13</v>
      </c>
      <c r="U113" s="19">
        <v>0.1305</v>
      </c>
      <c r="V113" s="23" t="s">
        <v>13</v>
      </c>
      <c r="W113" s="34" t="s">
        <v>13</v>
      </c>
      <c r="X113" s="19">
        <v>0.1305</v>
      </c>
      <c r="Y113" s="23" t="s">
        <v>13</v>
      </c>
      <c r="Z113" s="34" t="s">
        <v>13</v>
      </c>
      <c r="AA113" s="19">
        <v>0.1305</v>
      </c>
      <c r="AB113" s="23" t="s">
        <v>13</v>
      </c>
      <c r="AC113" s="35">
        <v>0.24</v>
      </c>
      <c r="AD113" s="19">
        <v>0.1305</v>
      </c>
      <c r="AE113" s="20">
        <f t="shared" si="99"/>
        <v>0.10949999999999999</v>
      </c>
      <c r="AF113" s="98">
        <f t="shared" si="100"/>
        <v>0.10949999999999999</v>
      </c>
      <c r="AG113" s="100">
        <v>16.190000000000001</v>
      </c>
      <c r="AH113" s="146">
        <f t="shared" si="101"/>
        <v>2.1300277337767942E-4</v>
      </c>
      <c r="AI113" s="146">
        <f t="shared" si="102"/>
        <v>2.3323803684855893E-5</v>
      </c>
      <c r="AJ113" s="100">
        <v>33.9</v>
      </c>
      <c r="AK113" s="100">
        <v>0.33</v>
      </c>
      <c r="AL113" s="101" t="s">
        <v>13</v>
      </c>
    </row>
    <row r="114" spans="1:38" s="13" customFormat="1">
      <c r="A114" s="39" t="s">
        <v>109</v>
      </c>
      <c r="B114" s="12">
        <v>8.9200000000000002E-2</v>
      </c>
      <c r="C114" s="19">
        <v>0.1305</v>
      </c>
      <c r="D114" s="20">
        <f t="shared" si="90"/>
        <v>-4.1300000000000003E-2</v>
      </c>
      <c r="E114" s="12">
        <v>4.7500000000000001E-2</v>
      </c>
      <c r="F114" s="19">
        <v>0.1305</v>
      </c>
      <c r="G114" s="20">
        <f t="shared" si="91"/>
        <v>-8.3000000000000004E-2</v>
      </c>
      <c r="H114" s="12">
        <v>7.7000000000000002E-3</v>
      </c>
      <c r="I114" s="19">
        <v>0.1305</v>
      </c>
      <c r="J114" s="20">
        <f t="shared" si="92"/>
        <v>-0.12280000000000001</v>
      </c>
      <c r="K114" s="12">
        <v>-3.7400000000000003E-2</v>
      </c>
      <c r="L114" s="19">
        <v>0.1305</v>
      </c>
      <c r="M114" s="20">
        <f t="shared" si="93"/>
        <v>-0.16789999999999999</v>
      </c>
      <c r="N114" s="12">
        <v>0.10829999999999999</v>
      </c>
      <c r="O114" s="19">
        <v>0.1305</v>
      </c>
      <c r="P114" s="20">
        <f t="shared" si="94"/>
        <v>-2.2200000000000011E-2</v>
      </c>
      <c r="Q114" s="12">
        <v>6.9599999999999995E-2</v>
      </c>
      <c r="R114" s="19">
        <v>0.1305</v>
      </c>
      <c r="S114" s="20">
        <f t="shared" si="95"/>
        <v>-6.090000000000001E-2</v>
      </c>
      <c r="T114" s="12">
        <v>-0.3291</v>
      </c>
      <c r="U114" s="19">
        <v>0.1305</v>
      </c>
      <c r="V114" s="20">
        <f t="shared" si="96"/>
        <v>-0.45960000000000001</v>
      </c>
      <c r="W114" s="12">
        <v>-0.4778</v>
      </c>
      <c r="X114" s="19">
        <v>0.1305</v>
      </c>
      <c r="Y114" s="20">
        <f t="shared" si="97"/>
        <v>-0.60830000000000006</v>
      </c>
      <c r="Z114" s="12">
        <v>-0.62990000000000002</v>
      </c>
      <c r="AA114" s="19">
        <v>0.1305</v>
      </c>
      <c r="AB114" s="20">
        <f t="shared" si="98"/>
        <v>-0.76039999999999996</v>
      </c>
      <c r="AC114" s="12">
        <v>-1.4328000000000001</v>
      </c>
      <c r="AD114" s="19">
        <v>0.1305</v>
      </c>
      <c r="AE114" s="20">
        <f t="shared" si="99"/>
        <v>-1.5633000000000001</v>
      </c>
      <c r="AF114" s="98">
        <f t="shared" si="100"/>
        <v>-0.38897000000000004</v>
      </c>
      <c r="AG114" s="100">
        <v>-13.54</v>
      </c>
      <c r="AH114" s="146">
        <f t="shared" si="101"/>
        <v>-1.7813820577725626E-4</v>
      </c>
      <c r="AI114" s="146">
        <f t="shared" si="102"/>
        <v>6.9290417901179369E-5</v>
      </c>
      <c r="AJ114" s="100">
        <v>9.39</v>
      </c>
      <c r="AK114" s="101" t="s">
        <v>13</v>
      </c>
      <c r="AL114" s="100">
        <v>-9.74</v>
      </c>
    </row>
    <row r="115" spans="1:38" s="13" customFormat="1">
      <c r="A115" s="39" t="s">
        <v>110</v>
      </c>
      <c r="B115" s="12">
        <v>0.06</v>
      </c>
      <c r="C115" s="19">
        <v>0.1305</v>
      </c>
      <c r="D115" s="20">
        <f t="shared" si="90"/>
        <v>-7.0500000000000007E-2</v>
      </c>
      <c r="E115" s="12">
        <v>0.02</v>
      </c>
      <c r="F115" s="19">
        <v>0.1305</v>
      </c>
      <c r="G115" s="20">
        <f t="shared" si="91"/>
        <v>-0.1105</v>
      </c>
      <c r="H115" s="14"/>
      <c r="I115" s="19">
        <v>0.1305</v>
      </c>
      <c r="J115" s="20">
        <f t="shared" si="92"/>
        <v>-0.1305</v>
      </c>
      <c r="K115" s="12">
        <v>0</v>
      </c>
      <c r="L115" s="19">
        <v>0.1305</v>
      </c>
      <c r="M115" s="20">
        <f t="shared" si="93"/>
        <v>-0.1305</v>
      </c>
      <c r="N115" s="12">
        <v>0.25</v>
      </c>
      <c r="O115" s="19">
        <v>0.1305</v>
      </c>
      <c r="P115" s="20">
        <f t="shared" si="94"/>
        <v>0.1195</v>
      </c>
      <c r="Q115" s="12">
        <v>0.02</v>
      </c>
      <c r="R115" s="19">
        <v>0.1305</v>
      </c>
      <c r="S115" s="20">
        <f t="shared" si="95"/>
        <v>-0.1105</v>
      </c>
      <c r="T115" s="17"/>
      <c r="U115" s="19">
        <v>0.1305</v>
      </c>
      <c r="V115" s="20">
        <f t="shared" si="96"/>
        <v>-0.1305</v>
      </c>
      <c r="W115" s="12">
        <v>-0.01</v>
      </c>
      <c r="X115" s="19">
        <v>0.1305</v>
      </c>
      <c r="Y115" s="20">
        <f t="shared" si="97"/>
        <v>-0.14050000000000001</v>
      </c>
      <c r="Z115" s="12">
        <v>-0.03</v>
      </c>
      <c r="AA115" s="19">
        <v>0.1305</v>
      </c>
      <c r="AB115" s="20">
        <f t="shared" si="98"/>
        <v>-0.1605</v>
      </c>
      <c r="AC115" s="12">
        <v>0.04</v>
      </c>
      <c r="AD115" s="19">
        <v>0.1305</v>
      </c>
      <c r="AE115" s="20">
        <f t="shared" si="99"/>
        <v>-9.0499999999999997E-2</v>
      </c>
      <c r="AF115" s="98">
        <f t="shared" si="100"/>
        <v>-9.5500000000000002E-2</v>
      </c>
      <c r="AG115" s="100">
        <v>47626.97</v>
      </c>
      <c r="AH115" s="146">
        <f t="shared" si="101"/>
        <v>0.62660140195031111</v>
      </c>
      <c r="AI115" s="146">
        <f t="shared" si="102"/>
        <v>-5.9840433886254714E-2</v>
      </c>
      <c r="AJ115" s="100">
        <v>50445.06</v>
      </c>
      <c r="AK115" s="101" t="s">
        <v>13</v>
      </c>
      <c r="AL115" s="100">
        <v>-40.93</v>
      </c>
    </row>
    <row r="116" spans="1:38" s="13" customFormat="1">
      <c r="A116" s="39" t="s">
        <v>111</v>
      </c>
      <c r="B116" s="35">
        <v>-8.8999999999999999E-3</v>
      </c>
      <c r="C116" s="19">
        <v>0.1305</v>
      </c>
      <c r="D116" s="20">
        <f t="shared" si="90"/>
        <v>-0.1394</v>
      </c>
      <c r="E116" s="12">
        <v>0.1</v>
      </c>
      <c r="F116" s="19">
        <v>0.1305</v>
      </c>
      <c r="G116" s="20">
        <f t="shared" si="91"/>
        <v>-3.0499999999999999E-2</v>
      </c>
      <c r="H116" s="12">
        <v>0.06</v>
      </c>
      <c r="I116" s="19">
        <v>0.1305</v>
      </c>
      <c r="J116" s="20">
        <f t="shared" si="92"/>
        <v>-7.0500000000000007E-2</v>
      </c>
      <c r="K116" s="12">
        <v>-0.02</v>
      </c>
      <c r="L116" s="19">
        <v>0.1305</v>
      </c>
      <c r="M116" s="20">
        <f t="shared" si="93"/>
        <v>-0.15049999999999999</v>
      </c>
      <c r="N116" s="12">
        <v>0.05</v>
      </c>
      <c r="O116" s="19">
        <v>0.1305</v>
      </c>
      <c r="P116" s="20">
        <f t="shared" si="94"/>
        <v>-8.0500000000000002E-2</v>
      </c>
      <c r="Q116" s="12">
        <v>0.04</v>
      </c>
      <c r="R116" s="19">
        <v>0.1305</v>
      </c>
      <c r="S116" s="20">
        <f t="shared" si="95"/>
        <v>-9.0499999999999997E-2</v>
      </c>
      <c r="T116" s="12">
        <v>0</v>
      </c>
      <c r="U116" s="19">
        <v>0.1305</v>
      </c>
      <c r="V116" s="20">
        <f t="shared" si="96"/>
        <v>-0.1305</v>
      </c>
      <c r="W116" s="12">
        <v>0</v>
      </c>
      <c r="X116" s="19">
        <v>0.1305</v>
      </c>
      <c r="Y116" s="20">
        <f t="shared" si="97"/>
        <v>-0.1305</v>
      </c>
      <c r="Z116" s="12">
        <v>0.03</v>
      </c>
      <c r="AA116" s="19">
        <v>0.1305</v>
      </c>
      <c r="AB116" s="20">
        <f t="shared" si="98"/>
        <v>-0.10050000000000001</v>
      </c>
      <c r="AC116" s="12">
        <v>0</v>
      </c>
      <c r="AD116" s="19">
        <v>0.1305</v>
      </c>
      <c r="AE116" s="20">
        <f t="shared" si="99"/>
        <v>-0.1305</v>
      </c>
      <c r="AF116" s="98">
        <f t="shared" si="100"/>
        <v>-0.10539000000000003</v>
      </c>
      <c r="AG116" s="100">
        <v>73.680000000000007</v>
      </c>
      <c r="AH116" s="146">
        <f t="shared" si="101"/>
        <v>9.6936654369780232E-4</v>
      </c>
      <c r="AI116" s="146">
        <f t="shared" si="102"/>
        <v>-1.0216154004031141E-4</v>
      </c>
      <c r="AJ116" s="100">
        <v>105.9</v>
      </c>
      <c r="AK116" s="100">
        <v>3.7</v>
      </c>
      <c r="AL116" s="100">
        <v>2.2799999999999998</v>
      </c>
    </row>
    <row r="117" spans="1:38" s="13" customFormat="1">
      <c r="A117" s="39" t="s">
        <v>112</v>
      </c>
      <c r="B117" s="12">
        <v>0.13089999999999999</v>
      </c>
      <c r="C117" s="19">
        <v>0.1305</v>
      </c>
      <c r="D117" s="20">
        <f t="shared" si="90"/>
        <v>3.999999999999837E-4</v>
      </c>
      <c r="E117" s="12">
        <v>0.15</v>
      </c>
      <c r="F117" s="19">
        <v>0.1305</v>
      </c>
      <c r="G117" s="20">
        <f t="shared" si="91"/>
        <v>1.949999999999999E-2</v>
      </c>
      <c r="H117" s="12">
        <v>0.16569999999999999</v>
      </c>
      <c r="I117" s="19">
        <v>0.1305</v>
      </c>
      <c r="J117" s="20">
        <f t="shared" si="92"/>
        <v>3.5199999999999981E-2</v>
      </c>
      <c r="K117" s="12">
        <v>0.14749999999999999</v>
      </c>
      <c r="L117" s="19">
        <v>0.1305</v>
      </c>
      <c r="M117" s="20">
        <f t="shared" si="93"/>
        <v>1.6999999999999987E-2</v>
      </c>
      <c r="N117" s="12">
        <v>4.0599999999999997E-2</v>
      </c>
      <c r="O117" s="19">
        <v>0.1305</v>
      </c>
      <c r="P117" s="20">
        <f t="shared" si="94"/>
        <v>-8.9900000000000008E-2</v>
      </c>
      <c r="Q117" s="12">
        <v>6.3399999999999998E-2</v>
      </c>
      <c r="R117" s="19">
        <v>0.1305</v>
      </c>
      <c r="S117" s="20">
        <f t="shared" si="95"/>
        <v>-6.7100000000000007E-2</v>
      </c>
      <c r="T117" s="12">
        <v>9.6799999999999997E-2</v>
      </c>
      <c r="U117" s="19">
        <v>0.1305</v>
      </c>
      <c r="V117" s="20">
        <f t="shared" si="96"/>
        <v>-3.3700000000000008E-2</v>
      </c>
      <c r="W117" s="12">
        <v>8.8900000000000007E-2</v>
      </c>
      <c r="X117" s="19">
        <v>0.1305</v>
      </c>
      <c r="Y117" s="20">
        <f t="shared" si="97"/>
        <v>-4.1599999999999998E-2</v>
      </c>
      <c r="Z117" s="12">
        <v>9.2700000000000005E-2</v>
      </c>
      <c r="AA117" s="19">
        <v>0.1305</v>
      </c>
      <c r="AB117" s="20">
        <f t="shared" si="98"/>
        <v>-3.78E-2</v>
      </c>
      <c r="AC117" s="12">
        <v>0.16439999999999999</v>
      </c>
      <c r="AD117" s="19">
        <v>0.1305</v>
      </c>
      <c r="AE117" s="20">
        <f t="shared" si="99"/>
        <v>3.3899999999999986E-2</v>
      </c>
      <c r="AF117" s="98">
        <f t="shared" si="100"/>
        <v>-1.6410000000000008E-2</v>
      </c>
      <c r="AG117" s="100">
        <v>27.78</v>
      </c>
      <c r="AH117" s="146">
        <f t="shared" si="101"/>
        <v>3.6548591997726584E-4</v>
      </c>
      <c r="AI117" s="146">
        <f t="shared" si="102"/>
        <v>-5.9976239468269356E-6</v>
      </c>
      <c r="AJ117" s="100">
        <v>38.56</v>
      </c>
      <c r="AK117" s="100">
        <v>0.36</v>
      </c>
      <c r="AL117" s="100">
        <v>3.66</v>
      </c>
    </row>
    <row r="118" spans="1:38" s="13" customFormat="1">
      <c r="A118" s="39" t="s">
        <v>113</v>
      </c>
      <c r="B118" s="12">
        <v>0.15909999999999999</v>
      </c>
      <c r="C118" s="19">
        <v>0.1305</v>
      </c>
      <c r="D118" s="20">
        <f t="shared" si="90"/>
        <v>2.8599999999999987E-2</v>
      </c>
      <c r="E118" s="12">
        <v>-0.26779999999999998</v>
      </c>
      <c r="F118" s="19">
        <v>0.1305</v>
      </c>
      <c r="G118" s="20">
        <f t="shared" si="91"/>
        <v>-0.39829999999999999</v>
      </c>
      <c r="H118" s="12">
        <v>-0.19819999999999999</v>
      </c>
      <c r="I118" s="19">
        <v>0.1305</v>
      </c>
      <c r="J118" s="20">
        <f t="shared" si="92"/>
        <v>-0.32869999999999999</v>
      </c>
      <c r="K118" s="24" t="s">
        <v>13</v>
      </c>
      <c r="L118" s="19">
        <v>0.1305</v>
      </c>
      <c r="M118" s="23" t="s">
        <v>13</v>
      </c>
      <c r="N118" s="34" t="s">
        <v>13</v>
      </c>
      <c r="O118" s="19">
        <v>0.1305</v>
      </c>
      <c r="P118" s="23" t="s">
        <v>13</v>
      </c>
      <c r="Q118" s="34" t="s">
        <v>13</v>
      </c>
      <c r="R118" s="19">
        <v>0.1305</v>
      </c>
      <c r="S118" s="23" t="s">
        <v>13</v>
      </c>
      <c r="T118" s="24" t="s">
        <v>13</v>
      </c>
      <c r="U118" s="19">
        <v>0.1305</v>
      </c>
      <c r="V118" s="23" t="s">
        <v>13</v>
      </c>
      <c r="W118" s="34" t="s">
        <v>13</v>
      </c>
      <c r="X118" s="19">
        <v>0.1305</v>
      </c>
      <c r="Y118" s="23" t="s">
        <v>13</v>
      </c>
      <c r="Z118" s="34" t="s">
        <v>13</v>
      </c>
      <c r="AA118" s="19">
        <v>0.1305</v>
      </c>
      <c r="AB118" s="23" t="s">
        <v>13</v>
      </c>
      <c r="AC118" s="24" t="s">
        <v>13</v>
      </c>
      <c r="AD118" s="19">
        <v>0.1305</v>
      </c>
      <c r="AE118" s="23" t="s">
        <v>13</v>
      </c>
      <c r="AF118" s="98">
        <f t="shared" si="100"/>
        <v>-0.23280000000000001</v>
      </c>
      <c r="AG118" s="100">
        <v>-5.24</v>
      </c>
      <c r="AH118" s="146">
        <f t="shared" si="101"/>
        <v>-6.8939748764610263E-5</v>
      </c>
      <c r="AI118" s="146">
        <f t="shared" si="102"/>
        <v>1.604917351240127E-5</v>
      </c>
      <c r="AJ118" s="100">
        <v>16.059999999999999</v>
      </c>
      <c r="AK118" s="101" t="s">
        <v>13</v>
      </c>
      <c r="AL118" s="100">
        <v>14.52</v>
      </c>
    </row>
    <row r="119" spans="1:38" s="13" customFormat="1">
      <c r="A119" s="39" t="s">
        <v>114</v>
      </c>
      <c r="B119" s="12">
        <v>-0.02</v>
      </c>
      <c r="C119" s="19">
        <v>0.1305</v>
      </c>
      <c r="D119" s="20">
        <f t="shared" si="90"/>
        <v>-0.15049999999999999</v>
      </c>
      <c r="E119" s="12">
        <v>-0.04</v>
      </c>
      <c r="F119" s="19">
        <v>0.1305</v>
      </c>
      <c r="G119" s="20">
        <f t="shared" si="91"/>
        <v>-0.17050000000000001</v>
      </c>
      <c r="H119" s="12">
        <v>-0.03</v>
      </c>
      <c r="I119" s="19">
        <v>0.1305</v>
      </c>
      <c r="J119" s="20">
        <f t="shared" si="92"/>
        <v>-0.1605</v>
      </c>
      <c r="K119" s="12">
        <v>-0.11</v>
      </c>
      <c r="L119" s="19">
        <v>0.1305</v>
      </c>
      <c r="M119" s="20">
        <f t="shared" si="93"/>
        <v>-0.24049999999999999</v>
      </c>
      <c r="N119" s="12">
        <v>0</v>
      </c>
      <c r="O119" s="19">
        <v>0.1305</v>
      </c>
      <c r="P119" s="20">
        <f t="shared" si="94"/>
        <v>-0.1305</v>
      </c>
      <c r="Q119" s="12">
        <v>-0.06</v>
      </c>
      <c r="R119" s="19">
        <v>0.1305</v>
      </c>
      <c r="S119" s="20">
        <f t="shared" si="95"/>
        <v>-0.1905</v>
      </c>
      <c r="T119" s="12">
        <v>0.08</v>
      </c>
      <c r="U119" s="19">
        <v>0.1305</v>
      </c>
      <c r="V119" s="20">
        <f t="shared" si="96"/>
        <v>-5.0500000000000003E-2</v>
      </c>
      <c r="W119" s="36"/>
      <c r="X119" s="19">
        <v>0.1305</v>
      </c>
      <c r="Y119" s="20">
        <f t="shared" si="97"/>
        <v>-0.1305</v>
      </c>
      <c r="Z119" s="36"/>
      <c r="AA119" s="19">
        <v>0.1305</v>
      </c>
      <c r="AB119" s="20">
        <f t="shared" si="98"/>
        <v>-0.1305</v>
      </c>
      <c r="AC119" s="12">
        <v>0.57999999999999996</v>
      </c>
      <c r="AD119" s="19">
        <v>0.1305</v>
      </c>
      <c r="AE119" s="20">
        <f t="shared" si="99"/>
        <v>0.44949999999999996</v>
      </c>
      <c r="AF119" s="98">
        <f t="shared" si="100"/>
        <v>-9.0500000000000025E-2</v>
      </c>
      <c r="AG119" s="100">
        <v>18.12</v>
      </c>
      <c r="AH119" s="146">
        <f t="shared" si="101"/>
        <v>2.3839470374327062E-4</v>
      </c>
      <c r="AI119" s="146">
        <f t="shared" si="102"/>
        <v>-2.1574720688765996E-5</v>
      </c>
      <c r="AJ119" s="100">
        <v>38.950000000000003</v>
      </c>
      <c r="AK119" s="100">
        <v>0.56999999999999995</v>
      </c>
      <c r="AL119" s="100">
        <v>17.97</v>
      </c>
    </row>
    <row r="120" spans="1:38" s="13" customFormat="1">
      <c r="A120" s="39" t="s">
        <v>115</v>
      </c>
      <c r="B120" s="12">
        <v>-6.3100000000000003E-2</v>
      </c>
      <c r="C120" s="19">
        <v>0.1305</v>
      </c>
      <c r="D120" s="20">
        <f t="shared" si="90"/>
        <v>-0.19359999999999999</v>
      </c>
      <c r="E120" s="12">
        <v>3.27E-2</v>
      </c>
      <c r="F120" s="19">
        <v>0.1305</v>
      </c>
      <c r="G120" s="20">
        <f t="shared" si="91"/>
        <v>-9.7799999999999998E-2</v>
      </c>
      <c r="H120" s="12">
        <v>-0.1724</v>
      </c>
      <c r="I120" s="19">
        <v>0.1305</v>
      </c>
      <c r="J120" s="20">
        <f t="shared" si="92"/>
        <v>-0.3029</v>
      </c>
      <c r="K120" s="12">
        <v>7.6700000000000004E-2</v>
      </c>
      <c r="L120" s="19">
        <v>0.1305</v>
      </c>
      <c r="M120" s="20">
        <f t="shared" si="93"/>
        <v>-5.3800000000000001E-2</v>
      </c>
      <c r="N120" s="12">
        <v>9.0700000000000003E-2</v>
      </c>
      <c r="O120" s="19">
        <v>0.1305</v>
      </c>
      <c r="P120" s="20">
        <f t="shared" si="94"/>
        <v>-3.9800000000000002E-2</v>
      </c>
      <c r="Q120" s="12">
        <v>7.7000000000000002E-3</v>
      </c>
      <c r="R120" s="19">
        <v>0.1305</v>
      </c>
      <c r="S120" s="20">
        <f t="shared" si="95"/>
        <v>-0.12280000000000001</v>
      </c>
      <c r="T120" s="12">
        <v>3.5200000000000002E-2</v>
      </c>
      <c r="U120" s="19">
        <v>0.1305</v>
      </c>
      <c r="V120" s="20">
        <f t="shared" si="96"/>
        <v>-9.5299999999999996E-2</v>
      </c>
      <c r="W120" s="12">
        <v>6.9500000000000006E-2</v>
      </c>
      <c r="X120" s="19">
        <v>0.1305</v>
      </c>
      <c r="Y120" s="20">
        <f t="shared" si="97"/>
        <v>-6.0999999999999999E-2</v>
      </c>
      <c r="Z120" s="12">
        <v>7.3300000000000004E-2</v>
      </c>
      <c r="AA120" s="19">
        <v>0.1305</v>
      </c>
      <c r="AB120" s="20">
        <f t="shared" si="98"/>
        <v>-5.7200000000000001E-2</v>
      </c>
      <c r="AC120" s="12">
        <v>6.8699999999999997E-2</v>
      </c>
      <c r="AD120" s="19">
        <v>0.1305</v>
      </c>
      <c r="AE120" s="20">
        <f t="shared" si="99"/>
        <v>-6.1800000000000008E-2</v>
      </c>
      <c r="AF120" s="98">
        <f t="shared" si="100"/>
        <v>-0.10859999999999999</v>
      </c>
      <c r="AG120" s="100">
        <v>12.1</v>
      </c>
      <c r="AH120" s="146">
        <f t="shared" si="101"/>
        <v>1.5919293130759238E-4</v>
      </c>
      <c r="AI120" s="146">
        <f t="shared" si="102"/>
        <v>-1.7288352340004531E-5</v>
      </c>
      <c r="AJ120" s="100">
        <v>16.100000000000001</v>
      </c>
      <c r="AK120" s="100">
        <v>0.66</v>
      </c>
      <c r="AL120" s="100">
        <v>9.76</v>
      </c>
    </row>
    <row r="121" spans="1:38" s="13" customFormat="1">
      <c r="A121" s="39" t="s">
        <v>116</v>
      </c>
      <c r="B121" s="24" t="s">
        <v>13</v>
      </c>
      <c r="C121" s="19">
        <v>0.1305</v>
      </c>
      <c r="D121" s="23" t="s">
        <v>13</v>
      </c>
      <c r="E121" s="34" t="s">
        <v>13</v>
      </c>
      <c r="F121" s="19">
        <v>0.1305</v>
      </c>
      <c r="G121" s="23" t="s">
        <v>13</v>
      </c>
      <c r="H121" s="34" t="s">
        <v>13</v>
      </c>
      <c r="I121" s="19">
        <v>0.1305</v>
      </c>
      <c r="J121" s="23" t="s">
        <v>13</v>
      </c>
      <c r="K121" s="24" t="s">
        <v>13</v>
      </c>
      <c r="L121" s="19">
        <v>0.1305</v>
      </c>
      <c r="M121" s="23" t="s">
        <v>13</v>
      </c>
      <c r="N121" s="34" t="s">
        <v>13</v>
      </c>
      <c r="O121" s="19">
        <v>0.1305</v>
      </c>
      <c r="P121" s="23" t="s">
        <v>13</v>
      </c>
      <c r="Q121" s="12">
        <v>0</v>
      </c>
      <c r="R121" s="19">
        <v>0.1305</v>
      </c>
      <c r="S121" s="20">
        <f t="shared" si="95"/>
        <v>-0.1305</v>
      </c>
      <c r="T121" s="12">
        <v>3.2000000000000002E-3</v>
      </c>
      <c r="U121" s="19">
        <v>0.1305</v>
      </c>
      <c r="V121" s="20">
        <f t="shared" si="96"/>
        <v>-0.1273</v>
      </c>
      <c r="W121" s="12">
        <v>3.2000000000000002E-3</v>
      </c>
      <c r="X121" s="19">
        <v>0.1305</v>
      </c>
      <c r="Y121" s="20">
        <f t="shared" si="97"/>
        <v>-0.1273</v>
      </c>
      <c r="Z121" s="12">
        <v>6.4000000000000003E-3</v>
      </c>
      <c r="AA121" s="19">
        <v>0.1305</v>
      </c>
      <c r="AB121" s="20">
        <f t="shared" si="98"/>
        <v>-0.1241</v>
      </c>
      <c r="AC121" s="12">
        <v>2.8299999999999999E-2</v>
      </c>
      <c r="AD121" s="19">
        <v>0.1305</v>
      </c>
      <c r="AE121" s="20">
        <f t="shared" si="99"/>
        <v>-0.10220000000000001</v>
      </c>
      <c r="AF121" s="98">
        <f t="shared" si="100"/>
        <v>-0.12227999999999999</v>
      </c>
      <c r="AG121" s="100">
        <v>3.51</v>
      </c>
      <c r="AH121" s="146">
        <f t="shared" si="101"/>
        <v>4.6179106519805725E-5</v>
      </c>
      <c r="AI121" s="146">
        <f t="shared" si="102"/>
        <v>-5.6467811452418436E-6</v>
      </c>
      <c r="AJ121" s="100">
        <v>4.13</v>
      </c>
      <c r="AK121" s="100">
        <v>0.08</v>
      </c>
      <c r="AL121" s="101" t="s">
        <v>13</v>
      </c>
    </row>
    <row r="122" spans="1:38" s="13" customFormat="1">
      <c r="A122" s="39" t="s">
        <v>117</v>
      </c>
      <c r="B122" s="12">
        <v>0.18160000000000001</v>
      </c>
      <c r="C122" s="19">
        <v>0.1305</v>
      </c>
      <c r="D122" s="20">
        <f t="shared" si="90"/>
        <v>5.1100000000000007E-2</v>
      </c>
      <c r="E122" s="12">
        <v>0.1113</v>
      </c>
      <c r="F122" s="19">
        <v>0.1305</v>
      </c>
      <c r="G122" s="20">
        <f t="shared" si="91"/>
        <v>-1.9200000000000009E-2</v>
      </c>
      <c r="H122" s="12">
        <v>5.9200000000000003E-2</v>
      </c>
      <c r="I122" s="19">
        <v>0.1305</v>
      </c>
      <c r="J122" s="20">
        <f t="shared" si="92"/>
        <v>-7.1300000000000002E-2</v>
      </c>
      <c r="K122" s="12"/>
      <c r="L122" s="19">
        <v>0.1305</v>
      </c>
      <c r="M122" s="20">
        <f t="shared" si="93"/>
        <v>-0.1305</v>
      </c>
      <c r="N122" s="12">
        <v>1.1999999999999999E-3</v>
      </c>
      <c r="O122" s="19">
        <v>0.1305</v>
      </c>
      <c r="P122" s="20">
        <f t="shared" si="94"/>
        <v>-0.1293</v>
      </c>
      <c r="Q122" s="12">
        <v>1.17E-2</v>
      </c>
      <c r="R122" s="19">
        <v>0.1305</v>
      </c>
      <c r="S122" s="20">
        <f t="shared" si="95"/>
        <v>-0.1188</v>
      </c>
      <c r="T122" s="12">
        <v>9.5699999999999993E-2</v>
      </c>
      <c r="U122" s="19">
        <v>0.1305</v>
      </c>
      <c r="V122" s="20">
        <f t="shared" si="96"/>
        <v>-3.4800000000000011E-2</v>
      </c>
      <c r="W122" s="12">
        <v>-1.2999999999999999E-2</v>
      </c>
      <c r="X122" s="19">
        <v>0.1305</v>
      </c>
      <c r="Y122" s="20">
        <f t="shared" si="97"/>
        <v>-0.14350000000000002</v>
      </c>
      <c r="Z122" s="12">
        <v>-0.1358</v>
      </c>
      <c r="AA122" s="19">
        <v>0.1305</v>
      </c>
      <c r="AB122" s="20">
        <f t="shared" si="98"/>
        <v>-0.26629999999999998</v>
      </c>
      <c r="AC122" s="17"/>
      <c r="AD122" s="19">
        <v>0.1305</v>
      </c>
      <c r="AE122" s="20">
        <f t="shared" si="99"/>
        <v>-0.1305</v>
      </c>
      <c r="AF122" s="98">
        <f t="shared" si="100"/>
        <v>-9.9310000000000009E-2</v>
      </c>
      <c r="AG122" s="100">
        <v>-95.02</v>
      </c>
      <c r="AH122" s="146">
        <f t="shared" si="101"/>
        <v>-1.2501249861857379E-3</v>
      </c>
      <c r="AI122" s="146">
        <f t="shared" si="102"/>
        <v>1.2414991237810565E-4</v>
      </c>
      <c r="AJ122" s="100">
        <v>174.72</v>
      </c>
      <c r="AK122" s="101" t="s">
        <v>13</v>
      </c>
      <c r="AL122" s="100">
        <v>-33.24</v>
      </c>
    </row>
    <row r="123" spans="1:38" s="13" customFormat="1">
      <c r="A123" s="39" t="s">
        <v>118</v>
      </c>
      <c r="B123" s="35">
        <v>2.5100000000000001E-2</v>
      </c>
      <c r="C123" s="19">
        <v>0.1305</v>
      </c>
      <c r="D123" s="20">
        <f t="shared" si="90"/>
        <v>-0.10540000000000001</v>
      </c>
      <c r="E123" s="12">
        <v>4.6199999999999998E-2</v>
      </c>
      <c r="F123" s="19">
        <v>0.1305</v>
      </c>
      <c r="G123" s="20">
        <f t="shared" si="91"/>
        <v>-8.4300000000000014E-2</v>
      </c>
      <c r="H123" s="12">
        <v>0.1065</v>
      </c>
      <c r="I123" s="19">
        <v>0.1305</v>
      </c>
      <c r="J123" s="20">
        <f t="shared" si="92"/>
        <v>-2.4000000000000007E-2</v>
      </c>
      <c r="K123" s="12">
        <v>0.1681</v>
      </c>
      <c r="L123" s="19">
        <v>0.1305</v>
      </c>
      <c r="M123" s="20">
        <f t="shared" si="93"/>
        <v>3.7599999999999995E-2</v>
      </c>
      <c r="N123" s="12">
        <v>0.25740000000000002</v>
      </c>
      <c r="O123" s="19">
        <v>0.1305</v>
      </c>
      <c r="P123" s="20">
        <f t="shared" si="94"/>
        <v>0.12690000000000001</v>
      </c>
      <c r="Q123" s="12">
        <v>0.3</v>
      </c>
      <c r="R123" s="19">
        <v>0.1305</v>
      </c>
      <c r="S123" s="20">
        <f t="shared" si="95"/>
        <v>0.16949999999999998</v>
      </c>
      <c r="T123" s="12">
        <v>0.2409</v>
      </c>
      <c r="U123" s="19">
        <v>0.1305</v>
      </c>
      <c r="V123" s="20">
        <f t="shared" si="96"/>
        <v>0.1104</v>
      </c>
      <c r="W123" s="12">
        <v>0.31269999999999998</v>
      </c>
      <c r="X123" s="19">
        <v>0.1305</v>
      </c>
      <c r="Y123" s="20">
        <f t="shared" si="97"/>
        <v>0.18219999999999997</v>
      </c>
      <c r="Z123" s="12">
        <v>0.28970000000000001</v>
      </c>
      <c r="AA123" s="19">
        <v>0.1305</v>
      </c>
      <c r="AB123" s="20">
        <f t="shared" si="98"/>
        <v>0.15920000000000001</v>
      </c>
      <c r="AC123" s="12">
        <v>0.1129</v>
      </c>
      <c r="AD123" s="19">
        <v>0.1305</v>
      </c>
      <c r="AE123" s="20">
        <f t="shared" si="99"/>
        <v>-1.7600000000000005E-2</v>
      </c>
      <c r="AF123" s="98">
        <f t="shared" si="100"/>
        <v>5.5449999999999999E-2</v>
      </c>
      <c r="AG123" s="100">
        <v>21.63</v>
      </c>
      <c r="AH123" s="146">
        <f t="shared" si="101"/>
        <v>2.8457381026307629E-4</v>
      </c>
      <c r="AI123" s="146">
        <f t="shared" si="102"/>
        <v>1.577961777908758E-5</v>
      </c>
      <c r="AJ123" s="100">
        <v>42.62</v>
      </c>
      <c r="AK123" s="100">
        <v>0.34</v>
      </c>
      <c r="AL123" s="100">
        <v>7.66</v>
      </c>
    </row>
    <row r="124" spans="1:38" s="13" customFormat="1">
      <c r="A124" s="39" t="s">
        <v>119</v>
      </c>
      <c r="B124" s="12">
        <v>-7.0199999999999999E-2</v>
      </c>
      <c r="C124" s="19">
        <v>0.1305</v>
      </c>
      <c r="D124" s="20">
        <f t="shared" si="90"/>
        <v>-0.20069999999999999</v>
      </c>
      <c r="E124" s="12">
        <v>4.53E-2</v>
      </c>
      <c r="F124" s="19">
        <v>0.1305</v>
      </c>
      <c r="G124" s="20">
        <f t="shared" si="91"/>
        <v>-8.5199999999999998E-2</v>
      </c>
      <c r="H124" s="12">
        <v>-6.0299999999999999E-2</v>
      </c>
      <c r="I124" s="19">
        <v>0.1305</v>
      </c>
      <c r="J124" s="20">
        <f t="shared" si="92"/>
        <v>-0.1908</v>
      </c>
      <c r="K124" s="12">
        <v>-0.1232</v>
      </c>
      <c r="L124" s="19">
        <v>0.1305</v>
      </c>
      <c r="M124" s="20">
        <f t="shared" si="93"/>
        <v>-0.25370000000000004</v>
      </c>
      <c r="N124" s="12">
        <v>-0.2107</v>
      </c>
      <c r="O124" s="19">
        <v>0.1305</v>
      </c>
      <c r="P124" s="20">
        <f t="shared" si="94"/>
        <v>-0.3412</v>
      </c>
      <c r="Q124" s="12">
        <v>-0.1789</v>
      </c>
      <c r="R124" s="19">
        <v>0.1305</v>
      </c>
      <c r="S124" s="20">
        <f t="shared" si="95"/>
        <v>-0.30940000000000001</v>
      </c>
      <c r="T124" s="12">
        <v>-0.129</v>
      </c>
      <c r="U124" s="19">
        <v>0.1305</v>
      </c>
      <c r="V124" s="20">
        <f t="shared" si="96"/>
        <v>-0.25950000000000001</v>
      </c>
      <c r="W124" s="12">
        <v>-6.7000000000000002E-3</v>
      </c>
      <c r="X124" s="19">
        <v>0.1305</v>
      </c>
      <c r="Y124" s="20">
        <f t="shared" si="97"/>
        <v>-0.13720000000000002</v>
      </c>
      <c r="Z124" s="12">
        <v>-8.6499999999999994E-2</v>
      </c>
      <c r="AA124" s="19">
        <v>0.1305</v>
      </c>
      <c r="AB124" s="20">
        <f t="shared" si="98"/>
        <v>-0.217</v>
      </c>
      <c r="AC124" s="12">
        <v>4.3999999999999997E-2</v>
      </c>
      <c r="AD124" s="19">
        <v>0.1305</v>
      </c>
      <c r="AE124" s="20">
        <f t="shared" si="99"/>
        <v>-8.6500000000000007E-2</v>
      </c>
      <c r="AF124" s="98">
        <f t="shared" si="100"/>
        <v>-0.20812000000000003</v>
      </c>
      <c r="AG124" s="100">
        <v>16.23</v>
      </c>
      <c r="AH124" s="146">
        <f t="shared" si="101"/>
        <v>2.1352903100183674E-4</v>
      </c>
      <c r="AI124" s="146">
        <f t="shared" si="102"/>
        <v>-4.4439661932102269E-5</v>
      </c>
      <c r="AJ124" s="100">
        <v>21.7</v>
      </c>
      <c r="AK124" s="100">
        <v>0.34</v>
      </c>
      <c r="AL124" s="100">
        <v>-2.33</v>
      </c>
    </row>
    <row r="125" spans="1:38" s="13" customFormat="1">
      <c r="A125" s="39" t="s">
        <v>120</v>
      </c>
      <c r="B125" s="12">
        <v>-0.01</v>
      </c>
      <c r="C125" s="19">
        <v>0.1305</v>
      </c>
      <c r="D125" s="20">
        <f t="shared" si="90"/>
        <v>-0.14050000000000001</v>
      </c>
      <c r="E125" s="12">
        <v>-0.02</v>
      </c>
      <c r="F125" s="19">
        <v>0.1305</v>
      </c>
      <c r="G125" s="20">
        <f t="shared" si="91"/>
        <v>-0.15049999999999999</v>
      </c>
      <c r="H125" s="12">
        <v>0</v>
      </c>
      <c r="I125" s="19">
        <v>0.1305</v>
      </c>
      <c r="J125" s="20">
        <f t="shared" si="92"/>
        <v>-0.1305</v>
      </c>
      <c r="K125" s="12">
        <v>0.06</v>
      </c>
      <c r="L125" s="19">
        <v>0.1305</v>
      </c>
      <c r="M125" s="20">
        <f t="shared" si="93"/>
        <v>-7.0500000000000007E-2</v>
      </c>
      <c r="N125" s="12">
        <v>0.03</v>
      </c>
      <c r="O125" s="19">
        <v>0.1305</v>
      </c>
      <c r="P125" s="20">
        <f t="shared" si="94"/>
        <v>-0.10050000000000001</v>
      </c>
      <c r="Q125" s="12">
        <v>0.03</v>
      </c>
      <c r="R125" s="19">
        <v>0.1305</v>
      </c>
      <c r="S125" s="20">
        <f t="shared" si="95"/>
        <v>-0.10050000000000001</v>
      </c>
      <c r="T125" s="12">
        <v>0.03</v>
      </c>
      <c r="U125" s="19">
        <v>0.1305</v>
      </c>
      <c r="V125" s="20">
        <f t="shared" si="96"/>
        <v>-0.10050000000000001</v>
      </c>
      <c r="W125" s="12">
        <v>0.03</v>
      </c>
      <c r="X125" s="19">
        <v>0.1305</v>
      </c>
      <c r="Y125" s="20">
        <f t="shared" si="97"/>
        <v>-0.10050000000000001</v>
      </c>
      <c r="Z125" s="12">
        <v>-0.06</v>
      </c>
      <c r="AA125" s="19">
        <v>0.1305</v>
      </c>
      <c r="AB125" s="20">
        <f t="shared" si="98"/>
        <v>-0.1905</v>
      </c>
      <c r="AC125" s="12">
        <v>0.03</v>
      </c>
      <c r="AD125" s="19">
        <v>0.1305</v>
      </c>
      <c r="AE125" s="20">
        <f t="shared" si="99"/>
        <v>-0.10050000000000001</v>
      </c>
      <c r="AF125" s="98">
        <f t="shared" si="100"/>
        <v>-0.11850000000000002</v>
      </c>
      <c r="AG125" s="100">
        <v>128.94999999999999</v>
      </c>
      <c r="AH125" s="146">
        <f t="shared" si="101"/>
        <v>1.6965230158771931E-3</v>
      </c>
      <c r="AI125" s="146">
        <f t="shared" si="102"/>
        <v>-2.0103797738144742E-4</v>
      </c>
      <c r="AJ125" s="100">
        <v>152.12</v>
      </c>
      <c r="AK125" s="100">
        <v>1.04</v>
      </c>
      <c r="AL125" s="100">
        <v>-11.84</v>
      </c>
    </row>
    <row r="126" spans="1:38" s="13" customFormat="1">
      <c r="A126" s="39" t="s">
        <v>121</v>
      </c>
      <c r="B126" s="12">
        <v>8.3599999999999994E-2</v>
      </c>
      <c r="C126" s="19">
        <v>0.1305</v>
      </c>
      <c r="D126" s="20">
        <f t="shared" si="90"/>
        <v>-4.6900000000000011E-2</v>
      </c>
      <c r="E126" s="12">
        <v>0.14000000000000001</v>
      </c>
      <c r="F126" s="19">
        <v>0.1305</v>
      </c>
      <c r="G126" s="20">
        <f t="shared" si="91"/>
        <v>9.5000000000000084E-3</v>
      </c>
      <c r="H126" s="12">
        <v>0.245</v>
      </c>
      <c r="I126" s="19">
        <v>0.1305</v>
      </c>
      <c r="J126" s="20">
        <f t="shared" si="92"/>
        <v>0.11449999999999999</v>
      </c>
      <c r="K126" s="12">
        <v>0.21210000000000001</v>
      </c>
      <c r="L126" s="19">
        <v>0.1305</v>
      </c>
      <c r="M126" s="20">
        <f t="shared" si="93"/>
        <v>8.1600000000000006E-2</v>
      </c>
      <c r="N126" s="12">
        <v>0.12690000000000001</v>
      </c>
      <c r="O126" s="19">
        <v>0.1305</v>
      </c>
      <c r="P126" s="20">
        <f t="shared" si="94"/>
        <v>-3.5999999999999921E-3</v>
      </c>
      <c r="Q126" s="12">
        <v>-0.13270000000000001</v>
      </c>
      <c r="R126" s="19">
        <v>0.1305</v>
      </c>
      <c r="S126" s="20">
        <f t="shared" si="95"/>
        <v>-0.26319999999999999</v>
      </c>
      <c r="T126" s="12">
        <v>-0.14829999999999999</v>
      </c>
      <c r="U126" s="19">
        <v>0.1305</v>
      </c>
      <c r="V126" s="20">
        <f t="shared" si="96"/>
        <v>-0.27879999999999999</v>
      </c>
      <c r="W126" s="12">
        <v>0.10920000000000001</v>
      </c>
      <c r="X126" s="19">
        <v>0.1305</v>
      </c>
      <c r="Y126" s="20">
        <f t="shared" si="97"/>
        <v>-2.1299999999999999E-2</v>
      </c>
      <c r="Z126" s="12">
        <v>3.5299999999999998E-2</v>
      </c>
      <c r="AA126" s="19">
        <v>0.1305</v>
      </c>
      <c r="AB126" s="20">
        <f t="shared" si="98"/>
        <v>-9.5200000000000007E-2</v>
      </c>
      <c r="AC126" s="12">
        <v>0.1721</v>
      </c>
      <c r="AD126" s="19">
        <v>0.1305</v>
      </c>
      <c r="AE126" s="20">
        <f t="shared" si="99"/>
        <v>4.1599999999999998E-2</v>
      </c>
      <c r="AF126" s="98">
        <f t="shared" si="100"/>
        <v>-4.6179999999999999E-2</v>
      </c>
      <c r="AG126" s="100">
        <v>1.65</v>
      </c>
      <c r="AH126" s="146">
        <f t="shared" si="101"/>
        <v>2.1708126996489872E-5</v>
      </c>
      <c r="AI126" s="146">
        <f t="shared" si="102"/>
        <v>-1.0024813046979023E-6</v>
      </c>
      <c r="AJ126" s="100">
        <v>21.22</v>
      </c>
      <c r="AK126" s="100">
        <v>0</v>
      </c>
      <c r="AL126" s="100">
        <v>-15.14</v>
      </c>
    </row>
    <row r="127" spans="1:38" s="13" customFormat="1">
      <c r="A127" s="39" t="s">
        <v>122</v>
      </c>
      <c r="B127" s="24" t="s">
        <v>13</v>
      </c>
      <c r="C127" s="19">
        <v>0.1305</v>
      </c>
      <c r="D127" s="23" t="s">
        <v>13</v>
      </c>
      <c r="E127" s="12">
        <v>0.14000000000000001</v>
      </c>
      <c r="F127" s="19">
        <v>0.1305</v>
      </c>
      <c r="G127" s="20">
        <f t="shared" si="91"/>
        <v>9.5000000000000084E-3</v>
      </c>
      <c r="H127" s="12">
        <v>0.12</v>
      </c>
      <c r="I127" s="19">
        <v>0.1305</v>
      </c>
      <c r="J127" s="20">
        <f t="shared" si="92"/>
        <v>-1.0500000000000009E-2</v>
      </c>
      <c r="K127" s="12">
        <v>0.08</v>
      </c>
      <c r="L127" s="19">
        <v>0.1305</v>
      </c>
      <c r="M127" s="20">
        <f t="shared" si="93"/>
        <v>-5.0500000000000003E-2</v>
      </c>
      <c r="N127" s="12">
        <v>0.09</v>
      </c>
      <c r="O127" s="19">
        <v>0.1305</v>
      </c>
      <c r="P127" s="20">
        <f t="shared" si="94"/>
        <v>-4.0500000000000008E-2</v>
      </c>
      <c r="Q127" s="12">
        <v>0.06</v>
      </c>
      <c r="R127" s="19">
        <v>0.1305</v>
      </c>
      <c r="S127" s="20">
        <f t="shared" si="95"/>
        <v>-7.0500000000000007E-2</v>
      </c>
      <c r="T127" s="12">
        <v>7.0000000000000007E-2</v>
      </c>
      <c r="U127" s="19">
        <v>0.1305</v>
      </c>
      <c r="V127" s="20">
        <f t="shared" si="96"/>
        <v>-6.0499999999999998E-2</v>
      </c>
      <c r="W127" s="12">
        <v>-0.01</v>
      </c>
      <c r="X127" s="19">
        <v>0.1305</v>
      </c>
      <c r="Y127" s="20">
        <f t="shared" si="97"/>
        <v>-0.14050000000000001</v>
      </c>
      <c r="Z127" s="12">
        <v>-0.01</v>
      </c>
      <c r="AA127" s="19">
        <v>0.1305</v>
      </c>
      <c r="AB127" s="20">
        <f t="shared" si="98"/>
        <v>-0.14050000000000001</v>
      </c>
      <c r="AC127" s="12">
        <v>-0.6</v>
      </c>
      <c r="AD127" s="19">
        <v>0.1305</v>
      </c>
      <c r="AE127" s="20">
        <f t="shared" si="99"/>
        <v>-0.73049999999999993</v>
      </c>
      <c r="AF127" s="98">
        <f t="shared" si="100"/>
        <v>-0.13716666666666666</v>
      </c>
      <c r="AG127" s="100">
        <v>920.66</v>
      </c>
      <c r="AH127" s="146">
        <f t="shared" si="101"/>
        <v>1.2112608606417191E-2</v>
      </c>
      <c r="AI127" s="146">
        <f t="shared" si="102"/>
        <v>-1.6614461471802246E-3</v>
      </c>
      <c r="AJ127" s="100">
        <v>1873.91</v>
      </c>
      <c r="AK127" s="101" t="s">
        <v>13</v>
      </c>
      <c r="AL127" s="100">
        <v>-26.02</v>
      </c>
    </row>
    <row r="128" spans="1:38" s="13" customFormat="1">
      <c r="A128" s="39" t="s">
        <v>123</v>
      </c>
      <c r="B128" s="24" t="s">
        <v>13</v>
      </c>
      <c r="C128" s="19">
        <v>0.1305</v>
      </c>
      <c r="D128" s="23" t="s">
        <v>13</v>
      </c>
      <c r="E128" s="34" t="s">
        <v>13</v>
      </c>
      <c r="F128" s="19">
        <v>0.1305</v>
      </c>
      <c r="G128" s="23" t="s">
        <v>13</v>
      </c>
      <c r="H128" s="34" t="s">
        <v>13</v>
      </c>
      <c r="I128" s="19">
        <v>0.1305</v>
      </c>
      <c r="J128" s="23" t="s">
        <v>13</v>
      </c>
      <c r="K128" s="24" t="s">
        <v>13</v>
      </c>
      <c r="L128" s="19">
        <v>0.1305</v>
      </c>
      <c r="M128" s="23" t="s">
        <v>13</v>
      </c>
      <c r="N128" s="34" t="s">
        <v>13</v>
      </c>
      <c r="O128" s="19">
        <v>0.1305</v>
      </c>
      <c r="P128" s="23" t="s">
        <v>13</v>
      </c>
      <c r="Q128" s="34" t="s">
        <v>13</v>
      </c>
      <c r="R128" s="19">
        <v>0.1305</v>
      </c>
      <c r="S128" s="23" t="s">
        <v>13</v>
      </c>
      <c r="T128" s="24" t="s">
        <v>13</v>
      </c>
      <c r="U128" s="19">
        <v>0.1305</v>
      </c>
      <c r="V128" s="23" t="s">
        <v>13</v>
      </c>
      <c r="W128" s="12">
        <v>0.21</v>
      </c>
      <c r="X128" s="19">
        <v>0.1305</v>
      </c>
      <c r="Y128" s="20">
        <f t="shared" si="97"/>
        <v>7.9499999999999987E-2</v>
      </c>
      <c r="Z128" s="12">
        <v>0.52</v>
      </c>
      <c r="AA128" s="19">
        <v>0.1305</v>
      </c>
      <c r="AB128" s="20">
        <f t="shared" si="98"/>
        <v>0.38950000000000001</v>
      </c>
      <c r="AC128" s="12">
        <v>0.09</v>
      </c>
      <c r="AD128" s="19">
        <v>0.1305</v>
      </c>
      <c r="AE128" s="20">
        <f t="shared" si="99"/>
        <v>-4.0500000000000008E-2</v>
      </c>
      <c r="AF128" s="98">
        <f t="shared" si="100"/>
        <v>0.14283333333333334</v>
      </c>
      <c r="AG128" s="100">
        <v>38.08</v>
      </c>
      <c r="AH128" s="146">
        <f t="shared" si="101"/>
        <v>5.0099725819777836E-4</v>
      </c>
      <c r="AI128" s="146">
        <f t="shared" si="102"/>
        <v>7.1559108379249352E-5</v>
      </c>
      <c r="AJ128" s="100">
        <v>50.52</v>
      </c>
      <c r="AK128" s="100">
        <v>0.5</v>
      </c>
      <c r="AL128" s="101" t="s">
        <v>13</v>
      </c>
    </row>
    <row r="129" spans="1:39" s="13" customFormat="1">
      <c r="A129" s="39" t="s">
        <v>124</v>
      </c>
      <c r="B129" s="12">
        <v>2.5999999999999999E-2</v>
      </c>
      <c r="C129" s="19">
        <v>0.1305</v>
      </c>
      <c r="D129" s="20">
        <f t="shared" si="90"/>
        <v>-0.10450000000000001</v>
      </c>
      <c r="E129" s="12">
        <v>2.8500000000000001E-2</v>
      </c>
      <c r="F129" s="19">
        <v>0.1305</v>
      </c>
      <c r="G129" s="20">
        <f t="shared" si="91"/>
        <v>-0.10200000000000001</v>
      </c>
      <c r="H129" s="12">
        <v>-4.3700000000000003E-2</v>
      </c>
      <c r="I129" s="19">
        <v>0.1305</v>
      </c>
      <c r="J129" s="20">
        <f t="shared" si="92"/>
        <v>-0.17420000000000002</v>
      </c>
      <c r="K129" s="12">
        <v>-1.6999999999999999E-3</v>
      </c>
      <c r="L129" s="19">
        <v>0.1305</v>
      </c>
      <c r="M129" s="20">
        <f t="shared" si="93"/>
        <v>-0.13220000000000001</v>
      </c>
      <c r="N129" s="12">
        <v>7.7999999999999996E-3</v>
      </c>
      <c r="O129" s="19">
        <v>0.1305</v>
      </c>
      <c r="P129" s="20">
        <f t="shared" si="94"/>
        <v>-0.1227</v>
      </c>
      <c r="Q129" s="12">
        <v>4.2099999999999999E-2</v>
      </c>
      <c r="R129" s="19">
        <v>0.1305</v>
      </c>
      <c r="S129" s="20">
        <f t="shared" si="95"/>
        <v>-8.8400000000000006E-2</v>
      </c>
      <c r="T129" s="12">
        <v>2.8899999999999999E-2</v>
      </c>
      <c r="U129" s="19">
        <v>0.1305</v>
      </c>
      <c r="V129" s="20">
        <f t="shared" si="96"/>
        <v>-0.10160000000000001</v>
      </c>
      <c r="W129" s="12">
        <v>3.8600000000000002E-2</v>
      </c>
      <c r="X129" s="19">
        <v>0.1305</v>
      </c>
      <c r="Y129" s="20">
        <f t="shared" si="97"/>
        <v>-9.1900000000000009E-2</v>
      </c>
      <c r="Z129" s="12">
        <v>0.1201</v>
      </c>
      <c r="AA129" s="19">
        <v>0.1305</v>
      </c>
      <c r="AB129" s="20">
        <f t="shared" si="98"/>
        <v>-1.0400000000000006E-2</v>
      </c>
      <c r="AC129" s="12">
        <v>0.1166</v>
      </c>
      <c r="AD129" s="19">
        <v>0.1305</v>
      </c>
      <c r="AE129" s="20">
        <f t="shared" si="99"/>
        <v>-1.390000000000001E-2</v>
      </c>
      <c r="AF129" s="98">
        <f t="shared" si="100"/>
        <v>-9.4180000000000014E-2</v>
      </c>
      <c r="AG129" s="100">
        <v>7.88</v>
      </c>
      <c r="AH129" s="146">
        <f t="shared" si="101"/>
        <v>1.0367275195899405E-4</v>
      </c>
      <c r="AI129" s="146">
        <f t="shared" si="102"/>
        <v>-9.7638997794980604E-6</v>
      </c>
      <c r="AJ129" s="100">
        <v>12.51</v>
      </c>
      <c r="AK129" s="100">
        <v>0.61</v>
      </c>
      <c r="AL129" s="101" t="s">
        <v>13</v>
      </c>
    </row>
    <row r="130" spans="1:39" s="13" customFormat="1">
      <c r="A130" s="39" t="s">
        <v>125</v>
      </c>
      <c r="B130" s="12">
        <v>0.14000000000000001</v>
      </c>
      <c r="C130" s="19">
        <v>0.1305</v>
      </c>
      <c r="D130" s="20">
        <f t="shared" si="90"/>
        <v>9.5000000000000084E-3</v>
      </c>
      <c r="E130" s="12">
        <v>0.04</v>
      </c>
      <c r="F130" s="19">
        <v>0.1305</v>
      </c>
      <c r="G130" s="20">
        <f t="shared" si="91"/>
        <v>-9.0499999999999997E-2</v>
      </c>
      <c r="H130" s="12">
        <v>0.12</v>
      </c>
      <c r="I130" s="19">
        <v>0.1305</v>
      </c>
      <c r="J130" s="20">
        <f t="shared" si="92"/>
        <v>-1.0500000000000009E-2</v>
      </c>
      <c r="K130" s="12">
        <v>0.15</v>
      </c>
      <c r="L130" s="19">
        <v>0.1305</v>
      </c>
      <c r="M130" s="20">
        <f t="shared" si="93"/>
        <v>1.949999999999999E-2</v>
      </c>
      <c r="N130" s="12">
        <v>0.14000000000000001</v>
      </c>
      <c r="O130" s="19">
        <v>0.1305</v>
      </c>
      <c r="P130" s="20">
        <f t="shared" si="94"/>
        <v>9.5000000000000084E-3</v>
      </c>
      <c r="Q130" s="12">
        <v>0.14000000000000001</v>
      </c>
      <c r="R130" s="19">
        <v>0.1305</v>
      </c>
      <c r="S130" s="20">
        <f t="shared" si="95"/>
        <v>9.5000000000000084E-3</v>
      </c>
      <c r="T130" s="12">
        <v>0.06</v>
      </c>
      <c r="U130" s="19">
        <v>0.1305</v>
      </c>
      <c r="V130" s="20">
        <f t="shared" si="96"/>
        <v>-7.0500000000000007E-2</v>
      </c>
      <c r="W130" s="12">
        <v>-0.14000000000000001</v>
      </c>
      <c r="X130" s="19">
        <v>0.1305</v>
      </c>
      <c r="Y130" s="20">
        <f t="shared" si="97"/>
        <v>-0.27050000000000002</v>
      </c>
      <c r="Z130" s="12">
        <v>-0.33</v>
      </c>
      <c r="AA130" s="19">
        <v>0.1305</v>
      </c>
      <c r="AB130" s="20">
        <f t="shared" si="98"/>
        <v>-0.46050000000000002</v>
      </c>
      <c r="AC130" s="12">
        <v>-0.59</v>
      </c>
      <c r="AD130" s="19">
        <v>0.1305</v>
      </c>
      <c r="AE130" s="20">
        <f t="shared" si="99"/>
        <v>-0.72049999999999992</v>
      </c>
      <c r="AF130" s="98">
        <f t="shared" si="100"/>
        <v>-0.1575</v>
      </c>
      <c r="AG130" s="100">
        <v>329.18</v>
      </c>
      <c r="AH130" s="146">
        <f t="shared" si="101"/>
        <v>4.3308371180027488E-3</v>
      </c>
      <c r="AI130" s="146">
        <f t="shared" si="102"/>
        <v>-6.8210684608543298E-4</v>
      </c>
      <c r="AJ130" s="100">
        <v>696.56</v>
      </c>
      <c r="AK130" s="101" t="s">
        <v>13</v>
      </c>
      <c r="AL130" s="100">
        <v>-33.909999999999997</v>
      </c>
    </row>
    <row r="131" spans="1:39" s="13" customFormat="1">
      <c r="A131" s="39" t="s">
        <v>126</v>
      </c>
      <c r="B131" s="12">
        <v>-3.3099999999999997E-2</v>
      </c>
      <c r="C131" s="19">
        <v>0.1305</v>
      </c>
      <c r="D131" s="20">
        <f t="shared" si="90"/>
        <v>-0.1636</v>
      </c>
      <c r="E131" s="12">
        <v>0.11459999999999999</v>
      </c>
      <c r="F131" s="19">
        <v>0.1305</v>
      </c>
      <c r="G131" s="20">
        <f t="shared" si="91"/>
        <v>-1.5900000000000011E-2</v>
      </c>
      <c r="H131" s="12">
        <v>0.1144</v>
      </c>
      <c r="I131" s="19">
        <v>0.1305</v>
      </c>
      <c r="J131" s="20">
        <f t="shared" si="92"/>
        <v>-1.6100000000000003E-2</v>
      </c>
      <c r="K131" s="12">
        <v>4.0099999999999997E-2</v>
      </c>
      <c r="L131" s="19">
        <v>0.1305</v>
      </c>
      <c r="M131" s="20">
        <f t="shared" si="93"/>
        <v>-9.0400000000000008E-2</v>
      </c>
      <c r="N131" s="12">
        <v>9.2100000000000001E-2</v>
      </c>
      <c r="O131" s="19">
        <v>0.1305</v>
      </c>
      <c r="P131" s="20">
        <f t="shared" si="94"/>
        <v>-3.8400000000000004E-2</v>
      </c>
      <c r="Q131" s="12">
        <v>6.3500000000000001E-2</v>
      </c>
      <c r="R131" s="19">
        <v>0.1305</v>
      </c>
      <c r="S131" s="20">
        <f t="shared" si="95"/>
        <v>-6.7000000000000004E-2</v>
      </c>
      <c r="T131" s="12">
        <v>0.14269999999999999</v>
      </c>
      <c r="U131" s="19">
        <v>0.1305</v>
      </c>
      <c r="V131" s="20">
        <f t="shared" si="96"/>
        <v>1.2199999999999989E-2</v>
      </c>
      <c r="W131" s="12">
        <v>0.36309999999999998</v>
      </c>
      <c r="X131" s="19">
        <v>0.1305</v>
      </c>
      <c r="Y131" s="20">
        <f t="shared" si="97"/>
        <v>0.23259999999999997</v>
      </c>
      <c r="Z131" s="34" t="s">
        <v>13</v>
      </c>
      <c r="AA131" s="19">
        <v>0.1305</v>
      </c>
      <c r="AB131" s="23" t="s">
        <v>13</v>
      </c>
      <c r="AC131" s="24" t="s">
        <v>13</v>
      </c>
      <c r="AD131" s="19">
        <v>0.1305</v>
      </c>
      <c r="AE131" s="23" t="s">
        <v>13</v>
      </c>
      <c r="AF131" s="98">
        <f t="shared" si="100"/>
        <v>-1.8325000000000008E-2</v>
      </c>
      <c r="AG131" s="100">
        <v>-1.22</v>
      </c>
      <c r="AH131" s="146">
        <f t="shared" si="101"/>
        <v>-1.605085753679857E-5</v>
      </c>
      <c r="AI131" s="146">
        <f t="shared" si="102"/>
        <v>2.9413196436183392E-7</v>
      </c>
      <c r="AJ131" s="100">
        <v>9.8800000000000008</v>
      </c>
      <c r="AK131" s="101" t="s">
        <v>13</v>
      </c>
      <c r="AL131" s="100">
        <v>0.51</v>
      </c>
    </row>
    <row r="132" spans="1:39" s="13" customFormat="1">
      <c r="A132" s="39" t="s">
        <v>127</v>
      </c>
      <c r="B132" s="12">
        <v>3.0499999999999999E-2</v>
      </c>
      <c r="C132" s="19">
        <v>0.1305</v>
      </c>
      <c r="D132" s="20">
        <f t="shared" si="90"/>
        <v>-0.1</v>
      </c>
      <c r="E132" s="12">
        <v>5.2499999999999998E-2</v>
      </c>
      <c r="F132" s="19">
        <v>0.1305</v>
      </c>
      <c r="G132" s="20">
        <f t="shared" si="91"/>
        <v>-7.8000000000000014E-2</v>
      </c>
      <c r="H132" s="12">
        <v>6.4799999999999996E-2</v>
      </c>
      <c r="I132" s="19">
        <v>0.1305</v>
      </c>
      <c r="J132" s="20">
        <f t="shared" si="92"/>
        <v>-6.5700000000000008E-2</v>
      </c>
      <c r="K132" s="12">
        <v>5.0599999999999999E-2</v>
      </c>
      <c r="L132" s="19">
        <v>0.1305</v>
      </c>
      <c r="M132" s="20">
        <f t="shared" si="93"/>
        <v>-7.9899999999999999E-2</v>
      </c>
      <c r="N132" s="12">
        <v>5.4399999999999997E-2</v>
      </c>
      <c r="O132" s="19">
        <v>0.1305</v>
      </c>
      <c r="P132" s="20">
        <f t="shared" si="94"/>
        <v>-7.6100000000000001E-2</v>
      </c>
      <c r="Q132" s="12">
        <v>5.7500000000000002E-2</v>
      </c>
      <c r="R132" s="19">
        <v>0.1305</v>
      </c>
      <c r="S132" s="20">
        <f t="shared" si="95"/>
        <v>-7.3000000000000009E-2</v>
      </c>
      <c r="T132" s="12">
        <v>5.2400000000000002E-2</v>
      </c>
      <c r="U132" s="19">
        <v>0.1305</v>
      </c>
      <c r="V132" s="20">
        <f t="shared" si="96"/>
        <v>-7.8100000000000003E-2</v>
      </c>
      <c r="W132" s="12">
        <v>5.2699999999999997E-2</v>
      </c>
      <c r="X132" s="19">
        <v>0.1305</v>
      </c>
      <c r="Y132" s="20">
        <f t="shared" si="97"/>
        <v>-7.7800000000000008E-2</v>
      </c>
      <c r="Z132" s="12">
        <v>0.2258</v>
      </c>
      <c r="AA132" s="19">
        <v>0.1305</v>
      </c>
      <c r="AB132" s="20">
        <f t="shared" si="98"/>
        <v>9.5299999999999996E-2</v>
      </c>
      <c r="AC132" s="12">
        <v>3.6200000000000003E-2</v>
      </c>
      <c r="AD132" s="19">
        <v>0.1305</v>
      </c>
      <c r="AE132" s="20">
        <f t="shared" si="99"/>
        <v>-9.4299999999999995E-2</v>
      </c>
      <c r="AF132" s="98">
        <f t="shared" si="100"/>
        <v>-6.2759999999999996E-2</v>
      </c>
      <c r="AG132" s="100">
        <v>19.62</v>
      </c>
      <c r="AH132" s="146">
        <f t="shared" si="101"/>
        <v>2.5812936464917051E-4</v>
      </c>
      <c r="AI132" s="146">
        <f t="shared" si="102"/>
        <v>-1.6200198925381942E-5</v>
      </c>
      <c r="AJ132" s="100">
        <v>20.48</v>
      </c>
      <c r="AK132" s="100">
        <v>0.28000000000000003</v>
      </c>
      <c r="AL132" s="100">
        <v>-5.75</v>
      </c>
    </row>
    <row r="133" spans="1:39" s="13" customFormat="1">
      <c r="A133" s="39" t="s">
        <v>128</v>
      </c>
      <c r="B133" s="12">
        <v>0.12</v>
      </c>
      <c r="C133" s="19">
        <v>0.1305</v>
      </c>
      <c r="D133" s="20">
        <f t="shared" si="90"/>
        <v>-1.0500000000000009E-2</v>
      </c>
      <c r="E133" s="12">
        <v>0.19</v>
      </c>
      <c r="F133" s="19">
        <v>0.1305</v>
      </c>
      <c r="G133" s="20">
        <f t="shared" si="91"/>
        <v>5.9499999999999997E-2</v>
      </c>
      <c r="H133" s="12">
        <v>7.0000000000000007E-2</v>
      </c>
      <c r="I133" s="19">
        <v>0.1305</v>
      </c>
      <c r="J133" s="20">
        <f t="shared" si="92"/>
        <v>-6.0499999999999998E-2</v>
      </c>
      <c r="K133" s="12">
        <v>0.01</v>
      </c>
      <c r="L133" s="19">
        <v>0.1305</v>
      </c>
      <c r="M133" s="20">
        <f t="shared" si="93"/>
        <v>-0.12050000000000001</v>
      </c>
      <c r="N133" s="12">
        <v>0.08</v>
      </c>
      <c r="O133" s="19">
        <v>0.1305</v>
      </c>
      <c r="P133" s="20">
        <f t="shared" si="94"/>
        <v>-5.0500000000000003E-2</v>
      </c>
      <c r="Q133" s="12">
        <v>0.01</v>
      </c>
      <c r="R133" s="19">
        <v>0.1305</v>
      </c>
      <c r="S133" s="20">
        <f t="shared" si="95"/>
        <v>-0.12050000000000001</v>
      </c>
      <c r="T133" s="12">
        <v>0.05</v>
      </c>
      <c r="U133" s="19">
        <v>0.1305</v>
      </c>
      <c r="V133" s="20">
        <f t="shared" si="96"/>
        <v>-8.0500000000000002E-2</v>
      </c>
      <c r="W133" s="12">
        <v>0.04</v>
      </c>
      <c r="X133" s="19">
        <v>0.1305</v>
      </c>
      <c r="Y133" s="20">
        <f t="shared" si="97"/>
        <v>-9.0499999999999997E-2</v>
      </c>
      <c r="Z133" s="12">
        <v>-0.02</v>
      </c>
      <c r="AA133" s="19">
        <v>0.1305</v>
      </c>
      <c r="AB133" s="20">
        <f t="shared" si="98"/>
        <v>-0.15049999999999999</v>
      </c>
      <c r="AC133" s="12">
        <v>-0.01</v>
      </c>
      <c r="AD133" s="19">
        <v>0.1305</v>
      </c>
      <c r="AE133" s="20">
        <f t="shared" si="99"/>
        <v>-0.14050000000000001</v>
      </c>
      <c r="AF133" s="98">
        <f t="shared" si="100"/>
        <v>-7.6499999999999985E-2</v>
      </c>
      <c r="AG133" s="100">
        <v>59.81</v>
      </c>
      <c r="AH133" s="146">
        <f t="shared" si="101"/>
        <v>7.8688671252124805E-4</v>
      </c>
      <c r="AI133" s="146">
        <f t="shared" si="102"/>
        <v>-6.0196833507875463E-5</v>
      </c>
      <c r="AJ133" s="100">
        <v>91.1</v>
      </c>
      <c r="AK133" s="100">
        <v>1.86</v>
      </c>
      <c r="AL133" s="100">
        <v>-13.6</v>
      </c>
    </row>
    <row r="134" spans="1:39" s="13" customFormat="1">
      <c r="A134" s="39" t="s">
        <v>129</v>
      </c>
      <c r="B134" s="12">
        <v>2.75E-2</v>
      </c>
      <c r="C134" s="19">
        <v>0.1305</v>
      </c>
      <c r="D134" s="20">
        <f t="shared" si="90"/>
        <v>-0.10300000000000001</v>
      </c>
      <c r="E134" s="12">
        <v>-6.8400000000000002E-2</v>
      </c>
      <c r="F134" s="19">
        <v>0.1305</v>
      </c>
      <c r="G134" s="20">
        <f t="shared" si="91"/>
        <v>-0.19890000000000002</v>
      </c>
      <c r="H134" s="12">
        <v>-0.2364</v>
      </c>
      <c r="I134" s="19">
        <v>0.1305</v>
      </c>
      <c r="J134" s="20">
        <f t="shared" si="92"/>
        <v>-0.3669</v>
      </c>
      <c r="K134" s="12">
        <v>-0.16159999999999999</v>
      </c>
      <c r="L134" s="19">
        <v>0.1305</v>
      </c>
      <c r="M134" s="20">
        <f t="shared" si="93"/>
        <v>-0.29210000000000003</v>
      </c>
      <c r="N134" s="12">
        <v>-0.1237</v>
      </c>
      <c r="O134" s="19">
        <v>0.1305</v>
      </c>
      <c r="P134" s="20">
        <f t="shared" si="94"/>
        <v>-0.25419999999999998</v>
      </c>
      <c r="Q134" s="12">
        <v>-9.5799999999999996E-2</v>
      </c>
      <c r="R134" s="19">
        <v>0.1305</v>
      </c>
      <c r="S134" s="20">
        <f t="shared" si="95"/>
        <v>-0.2263</v>
      </c>
      <c r="T134" s="17"/>
      <c r="U134" s="19">
        <v>0.1305</v>
      </c>
      <c r="V134" s="20">
        <f t="shared" si="96"/>
        <v>-0.1305</v>
      </c>
      <c r="W134" s="34" t="s">
        <v>13</v>
      </c>
      <c r="X134" s="19">
        <v>0.1305</v>
      </c>
      <c r="Y134" s="23" t="s">
        <v>13</v>
      </c>
      <c r="Z134" s="34" t="s">
        <v>13</v>
      </c>
      <c r="AA134" s="19">
        <v>0.1305</v>
      </c>
      <c r="AB134" s="23" t="s">
        <v>13</v>
      </c>
      <c r="AC134" s="24" t="s">
        <v>13</v>
      </c>
      <c r="AD134" s="19">
        <v>0.1305</v>
      </c>
      <c r="AE134" s="23" t="s">
        <v>13</v>
      </c>
      <c r="AF134" s="98">
        <f t="shared" si="100"/>
        <v>-0.22455714285714287</v>
      </c>
      <c r="AG134" s="100">
        <v>-246.05</v>
      </c>
      <c r="AH134" s="146">
        <f t="shared" si="101"/>
        <v>-3.2371422105977776E-3</v>
      </c>
      <c r="AI134" s="146">
        <f t="shared" si="102"/>
        <v>7.2692340583409244E-4</v>
      </c>
      <c r="AJ134" s="100">
        <v>89.15</v>
      </c>
      <c r="AK134" s="101" t="s">
        <v>13</v>
      </c>
      <c r="AL134" s="100">
        <v>-33.68</v>
      </c>
    </row>
    <row r="135" spans="1:39" s="13" customFormat="1">
      <c r="A135" s="39" t="s">
        <v>130</v>
      </c>
      <c r="B135" s="12">
        <v>-0.2132</v>
      </c>
      <c r="C135" s="19">
        <v>0.1305</v>
      </c>
      <c r="D135" s="20">
        <f t="shared" si="90"/>
        <v>-0.34370000000000001</v>
      </c>
      <c r="E135" s="12">
        <v>-0.33450000000000002</v>
      </c>
      <c r="F135" s="19">
        <v>0.1305</v>
      </c>
      <c r="G135" s="20">
        <f t="shared" si="91"/>
        <v>-0.46500000000000002</v>
      </c>
      <c r="H135" s="34" t="s">
        <v>13</v>
      </c>
      <c r="I135" s="19">
        <v>0.1305</v>
      </c>
      <c r="J135" s="23" t="s">
        <v>13</v>
      </c>
      <c r="K135" s="24" t="s">
        <v>13</v>
      </c>
      <c r="L135" s="19">
        <v>0.1305</v>
      </c>
      <c r="M135" s="23" t="s">
        <v>13</v>
      </c>
      <c r="N135" s="34" t="s">
        <v>13</v>
      </c>
      <c r="O135" s="19">
        <v>0.1305</v>
      </c>
      <c r="P135" s="23" t="s">
        <v>13</v>
      </c>
      <c r="Q135" s="34" t="s">
        <v>13</v>
      </c>
      <c r="R135" s="19">
        <v>0.1305</v>
      </c>
      <c r="S135" s="23" t="s">
        <v>13</v>
      </c>
      <c r="T135" s="24" t="s">
        <v>13</v>
      </c>
      <c r="U135" s="19">
        <v>0.1305</v>
      </c>
      <c r="V135" s="23" t="s">
        <v>13</v>
      </c>
      <c r="W135" s="34" t="s">
        <v>13</v>
      </c>
      <c r="X135" s="19">
        <v>0.1305</v>
      </c>
      <c r="Y135" s="23" t="s">
        <v>13</v>
      </c>
      <c r="Z135" s="34" t="s">
        <v>13</v>
      </c>
      <c r="AA135" s="19">
        <v>0.1305</v>
      </c>
      <c r="AB135" s="23" t="s">
        <v>13</v>
      </c>
      <c r="AC135" s="24" t="s">
        <v>13</v>
      </c>
      <c r="AD135" s="19">
        <v>0.1305</v>
      </c>
      <c r="AE135" s="23" t="s">
        <v>13</v>
      </c>
      <c r="AF135" s="98">
        <f t="shared" si="100"/>
        <v>-0.40434999999999999</v>
      </c>
      <c r="AG135" s="100">
        <v>-21.63</v>
      </c>
      <c r="AH135" s="146">
        <f t="shared" si="101"/>
        <v>-2.8457381026307629E-4</v>
      </c>
      <c r="AI135" s="146">
        <f t="shared" si="102"/>
        <v>1.1506742017987489E-4</v>
      </c>
      <c r="AJ135" s="100">
        <v>5.37</v>
      </c>
      <c r="AK135" s="101" t="s">
        <v>13</v>
      </c>
      <c r="AL135" s="100">
        <v>-22.13</v>
      </c>
    </row>
    <row r="136" spans="1:39" s="13" customFormat="1">
      <c r="A136" s="157" t="s">
        <v>131</v>
      </c>
      <c r="B136" s="48">
        <v>-0.1212</v>
      </c>
      <c r="C136" s="19">
        <v>0.1305</v>
      </c>
      <c r="D136" s="20">
        <f t="shared" si="90"/>
        <v>-0.25170000000000003</v>
      </c>
      <c r="E136" s="48">
        <v>-0.1734</v>
      </c>
      <c r="F136" s="19">
        <v>0.1305</v>
      </c>
      <c r="G136" s="20">
        <f t="shared" si="91"/>
        <v>-0.3039</v>
      </c>
      <c r="H136" s="48">
        <v>-5.9499999999999997E-2</v>
      </c>
      <c r="I136" s="19">
        <v>0.1305</v>
      </c>
      <c r="J136" s="20">
        <f t="shared" si="92"/>
        <v>-0.19</v>
      </c>
      <c r="K136" s="48">
        <v>-0.1338</v>
      </c>
      <c r="L136" s="19">
        <v>0.1305</v>
      </c>
      <c r="M136" s="20">
        <f t="shared" si="93"/>
        <v>-0.26429999999999998</v>
      </c>
      <c r="N136" s="48">
        <v>-0.1072</v>
      </c>
      <c r="O136" s="19">
        <v>0.1305</v>
      </c>
      <c r="P136" s="20">
        <f t="shared" si="94"/>
        <v>-0.23770000000000002</v>
      </c>
      <c r="Q136" s="48">
        <v>-5.7599999999999998E-2</v>
      </c>
      <c r="R136" s="19">
        <v>0.1305</v>
      </c>
      <c r="S136" s="20">
        <f t="shared" si="95"/>
        <v>-0.18809999999999999</v>
      </c>
      <c r="T136" s="48">
        <v>-3.1600000000000003E-2</v>
      </c>
      <c r="U136" s="19">
        <v>0.1305</v>
      </c>
      <c r="V136" s="20">
        <f t="shared" si="96"/>
        <v>-0.16210000000000002</v>
      </c>
      <c r="W136" s="48">
        <v>-2.52E-2</v>
      </c>
      <c r="X136" s="19">
        <v>0.1305</v>
      </c>
      <c r="Y136" s="20">
        <f t="shared" si="97"/>
        <v>-0.15570000000000001</v>
      </c>
      <c r="Z136" s="48">
        <v>-1.6199999999999999E-2</v>
      </c>
      <c r="AA136" s="19">
        <v>0.1305</v>
      </c>
      <c r="AB136" s="20">
        <f t="shared" si="98"/>
        <v>-0.1467</v>
      </c>
      <c r="AC136" s="48">
        <v>0</v>
      </c>
      <c r="AD136" s="19">
        <v>0.1305</v>
      </c>
      <c r="AE136" s="20">
        <f t="shared" si="99"/>
        <v>-0.1305</v>
      </c>
      <c r="AF136" s="98">
        <f t="shared" si="100"/>
        <v>-0.20307</v>
      </c>
      <c r="AG136" s="100">
        <v>4.22</v>
      </c>
      <c r="AH136" s="146">
        <f t="shared" si="101"/>
        <v>5.5520179348598334E-5</v>
      </c>
      <c r="AI136" s="146">
        <f t="shared" si="102"/>
        <v>-1.1274482820319864E-5</v>
      </c>
      <c r="AJ136" s="100">
        <v>4.5999999999999996</v>
      </c>
      <c r="AK136" s="101" t="s">
        <v>13</v>
      </c>
      <c r="AL136" s="101" t="s">
        <v>13</v>
      </c>
    </row>
    <row r="137" spans="1:39" s="13" customFormat="1">
      <c r="A137" s="135"/>
      <c r="B137" s="158"/>
      <c r="C137" s="159"/>
      <c r="D137" s="160"/>
      <c r="E137" s="158"/>
      <c r="F137" s="159"/>
      <c r="G137" s="160"/>
      <c r="H137" s="158"/>
      <c r="I137" s="159"/>
      <c r="J137" s="160"/>
      <c r="K137" s="158"/>
      <c r="L137" s="159"/>
      <c r="M137" s="160"/>
      <c r="N137" s="158"/>
      <c r="O137" s="159"/>
      <c r="P137" s="160"/>
      <c r="Q137" s="158"/>
      <c r="R137" s="159"/>
      <c r="S137" s="160"/>
      <c r="T137" s="158"/>
      <c r="U137" s="159"/>
      <c r="V137" s="160"/>
      <c r="W137" s="158"/>
      <c r="X137" s="159"/>
      <c r="Y137" s="159"/>
      <c r="Z137" s="158"/>
      <c r="AA137" s="159"/>
      <c r="AB137" s="160"/>
      <c r="AC137" s="158"/>
      <c r="AD137" s="159"/>
      <c r="AE137" s="160"/>
      <c r="AF137" s="25">
        <f>AVERAGE(AF89:AF136)</f>
        <v>-1.4602005621693101E-2</v>
      </c>
      <c r="AG137" s="161">
        <f>SUM(AG89:AG136)</f>
        <v>76008.399999999965</v>
      </c>
      <c r="AH137" s="162"/>
      <c r="AI137" s="25">
        <f>SUM(AI89:AI136)</f>
        <v>-2.1915949269746576E-2</v>
      </c>
      <c r="AJ137" s="161">
        <f>SUM(AJ89:AJ136)</f>
        <v>108027.56</v>
      </c>
      <c r="AK137" s="162"/>
      <c r="AL137" s="162"/>
      <c r="AM137" s="177">
        <f>MEDIAN(AF89:AF136)</f>
        <v>-2.5912500000000008E-2</v>
      </c>
    </row>
    <row r="138" spans="1:39" s="8" customFormat="1">
      <c r="A138"/>
      <c r="B138" s="7"/>
      <c r="C138" s="9"/>
      <c r="D138" s="10"/>
      <c r="E138" s="7"/>
      <c r="F138" s="9"/>
      <c r="G138" s="10"/>
      <c r="H138" s="7"/>
      <c r="I138" s="9"/>
      <c r="J138" s="10"/>
      <c r="K138" s="7"/>
      <c r="L138" s="9"/>
      <c r="M138" s="10"/>
      <c r="N138" s="7"/>
      <c r="O138" s="9"/>
      <c r="P138" s="10"/>
      <c r="Q138" s="7"/>
      <c r="R138" s="9"/>
      <c r="S138" s="10"/>
      <c r="T138" s="7"/>
      <c r="U138" s="9"/>
      <c r="V138" s="10"/>
      <c r="W138" s="7"/>
      <c r="X138" s="9"/>
      <c r="Y138" s="9"/>
      <c r="Z138" s="7"/>
      <c r="AA138" s="9"/>
      <c r="AB138" s="10"/>
      <c r="AC138" s="7"/>
      <c r="AD138" s="9"/>
      <c r="AE138" s="10"/>
    </row>
    <row r="139" spans="1:39" s="8" customFormat="1">
      <c r="A139" s="68" t="s">
        <v>132</v>
      </c>
      <c r="B139" s="7"/>
      <c r="C139" s="9"/>
      <c r="D139" s="10"/>
      <c r="E139" s="7"/>
      <c r="F139" s="9"/>
      <c r="G139" s="10"/>
      <c r="H139" s="7"/>
      <c r="I139" s="9"/>
      <c r="J139" s="10"/>
      <c r="K139" s="7"/>
      <c r="L139" s="9"/>
      <c r="M139" s="10"/>
      <c r="N139" s="7"/>
      <c r="O139" s="9"/>
      <c r="P139" s="10"/>
      <c r="Q139" s="7"/>
      <c r="R139" s="9"/>
      <c r="S139" s="10"/>
      <c r="T139" s="7"/>
      <c r="U139" s="9"/>
      <c r="V139" s="10"/>
      <c r="W139" s="7"/>
      <c r="X139" s="9"/>
      <c r="Y139" s="9"/>
      <c r="Z139" s="7"/>
      <c r="AA139" s="9"/>
      <c r="AB139" s="10"/>
      <c r="AC139" s="7"/>
      <c r="AD139" s="9"/>
      <c r="AE139" s="10"/>
    </row>
    <row r="140" spans="1:39" s="8" customFormat="1">
      <c r="A140" s="39" t="s">
        <v>133</v>
      </c>
      <c r="B140" s="12">
        <v>0.26</v>
      </c>
      <c r="C140" s="19">
        <v>0.1305</v>
      </c>
      <c r="D140" s="20">
        <f t="shared" ref="D140:D200" si="103">B140-C140</f>
        <v>0.1295</v>
      </c>
      <c r="E140" s="12">
        <v>0.26</v>
      </c>
      <c r="F140" s="19">
        <v>0.1305</v>
      </c>
      <c r="G140" s="20">
        <f t="shared" ref="G140:G200" si="104">E140-F140</f>
        <v>0.1295</v>
      </c>
      <c r="H140" s="12">
        <v>0.3</v>
      </c>
      <c r="I140" s="19">
        <v>0.1305</v>
      </c>
      <c r="J140" s="20">
        <f t="shared" ref="J140:J200" si="105">H140-I140</f>
        <v>0.16949999999999998</v>
      </c>
      <c r="K140" s="12">
        <v>0.32</v>
      </c>
      <c r="L140" s="19">
        <v>0.1305</v>
      </c>
      <c r="M140" s="20">
        <f t="shared" ref="M140:M200" si="106">K140-L140</f>
        <v>0.1895</v>
      </c>
      <c r="N140" s="12">
        <v>0.34</v>
      </c>
      <c r="O140" s="19">
        <v>0.1305</v>
      </c>
      <c r="P140" s="20">
        <f t="shared" ref="P140:P200" si="107">N140-O140</f>
        <v>0.20950000000000002</v>
      </c>
      <c r="Q140" s="12">
        <v>0.21</v>
      </c>
      <c r="R140" s="19">
        <v>0.1305</v>
      </c>
      <c r="S140" s="20">
        <f t="shared" ref="S140:S200" si="108">Q140-R140</f>
        <v>7.9499999999999987E-2</v>
      </c>
      <c r="T140" s="12">
        <v>0.19</v>
      </c>
      <c r="U140" s="19">
        <v>0.1305</v>
      </c>
      <c r="V140" s="20">
        <f t="shared" ref="V140:V200" si="109">T140-U140</f>
        <v>5.9499999999999997E-2</v>
      </c>
      <c r="W140" s="12">
        <v>0.22</v>
      </c>
      <c r="X140" s="19">
        <v>0.1305</v>
      </c>
      <c r="Y140" s="20">
        <f t="shared" ref="Y140:Y200" si="110">W140-X140</f>
        <v>8.9499999999999996E-2</v>
      </c>
      <c r="Z140" s="12">
        <v>0.23</v>
      </c>
      <c r="AA140" s="19">
        <v>0.1305</v>
      </c>
      <c r="AB140" s="20">
        <f t="shared" ref="AB140:AB200" si="111">Z140-AA140</f>
        <v>9.9500000000000005E-2</v>
      </c>
      <c r="AC140" s="12">
        <v>0.23</v>
      </c>
      <c r="AD140" s="19">
        <v>0.1305</v>
      </c>
      <c r="AE140" s="20">
        <f t="shared" ref="AE140:AE200" si="112">AC140-AD140</f>
        <v>9.9500000000000005E-2</v>
      </c>
      <c r="AF140" s="98">
        <f t="shared" ref="AF140:AF200" si="113">AVERAGE(D140,G140,J140,M140,P140,S140,V140,Y140,AB140,AE140)</f>
        <v>0.1255</v>
      </c>
      <c r="AG140" s="100">
        <v>1635.3</v>
      </c>
      <c r="AH140" s="134">
        <f t="shared" ref="AH140:AH171" si="114">AG140/$AG$211</f>
        <v>4.3840953289398583E-2</v>
      </c>
      <c r="AI140" s="134">
        <f>AF140*AH140</f>
        <v>5.5020396378195223E-3</v>
      </c>
      <c r="AJ140" s="100">
        <v>2289.1999999999998</v>
      </c>
      <c r="AK140" s="100">
        <v>0.09</v>
      </c>
      <c r="AL140" s="100">
        <v>48.1</v>
      </c>
    </row>
    <row r="141" spans="1:39" s="8" customFormat="1">
      <c r="A141" s="39" t="s">
        <v>134</v>
      </c>
      <c r="B141" s="12">
        <v>0.37</v>
      </c>
      <c r="C141" s="19">
        <v>0.1305</v>
      </c>
      <c r="D141" s="20">
        <f t="shared" si="103"/>
        <v>0.23949999999999999</v>
      </c>
      <c r="E141" s="12">
        <v>0.32</v>
      </c>
      <c r="F141" s="19">
        <v>0.1305</v>
      </c>
      <c r="G141" s="20">
        <f t="shared" si="104"/>
        <v>0.1895</v>
      </c>
      <c r="H141" s="12">
        <v>0.38</v>
      </c>
      <c r="I141" s="19">
        <v>0.1305</v>
      </c>
      <c r="J141" s="20">
        <f t="shared" si="105"/>
        <v>0.2495</v>
      </c>
      <c r="K141" s="12">
        <v>0.38</v>
      </c>
      <c r="L141" s="19">
        <v>0.1305</v>
      </c>
      <c r="M141" s="20">
        <f t="shared" si="106"/>
        <v>0.2495</v>
      </c>
      <c r="N141" s="12">
        <v>0.34</v>
      </c>
      <c r="O141" s="19">
        <v>0.1305</v>
      </c>
      <c r="P141" s="20">
        <f t="shared" si="107"/>
        <v>0.20950000000000002</v>
      </c>
      <c r="Q141" s="12">
        <v>0.34</v>
      </c>
      <c r="R141" s="19">
        <v>0.1305</v>
      </c>
      <c r="S141" s="20">
        <f t="shared" si="108"/>
        <v>0.20950000000000002</v>
      </c>
      <c r="T141" s="12">
        <v>0.22</v>
      </c>
      <c r="U141" s="19">
        <v>0.1305</v>
      </c>
      <c r="V141" s="20">
        <f t="shared" si="109"/>
        <v>8.9499999999999996E-2</v>
      </c>
      <c r="W141" s="12">
        <v>0.33</v>
      </c>
      <c r="X141" s="19">
        <v>0.1305</v>
      </c>
      <c r="Y141" s="20">
        <f t="shared" si="110"/>
        <v>0.19950000000000001</v>
      </c>
      <c r="Z141" s="12">
        <v>0.32</v>
      </c>
      <c r="AA141" s="19">
        <v>0.1305</v>
      </c>
      <c r="AB141" s="20">
        <f t="shared" si="111"/>
        <v>0.1895</v>
      </c>
      <c r="AC141" s="12">
        <v>0.28000000000000003</v>
      </c>
      <c r="AD141" s="19">
        <v>0.1305</v>
      </c>
      <c r="AE141" s="20">
        <f t="shared" si="112"/>
        <v>0.14950000000000002</v>
      </c>
      <c r="AF141" s="98">
        <f t="shared" si="113"/>
        <v>0.19749999999999998</v>
      </c>
      <c r="AG141" s="100">
        <v>2701.61</v>
      </c>
      <c r="AH141" s="134">
        <f t="shared" si="114"/>
        <v>7.2427785614977133E-2</v>
      </c>
      <c r="AI141" s="134">
        <f t="shared" ref="AI141:AI202" si="115">AF141*AH141</f>
        <v>1.4304487658957983E-2</v>
      </c>
      <c r="AJ141" s="100">
        <v>3618.54</v>
      </c>
      <c r="AK141" s="100">
        <v>0.19</v>
      </c>
      <c r="AL141" s="100">
        <v>25.88</v>
      </c>
    </row>
    <row r="142" spans="1:39" s="8" customFormat="1">
      <c r="A142" s="39" t="s">
        <v>135</v>
      </c>
      <c r="B142" s="12">
        <v>0.2</v>
      </c>
      <c r="C142" s="19">
        <v>0.1305</v>
      </c>
      <c r="D142" s="20">
        <f t="shared" si="103"/>
        <v>6.9500000000000006E-2</v>
      </c>
      <c r="E142" s="12">
        <v>0.12</v>
      </c>
      <c r="F142" s="19">
        <v>0.1305</v>
      </c>
      <c r="G142" s="20">
        <f t="shared" si="104"/>
        <v>-1.0500000000000009E-2</v>
      </c>
      <c r="H142" s="12">
        <v>0.1</v>
      </c>
      <c r="I142" s="19">
        <v>0.1305</v>
      </c>
      <c r="J142" s="20">
        <f t="shared" si="105"/>
        <v>-3.0499999999999999E-2</v>
      </c>
      <c r="K142" s="12">
        <v>0.19</v>
      </c>
      <c r="L142" s="19">
        <v>0.1305</v>
      </c>
      <c r="M142" s="20">
        <f t="shared" si="106"/>
        <v>5.9499999999999997E-2</v>
      </c>
      <c r="N142" s="12">
        <v>0.23</v>
      </c>
      <c r="O142" s="19">
        <v>0.1305</v>
      </c>
      <c r="P142" s="20">
        <f t="shared" si="107"/>
        <v>9.9500000000000005E-2</v>
      </c>
      <c r="Q142" s="12">
        <v>0.11</v>
      </c>
      <c r="R142" s="19">
        <v>0.1305</v>
      </c>
      <c r="S142" s="20">
        <f t="shared" si="108"/>
        <v>-2.0500000000000004E-2</v>
      </c>
      <c r="T142" s="12">
        <v>0.24</v>
      </c>
      <c r="U142" s="19">
        <v>0.1305</v>
      </c>
      <c r="V142" s="20">
        <f t="shared" si="109"/>
        <v>0.10949999999999999</v>
      </c>
      <c r="W142" s="12">
        <v>0.25</v>
      </c>
      <c r="X142" s="19">
        <v>0.1305</v>
      </c>
      <c r="Y142" s="20">
        <f t="shared" si="110"/>
        <v>0.1195</v>
      </c>
      <c r="Z142" s="12">
        <v>0.17</v>
      </c>
      <c r="AA142" s="19">
        <v>0.1305</v>
      </c>
      <c r="AB142" s="20">
        <f t="shared" si="111"/>
        <v>3.9500000000000007E-2</v>
      </c>
      <c r="AC142" s="12">
        <v>0.21</v>
      </c>
      <c r="AD142" s="19">
        <v>0.1305</v>
      </c>
      <c r="AE142" s="20">
        <f t="shared" si="112"/>
        <v>7.9499999999999987E-2</v>
      </c>
      <c r="AF142" s="98">
        <f t="shared" si="113"/>
        <v>5.1500000000000004E-2</v>
      </c>
      <c r="AG142" s="100">
        <v>2374.9699999999998</v>
      </c>
      <c r="AH142" s="134">
        <f t="shared" si="114"/>
        <v>6.3670854787331338E-2</v>
      </c>
      <c r="AI142" s="134">
        <f t="shared" si="115"/>
        <v>3.2790490215475641E-3</v>
      </c>
      <c r="AJ142" s="100">
        <v>2909.55</v>
      </c>
      <c r="AK142" s="100">
        <v>0</v>
      </c>
      <c r="AL142" s="100">
        <v>19.920000000000002</v>
      </c>
    </row>
    <row r="143" spans="1:39" s="8" customFormat="1">
      <c r="A143" s="39" t="s">
        <v>136</v>
      </c>
      <c r="B143" s="12">
        <v>0.33</v>
      </c>
      <c r="C143" s="19">
        <v>0.1305</v>
      </c>
      <c r="D143" s="20">
        <f t="shared" si="103"/>
        <v>0.19950000000000001</v>
      </c>
      <c r="E143" s="12">
        <v>0.4</v>
      </c>
      <c r="F143" s="19">
        <v>0.1305</v>
      </c>
      <c r="G143" s="20">
        <f t="shared" si="104"/>
        <v>0.26950000000000002</v>
      </c>
      <c r="H143" s="12">
        <v>0.33</v>
      </c>
      <c r="I143" s="19">
        <v>0.1305</v>
      </c>
      <c r="J143" s="20">
        <f t="shared" si="105"/>
        <v>0.19950000000000001</v>
      </c>
      <c r="K143" s="12">
        <v>0.17</v>
      </c>
      <c r="L143" s="19">
        <v>0.1305</v>
      </c>
      <c r="M143" s="20">
        <f t="shared" si="106"/>
        <v>3.9500000000000007E-2</v>
      </c>
      <c r="N143" s="12">
        <v>0.23</v>
      </c>
      <c r="O143" s="19">
        <v>0.1305</v>
      </c>
      <c r="P143" s="20">
        <f t="shared" si="107"/>
        <v>9.9500000000000005E-2</v>
      </c>
      <c r="Q143" s="12">
        <v>0.2</v>
      </c>
      <c r="R143" s="19">
        <v>0.1305</v>
      </c>
      <c r="S143" s="20">
        <f t="shared" si="108"/>
        <v>6.9500000000000006E-2</v>
      </c>
      <c r="T143" s="12">
        <v>0.28000000000000003</v>
      </c>
      <c r="U143" s="19">
        <v>0.1305</v>
      </c>
      <c r="V143" s="20">
        <f t="shared" si="109"/>
        <v>0.14950000000000002</v>
      </c>
      <c r="W143" s="12">
        <v>0.34</v>
      </c>
      <c r="X143" s="19">
        <v>0.1305</v>
      </c>
      <c r="Y143" s="20">
        <f t="shared" si="110"/>
        <v>0.20950000000000002</v>
      </c>
      <c r="Z143" s="12">
        <v>0.43</v>
      </c>
      <c r="AA143" s="19">
        <v>0.1305</v>
      </c>
      <c r="AB143" s="20">
        <f t="shared" si="111"/>
        <v>0.29949999999999999</v>
      </c>
      <c r="AC143" s="12">
        <v>0.38</v>
      </c>
      <c r="AD143" s="19">
        <v>0.1305</v>
      </c>
      <c r="AE143" s="20">
        <f t="shared" si="112"/>
        <v>0.2495</v>
      </c>
      <c r="AF143" s="98">
        <f t="shared" si="113"/>
        <v>0.17850000000000005</v>
      </c>
      <c r="AG143" s="100">
        <v>879.48</v>
      </c>
      <c r="AH143" s="134">
        <f t="shared" si="114"/>
        <v>2.3578084509851566E-2</v>
      </c>
      <c r="AI143" s="134">
        <f t="shared" si="115"/>
        <v>4.2086880850085058E-3</v>
      </c>
      <c r="AJ143" s="100">
        <v>1244.74</v>
      </c>
      <c r="AK143" s="100">
        <v>0.44</v>
      </c>
      <c r="AL143" s="100">
        <v>15.42</v>
      </c>
    </row>
    <row r="144" spans="1:39" s="8" customFormat="1">
      <c r="A144" s="39" t="s">
        <v>137</v>
      </c>
      <c r="B144" s="12">
        <v>0.22</v>
      </c>
      <c r="C144" s="19">
        <v>0.1305</v>
      </c>
      <c r="D144" s="20">
        <f t="shared" si="103"/>
        <v>8.9499999999999996E-2</v>
      </c>
      <c r="E144" s="12">
        <v>0.21</v>
      </c>
      <c r="F144" s="19">
        <v>0.1305</v>
      </c>
      <c r="G144" s="20">
        <f t="shared" si="104"/>
        <v>7.9499999999999987E-2</v>
      </c>
      <c r="H144" s="12">
        <v>0.14000000000000001</v>
      </c>
      <c r="I144" s="19">
        <v>0.1305</v>
      </c>
      <c r="J144" s="20">
        <f t="shared" si="105"/>
        <v>9.5000000000000084E-3</v>
      </c>
      <c r="K144" s="12">
        <v>0.1</v>
      </c>
      <c r="L144" s="19">
        <v>0.1305</v>
      </c>
      <c r="M144" s="20">
        <f t="shared" si="106"/>
        <v>-3.0499999999999999E-2</v>
      </c>
      <c r="N144" s="12">
        <v>0.09</v>
      </c>
      <c r="O144" s="19">
        <v>0.1305</v>
      </c>
      <c r="P144" s="20">
        <f t="shared" si="107"/>
        <v>-4.0500000000000008E-2</v>
      </c>
      <c r="Q144" s="12">
        <v>0.08</v>
      </c>
      <c r="R144" s="19">
        <v>0.1305</v>
      </c>
      <c r="S144" s="20">
        <f t="shared" si="108"/>
        <v>-5.0500000000000003E-2</v>
      </c>
      <c r="T144" s="12">
        <v>0.04</v>
      </c>
      <c r="U144" s="19">
        <v>0.1305</v>
      </c>
      <c r="V144" s="20">
        <f t="shared" si="109"/>
        <v>-9.0499999999999997E-2</v>
      </c>
      <c r="W144" s="12">
        <v>0.04</v>
      </c>
      <c r="X144" s="19">
        <v>0.1305</v>
      </c>
      <c r="Y144" s="20">
        <f t="shared" si="110"/>
        <v>-9.0499999999999997E-2</v>
      </c>
      <c r="Z144" s="12">
        <v>0.04</v>
      </c>
      <c r="AA144" s="19">
        <v>0.1305</v>
      </c>
      <c r="AB144" s="20">
        <f t="shared" si="111"/>
        <v>-9.0499999999999997E-2</v>
      </c>
      <c r="AC144" s="12">
        <v>0.05</v>
      </c>
      <c r="AD144" s="19">
        <v>0.1305</v>
      </c>
      <c r="AE144" s="20">
        <f t="shared" si="112"/>
        <v>-8.0500000000000002E-2</v>
      </c>
      <c r="AF144" s="98">
        <f t="shared" si="113"/>
        <v>-2.9500000000000005E-2</v>
      </c>
      <c r="AG144" s="100">
        <v>1077.82</v>
      </c>
      <c r="AH144" s="134">
        <f t="shared" si="114"/>
        <v>2.889540529222747E-2</v>
      </c>
      <c r="AI144" s="134">
        <f t="shared" si="115"/>
        <v>-8.5241445612071055E-4</v>
      </c>
      <c r="AJ144" s="100">
        <v>1299.21</v>
      </c>
      <c r="AK144" s="100">
        <v>0.13</v>
      </c>
      <c r="AL144" s="100">
        <v>0.01</v>
      </c>
    </row>
    <row r="145" spans="1:38" s="8" customFormat="1">
      <c r="A145" s="39" t="s">
        <v>138</v>
      </c>
      <c r="B145" s="12">
        <v>0.18</v>
      </c>
      <c r="C145" s="19">
        <v>0.1305</v>
      </c>
      <c r="D145" s="20">
        <f t="shared" si="103"/>
        <v>4.9499999999999988E-2</v>
      </c>
      <c r="E145" s="12">
        <v>0.17</v>
      </c>
      <c r="F145" s="19">
        <v>0.1305</v>
      </c>
      <c r="G145" s="20">
        <f t="shared" si="104"/>
        <v>3.9500000000000007E-2</v>
      </c>
      <c r="H145" s="12">
        <v>0.17</v>
      </c>
      <c r="I145" s="19">
        <v>0.1305</v>
      </c>
      <c r="J145" s="20">
        <f t="shared" si="105"/>
        <v>3.9500000000000007E-2</v>
      </c>
      <c r="K145" s="12">
        <v>0.12</v>
      </c>
      <c r="L145" s="19">
        <v>0.1305</v>
      </c>
      <c r="M145" s="20">
        <f t="shared" si="106"/>
        <v>-1.0500000000000009E-2</v>
      </c>
      <c r="N145" s="12">
        <v>0.13</v>
      </c>
      <c r="O145" s="19">
        <v>0.1305</v>
      </c>
      <c r="P145" s="20">
        <f t="shared" si="107"/>
        <v>-5.0000000000000044E-4</v>
      </c>
      <c r="Q145" s="12">
        <v>0.14000000000000001</v>
      </c>
      <c r="R145" s="19">
        <v>0.1305</v>
      </c>
      <c r="S145" s="20">
        <f t="shared" si="108"/>
        <v>9.5000000000000084E-3</v>
      </c>
      <c r="T145" s="12">
        <v>0.26</v>
      </c>
      <c r="U145" s="19">
        <v>0.1305</v>
      </c>
      <c r="V145" s="20">
        <f t="shared" si="109"/>
        <v>0.1295</v>
      </c>
      <c r="W145" s="12">
        <v>0.25</v>
      </c>
      <c r="X145" s="19">
        <v>0.1305</v>
      </c>
      <c r="Y145" s="20">
        <f t="shared" si="110"/>
        <v>0.1195</v>
      </c>
      <c r="Z145" s="12">
        <v>0.23</v>
      </c>
      <c r="AA145" s="19">
        <v>0.1305</v>
      </c>
      <c r="AB145" s="20">
        <f t="shared" si="111"/>
        <v>9.9500000000000005E-2</v>
      </c>
      <c r="AC145" s="12">
        <v>0.19</v>
      </c>
      <c r="AD145" s="19">
        <v>0.1305</v>
      </c>
      <c r="AE145" s="20">
        <f t="shared" si="112"/>
        <v>5.9499999999999997E-2</v>
      </c>
      <c r="AF145" s="98">
        <f t="shared" si="113"/>
        <v>5.3500000000000006E-2</v>
      </c>
      <c r="AG145" s="100">
        <v>1058.47</v>
      </c>
      <c r="AH145" s="134">
        <f t="shared" si="114"/>
        <v>2.8376648827878506E-2</v>
      </c>
      <c r="AI145" s="134">
        <f t="shared" si="115"/>
        <v>1.5181507122915003E-3</v>
      </c>
      <c r="AJ145" s="100">
        <v>1517.19</v>
      </c>
      <c r="AK145" s="100">
        <v>0.06</v>
      </c>
      <c r="AL145" s="100">
        <v>14.43</v>
      </c>
    </row>
    <row r="146" spans="1:38" s="8" customFormat="1">
      <c r="A146" s="39" t="s">
        <v>139</v>
      </c>
      <c r="B146" s="12">
        <v>0.04</v>
      </c>
      <c r="C146" s="19">
        <v>0.1305</v>
      </c>
      <c r="D146" s="20">
        <f t="shared" si="103"/>
        <v>-9.0499999999999997E-2</v>
      </c>
      <c r="E146" s="12">
        <v>0.05</v>
      </c>
      <c r="F146" s="19">
        <v>0.1305</v>
      </c>
      <c r="G146" s="20">
        <f t="shared" si="104"/>
        <v>-8.0500000000000002E-2</v>
      </c>
      <c r="H146" s="12">
        <v>0.06</v>
      </c>
      <c r="I146" s="19">
        <v>0.1305</v>
      </c>
      <c r="J146" s="20">
        <f t="shared" si="105"/>
        <v>-7.0500000000000007E-2</v>
      </c>
      <c r="K146" s="12">
        <v>0.06</v>
      </c>
      <c r="L146" s="19">
        <v>0.1305</v>
      </c>
      <c r="M146" s="20">
        <f t="shared" si="106"/>
        <v>-7.0500000000000007E-2</v>
      </c>
      <c r="N146" s="12">
        <v>0.06</v>
      </c>
      <c r="O146" s="19">
        <v>0.1305</v>
      </c>
      <c r="P146" s="20">
        <f t="shared" si="107"/>
        <v>-7.0500000000000007E-2</v>
      </c>
      <c r="Q146" s="12">
        <v>0.04</v>
      </c>
      <c r="R146" s="19">
        <v>0.1305</v>
      </c>
      <c r="S146" s="20">
        <f t="shared" si="108"/>
        <v>-9.0499999999999997E-2</v>
      </c>
      <c r="T146" s="12">
        <v>0.04</v>
      </c>
      <c r="U146" s="19">
        <v>0.1305</v>
      </c>
      <c r="V146" s="20">
        <f t="shared" si="109"/>
        <v>-9.0499999999999997E-2</v>
      </c>
      <c r="W146" s="12">
        <v>0.04</v>
      </c>
      <c r="X146" s="19">
        <v>0.1305</v>
      </c>
      <c r="Y146" s="20">
        <f t="shared" si="110"/>
        <v>-9.0499999999999997E-2</v>
      </c>
      <c r="Z146" s="12">
        <v>0.03</v>
      </c>
      <c r="AA146" s="19">
        <v>0.1305</v>
      </c>
      <c r="AB146" s="20">
        <f t="shared" si="111"/>
        <v>-0.10050000000000001</v>
      </c>
      <c r="AC146" s="12">
        <v>0.04</v>
      </c>
      <c r="AD146" s="19">
        <v>0.1305</v>
      </c>
      <c r="AE146" s="20">
        <f t="shared" si="112"/>
        <v>-9.0499999999999997E-2</v>
      </c>
      <c r="AF146" s="98">
        <f t="shared" si="113"/>
        <v>-8.4500000000000006E-2</v>
      </c>
      <c r="AG146" s="100">
        <v>1291.4100000000001</v>
      </c>
      <c r="AH146" s="134">
        <f t="shared" si="114"/>
        <v>3.4621565148573494E-2</v>
      </c>
      <c r="AI146" s="134">
        <f t="shared" si="115"/>
        <v>-2.9255222550544605E-3</v>
      </c>
      <c r="AJ146" s="100">
        <v>1642.59</v>
      </c>
      <c r="AK146" s="100">
        <v>0</v>
      </c>
      <c r="AL146" s="100">
        <v>-11.45</v>
      </c>
    </row>
    <row r="147" spans="1:38" s="8" customFormat="1">
      <c r="A147" s="39" t="s">
        <v>140</v>
      </c>
      <c r="B147" s="24" t="s">
        <v>13</v>
      </c>
      <c r="C147" s="19">
        <v>0.1305</v>
      </c>
      <c r="D147" s="23" t="s">
        <v>13</v>
      </c>
      <c r="E147" s="24" t="s">
        <v>13</v>
      </c>
      <c r="F147" s="19">
        <v>0.1305</v>
      </c>
      <c r="G147" s="23" t="s">
        <v>13</v>
      </c>
      <c r="H147" s="12">
        <v>0.15</v>
      </c>
      <c r="I147" s="19">
        <v>0.1305</v>
      </c>
      <c r="J147" s="20">
        <f t="shared" si="105"/>
        <v>1.949999999999999E-2</v>
      </c>
      <c r="K147" s="12">
        <v>0.25</v>
      </c>
      <c r="L147" s="19">
        <v>0.1305</v>
      </c>
      <c r="M147" s="20">
        <f t="shared" si="106"/>
        <v>0.1195</v>
      </c>
      <c r="N147" s="12">
        <v>0.21</v>
      </c>
      <c r="O147" s="19">
        <v>0.1305</v>
      </c>
      <c r="P147" s="20">
        <f t="shared" si="107"/>
        <v>7.9499999999999987E-2</v>
      </c>
      <c r="Q147" s="12">
        <v>0.21</v>
      </c>
      <c r="R147" s="19">
        <v>0.1305</v>
      </c>
      <c r="S147" s="20">
        <f t="shared" si="108"/>
        <v>7.9499999999999987E-2</v>
      </c>
      <c r="T147" s="7" t="s">
        <v>13</v>
      </c>
      <c r="U147" s="19">
        <v>0.1305</v>
      </c>
      <c r="V147" s="23" t="s">
        <v>13</v>
      </c>
      <c r="W147" s="7" t="s">
        <v>13</v>
      </c>
      <c r="X147" s="19">
        <v>0.1305</v>
      </c>
      <c r="Y147" s="23" t="s">
        <v>13</v>
      </c>
      <c r="Z147" s="7" t="s">
        <v>13</v>
      </c>
      <c r="AA147" s="19">
        <v>0.1305</v>
      </c>
      <c r="AB147" s="23" t="s">
        <v>13</v>
      </c>
      <c r="AC147" s="7" t="s">
        <v>13</v>
      </c>
      <c r="AD147" s="19">
        <v>0.1305</v>
      </c>
      <c r="AE147" s="23" t="s">
        <v>13</v>
      </c>
      <c r="AF147" s="98">
        <f t="shared" si="113"/>
        <v>7.4499999999999983E-2</v>
      </c>
      <c r="AG147" s="100">
        <v>703.74</v>
      </c>
      <c r="AH147" s="134">
        <f t="shared" si="114"/>
        <v>1.886664983053957E-2</v>
      </c>
      <c r="AI147" s="134">
        <f t="shared" si="115"/>
        <v>1.4055654123751977E-3</v>
      </c>
      <c r="AJ147" s="100">
        <v>1040.4100000000001</v>
      </c>
      <c r="AK147" s="100">
        <v>0.76</v>
      </c>
      <c r="AL147" s="101" t="s">
        <v>13</v>
      </c>
    </row>
    <row r="148" spans="1:38" s="8" customFormat="1">
      <c r="A148" s="39" t="s">
        <v>141</v>
      </c>
      <c r="B148" s="12">
        <v>0.21</v>
      </c>
      <c r="C148" s="19">
        <v>0.1305</v>
      </c>
      <c r="D148" s="20">
        <f t="shared" si="103"/>
        <v>7.9499999999999987E-2</v>
      </c>
      <c r="E148" s="12">
        <v>0.23</v>
      </c>
      <c r="F148" s="19">
        <v>0.1305</v>
      </c>
      <c r="G148" s="20">
        <f t="shared" si="104"/>
        <v>9.9500000000000005E-2</v>
      </c>
      <c r="H148" s="12">
        <v>0.08</v>
      </c>
      <c r="I148" s="19">
        <v>0.1305</v>
      </c>
      <c r="J148" s="20">
        <f t="shared" si="105"/>
        <v>-5.0500000000000003E-2</v>
      </c>
      <c r="K148" s="12">
        <v>0.11</v>
      </c>
      <c r="L148" s="19">
        <v>0.1305</v>
      </c>
      <c r="M148" s="20">
        <f t="shared" si="106"/>
        <v>-2.0500000000000004E-2</v>
      </c>
      <c r="N148" s="12">
        <v>0.11</v>
      </c>
      <c r="O148" s="19">
        <v>0.1305</v>
      </c>
      <c r="P148" s="20">
        <f t="shared" si="107"/>
        <v>-2.0500000000000004E-2</v>
      </c>
      <c r="Q148" s="12">
        <v>0.12</v>
      </c>
      <c r="R148" s="19">
        <v>0.1305</v>
      </c>
      <c r="S148" s="20">
        <f t="shared" si="108"/>
        <v>-1.0500000000000009E-2</v>
      </c>
      <c r="T148" s="12">
        <v>0.12</v>
      </c>
      <c r="U148" s="19">
        <v>0.1305</v>
      </c>
      <c r="V148" s="20">
        <f t="shared" si="109"/>
        <v>-1.0500000000000009E-2</v>
      </c>
      <c r="W148" s="12">
        <v>0.14000000000000001</v>
      </c>
      <c r="X148" s="19">
        <v>0.1305</v>
      </c>
      <c r="Y148" s="20">
        <f t="shared" si="110"/>
        <v>9.5000000000000084E-3</v>
      </c>
      <c r="Z148" s="12">
        <v>0.2</v>
      </c>
      <c r="AA148" s="19">
        <v>0.1305</v>
      </c>
      <c r="AB148" s="20">
        <f t="shared" si="111"/>
        <v>6.9500000000000006E-2</v>
      </c>
      <c r="AC148" s="12">
        <v>0.17</v>
      </c>
      <c r="AD148" s="19">
        <v>0.1305</v>
      </c>
      <c r="AE148" s="20">
        <f t="shared" si="112"/>
        <v>3.9500000000000007E-2</v>
      </c>
      <c r="AF148" s="98">
        <f t="shared" si="113"/>
        <v>1.8499999999999999E-2</v>
      </c>
      <c r="AG148" s="100">
        <v>334.2</v>
      </c>
      <c r="AH148" s="134">
        <f t="shared" si="114"/>
        <v>8.9596077718565436E-3</v>
      </c>
      <c r="AI148" s="134">
        <f t="shared" si="115"/>
        <v>1.6575274377934605E-4</v>
      </c>
      <c r="AJ148" s="100">
        <v>398.33</v>
      </c>
      <c r="AK148" s="100">
        <v>0.55000000000000004</v>
      </c>
      <c r="AL148" s="100">
        <v>41.13</v>
      </c>
    </row>
    <row r="149" spans="1:38" s="8" customFormat="1">
      <c r="A149" s="39" t="s">
        <v>142</v>
      </c>
      <c r="B149" s="12">
        <v>0.17</v>
      </c>
      <c r="C149" s="19">
        <v>0.1305</v>
      </c>
      <c r="D149" s="20">
        <f t="shared" si="103"/>
        <v>3.9500000000000007E-2</v>
      </c>
      <c r="E149" s="12">
        <v>0.17</v>
      </c>
      <c r="F149" s="19">
        <v>0.1305</v>
      </c>
      <c r="G149" s="20">
        <f t="shared" si="104"/>
        <v>3.9500000000000007E-2</v>
      </c>
      <c r="H149" s="12">
        <v>0.14000000000000001</v>
      </c>
      <c r="I149" s="19">
        <v>0.1305</v>
      </c>
      <c r="J149" s="20">
        <f t="shared" si="105"/>
        <v>9.5000000000000084E-3</v>
      </c>
      <c r="K149" s="12">
        <v>0.14000000000000001</v>
      </c>
      <c r="L149" s="19">
        <v>0.1305</v>
      </c>
      <c r="M149" s="20">
        <f t="shared" si="106"/>
        <v>9.5000000000000084E-3</v>
      </c>
      <c r="N149" s="12">
        <v>0.13</v>
      </c>
      <c r="O149" s="19">
        <v>0.1305</v>
      </c>
      <c r="P149" s="20">
        <f t="shared" si="107"/>
        <v>-5.0000000000000044E-4</v>
      </c>
      <c r="Q149" s="12">
        <v>0.14000000000000001</v>
      </c>
      <c r="R149" s="19">
        <v>0.1305</v>
      </c>
      <c r="S149" s="20">
        <f t="shared" si="108"/>
        <v>9.5000000000000084E-3</v>
      </c>
      <c r="T149" s="12">
        <v>0.14000000000000001</v>
      </c>
      <c r="U149" s="19">
        <v>0.1305</v>
      </c>
      <c r="V149" s="20">
        <f t="shared" si="109"/>
        <v>9.5000000000000084E-3</v>
      </c>
      <c r="W149" s="12">
        <v>0.15</v>
      </c>
      <c r="X149" s="19">
        <v>0.1305</v>
      </c>
      <c r="Y149" s="20">
        <f t="shared" si="110"/>
        <v>1.949999999999999E-2</v>
      </c>
      <c r="Z149" s="12">
        <v>0.16</v>
      </c>
      <c r="AA149" s="19">
        <v>0.1305</v>
      </c>
      <c r="AB149" s="20">
        <f t="shared" si="111"/>
        <v>2.9499999999999998E-2</v>
      </c>
      <c r="AC149" s="12">
        <v>0.16</v>
      </c>
      <c r="AD149" s="19">
        <v>0.1305</v>
      </c>
      <c r="AE149" s="20">
        <f t="shared" si="112"/>
        <v>2.9499999999999998E-2</v>
      </c>
      <c r="AF149" s="98">
        <f t="shared" si="113"/>
        <v>1.9500000000000003E-2</v>
      </c>
      <c r="AG149" s="100">
        <v>2513.17</v>
      </c>
      <c r="AH149" s="134">
        <f t="shared" si="114"/>
        <v>6.7375875116686745E-2</v>
      </c>
      <c r="AI149" s="134">
        <f t="shared" si="115"/>
        <v>1.3138295647753917E-3</v>
      </c>
      <c r="AJ149" s="100">
        <v>3232.44</v>
      </c>
      <c r="AK149" s="100">
        <v>0.46</v>
      </c>
      <c r="AL149" s="100">
        <v>-5.3</v>
      </c>
    </row>
    <row r="150" spans="1:38" s="8" customFormat="1">
      <c r="A150" s="39" t="s">
        <v>143</v>
      </c>
      <c r="B150" s="12">
        <v>0.64</v>
      </c>
      <c r="C150" s="19">
        <v>0.1305</v>
      </c>
      <c r="D150" s="20">
        <f t="shared" si="103"/>
        <v>0.50950000000000006</v>
      </c>
      <c r="E150" s="12">
        <v>0.69</v>
      </c>
      <c r="F150" s="19">
        <v>0.1305</v>
      </c>
      <c r="G150" s="20">
        <f t="shared" si="104"/>
        <v>0.55949999999999989</v>
      </c>
      <c r="H150" s="12">
        <v>0.65</v>
      </c>
      <c r="I150" s="19">
        <v>0.1305</v>
      </c>
      <c r="J150" s="20">
        <f t="shared" si="105"/>
        <v>0.51950000000000007</v>
      </c>
      <c r="K150" s="12">
        <v>0.56999999999999995</v>
      </c>
      <c r="L150" s="19">
        <v>0.1305</v>
      </c>
      <c r="M150" s="20">
        <f t="shared" si="106"/>
        <v>0.43949999999999995</v>
      </c>
      <c r="N150" s="12">
        <v>0.51</v>
      </c>
      <c r="O150" s="19">
        <v>0.1305</v>
      </c>
      <c r="P150" s="20">
        <f t="shared" si="107"/>
        <v>0.3795</v>
      </c>
      <c r="Q150" s="12">
        <v>0.36</v>
      </c>
      <c r="R150" s="19">
        <v>0.1305</v>
      </c>
      <c r="S150" s="20">
        <f t="shared" si="108"/>
        <v>0.22949999999999998</v>
      </c>
      <c r="T150" s="12">
        <v>0.36</v>
      </c>
      <c r="U150" s="19">
        <v>0.1305</v>
      </c>
      <c r="V150" s="20">
        <f t="shared" si="109"/>
        <v>0.22949999999999998</v>
      </c>
      <c r="W150" s="12">
        <v>0.32</v>
      </c>
      <c r="X150" s="19">
        <v>0.1305</v>
      </c>
      <c r="Y150" s="20">
        <f t="shared" si="110"/>
        <v>0.1895</v>
      </c>
      <c r="Z150" s="12">
        <v>0.34</v>
      </c>
      <c r="AA150" s="19">
        <v>0.1305</v>
      </c>
      <c r="AB150" s="20">
        <f t="shared" si="111"/>
        <v>0.20950000000000002</v>
      </c>
      <c r="AC150" s="12">
        <v>0.27</v>
      </c>
      <c r="AD150" s="19">
        <v>0.1305</v>
      </c>
      <c r="AE150" s="20">
        <f t="shared" si="112"/>
        <v>0.13950000000000001</v>
      </c>
      <c r="AF150" s="98">
        <f t="shared" si="113"/>
        <v>0.34050000000000002</v>
      </c>
      <c r="AG150" s="100">
        <v>576.66999999999996</v>
      </c>
      <c r="AH150" s="134">
        <f t="shared" si="114"/>
        <v>1.5460015002383342E-2</v>
      </c>
      <c r="AI150" s="134">
        <f t="shared" si="115"/>
        <v>5.2641351083115287E-3</v>
      </c>
      <c r="AJ150" s="100">
        <v>657.23</v>
      </c>
      <c r="AK150" s="100">
        <v>0.04</v>
      </c>
      <c r="AL150" s="100">
        <v>23.52</v>
      </c>
    </row>
    <row r="151" spans="1:38" s="8" customFormat="1">
      <c r="A151" s="39" t="s">
        <v>144</v>
      </c>
      <c r="B151" s="12">
        <v>0.08</v>
      </c>
      <c r="C151" s="19">
        <v>0.1305</v>
      </c>
      <c r="D151" s="20">
        <f t="shared" si="103"/>
        <v>-5.0500000000000003E-2</v>
      </c>
      <c r="E151" s="12">
        <v>0.09</v>
      </c>
      <c r="F151" s="19">
        <v>0.1305</v>
      </c>
      <c r="G151" s="20">
        <f t="shared" si="104"/>
        <v>-4.0500000000000008E-2</v>
      </c>
      <c r="H151" s="12">
        <v>0.1</v>
      </c>
      <c r="I151" s="19">
        <v>0.1305</v>
      </c>
      <c r="J151" s="20">
        <f t="shared" si="105"/>
        <v>-3.0499999999999999E-2</v>
      </c>
      <c r="K151" s="12">
        <v>-0.01</v>
      </c>
      <c r="L151" s="19">
        <v>0.1305</v>
      </c>
      <c r="M151" s="20">
        <f t="shared" si="106"/>
        <v>-0.14050000000000001</v>
      </c>
      <c r="N151" s="12">
        <v>-0.09</v>
      </c>
      <c r="O151" s="19">
        <v>0.1305</v>
      </c>
      <c r="P151" s="20">
        <f t="shared" si="107"/>
        <v>-0.2205</v>
      </c>
      <c r="Q151" s="12">
        <v>0.04</v>
      </c>
      <c r="R151" s="19">
        <v>0.1305</v>
      </c>
      <c r="S151" s="20">
        <f t="shared" si="108"/>
        <v>-9.0499999999999997E-2</v>
      </c>
      <c r="T151" s="12">
        <v>0.22</v>
      </c>
      <c r="U151" s="19">
        <v>0.1305</v>
      </c>
      <c r="V151" s="20">
        <f t="shared" si="109"/>
        <v>8.9499999999999996E-2</v>
      </c>
      <c r="W151" s="12">
        <v>0.13</v>
      </c>
      <c r="X151" s="19">
        <v>0.1305</v>
      </c>
      <c r="Y151" s="20">
        <f t="shared" si="110"/>
        <v>-5.0000000000000044E-4</v>
      </c>
      <c r="Z151" s="12">
        <v>0.16</v>
      </c>
      <c r="AA151" s="19">
        <v>0.1305</v>
      </c>
      <c r="AB151" s="20">
        <f t="shared" si="111"/>
        <v>2.9499999999999998E-2</v>
      </c>
      <c r="AC151" s="12">
        <v>0.09</v>
      </c>
      <c r="AD151" s="19">
        <v>0.1305</v>
      </c>
      <c r="AE151" s="20">
        <f t="shared" si="112"/>
        <v>-4.0500000000000008E-2</v>
      </c>
      <c r="AF151" s="98">
        <f t="shared" si="113"/>
        <v>-4.9500000000000002E-2</v>
      </c>
      <c r="AG151" s="100">
        <v>357.46</v>
      </c>
      <c r="AH151" s="134">
        <f t="shared" si="114"/>
        <v>9.5831878938594864E-3</v>
      </c>
      <c r="AI151" s="134">
        <f t="shared" si="115"/>
        <v>-4.7436780074604462E-4</v>
      </c>
      <c r="AJ151" s="100">
        <v>610.73</v>
      </c>
      <c r="AK151" s="100">
        <v>0.05</v>
      </c>
      <c r="AL151" s="100">
        <v>28.3</v>
      </c>
    </row>
    <row r="152" spans="1:38" s="8" customFormat="1">
      <c r="A152" s="39" t="s">
        <v>145</v>
      </c>
      <c r="B152" s="12">
        <v>0.25</v>
      </c>
      <c r="C152" s="19">
        <v>0.1305</v>
      </c>
      <c r="D152" s="20">
        <f t="shared" si="103"/>
        <v>0.1195</v>
      </c>
      <c r="E152" s="12">
        <v>0.23</v>
      </c>
      <c r="F152" s="19">
        <v>0.1305</v>
      </c>
      <c r="G152" s="20">
        <f t="shared" si="104"/>
        <v>9.9500000000000005E-2</v>
      </c>
      <c r="H152" s="12">
        <v>0.2</v>
      </c>
      <c r="I152" s="19">
        <v>0.1305</v>
      </c>
      <c r="J152" s="20">
        <f t="shared" si="105"/>
        <v>6.9500000000000006E-2</v>
      </c>
      <c r="K152" s="12">
        <v>0.14000000000000001</v>
      </c>
      <c r="L152" s="19">
        <v>0.1305</v>
      </c>
      <c r="M152" s="20">
        <f t="shared" si="106"/>
        <v>9.5000000000000084E-3</v>
      </c>
      <c r="N152" s="12">
        <v>0.19</v>
      </c>
      <c r="O152" s="19">
        <v>0.1305</v>
      </c>
      <c r="P152" s="20">
        <f t="shared" si="107"/>
        <v>5.9499999999999997E-2</v>
      </c>
      <c r="Q152" s="12">
        <v>0.25</v>
      </c>
      <c r="R152" s="19">
        <v>0.1305</v>
      </c>
      <c r="S152" s="20">
        <f t="shared" si="108"/>
        <v>0.1195</v>
      </c>
      <c r="T152" s="12">
        <v>0.26</v>
      </c>
      <c r="U152" s="19">
        <v>0.1305</v>
      </c>
      <c r="V152" s="20">
        <f t="shared" si="109"/>
        <v>0.1295</v>
      </c>
      <c r="W152" s="12">
        <v>0.22</v>
      </c>
      <c r="X152" s="19">
        <v>0.1305</v>
      </c>
      <c r="Y152" s="20">
        <f t="shared" si="110"/>
        <v>8.9499999999999996E-2</v>
      </c>
      <c r="Z152" s="12">
        <v>0.21</v>
      </c>
      <c r="AA152" s="19">
        <v>0.1305</v>
      </c>
      <c r="AB152" s="20">
        <f t="shared" si="111"/>
        <v>7.9499999999999987E-2</v>
      </c>
      <c r="AC152" s="12">
        <v>0.19</v>
      </c>
      <c r="AD152" s="19">
        <v>0.1305</v>
      </c>
      <c r="AE152" s="20">
        <f t="shared" si="112"/>
        <v>5.9499999999999997E-2</v>
      </c>
      <c r="AF152" s="98">
        <f t="shared" si="113"/>
        <v>8.3500000000000005E-2</v>
      </c>
      <c r="AG152" s="100">
        <v>309.85000000000002</v>
      </c>
      <c r="AH152" s="134">
        <f t="shared" si="114"/>
        <v>8.3068057094845913E-3</v>
      </c>
      <c r="AI152" s="134">
        <f t="shared" si="115"/>
        <v>6.9361827674196345E-4</v>
      </c>
      <c r="AJ152" s="100">
        <v>375.33</v>
      </c>
      <c r="AK152" s="100">
        <v>0.55000000000000004</v>
      </c>
      <c r="AL152" s="100">
        <v>18.72</v>
      </c>
    </row>
    <row r="153" spans="1:38" s="8" customFormat="1">
      <c r="A153" s="39" t="s">
        <v>146</v>
      </c>
      <c r="B153" s="12">
        <v>0.43</v>
      </c>
      <c r="C153" s="19">
        <v>0.1305</v>
      </c>
      <c r="D153" s="20">
        <f t="shared" si="103"/>
        <v>0.29949999999999999</v>
      </c>
      <c r="E153" s="12">
        <v>0.35</v>
      </c>
      <c r="F153" s="19">
        <v>0.1305</v>
      </c>
      <c r="G153" s="20">
        <f t="shared" si="104"/>
        <v>0.21949999999999997</v>
      </c>
      <c r="H153" s="12">
        <v>0.06</v>
      </c>
      <c r="I153" s="19">
        <v>0.1305</v>
      </c>
      <c r="J153" s="20">
        <f t="shared" si="105"/>
        <v>-7.0500000000000007E-2</v>
      </c>
      <c r="K153" s="12">
        <v>0.06</v>
      </c>
      <c r="L153" s="19">
        <v>0.1305</v>
      </c>
      <c r="M153" s="20">
        <f t="shared" si="106"/>
        <v>-7.0500000000000007E-2</v>
      </c>
      <c r="N153" s="12">
        <v>0.06</v>
      </c>
      <c r="O153" s="19">
        <v>0.1305</v>
      </c>
      <c r="P153" s="20">
        <f t="shared" si="107"/>
        <v>-7.0500000000000007E-2</v>
      </c>
      <c r="Q153" s="12">
        <v>7.0000000000000007E-2</v>
      </c>
      <c r="R153" s="19">
        <v>0.1305</v>
      </c>
      <c r="S153" s="20">
        <f t="shared" si="108"/>
        <v>-6.0499999999999998E-2</v>
      </c>
      <c r="T153" s="12">
        <v>0.3</v>
      </c>
      <c r="U153" s="19">
        <v>0.1305</v>
      </c>
      <c r="V153" s="20">
        <f t="shared" si="109"/>
        <v>0.16949999999999998</v>
      </c>
      <c r="W153" s="12">
        <v>0.46</v>
      </c>
      <c r="X153" s="19">
        <v>0.1305</v>
      </c>
      <c r="Y153" s="20">
        <f t="shared" si="110"/>
        <v>0.32950000000000002</v>
      </c>
      <c r="Z153" s="12">
        <v>0.15</v>
      </c>
      <c r="AA153" s="19">
        <v>0.1305</v>
      </c>
      <c r="AB153" s="20">
        <f t="shared" si="111"/>
        <v>1.949999999999999E-2</v>
      </c>
      <c r="AC153" s="12">
        <v>0.13</v>
      </c>
      <c r="AD153" s="19">
        <v>0.1305</v>
      </c>
      <c r="AE153" s="20">
        <f t="shared" si="112"/>
        <v>-5.0000000000000044E-4</v>
      </c>
      <c r="AF153" s="98">
        <f t="shared" si="113"/>
        <v>7.6499999999999985E-2</v>
      </c>
      <c r="AG153" s="100">
        <v>384.17</v>
      </c>
      <c r="AH153" s="134">
        <f t="shared" si="114"/>
        <v>1.0299259478498291E-2</v>
      </c>
      <c r="AI153" s="134">
        <f t="shared" si="115"/>
        <v>7.8789335010511917E-4</v>
      </c>
      <c r="AJ153" s="100">
        <v>482.13</v>
      </c>
      <c r="AK153" s="100">
        <v>0.25</v>
      </c>
      <c r="AL153" s="100">
        <v>22.41</v>
      </c>
    </row>
    <row r="154" spans="1:38" s="8" customFormat="1">
      <c r="A154" s="39" t="s">
        <v>147</v>
      </c>
      <c r="B154" s="12">
        <v>0.19</v>
      </c>
      <c r="C154" s="19">
        <v>0.1305</v>
      </c>
      <c r="D154" s="20">
        <f t="shared" si="103"/>
        <v>5.9499999999999997E-2</v>
      </c>
      <c r="E154" s="12">
        <v>0.18</v>
      </c>
      <c r="F154" s="19">
        <v>0.1305</v>
      </c>
      <c r="G154" s="20">
        <f t="shared" si="104"/>
        <v>4.9499999999999988E-2</v>
      </c>
      <c r="H154" s="12">
        <v>0.14000000000000001</v>
      </c>
      <c r="I154" s="19">
        <v>0.1305</v>
      </c>
      <c r="J154" s="20">
        <f t="shared" si="105"/>
        <v>9.5000000000000084E-3</v>
      </c>
      <c r="K154" s="12">
        <v>0.11</v>
      </c>
      <c r="L154" s="19">
        <v>0.1305</v>
      </c>
      <c r="M154" s="20">
        <f t="shared" si="106"/>
        <v>-2.0500000000000004E-2</v>
      </c>
      <c r="N154" s="12">
        <v>0.1</v>
      </c>
      <c r="O154" s="19">
        <v>0.1305</v>
      </c>
      <c r="P154" s="20">
        <f t="shared" si="107"/>
        <v>-3.0499999999999999E-2</v>
      </c>
      <c r="Q154" s="12">
        <v>0.09</v>
      </c>
      <c r="R154" s="19">
        <v>0.1305</v>
      </c>
      <c r="S154" s="20">
        <f t="shared" si="108"/>
        <v>-4.0500000000000008E-2</v>
      </c>
      <c r="T154" s="12">
        <v>0.08</v>
      </c>
      <c r="U154" s="19">
        <v>0.1305</v>
      </c>
      <c r="V154" s="20">
        <f t="shared" si="109"/>
        <v>-5.0500000000000003E-2</v>
      </c>
      <c r="W154" s="12">
        <v>0.09</v>
      </c>
      <c r="X154" s="19">
        <v>0.1305</v>
      </c>
      <c r="Y154" s="20">
        <f t="shared" si="110"/>
        <v>-4.0500000000000008E-2</v>
      </c>
      <c r="Z154" s="12">
        <v>0.09</v>
      </c>
      <c r="AA154" s="19">
        <v>0.1305</v>
      </c>
      <c r="AB154" s="20">
        <f t="shared" si="111"/>
        <v>-4.0500000000000008E-2</v>
      </c>
      <c r="AC154" s="12">
        <v>0.09</v>
      </c>
      <c r="AD154" s="19">
        <v>0.1305</v>
      </c>
      <c r="AE154" s="20">
        <f t="shared" si="112"/>
        <v>-4.0500000000000008E-2</v>
      </c>
      <c r="AF154" s="98">
        <f t="shared" si="113"/>
        <v>-1.4500000000000004E-2</v>
      </c>
      <c r="AG154" s="100">
        <v>10327.91</v>
      </c>
      <c r="AH154" s="134">
        <f t="shared" si="114"/>
        <v>0.27688217445552044</v>
      </c>
      <c r="AI154" s="134">
        <f t="shared" si="115"/>
        <v>-4.0147915296050475E-3</v>
      </c>
      <c r="AJ154" s="100">
        <v>13790.87</v>
      </c>
      <c r="AK154" s="100">
        <v>1.44</v>
      </c>
      <c r="AL154" s="100">
        <v>-27.85</v>
      </c>
    </row>
    <row r="155" spans="1:38" s="8" customFormat="1">
      <c r="A155" s="39" t="s">
        <v>148</v>
      </c>
      <c r="B155" s="12">
        <v>0.37</v>
      </c>
      <c r="C155" s="19">
        <v>0.1305</v>
      </c>
      <c r="D155" s="20">
        <f t="shared" si="103"/>
        <v>0.23949999999999999</v>
      </c>
      <c r="E155" s="12">
        <v>0.34</v>
      </c>
      <c r="F155" s="19">
        <v>0.1305</v>
      </c>
      <c r="G155" s="20">
        <f t="shared" si="104"/>
        <v>0.20950000000000002</v>
      </c>
      <c r="H155" s="12">
        <v>0.35</v>
      </c>
      <c r="I155" s="19">
        <v>0.1305</v>
      </c>
      <c r="J155" s="20">
        <f t="shared" si="105"/>
        <v>0.21949999999999997</v>
      </c>
      <c r="K155" s="12">
        <v>0.34</v>
      </c>
      <c r="L155" s="19">
        <v>0.1305</v>
      </c>
      <c r="M155" s="20">
        <f t="shared" si="106"/>
        <v>0.20950000000000002</v>
      </c>
      <c r="N155" s="12">
        <v>0.33</v>
      </c>
      <c r="O155" s="19">
        <v>0.1305</v>
      </c>
      <c r="P155" s="20">
        <f t="shared" si="107"/>
        <v>0.19950000000000001</v>
      </c>
      <c r="Q155" s="12">
        <v>0.33</v>
      </c>
      <c r="R155" s="19">
        <v>0.1305</v>
      </c>
      <c r="S155" s="20">
        <f t="shared" si="108"/>
        <v>0.19950000000000001</v>
      </c>
      <c r="T155" s="12">
        <v>0.33</v>
      </c>
      <c r="U155" s="19">
        <v>0.1305</v>
      </c>
      <c r="V155" s="20">
        <f t="shared" si="109"/>
        <v>0.19950000000000001</v>
      </c>
      <c r="W155" s="12">
        <v>0.31</v>
      </c>
      <c r="X155" s="19">
        <v>0.1305</v>
      </c>
      <c r="Y155" s="20">
        <f t="shared" si="110"/>
        <v>0.17949999999999999</v>
      </c>
      <c r="Z155" s="12">
        <v>0.24</v>
      </c>
      <c r="AA155" s="19">
        <v>0.1305</v>
      </c>
      <c r="AB155" s="20">
        <f t="shared" si="111"/>
        <v>0.10949999999999999</v>
      </c>
      <c r="AC155" s="12">
        <v>0.19</v>
      </c>
      <c r="AD155" s="19">
        <v>0.1305</v>
      </c>
      <c r="AE155" s="20">
        <f t="shared" si="112"/>
        <v>5.9499999999999997E-2</v>
      </c>
      <c r="AF155" s="98">
        <f t="shared" si="113"/>
        <v>0.18250000000000002</v>
      </c>
      <c r="AG155" s="100">
        <v>339.87</v>
      </c>
      <c r="AH155" s="134">
        <f t="shared" si="114"/>
        <v>9.1116154800146131E-3</v>
      </c>
      <c r="AI155" s="134">
        <f t="shared" si="115"/>
        <v>1.6628698251026672E-3</v>
      </c>
      <c r="AJ155" s="100">
        <v>378.17</v>
      </c>
      <c r="AK155" s="100">
        <v>0</v>
      </c>
      <c r="AL155" s="100">
        <v>12.66</v>
      </c>
    </row>
    <row r="156" spans="1:38" s="8" customFormat="1">
      <c r="A156" s="39" t="s">
        <v>149</v>
      </c>
      <c r="B156" s="12">
        <v>0.14000000000000001</v>
      </c>
      <c r="C156" s="19">
        <v>0.1305</v>
      </c>
      <c r="D156" s="20">
        <f t="shared" si="103"/>
        <v>9.5000000000000084E-3</v>
      </c>
      <c r="E156" s="12">
        <v>0.11</v>
      </c>
      <c r="F156" s="19">
        <v>0.1305</v>
      </c>
      <c r="G156" s="20">
        <f t="shared" si="104"/>
        <v>-2.0500000000000004E-2</v>
      </c>
      <c r="H156" s="12">
        <v>0.11</v>
      </c>
      <c r="I156" s="19">
        <v>0.1305</v>
      </c>
      <c r="J156" s="20">
        <f t="shared" si="105"/>
        <v>-2.0500000000000004E-2</v>
      </c>
      <c r="K156" s="12">
        <v>0.08</v>
      </c>
      <c r="L156" s="19">
        <v>0.1305</v>
      </c>
      <c r="M156" s="20">
        <f t="shared" si="106"/>
        <v>-5.0500000000000003E-2</v>
      </c>
      <c r="N156" s="12">
        <v>0.08</v>
      </c>
      <c r="O156" s="19">
        <v>0.1305</v>
      </c>
      <c r="P156" s="20">
        <f t="shared" si="107"/>
        <v>-5.0500000000000003E-2</v>
      </c>
      <c r="Q156" s="12">
        <v>0.03</v>
      </c>
      <c r="R156" s="19">
        <v>0.1305</v>
      </c>
      <c r="S156" s="20">
        <f t="shared" si="108"/>
        <v>-0.10050000000000001</v>
      </c>
      <c r="T156" s="12">
        <v>0.09</v>
      </c>
      <c r="U156" s="19">
        <v>0.1305</v>
      </c>
      <c r="V156" s="20">
        <f t="shared" si="109"/>
        <v>-4.0500000000000008E-2</v>
      </c>
      <c r="W156" s="12">
        <v>0.09</v>
      </c>
      <c r="X156" s="19">
        <v>0.1305</v>
      </c>
      <c r="Y156" s="20">
        <f t="shared" si="110"/>
        <v>-4.0500000000000008E-2</v>
      </c>
      <c r="Z156" s="12">
        <v>7.0000000000000007E-2</v>
      </c>
      <c r="AA156" s="19">
        <v>0.1305</v>
      </c>
      <c r="AB156" s="20">
        <f t="shared" si="111"/>
        <v>-6.0499999999999998E-2</v>
      </c>
      <c r="AC156" s="12">
        <v>0.12</v>
      </c>
      <c r="AD156" s="19">
        <v>0.1305</v>
      </c>
      <c r="AE156" s="20">
        <f t="shared" si="112"/>
        <v>-1.0500000000000009E-2</v>
      </c>
      <c r="AF156" s="98">
        <f t="shared" si="113"/>
        <v>-3.8500000000000006E-2</v>
      </c>
      <c r="AG156" s="100">
        <v>183.76</v>
      </c>
      <c r="AH156" s="134">
        <f t="shared" si="114"/>
        <v>4.9264438185408696E-3</v>
      </c>
      <c r="AI156" s="134">
        <f t="shared" si="115"/>
        <v>-1.8966808701382352E-4</v>
      </c>
      <c r="AJ156" s="100">
        <v>263.92</v>
      </c>
      <c r="AK156" s="100">
        <v>0.08</v>
      </c>
      <c r="AL156" s="100">
        <v>11.38</v>
      </c>
    </row>
    <row r="157" spans="1:38" s="8" customFormat="1">
      <c r="A157" s="39" t="s">
        <v>150</v>
      </c>
      <c r="B157" s="12">
        <v>0.11</v>
      </c>
      <c r="C157" s="19">
        <v>0.1305</v>
      </c>
      <c r="D157" s="20">
        <f t="shared" si="103"/>
        <v>-2.0500000000000004E-2</v>
      </c>
      <c r="E157" s="12">
        <v>0.14000000000000001</v>
      </c>
      <c r="F157" s="19">
        <v>0.1305</v>
      </c>
      <c r="G157" s="20">
        <f t="shared" si="104"/>
        <v>9.5000000000000084E-3</v>
      </c>
      <c r="H157" s="12">
        <v>0.21</v>
      </c>
      <c r="I157" s="19">
        <v>0.1305</v>
      </c>
      <c r="J157" s="20">
        <f t="shared" si="105"/>
        <v>7.9499999999999987E-2</v>
      </c>
      <c r="K157" s="12">
        <v>0.15</v>
      </c>
      <c r="L157" s="19">
        <v>0.1305</v>
      </c>
      <c r="M157" s="20">
        <f t="shared" si="106"/>
        <v>1.949999999999999E-2</v>
      </c>
      <c r="N157" s="12">
        <v>0.2</v>
      </c>
      <c r="O157" s="19">
        <v>0.1305</v>
      </c>
      <c r="P157" s="20">
        <f t="shared" si="107"/>
        <v>6.9500000000000006E-2</v>
      </c>
      <c r="Q157" s="12">
        <v>0.16</v>
      </c>
      <c r="R157" s="19">
        <v>0.1305</v>
      </c>
      <c r="S157" s="20">
        <f t="shared" si="108"/>
        <v>2.9499999999999998E-2</v>
      </c>
      <c r="T157" s="12">
        <v>0.19</v>
      </c>
      <c r="U157" s="19">
        <v>0.1305</v>
      </c>
      <c r="V157" s="20">
        <f t="shared" si="109"/>
        <v>5.9499999999999997E-2</v>
      </c>
      <c r="W157" s="12">
        <v>0.19</v>
      </c>
      <c r="X157" s="19">
        <v>0.1305</v>
      </c>
      <c r="Y157" s="20">
        <f t="shared" si="110"/>
        <v>5.9499999999999997E-2</v>
      </c>
      <c r="Z157" s="12">
        <v>0.21</v>
      </c>
      <c r="AA157" s="19">
        <v>0.1305</v>
      </c>
      <c r="AB157" s="20">
        <f t="shared" si="111"/>
        <v>7.9499999999999987E-2</v>
      </c>
      <c r="AC157" s="12">
        <v>0.17</v>
      </c>
      <c r="AD157" s="19">
        <v>0.1305</v>
      </c>
      <c r="AE157" s="20">
        <f t="shared" si="112"/>
        <v>3.9500000000000007E-2</v>
      </c>
      <c r="AF157" s="98">
        <f t="shared" si="113"/>
        <v>4.2499999999999996E-2</v>
      </c>
      <c r="AG157" s="100">
        <v>282.05</v>
      </c>
      <c r="AH157" s="134">
        <f t="shared" si="114"/>
        <v>7.5615121844767761E-3</v>
      </c>
      <c r="AI157" s="134">
        <f t="shared" si="115"/>
        <v>3.2136426784026297E-4</v>
      </c>
      <c r="AJ157" s="100">
        <v>381.47</v>
      </c>
      <c r="AK157" s="100">
        <v>0.77</v>
      </c>
      <c r="AL157" s="100">
        <v>20.47</v>
      </c>
    </row>
    <row r="158" spans="1:38" s="8" customFormat="1">
      <c r="A158" s="39" t="s">
        <v>151</v>
      </c>
      <c r="B158" s="12">
        <v>0.25</v>
      </c>
      <c r="C158" s="19">
        <v>0.1305</v>
      </c>
      <c r="D158" s="20">
        <f t="shared" si="103"/>
        <v>0.1195</v>
      </c>
      <c r="E158" s="12">
        <v>0.14000000000000001</v>
      </c>
      <c r="F158" s="19">
        <v>0.1305</v>
      </c>
      <c r="G158" s="20">
        <f t="shared" si="104"/>
        <v>9.5000000000000084E-3</v>
      </c>
      <c r="H158" s="12">
        <v>0.13</v>
      </c>
      <c r="I158" s="19">
        <v>0.1305</v>
      </c>
      <c r="J158" s="20">
        <f t="shared" si="105"/>
        <v>-5.0000000000000044E-4</v>
      </c>
      <c r="K158" s="12">
        <v>0.11</v>
      </c>
      <c r="L158" s="19">
        <v>0.1305</v>
      </c>
      <c r="M158" s="20">
        <f t="shared" si="106"/>
        <v>-2.0500000000000004E-2</v>
      </c>
      <c r="N158" s="12">
        <v>0.1</v>
      </c>
      <c r="O158" s="19">
        <v>0.1305</v>
      </c>
      <c r="P158" s="20">
        <f t="shared" si="107"/>
        <v>-3.0499999999999999E-2</v>
      </c>
      <c r="Q158" s="12">
        <v>0.1</v>
      </c>
      <c r="R158" s="19">
        <v>0.1305</v>
      </c>
      <c r="S158" s="20">
        <f t="shared" si="108"/>
        <v>-3.0499999999999999E-2</v>
      </c>
      <c r="T158" s="12">
        <v>0.1</v>
      </c>
      <c r="U158" s="19">
        <v>0.1305</v>
      </c>
      <c r="V158" s="20">
        <f t="shared" si="109"/>
        <v>-3.0499999999999999E-2</v>
      </c>
      <c r="W158" s="12">
        <v>0.15</v>
      </c>
      <c r="X158" s="19">
        <v>0.1305</v>
      </c>
      <c r="Y158" s="20">
        <f t="shared" si="110"/>
        <v>1.949999999999999E-2</v>
      </c>
      <c r="Z158" s="12">
        <v>0.15</v>
      </c>
      <c r="AA158" s="19">
        <v>0.1305</v>
      </c>
      <c r="AB158" s="20">
        <f t="shared" si="111"/>
        <v>1.949999999999999E-2</v>
      </c>
      <c r="AC158" s="12">
        <v>0.21</v>
      </c>
      <c r="AD158" s="19">
        <v>0.1305</v>
      </c>
      <c r="AE158" s="20">
        <f t="shared" si="112"/>
        <v>7.9499999999999987E-2</v>
      </c>
      <c r="AF158" s="98">
        <f t="shared" si="113"/>
        <v>1.3499999999999995E-2</v>
      </c>
      <c r="AG158" s="100">
        <v>426.74</v>
      </c>
      <c r="AH158" s="134">
        <f t="shared" si="114"/>
        <v>1.1440523700066013E-2</v>
      </c>
      <c r="AI158" s="134">
        <f t="shared" si="115"/>
        <v>1.5444706995089113E-4</v>
      </c>
      <c r="AJ158" s="100">
        <v>709.89</v>
      </c>
      <c r="AK158" s="100">
        <v>0.31</v>
      </c>
      <c r="AL158" s="100">
        <v>-4.76</v>
      </c>
    </row>
    <row r="159" spans="1:38" s="8" customFormat="1">
      <c r="A159" s="39" t="s">
        <v>152</v>
      </c>
      <c r="B159" s="12">
        <v>0.28999999999999998</v>
      </c>
      <c r="C159" s="19">
        <v>0.1305</v>
      </c>
      <c r="D159" s="20">
        <f t="shared" si="103"/>
        <v>0.15949999999999998</v>
      </c>
      <c r="E159" s="12">
        <v>0.19</v>
      </c>
      <c r="F159" s="19">
        <v>0.1305</v>
      </c>
      <c r="G159" s="20">
        <f t="shared" si="104"/>
        <v>5.9499999999999997E-2</v>
      </c>
      <c r="H159" s="12">
        <v>0.38</v>
      </c>
      <c r="I159" s="19">
        <v>0.1305</v>
      </c>
      <c r="J159" s="20">
        <f t="shared" si="105"/>
        <v>0.2495</v>
      </c>
      <c r="K159" s="12">
        <v>0.38</v>
      </c>
      <c r="L159" s="19">
        <v>0.1305</v>
      </c>
      <c r="M159" s="20">
        <f t="shared" si="106"/>
        <v>0.2495</v>
      </c>
      <c r="N159" s="12">
        <v>0.22</v>
      </c>
      <c r="O159" s="19">
        <v>0.1305</v>
      </c>
      <c r="P159" s="20">
        <f t="shared" si="107"/>
        <v>8.9499999999999996E-2</v>
      </c>
      <c r="Q159" s="12">
        <v>0.22</v>
      </c>
      <c r="R159" s="19">
        <v>0.1305</v>
      </c>
      <c r="S159" s="20">
        <f t="shared" si="108"/>
        <v>8.9499999999999996E-2</v>
      </c>
      <c r="T159" s="12">
        <v>0.28000000000000003</v>
      </c>
      <c r="U159" s="19">
        <v>0.1305</v>
      </c>
      <c r="V159" s="20">
        <f t="shared" si="109"/>
        <v>0.14950000000000002</v>
      </c>
      <c r="W159" s="12">
        <v>0.27</v>
      </c>
      <c r="X159" s="19">
        <v>0.1305</v>
      </c>
      <c r="Y159" s="20">
        <f t="shared" si="110"/>
        <v>0.13950000000000001</v>
      </c>
      <c r="Z159" s="12">
        <v>0.24</v>
      </c>
      <c r="AA159" s="19">
        <v>0.1305</v>
      </c>
      <c r="AB159" s="20">
        <f t="shared" si="111"/>
        <v>0.10949999999999999</v>
      </c>
      <c r="AC159" s="12">
        <v>0.2</v>
      </c>
      <c r="AD159" s="19">
        <v>0.1305</v>
      </c>
      <c r="AE159" s="20">
        <f t="shared" si="112"/>
        <v>6.9500000000000006E-2</v>
      </c>
      <c r="AF159" s="98">
        <f t="shared" si="113"/>
        <v>0.13649999999999998</v>
      </c>
      <c r="AG159" s="100">
        <v>115.21</v>
      </c>
      <c r="AH159" s="134">
        <f t="shared" si="114"/>
        <v>3.0886786696456984E-3</v>
      </c>
      <c r="AI159" s="134">
        <f t="shared" si="115"/>
        <v>4.2160463840663779E-4</v>
      </c>
      <c r="AJ159" s="100">
        <v>202.94</v>
      </c>
      <c r="AK159" s="100">
        <v>1.52</v>
      </c>
      <c r="AL159" s="101" t="s">
        <v>13</v>
      </c>
    </row>
    <row r="160" spans="1:38" s="8" customFormat="1">
      <c r="A160" s="39" t="s">
        <v>153</v>
      </c>
      <c r="B160" s="12">
        <v>0.19</v>
      </c>
      <c r="C160" s="19">
        <v>0.1305</v>
      </c>
      <c r="D160" s="20">
        <f t="shared" si="103"/>
        <v>5.9499999999999997E-2</v>
      </c>
      <c r="E160" s="12">
        <v>0.21</v>
      </c>
      <c r="F160" s="19">
        <v>0.1305</v>
      </c>
      <c r="G160" s="20">
        <f t="shared" si="104"/>
        <v>7.9499999999999987E-2</v>
      </c>
      <c r="H160" s="12">
        <v>0.15</v>
      </c>
      <c r="I160" s="19">
        <v>0.1305</v>
      </c>
      <c r="J160" s="20">
        <f t="shared" si="105"/>
        <v>1.949999999999999E-2</v>
      </c>
      <c r="K160" s="12">
        <v>0.25</v>
      </c>
      <c r="L160" s="19">
        <v>0.1305</v>
      </c>
      <c r="M160" s="20">
        <f t="shared" si="106"/>
        <v>0.1195</v>
      </c>
      <c r="N160" s="12">
        <v>0.24</v>
      </c>
      <c r="O160" s="19">
        <v>0.1305</v>
      </c>
      <c r="P160" s="20">
        <f t="shared" si="107"/>
        <v>0.10949999999999999</v>
      </c>
      <c r="Q160" s="12">
        <v>0.28999999999999998</v>
      </c>
      <c r="R160" s="19">
        <v>0.1305</v>
      </c>
      <c r="S160" s="20">
        <f t="shared" si="108"/>
        <v>0.15949999999999998</v>
      </c>
      <c r="T160" s="12">
        <v>0.33</v>
      </c>
      <c r="U160" s="19">
        <v>0.1305</v>
      </c>
      <c r="V160" s="20">
        <f t="shared" si="109"/>
        <v>0.19950000000000001</v>
      </c>
      <c r="W160" s="12">
        <v>0.35</v>
      </c>
      <c r="X160" s="19">
        <v>0.1305</v>
      </c>
      <c r="Y160" s="20">
        <f t="shared" si="110"/>
        <v>0.21949999999999997</v>
      </c>
      <c r="Z160" s="12">
        <v>0.4</v>
      </c>
      <c r="AA160" s="19">
        <v>0.1305</v>
      </c>
      <c r="AB160" s="20">
        <f t="shared" si="111"/>
        <v>0.26950000000000002</v>
      </c>
      <c r="AC160" s="12">
        <v>0.24</v>
      </c>
      <c r="AD160" s="19">
        <v>0.1305</v>
      </c>
      <c r="AE160" s="20">
        <f t="shared" si="112"/>
        <v>0.10949999999999999</v>
      </c>
      <c r="AF160" s="98">
        <f t="shared" si="113"/>
        <v>0.13450000000000001</v>
      </c>
      <c r="AG160" s="100">
        <v>103.72</v>
      </c>
      <c r="AH160" s="134">
        <f t="shared" si="114"/>
        <v>2.7806418853888711E-3</v>
      </c>
      <c r="AI160" s="134">
        <f t="shared" si="115"/>
        <v>3.739963335848032E-4</v>
      </c>
      <c r="AJ160" s="100">
        <v>119.22</v>
      </c>
      <c r="AK160" s="100">
        <v>0</v>
      </c>
      <c r="AL160" s="100">
        <v>12.62</v>
      </c>
    </row>
    <row r="161" spans="1:38" s="8" customFormat="1">
      <c r="A161" s="39" t="s">
        <v>154</v>
      </c>
      <c r="B161" s="24" t="s">
        <v>13</v>
      </c>
      <c r="C161" s="19">
        <v>0.1305</v>
      </c>
      <c r="D161" s="34" t="s">
        <v>13</v>
      </c>
      <c r="E161" s="24" t="s">
        <v>13</v>
      </c>
      <c r="F161" s="19">
        <v>0.1305</v>
      </c>
      <c r="G161" s="34" t="s">
        <v>13</v>
      </c>
      <c r="H161" s="24" t="s">
        <v>13</v>
      </c>
      <c r="I161" s="19">
        <v>0.1305</v>
      </c>
      <c r="J161" s="34" t="s">
        <v>13</v>
      </c>
      <c r="K161" s="24" t="s">
        <v>13</v>
      </c>
      <c r="L161" s="19">
        <v>0.1305</v>
      </c>
      <c r="M161" s="34" t="s">
        <v>13</v>
      </c>
      <c r="N161" s="24" t="s">
        <v>13</v>
      </c>
      <c r="O161" s="19">
        <v>0.1305</v>
      </c>
      <c r="P161" s="34" t="s">
        <v>13</v>
      </c>
      <c r="Q161" s="24" t="s">
        <v>13</v>
      </c>
      <c r="R161" s="19">
        <v>0.1305</v>
      </c>
      <c r="S161" s="34" t="s">
        <v>13</v>
      </c>
      <c r="T161" s="24" t="s">
        <v>13</v>
      </c>
      <c r="U161" s="19">
        <v>0.1305</v>
      </c>
      <c r="V161" s="34" t="s">
        <v>13</v>
      </c>
      <c r="W161" s="24" t="s">
        <v>13</v>
      </c>
      <c r="X161" s="19">
        <v>0.1305</v>
      </c>
      <c r="Y161" s="34" t="s">
        <v>13</v>
      </c>
      <c r="Z161" s="24" t="s">
        <v>13</v>
      </c>
      <c r="AA161" s="19">
        <v>0.1305</v>
      </c>
      <c r="AB161" s="34" t="s">
        <v>13</v>
      </c>
      <c r="AC161" s="40">
        <v>0.16919999999999999</v>
      </c>
      <c r="AD161" s="19">
        <v>0.1305</v>
      </c>
      <c r="AE161" s="20">
        <f t="shared" si="112"/>
        <v>3.8699999999999984E-2</v>
      </c>
      <c r="AF161" s="98">
        <f t="shared" si="113"/>
        <v>3.8699999999999984E-2</v>
      </c>
      <c r="AG161" s="100">
        <v>31.7</v>
      </c>
      <c r="AH161" s="134">
        <f t="shared" si="114"/>
        <v>8.498490914657464E-4</v>
      </c>
      <c r="AI161" s="134">
        <f t="shared" si="115"/>
        <v>3.2889159839724372E-5</v>
      </c>
      <c r="AJ161" s="100">
        <v>33.49</v>
      </c>
      <c r="AK161" s="100">
        <v>0.19</v>
      </c>
      <c r="AL161" s="101" t="s">
        <v>13</v>
      </c>
    </row>
    <row r="162" spans="1:38" s="8" customFormat="1">
      <c r="A162" s="39" t="s">
        <v>155</v>
      </c>
      <c r="B162" s="12">
        <v>-7.0000000000000007E-2</v>
      </c>
      <c r="C162" s="19">
        <v>0.1305</v>
      </c>
      <c r="D162" s="20">
        <f t="shared" si="103"/>
        <v>-0.20050000000000001</v>
      </c>
      <c r="E162" s="24" t="s">
        <v>13</v>
      </c>
      <c r="F162" s="19">
        <v>0.1305</v>
      </c>
      <c r="G162" s="34" t="s">
        <v>13</v>
      </c>
      <c r="H162" s="24" t="s">
        <v>13</v>
      </c>
      <c r="I162" s="19">
        <v>0.1305</v>
      </c>
      <c r="J162" s="34" t="s">
        <v>13</v>
      </c>
      <c r="K162" s="24" t="s">
        <v>13</v>
      </c>
      <c r="L162" s="19">
        <v>0.1305</v>
      </c>
      <c r="M162" s="34" t="s">
        <v>13</v>
      </c>
      <c r="N162" s="24" t="s">
        <v>13</v>
      </c>
      <c r="O162" s="19">
        <v>0.1305</v>
      </c>
      <c r="P162" s="34" t="s">
        <v>13</v>
      </c>
      <c r="Q162" s="24" t="s">
        <v>13</v>
      </c>
      <c r="R162" s="19">
        <v>0.1305</v>
      </c>
      <c r="S162" s="34" t="s">
        <v>13</v>
      </c>
      <c r="T162" s="12">
        <v>0.49</v>
      </c>
      <c r="U162" s="19">
        <v>0.1305</v>
      </c>
      <c r="V162" s="20">
        <f t="shared" si="109"/>
        <v>0.35949999999999999</v>
      </c>
      <c r="W162" s="12">
        <v>0.23</v>
      </c>
      <c r="X162" s="19">
        <v>0.1305</v>
      </c>
      <c r="Y162" s="20">
        <f t="shared" si="110"/>
        <v>9.9500000000000005E-2</v>
      </c>
      <c r="Z162" s="12">
        <v>0.11</v>
      </c>
      <c r="AA162" s="19">
        <v>0.1305</v>
      </c>
      <c r="AB162" s="20">
        <f t="shared" si="111"/>
        <v>-2.0500000000000004E-2</v>
      </c>
      <c r="AC162" s="12">
        <v>0.05</v>
      </c>
      <c r="AD162" s="19">
        <v>0.1305</v>
      </c>
      <c r="AE162" s="20">
        <f t="shared" si="112"/>
        <v>-8.0500000000000002E-2</v>
      </c>
      <c r="AF162" s="98">
        <f t="shared" si="113"/>
        <v>3.1499999999999986E-2</v>
      </c>
      <c r="AG162" s="100">
        <v>62.71</v>
      </c>
      <c r="AH162" s="134">
        <f t="shared" si="114"/>
        <v>1.6811998904043206E-3</v>
      </c>
      <c r="AI162" s="134">
        <f t="shared" si="115"/>
        <v>5.2957796547736077E-5</v>
      </c>
      <c r="AJ162" s="100">
        <v>67.28</v>
      </c>
      <c r="AK162" s="100">
        <v>0.03</v>
      </c>
      <c r="AL162" s="100">
        <v>32.299999999999997</v>
      </c>
    </row>
    <row r="163" spans="1:38" s="8" customFormat="1">
      <c r="A163" s="39" t="s">
        <v>156</v>
      </c>
      <c r="B163" s="24" t="s">
        <v>13</v>
      </c>
      <c r="C163" s="19">
        <v>0.1305</v>
      </c>
      <c r="D163" s="34" t="s">
        <v>13</v>
      </c>
      <c r="E163" s="24" t="s">
        <v>13</v>
      </c>
      <c r="F163" s="19">
        <v>0.1305</v>
      </c>
      <c r="G163" s="34" t="s">
        <v>13</v>
      </c>
      <c r="H163" s="24" t="s">
        <v>13</v>
      </c>
      <c r="I163" s="19">
        <v>0.1305</v>
      </c>
      <c r="J163" s="34" t="s">
        <v>13</v>
      </c>
      <c r="K163" s="12">
        <v>0.19</v>
      </c>
      <c r="L163" s="19">
        <v>0.1305</v>
      </c>
      <c r="M163" s="20">
        <f t="shared" si="106"/>
        <v>5.9499999999999997E-2</v>
      </c>
      <c r="N163" s="12">
        <v>0.16</v>
      </c>
      <c r="O163" s="19">
        <v>0.1305</v>
      </c>
      <c r="P163" s="20">
        <f t="shared" si="107"/>
        <v>2.9499999999999998E-2</v>
      </c>
      <c r="Q163" s="12">
        <v>0.13</v>
      </c>
      <c r="R163" s="19">
        <v>0.1305</v>
      </c>
      <c r="S163" s="20">
        <f t="shared" si="108"/>
        <v>-5.0000000000000044E-4</v>
      </c>
      <c r="T163" s="12">
        <v>0.14000000000000001</v>
      </c>
      <c r="U163" s="19">
        <v>0.1305</v>
      </c>
      <c r="V163" s="20">
        <f t="shared" si="109"/>
        <v>9.5000000000000084E-3</v>
      </c>
      <c r="W163" s="12">
        <v>0.15</v>
      </c>
      <c r="X163" s="19">
        <v>0.1305</v>
      </c>
      <c r="Y163" s="20">
        <f t="shared" si="110"/>
        <v>1.949999999999999E-2</v>
      </c>
      <c r="Z163" s="12">
        <v>0.16</v>
      </c>
      <c r="AA163" s="19">
        <v>0.1305</v>
      </c>
      <c r="AB163" s="20">
        <f t="shared" si="111"/>
        <v>2.9499999999999998E-2</v>
      </c>
      <c r="AC163" s="12">
        <v>0.12</v>
      </c>
      <c r="AD163" s="19">
        <v>0.1305</v>
      </c>
      <c r="AE163" s="20">
        <f t="shared" si="112"/>
        <v>-1.0500000000000009E-2</v>
      </c>
      <c r="AF163" s="98">
        <f t="shared" si="113"/>
        <v>1.9499999999999997E-2</v>
      </c>
      <c r="AG163" s="100">
        <v>81.55</v>
      </c>
      <c r="AH163" s="134">
        <f t="shared" si="114"/>
        <v>2.1862837037549408E-3</v>
      </c>
      <c r="AI163" s="134">
        <f t="shared" si="115"/>
        <v>4.263253222322134E-5</v>
      </c>
      <c r="AJ163" s="100">
        <v>99.98</v>
      </c>
      <c r="AK163" s="100">
        <v>1.96</v>
      </c>
      <c r="AL163" s="101" t="s">
        <v>13</v>
      </c>
    </row>
    <row r="164" spans="1:38" s="8" customFormat="1">
      <c r="A164" s="39" t="s">
        <v>157</v>
      </c>
      <c r="B164" s="24" t="s">
        <v>13</v>
      </c>
      <c r="C164" s="19">
        <v>0.1305</v>
      </c>
      <c r="D164" s="34" t="s">
        <v>13</v>
      </c>
      <c r="E164" s="24" t="s">
        <v>13</v>
      </c>
      <c r="F164" s="19">
        <v>0.1305</v>
      </c>
      <c r="G164" s="34" t="s">
        <v>13</v>
      </c>
      <c r="H164" s="24" t="s">
        <v>13</v>
      </c>
      <c r="I164" s="19">
        <v>0.1305</v>
      </c>
      <c r="J164" s="34" t="s">
        <v>13</v>
      </c>
      <c r="K164" s="24" t="s">
        <v>13</v>
      </c>
      <c r="L164" s="19">
        <v>0.1305</v>
      </c>
      <c r="M164" s="34" t="s">
        <v>13</v>
      </c>
      <c r="N164" s="24" t="s">
        <v>13</v>
      </c>
      <c r="O164" s="19">
        <v>0.1305</v>
      </c>
      <c r="P164" s="34" t="s">
        <v>13</v>
      </c>
      <c r="Q164" s="24" t="s">
        <v>13</v>
      </c>
      <c r="R164" s="19">
        <v>0.1305</v>
      </c>
      <c r="S164" s="34" t="s">
        <v>13</v>
      </c>
      <c r="T164" s="24" t="s">
        <v>13</v>
      </c>
      <c r="U164" s="19">
        <v>0.1305</v>
      </c>
      <c r="V164" s="34" t="s">
        <v>13</v>
      </c>
      <c r="W164" s="24" t="s">
        <v>13</v>
      </c>
      <c r="X164" s="19">
        <v>0.1305</v>
      </c>
      <c r="Y164" s="34" t="s">
        <v>13</v>
      </c>
      <c r="Z164" s="12">
        <v>7.0000000000000007E-2</v>
      </c>
      <c r="AA164" s="19">
        <v>0.1305</v>
      </c>
      <c r="AB164" s="20">
        <f t="shared" si="111"/>
        <v>-6.0499999999999998E-2</v>
      </c>
      <c r="AC164" s="12">
        <v>0.06</v>
      </c>
      <c r="AD164" s="19">
        <v>0.1305</v>
      </c>
      <c r="AE164" s="20">
        <f t="shared" si="112"/>
        <v>-7.0500000000000007E-2</v>
      </c>
      <c r="AF164" s="98">
        <f t="shared" si="113"/>
        <v>-6.5500000000000003E-2</v>
      </c>
      <c r="AG164" s="100">
        <v>5655.84</v>
      </c>
      <c r="AH164" s="134">
        <f t="shared" si="114"/>
        <v>0.15162809102446775</v>
      </c>
      <c r="AI164" s="134">
        <f t="shared" si="115"/>
        <v>-9.9316399621026379E-3</v>
      </c>
      <c r="AJ164" s="100">
        <v>8015.35</v>
      </c>
      <c r="AK164" s="100">
        <v>1.42</v>
      </c>
      <c r="AL164" s="101" t="s">
        <v>13</v>
      </c>
    </row>
    <row r="165" spans="1:38" s="8" customFormat="1">
      <c r="A165" s="39" t="s">
        <v>158</v>
      </c>
      <c r="B165" s="12">
        <v>0.2</v>
      </c>
      <c r="C165" s="19">
        <v>0.1305</v>
      </c>
      <c r="D165" s="20">
        <f t="shared" si="103"/>
        <v>6.9500000000000006E-2</v>
      </c>
      <c r="E165" s="12">
        <v>0.22</v>
      </c>
      <c r="F165" s="19">
        <v>0.1305</v>
      </c>
      <c r="G165" s="20">
        <f t="shared" si="104"/>
        <v>8.9499999999999996E-2</v>
      </c>
      <c r="H165" s="12">
        <v>0.19</v>
      </c>
      <c r="I165" s="19">
        <v>0.1305</v>
      </c>
      <c r="J165" s="20">
        <f t="shared" si="105"/>
        <v>5.9499999999999997E-2</v>
      </c>
      <c r="K165" s="12">
        <v>0.13</v>
      </c>
      <c r="L165" s="19">
        <v>0.1305</v>
      </c>
      <c r="M165" s="20">
        <f t="shared" si="106"/>
        <v>-5.0000000000000044E-4</v>
      </c>
      <c r="N165" s="12">
        <v>0.14000000000000001</v>
      </c>
      <c r="O165" s="19">
        <v>0.1305</v>
      </c>
      <c r="P165" s="20">
        <f t="shared" si="107"/>
        <v>9.5000000000000084E-3</v>
      </c>
      <c r="Q165" s="12">
        <v>0.16</v>
      </c>
      <c r="R165" s="19">
        <v>0.1305</v>
      </c>
      <c r="S165" s="20">
        <f t="shared" si="108"/>
        <v>2.9499999999999998E-2</v>
      </c>
      <c r="T165" s="12">
        <v>0.37</v>
      </c>
      <c r="U165" s="19">
        <v>0.1305</v>
      </c>
      <c r="V165" s="20">
        <f t="shared" si="109"/>
        <v>0.23949999999999999</v>
      </c>
      <c r="W165" s="12">
        <v>0.32</v>
      </c>
      <c r="X165" s="19">
        <v>0.1305</v>
      </c>
      <c r="Y165" s="20">
        <f t="shared" si="110"/>
        <v>0.1895</v>
      </c>
      <c r="Z165" s="12">
        <v>0.2</v>
      </c>
      <c r="AA165" s="19">
        <v>0.1305</v>
      </c>
      <c r="AB165" s="20">
        <f t="shared" si="111"/>
        <v>6.9500000000000006E-2</v>
      </c>
      <c r="AC165" s="12">
        <v>0.13</v>
      </c>
      <c r="AD165" s="19">
        <v>0.1305</v>
      </c>
      <c r="AE165" s="20">
        <f t="shared" si="112"/>
        <v>-5.0000000000000044E-4</v>
      </c>
      <c r="AF165" s="98">
        <f t="shared" si="113"/>
        <v>7.5499999999999984E-2</v>
      </c>
      <c r="AG165" s="100">
        <v>307.08999999999997</v>
      </c>
      <c r="AH165" s="134">
        <f t="shared" si="114"/>
        <v>8.2328125393759007E-3</v>
      </c>
      <c r="AI165" s="134">
        <f t="shared" si="115"/>
        <v>6.2157734672288033E-4</v>
      </c>
      <c r="AJ165" s="100">
        <v>376.26</v>
      </c>
      <c r="AK165" s="100">
        <v>1.01</v>
      </c>
      <c r="AL165" s="100">
        <v>13.67</v>
      </c>
    </row>
    <row r="166" spans="1:38" s="8" customFormat="1">
      <c r="A166" s="39" t="s">
        <v>159</v>
      </c>
      <c r="B166" s="12">
        <v>0.18</v>
      </c>
      <c r="C166" s="19">
        <v>0.1305</v>
      </c>
      <c r="D166" s="20">
        <f t="shared" si="103"/>
        <v>4.9499999999999988E-2</v>
      </c>
      <c r="E166" s="12">
        <v>0.13</v>
      </c>
      <c r="F166" s="19">
        <v>0.1305</v>
      </c>
      <c r="G166" s="20">
        <f t="shared" si="104"/>
        <v>-5.0000000000000044E-4</v>
      </c>
      <c r="H166" s="12">
        <v>0.12</v>
      </c>
      <c r="I166" s="19">
        <v>0.1305</v>
      </c>
      <c r="J166" s="20">
        <f t="shared" si="105"/>
        <v>-1.0500000000000009E-2</v>
      </c>
      <c r="K166" s="12">
        <v>0.12</v>
      </c>
      <c r="L166" s="19">
        <v>0.1305</v>
      </c>
      <c r="M166" s="20">
        <f t="shared" si="106"/>
        <v>-1.0500000000000009E-2</v>
      </c>
      <c r="N166" s="12">
        <v>0.12</v>
      </c>
      <c r="O166" s="19">
        <v>0.1305</v>
      </c>
      <c r="P166" s="20">
        <f t="shared" si="107"/>
        <v>-1.0500000000000009E-2</v>
      </c>
      <c r="Q166" s="12">
        <v>0.1</v>
      </c>
      <c r="R166" s="19">
        <v>0.1305</v>
      </c>
      <c r="S166" s="20">
        <f t="shared" si="108"/>
        <v>-3.0499999999999999E-2</v>
      </c>
      <c r="T166" s="12">
        <v>0.14000000000000001</v>
      </c>
      <c r="U166" s="19">
        <v>0.1305</v>
      </c>
      <c r="V166" s="20">
        <f t="shared" si="109"/>
        <v>9.5000000000000084E-3</v>
      </c>
      <c r="W166" s="12">
        <v>0.13</v>
      </c>
      <c r="X166" s="19">
        <v>0.1305</v>
      </c>
      <c r="Y166" s="20">
        <f t="shared" si="110"/>
        <v>-5.0000000000000044E-4</v>
      </c>
      <c r="Z166" s="12">
        <v>0.12</v>
      </c>
      <c r="AA166" s="19">
        <v>0.1305</v>
      </c>
      <c r="AB166" s="20">
        <f t="shared" si="111"/>
        <v>-1.0500000000000009E-2</v>
      </c>
      <c r="AC166" s="12">
        <v>0.11</v>
      </c>
      <c r="AD166" s="19">
        <v>0.1305</v>
      </c>
      <c r="AE166" s="20">
        <f t="shared" si="112"/>
        <v>-2.0500000000000004E-2</v>
      </c>
      <c r="AF166" s="98">
        <f t="shared" si="113"/>
        <v>-3.5000000000000044E-3</v>
      </c>
      <c r="AG166" s="100">
        <v>35.28</v>
      </c>
      <c r="AH166" s="134">
        <f t="shared" si="114"/>
        <v>9.4582573965020617E-4</v>
      </c>
      <c r="AI166" s="134">
        <f t="shared" si="115"/>
        <v>-3.3103900887757256E-6</v>
      </c>
      <c r="AJ166" s="100">
        <v>42.11</v>
      </c>
      <c r="AK166" s="100">
        <v>0.92</v>
      </c>
      <c r="AL166" s="100">
        <v>16.7</v>
      </c>
    </row>
    <row r="167" spans="1:38" s="8" customFormat="1">
      <c r="A167" s="39" t="s">
        <v>160</v>
      </c>
      <c r="B167" s="35">
        <v>0.33</v>
      </c>
      <c r="C167" s="19">
        <v>0.1305</v>
      </c>
      <c r="D167" s="20">
        <f t="shared" si="103"/>
        <v>0.19950000000000001</v>
      </c>
      <c r="E167" s="12">
        <v>0.27</v>
      </c>
      <c r="F167" s="19">
        <v>0.1305</v>
      </c>
      <c r="G167" s="20">
        <f t="shared" si="104"/>
        <v>0.13950000000000001</v>
      </c>
      <c r="H167" s="12">
        <v>0.27</v>
      </c>
      <c r="I167" s="19">
        <v>0.1305</v>
      </c>
      <c r="J167" s="20">
        <f t="shared" si="105"/>
        <v>0.13950000000000001</v>
      </c>
      <c r="K167" s="12">
        <v>0.24</v>
      </c>
      <c r="L167" s="19">
        <v>0.1305</v>
      </c>
      <c r="M167" s="20">
        <f t="shared" si="106"/>
        <v>0.10949999999999999</v>
      </c>
      <c r="N167" s="12">
        <v>0.24</v>
      </c>
      <c r="O167" s="19">
        <v>0.1305</v>
      </c>
      <c r="P167" s="20">
        <f t="shared" si="107"/>
        <v>0.10949999999999999</v>
      </c>
      <c r="Q167" s="12">
        <v>0.18</v>
      </c>
      <c r="R167" s="19">
        <v>0.1305</v>
      </c>
      <c r="S167" s="20">
        <f t="shared" si="108"/>
        <v>4.9499999999999988E-2</v>
      </c>
      <c r="T167" s="12">
        <v>0.32</v>
      </c>
      <c r="U167" s="19">
        <v>0.1305</v>
      </c>
      <c r="V167" s="20">
        <f t="shared" si="109"/>
        <v>0.1895</v>
      </c>
      <c r="W167" s="12">
        <v>0.2</v>
      </c>
      <c r="X167" s="19">
        <v>0.1305</v>
      </c>
      <c r="Y167" s="20">
        <f t="shared" si="110"/>
        <v>6.9500000000000006E-2</v>
      </c>
      <c r="Z167" s="12">
        <v>0.19</v>
      </c>
      <c r="AA167" s="19">
        <v>0.1305</v>
      </c>
      <c r="AB167" s="20">
        <f t="shared" si="111"/>
        <v>5.9499999999999997E-2</v>
      </c>
      <c r="AC167" s="12">
        <v>0.17</v>
      </c>
      <c r="AD167" s="19">
        <v>0.1305</v>
      </c>
      <c r="AE167" s="20">
        <f t="shared" si="112"/>
        <v>3.9500000000000007E-2</v>
      </c>
      <c r="AF167" s="98">
        <f t="shared" si="113"/>
        <v>0.11050000000000001</v>
      </c>
      <c r="AG167" s="100">
        <v>152.03</v>
      </c>
      <c r="AH167" s="134">
        <f t="shared" si="114"/>
        <v>4.0757904534869851E-3</v>
      </c>
      <c r="AI167" s="134">
        <f t="shared" si="115"/>
        <v>4.5037484511031194E-4</v>
      </c>
      <c r="AJ167" s="100">
        <v>358.26</v>
      </c>
      <c r="AK167" s="100">
        <v>0.71</v>
      </c>
      <c r="AL167" s="100">
        <v>6.03</v>
      </c>
    </row>
    <row r="168" spans="1:38" s="8" customFormat="1">
      <c r="A168" s="39" t="s">
        <v>161</v>
      </c>
      <c r="B168" s="12">
        <v>0.12</v>
      </c>
      <c r="C168" s="19">
        <v>0.1305</v>
      </c>
      <c r="D168" s="20">
        <f t="shared" si="103"/>
        <v>-1.0500000000000009E-2</v>
      </c>
      <c r="E168" s="12">
        <v>0.18</v>
      </c>
      <c r="F168" s="19">
        <v>0.1305</v>
      </c>
      <c r="G168" s="20">
        <f t="shared" si="104"/>
        <v>4.9499999999999988E-2</v>
      </c>
      <c r="H168" s="12">
        <v>0.17</v>
      </c>
      <c r="I168" s="19">
        <v>0.1305</v>
      </c>
      <c r="J168" s="20">
        <f t="shared" si="105"/>
        <v>3.9500000000000007E-2</v>
      </c>
      <c r="K168" s="12">
        <v>7.0000000000000007E-2</v>
      </c>
      <c r="L168" s="19">
        <v>0.1305</v>
      </c>
      <c r="M168" s="20">
        <f t="shared" si="106"/>
        <v>-6.0499999999999998E-2</v>
      </c>
      <c r="N168" s="35">
        <v>0.09</v>
      </c>
      <c r="O168" s="19">
        <v>0.1305</v>
      </c>
      <c r="P168" s="20">
        <f t="shared" si="107"/>
        <v>-4.0500000000000008E-2</v>
      </c>
      <c r="Q168" s="12">
        <v>0.11</v>
      </c>
      <c r="R168" s="19">
        <v>0.1305</v>
      </c>
      <c r="S168" s="20">
        <f t="shared" si="108"/>
        <v>-2.0500000000000004E-2</v>
      </c>
      <c r="T168" s="12">
        <v>0.12</v>
      </c>
      <c r="U168" s="19">
        <v>0.1305</v>
      </c>
      <c r="V168" s="20">
        <f t="shared" si="109"/>
        <v>-1.0500000000000009E-2</v>
      </c>
      <c r="W168" s="12">
        <v>0.16</v>
      </c>
      <c r="X168" s="19">
        <v>0.1305</v>
      </c>
      <c r="Y168" s="20">
        <f t="shared" si="110"/>
        <v>2.9499999999999998E-2</v>
      </c>
      <c r="Z168" s="12">
        <v>0.09</v>
      </c>
      <c r="AA168" s="19">
        <v>0.1305</v>
      </c>
      <c r="AB168" s="20">
        <f t="shared" si="111"/>
        <v>-4.0500000000000008E-2</v>
      </c>
      <c r="AC168" s="12">
        <v>-0.03</v>
      </c>
      <c r="AD168" s="19">
        <v>0.1305</v>
      </c>
      <c r="AE168" s="20">
        <f t="shared" si="112"/>
        <v>-0.1605</v>
      </c>
      <c r="AF168" s="98">
        <f t="shared" si="113"/>
        <v>-2.2500000000000003E-2</v>
      </c>
      <c r="AG168" s="100">
        <v>73.47</v>
      </c>
      <c r="AH168" s="134">
        <f t="shared" si="114"/>
        <v>1.9696660173497914E-3</v>
      </c>
      <c r="AI168" s="134">
        <f t="shared" si="115"/>
        <v>-4.4317485390370315E-5</v>
      </c>
      <c r="AJ168" s="100">
        <v>88.29</v>
      </c>
      <c r="AK168" s="100">
        <v>0.28999999999999998</v>
      </c>
      <c r="AL168" s="100">
        <v>14.25</v>
      </c>
    </row>
    <row r="169" spans="1:38" s="5" customFormat="1">
      <c r="A169" s="85" t="s">
        <v>162</v>
      </c>
      <c r="B169" s="12">
        <v>-3.2000000000000001E-2</v>
      </c>
      <c r="C169" s="19">
        <v>0.1305</v>
      </c>
      <c r="D169" s="20">
        <f t="shared" si="103"/>
        <v>-0.16250000000000001</v>
      </c>
      <c r="E169" s="12">
        <v>4.8999999999999998E-3</v>
      </c>
      <c r="F169" s="19">
        <v>0.1305</v>
      </c>
      <c r="G169" s="20">
        <f t="shared" si="104"/>
        <v>-0.12560000000000002</v>
      </c>
      <c r="H169" s="12">
        <v>-3.6400000000000002E-2</v>
      </c>
      <c r="I169" s="19">
        <v>0.1305</v>
      </c>
      <c r="J169" s="20">
        <f t="shared" si="105"/>
        <v>-0.16689999999999999</v>
      </c>
      <c r="K169" s="12">
        <v>0.1396</v>
      </c>
      <c r="L169" s="19">
        <v>0.1305</v>
      </c>
      <c r="M169" s="20">
        <f t="shared" si="106"/>
        <v>9.099999999999997E-3</v>
      </c>
      <c r="N169" s="12">
        <v>0.80579999999999996</v>
      </c>
      <c r="O169" s="19">
        <v>0.1305</v>
      </c>
      <c r="P169" s="20">
        <f t="shared" si="107"/>
        <v>0.67530000000000001</v>
      </c>
      <c r="Q169" s="12">
        <v>0.7702</v>
      </c>
      <c r="R169" s="19">
        <v>0.1305</v>
      </c>
      <c r="S169" s="20">
        <f t="shared" si="108"/>
        <v>0.63969999999999994</v>
      </c>
      <c r="T169" s="12">
        <v>0.7026</v>
      </c>
      <c r="U169" s="19">
        <v>0.1305</v>
      </c>
      <c r="V169" s="20">
        <f t="shared" si="109"/>
        <v>0.57210000000000005</v>
      </c>
      <c r="W169" s="12">
        <v>0.4718</v>
      </c>
      <c r="X169" s="19">
        <v>0.1305</v>
      </c>
      <c r="Y169" s="20">
        <f t="shared" si="110"/>
        <v>0.34129999999999999</v>
      </c>
      <c r="Z169" s="12">
        <v>3.0599999999999999E-2</v>
      </c>
      <c r="AA169" s="19">
        <v>0.1305</v>
      </c>
      <c r="AB169" s="20">
        <f t="shared" si="111"/>
        <v>-9.9900000000000003E-2</v>
      </c>
      <c r="AC169" s="12">
        <v>-0.19739999999999999</v>
      </c>
      <c r="AD169" s="19">
        <v>0.1305</v>
      </c>
      <c r="AE169" s="20">
        <f t="shared" si="112"/>
        <v>-0.32789999999999997</v>
      </c>
      <c r="AF169" s="98">
        <f t="shared" si="113"/>
        <v>0.13546999999999998</v>
      </c>
      <c r="AG169" s="100">
        <v>75.14</v>
      </c>
      <c r="AH169" s="134">
        <f t="shared" si="114"/>
        <v>2.0144372470894695E-3</v>
      </c>
      <c r="AI169" s="134">
        <f t="shared" si="115"/>
        <v>2.7289581386321038E-4</v>
      </c>
      <c r="AJ169" s="100">
        <v>86.69</v>
      </c>
      <c r="AK169" s="100">
        <v>0.06</v>
      </c>
      <c r="AL169" s="100">
        <v>8.26</v>
      </c>
    </row>
    <row r="170" spans="1:38" s="8" customFormat="1">
      <c r="A170" s="39" t="s">
        <v>163</v>
      </c>
      <c r="B170" s="12">
        <v>0.14000000000000001</v>
      </c>
      <c r="C170" s="19">
        <v>0.1305</v>
      </c>
      <c r="D170" s="20">
        <f t="shared" si="103"/>
        <v>9.5000000000000084E-3</v>
      </c>
      <c r="E170" s="12">
        <v>0.12</v>
      </c>
      <c r="F170" s="19">
        <v>0.1305</v>
      </c>
      <c r="G170" s="20">
        <f t="shared" si="104"/>
        <v>-1.0500000000000009E-2</v>
      </c>
      <c r="H170" s="12">
        <v>0.11</v>
      </c>
      <c r="I170" s="19">
        <v>0.1305</v>
      </c>
      <c r="J170" s="20">
        <f t="shared" si="105"/>
        <v>-2.0500000000000004E-2</v>
      </c>
      <c r="K170" s="12">
        <v>0.1</v>
      </c>
      <c r="L170" s="19">
        <v>0.1305</v>
      </c>
      <c r="M170" s="20">
        <f t="shared" si="106"/>
        <v>-3.0499999999999999E-2</v>
      </c>
      <c r="N170" s="12">
        <v>0.08</v>
      </c>
      <c r="O170" s="19">
        <v>0.1305</v>
      </c>
      <c r="P170" s="20">
        <f t="shared" si="107"/>
        <v>-5.0500000000000003E-2</v>
      </c>
      <c r="Q170" s="12">
        <v>0.1</v>
      </c>
      <c r="R170" s="19">
        <v>0.1305</v>
      </c>
      <c r="S170" s="20">
        <f t="shared" si="108"/>
        <v>-3.0499999999999999E-2</v>
      </c>
      <c r="T170" s="12">
        <v>0.16</v>
      </c>
      <c r="U170" s="19">
        <v>0.1305</v>
      </c>
      <c r="V170" s="20">
        <f t="shared" si="109"/>
        <v>2.9499999999999998E-2</v>
      </c>
      <c r="W170" s="12">
        <v>0.11</v>
      </c>
      <c r="X170" s="19">
        <v>0.1305</v>
      </c>
      <c r="Y170" s="20">
        <f t="shared" si="110"/>
        <v>-2.0500000000000004E-2</v>
      </c>
      <c r="Z170" s="12">
        <v>0.05</v>
      </c>
      <c r="AA170" s="19">
        <v>0.1305</v>
      </c>
      <c r="AB170" s="20">
        <f t="shared" si="111"/>
        <v>-8.0500000000000002E-2</v>
      </c>
      <c r="AC170" s="12">
        <v>0.04</v>
      </c>
      <c r="AD170" s="19">
        <v>0.1305</v>
      </c>
      <c r="AE170" s="20">
        <f t="shared" si="112"/>
        <v>-9.0499999999999997E-2</v>
      </c>
      <c r="AF170" s="98">
        <f t="shared" si="113"/>
        <v>-2.9500000000000005E-2</v>
      </c>
      <c r="AG170" s="100">
        <v>132.22</v>
      </c>
      <c r="AH170" s="134">
        <f t="shared" si="114"/>
        <v>3.5447017941199052E-3</v>
      </c>
      <c r="AI170" s="134">
        <f t="shared" si="115"/>
        <v>-1.0456870292653723E-4</v>
      </c>
      <c r="AJ170" s="100">
        <v>175.17</v>
      </c>
      <c r="AK170" s="100">
        <v>0</v>
      </c>
      <c r="AL170" s="100">
        <v>-7.16</v>
      </c>
    </row>
    <row r="171" spans="1:38" s="8" customFormat="1">
      <c r="A171" s="39" t="s">
        <v>164</v>
      </c>
      <c r="B171" s="12">
        <v>0.09</v>
      </c>
      <c r="C171" s="19">
        <v>0.1305</v>
      </c>
      <c r="D171" s="20">
        <f t="shared" si="103"/>
        <v>-4.0500000000000008E-2</v>
      </c>
      <c r="E171" s="12">
        <v>-0.01</v>
      </c>
      <c r="F171" s="19">
        <v>0.1305</v>
      </c>
      <c r="G171" s="20">
        <f t="shared" si="104"/>
        <v>-0.14050000000000001</v>
      </c>
      <c r="H171" s="12">
        <v>0.01</v>
      </c>
      <c r="I171" s="19">
        <v>0.1305</v>
      </c>
      <c r="J171" s="20">
        <f t="shared" si="105"/>
        <v>-0.12050000000000001</v>
      </c>
      <c r="K171" s="12">
        <v>7.0000000000000007E-2</v>
      </c>
      <c r="L171" s="19">
        <v>0.1305</v>
      </c>
      <c r="M171" s="20">
        <f t="shared" si="106"/>
        <v>-6.0499999999999998E-2</v>
      </c>
      <c r="N171" s="12">
        <v>7.0000000000000007E-2</v>
      </c>
      <c r="O171" s="19">
        <v>0.1305</v>
      </c>
      <c r="P171" s="20">
        <f t="shared" si="107"/>
        <v>-6.0499999999999998E-2</v>
      </c>
      <c r="Q171" s="12">
        <v>7.0000000000000007E-2</v>
      </c>
      <c r="R171" s="19">
        <v>0.1305</v>
      </c>
      <c r="S171" s="20">
        <f t="shared" si="108"/>
        <v>-6.0499999999999998E-2</v>
      </c>
      <c r="T171" s="12">
        <v>0.12</v>
      </c>
      <c r="U171" s="19">
        <v>0.1305</v>
      </c>
      <c r="V171" s="20">
        <f t="shared" si="109"/>
        <v>-1.0500000000000009E-2</v>
      </c>
      <c r="W171" s="12">
        <v>0.1</v>
      </c>
      <c r="X171" s="19">
        <v>0.1305</v>
      </c>
      <c r="Y171" s="20">
        <f t="shared" si="110"/>
        <v>-3.0499999999999999E-2</v>
      </c>
      <c r="Z171" s="12">
        <v>0.18</v>
      </c>
      <c r="AA171" s="19">
        <v>0.1305</v>
      </c>
      <c r="AB171" s="20">
        <f t="shared" si="111"/>
        <v>4.9499999999999988E-2</v>
      </c>
      <c r="AC171" s="12">
        <v>0.19</v>
      </c>
      <c r="AD171" s="19">
        <v>0.1305</v>
      </c>
      <c r="AE171" s="20">
        <f t="shared" si="112"/>
        <v>5.9499999999999997E-2</v>
      </c>
      <c r="AF171" s="98">
        <f t="shared" si="113"/>
        <v>-4.1500000000000002E-2</v>
      </c>
      <c r="AG171" s="100">
        <v>180.61</v>
      </c>
      <c r="AH171" s="134">
        <f t="shared" si="114"/>
        <v>4.8419950917863875E-3</v>
      </c>
      <c r="AI171" s="134">
        <f t="shared" si="115"/>
        <v>-2.009427963091351E-4</v>
      </c>
      <c r="AJ171" s="100">
        <v>218.99</v>
      </c>
      <c r="AK171" s="100">
        <v>2.1</v>
      </c>
      <c r="AL171" s="100">
        <v>-5.1100000000000003</v>
      </c>
    </row>
    <row r="172" spans="1:38" s="8" customFormat="1">
      <c r="A172" s="39" t="s">
        <v>165</v>
      </c>
      <c r="B172" s="12">
        <v>0.08</v>
      </c>
      <c r="C172" s="19">
        <v>0.1305</v>
      </c>
      <c r="D172" s="20">
        <f t="shared" si="103"/>
        <v>-5.0500000000000003E-2</v>
      </c>
      <c r="E172" s="12">
        <v>0.08</v>
      </c>
      <c r="F172" s="19">
        <v>0.1305</v>
      </c>
      <c r="G172" s="20">
        <f t="shared" si="104"/>
        <v>-5.0500000000000003E-2</v>
      </c>
      <c r="H172" s="12">
        <v>0.12</v>
      </c>
      <c r="I172" s="19">
        <v>0.1305</v>
      </c>
      <c r="J172" s="20">
        <f t="shared" si="105"/>
        <v>-1.0500000000000009E-2</v>
      </c>
      <c r="K172" s="12">
        <v>0.15</v>
      </c>
      <c r="L172" s="19">
        <v>0.1305</v>
      </c>
      <c r="M172" s="20">
        <f t="shared" si="106"/>
        <v>1.949999999999999E-2</v>
      </c>
      <c r="N172" s="12">
        <v>0.15</v>
      </c>
      <c r="O172" s="19">
        <v>0.1305</v>
      </c>
      <c r="P172" s="20">
        <f t="shared" si="107"/>
        <v>1.949999999999999E-2</v>
      </c>
      <c r="Q172" s="12">
        <v>0.14000000000000001</v>
      </c>
      <c r="R172" s="19">
        <v>0.1305</v>
      </c>
      <c r="S172" s="20">
        <f t="shared" si="108"/>
        <v>9.5000000000000084E-3</v>
      </c>
      <c r="T172" s="12">
        <v>0.16</v>
      </c>
      <c r="U172" s="19">
        <v>0.1305</v>
      </c>
      <c r="V172" s="20">
        <f t="shared" si="109"/>
        <v>2.9499999999999998E-2</v>
      </c>
      <c r="W172" s="12">
        <v>0.15</v>
      </c>
      <c r="X172" s="19">
        <v>0.1305</v>
      </c>
      <c r="Y172" s="20">
        <f t="shared" si="110"/>
        <v>1.949999999999999E-2</v>
      </c>
      <c r="Z172" s="12">
        <v>0.15</v>
      </c>
      <c r="AA172" s="19">
        <v>0.1305</v>
      </c>
      <c r="AB172" s="20">
        <f t="shared" si="111"/>
        <v>1.949999999999999E-2</v>
      </c>
      <c r="AC172" s="12">
        <v>0.13</v>
      </c>
      <c r="AD172" s="19">
        <v>0.1305</v>
      </c>
      <c r="AE172" s="20">
        <f t="shared" si="112"/>
        <v>-5.0000000000000044E-4</v>
      </c>
      <c r="AF172" s="98">
        <f t="shared" si="113"/>
        <v>4.9999999999999491E-4</v>
      </c>
      <c r="AG172" s="100">
        <v>65.47</v>
      </c>
      <c r="AH172" s="134">
        <f t="shared" ref="AH172:AH202" si="116">AG172/$AG$211</f>
        <v>1.7551930605130101E-3</v>
      </c>
      <c r="AI172" s="134">
        <f t="shared" si="115"/>
        <v>8.7759653025649617E-7</v>
      </c>
      <c r="AJ172" s="100">
        <v>88.87</v>
      </c>
      <c r="AK172" s="100">
        <v>0.51</v>
      </c>
      <c r="AL172" s="101" t="s">
        <v>13</v>
      </c>
    </row>
    <row r="173" spans="1:38" s="8" customFormat="1">
      <c r="A173" s="39" t="s">
        <v>166</v>
      </c>
      <c r="B173" s="35">
        <v>0.1</v>
      </c>
      <c r="C173" s="19">
        <v>0.1305</v>
      </c>
      <c r="D173" s="20">
        <f t="shared" si="103"/>
        <v>-3.0499999999999999E-2</v>
      </c>
      <c r="E173" s="12">
        <v>0.11</v>
      </c>
      <c r="F173" s="19">
        <v>0.1305</v>
      </c>
      <c r="G173" s="20">
        <f t="shared" si="104"/>
        <v>-2.0500000000000004E-2</v>
      </c>
      <c r="H173" s="12">
        <v>0.11</v>
      </c>
      <c r="I173" s="19">
        <v>0.1305</v>
      </c>
      <c r="J173" s="20">
        <f t="shared" si="105"/>
        <v>-2.0500000000000004E-2</v>
      </c>
      <c r="K173" s="12">
        <v>0.14000000000000001</v>
      </c>
      <c r="L173" s="19">
        <v>0.1305</v>
      </c>
      <c r="M173" s="20">
        <f t="shared" si="106"/>
        <v>9.5000000000000084E-3</v>
      </c>
      <c r="N173" s="12">
        <v>0.19</v>
      </c>
      <c r="O173" s="19">
        <v>0.1305</v>
      </c>
      <c r="P173" s="20">
        <f t="shared" si="107"/>
        <v>5.9499999999999997E-2</v>
      </c>
      <c r="Q173" s="12">
        <v>0.19</v>
      </c>
      <c r="R173" s="19">
        <v>0.1305</v>
      </c>
      <c r="S173" s="20">
        <f t="shared" si="108"/>
        <v>5.9499999999999997E-2</v>
      </c>
      <c r="T173" s="12">
        <v>0.28000000000000003</v>
      </c>
      <c r="U173" s="19">
        <v>0.1305</v>
      </c>
      <c r="V173" s="20">
        <f t="shared" si="109"/>
        <v>0.14950000000000002</v>
      </c>
      <c r="W173" s="12">
        <v>0.2</v>
      </c>
      <c r="X173" s="19">
        <v>0.1305</v>
      </c>
      <c r="Y173" s="20">
        <f t="shared" si="110"/>
        <v>6.9500000000000006E-2</v>
      </c>
      <c r="Z173" s="12">
        <v>0.14000000000000001</v>
      </c>
      <c r="AA173" s="19">
        <v>0.1305</v>
      </c>
      <c r="AB173" s="20">
        <f t="shared" si="111"/>
        <v>9.5000000000000084E-3</v>
      </c>
      <c r="AC173" s="12">
        <v>0.12</v>
      </c>
      <c r="AD173" s="19">
        <v>0.1305</v>
      </c>
      <c r="AE173" s="20">
        <f t="shared" si="112"/>
        <v>-1.0500000000000009E-2</v>
      </c>
      <c r="AF173" s="98">
        <f t="shared" si="113"/>
        <v>2.7500000000000004E-2</v>
      </c>
      <c r="AG173" s="100">
        <v>120.08</v>
      </c>
      <c r="AH173" s="134">
        <f t="shared" si="116"/>
        <v>3.2192390821200894E-3</v>
      </c>
      <c r="AI173" s="134">
        <f t="shared" si="115"/>
        <v>8.8529074758302473E-5</v>
      </c>
      <c r="AJ173" s="100">
        <v>131.25</v>
      </c>
      <c r="AK173" s="100">
        <v>0.31</v>
      </c>
      <c r="AL173" s="100">
        <v>6.82</v>
      </c>
    </row>
    <row r="174" spans="1:38" s="5" customFormat="1">
      <c r="A174" s="85" t="s">
        <v>167</v>
      </c>
      <c r="B174" s="12">
        <v>5.4399999999999997E-2</v>
      </c>
      <c r="C174" s="19">
        <v>0.1305</v>
      </c>
      <c r="D174" s="20">
        <f t="shared" si="103"/>
        <v>-7.6100000000000001E-2</v>
      </c>
      <c r="E174" s="12">
        <v>4.1500000000000002E-2</v>
      </c>
      <c r="F174" s="19">
        <v>0.1305</v>
      </c>
      <c r="G174" s="20">
        <f t="shared" si="104"/>
        <v>-8.8999999999999996E-2</v>
      </c>
      <c r="H174" s="12">
        <v>7.3000000000000001E-3</v>
      </c>
      <c r="I174" s="19">
        <v>0.1305</v>
      </c>
      <c r="J174" s="20">
        <f t="shared" si="105"/>
        <v>-0.1232</v>
      </c>
      <c r="K174" s="12">
        <v>8.6E-3</v>
      </c>
      <c r="L174" s="19">
        <v>0.1305</v>
      </c>
      <c r="M174" s="20">
        <f t="shared" si="106"/>
        <v>-0.12190000000000001</v>
      </c>
      <c r="N174" s="12">
        <v>3.8999999999999998E-3</v>
      </c>
      <c r="O174" s="19">
        <v>0.1305</v>
      </c>
      <c r="P174" s="20">
        <f t="shared" si="107"/>
        <v>-0.12660000000000002</v>
      </c>
      <c r="Q174" s="12">
        <v>3.9399999999999998E-2</v>
      </c>
      <c r="R174" s="19">
        <v>0.1305</v>
      </c>
      <c r="S174" s="20">
        <f t="shared" si="108"/>
        <v>-9.1100000000000014E-2</v>
      </c>
      <c r="T174" s="12">
        <v>8.2799999999999999E-2</v>
      </c>
      <c r="U174" s="19">
        <v>0.1305</v>
      </c>
      <c r="V174" s="20">
        <f t="shared" si="109"/>
        <v>-4.7700000000000006E-2</v>
      </c>
      <c r="W174" s="12">
        <v>0.1116</v>
      </c>
      <c r="X174" s="19">
        <v>0.1305</v>
      </c>
      <c r="Y174" s="20">
        <f t="shared" si="110"/>
        <v>-1.89E-2</v>
      </c>
      <c r="Z174" s="12">
        <v>8.4900000000000003E-2</v>
      </c>
      <c r="AA174" s="19">
        <v>0.1305</v>
      </c>
      <c r="AB174" s="20">
        <f t="shared" si="111"/>
        <v>-4.5600000000000002E-2</v>
      </c>
      <c r="AC174" s="12">
        <v>1.77E-2</v>
      </c>
      <c r="AD174" s="19">
        <v>0.1305</v>
      </c>
      <c r="AE174" s="20">
        <f t="shared" si="112"/>
        <v>-0.11280000000000001</v>
      </c>
      <c r="AF174" s="98">
        <f t="shared" si="113"/>
        <v>-8.5290000000000005E-2</v>
      </c>
      <c r="AG174" s="100">
        <v>79.28</v>
      </c>
      <c r="AH174" s="134">
        <f t="shared" si="116"/>
        <v>2.1254270022525042E-3</v>
      </c>
      <c r="AI174" s="134">
        <f t="shared" si="115"/>
        <v>-1.8127766902211609E-4</v>
      </c>
      <c r="AJ174" s="100">
        <v>81.13</v>
      </c>
      <c r="AK174" s="100">
        <v>0</v>
      </c>
      <c r="AL174" s="100">
        <v>8.6199999999999992</v>
      </c>
    </row>
    <row r="175" spans="1:38" s="8" customFormat="1">
      <c r="A175" s="39" t="s">
        <v>168</v>
      </c>
      <c r="B175" s="24" t="s">
        <v>13</v>
      </c>
      <c r="C175" s="19">
        <v>0.1305</v>
      </c>
      <c r="D175" s="23" t="s">
        <v>13</v>
      </c>
      <c r="E175" s="24" t="s">
        <v>13</v>
      </c>
      <c r="F175" s="19">
        <v>0.1305</v>
      </c>
      <c r="G175" s="23" t="s">
        <v>13</v>
      </c>
      <c r="H175" s="7" t="s">
        <v>13</v>
      </c>
      <c r="I175" s="19">
        <v>0.1305</v>
      </c>
      <c r="J175" s="23" t="s">
        <v>13</v>
      </c>
      <c r="K175" s="7" t="s">
        <v>13</v>
      </c>
      <c r="L175" s="19">
        <v>0.1305</v>
      </c>
      <c r="M175" s="23" t="s">
        <v>13</v>
      </c>
      <c r="N175" s="33">
        <v>0.11310000000000001</v>
      </c>
      <c r="O175" s="19">
        <v>0.1305</v>
      </c>
      <c r="P175" s="20">
        <f t="shared" si="107"/>
        <v>-1.7399999999999999E-2</v>
      </c>
      <c r="Q175" s="33">
        <v>9.2700000000000005E-2</v>
      </c>
      <c r="R175" s="19">
        <v>0.1305</v>
      </c>
      <c r="S175" s="20">
        <f t="shared" si="108"/>
        <v>-3.78E-2</v>
      </c>
      <c r="T175" s="33">
        <v>0.18579999999999999</v>
      </c>
      <c r="U175" s="19">
        <v>0.1305</v>
      </c>
      <c r="V175" s="20">
        <f t="shared" si="109"/>
        <v>5.5299999999999988E-2</v>
      </c>
      <c r="W175" s="33">
        <v>0.247</v>
      </c>
      <c r="X175" s="19">
        <v>0.1305</v>
      </c>
      <c r="Y175" s="20">
        <f t="shared" si="110"/>
        <v>0.11649999999999999</v>
      </c>
      <c r="Z175" s="33">
        <v>0.1636</v>
      </c>
      <c r="AA175" s="19">
        <v>0.1305</v>
      </c>
      <c r="AB175" s="20">
        <f t="shared" si="111"/>
        <v>3.3099999999999991E-2</v>
      </c>
      <c r="AC175" s="33">
        <v>-0.1797</v>
      </c>
      <c r="AD175" s="19">
        <v>0.1305</v>
      </c>
      <c r="AE175" s="20">
        <f t="shared" si="112"/>
        <v>-0.31020000000000003</v>
      </c>
      <c r="AF175" s="98">
        <f t="shared" si="113"/>
        <v>-2.675000000000001E-2</v>
      </c>
      <c r="AG175" s="100">
        <v>19.43</v>
      </c>
      <c r="AH175" s="134">
        <f t="shared" si="116"/>
        <v>5.2090119391733287E-4</v>
      </c>
      <c r="AI175" s="134">
        <f t="shared" si="115"/>
        <v>-1.3934106937288659E-5</v>
      </c>
      <c r="AJ175" s="100">
        <v>26.94</v>
      </c>
      <c r="AK175" s="100">
        <v>0.81</v>
      </c>
      <c r="AL175" s="101" t="s">
        <v>13</v>
      </c>
    </row>
    <row r="176" spans="1:38" s="8" customFormat="1">
      <c r="A176" s="39" t="s">
        <v>169</v>
      </c>
      <c r="B176" s="12">
        <v>0.09</v>
      </c>
      <c r="C176" s="19">
        <v>0.1305</v>
      </c>
      <c r="D176" s="20">
        <f t="shared" si="103"/>
        <v>-4.0500000000000008E-2</v>
      </c>
      <c r="E176" s="12">
        <v>0.13</v>
      </c>
      <c r="F176" s="19">
        <v>0.1305</v>
      </c>
      <c r="G176" s="20">
        <f t="shared" si="104"/>
        <v>-5.0000000000000044E-4</v>
      </c>
      <c r="H176" s="12">
        <v>0.09</v>
      </c>
      <c r="I176" s="19">
        <v>0.1305</v>
      </c>
      <c r="J176" s="20">
        <f t="shared" si="105"/>
        <v>-4.0500000000000008E-2</v>
      </c>
      <c r="K176" s="12">
        <v>0.06</v>
      </c>
      <c r="L176" s="19">
        <v>0.1305</v>
      </c>
      <c r="M176" s="20">
        <f t="shared" si="106"/>
        <v>-7.0500000000000007E-2</v>
      </c>
      <c r="N176" s="12">
        <v>0.06</v>
      </c>
      <c r="O176" s="19">
        <v>0.1305</v>
      </c>
      <c r="P176" s="20">
        <f t="shared" si="107"/>
        <v>-7.0500000000000007E-2</v>
      </c>
      <c r="Q176" s="12">
        <v>0.01</v>
      </c>
      <c r="R176" s="19">
        <v>0.1305</v>
      </c>
      <c r="S176" s="20">
        <f t="shared" si="108"/>
        <v>-0.12050000000000001</v>
      </c>
      <c r="T176" s="12">
        <v>-0.05</v>
      </c>
      <c r="U176" s="19">
        <v>0.1305</v>
      </c>
      <c r="V176" s="20">
        <f t="shared" si="109"/>
        <v>-0.18049999999999999</v>
      </c>
      <c r="W176" s="12">
        <v>0.06</v>
      </c>
      <c r="X176" s="19">
        <v>0.1305</v>
      </c>
      <c r="Y176" s="20">
        <f t="shared" si="110"/>
        <v>-7.0500000000000007E-2</v>
      </c>
      <c r="Z176" s="12">
        <v>0.13</v>
      </c>
      <c r="AA176" s="19">
        <v>0.1305</v>
      </c>
      <c r="AB176" s="20">
        <f t="shared" si="111"/>
        <v>-5.0000000000000044E-4</v>
      </c>
      <c r="AC176" s="12">
        <v>0.15</v>
      </c>
      <c r="AD176" s="19">
        <v>0.1305</v>
      </c>
      <c r="AE176" s="20">
        <f t="shared" si="112"/>
        <v>1.949999999999999E-2</v>
      </c>
      <c r="AF176" s="98">
        <f t="shared" si="113"/>
        <v>-5.7500000000000009E-2</v>
      </c>
      <c r="AG176" s="100">
        <v>55.76</v>
      </c>
      <c r="AH176" s="134">
        <f t="shared" si="116"/>
        <v>1.4948765091523666E-3</v>
      </c>
      <c r="AI176" s="134">
        <f t="shared" si="115"/>
        <v>-8.5955399276261088E-5</v>
      </c>
      <c r="AJ176" s="100">
        <v>93.26</v>
      </c>
      <c r="AK176" s="100">
        <v>0.22</v>
      </c>
      <c r="AL176" s="100">
        <v>0.47</v>
      </c>
    </row>
    <row r="177" spans="1:38" s="8" customFormat="1">
      <c r="A177" s="39" t="s">
        <v>170</v>
      </c>
      <c r="B177" s="24" t="s">
        <v>13</v>
      </c>
      <c r="C177" s="19">
        <v>0.1305</v>
      </c>
      <c r="D177" s="23" t="s">
        <v>13</v>
      </c>
      <c r="E177" s="12">
        <v>0.2</v>
      </c>
      <c r="F177" s="19">
        <v>0.1305</v>
      </c>
      <c r="G177" s="20">
        <f t="shared" si="104"/>
        <v>6.9500000000000006E-2</v>
      </c>
      <c r="H177" s="12">
        <v>0.23</v>
      </c>
      <c r="I177" s="19">
        <v>0.1305</v>
      </c>
      <c r="J177" s="20">
        <f t="shared" si="105"/>
        <v>9.9500000000000005E-2</v>
      </c>
      <c r="K177" s="12">
        <v>0.21</v>
      </c>
      <c r="L177" s="19">
        <v>0.1305</v>
      </c>
      <c r="M177" s="20">
        <f t="shared" si="106"/>
        <v>7.9499999999999987E-2</v>
      </c>
      <c r="N177" s="12">
        <v>0.2</v>
      </c>
      <c r="O177" s="19">
        <v>0.1305</v>
      </c>
      <c r="P177" s="20">
        <f t="shared" si="107"/>
        <v>6.9500000000000006E-2</v>
      </c>
      <c r="Q177" s="12">
        <v>0.19</v>
      </c>
      <c r="R177" s="19">
        <v>0.1305</v>
      </c>
      <c r="S177" s="20">
        <f t="shared" si="108"/>
        <v>5.9499999999999997E-2</v>
      </c>
      <c r="T177" s="12">
        <v>0.16</v>
      </c>
      <c r="U177" s="19">
        <v>0.1305</v>
      </c>
      <c r="V177" s="20">
        <f t="shared" si="109"/>
        <v>2.9499999999999998E-2</v>
      </c>
      <c r="W177" s="12">
        <v>0.18</v>
      </c>
      <c r="X177" s="19">
        <v>0.1305</v>
      </c>
      <c r="Y177" s="20">
        <f t="shared" si="110"/>
        <v>4.9499999999999988E-2</v>
      </c>
      <c r="Z177" s="12">
        <v>0.19</v>
      </c>
      <c r="AA177" s="19">
        <v>0.1305</v>
      </c>
      <c r="AB177" s="20">
        <f t="shared" si="111"/>
        <v>5.9499999999999997E-2</v>
      </c>
      <c r="AC177" s="12">
        <v>0.14000000000000001</v>
      </c>
      <c r="AD177" s="19">
        <v>0.1305</v>
      </c>
      <c r="AE177" s="20">
        <f t="shared" si="112"/>
        <v>9.5000000000000084E-3</v>
      </c>
      <c r="AF177" s="98">
        <f t="shared" si="113"/>
        <v>5.83888888888889E-2</v>
      </c>
      <c r="AG177" s="100">
        <v>90.9</v>
      </c>
      <c r="AH177" s="134">
        <f t="shared" si="116"/>
        <v>2.4369489720579294E-3</v>
      </c>
      <c r="AI177" s="134">
        <f t="shared" si="115"/>
        <v>1.4229074275738245E-4</v>
      </c>
      <c r="AJ177" s="100">
        <v>116.04</v>
      </c>
      <c r="AK177" s="100">
        <v>0.89</v>
      </c>
      <c r="AL177" s="101" t="s">
        <v>13</v>
      </c>
    </row>
    <row r="178" spans="1:38" s="8" customFormat="1">
      <c r="A178" s="39" t="s">
        <v>171</v>
      </c>
      <c r="B178" s="12">
        <v>0.08</v>
      </c>
      <c r="C178" s="19">
        <v>0.1305</v>
      </c>
      <c r="D178" s="20">
        <f t="shared" si="103"/>
        <v>-5.0500000000000003E-2</v>
      </c>
      <c r="E178" s="12">
        <v>7.0000000000000007E-2</v>
      </c>
      <c r="F178" s="19">
        <v>0.1305</v>
      </c>
      <c r="G178" s="20">
        <f t="shared" si="104"/>
        <v>-6.0499999999999998E-2</v>
      </c>
      <c r="H178" s="12">
        <v>0.03</v>
      </c>
      <c r="I178" s="19">
        <v>0.1305</v>
      </c>
      <c r="J178" s="20">
        <f t="shared" si="105"/>
        <v>-0.10050000000000001</v>
      </c>
      <c r="K178" s="12">
        <v>0.04</v>
      </c>
      <c r="L178" s="19">
        <v>0.1305</v>
      </c>
      <c r="M178" s="20">
        <f t="shared" si="106"/>
        <v>-9.0499999999999997E-2</v>
      </c>
      <c r="N178" s="12">
        <v>0</v>
      </c>
      <c r="O178" s="19">
        <v>0.1305</v>
      </c>
      <c r="P178" s="20">
        <f t="shared" si="107"/>
        <v>-0.1305</v>
      </c>
      <c r="Q178" s="12">
        <v>7.0000000000000007E-2</v>
      </c>
      <c r="R178" s="19">
        <v>0.1305</v>
      </c>
      <c r="S178" s="20">
        <f t="shared" si="108"/>
        <v>-6.0499999999999998E-2</v>
      </c>
      <c r="T178" s="12">
        <v>0.08</v>
      </c>
      <c r="U178" s="19">
        <v>0.1305</v>
      </c>
      <c r="V178" s="20">
        <f t="shared" si="109"/>
        <v>-5.0500000000000003E-2</v>
      </c>
      <c r="W178" s="12">
        <v>0.1</v>
      </c>
      <c r="X178" s="19">
        <v>0.1305</v>
      </c>
      <c r="Y178" s="20">
        <f t="shared" si="110"/>
        <v>-3.0499999999999999E-2</v>
      </c>
      <c r="Z178" s="12">
        <v>0.05</v>
      </c>
      <c r="AA178" s="19">
        <v>0.1305</v>
      </c>
      <c r="AB178" s="20">
        <f t="shared" si="111"/>
        <v>-8.0500000000000002E-2</v>
      </c>
      <c r="AC178" s="12">
        <v>0.04</v>
      </c>
      <c r="AD178" s="19">
        <v>0.1305</v>
      </c>
      <c r="AE178" s="20">
        <f t="shared" si="112"/>
        <v>-9.0499999999999997E-2</v>
      </c>
      <c r="AF178" s="98">
        <f t="shared" si="113"/>
        <v>-7.4500000000000011E-2</v>
      </c>
      <c r="AG178" s="100">
        <v>144.43</v>
      </c>
      <c r="AH178" s="134">
        <f t="shared" si="116"/>
        <v>3.872041144492043E-3</v>
      </c>
      <c r="AI178" s="134">
        <f t="shared" si="115"/>
        <v>-2.8846706526465722E-4</v>
      </c>
      <c r="AJ178" s="100">
        <v>189.38</v>
      </c>
      <c r="AK178" s="100">
        <v>1.57</v>
      </c>
      <c r="AL178" s="100">
        <v>-4.7300000000000004</v>
      </c>
    </row>
    <row r="179" spans="1:38" s="8" customFormat="1">
      <c r="A179" s="39" t="s">
        <v>172</v>
      </c>
      <c r="B179" s="35">
        <v>0.24</v>
      </c>
      <c r="C179" s="19">
        <v>0.1305</v>
      </c>
      <c r="D179" s="20">
        <f t="shared" si="103"/>
        <v>0.10949999999999999</v>
      </c>
      <c r="E179" s="12">
        <v>0.22</v>
      </c>
      <c r="F179" s="19">
        <v>0.1305</v>
      </c>
      <c r="G179" s="20">
        <f t="shared" si="104"/>
        <v>8.9499999999999996E-2</v>
      </c>
      <c r="H179" s="12">
        <v>0.13</v>
      </c>
      <c r="I179" s="19">
        <v>0.1305</v>
      </c>
      <c r="J179" s="20">
        <f t="shared" si="105"/>
        <v>-5.0000000000000044E-4</v>
      </c>
      <c r="K179" s="12">
        <v>0.16</v>
      </c>
      <c r="L179" s="19">
        <v>0.1305</v>
      </c>
      <c r="M179" s="20">
        <f t="shared" si="106"/>
        <v>2.9499999999999998E-2</v>
      </c>
      <c r="N179" s="12">
        <v>0.08</v>
      </c>
      <c r="O179" s="19">
        <v>0.1305</v>
      </c>
      <c r="P179" s="20">
        <f t="shared" si="107"/>
        <v>-5.0500000000000003E-2</v>
      </c>
      <c r="Q179" s="12">
        <v>7.0000000000000007E-2</v>
      </c>
      <c r="R179" s="19">
        <v>0.1305</v>
      </c>
      <c r="S179" s="20">
        <f t="shared" si="108"/>
        <v>-6.0499999999999998E-2</v>
      </c>
      <c r="T179" s="12">
        <v>0.15</v>
      </c>
      <c r="U179" s="19">
        <v>0.1305</v>
      </c>
      <c r="V179" s="20">
        <f t="shared" si="109"/>
        <v>1.949999999999999E-2</v>
      </c>
      <c r="W179" s="12">
        <v>0.21</v>
      </c>
      <c r="X179" s="19">
        <v>0.1305</v>
      </c>
      <c r="Y179" s="20">
        <f t="shared" si="110"/>
        <v>7.9499999999999987E-2</v>
      </c>
      <c r="Z179" s="12">
        <v>0.04</v>
      </c>
      <c r="AA179" s="19">
        <v>0.1305</v>
      </c>
      <c r="AB179" s="20">
        <f t="shared" si="111"/>
        <v>-9.0499999999999997E-2</v>
      </c>
      <c r="AC179" s="12">
        <v>7.0000000000000007E-2</v>
      </c>
      <c r="AD179" s="19">
        <v>0.1305</v>
      </c>
      <c r="AE179" s="20">
        <f t="shared" si="112"/>
        <v>-6.0499999999999998E-2</v>
      </c>
      <c r="AF179" s="98">
        <f t="shared" si="113"/>
        <v>6.4999999999999971E-3</v>
      </c>
      <c r="AG179" s="100">
        <v>68.14</v>
      </c>
      <c r="AH179" s="134">
        <f t="shared" si="116"/>
        <v>1.8267734098572858E-3</v>
      </c>
      <c r="AI179" s="134">
        <f t="shared" si="115"/>
        <v>1.1874027164072353E-5</v>
      </c>
      <c r="AJ179" s="100">
        <v>113.51</v>
      </c>
      <c r="AK179" s="100">
        <v>0.71</v>
      </c>
      <c r="AL179" s="100">
        <v>-0.74</v>
      </c>
    </row>
    <row r="180" spans="1:38" s="8" customFormat="1">
      <c r="A180" s="39" t="s">
        <v>173</v>
      </c>
      <c r="B180" s="12">
        <v>0.14000000000000001</v>
      </c>
      <c r="C180" s="19">
        <v>0.1305</v>
      </c>
      <c r="D180" s="20">
        <f t="shared" si="103"/>
        <v>9.5000000000000084E-3</v>
      </c>
      <c r="E180" s="12">
        <v>0.14000000000000001</v>
      </c>
      <c r="F180" s="19">
        <v>0.1305</v>
      </c>
      <c r="G180" s="20">
        <f t="shared" si="104"/>
        <v>9.5000000000000084E-3</v>
      </c>
      <c r="H180" s="12">
        <v>0.1</v>
      </c>
      <c r="I180" s="19">
        <v>0.1305</v>
      </c>
      <c r="J180" s="20">
        <f t="shared" si="105"/>
        <v>-3.0499999999999999E-2</v>
      </c>
      <c r="K180" s="12">
        <v>0.06</v>
      </c>
      <c r="L180" s="19">
        <v>0.1305</v>
      </c>
      <c r="M180" s="20">
        <f t="shared" si="106"/>
        <v>-7.0500000000000007E-2</v>
      </c>
      <c r="N180" s="12">
        <v>7.0000000000000007E-2</v>
      </c>
      <c r="O180" s="19">
        <v>0.1305</v>
      </c>
      <c r="P180" s="20">
        <f t="shared" si="107"/>
        <v>-6.0499999999999998E-2</v>
      </c>
      <c r="Q180" s="12">
        <v>0.1</v>
      </c>
      <c r="R180" s="19">
        <v>0.1305</v>
      </c>
      <c r="S180" s="20">
        <f t="shared" si="108"/>
        <v>-3.0499999999999999E-2</v>
      </c>
      <c r="T180" s="12">
        <v>0.09</v>
      </c>
      <c r="U180" s="19">
        <v>0.1305</v>
      </c>
      <c r="V180" s="20">
        <f t="shared" si="109"/>
        <v>-4.0500000000000008E-2</v>
      </c>
      <c r="W180" s="12">
        <v>0.05</v>
      </c>
      <c r="X180" s="19">
        <v>0.1305</v>
      </c>
      <c r="Y180" s="20">
        <f t="shared" si="110"/>
        <v>-8.0500000000000002E-2</v>
      </c>
      <c r="Z180" s="12">
        <v>0.04</v>
      </c>
      <c r="AA180" s="19">
        <v>0.1305</v>
      </c>
      <c r="AB180" s="20">
        <f t="shared" si="111"/>
        <v>-9.0499999999999997E-2</v>
      </c>
      <c r="AC180" s="12">
        <v>0.05</v>
      </c>
      <c r="AD180" s="19">
        <v>0.1305</v>
      </c>
      <c r="AE180" s="20">
        <f t="shared" si="112"/>
        <v>-8.0500000000000002E-2</v>
      </c>
      <c r="AF180" s="98">
        <f t="shared" si="113"/>
        <v>-4.65E-2</v>
      </c>
      <c r="AG180" s="100">
        <v>248.64</v>
      </c>
      <c r="AH180" s="134">
        <f t="shared" si="116"/>
        <v>6.6658194984871664E-3</v>
      </c>
      <c r="AI180" s="134">
        <f t="shared" si="115"/>
        <v>-3.0996060667965326E-4</v>
      </c>
      <c r="AJ180" s="100">
        <v>327.45999999999998</v>
      </c>
      <c r="AK180" s="100">
        <v>0.21</v>
      </c>
      <c r="AL180" s="100">
        <v>-13</v>
      </c>
    </row>
    <row r="181" spans="1:38" s="8" customFormat="1">
      <c r="A181" s="39" t="s">
        <v>174</v>
      </c>
      <c r="B181" s="12">
        <v>0.13</v>
      </c>
      <c r="C181" s="19">
        <v>0.1305</v>
      </c>
      <c r="D181" s="20">
        <f t="shared" si="103"/>
        <v>-5.0000000000000044E-4</v>
      </c>
      <c r="E181" s="12">
        <v>0.11</v>
      </c>
      <c r="F181" s="19">
        <v>0.1305</v>
      </c>
      <c r="G181" s="20">
        <f t="shared" si="104"/>
        <v>-2.0500000000000004E-2</v>
      </c>
      <c r="H181" s="12">
        <v>0.12</v>
      </c>
      <c r="I181" s="19">
        <v>0.1305</v>
      </c>
      <c r="J181" s="20">
        <f t="shared" si="105"/>
        <v>-1.0500000000000009E-2</v>
      </c>
      <c r="K181" s="12">
        <v>0.13</v>
      </c>
      <c r="L181" s="19">
        <v>0.1305</v>
      </c>
      <c r="M181" s="20">
        <f t="shared" si="106"/>
        <v>-5.0000000000000044E-4</v>
      </c>
      <c r="N181" s="12">
        <v>0.12</v>
      </c>
      <c r="O181" s="19">
        <v>0.1305</v>
      </c>
      <c r="P181" s="20">
        <f t="shared" si="107"/>
        <v>-1.0500000000000009E-2</v>
      </c>
      <c r="Q181" s="12">
        <v>0.01</v>
      </c>
      <c r="R181" s="19">
        <v>0.1305</v>
      </c>
      <c r="S181" s="20">
        <f t="shared" si="108"/>
        <v>-0.12050000000000001</v>
      </c>
      <c r="T181" s="12">
        <v>0.06</v>
      </c>
      <c r="U181" s="19">
        <v>0.1305</v>
      </c>
      <c r="V181" s="20">
        <f t="shared" si="109"/>
        <v>-7.0500000000000007E-2</v>
      </c>
      <c r="W181" s="12">
        <v>0.08</v>
      </c>
      <c r="X181" s="19">
        <v>0.1305</v>
      </c>
      <c r="Y181" s="20">
        <f t="shared" si="110"/>
        <v>-5.0500000000000003E-2</v>
      </c>
      <c r="Z181" s="12">
        <v>0.09</v>
      </c>
      <c r="AA181" s="19">
        <v>0.1305</v>
      </c>
      <c r="AB181" s="20">
        <f t="shared" si="111"/>
        <v>-4.0500000000000008E-2</v>
      </c>
      <c r="AC181" s="12">
        <v>0.05</v>
      </c>
      <c r="AD181" s="19">
        <v>0.1305</v>
      </c>
      <c r="AE181" s="20">
        <f t="shared" si="112"/>
        <v>-8.0500000000000002E-2</v>
      </c>
      <c r="AF181" s="98">
        <f t="shared" si="113"/>
        <v>-4.0500000000000001E-2</v>
      </c>
      <c r="AG181" s="100">
        <v>325.66000000000003</v>
      </c>
      <c r="AH181" s="134">
        <f t="shared" si="116"/>
        <v>8.7306578904332802E-3</v>
      </c>
      <c r="AI181" s="134">
        <f t="shared" si="115"/>
        <v>-3.5359164456254786E-4</v>
      </c>
      <c r="AJ181" s="100">
        <v>537.09</v>
      </c>
      <c r="AK181" s="100">
        <v>1.17</v>
      </c>
      <c r="AL181" s="100">
        <v>-18.34</v>
      </c>
    </row>
    <row r="182" spans="1:38" s="8" customFormat="1">
      <c r="A182" s="39" t="s">
        <v>175</v>
      </c>
      <c r="B182" s="12">
        <v>0.15</v>
      </c>
      <c r="C182" s="19">
        <v>0.1305</v>
      </c>
      <c r="D182" s="20">
        <f t="shared" si="103"/>
        <v>1.949999999999999E-2</v>
      </c>
      <c r="E182" s="12">
        <v>0.18</v>
      </c>
      <c r="F182" s="19">
        <v>0.1305</v>
      </c>
      <c r="G182" s="20">
        <f t="shared" si="104"/>
        <v>4.9499999999999988E-2</v>
      </c>
      <c r="H182" s="12">
        <v>0.16</v>
      </c>
      <c r="I182" s="19">
        <v>0.1305</v>
      </c>
      <c r="J182" s="20">
        <f t="shared" si="105"/>
        <v>2.9499999999999998E-2</v>
      </c>
      <c r="K182" s="12">
        <v>0.12</v>
      </c>
      <c r="L182" s="19">
        <v>0.1305</v>
      </c>
      <c r="M182" s="20">
        <f t="shared" si="106"/>
        <v>-1.0500000000000009E-2</v>
      </c>
      <c r="N182" s="12">
        <v>0.13</v>
      </c>
      <c r="O182" s="19">
        <v>0.1305</v>
      </c>
      <c r="P182" s="20">
        <f t="shared" si="107"/>
        <v>-5.0000000000000044E-4</v>
      </c>
      <c r="Q182" s="12">
        <v>0.14000000000000001</v>
      </c>
      <c r="R182" s="19">
        <v>0.1305</v>
      </c>
      <c r="S182" s="20">
        <f t="shared" si="108"/>
        <v>9.5000000000000084E-3</v>
      </c>
      <c r="T182" s="12">
        <v>0.14000000000000001</v>
      </c>
      <c r="U182" s="19">
        <v>0.1305</v>
      </c>
      <c r="V182" s="20">
        <f t="shared" si="109"/>
        <v>9.5000000000000084E-3</v>
      </c>
      <c r="W182" s="12">
        <v>0.19</v>
      </c>
      <c r="X182" s="19">
        <v>0.1305</v>
      </c>
      <c r="Y182" s="20">
        <f t="shared" si="110"/>
        <v>5.9499999999999997E-2</v>
      </c>
      <c r="Z182" s="12">
        <v>0.15</v>
      </c>
      <c r="AA182" s="19">
        <v>0.1305</v>
      </c>
      <c r="AB182" s="20">
        <f t="shared" si="111"/>
        <v>1.949999999999999E-2</v>
      </c>
      <c r="AC182" s="12">
        <v>0.17</v>
      </c>
      <c r="AD182" s="19">
        <v>0.1305</v>
      </c>
      <c r="AE182" s="20">
        <f t="shared" si="112"/>
        <v>3.9500000000000007E-2</v>
      </c>
      <c r="AF182" s="98">
        <f t="shared" si="113"/>
        <v>2.2499999999999999E-2</v>
      </c>
      <c r="AG182" s="100">
        <v>76.64</v>
      </c>
      <c r="AH182" s="134">
        <f t="shared" si="116"/>
        <v>2.0546509264963661E-3</v>
      </c>
      <c r="AI182" s="134">
        <f t="shared" si="115"/>
        <v>4.6229645846168233E-5</v>
      </c>
      <c r="AJ182" s="100">
        <v>102.77</v>
      </c>
      <c r="AK182" s="100">
        <v>0.4</v>
      </c>
      <c r="AL182" s="100">
        <v>7.58</v>
      </c>
    </row>
    <row r="183" spans="1:38" s="8" customFormat="1">
      <c r="A183" s="39" t="s">
        <v>176</v>
      </c>
      <c r="B183" s="24" t="s">
        <v>13</v>
      </c>
      <c r="C183" s="19">
        <v>0.1305</v>
      </c>
      <c r="D183" s="34" t="s">
        <v>13</v>
      </c>
      <c r="E183" s="24" t="s">
        <v>13</v>
      </c>
      <c r="F183" s="19">
        <v>0.1305</v>
      </c>
      <c r="G183" s="34" t="s">
        <v>13</v>
      </c>
      <c r="H183" s="24" t="s">
        <v>13</v>
      </c>
      <c r="I183" s="19">
        <v>0.1305</v>
      </c>
      <c r="J183" s="34" t="s">
        <v>13</v>
      </c>
      <c r="K183" s="12">
        <v>0.04</v>
      </c>
      <c r="L183" s="19">
        <v>0.1305</v>
      </c>
      <c r="M183" s="20">
        <f t="shared" si="106"/>
        <v>-9.0499999999999997E-2</v>
      </c>
      <c r="N183" s="12">
        <v>0.06</v>
      </c>
      <c r="O183" s="19">
        <v>0.1305</v>
      </c>
      <c r="P183" s="20">
        <f t="shared" si="107"/>
        <v>-7.0500000000000007E-2</v>
      </c>
      <c r="Q183" s="12">
        <v>0.02</v>
      </c>
      <c r="R183" s="19">
        <v>0.1305</v>
      </c>
      <c r="S183" s="20">
        <f t="shared" si="108"/>
        <v>-0.1105</v>
      </c>
      <c r="T183" s="12">
        <v>7.0000000000000007E-2</v>
      </c>
      <c r="U183" s="19">
        <v>0.1305</v>
      </c>
      <c r="V183" s="20">
        <f t="shared" si="109"/>
        <v>-6.0499999999999998E-2</v>
      </c>
      <c r="W183" s="12">
        <v>0.11</v>
      </c>
      <c r="X183" s="19">
        <v>0.1305</v>
      </c>
      <c r="Y183" s="20">
        <f t="shared" si="110"/>
        <v>-2.0500000000000004E-2</v>
      </c>
      <c r="Z183" s="12">
        <v>0.17</v>
      </c>
      <c r="AA183" s="19">
        <v>0.1305</v>
      </c>
      <c r="AB183" s="20">
        <f t="shared" si="111"/>
        <v>3.9500000000000007E-2</v>
      </c>
      <c r="AC183" s="12">
        <v>0.18</v>
      </c>
      <c r="AD183" s="19">
        <v>0.1305</v>
      </c>
      <c r="AE183" s="20">
        <f t="shared" si="112"/>
        <v>4.9499999999999988E-2</v>
      </c>
      <c r="AF183" s="98">
        <f t="shared" si="113"/>
        <v>-3.7642857142857152E-2</v>
      </c>
      <c r="AG183" s="100">
        <v>23.99</v>
      </c>
      <c r="AH183" s="134">
        <f t="shared" si="116"/>
        <v>6.4315077931429831E-4</v>
      </c>
      <c r="AI183" s="134">
        <f t="shared" si="115"/>
        <v>-2.4210032907045378E-5</v>
      </c>
      <c r="AJ183" s="100">
        <v>48.21</v>
      </c>
      <c r="AK183" s="100">
        <v>0.45</v>
      </c>
      <c r="AL183" s="101" t="s">
        <v>13</v>
      </c>
    </row>
    <row r="184" spans="1:38" s="8" customFormat="1">
      <c r="A184" s="39" t="s">
        <v>177</v>
      </c>
      <c r="B184" s="24" t="s">
        <v>13</v>
      </c>
      <c r="C184" s="19">
        <v>0.1305</v>
      </c>
      <c r="D184" s="34" t="s">
        <v>13</v>
      </c>
      <c r="E184" s="24" t="s">
        <v>13</v>
      </c>
      <c r="F184" s="19">
        <v>0.1305</v>
      </c>
      <c r="G184" s="34" t="s">
        <v>13</v>
      </c>
      <c r="H184" s="24" t="s">
        <v>13</v>
      </c>
      <c r="I184" s="19">
        <v>0.1305</v>
      </c>
      <c r="J184" s="34" t="s">
        <v>13</v>
      </c>
      <c r="K184" s="7" t="s">
        <v>13</v>
      </c>
      <c r="L184" s="19">
        <v>0.1305</v>
      </c>
      <c r="M184" s="23" t="s">
        <v>13</v>
      </c>
      <c r="N184" s="7" t="s">
        <v>13</v>
      </c>
      <c r="O184" s="19">
        <v>0.1305</v>
      </c>
      <c r="P184" s="23" t="s">
        <v>13</v>
      </c>
      <c r="Q184" s="7" t="s">
        <v>13</v>
      </c>
      <c r="R184" s="19">
        <v>0.1305</v>
      </c>
      <c r="S184" s="23" t="s">
        <v>13</v>
      </c>
      <c r="T184" s="7" t="s">
        <v>13</v>
      </c>
      <c r="U184" s="19">
        <v>0.1305</v>
      </c>
      <c r="V184" s="23" t="s">
        <v>13</v>
      </c>
      <c r="W184" s="7" t="s">
        <v>13</v>
      </c>
      <c r="X184" s="19">
        <v>0.1305</v>
      </c>
      <c r="Y184" s="23" t="s">
        <v>13</v>
      </c>
      <c r="Z184" s="7" t="s">
        <v>13</v>
      </c>
      <c r="AA184" s="19">
        <v>0.1305</v>
      </c>
      <c r="AB184" s="23" t="s">
        <v>13</v>
      </c>
      <c r="AC184" s="40">
        <v>0.14349999999999999</v>
      </c>
      <c r="AD184" s="19">
        <v>0.1305</v>
      </c>
      <c r="AE184" s="20">
        <f t="shared" si="112"/>
        <v>1.2999999999999984E-2</v>
      </c>
      <c r="AF184" s="98">
        <f t="shared" si="113"/>
        <v>1.2999999999999984E-2</v>
      </c>
      <c r="AG184" s="163">
        <v>31.6</v>
      </c>
      <c r="AH184" s="134">
        <f t="shared" si="116"/>
        <v>8.4716817950528675E-4</v>
      </c>
      <c r="AI184" s="134">
        <f t="shared" si="115"/>
        <v>1.1013186333568713E-5</v>
      </c>
      <c r="AJ184" s="163">
        <v>35.6</v>
      </c>
      <c r="AK184" s="163">
        <v>0.81</v>
      </c>
      <c r="AL184" s="101" t="s">
        <v>13</v>
      </c>
    </row>
    <row r="185" spans="1:38" s="5" customFormat="1">
      <c r="A185" s="85" t="s">
        <v>178</v>
      </c>
      <c r="B185" s="12">
        <v>3.0700000000000002E-2</v>
      </c>
      <c r="C185" s="19">
        <v>0.1305</v>
      </c>
      <c r="D185" s="20">
        <f t="shared" si="103"/>
        <v>-9.98E-2</v>
      </c>
      <c r="E185" s="12">
        <v>4.3999999999999997E-2</v>
      </c>
      <c r="F185" s="19">
        <v>0.1305</v>
      </c>
      <c r="G185" s="20">
        <f t="shared" si="104"/>
        <v>-8.6500000000000007E-2</v>
      </c>
      <c r="H185" s="12">
        <v>5.16E-2</v>
      </c>
      <c r="I185" s="19">
        <v>0.1305</v>
      </c>
      <c r="J185" s="20">
        <f t="shared" si="105"/>
        <v>-7.8899999999999998E-2</v>
      </c>
      <c r="K185" s="12">
        <v>3.9300000000000002E-2</v>
      </c>
      <c r="L185" s="19">
        <v>0.1305</v>
      </c>
      <c r="M185" s="20">
        <f t="shared" si="106"/>
        <v>-9.1200000000000003E-2</v>
      </c>
      <c r="N185" s="12">
        <v>3.9800000000000002E-2</v>
      </c>
      <c r="O185" s="19">
        <v>0.1305</v>
      </c>
      <c r="P185" s="20">
        <f t="shared" si="107"/>
        <v>-9.0700000000000003E-2</v>
      </c>
      <c r="Q185" s="12">
        <v>5.4699999999999999E-2</v>
      </c>
      <c r="R185" s="19">
        <v>0.1305</v>
      </c>
      <c r="S185" s="20">
        <f t="shared" si="108"/>
        <v>-7.5800000000000006E-2</v>
      </c>
      <c r="T185" s="12">
        <v>4.9099999999999998E-2</v>
      </c>
      <c r="U185" s="19">
        <v>0.1305</v>
      </c>
      <c r="V185" s="20">
        <f t="shared" si="109"/>
        <v>-8.14E-2</v>
      </c>
      <c r="W185" s="35">
        <v>0.04</v>
      </c>
      <c r="X185" s="19">
        <v>0.1305</v>
      </c>
      <c r="Y185" s="20">
        <f t="shared" si="110"/>
        <v>-9.0499999999999997E-2</v>
      </c>
      <c r="Z185" s="12">
        <v>5.28E-2</v>
      </c>
      <c r="AA185" s="19">
        <v>0.1305</v>
      </c>
      <c r="AB185" s="20">
        <f t="shared" si="111"/>
        <v>-7.7700000000000005E-2</v>
      </c>
      <c r="AC185" s="12">
        <v>3.1899999999999998E-2</v>
      </c>
      <c r="AD185" s="19">
        <v>0.1305</v>
      </c>
      <c r="AE185" s="20">
        <f t="shared" si="112"/>
        <v>-9.8600000000000007E-2</v>
      </c>
      <c r="AF185" s="98">
        <f t="shared" si="113"/>
        <v>-8.7110000000000007E-2</v>
      </c>
      <c r="AG185" s="100">
        <v>67.2</v>
      </c>
      <c r="AH185" s="134">
        <f t="shared" si="116"/>
        <v>1.801572837428964E-3</v>
      </c>
      <c r="AI185" s="134">
        <f t="shared" si="115"/>
        <v>-1.5693500986843707E-4</v>
      </c>
      <c r="AJ185" s="100">
        <v>89.25</v>
      </c>
      <c r="AK185" s="100">
        <v>0.06</v>
      </c>
      <c r="AL185" s="100">
        <v>-4.25</v>
      </c>
    </row>
    <row r="186" spans="1:38" s="8" customFormat="1">
      <c r="A186" s="39" t="s">
        <v>179</v>
      </c>
      <c r="B186" s="12">
        <v>0.2</v>
      </c>
      <c r="C186" s="19">
        <v>0.1305</v>
      </c>
      <c r="D186" s="20">
        <f t="shared" si="103"/>
        <v>6.9500000000000006E-2</v>
      </c>
      <c r="E186" s="36" t="s">
        <v>13</v>
      </c>
      <c r="F186" s="19">
        <v>0.1305</v>
      </c>
      <c r="G186" s="23" t="s">
        <v>13</v>
      </c>
      <c r="H186" s="12">
        <v>0.28000000000000003</v>
      </c>
      <c r="I186" s="19">
        <v>0.1305</v>
      </c>
      <c r="J186" s="20">
        <f t="shared" si="105"/>
        <v>0.14950000000000002</v>
      </c>
      <c r="K186" s="12">
        <v>0.18</v>
      </c>
      <c r="L186" s="19">
        <v>0.1305</v>
      </c>
      <c r="M186" s="20">
        <f t="shared" si="106"/>
        <v>4.9499999999999988E-2</v>
      </c>
      <c r="N186" s="12">
        <v>0.18</v>
      </c>
      <c r="O186" s="19">
        <v>0.1305</v>
      </c>
      <c r="P186" s="20">
        <f t="shared" si="107"/>
        <v>4.9499999999999988E-2</v>
      </c>
      <c r="Q186" s="12">
        <v>0.2</v>
      </c>
      <c r="R186" s="19">
        <v>0.1305</v>
      </c>
      <c r="S186" s="20">
        <f t="shared" si="108"/>
        <v>6.9500000000000006E-2</v>
      </c>
      <c r="T186" s="12">
        <v>0.2</v>
      </c>
      <c r="U186" s="19">
        <v>0.1305</v>
      </c>
      <c r="V186" s="20">
        <f t="shared" si="109"/>
        <v>6.9500000000000006E-2</v>
      </c>
      <c r="W186" s="12">
        <v>0.25</v>
      </c>
      <c r="X186" s="19">
        <v>0.1305</v>
      </c>
      <c r="Y186" s="20">
        <f t="shared" si="110"/>
        <v>0.1195</v>
      </c>
      <c r="Z186" s="12">
        <v>0.16</v>
      </c>
      <c r="AA186" s="19">
        <v>0.1305</v>
      </c>
      <c r="AB186" s="20">
        <f t="shared" si="111"/>
        <v>2.9499999999999998E-2</v>
      </c>
      <c r="AC186" s="12">
        <v>0.14000000000000001</v>
      </c>
      <c r="AD186" s="19">
        <v>0.1305</v>
      </c>
      <c r="AE186" s="20">
        <f t="shared" si="112"/>
        <v>9.5000000000000084E-3</v>
      </c>
      <c r="AF186" s="98">
        <f t="shared" si="113"/>
        <v>6.8388888888888888E-2</v>
      </c>
      <c r="AG186" s="100">
        <v>75.42</v>
      </c>
      <c r="AH186" s="134">
        <f t="shared" si="116"/>
        <v>2.0219438005787569E-3</v>
      </c>
      <c r="AI186" s="134">
        <f t="shared" si="115"/>
        <v>1.3827848991735832E-4</v>
      </c>
      <c r="AJ186" s="100">
        <v>112.35</v>
      </c>
      <c r="AK186" s="100">
        <v>0.65</v>
      </c>
      <c r="AL186" s="100">
        <v>18.14</v>
      </c>
    </row>
    <row r="187" spans="1:38" s="8" customFormat="1">
      <c r="A187" s="39" t="s">
        <v>180</v>
      </c>
      <c r="B187" s="33">
        <v>2.29E-2</v>
      </c>
      <c r="C187" s="19">
        <v>0.1305</v>
      </c>
      <c r="D187" s="20">
        <f t="shared" si="103"/>
        <v>-0.1076</v>
      </c>
      <c r="E187" s="33">
        <v>6.6600000000000006E-2</v>
      </c>
      <c r="F187" s="19">
        <v>0.1305</v>
      </c>
      <c r="G187" s="20">
        <f t="shared" si="104"/>
        <v>-6.3899999999999998E-2</v>
      </c>
      <c r="H187" s="33">
        <v>7.1199999999999999E-2</v>
      </c>
      <c r="I187" s="19">
        <v>0.1305</v>
      </c>
      <c r="J187" s="20">
        <f t="shared" si="105"/>
        <v>-5.9300000000000005E-2</v>
      </c>
      <c r="K187" s="33">
        <v>9.2399999999999996E-2</v>
      </c>
      <c r="L187" s="19">
        <v>0.1305</v>
      </c>
      <c r="M187" s="20">
        <f t="shared" si="106"/>
        <v>-3.8100000000000009E-2</v>
      </c>
      <c r="N187" s="33">
        <v>0.13900000000000001</v>
      </c>
      <c r="O187" s="19">
        <v>0.1305</v>
      </c>
      <c r="P187" s="20">
        <f t="shared" si="107"/>
        <v>8.5000000000000075E-3</v>
      </c>
      <c r="Q187" s="33">
        <v>0.1406</v>
      </c>
      <c r="R187" s="19">
        <v>0.1305</v>
      </c>
      <c r="S187" s="20">
        <f t="shared" si="108"/>
        <v>1.0099999999999998E-2</v>
      </c>
      <c r="T187" s="33">
        <v>0.2248</v>
      </c>
      <c r="U187" s="19">
        <v>0.1305</v>
      </c>
      <c r="V187" s="20">
        <f t="shared" si="109"/>
        <v>9.4299999999999995E-2</v>
      </c>
      <c r="W187" s="33">
        <v>0.1164</v>
      </c>
      <c r="X187" s="19">
        <v>0.1305</v>
      </c>
      <c r="Y187" s="20">
        <f t="shared" si="110"/>
        <v>-1.4100000000000001E-2</v>
      </c>
      <c r="Z187" s="33">
        <v>0.1137</v>
      </c>
      <c r="AA187" s="19">
        <v>0.1305</v>
      </c>
      <c r="AB187" s="20">
        <f t="shared" si="111"/>
        <v>-1.6800000000000009E-2</v>
      </c>
      <c r="AC187" s="33">
        <v>8.14E-2</v>
      </c>
      <c r="AD187" s="19">
        <v>0.1305</v>
      </c>
      <c r="AE187" s="20">
        <f t="shared" si="112"/>
        <v>-4.9100000000000005E-2</v>
      </c>
      <c r="AF187" s="98">
        <f t="shared" si="113"/>
        <v>-2.3600000000000003E-2</v>
      </c>
      <c r="AG187" s="100">
        <v>26.6</v>
      </c>
      <c r="AH187" s="134">
        <f t="shared" si="116"/>
        <v>7.1312258148229835E-4</v>
      </c>
      <c r="AI187" s="134">
        <f t="shared" si="115"/>
        <v>-1.6829692922982242E-5</v>
      </c>
      <c r="AJ187" s="100">
        <v>29.97</v>
      </c>
      <c r="AK187" s="100">
        <v>0.17</v>
      </c>
      <c r="AL187" s="100">
        <v>7.81</v>
      </c>
    </row>
    <row r="188" spans="1:38" s="8" customFormat="1">
      <c r="A188" s="39" t="s">
        <v>181</v>
      </c>
      <c r="B188" s="33">
        <v>-0.3029</v>
      </c>
      <c r="C188" s="19">
        <v>0.1305</v>
      </c>
      <c r="D188" s="20">
        <f t="shared" si="103"/>
        <v>-0.43340000000000001</v>
      </c>
      <c r="E188" s="33">
        <v>3.0800000000000001E-2</v>
      </c>
      <c r="F188" s="19">
        <v>0.1305</v>
      </c>
      <c r="G188" s="20">
        <f t="shared" si="104"/>
        <v>-9.9700000000000011E-2</v>
      </c>
      <c r="H188" s="33">
        <v>2.2100000000000002E-2</v>
      </c>
      <c r="I188" s="19">
        <v>0.1305</v>
      </c>
      <c r="J188" s="20">
        <f t="shared" si="105"/>
        <v>-0.1084</v>
      </c>
      <c r="K188" s="33">
        <v>0.29809999999999998</v>
      </c>
      <c r="L188" s="19">
        <v>0.1305</v>
      </c>
      <c r="M188" s="20">
        <f t="shared" si="106"/>
        <v>0.16759999999999997</v>
      </c>
      <c r="N188" s="33">
        <v>0.2369</v>
      </c>
      <c r="O188" s="19">
        <v>0.1305</v>
      </c>
      <c r="P188" s="20">
        <f t="shared" si="107"/>
        <v>0.10639999999999999</v>
      </c>
      <c r="Q188" s="33">
        <v>0.17419999999999999</v>
      </c>
      <c r="R188" s="19">
        <v>0.1305</v>
      </c>
      <c r="S188" s="20">
        <f t="shared" si="108"/>
        <v>4.3699999999999989E-2</v>
      </c>
      <c r="T188" s="33">
        <v>7.4800000000000005E-2</v>
      </c>
      <c r="U188" s="19">
        <v>0.1305</v>
      </c>
      <c r="V188" s="20">
        <f t="shared" si="109"/>
        <v>-5.57E-2</v>
      </c>
      <c r="W188" s="33">
        <v>0.1714</v>
      </c>
      <c r="X188" s="19">
        <v>0.1305</v>
      </c>
      <c r="Y188" s="20">
        <f t="shared" si="110"/>
        <v>4.0899999999999992E-2</v>
      </c>
      <c r="Z188" s="33">
        <v>0.1149</v>
      </c>
      <c r="AA188" s="19">
        <v>0.1305</v>
      </c>
      <c r="AB188" s="20">
        <f t="shared" si="111"/>
        <v>-1.5600000000000003E-2</v>
      </c>
      <c r="AC188" s="33">
        <v>8.9499999999999996E-2</v>
      </c>
      <c r="AD188" s="19">
        <v>0.1305</v>
      </c>
      <c r="AE188" s="20">
        <f t="shared" si="112"/>
        <v>-4.1000000000000009E-2</v>
      </c>
      <c r="AF188" s="98">
        <f t="shared" si="113"/>
        <v>-3.952E-2</v>
      </c>
      <c r="AG188" s="100">
        <v>123.7</v>
      </c>
      <c r="AH188" s="134">
        <f t="shared" si="116"/>
        <v>3.316288095088733E-3</v>
      </c>
      <c r="AI188" s="134">
        <f t="shared" si="115"/>
        <v>-1.3105970551790673E-4</v>
      </c>
      <c r="AJ188" s="100">
        <v>158.82</v>
      </c>
      <c r="AK188" s="100">
        <v>0.24</v>
      </c>
      <c r="AL188" s="100">
        <v>1.65</v>
      </c>
    </row>
    <row r="189" spans="1:38" s="8" customFormat="1">
      <c r="A189" s="39" t="s">
        <v>182</v>
      </c>
      <c r="B189" s="12">
        <v>0.06</v>
      </c>
      <c r="C189" s="19">
        <v>0.1305</v>
      </c>
      <c r="D189" s="20">
        <f t="shared" si="103"/>
        <v>-7.0500000000000007E-2</v>
      </c>
      <c r="E189" s="12">
        <v>0.11</v>
      </c>
      <c r="F189" s="19">
        <v>0.1305</v>
      </c>
      <c r="G189" s="20">
        <f t="shared" si="104"/>
        <v>-2.0500000000000004E-2</v>
      </c>
      <c r="H189" s="12">
        <v>0.1</v>
      </c>
      <c r="I189" s="19">
        <v>0.1305</v>
      </c>
      <c r="J189" s="20">
        <f t="shared" si="105"/>
        <v>-3.0499999999999999E-2</v>
      </c>
      <c r="K189" s="12">
        <v>0.01</v>
      </c>
      <c r="L189" s="19">
        <v>0.1305</v>
      </c>
      <c r="M189" s="20">
        <f t="shared" si="106"/>
        <v>-0.12050000000000001</v>
      </c>
      <c r="N189" s="12">
        <v>-0.01</v>
      </c>
      <c r="O189" s="19">
        <v>0.1305</v>
      </c>
      <c r="P189" s="20">
        <f t="shared" si="107"/>
        <v>-0.14050000000000001</v>
      </c>
      <c r="Q189" s="12">
        <v>-0.02</v>
      </c>
      <c r="R189" s="19">
        <v>0.1305</v>
      </c>
      <c r="S189" s="20">
        <f t="shared" si="108"/>
        <v>-0.15049999999999999</v>
      </c>
      <c r="T189" s="12">
        <v>0</v>
      </c>
      <c r="U189" s="19">
        <v>0.1305</v>
      </c>
      <c r="V189" s="20">
        <f t="shared" si="109"/>
        <v>-0.1305</v>
      </c>
      <c r="W189" s="12">
        <v>0.05</v>
      </c>
      <c r="X189" s="19">
        <v>0.1305</v>
      </c>
      <c r="Y189" s="20">
        <f t="shared" si="110"/>
        <v>-8.0500000000000002E-2</v>
      </c>
      <c r="Z189" s="12">
        <v>0.04</v>
      </c>
      <c r="AA189" s="19">
        <v>0.1305</v>
      </c>
      <c r="AB189" s="20">
        <f t="shared" si="111"/>
        <v>-9.0499999999999997E-2</v>
      </c>
      <c r="AC189" s="12">
        <v>0.08</v>
      </c>
      <c r="AD189" s="19">
        <v>0.1305</v>
      </c>
      <c r="AE189" s="20">
        <f t="shared" si="112"/>
        <v>-5.0500000000000003E-2</v>
      </c>
      <c r="AF189" s="98">
        <f t="shared" si="113"/>
        <v>-8.8499999999999995E-2</v>
      </c>
      <c r="AG189" s="100">
        <v>222.01</v>
      </c>
      <c r="AH189" s="134">
        <f t="shared" si="116"/>
        <v>5.9518926434167308E-3</v>
      </c>
      <c r="AI189" s="134">
        <f t="shared" si="115"/>
        <v>-5.2674249894238065E-4</v>
      </c>
      <c r="AJ189" s="100">
        <v>296.04000000000002</v>
      </c>
      <c r="AK189" s="100">
        <v>1.77</v>
      </c>
      <c r="AL189" s="100">
        <v>-8.4499999999999993</v>
      </c>
    </row>
    <row r="190" spans="1:38" s="8" customFormat="1">
      <c r="A190" s="39" t="s">
        <v>183</v>
      </c>
      <c r="B190" s="12">
        <v>0.1</v>
      </c>
      <c r="C190" s="19">
        <v>0.1305</v>
      </c>
      <c r="D190" s="20">
        <f t="shared" si="103"/>
        <v>-3.0499999999999999E-2</v>
      </c>
      <c r="E190" s="12">
        <v>0.08</v>
      </c>
      <c r="F190" s="19">
        <v>0.1305</v>
      </c>
      <c r="G190" s="20">
        <f t="shared" si="104"/>
        <v>-5.0500000000000003E-2</v>
      </c>
      <c r="H190" s="12">
        <v>7.0000000000000007E-2</v>
      </c>
      <c r="I190" s="19">
        <v>0.1305</v>
      </c>
      <c r="J190" s="20">
        <f t="shared" si="105"/>
        <v>-6.0499999999999998E-2</v>
      </c>
      <c r="K190" s="12">
        <v>0.01</v>
      </c>
      <c r="L190" s="19">
        <v>0.1305</v>
      </c>
      <c r="M190" s="20">
        <f t="shared" si="106"/>
        <v>-0.12050000000000001</v>
      </c>
      <c r="N190" s="12">
        <v>0.08</v>
      </c>
      <c r="O190" s="19">
        <v>0.1305</v>
      </c>
      <c r="P190" s="20">
        <f t="shared" si="107"/>
        <v>-5.0500000000000003E-2</v>
      </c>
      <c r="Q190" s="12">
        <v>0.05</v>
      </c>
      <c r="R190" s="19">
        <v>0.1305</v>
      </c>
      <c r="S190" s="20">
        <f t="shared" si="108"/>
        <v>-8.0500000000000002E-2</v>
      </c>
      <c r="T190" s="12">
        <v>0.06</v>
      </c>
      <c r="U190" s="19">
        <v>0.1305</v>
      </c>
      <c r="V190" s="20">
        <f t="shared" si="109"/>
        <v>-7.0500000000000007E-2</v>
      </c>
      <c r="W190" s="12">
        <v>0.06</v>
      </c>
      <c r="X190" s="19">
        <v>0.1305</v>
      </c>
      <c r="Y190" s="20">
        <f t="shared" si="110"/>
        <v>-7.0500000000000007E-2</v>
      </c>
      <c r="Z190" s="12">
        <v>0</v>
      </c>
      <c r="AA190" s="19">
        <v>0.1305</v>
      </c>
      <c r="AB190" s="20">
        <f t="shared" si="111"/>
        <v>-0.1305</v>
      </c>
      <c r="AC190" s="12">
        <v>-0.03</v>
      </c>
      <c r="AD190" s="19">
        <v>0.1305</v>
      </c>
      <c r="AE190" s="20">
        <f t="shared" si="112"/>
        <v>-0.1605</v>
      </c>
      <c r="AF190" s="98">
        <f t="shared" si="113"/>
        <v>-8.2500000000000004E-2</v>
      </c>
      <c r="AG190" s="100">
        <v>66.06</v>
      </c>
      <c r="AH190" s="134">
        <f t="shared" si="116"/>
        <v>1.7710104410797228E-3</v>
      </c>
      <c r="AI190" s="134">
        <f t="shared" si="115"/>
        <v>-1.4610836138907713E-4</v>
      </c>
      <c r="AJ190" s="100">
        <v>113.5</v>
      </c>
      <c r="AK190" s="100">
        <v>0.69</v>
      </c>
      <c r="AL190" s="100">
        <v>-3.79</v>
      </c>
    </row>
    <row r="191" spans="1:38" s="8" customFormat="1">
      <c r="A191" s="39" t="s">
        <v>184</v>
      </c>
      <c r="B191" s="24" t="s">
        <v>13</v>
      </c>
      <c r="C191" s="19">
        <v>0.1305</v>
      </c>
      <c r="D191" s="23" t="s">
        <v>13</v>
      </c>
      <c r="E191" s="34" t="s">
        <v>13</v>
      </c>
      <c r="F191" s="19">
        <v>0.1305</v>
      </c>
      <c r="G191" s="23" t="s">
        <v>13</v>
      </c>
      <c r="H191" s="34" t="s">
        <v>13</v>
      </c>
      <c r="I191" s="19">
        <v>0.1305</v>
      </c>
      <c r="J191" s="23" t="s">
        <v>13</v>
      </c>
      <c r="K191" s="24" t="s">
        <v>13</v>
      </c>
      <c r="L191" s="19">
        <v>0.1305</v>
      </c>
      <c r="M191" s="23" t="s">
        <v>13</v>
      </c>
      <c r="N191" s="12">
        <v>-5.7700000000000001E-2</v>
      </c>
      <c r="O191" s="19">
        <v>0.1305</v>
      </c>
      <c r="P191" s="20">
        <f t="shared" si="107"/>
        <v>-0.18820000000000001</v>
      </c>
      <c r="Q191" s="12">
        <v>-9.4700000000000006E-2</v>
      </c>
      <c r="R191" s="19">
        <v>0.1305</v>
      </c>
      <c r="S191" s="20">
        <f t="shared" si="108"/>
        <v>-0.22520000000000001</v>
      </c>
      <c r="T191" s="12">
        <v>6.9599999999999995E-2</v>
      </c>
      <c r="U191" s="19">
        <v>0.1305</v>
      </c>
      <c r="V191" s="20">
        <f t="shared" si="109"/>
        <v>-6.090000000000001E-2</v>
      </c>
      <c r="W191" s="12">
        <v>7.9699999999999993E-2</v>
      </c>
      <c r="X191" s="19">
        <v>0.1305</v>
      </c>
      <c r="Y191" s="20">
        <f t="shared" si="110"/>
        <v>-5.0800000000000012E-2</v>
      </c>
      <c r="Z191" s="12">
        <v>0.14580000000000001</v>
      </c>
      <c r="AA191" s="19">
        <v>0.1305</v>
      </c>
      <c r="AB191" s="20">
        <f t="shared" si="111"/>
        <v>1.5300000000000008E-2</v>
      </c>
      <c r="AC191" s="12">
        <v>0.1444</v>
      </c>
      <c r="AD191" s="19">
        <v>0.1305</v>
      </c>
      <c r="AE191" s="20">
        <f t="shared" si="112"/>
        <v>1.3899999999999996E-2</v>
      </c>
      <c r="AF191" s="98">
        <f t="shared" si="113"/>
        <v>-8.2650000000000001E-2</v>
      </c>
      <c r="AG191" s="100">
        <v>11.04</v>
      </c>
      <c r="AH191" s="134">
        <f t="shared" si="116"/>
        <v>2.9597268043475837E-4</v>
      </c>
      <c r="AI191" s="134">
        <f t="shared" si="115"/>
        <v>-2.4462142037932781E-5</v>
      </c>
      <c r="AJ191" s="100">
        <v>12.35</v>
      </c>
      <c r="AK191" s="100">
        <v>0.28000000000000003</v>
      </c>
      <c r="AL191" s="101" t="s">
        <v>13</v>
      </c>
    </row>
    <row r="192" spans="1:38" s="8" customFormat="1">
      <c r="A192" s="39" t="s">
        <v>185</v>
      </c>
      <c r="B192" s="12">
        <v>0.21</v>
      </c>
      <c r="C192" s="19">
        <v>0.1305</v>
      </c>
      <c r="D192" s="20">
        <f t="shared" si="103"/>
        <v>7.9499999999999987E-2</v>
      </c>
      <c r="E192" s="12">
        <v>0.24</v>
      </c>
      <c r="F192" s="19">
        <v>0.1305</v>
      </c>
      <c r="G192" s="20">
        <f t="shared" si="104"/>
        <v>0.10949999999999999</v>
      </c>
      <c r="H192" s="12">
        <v>0.2</v>
      </c>
      <c r="I192" s="19">
        <v>0.1305</v>
      </c>
      <c r="J192" s="20">
        <f t="shared" si="105"/>
        <v>6.9500000000000006E-2</v>
      </c>
      <c r="K192" s="12">
        <v>0.18</v>
      </c>
      <c r="L192" s="19">
        <v>0.1305</v>
      </c>
      <c r="M192" s="20">
        <f t="shared" si="106"/>
        <v>4.9499999999999988E-2</v>
      </c>
      <c r="N192" s="12">
        <v>0.16</v>
      </c>
      <c r="O192" s="19">
        <v>0.1305</v>
      </c>
      <c r="P192" s="20">
        <f t="shared" si="107"/>
        <v>2.9499999999999998E-2</v>
      </c>
      <c r="Q192" s="12">
        <v>0.16</v>
      </c>
      <c r="R192" s="19">
        <v>0.1305</v>
      </c>
      <c r="S192" s="20">
        <f t="shared" si="108"/>
        <v>2.9499999999999998E-2</v>
      </c>
      <c r="T192" s="12">
        <v>0.13</v>
      </c>
      <c r="U192" s="19">
        <v>0.1305</v>
      </c>
      <c r="V192" s="20">
        <f t="shared" si="109"/>
        <v>-5.0000000000000044E-4</v>
      </c>
      <c r="W192" s="12">
        <v>0.08</v>
      </c>
      <c r="X192" s="19">
        <v>0.1305</v>
      </c>
      <c r="Y192" s="20">
        <f t="shared" si="110"/>
        <v>-5.0500000000000003E-2</v>
      </c>
      <c r="Z192" s="12">
        <v>0.09</v>
      </c>
      <c r="AA192" s="19">
        <v>0.1305</v>
      </c>
      <c r="AB192" s="20">
        <f t="shared" si="111"/>
        <v>-4.0500000000000008E-2</v>
      </c>
      <c r="AC192" s="12">
        <v>0.09</v>
      </c>
      <c r="AD192" s="19">
        <v>0.1305</v>
      </c>
      <c r="AE192" s="20">
        <f t="shared" si="112"/>
        <v>-4.0500000000000008E-2</v>
      </c>
      <c r="AF192" s="98">
        <f t="shared" si="113"/>
        <v>2.3499999999999986E-2</v>
      </c>
      <c r="AG192" s="100">
        <v>56.8</v>
      </c>
      <c r="AH192" s="134">
        <f t="shared" si="116"/>
        <v>1.522757993541148E-3</v>
      </c>
      <c r="AI192" s="134">
        <f t="shared" si="115"/>
        <v>3.578481284821696E-5</v>
      </c>
      <c r="AJ192" s="100">
        <v>70.72</v>
      </c>
      <c r="AK192" s="100">
        <v>1.55</v>
      </c>
      <c r="AL192" s="100">
        <v>5.07</v>
      </c>
    </row>
    <row r="193" spans="1:38" s="8" customFormat="1">
      <c r="A193" s="39" t="s">
        <v>186</v>
      </c>
      <c r="B193" s="12">
        <v>0.37</v>
      </c>
      <c r="C193" s="19">
        <v>0.1305</v>
      </c>
      <c r="D193" s="20">
        <f t="shared" si="103"/>
        <v>0.23949999999999999</v>
      </c>
      <c r="E193" s="12">
        <v>0.24</v>
      </c>
      <c r="F193" s="19">
        <v>0.1305</v>
      </c>
      <c r="G193" s="20">
        <f t="shared" si="104"/>
        <v>0.10949999999999999</v>
      </c>
      <c r="H193" s="12">
        <v>0.02</v>
      </c>
      <c r="I193" s="19">
        <v>0.1305</v>
      </c>
      <c r="J193" s="20">
        <f t="shared" si="105"/>
        <v>-0.1105</v>
      </c>
      <c r="K193" s="12">
        <v>0.04</v>
      </c>
      <c r="L193" s="19">
        <v>0.1305</v>
      </c>
      <c r="M193" s="20">
        <f t="shared" si="106"/>
        <v>-9.0499999999999997E-2</v>
      </c>
      <c r="N193" s="12">
        <v>-0.01</v>
      </c>
      <c r="O193" s="19">
        <v>0.1305</v>
      </c>
      <c r="P193" s="20">
        <f t="shared" si="107"/>
        <v>-0.14050000000000001</v>
      </c>
      <c r="Q193" s="12">
        <v>-0.03</v>
      </c>
      <c r="R193" s="19">
        <v>0.1305</v>
      </c>
      <c r="S193" s="20">
        <f t="shared" si="108"/>
        <v>-0.1605</v>
      </c>
      <c r="T193" s="12">
        <v>-0.04</v>
      </c>
      <c r="U193" s="19">
        <v>0.1305</v>
      </c>
      <c r="V193" s="20">
        <f t="shared" si="109"/>
        <v>-0.17050000000000001</v>
      </c>
      <c r="W193" s="12">
        <v>-0.11</v>
      </c>
      <c r="X193" s="19">
        <v>0.1305</v>
      </c>
      <c r="Y193" s="20">
        <f t="shared" si="110"/>
        <v>-0.24049999999999999</v>
      </c>
      <c r="Z193" s="12">
        <v>-0.17</v>
      </c>
      <c r="AA193" s="19">
        <v>0.1305</v>
      </c>
      <c r="AB193" s="20">
        <f t="shared" si="111"/>
        <v>-0.30049999999999999</v>
      </c>
      <c r="AC193" s="12">
        <v>0.19</v>
      </c>
      <c r="AD193" s="19">
        <v>0.1305</v>
      </c>
      <c r="AE193" s="20">
        <f t="shared" si="112"/>
        <v>5.9499999999999997E-2</v>
      </c>
      <c r="AF193" s="98">
        <f t="shared" si="113"/>
        <v>-8.0500000000000002E-2</v>
      </c>
      <c r="AG193" s="100">
        <v>76.459999999999994</v>
      </c>
      <c r="AH193" s="134">
        <f t="shared" si="116"/>
        <v>2.0498252849675382E-3</v>
      </c>
      <c r="AI193" s="134">
        <f t="shared" si="115"/>
        <v>-1.6501093543988684E-4</v>
      </c>
      <c r="AJ193" s="100">
        <v>106.68</v>
      </c>
      <c r="AK193" s="100">
        <v>2.41</v>
      </c>
      <c r="AL193" s="101" t="s">
        <v>13</v>
      </c>
    </row>
    <row r="194" spans="1:38" s="8" customFormat="1">
      <c r="A194" s="39" t="s">
        <v>187</v>
      </c>
      <c r="B194" s="12">
        <v>0.15</v>
      </c>
      <c r="C194" s="19">
        <v>0.1305</v>
      </c>
      <c r="D194" s="20">
        <f t="shared" si="103"/>
        <v>1.949999999999999E-2</v>
      </c>
      <c r="E194" s="12">
        <v>0.12</v>
      </c>
      <c r="F194" s="19">
        <v>0.1305</v>
      </c>
      <c r="G194" s="20">
        <f t="shared" si="104"/>
        <v>-1.0500000000000009E-2</v>
      </c>
      <c r="H194" s="12">
        <v>7.0000000000000007E-2</v>
      </c>
      <c r="I194" s="19">
        <v>0.1305</v>
      </c>
      <c r="J194" s="20">
        <f t="shared" si="105"/>
        <v>-6.0499999999999998E-2</v>
      </c>
      <c r="K194" s="12">
        <v>0.02</v>
      </c>
      <c r="L194" s="19">
        <v>0.1305</v>
      </c>
      <c r="M194" s="20">
        <f t="shared" si="106"/>
        <v>-0.1105</v>
      </c>
      <c r="N194" s="12">
        <v>0.11</v>
      </c>
      <c r="O194" s="19">
        <v>0.1305</v>
      </c>
      <c r="P194" s="20">
        <f t="shared" si="107"/>
        <v>-2.0500000000000004E-2</v>
      </c>
      <c r="Q194" s="12">
        <v>0.1</v>
      </c>
      <c r="R194" s="19">
        <v>0.1305</v>
      </c>
      <c r="S194" s="20">
        <f t="shared" si="108"/>
        <v>-3.0499999999999999E-2</v>
      </c>
      <c r="T194" s="12">
        <v>0.14000000000000001</v>
      </c>
      <c r="U194" s="19">
        <v>0.1305</v>
      </c>
      <c r="V194" s="20">
        <f t="shared" si="109"/>
        <v>9.5000000000000084E-3</v>
      </c>
      <c r="W194" s="12">
        <v>0.1</v>
      </c>
      <c r="X194" s="19">
        <v>0.1305</v>
      </c>
      <c r="Y194" s="20">
        <f t="shared" si="110"/>
        <v>-3.0499999999999999E-2</v>
      </c>
      <c r="Z194" s="12">
        <v>0.12</v>
      </c>
      <c r="AA194" s="19">
        <v>0.1305</v>
      </c>
      <c r="AB194" s="20">
        <f t="shared" si="111"/>
        <v>-1.0500000000000009E-2</v>
      </c>
      <c r="AC194" s="12">
        <v>0.1</v>
      </c>
      <c r="AD194" s="19">
        <v>0.1305</v>
      </c>
      <c r="AE194" s="20">
        <f t="shared" si="112"/>
        <v>-3.0499999999999999E-2</v>
      </c>
      <c r="AF194" s="98">
        <f t="shared" si="113"/>
        <v>-2.7500000000000004E-2</v>
      </c>
      <c r="AG194" s="100">
        <v>69.13</v>
      </c>
      <c r="AH194" s="134">
        <f t="shared" si="116"/>
        <v>1.8533144382658375E-3</v>
      </c>
      <c r="AI194" s="134">
        <f t="shared" si="115"/>
        <v>-5.0966147052310534E-5</v>
      </c>
      <c r="AJ194" s="100">
        <v>97.83</v>
      </c>
      <c r="AK194" s="100">
        <v>1.5</v>
      </c>
      <c r="AL194" s="100">
        <v>-1.06</v>
      </c>
    </row>
    <row r="195" spans="1:38" s="8" customFormat="1">
      <c r="A195" s="39" t="s">
        <v>188</v>
      </c>
      <c r="B195" s="12">
        <v>0.23</v>
      </c>
      <c r="C195" s="19">
        <v>0.1305</v>
      </c>
      <c r="D195" s="20">
        <f t="shared" si="103"/>
        <v>9.9500000000000005E-2</v>
      </c>
      <c r="E195" s="12">
        <v>0.23</v>
      </c>
      <c r="F195" s="19">
        <v>0.1305</v>
      </c>
      <c r="G195" s="20">
        <f t="shared" si="104"/>
        <v>9.9500000000000005E-2</v>
      </c>
      <c r="H195" s="12">
        <v>0.2</v>
      </c>
      <c r="I195" s="19">
        <v>0.1305</v>
      </c>
      <c r="J195" s="20">
        <f t="shared" si="105"/>
        <v>6.9500000000000006E-2</v>
      </c>
      <c r="K195" s="12">
        <v>0.21</v>
      </c>
      <c r="L195" s="19">
        <v>0.1305</v>
      </c>
      <c r="M195" s="20">
        <f t="shared" si="106"/>
        <v>7.9499999999999987E-2</v>
      </c>
      <c r="N195" s="12">
        <v>0.16</v>
      </c>
      <c r="O195" s="19">
        <v>0.1305</v>
      </c>
      <c r="P195" s="20">
        <f t="shared" si="107"/>
        <v>2.9499999999999998E-2</v>
      </c>
      <c r="Q195" s="12">
        <v>0.15</v>
      </c>
      <c r="R195" s="19">
        <v>0.1305</v>
      </c>
      <c r="S195" s="20">
        <f t="shared" si="108"/>
        <v>1.949999999999999E-2</v>
      </c>
      <c r="T195" s="12">
        <v>0.16</v>
      </c>
      <c r="U195" s="19">
        <v>0.1305</v>
      </c>
      <c r="V195" s="20">
        <f t="shared" si="109"/>
        <v>2.9499999999999998E-2</v>
      </c>
      <c r="W195" s="12">
        <v>0.13</v>
      </c>
      <c r="X195" s="19">
        <v>0.1305</v>
      </c>
      <c r="Y195" s="20">
        <f t="shared" si="110"/>
        <v>-5.0000000000000044E-4</v>
      </c>
      <c r="Z195" s="12">
        <v>0.16</v>
      </c>
      <c r="AA195" s="19">
        <v>0.1305</v>
      </c>
      <c r="AB195" s="20">
        <f t="shared" si="111"/>
        <v>2.9499999999999998E-2</v>
      </c>
      <c r="AC195" s="12">
        <v>0.09</v>
      </c>
      <c r="AD195" s="19">
        <v>0.1305</v>
      </c>
      <c r="AE195" s="20">
        <f t="shared" si="112"/>
        <v>-4.0500000000000008E-2</v>
      </c>
      <c r="AF195" s="98">
        <f t="shared" si="113"/>
        <v>4.1499999999999995E-2</v>
      </c>
      <c r="AG195" s="100">
        <v>93.25</v>
      </c>
      <c r="AH195" s="134">
        <f t="shared" si="116"/>
        <v>2.4999504031287334E-3</v>
      </c>
      <c r="AI195" s="134">
        <f t="shared" si="115"/>
        <v>1.0374794172984243E-4</v>
      </c>
      <c r="AJ195" s="100">
        <v>124.16</v>
      </c>
      <c r="AK195" s="100">
        <v>1.69</v>
      </c>
      <c r="AL195" s="101" t="s">
        <v>13</v>
      </c>
    </row>
    <row r="196" spans="1:38" s="8" customFormat="1">
      <c r="A196" s="39" t="s">
        <v>189</v>
      </c>
      <c r="B196" s="12">
        <v>0.17</v>
      </c>
      <c r="C196" s="19">
        <v>0.1305</v>
      </c>
      <c r="D196" s="20">
        <f t="shared" si="103"/>
        <v>3.9500000000000007E-2</v>
      </c>
      <c r="E196" s="12">
        <v>0.17</v>
      </c>
      <c r="F196" s="19">
        <v>0.1305</v>
      </c>
      <c r="G196" s="20">
        <f t="shared" si="104"/>
        <v>3.9500000000000007E-2</v>
      </c>
      <c r="H196" s="12">
        <v>0.19</v>
      </c>
      <c r="I196" s="19">
        <v>0.1305</v>
      </c>
      <c r="J196" s="20">
        <f t="shared" si="105"/>
        <v>5.9499999999999997E-2</v>
      </c>
      <c r="K196" s="12">
        <v>0.18</v>
      </c>
      <c r="L196" s="19">
        <v>0.1305</v>
      </c>
      <c r="M196" s="20">
        <f t="shared" si="106"/>
        <v>4.9499999999999988E-2</v>
      </c>
      <c r="N196" s="12">
        <v>0.05</v>
      </c>
      <c r="O196" s="19">
        <v>0.1305</v>
      </c>
      <c r="P196" s="20">
        <f t="shared" si="107"/>
        <v>-8.0500000000000002E-2</v>
      </c>
      <c r="Q196" s="12">
        <v>0.17</v>
      </c>
      <c r="R196" s="19">
        <v>0.1305</v>
      </c>
      <c r="S196" s="20">
        <f t="shared" si="108"/>
        <v>3.9500000000000007E-2</v>
      </c>
      <c r="T196" s="12">
        <v>0.17</v>
      </c>
      <c r="U196" s="19">
        <v>0.1305</v>
      </c>
      <c r="V196" s="20">
        <f t="shared" si="109"/>
        <v>3.9500000000000007E-2</v>
      </c>
      <c r="W196" s="12">
        <v>0.17</v>
      </c>
      <c r="X196" s="19">
        <v>0.1305</v>
      </c>
      <c r="Y196" s="20">
        <f t="shared" si="110"/>
        <v>3.9500000000000007E-2</v>
      </c>
      <c r="Z196" s="12">
        <v>0.1</v>
      </c>
      <c r="AA196" s="19">
        <v>0.1305</v>
      </c>
      <c r="AB196" s="20">
        <f t="shared" si="111"/>
        <v>-3.0499999999999999E-2</v>
      </c>
      <c r="AC196" s="12">
        <v>0.09</v>
      </c>
      <c r="AD196" s="19">
        <v>0.1305</v>
      </c>
      <c r="AE196" s="20">
        <f t="shared" si="112"/>
        <v>-4.0500000000000008E-2</v>
      </c>
      <c r="AF196" s="98">
        <f t="shared" si="113"/>
        <v>1.5500000000000003E-2</v>
      </c>
      <c r="AG196" s="100">
        <v>95.15</v>
      </c>
      <c r="AH196" s="134">
        <f t="shared" si="116"/>
        <v>2.5508877303774694E-3</v>
      </c>
      <c r="AI196" s="134">
        <f t="shared" si="115"/>
        <v>3.9538759820850782E-5</v>
      </c>
      <c r="AJ196" s="100">
        <v>154.46</v>
      </c>
      <c r="AK196" s="100">
        <v>1.93</v>
      </c>
      <c r="AL196" s="100">
        <v>-6.24</v>
      </c>
    </row>
    <row r="197" spans="1:38" s="8" customFormat="1">
      <c r="A197" s="39" t="s">
        <v>190</v>
      </c>
      <c r="B197" s="24" t="s">
        <v>13</v>
      </c>
      <c r="C197" s="19">
        <v>0.1305</v>
      </c>
      <c r="D197" s="23" t="s">
        <v>13</v>
      </c>
      <c r="E197" s="12">
        <v>-0.03</v>
      </c>
      <c r="F197" s="19">
        <v>0.1305</v>
      </c>
      <c r="G197" s="20">
        <f t="shared" si="104"/>
        <v>-0.1605</v>
      </c>
      <c r="H197" s="12">
        <v>-7.0000000000000007E-2</v>
      </c>
      <c r="I197" s="19">
        <v>0.1305</v>
      </c>
      <c r="J197" s="20">
        <f t="shared" si="105"/>
        <v>-0.20050000000000001</v>
      </c>
      <c r="K197" s="12">
        <v>0.1</v>
      </c>
      <c r="L197" s="19">
        <v>0.1305</v>
      </c>
      <c r="M197" s="20">
        <f t="shared" si="106"/>
        <v>-3.0499999999999999E-2</v>
      </c>
      <c r="N197" s="12">
        <v>0.11</v>
      </c>
      <c r="O197" s="19">
        <v>0.1305</v>
      </c>
      <c r="P197" s="20">
        <f t="shared" si="107"/>
        <v>-2.0500000000000004E-2</v>
      </c>
      <c r="Q197" s="12">
        <v>0.17</v>
      </c>
      <c r="R197" s="19">
        <v>0.1305</v>
      </c>
      <c r="S197" s="20">
        <f t="shared" si="108"/>
        <v>3.9500000000000007E-2</v>
      </c>
      <c r="T197" s="12">
        <v>0.18</v>
      </c>
      <c r="U197" s="19">
        <v>0.1305</v>
      </c>
      <c r="V197" s="20">
        <f t="shared" si="109"/>
        <v>4.9499999999999988E-2</v>
      </c>
      <c r="W197" s="12">
        <v>0.13</v>
      </c>
      <c r="X197" s="19">
        <v>0.1305</v>
      </c>
      <c r="Y197" s="20">
        <f t="shared" si="110"/>
        <v>-5.0000000000000044E-4</v>
      </c>
      <c r="Z197" s="12">
        <v>-0.01</v>
      </c>
      <c r="AA197" s="19">
        <v>0.1305</v>
      </c>
      <c r="AB197" s="20">
        <f t="shared" si="111"/>
        <v>-0.14050000000000001</v>
      </c>
      <c r="AC197" s="12">
        <v>0.13</v>
      </c>
      <c r="AD197" s="19">
        <v>0.1305</v>
      </c>
      <c r="AE197" s="20">
        <f t="shared" si="112"/>
        <v>-5.0000000000000044E-4</v>
      </c>
      <c r="AF197" s="98">
        <f t="shared" si="113"/>
        <v>-5.1611111111111108E-2</v>
      </c>
      <c r="AG197" s="100">
        <v>13.44</v>
      </c>
      <c r="AH197" s="134">
        <f t="shared" si="116"/>
        <v>3.6031456748579282E-4</v>
      </c>
      <c r="AI197" s="134">
        <f t="shared" si="115"/>
        <v>-1.8596235177461194E-5</v>
      </c>
      <c r="AJ197" s="100">
        <v>29.67</v>
      </c>
      <c r="AK197" s="100">
        <v>0.59</v>
      </c>
      <c r="AL197" s="101" t="s">
        <v>13</v>
      </c>
    </row>
    <row r="198" spans="1:38" s="8" customFormat="1">
      <c r="A198" s="39" t="s">
        <v>191</v>
      </c>
      <c r="B198" s="33">
        <v>9.6000000000000002E-2</v>
      </c>
      <c r="C198" s="19">
        <v>0.1305</v>
      </c>
      <c r="D198" s="20">
        <f t="shared" si="103"/>
        <v>-3.4500000000000003E-2</v>
      </c>
      <c r="E198" s="33">
        <v>0.11890000000000001</v>
      </c>
      <c r="F198" s="19">
        <v>0.1305</v>
      </c>
      <c r="G198" s="20">
        <f t="shared" si="104"/>
        <v>-1.1599999999999999E-2</v>
      </c>
      <c r="H198" s="33">
        <v>0.13969999999999999</v>
      </c>
      <c r="I198" s="19">
        <v>0.1305</v>
      </c>
      <c r="J198" s="20">
        <f t="shared" si="105"/>
        <v>9.199999999999986E-3</v>
      </c>
      <c r="K198" s="33">
        <v>0.1356</v>
      </c>
      <c r="L198" s="19">
        <v>0.1305</v>
      </c>
      <c r="M198" s="20">
        <f t="shared" si="106"/>
        <v>5.0999999999999934E-3</v>
      </c>
      <c r="N198" s="33">
        <v>0.1295</v>
      </c>
      <c r="O198" s="19">
        <v>0.1305</v>
      </c>
      <c r="P198" s="20">
        <f t="shared" si="107"/>
        <v>-1.0000000000000009E-3</v>
      </c>
      <c r="Q198" s="33">
        <v>0.16059999999999999</v>
      </c>
      <c r="R198" s="19">
        <v>0.1305</v>
      </c>
      <c r="S198" s="20">
        <f t="shared" si="108"/>
        <v>3.0099999999999988E-2</v>
      </c>
      <c r="T198" s="33">
        <v>0.16819999999999999</v>
      </c>
      <c r="U198" s="19">
        <v>0.1305</v>
      </c>
      <c r="V198" s="20">
        <f t="shared" si="109"/>
        <v>3.7699999999999984E-2</v>
      </c>
      <c r="W198" s="33">
        <v>0.16789999999999999</v>
      </c>
      <c r="X198" s="19">
        <v>0.1305</v>
      </c>
      <c r="Y198" s="20">
        <f t="shared" si="110"/>
        <v>3.7399999999999989E-2</v>
      </c>
      <c r="Z198" s="33">
        <v>0.15329999999999999</v>
      </c>
      <c r="AA198" s="19">
        <v>0.1305</v>
      </c>
      <c r="AB198" s="20">
        <f t="shared" si="111"/>
        <v>2.2799999999999987E-2</v>
      </c>
      <c r="AC198" s="33">
        <v>0.12989999999999999</v>
      </c>
      <c r="AD198" s="19">
        <v>0.1305</v>
      </c>
      <c r="AE198" s="20">
        <f t="shared" si="112"/>
        <v>-6.0000000000001719E-4</v>
      </c>
      <c r="AF198" s="98">
        <f t="shared" si="113"/>
        <v>9.459999999999991E-3</v>
      </c>
      <c r="AG198" s="100">
        <v>17.809999999999999</v>
      </c>
      <c r="AH198" s="134">
        <f t="shared" si="116"/>
        <v>4.7747042015788463E-4</v>
      </c>
      <c r="AI198" s="134">
        <f t="shared" si="115"/>
        <v>4.516870174693584E-6</v>
      </c>
      <c r="AJ198" s="100">
        <v>20.52</v>
      </c>
      <c r="AK198" s="100">
        <v>0</v>
      </c>
      <c r="AL198" s="100">
        <v>9.98</v>
      </c>
    </row>
    <row r="199" spans="1:38" s="8" customFormat="1">
      <c r="A199" s="39" t="s">
        <v>192</v>
      </c>
      <c r="B199" s="24" t="s">
        <v>13</v>
      </c>
      <c r="C199" s="19">
        <v>0.1305</v>
      </c>
      <c r="D199" s="23" t="s">
        <v>13</v>
      </c>
      <c r="E199" s="33">
        <v>0.3957</v>
      </c>
      <c r="F199" s="19">
        <v>0.1305</v>
      </c>
      <c r="G199" s="20">
        <f t="shared" si="104"/>
        <v>0.26519999999999999</v>
      </c>
      <c r="H199" s="33">
        <v>5.5300000000000002E-2</v>
      </c>
      <c r="I199" s="19">
        <v>0.1305</v>
      </c>
      <c r="J199" s="20">
        <f t="shared" si="105"/>
        <v>-7.5200000000000003E-2</v>
      </c>
      <c r="K199" s="33">
        <v>0.1013</v>
      </c>
      <c r="L199" s="19">
        <v>0.1305</v>
      </c>
      <c r="M199" s="20">
        <f t="shared" si="106"/>
        <v>-2.9200000000000004E-2</v>
      </c>
      <c r="N199" s="33">
        <v>0.115</v>
      </c>
      <c r="O199" s="19">
        <v>0.1305</v>
      </c>
      <c r="P199" s="20">
        <f t="shared" si="107"/>
        <v>-1.55E-2</v>
      </c>
      <c r="Q199" s="33">
        <v>-5.5E-2</v>
      </c>
      <c r="R199" s="19">
        <v>0.1305</v>
      </c>
      <c r="S199" s="20">
        <f t="shared" si="108"/>
        <v>-0.1855</v>
      </c>
      <c r="T199" s="33">
        <v>0.54469999999999996</v>
      </c>
      <c r="U199" s="19">
        <v>0.1305</v>
      </c>
      <c r="V199" s="20">
        <f t="shared" si="109"/>
        <v>0.41419999999999996</v>
      </c>
      <c r="W199" s="33">
        <v>0.19589999999999999</v>
      </c>
      <c r="X199" s="19">
        <v>0.1305</v>
      </c>
      <c r="Y199" s="20">
        <f t="shared" si="110"/>
        <v>6.5399999999999986E-2</v>
      </c>
      <c r="Z199" s="33">
        <v>-3.4700000000000002E-2</v>
      </c>
      <c r="AA199" s="19">
        <v>0.1305</v>
      </c>
      <c r="AB199" s="20">
        <f t="shared" si="111"/>
        <v>-0.16520000000000001</v>
      </c>
      <c r="AC199" s="33">
        <v>0.65259999999999996</v>
      </c>
      <c r="AD199" s="19">
        <v>0.1305</v>
      </c>
      <c r="AE199" s="20">
        <f t="shared" si="112"/>
        <v>0.52210000000000001</v>
      </c>
      <c r="AF199" s="98">
        <f t="shared" si="113"/>
        <v>8.8477777777777766E-2</v>
      </c>
      <c r="AG199" s="100">
        <v>5.35</v>
      </c>
      <c r="AH199" s="134">
        <f t="shared" si="116"/>
        <v>1.4342878988459759E-4</v>
      </c>
      <c r="AI199" s="134">
        <f t="shared" si="115"/>
        <v>1.2690260598345004E-5</v>
      </c>
      <c r="AJ199" s="100">
        <v>34.86</v>
      </c>
      <c r="AK199" s="100">
        <v>8.5399999999999991</v>
      </c>
      <c r="AL199" s="101" t="s">
        <v>13</v>
      </c>
    </row>
    <row r="200" spans="1:38" s="8" customFormat="1">
      <c r="A200" s="39" t="s">
        <v>193</v>
      </c>
      <c r="B200" s="33">
        <v>7.8399999999999997E-2</v>
      </c>
      <c r="C200" s="19">
        <v>0.1305</v>
      </c>
      <c r="D200" s="20">
        <f t="shared" si="103"/>
        <v>-5.2100000000000007E-2</v>
      </c>
      <c r="E200" s="33">
        <v>0.1578</v>
      </c>
      <c r="F200" s="19">
        <v>0.1305</v>
      </c>
      <c r="G200" s="20">
        <f t="shared" si="104"/>
        <v>2.7299999999999991E-2</v>
      </c>
      <c r="H200" s="33">
        <v>2.98E-2</v>
      </c>
      <c r="I200" s="19">
        <v>0.1305</v>
      </c>
      <c r="J200" s="20">
        <f t="shared" si="105"/>
        <v>-0.10070000000000001</v>
      </c>
      <c r="K200" s="33">
        <v>4.1000000000000002E-2</v>
      </c>
      <c r="L200" s="19">
        <v>0.1305</v>
      </c>
      <c r="M200" s="20">
        <f t="shared" si="106"/>
        <v>-8.9499999999999996E-2</v>
      </c>
      <c r="N200" s="33">
        <v>8.1500000000000003E-2</v>
      </c>
      <c r="O200" s="19">
        <v>0.1305</v>
      </c>
      <c r="P200" s="20">
        <f t="shared" si="107"/>
        <v>-4.9000000000000002E-2</v>
      </c>
      <c r="Q200" s="33">
        <v>5.9700000000000003E-2</v>
      </c>
      <c r="R200" s="19">
        <v>0.1305</v>
      </c>
      <c r="S200" s="20">
        <f t="shared" si="108"/>
        <v>-7.0800000000000002E-2</v>
      </c>
      <c r="T200" s="33">
        <v>9.2899999999999996E-2</v>
      </c>
      <c r="U200" s="19">
        <v>0.1305</v>
      </c>
      <c r="V200" s="20">
        <f t="shared" si="109"/>
        <v>-3.7600000000000008E-2</v>
      </c>
      <c r="W200" s="33">
        <v>8.8999999999999996E-2</v>
      </c>
      <c r="X200" s="19">
        <v>0.1305</v>
      </c>
      <c r="Y200" s="20">
        <f t="shared" si="110"/>
        <v>-4.1500000000000009E-2</v>
      </c>
      <c r="Z200" s="33">
        <v>3.6200000000000003E-2</v>
      </c>
      <c r="AA200" s="19">
        <v>0.1305</v>
      </c>
      <c r="AB200" s="20">
        <f t="shared" si="111"/>
        <v>-9.4299999999999995E-2</v>
      </c>
      <c r="AC200" s="33">
        <v>-0.4677</v>
      </c>
      <c r="AD200" s="19">
        <v>0.1305</v>
      </c>
      <c r="AE200" s="20">
        <f t="shared" si="112"/>
        <v>-0.59820000000000007</v>
      </c>
      <c r="AF200" s="98">
        <f t="shared" si="113"/>
        <v>-0.11064</v>
      </c>
      <c r="AG200" s="100">
        <v>18.14</v>
      </c>
      <c r="AH200" s="134">
        <f t="shared" si="116"/>
        <v>4.863174296274019E-4</v>
      </c>
      <c r="AI200" s="134">
        <f t="shared" si="115"/>
        <v>-5.3806160413975749E-5</v>
      </c>
      <c r="AJ200" s="100">
        <v>27.35</v>
      </c>
      <c r="AK200" s="101" t="s">
        <v>13</v>
      </c>
      <c r="AL200" s="100">
        <v>-17.12</v>
      </c>
    </row>
    <row r="201" spans="1:38" s="8" customFormat="1">
      <c r="A201" s="39" t="s">
        <v>194</v>
      </c>
      <c r="B201" s="24" t="s">
        <v>13</v>
      </c>
      <c r="C201" s="19">
        <v>0.1305</v>
      </c>
      <c r="D201" s="23" t="s">
        <v>13</v>
      </c>
      <c r="E201" s="24" t="s">
        <v>13</v>
      </c>
      <c r="F201" s="19">
        <v>0.1305</v>
      </c>
      <c r="G201" s="23" t="s">
        <v>13</v>
      </c>
      <c r="H201" s="24" t="s">
        <v>13</v>
      </c>
      <c r="I201" s="19">
        <v>0.1305</v>
      </c>
      <c r="J201" s="23" t="s">
        <v>13</v>
      </c>
      <c r="K201" s="7" t="s">
        <v>13</v>
      </c>
      <c r="L201" s="19">
        <v>0.1305</v>
      </c>
      <c r="M201" s="23" t="s">
        <v>13</v>
      </c>
      <c r="N201" s="7" t="s">
        <v>13</v>
      </c>
      <c r="O201" s="19">
        <v>0.1305</v>
      </c>
      <c r="P201" s="23" t="s">
        <v>13</v>
      </c>
      <c r="Q201" s="7" t="s">
        <v>13</v>
      </c>
      <c r="R201" s="19">
        <v>0.1305</v>
      </c>
      <c r="S201" s="23" t="s">
        <v>13</v>
      </c>
      <c r="T201" s="7" t="s">
        <v>13</v>
      </c>
      <c r="U201" s="19">
        <v>0.1305</v>
      </c>
      <c r="V201" s="23" t="s">
        <v>13</v>
      </c>
      <c r="W201" s="33">
        <v>0.17019999999999999</v>
      </c>
      <c r="X201" s="19">
        <v>0.1305</v>
      </c>
      <c r="Y201" s="20">
        <f t="shared" ref="Y201:Y210" si="117">W201-X201</f>
        <v>3.9699999999999985E-2</v>
      </c>
      <c r="Z201" s="33">
        <v>0.14710000000000001</v>
      </c>
      <c r="AA201" s="19">
        <v>0.1305</v>
      </c>
      <c r="AB201" s="20">
        <f t="shared" ref="AB201:AB210" si="118">Z201-AA201</f>
        <v>1.6600000000000004E-2</v>
      </c>
      <c r="AC201" s="33">
        <v>0.12820000000000001</v>
      </c>
      <c r="AD201" s="19">
        <v>0.1305</v>
      </c>
      <c r="AE201" s="20">
        <f t="shared" ref="AE201:AE210" si="119">AC201-AD201</f>
        <v>-2.2999999999999965E-3</v>
      </c>
      <c r="AF201" s="98">
        <f t="shared" ref="AF201:AF210" si="120">AVERAGE(D201,G201,J201,M201,P201,S201,V201,Y201,AB201,AE201)</f>
        <v>1.7999999999999999E-2</v>
      </c>
      <c r="AG201" s="100">
        <v>51.02</v>
      </c>
      <c r="AH201" s="134">
        <f t="shared" si="116"/>
        <v>1.3678012822265736E-3</v>
      </c>
      <c r="AI201" s="134">
        <f t="shared" si="115"/>
        <v>2.4620423080078324E-5</v>
      </c>
      <c r="AJ201" s="100">
        <v>58.24</v>
      </c>
      <c r="AK201" s="100">
        <v>1.45</v>
      </c>
      <c r="AL201" s="101" t="s">
        <v>13</v>
      </c>
    </row>
    <row r="202" spans="1:38" s="8" customFormat="1">
      <c r="A202" s="39" t="s">
        <v>195</v>
      </c>
      <c r="B202" s="33">
        <v>-5.7500000000000002E-2</v>
      </c>
      <c r="C202" s="19">
        <v>0.1305</v>
      </c>
      <c r="D202" s="20">
        <f t="shared" ref="D202:D210" si="121">B202-C202</f>
        <v>-0.188</v>
      </c>
      <c r="E202" s="33">
        <v>-4.7800000000000002E-2</v>
      </c>
      <c r="F202" s="19">
        <v>0.1305</v>
      </c>
      <c r="G202" s="20">
        <f t="shared" ref="G202:G210" si="122">E202-F202</f>
        <v>-0.17830000000000001</v>
      </c>
      <c r="H202" s="33">
        <v>-8.4599999999999995E-2</v>
      </c>
      <c r="I202" s="19">
        <v>0.1305</v>
      </c>
      <c r="J202" s="20">
        <f t="shared" ref="J202:J210" si="123">H202-I202</f>
        <v>-0.21510000000000001</v>
      </c>
      <c r="K202" s="33">
        <v>-3.9699999999999999E-2</v>
      </c>
      <c r="L202" s="19">
        <v>0.1305</v>
      </c>
      <c r="M202" s="20">
        <f t="shared" ref="M202:M210" si="124">K202-L202</f>
        <v>-0.17020000000000002</v>
      </c>
      <c r="N202" s="33">
        <v>-2.47E-2</v>
      </c>
      <c r="O202" s="19">
        <v>0.1305</v>
      </c>
      <c r="P202" s="20">
        <f t="shared" ref="P202:P210" si="125">N202-O202</f>
        <v>-0.1552</v>
      </c>
      <c r="Q202" s="33">
        <v>6.2E-2</v>
      </c>
      <c r="R202" s="19">
        <v>0.1305</v>
      </c>
      <c r="S202" s="20">
        <f t="shared" ref="S202:S210" si="126">Q202-R202</f>
        <v>-6.8500000000000005E-2</v>
      </c>
      <c r="T202" s="33">
        <v>0.32800000000000001</v>
      </c>
      <c r="U202" s="19">
        <v>0.1305</v>
      </c>
      <c r="V202" s="20">
        <f t="shared" ref="V202:V210" si="127">T202-U202</f>
        <v>0.19750000000000001</v>
      </c>
      <c r="W202" s="33">
        <v>0.14199999999999999</v>
      </c>
      <c r="X202" s="19">
        <v>0.1305</v>
      </c>
      <c r="Y202" s="20">
        <f t="shared" si="117"/>
        <v>1.1499999999999982E-2</v>
      </c>
      <c r="Z202" s="33">
        <v>1.9099999999999999E-2</v>
      </c>
      <c r="AA202" s="19">
        <v>0.1305</v>
      </c>
      <c r="AB202" s="20">
        <f t="shared" si="118"/>
        <v>-0.1114</v>
      </c>
      <c r="AC202" s="33">
        <v>-0.36120000000000002</v>
      </c>
      <c r="AD202" s="19">
        <v>0.1305</v>
      </c>
      <c r="AE202" s="20">
        <f t="shared" si="119"/>
        <v>-0.49170000000000003</v>
      </c>
      <c r="AF202" s="98">
        <f t="shared" si="120"/>
        <v>-0.13694000000000001</v>
      </c>
      <c r="AG202" s="100">
        <v>4.8499999999999996</v>
      </c>
      <c r="AH202" s="134">
        <f t="shared" si="116"/>
        <v>1.3002423008229874E-4</v>
      </c>
      <c r="AI202" s="134">
        <f t="shared" si="115"/>
        <v>-1.7805518067469989E-5</v>
      </c>
      <c r="AJ202" s="100">
        <v>10.199999999999999</v>
      </c>
      <c r="AK202" s="101" t="s">
        <v>13</v>
      </c>
      <c r="AL202" s="100">
        <v>-10.5</v>
      </c>
    </row>
    <row r="203" spans="1:38" s="8" customFormat="1">
      <c r="A203" s="39" t="s">
        <v>196</v>
      </c>
      <c r="B203" s="33">
        <v>4.2200000000000001E-2</v>
      </c>
      <c r="C203" s="19">
        <v>0.1305</v>
      </c>
      <c r="D203" s="20">
        <f t="shared" si="121"/>
        <v>-8.8300000000000003E-2</v>
      </c>
      <c r="E203" s="33">
        <v>0.21049999999999999</v>
      </c>
      <c r="F203" s="19">
        <v>0.1305</v>
      </c>
      <c r="G203" s="20">
        <f t="shared" si="122"/>
        <v>7.9999999999999988E-2</v>
      </c>
      <c r="H203" s="33">
        <v>9.1899999999999996E-2</v>
      </c>
      <c r="I203" s="19">
        <v>0.1305</v>
      </c>
      <c r="J203" s="20">
        <f t="shared" si="123"/>
        <v>-3.8600000000000009E-2</v>
      </c>
      <c r="K203" s="33">
        <v>-0.1439</v>
      </c>
      <c r="L203" s="19">
        <v>0.1305</v>
      </c>
      <c r="M203" s="20">
        <f t="shared" si="124"/>
        <v>-0.27439999999999998</v>
      </c>
      <c r="N203" s="33">
        <v>-0.1012</v>
      </c>
      <c r="O203" s="19">
        <v>0.1305</v>
      </c>
      <c r="P203" s="20">
        <f t="shared" si="125"/>
        <v>-0.23170000000000002</v>
      </c>
      <c r="Q203" s="33">
        <v>-0.2273</v>
      </c>
      <c r="R203" s="19">
        <v>0.1305</v>
      </c>
      <c r="S203" s="20">
        <f t="shared" si="126"/>
        <v>-0.35780000000000001</v>
      </c>
      <c r="T203" s="33">
        <v>-0.25130000000000002</v>
      </c>
      <c r="U203" s="19">
        <v>0.1305</v>
      </c>
      <c r="V203" s="20">
        <f t="shared" si="127"/>
        <v>-0.38180000000000003</v>
      </c>
      <c r="W203" s="33">
        <v>-0.188</v>
      </c>
      <c r="X203" s="19">
        <v>0.1305</v>
      </c>
      <c r="Y203" s="20">
        <f t="shared" si="117"/>
        <v>-0.31850000000000001</v>
      </c>
      <c r="Z203" s="33">
        <v>-0.21249999999999999</v>
      </c>
      <c r="AA203" s="19">
        <v>0.1305</v>
      </c>
      <c r="AB203" s="20">
        <f t="shared" si="118"/>
        <v>-0.34299999999999997</v>
      </c>
      <c r="AC203" s="33">
        <v>-7.0000000000000007E-2</v>
      </c>
      <c r="AD203" s="19">
        <v>0.1305</v>
      </c>
      <c r="AE203" s="20">
        <f t="shared" si="119"/>
        <v>-0.20050000000000001</v>
      </c>
      <c r="AF203" s="98">
        <f t="shared" si="120"/>
        <v>-0.21546000000000004</v>
      </c>
      <c r="AG203" s="100">
        <v>37.99</v>
      </c>
      <c r="AH203" s="134">
        <f t="shared" ref="AH203:AH210" si="128">AG203/$AG$211</f>
        <v>1.0184784537786659E-3</v>
      </c>
      <c r="AI203" s="134">
        <f t="shared" ref="AI203:AI210" si="129">AF203*AH203</f>
        <v>-2.194413676511514E-4</v>
      </c>
      <c r="AJ203" s="100">
        <v>38.840000000000003</v>
      </c>
      <c r="AK203" s="100">
        <v>0</v>
      </c>
      <c r="AL203" s="100">
        <v>-16.850000000000001</v>
      </c>
    </row>
    <row r="204" spans="1:38" s="8" customFormat="1">
      <c r="A204" s="39" t="s">
        <v>197</v>
      </c>
      <c r="B204" s="33">
        <v>-0.9032</v>
      </c>
      <c r="C204" s="19">
        <v>0.1305</v>
      </c>
      <c r="D204" s="20">
        <f t="shared" si="121"/>
        <v>-1.0337000000000001</v>
      </c>
      <c r="E204" s="33">
        <v>-0.46150000000000002</v>
      </c>
      <c r="F204" s="19">
        <v>0.1305</v>
      </c>
      <c r="G204" s="20">
        <f t="shared" si="122"/>
        <v>-0.59200000000000008</v>
      </c>
      <c r="H204" s="33">
        <v>-0.19969999999999999</v>
      </c>
      <c r="I204" s="19">
        <v>0.1305</v>
      </c>
      <c r="J204" s="20">
        <f t="shared" si="123"/>
        <v>-0.33019999999999999</v>
      </c>
      <c r="K204" s="33">
        <v>8.4599999999999995E-2</v>
      </c>
      <c r="L204" s="19">
        <v>0.1305</v>
      </c>
      <c r="M204" s="20">
        <f t="shared" si="124"/>
        <v>-4.590000000000001E-2</v>
      </c>
      <c r="N204" s="33">
        <v>0.10340000000000001</v>
      </c>
      <c r="O204" s="19">
        <v>0.1305</v>
      </c>
      <c r="P204" s="20">
        <f t="shared" si="125"/>
        <v>-2.7099999999999999E-2</v>
      </c>
      <c r="Q204" s="33">
        <v>1.83E-2</v>
      </c>
      <c r="R204" s="19">
        <v>0.1305</v>
      </c>
      <c r="S204" s="20">
        <f t="shared" si="126"/>
        <v>-0.11220000000000001</v>
      </c>
      <c r="T204" s="33">
        <v>-3.1600000000000003E-2</v>
      </c>
      <c r="U204" s="19">
        <v>0.1305</v>
      </c>
      <c r="V204" s="20">
        <f t="shared" si="127"/>
        <v>-0.16210000000000002</v>
      </c>
      <c r="W204" s="33">
        <v>-0.20599999999999999</v>
      </c>
      <c r="X204" s="19">
        <v>0.1305</v>
      </c>
      <c r="Y204" s="20">
        <f t="shared" si="117"/>
        <v>-0.33650000000000002</v>
      </c>
      <c r="Z204" s="33">
        <v>-0.25290000000000001</v>
      </c>
      <c r="AA204" s="19">
        <v>0.1305</v>
      </c>
      <c r="AB204" s="20">
        <f t="shared" si="118"/>
        <v>-0.38340000000000002</v>
      </c>
      <c r="AC204" s="33">
        <v>-0.19089999999999999</v>
      </c>
      <c r="AD204" s="19">
        <v>0.1305</v>
      </c>
      <c r="AE204" s="20">
        <f t="shared" si="119"/>
        <v>-0.32140000000000002</v>
      </c>
      <c r="AF204" s="98">
        <f t="shared" si="120"/>
        <v>-0.33445000000000003</v>
      </c>
      <c r="AG204" s="100">
        <v>6.28</v>
      </c>
      <c r="AH204" s="134">
        <f t="shared" si="128"/>
        <v>1.6836127111687343E-4</v>
      </c>
      <c r="AI204" s="134">
        <f t="shared" si="129"/>
        <v>-5.6308427125038324E-5</v>
      </c>
      <c r="AJ204" s="100">
        <v>9.4</v>
      </c>
      <c r="AK204" s="101" t="s">
        <v>13</v>
      </c>
      <c r="AL204" s="100">
        <v>-20.57</v>
      </c>
    </row>
    <row r="205" spans="1:38" s="8" customFormat="1">
      <c r="A205" s="39" t="s">
        <v>198</v>
      </c>
      <c r="B205" s="33">
        <v>2.7799999999999998E-2</v>
      </c>
      <c r="C205" s="19">
        <v>0.1305</v>
      </c>
      <c r="D205" s="20">
        <f t="shared" si="121"/>
        <v>-0.10270000000000001</v>
      </c>
      <c r="E205" s="33">
        <v>6.2199999999999998E-2</v>
      </c>
      <c r="F205" s="19">
        <v>0.1305</v>
      </c>
      <c r="G205" s="20">
        <f t="shared" si="122"/>
        <v>-6.83E-2</v>
      </c>
      <c r="H205" s="33">
        <v>8.4599999999999995E-2</v>
      </c>
      <c r="I205" s="19">
        <v>0.1305</v>
      </c>
      <c r="J205" s="20">
        <f t="shared" si="123"/>
        <v>-4.590000000000001E-2</v>
      </c>
      <c r="K205" s="33">
        <v>3.56E-2</v>
      </c>
      <c r="L205" s="19">
        <v>0.1305</v>
      </c>
      <c r="M205" s="20">
        <f t="shared" si="124"/>
        <v>-9.4900000000000012E-2</v>
      </c>
      <c r="N205" s="33">
        <v>-0.1236</v>
      </c>
      <c r="O205" s="19">
        <v>0.1305</v>
      </c>
      <c r="P205" s="20">
        <f t="shared" si="125"/>
        <v>-0.25409999999999999</v>
      </c>
      <c r="Q205" s="33">
        <v>0.1799</v>
      </c>
      <c r="R205" s="19">
        <v>0.1305</v>
      </c>
      <c r="S205" s="20">
        <f t="shared" si="126"/>
        <v>4.9399999999999999E-2</v>
      </c>
      <c r="T205" s="33">
        <v>0.1691</v>
      </c>
      <c r="U205" s="19">
        <v>0.1305</v>
      </c>
      <c r="V205" s="20">
        <f t="shared" si="127"/>
        <v>3.8599999999999995E-2</v>
      </c>
      <c r="W205" s="33">
        <v>0.17349999999999999</v>
      </c>
      <c r="X205" s="19">
        <v>0.1305</v>
      </c>
      <c r="Y205" s="20">
        <f t="shared" si="117"/>
        <v>4.2999999999999983E-2</v>
      </c>
      <c r="Z205" s="33">
        <v>0.13650000000000001</v>
      </c>
      <c r="AA205" s="19">
        <v>0.1305</v>
      </c>
      <c r="AB205" s="20">
        <f t="shared" si="118"/>
        <v>6.0000000000000053E-3</v>
      </c>
      <c r="AC205" s="33">
        <v>0.1467</v>
      </c>
      <c r="AD205" s="19">
        <v>0.1305</v>
      </c>
      <c r="AE205" s="20">
        <f t="shared" si="119"/>
        <v>1.6199999999999992E-2</v>
      </c>
      <c r="AF205" s="98">
        <f t="shared" si="120"/>
        <v>-4.1270000000000015E-2</v>
      </c>
      <c r="AG205" s="100">
        <v>9.52</v>
      </c>
      <c r="AH205" s="134">
        <f t="shared" si="128"/>
        <v>2.5522281863576989E-4</v>
      </c>
      <c r="AI205" s="134">
        <f t="shared" si="129"/>
        <v>-1.0533045725098227E-5</v>
      </c>
      <c r="AJ205" s="100">
        <v>14.04</v>
      </c>
      <c r="AK205" s="100">
        <v>3.83</v>
      </c>
      <c r="AL205" s="100">
        <v>6.37</v>
      </c>
    </row>
    <row r="206" spans="1:38" s="8" customFormat="1">
      <c r="A206" s="39" t="s">
        <v>199</v>
      </c>
      <c r="B206" s="24" t="s">
        <v>13</v>
      </c>
      <c r="C206" s="19">
        <v>0.1305</v>
      </c>
      <c r="D206" s="23" t="s">
        <v>13</v>
      </c>
      <c r="E206" s="34" t="s">
        <v>13</v>
      </c>
      <c r="F206" s="19">
        <v>0.1305</v>
      </c>
      <c r="G206" s="23" t="s">
        <v>13</v>
      </c>
      <c r="H206" s="33">
        <v>0.10009999999999999</v>
      </c>
      <c r="I206" s="19">
        <v>0.1305</v>
      </c>
      <c r="J206" s="20">
        <f t="shared" si="123"/>
        <v>-3.040000000000001E-2</v>
      </c>
      <c r="K206" s="33">
        <v>8.7999999999999995E-2</v>
      </c>
      <c r="L206" s="19">
        <v>0.1305</v>
      </c>
      <c r="M206" s="20">
        <f t="shared" si="124"/>
        <v>-4.250000000000001E-2</v>
      </c>
      <c r="N206" s="33">
        <v>8.48E-2</v>
      </c>
      <c r="O206" s="19">
        <v>0.1305</v>
      </c>
      <c r="P206" s="20">
        <f t="shared" si="125"/>
        <v>-4.5700000000000005E-2</v>
      </c>
      <c r="Q206" s="33">
        <v>7.8399999999999997E-2</v>
      </c>
      <c r="R206" s="19">
        <v>0.1305</v>
      </c>
      <c r="S206" s="20">
        <f t="shared" si="126"/>
        <v>-5.2100000000000007E-2</v>
      </c>
      <c r="T206" s="33">
        <v>6.8199999999999997E-2</v>
      </c>
      <c r="U206" s="19">
        <v>0.1305</v>
      </c>
      <c r="V206" s="20">
        <f t="shared" si="127"/>
        <v>-6.2300000000000008E-2</v>
      </c>
      <c r="W206" s="33">
        <v>8.4199999999999997E-2</v>
      </c>
      <c r="X206" s="19">
        <v>0.1305</v>
      </c>
      <c r="Y206" s="20">
        <f t="shared" si="117"/>
        <v>-4.6300000000000008E-2</v>
      </c>
      <c r="Z206" s="33">
        <v>4.7500000000000001E-2</v>
      </c>
      <c r="AA206" s="19">
        <v>0.1305</v>
      </c>
      <c r="AB206" s="20">
        <f t="shared" si="118"/>
        <v>-8.3000000000000004E-2</v>
      </c>
      <c r="AC206" s="33">
        <v>6.2199999999999998E-2</v>
      </c>
      <c r="AD206" s="19">
        <v>0.1305</v>
      </c>
      <c r="AE206" s="20">
        <f t="shared" si="119"/>
        <v>-6.83E-2</v>
      </c>
      <c r="AF206" s="98">
        <f t="shared" si="120"/>
        <v>-5.3825000000000012E-2</v>
      </c>
      <c r="AG206" s="100">
        <v>8.49</v>
      </c>
      <c r="AH206" s="134">
        <f t="shared" si="128"/>
        <v>2.276094254430343E-4</v>
      </c>
      <c r="AI206" s="134">
        <f t="shared" si="129"/>
        <v>-1.2251077324471325E-5</v>
      </c>
      <c r="AJ206" s="100">
        <v>10</v>
      </c>
      <c r="AK206" s="100">
        <v>0.87</v>
      </c>
      <c r="AL206" s="101" t="s">
        <v>13</v>
      </c>
    </row>
    <row r="207" spans="1:38" s="8" customFormat="1">
      <c r="A207" s="39" t="s">
        <v>200</v>
      </c>
      <c r="B207" s="33">
        <v>0.18290000000000001</v>
      </c>
      <c r="C207" s="19">
        <v>0.1305</v>
      </c>
      <c r="D207" s="20">
        <f t="shared" si="121"/>
        <v>5.2400000000000002E-2</v>
      </c>
      <c r="E207" s="33">
        <v>0.1198</v>
      </c>
      <c r="F207" s="19">
        <v>0.1305</v>
      </c>
      <c r="G207" s="20">
        <f t="shared" si="122"/>
        <v>-1.0700000000000001E-2</v>
      </c>
      <c r="H207" s="33">
        <v>3.8300000000000001E-2</v>
      </c>
      <c r="I207" s="19">
        <v>0.1305</v>
      </c>
      <c r="J207" s="20">
        <f t="shared" si="123"/>
        <v>-9.2200000000000004E-2</v>
      </c>
      <c r="K207" s="33">
        <v>6.5500000000000003E-2</v>
      </c>
      <c r="L207" s="19">
        <v>0.1305</v>
      </c>
      <c r="M207" s="20">
        <f t="shared" si="124"/>
        <v>-6.5000000000000002E-2</v>
      </c>
      <c r="N207" s="33">
        <v>0.22059999999999999</v>
      </c>
      <c r="O207" s="19">
        <v>0.1305</v>
      </c>
      <c r="P207" s="20">
        <f t="shared" si="125"/>
        <v>9.0099999999999986E-2</v>
      </c>
      <c r="Q207" s="33">
        <v>0.26679999999999998</v>
      </c>
      <c r="R207" s="19">
        <v>0.1305</v>
      </c>
      <c r="S207" s="20">
        <f t="shared" si="126"/>
        <v>0.13629999999999998</v>
      </c>
      <c r="T207" s="33">
        <v>0.25979999999999998</v>
      </c>
      <c r="U207" s="19">
        <v>0.1305</v>
      </c>
      <c r="V207" s="20">
        <f t="shared" si="127"/>
        <v>0.12929999999999997</v>
      </c>
      <c r="W207" s="33">
        <v>0.20039999999999999</v>
      </c>
      <c r="X207" s="19">
        <v>0.1305</v>
      </c>
      <c r="Y207" s="20">
        <f t="shared" si="117"/>
        <v>6.989999999999999E-2</v>
      </c>
      <c r="Z207" s="33">
        <v>-2.7699999999999999E-2</v>
      </c>
      <c r="AA207" s="19">
        <v>0.1305</v>
      </c>
      <c r="AB207" s="20">
        <f t="shared" si="118"/>
        <v>-0.15820000000000001</v>
      </c>
      <c r="AC207" s="33">
        <v>2.76E-2</v>
      </c>
      <c r="AD207" s="19">
        <v>0.1305</v>
      </c>
      <c r="AE207" s="20">
        <f t="shared" si="119"/>
        <v>-0.10290000000000001</v>
      </c>
      <c r="AF207" s="98">
        <f t="shared" si="120"/>
        <v>4.899999999999992E-3</v>
      </c>
      <c r="AG207" s="100">
        <v>11.3</v>
      </c>
      <c r="AH207" s="134">
        <f t="shared" si="128"/>
        <v>3.029430515319538E-4</v>
      </c>
      <c r="AI207" s="134">
        <f t="shared" si="129"/>
        <v>1.4844209525065711E-6</v>
      </c>
      <c r="AJ207" s="100">
        <v>12.47</v>
      </c>
      <c r="AK207" s="100">
        <v>0.01</v>
      </c>
      <c r="AL207" s="101" t="s">
        <v>13</v>
      </c>
    </row>
    <row r="208" spans="1:38" s="8" customFormat="1">
      <c r="A208" s="39" t="s">
        <v>201</v>
      </c>
      <c r="B208" s="33">
        <v>4.6699999999999998E-2</v>
      </c>
      <c r="C208" s="19">
        <v>0.1305</v>
      </c>
      <c r="D208" s="20">
        <f t="shared" si="121"/>
        <v>-8.3800000000000013E-2</v>
      </c>
      <c r="E208" s="33">
        <v>5.5800000000000002E-2</v>
      </c>
      <c r="F208" s="19">
        <v>0.1305</v>
      </c>
      <c r="G208" s="20">
        <f t="shared" si="122"/>
        <v>-7.4700000000000003E-2</v>
      </c>
      <c r="H208" s="33">
        <v>5.5800000000000002E-2</v>
      </c>
      <c r="I208" s="19">
        <v>0.1305</v>
      </c>
      <c r="J208" s="20">
        <f t="shared" si="123"/>
        <v>-7.4700000000000003E-2</v>
      </c>
      <c r="K208" s="33">
        <v>1.8200000000000001E-2</v>
      </c>
      <c r="L208" s="19">
        <v>0.1305</v>
      </c>
      <c r="M208" s="20">
        <f t="shared" si="124"/>
        <v>-0.11230000000000001</v>
      </c>
      <c r="N208" s="33">
        <v>-3.7600000000000001E-2</v>
      </c>
      <c r="O208" s="19">
        <v>0.1305</v>
      </c>
      <c r="P208" s="20">
        <f t="shared" si="125"/>
        <v>-0.1681</v>
      </c>
      <c r="Q208" s="33">
        <v>6.88E-2</v>
      </c>
      <c r="R208" s="19">
        <v>0.1305</v>
      </c>
      <c r="S208" s="20">
        <f t="shared" si="126"/>
        <v>-6.1700000000000005E-2</v>
      </c>
      <c r="T208" s="33">
        <v>-9.7299999999999998E-2</v>
      </c>
      <c r="U208" s="19">
        <v>0.1305</v>
      </c>
      <c r="V208" s="20">
        <f t="shared" si="127"/>
        <v>-0.2278</v>
      </c>
      <c r="W208" s="33">
        <v>-0.1014</v>
      </c>
      <c r="X208" s="19">
        <v>0.1305</v>
      </c>
      <c r="Y208" s="20">
        <f t="shared" si="117"/>
        <v>-0.2319</v>
      </c>
      <c r="Z208" s="33">
        <v>-2.7300000000000001E-2</v>
      </c>
      <c r="AA208" s="19">
        <v>0.1305</v>
      </c>
      <c r="AB208" s="20">
        <f t="shared" si="118"/>
        <v>-0.1578</v>
      </c>
      <c r="AC208" s="33">
        <v>-3.3799999999999997E-2</v>
      </c>
      <c r="AD208" s="19">
        <v>0.1305</v>
      </c>
      <c r="AE208" s="20">
        <f t="shared" si="119"/>
        <v>-0.1643</v>
      </c>
      <c r="AF208" s="98">
        <f t="shared" si="120"/>
        <v>-0.13571</v>
      </c>
      <c r="AG208" s="100">
        <v>4.62</v>
      </c>
      <c r="AH208" s="134">
        <f t="shared" si="128"/>
        <v>1.2385813257324128E-4</v>
      </c>
      <c r="AI208" s="134">
        <f t="shared" si="129"/>
        <v>-1.6808787171514572E-5</v>
      </c>
      <c r="AJ208" s="100">
        <v>4.97</v>
      </c>
      <c r="AK208" s="100">
        <v>0</v>
      </c>
      <c r="AL208" s="100">
        <v>1.29</v>
      </c>
    </row>
    <row r="209" spans="1:39" s="8" customFormat="1">
      <c r="A209" s="39" t="s">
        <v>202</v>
      </c>
      <c r="B209" s="33">
        <v>7.0099999999999996E-2</v>
      </c>
      <c r="C209" s="19">
        <v>0.1305</v>
      </c>
      <c r="D209" s="20">
        <f t="shared" si="121"/>
        <v>-6.0400000000000009E-2</v>
      </c>
      <c r="E209" s="33">
        <v>0.121</v>
      </c>
      <c r="F209" s="19">
        <v>0.1305</v>
      </c>
      <c r="G209" s="20">
        <f t="shared" si="122"/>
        <v>-9.5000000000000084E-3</v>
      </c>
      <c r="H209" s="33">
        <v>-1.34E-2</v>
      </c>
      <c r="I209" s="19">
        <v>0.1305</v>
      </c>
      <c r="J209" s="20">
        <f t="shared" si="123"/>
        <v>-0.1439</v>
      </c>
      <c r="K209" s="33">
        <v>-3.5700000000000003E-2</v>
      </c>
      <c r="L209" s="19">
        <v>0.1305</v>
      </c>
      <c r="M209" s="20">
        <f t="shared" si="124"/>
        <v>-0.16620000000000001</v>
      </c>
      <c r="N209" s="33">
        <v>2.1700000000000001E-2</v>
      </c>
      <c r="O209" s="19">
        <v>0.1305</v>
      </c>
      <c r="P209" s="20">
        <f t="shared" si="125"/>
        <v>-0.10880000000000001</v>
      </c>
      <c r="Q209" s="33">
        <v>3.3799999999999997E-2</v>
      </c>
      <c r="R209" s="19">
        <v>0.1305</v>
      </c>
      <c r="S209" s="20">
        <f t="shared" si="126"/>
        <v>-9.6700000000000008E-2</v>
      </c>
      <c r="T209" s="33">
        <v>5.7999999999999996E-3</v>
      </c>
      <c r="U209" s="19">
        <v>0.1305</v>
      </c>
      <c r="V209" s="20">
        <f t="shared" si="127"/>
        <v>-0.12470000000000001</v>
      </c>
      <c r="W209" s="33">
        <v>2.47E-2</v>
      </c>
      <c r="X209" s="19">
        <v>0.1305</v>
      </c>
      <c r="Y209" s="20">
        <f t="shared" si="117"/>
        <v>-0.10580000000000001</v>
      </c>
      <c r="Z209" s="33">
        <v>1.9900000000000001E-2</v>
      </c>
      <c r="AA209" s="19">
        <v>0.1305</v>
      </c>
      <c r="AB209" s="20">
        <f t="shared" si="118"/>
        <v>-0.1106</v>
      </c>
      <c r="AC209" s="33">
        <v>7.8200000000000006E-2</v>
      </c>
      <c r="AD209" s="19">
        <v>0.1305</v>
      </c>
      <c r="AE209" s="20">
        <f t="shared" si="119"/>
        <v>-5.2299999999999999E-2</v>
      </c>
      <c r="AF209" s="98">
        <f t="shared" si="120"/>
        <v>-9.7890000000000005E-2</v>
      </c>
      <c r="AG209" s="100">
        <v>7.95</v>
      </c>
      <c r="AH209" s="134">
        <f t="shared" si="128"/>
        <v>2.1313250085655156E-4</v>
      </c>
      <c r="AI209" s="134">
        <f t="shared" si="129"/>
        <v>-2.0863540508847834E-5</v>
      </c>
      <c r="AJ209" s="100">
        <v>10.65</v>
      </c>
      <c r="AK209" s="100">
        <v>0</v>
      </c>
      <c r="AL209" s="100">
        <v>-8.44</v>
      </c>
    </row>
    <row r="210" spans="1:39" s="8" customFormat="1">
      <c r="A210" s="39" t="s">
        <v>203</v>
      </c>
      <c r="B210" s="33">
        <v>5.8200000000000002E-2</v>
      </c>
      <c r="C210" s="19">
        <v>0.1305</v>
      </c>
      <c r="D210" s="20">
        <f t="shared" si="121"/>
        <v>-7.2300000000000003E-2</v>
      </c>
      <c r="E210" s="33">
        <v>7.9500000000000001E-2</v>
      </c>
      <c r="F210" s="19">
        <v>0.1305</v>
      </c>
      <c r="G210" s="20">
        <f t="shared" si="122"/>
        <v>-5.1000000000000004E-2</v>
      </c>
      <c r="H210" s="33">
        <v>8.1500000000000003E-2</v>
      </c>
      <c r="I210" s="19">
        <v>0.1305</v>
      </c>
      <c r="J210" s="20">
        <f t="shared" si="123"/>
        <v>-4.9000000000000002E-2</v>
      </c>
      <c r="K210" s="33">
        <v>8.4500000000000006E-2</v>
      </c>
      <c r="L210" s="19">
        <v>0.1305</v>
      </c>
      <c r="M210" s="20">
        <f t="shared" si="124"/>
        <v>-4.5999999999999999E-2</v>
      </c>
      <c r="N210" s="33">
        <v>5.21E-2</v>
      </c>
      <c r="O210" s="19">
        <v>0.1305</v>
      </c>
      <c r="P210" s="20">
        <f t="shared" si="125"/>
        <v>-7.8399999999999997E-2</v>
      </c>
      <c r="Q210" s="33">
        <v>5.8999999999999997E-2</v>
      </c>
      <c r="R210" s="19">
        <v>0.1305</v>
      </c>
      <c r="S210" s="20">
        <f t="shared" si="126"/>
        <v>-7.1500000000000008E-2</v>
      </c>
      <c r="T210" s="33">
        <v>6.2700000000000006E-2</v>
      </c>
      <c r="U210" s="19">
        <v>0.1305</v>
      </c>
      <c r="V210" s="20">
        <f t="shared" si="127"/>
        <v>-6.7799999999999999E-2</v>
      </c>
      <c r="W210" s="33">
        <v>7.1499999999999994E-2</v>
      </c>
      <c r="X210" s="19">
        <v>0.1305</v>
      </c>
      <c r="Y210" s="20">
        <f t="shared" si="117"/>
        <v>-5.9000000000000011E-2</v>
      </c>
      <c r="Z210" s="33">
        <v>6.6400000000000001E-2</v>
      </c>
      <c r="AA210" s="19">
        <v>0.1305</v>
      </c>
      <c r="AB210" s="20">
        <f t="shared" si="118"/>
        <v>-6.4100000000000004E-2</v>
      </c>
      <c r="AC210" s="33">
        <v>6.9900000000000004E-2</v>
      </c>
      <c r="AD210" s="19">
        <v>0.1305</v>
      </c>
      <c r="AE210" s="20">
        <f t="shared" si="119"/>
        <v>-6.0600000000000001E-2</v>
      </c>
      <c r="AF210" s="98">
        <f t="shared" si="120"/>
        <v>-6.196999999999999E-2</v>
      </c>
      <c r="AG210" s="100">
        <v>5.92</v>
      </c>
      <c r="AH210" s="134">
        <f t="shared" si="128"/>
        <v>1.5870998805921825E-4</v>
      </c>
      <c r="AI210" s="134">
        <f t="shared" si="129"/>
        <v>-9.8352579600297542E-6</v>
      </c>
      <c r="AJ210" s="100">
        <v>6.98</v>
      </c>
      <c r="AK210" s="100">
        <v>0.24</v>
      </c>
      <c r="AL210" s="100">
        <v>-6.93</v>
      </c>
    </row>
    <row r="211" spans="1:39" s="8" customFormat="1">
      <c r="A211" s="113"/>
      <c r="B211" s="141"/>
      <c r="C211" s="142"/>
      <c r="D211" s="143"/>
      <c r="E211" s="141"/>
      <c r="F211" s="142"/>
      <c r="G211" s="143"/>
      <c r="H211" s="141"/>
      <c r="I211" s="142"/>
      <c r="J211" s="143"/>
      <c r="K211" s="141"/>
      <c r="L211" s="142"/>
      <c r="M211" s="143"/>
      <c r="N211" s="141"/>
      <c r="O211" s="142"/>
      <c r="P211" s="143"/>
      <c r="Q211" s="141"/>
      <c r="R211" s="142"/>
      <c r="S211" s="143"/>
      <c r="T211" s="141"/>
      <c r="U211" s="142"/>
      <c r="V211" s="143"/>
      <c r="W211" s="141"/>
      <c r="X211" s="142"/>
      <c r="Y211" s="142"/>
      <c r="Z211" s="141"/>
      <c r="AA211" s="142"/>
      <c r="AB211" s="143"/>
      <c r="AC211" s="141"/>
      <c r="AD211" s="142"/>
      <c r="AE211" s="143"/>
      <c r="AF211" s="38">
        <f>AVERAGE(AF140:AF210)</f>
        <v>5.4868432819136191E-4</v>
      </c>
      <c r="AG211" s="144">
        <f>SUM(AG140:AG210)</f>
        <v>37300.739999999969</v>
      </c>
      <c r="AH211" s="145"/>
      <c r="AI211" s="38">
        <f>SUM(AI140:AI210)</f>
        <v>2.1858991553114528E-2</v>
      </c>
      <c r="AJ211" s="144">
        <f>SUM(AJ140:AJ210)</f>
        <v>50271.8</v>
      </c>
      <c r="AK211" s="145"/>
      <c r="AL211" s="145"/>
      <c r="AM211" s="176">
        <f>MEDIAN(AF140:AF210)</f>
        <v>4.9999999999999491E-4</v>
      </c>
    </row>
  </sheetData>
  <mergeCells count="19">
    <mergeCell ref="Q1:S1"/>
    <mergeCell ref="A1:A2"/>
    <mergeCell ref="B1:D1"/>
    <mergeCell ref="E1:G1"/>
    <mergeCell ref="H1:J1"/>
    <mergeCell ref="K1:M1"/>
    <mergeCell ref="N1:P1"/>
    <mergeCell ref="AM1:AM2"/>
    <mergeCell ref="T1:V1"/>
    <mergeCell ref="W1:Y1"/>
    <mergeCell ref="Z1:AB1"/>
    <mergeCell ref="AC1:AE1"/>
    <mergeCell ref="AF1:AF2"/>
    <mergeCell ref="AL1:AL2"/>
    <mergeCell ref="AG1:AG2"/>
    <mergeCell ref="AH1:AH2"/>
    <mergeCell ref="AI1:AI2"/>
    <mergeCell ref="AJ1:AJ2"/>
    <mergeCell ref="AK1:AK2"/>
  </mergeCells>
  <pageMargins left="0.7" right="0.7" top="0.75" bottom="0.75" header="0.3" footer="0.3"/>
  <pageSetup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N195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defaultRowHeight="15"/>
  <cols>
    <col min="1" max="1" width="38.140625" style="3" customWidth="1"/>
    <col min="2" max="2" width="10" style="3" bestFit="1" customWidth="1"/>
    <col min="3" max="3" width="9.140625" style="3"/>
    <col min="4" max="4" width="10.42578125" style="3" bestFit="1" customWidth="1"/>
    <col min="5" max="6" width="9.140625" style="3"/>
    <col min="7" max="7" width="10.42578125" style="3" bestFit="1" customWidth="1"/>
    <col min="8" max="9" width="9.140625" style="3"/>
    <col min="10" max="10" width="10.42578125" style="3" bestFit="1" customWidth="1"/>
    <col min="11" max="11" width="9.7109375" style="3" bestFit="1" customWidth="1"/>
    <col min="12" max="12" width="9.140625" style="3"/>
    <col min="13" max="13" width="10.42578125" style="3" bestFit="1" customWidth="1"/>
    <col min="14" max="15" width="9.140625" style="3"/>
    <col min="16" max="16" width="10.42578125" style="3" bestFit="1" customWidth="1"/>
    <col min="17" max="18" width="9.140625" style="3"/>
    <col min="19" max="19" width="10.42578125" style="3" bestFit="1" customWidth="1"/>
    <col min="20" max="21" width="9.140625" style="3"/>
    <col min="22" max="22" width="10.42578125" style="3" bestFit="1" customWidth="1"/>
    <col min="23" max="24" width="9.140625" style="3"/>
    <col min="25" max="25" width="10.42578125" style="3" bestFit="1" customWidth="1"/>
    <col min="26" max="27" width="9.140625" style="3"/>
    <col min="28" max="28" width="10.42578125" style="3" bestFit="1" customWidth="1"/>
    <col min="29" max="30" width="9.140625" style="3"/>
    <col min="31" max="31" width="10.42578125" style="3" bestFit="1" customWidth="1"/>
    <col min="32" max="32" width="12.140625" style="3" customWidth="1"/>
    <col min="33" max="33" width="17.5703125" style="3" customWidth="1"/>
    <col min="34" max="34" width="9.140625" style="3"/>
    <col min="35" max="35" width="16.5703125" style="3" customWidth="1"/>
    <col min="36" max="36" width="11.42578125" style="3" customWidth="1"/>
    <col min="37" max="37" width="11.140625" style="3" customWidth="1"/>
    <col min="38" max="38" width="9.140625" style="3"/>
    <col min="39" max="39" width="11.42578125" style="3" customWidth="1"/>
    <col min="40" max="40" width="12.140625" style="3" customWidth="1"/>
    <col min="41" max="16384" width="9.140625" style="3"/>
  </cols>
  <sheetData>
    <row r="1" spans="1:40" customFormat="1" ht="15" customHeight="1">
      <c r="A1" s="268" t="s">
        <v>32</v>
      </c>
      <c r="B1" s="261">
        <v>2010</v>
      </c>
      <c r="C1" s="262"/>
      <c r="D1" s="263"/>
      <c r="E1" s="261">
        <v>2011</v>
      </c>
      <c r="F1" s="262"/>
      <c r="G1" s="263"/>
      <c r="H1" s="261">
        <v>2012</v>
      </c>
      <c r="I1" s="262"/>
      <c r="J1" s="263"/>
      <c r="K1" s="261">
        <v>2013</v>
      </c>
      <c r="L1" s="262"/>
      <c r="M1" s="263"/>
      <c r="N1" s="261">
        <v>2014</v>
      </c>
      <c r="O1" s="262"/>
      <c r="P1" s="263"/>
      <c r="Q1" s="261">
        <v>2015</v>
      </c>
      <c r="R1" s="262"/>
      <c r="S1" s="263"/>
      <c r="T1" s="261">
        <v>2016</v>
      </c>
      <c r="U1" s="262"/>
      <c r="V1" s="263"/>
      <c r="W1" s="261">
        <v>2017</v>
      </c>
      <c r="X1" s="262"/>
      <c r="Y1" s="263"/>
      <c r="Z1" s="261">
        <v>2018</v>
      </c>
      <c r="AA1" s="262"/>
      <c r="AB1" s="263"/>
      <c r="AC1" s="261">
        <v>2019</v>
      </c>
      <c r="AD1" s="262"/>
      <c r="AE1" s="263"/>
      <c r="AF1" s="264" t="s">
        <v>4</v>
      </c>
      <c r="AG1" s="266" t="s">
        <v>2014</v>
      </c>
      <c r="AH1" s="264" t="s">
        <v>2016</v>
      </c>
      <c r="AI1" s="266" t="s">
        <v>2017</v>
      </c>
      <c r="AJ1" s="266" t="s">
        <v>2015</v>
      </c>
      <c r="AK1" s="267" t="s">
        <v>1012</v>
      </c>
      <c r="AL1" s="265" t="s">
        <v>1313</v>
      </c>
      <c r="AM1" s="260" t="s">
        <v>2035</v>
      </c>
    </row>
    <row r="2" spans="1:40" customFormat="1">
      <c r="A2" s="268"/>
      <c r="B2" s="2" t="s">
        <v>1</v>
      </c>
      <c r="C2" s="3" t="s">
        <v>2</v>
      </c>
      <c r="D2" s="4" t="s">
        <v>3</v>
      </c>
      <c r="E2" s="2" t="s">
        <v>1</v>
      </c>
      <c r="F2" s="3" t="s">
        <v>2</v>
      </c>
      <c r="G2" s="4" t="s">
        <v>3</v>
      </c>
      <c r="H2" s="3" t="s">
        <v>1</v>
      </c>
      <c r="I2" s="3" t="s">
        <v>2</v>
      </c>
      <c r="J2" s="4" t="s">
        <v>3</v>
      </c>
      <c r="K2" s="2" t="s">
        <v>1</v>
      </c>
      <c r="L2" s="3" t="s">
        <v>2</v>
      </c>
      <c r="M2" s="4" t="s">
        <v>3</v>
      </c>
      <c r="N2" s="2" t="s">
        <v>1</v>
      </c>
      <c r="O2" s="3" t="s">
        <v>2</v>
      </c>
      <c r="P2" s="4" t="s">
        <v>3</v>
      </c>
      <c r="Q2" s="2" t="s">
        <v>1</v>
      </c>
      <c r="R2" s="3" t="s">
        <v>2</v>
      </c>
      <c r="S2" s="4" t="s">
        <v>3</v>
      </c>
      <c r="T2" s="2" t="s">
        <v>1</v>
      </c>
      <c r="U2" s="3" t="s">
        <v>2</v>
      </c>
      <c r="V2" s="4" t="s">
        <v>3</v>
      </c>
      <c r="W2" s="2" t="s">
        <v>1</v>
      </c>
      <c r="X2" s="3" t="s">
        <v>2</v>
      </c>
      <c r="Y2" s="4" t="s">
        <v>3</v>
      </c>
      <c r="Z2" s="2" t="s">
        <v>1</v>
      </c>
      <c r="AA2" s="3" t="s">
        <v>2</v>
      </c>
      <c r="AB2" s="4" t="s">
        <v>3</v>
      </c>
      <c r="AC2" s="2" t="s">
        <v>1</v>
      </c>
      <c r="AD2" s="3" t="s">
        <v>2</v>
      </c>
      <c r="AE2" s="4" t="s">
        <v>3</v>
      </c>
      <c r="AF2" s="264"/>
      <c r="AG2" s="266"/>
      <c r="AH2" s="264"/>
      <c r="AI2" s="266"/>
      <c r="AJ2" s="266"/>
      <c r="AK2" s="267"/>
      <c r="AL2" s="265"/>
      <c r="AM2" s="260"/>
    </row>
    <row r="3" spans="1:40" customFormat="1">
      <c r="A3" s="66" t="s">
        <v>204</v>
      </c>
      <c r="B3" s="46"/>
      <c r="C3" s="16"/>
      <c r="D3" s="47"/>
      <c r="E3" s="46"/>
      <c r="F3" s="16"/>
      <c r="G3" s="47"/>
      <c r="H3" s="16"/>
      <c r="I3" s="16"/>
      <c r="J3" s="47"/>
      <c r="K3" s="46"/>
      <c r="L3" s="16"/>
      <c r="M3" s="47"/>
      <c r="N3" s="46"/>
      <c r="O3" s="16"/>
      <c r="P3" s="47"/>
      <c r="Q3" s="46"/>
      <c r="R3" s="16"/>
      <c r="S3" s="47"/>
      <c r="T3" s="46"/>
      <c r="U3" s="16"/>
      <c r="V3" s="47"/>
      <c r="W3" s="46"/>
      <c r="X3" s="16"/>
      <c r="Y3" s="47"/>
      <c r="Z3" s="46"/>
      <c r="AA3" s="16"/>
      <c r="AB3" s="47"/>
      <c r="AC3" s="46"/>
      <c r="AD3" s="16"/>
      <c r="AE3" s="47"/>
      <c r="AF3" s="133"/>
      <c r="AG3" s="96"/>
      <c r="AH3" s="96"/>
      <c r="AI3" s="96"/>
      <c r="AJ3" s="96"/>
      <c r="AK3" s="96"/>
      <c r="AL3" s="96"/>
      <c r="AM3" s="11"/>
      <c r="AN3" s="11"/>
    </row>
    <row r="4" spans="1:40" customFormat="1">
      <c r="A4" s="41" t="s">
        <v>205</v>
      </c>
      <c r="B4" s="32">
        <v>0.3</v>
      </c>
      <c r="C4" s="19">
        <v>0.1305</v>
      </c>
      <c r="D4" s="20">
        <f>B4-C4</f>
        <v>0.16949999999999998</v>
      </c>
      <c r="E4" s="48">
        <v>0.32</v>
      </c>
      <c r="F4" s="19">
        <v>0.1305</v>
      </c>
      <c r="G4" s="20">
        <f t="shared" ref="G4:G67" si="0">E4-F4</f>
        <v>0.1895</v>
      </c>
      <c r="H4" s="48">
        <v>0.23</v>
      </c>
      <c r="I4" s="19">
        <v>0.1305</v>
      </c>
      <c r="J4" s="20">
        <f t="shared" ref="J4:J67" si="1">H4-I4</f>
        <v>9.9500000000000005E-2</v>
      </c>
      <c r="K4" s="32">
        <v>0.19</v>
      </c>
      <c r="L4" s="19">
        <v>0.1305</v>
      </c>
      <c r="M4" s="20">
        <f t="shared" ref="M4:M67" si="2">K4-L4</f>
        <v>5.9499999999999997E-2</v>
      </c>
      <c r="N4" s="16" t="s">
        <v>13</v>
      </c>
      <c r="O4" s="19">
        <v>0.1305</v>
      </c>
      <c r="P4" s="23" t="s">
        <v>13</v>
      </c>
      <c r="Q4" s="48">
        <v>0.26</v>
      </c>
      <c r="R4" s="19">
        <v>0.1305</v>
      </c>
      <c r="S4" s="20">
        <f t="shared" ref="S4:S67" si="3">Q4-R4</f>
        <v>0.1295</v>
      </c>
      <c r="T4" s="12">
        <v>0.22</v>
      </c>
      <c r="U4" s="19">
        <v>0.1305</v>
      </c>
      <c r="V4" s="20">
        <f t="shared" ref="V4:V67" si="4">T4-U4</f>
        <v>8.9499999999999996E-2</v>
      </c>
      <c r="W4" s="12">
        <v>0.26</v>
      </c>
      <c r="X4" s="19">
        <v>0.1305</v>
      </c>
      <c r="Y4" s="20">
        <f t="shared" ref="Y4:Y67" si="5">W4-X4</f>
        <v>0.1295</v>
      </c>
      <c r="Z4" s="12">
        <v>0.23</v>
      </c>
      <c r="AA4" s="19">
        <v>0.1305</v>
      </c>
      <c r="AB4" s="20">
        <f t="shared" ref="AB4:AB67" si="6">Z4-AA4</f>
        <v>9.9500000000000005E-2</v>
      </c>
      <c r="AC4" s="12">
        <v>0.25</v>
      </c>
      <c r="AD4" s="19">
        <v>0.1305</v>
      </c>
      <c r="AE4" s="20">
        <f t="shared" ref="AE4:AE67" si="7">AC4-AD4</f>
        <v>0.1195</v>
      </c>
      <c r="AF4" s="98">
        <f>AVERAGE(D4,G4,J4,M4,P4,S4,V4,Y4,AB4,AE4)</f>
        <v>0.12061111111111113</v>
      </c>
      <c r="AG4" s="100">
        <v>9343.26</v>
      </c>
      <c r="AH4" s="98">
        <f>AG4/$AG$103</f>
        <v>8.6576197999434806E-2</v>
      </c>
      <c r="AI4" s="134">
        <f>AF4*AH4</f>
        <v>1.0442051436487389E-2</v>
      </c>
      <c r="AJ4" s="100">
        <v>13320.04</v>
      </c>
      <c r="AK4" s="100">
        <v>0.01</v>
      </c>
      <c r="AL4" s="100">
        <v>6.99</v>
      </c>
      <c r="AM4" s="11"/>
      <c r="AN4" s="11"/>
    </row>
    <row r="5" spans="1:40" customFormat="1">
      <c r="A5" s="41" t="s">
        <v>206</v>
      </c>
      <c r="B5" s="32">
        <v>0.23</v>
      </c>
      <c r="C5" s="19">
        <v>0.1305</v>
      </c>
      <c r="D5" s="20">
        <f t="shared" ref="D5:D68" si="8">B5-C5</f>
        <v>9.9500000000000005E-2</v>
      </c>
      <c r="E5" s="48">
        <v>0.28000000000000003</v>
      </c>
      <c r="F5" s="19">
        <v>0.1305</v>
      </c>
      <c r="G5" s="20">
        <f t="shared" si="0"/>
        <v>0.14950000000000002</v>
      </c>
      <c r="H5" s="48">
        <v>0.12</v>
      </c>
      <c r="I5" s="19">
        <v>0.1305</v>
      </c>
      <c r="J5" s="20">
        <f t="shared" si="1"/>
        <v>-1.0500000000000009E-2</v>
      </c>
      <c r="K5" s="32">
        <v>0.16</v>
      </c>
      <c r="L5" s="19">
        <v>0.1305</v>
      </c>
      <c r="M5" s="20">
        <f t="shared" si="2"/>
        <v>2.9499999999999998E-2</v>
      </c>
      <c r="N5" s="48">
        <v>0.25</v>
      </c>
      <c r="O5" s="19">
        <v>0.1305</v>
      </c>
      <c r="P5" s="20">
        <f t="shared" ref="P5:P67" si="9">N5-O5</f>
        <v>0.1195</v>
      </c>
      <c r="Q5" s="48">
        <v>0.28000000000000003</v>
      </c>
      <c r="R5" s="19">
        <v>0.1305</v>
      </c>
      <c r="S5" s="20">
        <f t="shared" si="3"/>
        <v>0.14950000000000002</v>
      </c>
      <c r="T5" s="12">
        <v>0.28000000000000003</v>
      </c>
      <c r="U5" s="19">
        <v>0.1305</v>
      </c>
      <c r="V5" s="20">
        <f t="shared" si="4"/>
        <v>0.14950000000000002</v>
      </c>
      <c r="W5" s="12">
        <v>0.24</v>
      </c>
      <c r="X5" s="19">
        <v>0.1305</v>
      </c>
      <c r="Y5" s="20">
        <f t="shared" si="5"/>
        <v>0.10949999999999999</v>
      </c>
      <c r="Z5" s="12">
        <v>0.2</v>
      </c>
      <c r="AA5" s="19">
        <v>0.1305</v>
      </c>
      <c r="AB5" s="20">
        <f t="shared" si="6"/>
        <v>6.9500000000000006E-2</v>
      </c>
      <c r="AC5" s="12">
        <v>0.17</v>
      </c>
      <c r="AD5" s="19">
        <v>0.1305</v>
      </c>
      <c r="AE5" s="20">
        <f t="shared" si="7"/>
        <v>3.9500000000000007E-2</v>
      </c>
      <c r="AF5" s="98">
        <f t="shared" ref="AF5:AF68" si="10">AVERAGE(D5,G5,J5,M5,P5,S5,V5,Y5,AB5,AE5)</f>
        <v>9.0499999999999997E-2</v>
      </c>
      <c r="AG5" s="100">
        <v>23466.62</v>
      </c>
      <c r="AH5" s="98">
        <f t="shared" ref="AH5:AH68" si="11">AG5/$AG$103</f>
        <v>0.21744559602296168</v>
      </c>
      <c r="AI5" s="134">
        <f t="shared" ref="AI5:AI68" si="12">AF5*AH5</f>
        <v>1.9678826440078033E-2</v>
      </c>
      <c r="AJ5" s="100">
        <v>43590.42</v>
      </c>
      <c r="AK5" s="100">
        <v>1.1299999999999999</v>
      </c>
      <c r="AL5" s="100">
        <v>17.72</v>
      </c>
      <c r="AM5" s="11"/>
      <c r="AN5" s="11"/>
    </row>
    <row r="6" spans="1:40" customFormat="1">
      <c r="A6" s="41" t="s">
        <v>207</v>
      </c>
      <c r="B6" s="32">
        <v>0.45</v>
      </c>
      <c r="C6" s="19">
        <v>0.1305</v>
      </c>
      <c r="D6" s="20">
        <f t="shared" si="8"/>
        <v>0.31950000000000001</v>
      </c>
      <c r="E6" s="48">
        <v>0.56999999999999995</v>
      </c>
      <c r="F6" s="19">
        <v>0.1305</v>
      </c>
      <c r="G6" s="20">
        <f t="shared" si="0"/>
        <v>0.43949999999999995</v>
      </c>
      <c r="H6" s="48">
        <v>0.47</v>
      </c>
      <c r="I6" s="19">
        <v>0.1305</v>
      </c>
      <c r="J6" s="20">
        <f t="shared" si="1"/>
        <v>0.33949999999999997</v>
      </c>
      <c r="K6" s="32">
        <v>0.31</v>
      </c>
      <c r="L6" s="19">
        <v>0.1305</v>
      </c>
      <c r="M6" s="20">
        <f t="shared" si="2"/>
        <v>0.17949999999999999</v>
      </c>
      <c r="N6" s="48">
        <v>0.23</v>
      </c>
      <c r="O6" s="19">
        <v>0.1305</v>
      </c>
      <c r="P6" s="20">
        <f t="shared" si="9"/>
        <v>9.9500000000000005E-2</v>
      </c>
      <c r="Q6" s="48">
        <v>0.21</v>
      </c>
      <c r="R6" s="19">
        <v>0.1305</v>
      </c>
      <c r="S6" s="20">
        <f t="shared" si="3"/>
        <v>7.9499999999999987E-2</v>
      </c>
      <c r="T6" s="12">
        <v>0.27</v>
      </c>
      <c r="U6" s="19">
        <v>0.1305</v>
      </c>
      <c r="V6" s="20">
        <f t="shared" si="4"/>
        <v>0.13950000000000001</v>
      </c>
      <c r="W6" s="12">
        <v>0.24</v>
      </c>
      <c r="X6" s="19">
        <v>0.1305</v>
      </c>
      <c r="Y6" s="20">
        <f t="shared" si="5"/>
        <v>0.10949999999999999</v>
      </c>
      <c r="Z6" s="12">
        <v>0.26</v>
      </c>
      <c r="AA6" s="19">
        <v>0.1305</v>
      </c>
      <c r="AB6" s="20">
        <f t="shared" si="6"/>
        <v>0.1295</v>
      </c>
      <c r="AC6" s="12">
        <v>0.23</v>
      </c>
      <c r="AD6" s="19">
        <v>0.1305</v>
      </c>
      <c r="AE6" s="20">
        <f t="shared" si="7"/>
        <v>9.9500000000000005E-2</v>
      </c>
      <c r="AF6" s="98">
        <f t="shared" si="10"/>
        <v>0.19349999999999995</v>
      </c>
      <c r="AG6" s="100">
        <v>1894.54</v>
      </c>
      <c r="AH6" s="98">
        <f t="shared" si="11"/>
        <v>1.7555122104902274E-2</v>
      </c>
      <c r="AI6" s="134">
        <f t="shared" si="12"/>
        <v>3.396916127298589E-3</v>
      </c>
      <c r="AJ6" s="100">
        <v>2180.6999999999998</v>
      </c>
      <c r="AK6" s="100">
        <v>0</v>
      </c>
      <c r="AL6" s="100">
        <v>25.37</v>
      </c>
      <c r="AM6" s="11"/>
      <c r="AN6" s="11"/>
    </row>
    <row r="7" spans="1:40" customFormat="1">
      <c r="A7" s="41" t="s">
        <v>208</v>
      </c>
      <c r="B7" s="32">
        <v>0.52</v>
      </c>
      <c r="C7" s="19">
        <v>0.1305</v>
      </c>
      <c r="D7" s="20">
        <f t="shared" si="8"/>
        <v>0.38950000000000001</v>
      </c>
      <c r="E7" s="48">
        <v>0.4</v>
      </c>
      <c r="F7" s="19">
        <v>0.1305</v>
      </c>
      <c r="G7" s="20">
        <f t="shared" si="0"/>
        <v>0.26950000000000002</v>
      </c>
      <c r="H7" s="48">
        <v>0.26</v>
      </c>
      <c r="I7" s="19">
        <v>0.1305</v>
      </c>
      <c r="J7" s="20">
        <f t="shared" si="1"/>
        <v>0.1295</v>
      </c>
      <c r="K7" s="32">
        <v>0.27</v>
      </c>
      <c r="L7" s="19">
        <v>0.1305</v>
      </c>
      <c r="M7" s="20">
        <f t="shared" si="2"/>
        <v>0.13950000000000001</v>
      </c>
      <c r="N7" s="48">
        <v>0.24</v>
      </c>
      <c r="O7" s="19">
        <v>0.1305</v>
      </c>
      <c r="P7" s="20">
        <f t="shared" si="9"/>
        <v>0.10949999999999999</v>
      </c>
      <c r="Q7" s="48">
        <v>0.23</v>
      </c>
      <c r="R7" s="19">
        <v>0.1305</v>
      </c>
      <c r="S7" s="20">
        <f t="shared" si="3"/>
        <v>9.9500000000000005E-2</v>
      </c>
      <c r="T7" s="12">
        <v>0.26</v>
      </c>
      <c r="U7" s="19">
        <v>0.1305</v>
      </c>
      <c r="V7" s="20">
        <f t="shared" si="4"/>
        <v>0.1295</v>
      </c>
      <c r="W7" s="12">
        <v>0.26</v>
      </c>
      <c r="X7" s="19">
        <v>0.1305</v>
      </c>
      <c r="Y7" s="20">
        <f t="shared" si="5"/>
        <v>0.1295</v>
      </c>
      <c r="Z7" s="12">
        <v>0.23</v>
      </c>
      <c r="AA7" s="19">
        <v>0.1305</v>
      </c>
      <c r="AB7" s="20">
        <f t="shared" si="6"/>
        <v>9.9500000000000005E-2</v>
      </c>
      <c r="AC7" s="12">
        <v>0.22</v>
      </c>
      <c r="AD7" s="19">
        <v>0.1305</v>
      </c>
      <c r="AE7" s="20">
        <f t="shared" si="7"/>
        <v>8.9499999999999996E-2</v>
      </c>
      <c r="AF7" s="98">
        <f t="shared" si="10"/>
        <v>0.15849999999999995</v>
      </c>
      <c r="AG7" s="100">
        <v>6687.35</v>
      </c>
      <c r="AH7" s="98">
        <f t="shared" si="11"/>
        <v>6.1966095098661536E-2</v>
      </c>
      <c r="AI7" s="134">
        <f t="shared" si="12"/>
        <v>9.8216260731378499E-3</v>
      </c>
      <c r="AJ7" s="100">
        <v>23802.61</v>
      </c>
      <c r="AK7" s="100">
        <v>0.03</v>
      </c>
      <c r="AL7" s="100">
        <v>3.09</v>
      </c>
      <c r="AM7" s="11"/>
      <c r="AN7" s="11"/>
    </row>
    <row r="8" spans="1:40" customFormat="1">
      <c r="A8" s="41" t="s">
        <v>209</v>
      </c>
      <c r="B8" s="32">
        <v>0.38</v>
      </c>
      <c r="C8" s="19">
        <v>0.1305</v>
      </c>
      <c r="D8" s="20">
        <f t="shared" si="8"/>
        <v>0.2495</v>
      </c>
      <c r="E8" s="48">
        <v>0.32</v>
      </c>
      <c r="F8" s="19">
        <v>0.1305</v>
      </c>
      <c r="G8" s="20">
        <f t="shared" si="0"/>
        <v>0.1895</v>
      </c>
      <c r="H8" s="48">
        <v>0.39</v>
      </c>
      <c r="I8" s="19">
        <v>0.1305</v>
      </c>
      <c r="J8" s="20">
        <f t="shared" si="1"/>
        <v>0.25950000000000001</v>
      </c>
      <c r="K8" s="32">
        <v>0.42</v>
      </c>
      <c r="L8" s="19">
        <v>0.1305</v>
      </c>
      <c r="M8" s="20">
        <f t="shared" si="2"/>
        <v>0.28949999999999998</v>
      </c>
      <c r="N8" s="48">
        <v>0.42</v>
      </c>
      <c r="O8" s="19">
        <v>0.1305</v>
      </c>
      <c r="P8" s="20">
        <f t="shared" si="9"/>
        <v>0.28949999999999998</v>
      </c>
      <c r="Q8" s="48">
        <v>0.38</v>
      </c>
      <c r="R8" s="19">
        <v>0.1305</v>
      </c>
      <c r="S8" s="20">
        <f t="shared" si="3"/>
        <v>0.2495</v>
      </c>
      <c r="T8" s="12">
        <v>0.36</v>
      </c>
      <c r="U8" s="19">
        <v>0.1305</v>
      </c>
      <c r="V8" s="20">
        <f t="shared" si="4"/>
        <v>0.22949999999999998</v>
      </c>
      <c r="W8" s="12">
        <v>0.28999999999999998</v>
      </c>
      <c r="X8" s="19">
        <v>0.1305</v>
      </c>
      <c r="Y8" s="20">
        <f t="shared" si="5"/>
        <v>0.15949999999999998</v>
      </c>
      <c r="Z8" s="12">
        <v>0.25</v>
      </c>
      <c r="AA8" s="19">
        <v>0.1305</v>
      </c>
      <c r="AB8" s="20">
        <f t="shared" si="6"/>
        <v>0.1195</v>
      </c>
      <c r="AC8" s="12">
        <v>0.23</v>
      </c>
      <c r="AD8" s="19">
        <v>0.1305</v>
      </c>
      <c r="AE8" s="20">
        <f t="shared" si="7"/>
        <v>9.9500000000000005E-2</v>
      </c>
      <c r="AF8" s="98">
        <f t="shared" si="10"/>
        <v>0.21349999999999997</v>
      </c>
      <c r="AG8" s="100">
        <v>3727.05</v>
      </c>
      <c r="AH8" s="98">
        <f t="shared" si="11"/>
        <v>3.4535463933765463E-2</v>
      </c>
      <c r="AI8" s="134">
        <f t="shared" si="12"/>
        <v>7.3733215498589253E-3</v>
      </c>
      <c r="AJ8" s="100">
        <v>5000.59</v>
      </c>
      <c r="AK8" s="100">
        <v>0.02</v>
      </c>
      <c r="AL8" s="100">
        <v>22.6</v>
      </c>
      <c r="AM8" s="11"/>
      <c r="AN8" s="11"/>
    </row>
    <row r="9" spans="1:40" customFormat="1">
      <c r="A9" s="41" t="s">
        <v>210</v>
      </c>
      <c r="B9" s="46" t="s">
        <v>13</v>
      </c>
      <c r="C9" s="19">
        <v>0.1305</v>
      </c>
      <c r="D9" s="23" t="s">
        <v>13</v>
      </c>
      <c r="E9" s="48">
        <v>0.2</v>
      </c>
      <c r="F9" s="19">
        <v>0.1305</v>
      </c>
      <c r="G9" s="20">
        <f t="shared" si="0"/>
        <v>6.9500000000000006E-2</v>
      </c>
      <c r="H9" s="48">
        <v>0.22</v>
      </c>
      <c r="I9" s="19">
        <v>0.1305</v>
      </c>
      <c r="J9" s="20">
        <f t="shared" si="1"/>
        <v>8.9499999999999996E-2</v>
      </c>
      <c r="K9" s="32">
        <v>0.2</v>
      </c>
      <c r="L9" s="19">
        <v>0.1305</v>
      </c>
      <c r="M9" s="20">
        <f t="shared" si="2"/>
        <v>6.9500000000000006E-2</v>
      </c>
      <c r="N9" s="48">
        <v>0.21</v>
      </c>
      <c r="O9" s="19">
        <v>0.1305</v>
      </c>
      <c r="P9" s="20">
        <f t="shared" si="9"/>
        <v>7.9499999999999987E-2</v>
      </c>
      <c r="Q9" s="48">
        <v>0.22</v>
      </c>
      <c r="R9" s="19">
        <v>0.1305</v>
      </c>
      <c r="S9" s="20">
        <f t="shared" si="3"/>
        <v>8.9499999999999996E-2</v>
      </c>
      <c r="T9" s="12">
        <v>0.22</v>
      </c>
      <c r="U9" s="19">
        <v>0.1305</v>
      </c>
      <c r="V9" s="20">
        <f t="shared" si="4"/>
        <v>8.9499999999999996E-2</v>
      </c>
      <c r="W9" s="12">
        <v>0.21</v>
      </c>
      <c r="X9" s="19">
        <v>0.1305</v>
      </c>
      <c r="Y9" s="20">
        <f t="shared" si="5"/>
        <v>7.9499999999999987E-2</v>
      </c>
      <c r="Z9" s="12">
        <v>0.23</v>
      </c>
      <c r="AA9" s="19">
        <v>0.1305</v>
      </c>
      <c r="AB9" s="20">
        <f t="shared" si="6"/>
        <v>9.9500000000000005E-2</v>
      </c>
      <c r="AC9" s="12">
        <v>0.25</v>
      </c>
      <c r="AD9" s="19">
        <v>0.1305</v>
      </c>
      <c r="AE9" s="20">
        <f t="shared" si="7"/>
        <v>0.1195</v>
      </c>
      <c r="AF9" s="98">
        <f t="shared" si="10"/>
        <v>8.7277777777777787E-2</v>
      </c>
      <c r="AG9" s="100">
        <v>3238.57</v>
      </c>
      <c r="AH9" s="98">
        <f t="shared" si="11"/>
        <v>3.0009127173495076E-2</v>
      </c>
      <c r="AI9" s="134">
        <f t="shared" si="12"/>
        <v>2.6191299327533763E-3</v>
      </c>
      <c r="AJ9" s="100">
        <v>4860.71</v>
      </c>
      <c r="AK9" s="100">
        <v>0.16</v>
      </c>
      <c r="AL9" s="101" t="s">
        <v>13</v>
      </c>
      <c r="AM9" s="11"/>
      <c r="AN9" s="11"/>
    </row>
    <row r="10" spans="1:40" customFormat="1">
      <c r="A10" s="41" t="s">
        <v>211</v>
      </c>
      <c r="B10" s="49">
        <v>0.17</v>
      </c>
      <c r="C10" s="19">
        <v>0.1305</v>
      </c>
      <c r="D10" s="20">
        <f t="shared" si="8"/>
        <v>3.9500000000000007E-2</v>
      </c>
      <c r="E10" s="48">
        <v>0.19</v>
      </c>
      <c r="F10" s="19">
        <v>0.1305</v>
      </c>
      <c r="G10" s="20">
        <f t="shared" si="0"/>
        <v>5.9499999999999997E-2</v>
      </c>
      <c r="H10" s="48">
        <v>7.0000000000000007E-2</v>
      </c>
      <c r="I10" s="19">
        <v>0.1305</v>
      </c>
      <c r="J10" s="20">
        <f t="shared" si="1"/>
        <v>-6.0499999999999998E-2</v>
      </c>
      <c r="K10" s="32">
        <v>0.11</v>
      </c>
      <c r="L10" s="19">
        <v>0.1305</v>
      </c>
      <c r="M10" s="20">
        <f t="shared" si="2"/>
        <v>-2.0500000000000004E-2</v>
      </c>
      <c r="N10" s="48">
        <v>0.06</v>
      </c>
      <c r="O10" s="19">
        <v>0.1305</v>
      </c>
      <c r="P10" s="20">
        <f t="shared" si="9"/>
        <v>-7.0500000000000007E-2</v>
      </c>
      <c r="Q10" s="48">
        <v>0.14000000000000001</v>
      </c>
      <c r="R10" s="19">
        <v>0.1305</v>
      </c>
      <c r="S10" s="20">
        <f t="shared" si="3"/>
        <v>9.5000000000000084E-3</v>
      </c>
      <c r="T10" s="12">
        <v>0.21</v>
      </c>
      <c r="U10" s="19">
        <v>0.1305</v>
      </c>
      <c r="V10" s="20">
        <f t="shared" si="4"/>
        <v>7.9499999999999987E-2</v>
      </c>
      <c r="W10" s="12">
        <v>0.23</v>
      </c>
      <c r="X10" s="19">
        <v>0.1305</v>
      </c>
      <c r="Y10" s="20">
        <f t="shared" si="5"/>
        <v>9.9500000000000005E-2</v>
      </c>
      <c r="Z10" s="12">
        <v>0.25</v>
      </c>
      <c r="AA10" s="19">
        <v>0.1305</v>
      </c>
      <c r="AB10" s="20">
        <f t="shared" si="6"/>
        <v>0.1195</v>
      </c>
      <c r="AC10" s="12">
        <v>0.22</v>
      </c>
      <c r="AD10" s="19">
        <v>0.1305</v>
      </c>
      <c r="AE10" s="20">
        <f t="shared" si="7"/>
        <v>8.9499999999999996E-2</v>
      </c>
      <c r="AF10" s="98">
        <f t="shared" si="10"/>
        <v>3.4499999999999996E-2</v>
      </c>
      <c r="AG10" s="100">
        <v>2795.22</v>
      </c>
      <c r="AH10" s="98">
        <f t="shared" si="11"/>
        <v>2.590097248412012E-2</v>
      </c>
      <c r="AI10" s="134">
        <f t="shared" si="12"/>
        <v>8.9358355070214403E-4</v>
      </c>
      <c r="AJ10" s="100">
        <v>4334.3</v>
      </c>
      <c r="AK10" s="100">
        <v>0.56999999999999995</v>
      </c>
      <c r="AL10" s="100">
        <v>31.78</v>
      </c>
      <c r="AM10" s="11"/>
      <c r="AN10" s="11"/>
    </row>
    <row r="11" spans="1:40" customFormat="1">
      <c r="A11" s="41" t="s">
        <v>212</v>
      </c>
      <c r="B11" s="32">
        <v>0.2</v>
      </c>
      <c r="C11" s="19">
        <v>0.1305</v>
      </c>
      <c r="D11" s="20">
        <f t="shared" si="8"/>
        <v>6.9500000000000006E-2</v>
      </c>
      <c r="E11" s="16" t="s">
        <v>13</v>
      </c>
      <c r="F11" s="19">
        <v>0.1305</v>
      </c>
      <c r="G11" s="23" t="s">
        <v>13</v>
      </c>
      <c r="H11" s="48">
        <v>0.3</v>
      </c>
      <c r="I11" s="19">
        <v>0.1305</v>
      </c>
      <c r="J11" s="20">
        <f t="shared" si="1"/>
        <v>0.16949999999999998</v>
      </c>
      <c r="K11" s="32">
        <v>0.19</v>
      </c>
      <c r="L11" s="19">
        <v>0.1305</v>
      </c>
      <c r="M11" s="20">
        <f t="shared" si="2"/>
        <v>5.9499999999999997E-2</v>
      </c>
      <c r="N11" s="48">
        <v>0.19</v>
      </c>
      <c r="O11" s="19">
        <v>0.1305</v>
      </c>
      <c r="P11" s="20">
        <f t="shared" si="9"/>
        <v>5.9499999999999997E-2</v>
      </c>
      <c r="Q11" s="48">
        <v>0.3</v>
      </c>
      <c r="R11" s="19">
        <v>0.1305</v>
      </c>
      <c r="S11" s="20">
        <f t="shared" si="3"/>
        <v>0.16949999999999998</v>
      </c>
      <c r="T11" s="12">
        <v>0.3</v>
      </c>
      <c r="U11" s="19">
        <v>0.1305</v>
      </c>
      <c r="V11" s="20">
        <f t="shared" si="4"/>
        <v>0.16949999999999998</v>
      </c>
      <c r="W11" s="12">
        <v>0.24</v>
      </c>
      <c r="X11" s="19">
        <v>0.1305</v>
      </c>
      <c r="Y11" s="20">
        <f t="shared" si="5"/>
        <v>0.10949999999999999</v>
      </c>
      <c r="Z11" s="12">
        <v>0.21</v>
      </c>
      <c r="AA11" s="19">
        <v>0.1305</v>
      </c>
      <c r="AB11" s="20">
        <f t="shared" si="6"/>
        <v>7.9499999999999987E-2</v>
      </c>
      <c r="AC11" s="12">
        <v>0.22</v>
      </c>
      <c r="AD11" s="19">
        <v>0.1305</v>
      </c>
      <c r="AE11" s="20">
        <f t="shared" si="7"/>
        <v>8.9499999999999996E-2</v>
      </c>
      <c r="AF11" s="98">
        <f t="shared" si="10"/>
        <v>0.1083888888888889</v>
      </c>
      <c r="AG11" s="100">
        <v>1457.44</v>
      </c>
      <c r="AH11" s="98">
        <f t="shared" si="11"/>
        <v>1.3504880952932518E-2</v>
      </c>
      <c r="AI11" s="134">
        <f t="shared" si="12"/>
        <v>1.4637790410650746E-3</v>
      </c>
      <c r="AJ11" s="100">
        <v>1875.43</v>
      </c>
      <c r="AK11" s="100">
        <v>0.02</v>
      </c>
      <c r="AL11" s="100">
        <v>22.16</v>
      </c>
      <c r="AM11" s="11"/>
      <c r="AN11" s="11"/>
    </row>
    <row r="12" spans="1:40" customFormat="1">
      <c r="A12" s="41" t="s">
        <v>213</v>
      </c>
      <c r="B12" s="32">
        <v>0</v>
      </c>
      <c r="C12" s="19">
        <v>0.1305</v>
      </c>
      <c r="D12" s="20">
        <f t="shared" si="8"/>
        <v>-0.1305</v>
      </c>
      <c r="E12" s="48">
        <v>0.13</v>
      </c>
      <c r="F12" s="19">
        <v>0.1305</v>
      </c>
      <c r="G12" s="20">
        <f t="shared" si="0"/>
        <v>-5.0000000000000044E-4</v>
      </c>
      <c r="H12" s="48">
        <v>0.17</v>
      </c>
      <c r="I12" s="19">
        <v>0.1305</v>
      </c>
      <c r="J12" s="20">
        <f t="shared" si="1"/>
        <v>3.9500000000000007E-2</v>
      </c>
      <c r="K12" s="32">
        <v>0.14000000000000001</v>
      </c>
      <c r="L12" s="19">
        <v>0.1305</v>
      </c>
      <c r="M12" s="20">
        <f t="shared" si="2"/>
        <v>9.5000000000000084E-3</v>
      </c>
      <c r="N12" s="48">
        <v>0.17</v>
      </c>
      <c r="O12" s="19">
        <v>0.1305</v>
      </c>
      <c r="P12" s="20">
        <f t="shared" si="9"/>
        <v>3.9500000000000007E-2</v>
      </c>
      <c r="Q12" s="48">
        <v>0.21</v>
      </c>
      <c r="R12" s="19">
        <v>0.1305</v>
      </c>
      <c r="S12" s="20">
        <f t="shared" si="3"/>
        <v>7.9499999999999987E-2</v>
      </c>
      <c r="T12" s="12">
        <v>0.24</v>
      </c>
      <c r="U12" s="19">
        <v>0.1305</v>
      </c>
      <c r="V12" s="20">
        <f t="shared" si="4"/>
        <v>0.10949999999999999</v>
      </c>
      <c r="W12" s="12">
        <v>0.25</v>
      </c>
      <c r="X12" s="19">
        <v>0.1305</v>
      </c>
      <c r="Y12" s="20">
        <f t="shared" si="5"/>
        <v>0.1195</v>
      </c>
      <c r="Z12" s="12">
        <v>0.19</v>
      </c>
      <c r="AA12" s="19">
        <v>0.1305</v>
      </c>
      <c r="AB12" s="20">
        <f t="shared" si="6"/>
        <v>5.9499999999999997E-2</v>
      </c>
      <c r="AC12" s="12">
        <v>0.17</v>
      </c>
      <c r="AD12" s="19">
        <v>0.1305</v>
      </c>
      <c r="AE12" s="20">
        <f t="shared" si="7"/>
        <v>3.9500000000000007E-2</v>
      </c>
      <c r="AF12" s="98">
        <f t="shared" si="10"/>
        <v>3.6499999999999998E-2</v>
      </c>
      <c r="AG12" s="100">
        <v>12262.57</v>
      </c>
      <c r="AH12" s="98">
        <f t="shared" si="11"/>
        <v>0.11362700902061265</v>
      </c>
      <c r="AI12" s="134">
        <f t="shared" si="12"/>
        <v>4.1473858292523612E-3</v>
      </c>
      <c r="AJ12" s="100">
        <v>20612.099999999999</v>
      </c>
      <c r="AK12" s="100">
        <v>3.98</v>
      </c>
      <c r="AL12" s="100">
        <v>20.51</v>
      </c>
      <c r="AM12" s="11"/>
      <c r="AN12" s="11"/>
    </row>
    <row r="13" spans="1:40" customFormat="1">
      <c r="A13" s="41" t="s">
        <v>214</v>
      </c>
      <c r="B13" s="32">
        <v>0.2</v>
      </c>
      <c r="C13" s="19">
        <v>0.1305</v>
      </c>
      <c r="D13" s="20">
        <f t="shared" si="8"/>
        <v>6.9500000000000006E-2</v>
      </c>
      <c r="E13" s="48">
        <v>0.19</v>
      </c>
      <c r="F13" s="19">
        <v>0.1305</v>
      </c>
      <c r="G13" s="20">
        <f t="shared" si="0"/>
        <v>5.9499999999999997E-2</v>
      </c>
      <c r="H13" s="48">
        <v>0.09</v>
      </c>
      <c r="I13" s="19">
        <v>0.1305</v>
      </c>
      <c r="J13" s="20">
        <f t="shared" si="1"/>
        <v>-4.0500000000000008E-2</v>
      </c>
      <c r="K13" s="32">
        <v>0.14000000000000001</v>
      </c>
      <c r="L13" s="19">
        <v>0.1305</v>
      </c>
      <c r="M13" s="20">
        <f t="shared" si="2"/>
        <v>9.5000000000000084E-3</v>
      </c>
      <c r="N13" s="16" t="s">
        <v>13</v>
      </c>
      <c r="O13" s="19">
        <v>0.1305</v>
      </c>
      <c r="P13" s="23" t="s">
        <v>13</v>
      </c>
      <c r="Q13" s="48">
        <v>0.18</v>
      </c>
      <c r="R13" s="19">
        <v>0.1305</v>
      </c>
      <c r="S13" s="20">
        <f t="shared" si="3"/>
        <v>4.9499999999999988E-2</v>
      </c>
      <c r="T13" s="12">
        <v>0.18</v>
      </c>
      <c r="U13" s="19">
        <v>0.1305</v>
      </c>
      <c r="V13" s="20">
        <f t="shared" si="4"/>
        <v>4.9499999999999988E-2</v>
      </c>
      <c r="W13" s="12">
        <v>0.21</v>
      </c>
      <c r="X13" s="19">
        <v>0.1305</v>
      </c>
      <c r="Y13" s="20">
        <f t="shared" si="5"/>
        <v>7.9499999999999987E-2</v>
      </c>
      <c r="Z13" s="12">
        <v>0.23</v>
      </c>
      <c r="AA13" s="19">
        <v>0.1305</v>
      </c>
      <c r="AB13" s="20">
        <f t="shared" si="6"/>
        <v>9.9500000000000005E-2</v>
      </c>
      <c r="AC13" s="12">
        <v>0.2</v>
      </c>
      <c r="AD13" s="19">
        <v>0.1305</v>
      </c>
      <c r="AE13" s="20">
        <f t="shared" si="7"/>
        <v>6.9500000000000006E-2</v>
      </c>
      <c r="AF13" s="98">
        <f t="shared" si="10"/>
        <v>4.9500000000000002E-2</v>
      </c>
      <c r="AG13" s="100">
        <v>815.75</v>
      </c>
      <c r="AH13" s="98">
        <f t="shared" si="11"/>
        <v>7.5588749021261257E-3</v>
      </c>
      <c r="AI13" s="134">
        <f t="shared" si="12"/>
        <v>3.7416430765524326E-4</v>
      </c>
      <c r="AJ13" s="100">
        <v>1183.6600000000001</v>
      </c>
      <c r="AK13" s="100">
        <v>0</v>
      </c>
      <c r="AL13" s="100">
        <v>14.81</v>
      </c>
      <c r="AM13" s="11"/>
      <c r="AN13" s="11"/>
    </row>
    <row r="14" spans="1:40" customFormat="1">
      <c r="A14" s="41" t="s">
        <v>215</v>
      </c>
      <c r="B14" s="46" t="s">
        <v>13</v>
      </c>
      <c r="C14" s="19">
        <v>0.1305</v>
      </c>
      <c r="D14" s="23" t="s">
        <v>13</v>
      </c>
      <c r="E14" s="16" t="s">
        <v>13</v>
      </c>
      <c r="F14" s="19">
        <v>0.1305</v>
      </c>
      <c r="G14" s="23" t="s">
        <v>13</v>
      </c>
      <c r="H14" s="16" t="s">
        <v>13</v>
      </c>
      <c r="I14" s="19">
        <v>0.1305</v>
      </c>
      <c r="J14" s="23" t="s">
        <v>13</v>
      </c>
      <c r="K14" s="46" t="s">
        <v>13</v>
      </c>
      <c r="L14" s="19">
        <v>0.1305</v>
      </c>
      <c r="M14" s="23" t="s">
        <v>13</v>
      </c>
      <c r="N14" s="48">
        <v>7.0000000000000007E-2</v>
      </c>
      <c r="O14" s="19">
        <v>0.1305</v>
      </c>
      <c r="P14" s="20">
        <f t="shared" si="9"/>
        <v>-6.0499999999999998E-2</v>
      </c>
      <c r="Q14" s="48">
        <v>7.0000000000000007E-2</v>
      </c>
      <c r="R14" s="19">
        <v>0.1305</v>
      </c>
      <c r="S14" s="20">
        <f t="shared" si="3"/>
        <v>-6.0499999999999998E-2</v>
      </c>
      <c r="T14" s="12">
        <v>0.11</v>
      </c>
      <c r="U14" s="19">
        <v>0.1305</v>
      </c>
      <c r="V14" s="20">
        <f t="shared" si="4"/>
        <v>-2.0500000000000004E-2</v>
      </c>
      <c r="W14" s="12">
        <v>0.12</v>
      </c>
      <c r="X14" s="19">
        <v>0.1305</v>
      </c>
      <c r="Y14" s="20">
        <f t="shared" si="5"/>
        <v>-1.0500000000000009E-2</v>
      </c>
      <c r="Z14" s="12">
        <v>0.16</v>
      </c>
      <c r="AA14" s="19">
        <v>0.1305</v>
      </c>
      <c r="AB14" s="20">
        <f t="shared" si="6"/>
        <v>2.9499999999999998E-2</v>
      </c>
      <c r="AC14" s="12">
        <v>0.13</v>
      </c>
      <c r="AD14" s="19">
        <v>0.1305</v>
      </c>
      <c r="AE14" s="20">
        <f t="shared" si="7"/>
        <v>-5.0000000000000044E-4</v>
      </c>
      <c r="AF14" s="98">
        <f t="shared" si="10"/>
        <v>-2.0500000000000004E-2</v>
      </c>
      <c r="AG14" s="100">
        <v>5689.12</v>
      </c>
      <c r="AH14" s="98">
        <f t="shared" si="11"/>
        <v>5.2716330227623398E-2</v>
      </c>
      <c r="AI14" s="134">
        <f t="shared" si="12"/>
        <v>-1.0806847696662799E-3</v>
      </c>
      <c r="AJ14" s="100">
        <v>9514.8799999999992</v>
      </c>
      <c r="AK14" s="100">
        <v>0.81</v>
      </c>
      <c r="AL14" s="101" t="s">
        <v>13</v>
      </c>
      <c r="AM14" s="11"/>
      <c r="AN14" s="11"/>
    </row>
    <row r="15" spans="1:40" customFormat="1">
      <c r="A15" s="41" t="s">
        <v>216</v>
      </c>
      <c r="B15" s="32">
        <v>0.32</v>
      </c>
      <c r="C15" s="19">
        <v>0.1305</v>
      </c>
      <c r="D15" s="20">
        <f t="shared" si="8"/>
        <v>0.1895</v>
      </c>
      <c r="E15" s="48">
        <v>0.36</v>
      </c>
      <c r="F15" s="19">
        <v>0.1305</v>
      </c>
      <c r="G15" s="20">
        <f t="shared" si="0"/>
        <v>0.22949999999999998</v>
      </c>
      <c r="H15" s="48">
        <v>0.34</v>
      </c>
      <c r="I15" s="19">
        <v>0.1305</v>
      </c>
      <c r="J15" s="20">
        <f t="shared" si="1"/>
        <v>0.20950000000000002</v>
      </c>
      <c r="K15" s="32">
        <v>0.28999999999999998</v>
      </c>
      <c r="L15" s="19">
        <v>0.1305</v>
      </c>
      <c r="M15" s="20">
        <f t="shared" si="2"/>
        <v>0.15949999999999998</v>
      </c>
      <c r="N15" s="48">
        <v>0.27</v>
      </c>
      <c r="O15" s="19">
        <v>0.1305</v>
      </c>
      <c r="P15" s="20">
        <f t="shared" si="9"/>
        <v>0.13950000000000001</v>
      </c>
      <c r="Q15" s="48">
        <v>0.23</v>
      </c>
      <c r="R15" s="19">
        <v>0.1305</v>
      </c>
      <c r="S15" s="20">
        <f t="shared" si="3"/>
        <v>9.9500000000000005E-2</v>
      </c>
      <c r="T15" s="12">
        <v>0.25</v>
      </c>
      <c r="U15" s="19">
        <v>0.1305</v>
      </c>
      <c r="V15" s="20">
        <f t="shared" si="4"/>
        <v>0.1195</v>
      </c>
      <c r="W15" s="12">
        <v>0.24</v>
      </c>
      <c r="X15" s="19">
        <v>0.1305</v>
      </c>
      <c r="Y15" s="20">
        <f t="shared" si="5"/>
        <v>0.10949999999999999</v>
      </c>
      <c r="Z15" s="12">
        <v>0.23</v>
      </c>
      <c r="AA15" s="19">
        <v>0.1305</v>
      </c>
      <c r="AB15" s="20">
        <f t="shared" si="6"/>
        <v>9.9500000000000005E-2</v>
      </c>
      <c r="AC15" s="12">
        <v>0.22</v>
      </c>
      <c r="AD15" s="19">
        <v>0.1305</v>
      </c>
      <c r="AE15" s="20">
        <f t="shared" si="7"/>
        <v>8.9499999999999996E-2</v>
      </c>
      <c r="AF15" s="98">
        <f t="shared" si="10"/>
        <v>0.14449999999999996</v>
      </c>
      <c r="AG15" s="100">
        <v>1160.5999999999999</v>
      </c>
      <c r="AH15" s="98">
        <f t="shared" si="11"/>
        <v>1.0754312241995195E-2</v>
      </c>
      <c r="AI15" s="134">
        <f t="shared" si="12"/>
        <v>1.5539981189683053E-3</v>
      </c>
      <c r="AJ15" s="100">
        <v>1535.2</v>
      </c>
      <c r="AK15" s="100">
        <v>0.39</v>
      </c>
      <c r="AL15" s="100">
        <v>20.73</v>
      </c>
      <c r="AM15" s="11"/>
      <c r="AN15" s="11"/>
    </row>
    <row r="16" spans="1:40" customFormat="1">
      <c r="A16" s="41" t="s">
        <v>217</v>
      </c>
      <c r="B16" s="32">
        <v>0.12</v>
      </c>
      <c r="C16" s="19">
        <v>0.1305</v>
      </c>
      <c r="D16" s="20">
        <f t="shared" si="8"/>
        <v>-1.0500000000000009E-2</v>
      </c>
      <c r="E16" s="48">
        <v>0.16</v>
      </c>
      <c r="F16" s="19">
        <v>0.1305</v>
      </c>
      <c r="G16" s="20">
        <f t="shared" si="0"/>
        <v>2.9499999999999998E-2</v>
      </c>
      <c r="H16" s="48">
        <v>0.16</v>
      </c>
      <c r="I16" s="19">
        <v>0.1305</v>
      </c>
      <c r="J16" s="20">
        <f t="shared" si="1"/>
        <v>2.9499999999999998E-2</v>
      </c>
      <c r="K16" s="32">
        <v>0.08</v>
      </c>
      <c r="L16" s="19">
        <v>0.1305</v>
      </c>
      <c r="M16" s="20">
        <f t="shared" si="2"/>
        <v>-5.0500000000000003E-2</v>
      </c>
      <c r="N16" s="48">
        <v>0.12</v>
      </c>
      <c r="O16" s="19">
        <v>0.1305</v>
      </c>
      <c r="P16" s="20">
        <f t="shared" si="9"/>
        <v>-1.0500000000000009E-2</v>
      </c>
      <c r="Q16" s="48">
        <v>0.16</v>
      </c>
      <c r="R16" s="19">
        <v>0.1305</v>
      </c>
      <c r="S16" s="20">
        <f t="shared" si="3"/>
        <v>2.9499999999999998E-2</v>
      </c>
      <c r="T16" s="12">
        <v>0.17</v>
      </c>
      <c r="U16" s="19">
        <v>0.1305</v>
      </c>
      <c r="V16" s="20">
        <f t="shared" si="4"/>
        <v>3.9500000000000007E-2</v>
      </c>
      <c r="W16" s="12">
        <v>0.13</v>
      </c>
      <c r="X16" s="19">
        <v>0.1305</v>
      </c>
      <c r="Y16" s="20">
        <f t="shared" si="5"/>
        <v>-5.0000000000000044E-4</v>
      </c>
      <c r="Z16" s="12">
        <v>0.18</v>
      </c>
      <c r="AA16" s="19">
        <v>0.1305</v>
      </c>
      <c r="AB16" s="20">
        <f t="shared" si="6"/>
        <v>4.9499999999999988E-2</v>
      </c>
      <c r="AC16" s="12">
        <v>0.16</v>
      </c>
      <c r="AD16" s="19">
        <v>0.1305</v>
      </c>
      <c r="AE16" s="20">
        <f t="shared" si="7"/>
        <v>2.9499999999999998E-2</v>
      </c>
      <c r="AF16" s="98">
        <f t="shared" si="10"/>
        <v>1.3499999999999995E-2</v>
      </c>
      <c r="AG16" s="100">
        <v>1803.01</v>
      </c>
      <c r="AH16" s="98">
        <f t="shared" si="11"/>
        <v>1.6706989932310668E-2</v>
      </c>
      <c r="AI16" s="134">
        <f t="shared" si="12"/>
        <v>2.2554436408619394E-4</v>
      </c>
      <c r="AJ16" s="100">
        <v>2451.09</v>
      </c>
      <c r="AK16" s="100">
        <v>0.46</v>
      </c>
      <c r="AL16" s="101" t="s">
        <v>13</v>
      </c>
      <c r="AM16" s="11"/>
      <c r="AN16" s="11"/>
    </row>
    <row r="17" spans="1:40" customFormat="1">
      <c r="A17" s="41" t="s">
        <v>218</v>
      </c>
      <c r="B17" s="32">
        <v>0.25</v>
      </c>
      <c r="C17" s="19">
        <v>0.1305</v>
      </c>
      <c r="D17" s="20">
        <f t="shared" si="8"/>
        <v>0.1195</v>
      </c>
      <c r="E17" s="48">
        <v>0.24</v>
      </c>
      <c r="F17" s="19">
        <v>0.1305</v>
      </c>
      <c r="G17" s="20">
        <f t="shared" si="0"/>
        <v>0.10949999999999999</v>
      </c>
      <c r="H17" s="48">
        <v>0.19</v>
      </c>
      <c r="I17" s="19">
        <v>0.1305</v>
      </c>
      <c r="J17" s="20">
        <f t="shared" si="1"/>
        <v>5.9499999999999997E-2</v>
      </c>
      <c r="K17" s="32">
        <v>0.12</v>
      </c>
      <c r="L17" s="19">
        <v>0.1305</v>
      </c>
      <c r="M17" s="20">
        <f t="shared" si="2"/>
        <v>-1.0500000000000009E-2</v>
      </c>
      <c r="N17" s="48">
        <v>0.15</v>
      </c>
      <c r="O17" s="19">
        <v>0.1305</v>
      </c>
      <c r="P17" s="20">
        <f t="shared" si="9"/>
        <v>1.949999999999999E-2</v>
      </c>
      <c r="Q17" s="48">
        <v>0.12</v>
      </c>
      <c r="R17" s="19">
        <v>0.1305</v>
      </c>
      <c r="S17" s="20">
        <f t="shared" si="3"/>
        <v>-1.0500000000000009E-2</v>
      </c>
      <c r="T17" s="12">
        <v>0.16</v>
      </c>
      <c r="U17" s="19">
        <v>0.1305</v>
      </c>
      <c r="V17" s="20">
        <f t="shared" si="4"/>
        <v>2.9499999999999998E-2</v>
      </c>
      <c r="W17" s="12">
        <v>0.19</v>
      </c>
      <c r="X17" s="19">
        <v>0.1305</v>
      </c>
      <c r="Y17" s="20">
        <f t="shared" si="5"/>
        <v>5.9499999999999997E-2</v>
      </c>
      <c r="Z17" s="12">
        <v>0.21</v>
      </c>
      <c r="AA17" s="19">
        <v>0.1305</v>
      </c>
      <c r="AB17" s="20">
        <f t="shared" si="6"/>
        <v>7.9499999999999987E-2</v>
      </c>
      <c r="AC17" s="12">
        <v>0.2</v>
      </c>
      <c r="AD17" s="19">
        <v>0.1305</v>
      </c>
      <c r="AE17" s="20">
        <f t="shared" si="7"/>
        <v>6.9500000000000006E-2</v>
      </c>
      <c r="AF17" s="98">
        <f t="shared" si="10"/>
        <v>5.2500000000000005E-2</v>
      </c>
      <c r="AG17" s="100">
        <v>1095.1400000000001</v>
      </c>
      <c r="AH17" s="98">
        <f t="shared" si="11"/>
        <v>1.0147749016628141E-2</v>
      </c>
      <c r="AI17" s="134">
        <f t="shared" si="12"/>
        <v>5.3275682337297744E-4</v>
      </c>
      <c r="AJ17" s="100">
        <v>1563.39</v>
      </c>
      <c r="AK17" s="100">
        <v>0.04</v>
      </c>
      <c r="AL17" s="101" t="s">
        <v>13</v>
      </c>
      <c r="AM17" s="11"/>
      <c r="AN17" s="11"/>
    </row>
    <row r="18" spans="1:40" customFormat="1">
      <c r="A18" s="41" t="s">
        <v>219</v>
      </c>
      <c r="B18" s="32">
        <v>0.13</v>
      </c>
      <c r="C18" s="19">
        <v>0.1305</v>
      </c>
      <c r="D18" s="20">
        <f t="shared" si="8"/>
        <v>-5.0000000000000044E-4</v>
      </c>
      <c r="E18" s="48">
        <v>0.21</v>
      </c>
      <c r="F18" s="19">
        <v>0.1305</v>
      </c>
      <c r="G18" s="20">
        <f t="shared" si="0"/>
        <v>7.9499999999999987E-2</v>
      </c>
      <c r="H18" s="48">
        <v>0.23</v>
      </c>
      <c r="I18" s="19">
        <v>0.1305</v>
      </c>
      <c r="J18" s="20">
        <f t="shared" si="1"/>
        <v>9.9500000000000005E-2</v>
      </c>
      <c r="K18" s="32">
        <v>0.18</v>
      </c>
      <c r="L18" s="19">
        <v>0.1305</v>
      </c>
      <c r="M18" s="20">
        <f t="shared" si="2"/>
        <v>4.9499999999999988E-2</v>
      </c>
      <c r="N18" s="48">
        <v>0.17</v>
      </c>
      <c r="O18" s="19">
        <v>0.1305</v>
      </c>
      <c r="P18" s="20">
        <f t="shared" si="9"/>
        <v>3.9500000000000007E-2</v>
      </c>
      <c r="Q18" s="48">
        <v>0.18</v>
      </c>
      <c r="R18" s="19">
        <v>0.1305</v>
      </c>
      <c r="S18" s="20">
        <f t="shared" si="3"/>
        <v>4.9499999999999988E-2</v>
      </c>
      <c r="T18" s="12">
        <v>0.16</v>
      </c>
      <c r="U18" s="19">
        <v>0.1305</v>
      </c>
      <c r="V18" s="20">
        <f t="shared" si="4"/>
        <v>2.9499999999999998E-2</v>
      </c>
      <c r="W18" s="12">
        <v>0.13</v>
      </c>
      <c r="X18" s="19">
        <v>0.1305</v>
      </c>
      <c r="Y18" s="20">
        <f t="shared" si="5"/>
        <v>-5.0000000000000044E-4</v>
      </c>
      <c r="Z18" s="12">
        <v>0.18</v>
      </c>
      <c r="AA18" s="19">
        <v>0.1305</v>
      </c>
      <c r="AB18" s="20">
        <f t="shared" si="6"/>
        <v>4.9499999999999988E-2</v>
      </c>
      <c r="AC18" s="12">
        <v>0.18</v>
      </c>
      <c r="AD18" s="19">
        <v>0.1305</v>
      </c>
      <c r="AE18" s="20">
        <f t="shared" si="7"/>
        <v>4.9499999999999988E-2</v>
      </c>
      <c r="AF18" s="98">
        <f t="shared" si="10"/>
        <v>4.4499999999999991E-2</v>
      </c>
      <c r="AG18" s="100">
        <v>658.43</v>
      </c>
      <c r="AH18" s="98">
        <f t="shared" si="11"/>
        <v>6.101121669392467E-3</v>
      </c>
      <c r="AI18" s="134">
        <f t="shared" si="12"/>
        <v>2.714999142879647E-4</v>
      </c>
      <c r="AJ18" s="100">
        <v>932.36</v>
      </c>
      <c r="AK18" s="100">
        <v>0.17</v>
      </c>
      <c r="AL18" s="100">
        <v>10.24</v>
      </c>
      <c r="AM18" s="11"/>
      <c r="AN18" s="11"/>
    </row>
    <row r="19" spans="1:40" customFormat="1">
      <c r="A19" s="41" t="s">
        <v>220</v>
      </c>
      <c r="B19" s="32">
        <v>0.17</v>
      </c>
      <c r="C19" s="19">
        <v>0.1305</v>
      </c>
      <c r="D19" s="20">
        <f t="shared" si="8"/>
        <v>3.9500000000000007E-2</v>
      </c>
      <c r="E19" s="48">
        <v>0.24</v>
      </c>
      <c r="F19" s="19">
        <v>0.1305</v>
      </c>
      <c r="G19" s="20">
        <f t="shared" si="0"/>
        <v>0.10949999999999999</v>
      </c>
      <c r="H19" s="48">
        <v>0.21</v>
      </c>
      <c r="I19" s="19">
        <v>0.1305</v>
      </c>
      <c r="J19" s="20">
        <f t="shared" si="1"/>
        <v>7.9499999999999987E-2</v>
      </c>
      <c r="K19" s="32">
        <v>0.17</v>
      </c>
      <c r="L19" s="19">
        <v>0.1305</v>
      </c>
      <c r="M19" s="20">
        <f t="shared" si="2"/>
        <v>3.9500000000000007E-2</v>
      </c>
      <c r="N19" s="48">
        <v>0.2</v>
      </c>
      <c r="O19" s="19">
        <v>0.1305</v>
      </c>
      <c r="P19" s="20">
        <f t="shared" si="9"/>
        <v>6.9500000000000006E-2</v>
      </c>
      <c r="Q19" s="48">
        <v>0.26</v>
      </c>
      <c r="R19" s="19">
        <v>0.1305</v>
      </c>
      <c r="S19" s="20">
        <f t="shared" si="3"/>
        <v>0.1295</v>
      </c>
      <c r="T19" s="12">
        <v>0.27</v>
      </c>
      <c r="U19" s="19">
        <v>0.1305</v>
      </c>
      <c r="V19" s="20">
        <f t="shared" si="4"/>
        <v>0.13950000000000001</v>
      </c>
      <c r="W19" s="12">
        <v>0.28000000000000003</v>
      </c>
      <c r="X19" s="19">
        <v>0.1305</v>
      </c>
      <c r="Y19" s="20">
        <f t="shared" si="5"/>
        <v>0.14950000000000002</v>
      </c>
      <c r="Z19" s="12">
        <v>0.28000000000000003</v>
      </c>
      <c r="AA19" s="19">
        <v>0.1305</v>
      </c>
      <c r="AB19" s="20">
        <f t="shared" si="6"/>
        <v>0.14950000000000002</v>
      </c>
      <c r="AC19" s="12">
        <v>0.26</v>
      </c>
      <c r="AD19" s="19">
        <v>0.1305</v>
      </c>
      <c r="AE19" s="20">
        <f t="shared" si="7"/>
        <v>0.1295</v>
      </c>
      <c r="AF19" s="98">
        <f t="shared" si="10"/>
        <v>0.10349999999999999</v>
      </c>
      <c r="AG19" s="100">
        <v>659.6</v>
      </c>
      <c r="AH19" s="98">
        <f t="shared" si="11"/>
        <v>6.1119630835947203E-3</v>
      </c>
      <c r="AI19" s="134">
        <f t="shared" si="12"/>
        <v>6.3258817915205355E-4</v>
      </c>
      <c r="AJ19" s="100">
        <v>973.3</v>
      </c>
      <c r="AK19" s="100">
        <v>0.01</v>
      </c>
      <c r="AL19" s="100">
        <v>10.44</v>
      </c>
      <c r="AM19" s="11"/>
      <c r="AN19" s="11"/>
    </row>
    <row r="20" spans="1:40" customFormat="1">
      <c r="A20" s="41" t="s">
        <v>221</v>
      </c>
      <c r="B20" s="32">
        <v>0.16</v>
      </c>
      <c r="C20" s="19">
        <v>0.1305</v>
      </c>
      <c r="D20" s="20">
        <f t="shared" si="8"/>
        <v>2.9499999999999998E-2</v>
      </c>
      <c r="E20" s="48">
        <v>0.12</v>
      </c>
      <c r="F20" s="19">
        <v>0.1305</v>
      </c>
      <c r="G20" s="20">
        <f t="shared" si="0"/>
        <v>-1.0500000000000009E-2</v>
      </c>
      <c r="H20" s="48">
        <v>0.1</v>
      </c>
      <c r="I20" s="19">
        <v>0.1305</v>
      </c>
      <c r="J20" s="20">
        <f t="shared" si="1"/>
        <v>-3.0499999999999999E-2</v>
      </c>
      <c r="K20" s="32">
        <v>0.1</v>
      </c>
      <c r="L20" s="19">
        <v>0.1305</v>
      </c>
      <c r="M20" s="20">
        <f t="shared" si="2"/>
        <v>-3.0499999999999999E-2</v>
      </c>
      <c r="N20" s="48">
        <v>0.08</v>
      </c>
      <c r="O20" s="19">
        <v>0.1305</v>
      </c>
      <c r="P20" s="20">
        <f t="shared" si="9"/>
        <v>-5.0500000000000003E-2</v>
      </c>
      <c r="Q20" s="48">
        <v>0.08</v>
      </c>
      <c r="R20" s="19">
        <v>0.1305</v>
      </c>
      <c r="S20" s="20">
        <f t="shared" si="3"/>
        <v>-5.0500000000000003E-2</v>
      </c>
      <c r="T20" s="12">
        <v>0.09</v>
      </c>
      <c r="U20" s="19">
        <v>0.1305</v>
      </c>
      <c r="V20" s="20">
        <f t="shared" si="4"/>
        <v>-4.0500000000000008E-2</v>
      </c>
      <c r="W20" s="12">
        <v>0.12</v>
      </c>
      <c r="X20" s="19">
        <v>0.1305</v>
      </c>
      <c r="Y20" s="20">
        <f t="shared" si="5"/>
        <v>-1.0500000000000009E-2</v>
      </c>
      <c r="Z20" s="12">
        <v>0.16</v>
      </c>
      <c r="AA20" s="19">
        <v>0.1305</v>
      </c>
      <c r="AB20" s="20">
        <f t="shared" si="6"/>
        <v>2.9499999999999998E-2</v>
      </c>
      <c r="AC20" s="12">
        <v>0.19</v>
      </c>
      <c r="AD20" s="19">
        <v>0.1305</v>
      </c>
      <c r="AE20" s="20">
        <f t="shared" si="7"/>
        <v>5.9499999999999997E-2</v>
      </c>
      <c r="AF20" s="98">
        <f t="shared" si="10"/>
        <v>-1.0500000000000004E-2</v>
      </c>
      <c r="AG20" s="100">
        <v>911.2</v>
      </c>
      <c r="AH20" s="98">
        <f t="shared" si="11"/>
        <v>8.4433304453782731E-3</v>
      </c>
      <c r="AI20" s="134">
        <f t="shared" si="12"/>
        <v>-8.8654969676471899E-5</v>
      </c>
      <c r="AJ20" s="100">
        <v>1421.93</v>
      </c>
      <c r="AK20" s="100">
        <v>0.26</v>
      </c>
      <c r="AL20" s="100">
        <v>15.36</v>
      </c>
      <c r="AM20" s="11"/>
      <c r="AN20" s="11"/>
    </row>
    <row r="21" spans="1:40" customFormat="1">
      <c r="A21" s="41" t="s">
        <v>222</v>
      </c>
      <c r="B21" s="32">
        <v>0.23</v>
      </c>
      <c r="C21" s="19">
        <v>0.1305</v>
      </c>
      <c r="D21" s="20">
        <f t="shared" si="8"/>
        <v>9.9500000000000005E-2</v>
      </c>
      <c r="E21" s="48">
        <v>0.32</v>
      </c>
      <c r="F21" s="19">
        <v>0.1305</v>
      </c>
      <c r="G21" s="20">
        <f t="shared" si="0"/>
        <v>0.1895</v>
      </c>
      <c r="H21" s="48">
        <v>0.24</v>
      </c>
      <c r="I21" s="19">
        <v>0.1305</v>
      </c>
      <c r="J21" s="20">
        <f t="shared" si="1"/>
        <v>0.10949999999999999</v>
      </c>
      <c r="K21" s="32">
        <v>0.17</v>
      </c>
      <c r="L21" s="19">
        <v>0.1305</v>
      </c>
      <c r="M21" s="20">
        <f t="shared" si="2"/>
        <v>3.9500000000000007E-2</v>
      </c>
      <c r="N21" s="48">
        <v>0.08</v>
      </c>
      <c r="O21" s="19">
        <v>0.1305</v>
      </c>
      <c r="P21" s="20">
        <f t="shared" si="9"/>
        <v>-5.0500000000000003E-2</v>
      </c>
      <c r="Q21" s="48">
        <v>0.23</v>
      </c>
      <c r="R21" s="19">
        <v>0.1305</v>
      </c>
      <c r="S21" s="20">
        <f t="shared" si="3"/>
        <v>9.9500000000000005E-2</v>
      </c>
      <c r="T21" s="12">
        <v>0.49</v>
      </c>
      <c r="U21" s="19">
        <v>0.1305</v>
      </c>
      <c r="V21" s="20">
        <f t="shared" si="4"/>
        <v>0.35949999999999999</v>
      </c>
      <c r="W21" s="12">
        <v>0.48</v>
      </c>
      <c r="X21" s="19">
        <v>0.1305</v>
      </c>
      <c r="Y21" s="20">
        <f t="shared" si="5"/>
        <v>0.34949999999999998</v>
      </c>
      <c r="Z21" s="12">
        <v>0.46</v>
      </c>
      <c r="AA21" s="19">
        <v>0.1305</v>
      </c>
      <c r="AB21" s="20">
        <f t="shared" si="6"/>
        <v>0.32950000000000002</v>
      </c>
      <c r="AC21" s="12">
        <v>0.49</v>
      </c>
      <c r="AD21" s="19">
        <v>0.1305</v>
      </c>
      <c r="AE21" s="20">
        <f t="shared" si="7"/>
        <v>0.35949999999999999</v>
      </c>
      <c r="AF21" s="98">
        <f t="shared" si="10"/>
        <v>0.1885</v>
      </c>
      <c r="AG21" s="100">
        <v>731.97</v>
      </c>
      <c r="AH21" s="98">
        <f t="shared" si="11"/>
        <v>6.7825555159169602E-3</v>
      </c>
      <c r="AI21" s="134">
        <f t="shared" si="12"/>
        <v>1.278511714750347E-3</v>
      </c>
      <c r="AJ21" s="100">
        <v>930.74</v>
      </c>
      <c r="AK21" s="100">
        <v>0.42</v>
      </c>
      <c r="AL21" s="100">
        <v>11.94</v>
      </c>
      <c r="AM21" s="11"/>
      <c r="AN21" s="11"/>
    </row>
    <row r="22" spans="1:40" customFormat="1">
      <c r="A22" s="41" t="s">
        <v>223</v>
      </c>
      <c r="B22" s="32">
        <v>0.1</v>
      </c>
      <c r="C22" s="19">
        <v>0.1305</v>
      </c>
      <c r="D22" s="20">
        <f t="shared" si="8"/>
        <v>-3.0499999999999999E-2</v>
      </c>
      <c r="E22" s="48">
        <v>0.15</v>
      </c>
      <c r="F22" s="19">
        <v>0.1305</v>
      </c>
      <c r="G22" s="20">
        <f t="shared" si="0"/>
        <v>1.949999999999999E-2</v>
      </c>
      <c r="H22" s="48">
        <v>0.21</v>
      </c>
      <c r="I22" s="19">
        <v>0.1305</v>
      </c>
      <c r="J22" s="20">
        <f t="shared" si="1"/>
        <v>7.9499999999999987E-2</v>
      </c>
      <c r="K22" s="32">
        <v>0.15</v>
      </c>
      <c r="L22" s="19">
        <v>0.1305</v>
      </c>
      <c r="M22" s="20">
        <f t="shared" si="2"/>
        <v>1.949999999999999E-2</v>
      </c>
      <c r="N22" s="48">
        <v>0.14000000000000001</v>
      </c>
      <c r="O22" s="19">
        <v>0.1305</v>
      </c>
      <c r="P22" s="20">
        <f t="shared" si="9"/>
        <v>9.5000000000000084E-3</v>
      </c>
      <c r="Q22" s="48">
        <v>0.13</v>
      </c>
      <c r="R22" s="19">
        <v>0.1305</v>
      </c>
      <c r="S22" s="20">
        <f t="shared" si="3"/>
        <v>-5.0000000000000044E-4</v>
      </c>
      <c r="T22" s="12">
        <v>0.14000000000000001</v>
      </c>
      <c r="U22" s="19">
        <v>0.1305</v>
      </c>
      <c r="V22" s="20">
        <f t="shared" si="4"/>
        <v>9.5000000000000084E-3</v>
      </c>
      <c r="W22" s="12">
        <v>0.15</v>
      </c>
      <c r="X22" s="19">
        <v>0.1305</v>
      </c>
      <c r="Y22" s="20">
        <f t="shared" si="5"/>
        <v>1.949999999999999E-2</v>
      </c>
      <c r="Z22" s="12">
        <v>0.15</v>
      </c>
      <c r="AA22" s="19">
        <v>0.1305</v>
      </c>
      <c r="AB22" s="20">
        <f t="shared" si="6"/>
        <v>1.949999999999999E-2</v>
      </c>
      <c r="AC22" s="12">
        <v>0.17</v>
      </c>
      <c r="AD22" s="19">
        <v>0.1305</v>
      </c>
      <c r="AE22" s="20">
        <f t="shared" si="7"/>
        <v>3.9500000000000007E-2</v>
      </c>
      <c r="AF22" s="98">
        <f t="shared" si="10"/>
        <v>1.8499999999999996E-2</v>
      </c>
      <c r="AG22" s="100">
        <v>1025.43</v>
      </c>
      <c r="AH22" s="98">
        <f t="shared" si="11"/>
        <v>9.5018045858255521E-3</v>
      </c>
      <c r="AI22" s="134">
        <f t="shared" si="12"/>
        <v>1.7578338483777267E-4</v>
      </c>
      <c r="AJ22" s="100">
        <v>1791.1</v>
      </c>
      <c r="AK22" s="100">
        <v>0.73</v>
      </c>
      <c r="AL22" s="100">
        <v>17.829999999999998</v>
      </c>
      <c r="AM22" s="11"/>
      <c r="AN22" s="11"/>
    </row>
    <row r="23" spans="1:40" customFormat="1">
      <c r="A23" s="41" t="s">
        <v>224</v>
      </c>
      <c r="B23" s="46" t="s">
        <v>13</v>
      </c>
      <c r="C23" s="19">
        <v>0.1305</v>
      </c>
      <c r="D23" s="23" t="s">
        <v>13</v>
      </c>
      <c r="E23" s="46" t="s">
        <v>13</v>
      </c>
      <c r="F23" s="19">
        <v>0.1305</v>
      </c>
      <c r="G23" s="23" t="s">
        <v>13</v>
      </c>
      <c r="H23" s="46" t="s">
        <v>13</v>
      </c>
      <c r="I23" s="19">
        <v>0.1305</v>
      </c>
      <c r="J23" s="23" t="s">
        <v>13</v>
      </c>
      <c r="K23" s="46" t="s">
        <v>13</v>
      </c>
      <c r="L23" s="19">
        <v>0.1305</v>
      </c>
      <c r="M23" s="23" t="s">
        <v>13</v>
      </c>
      <c r="N23" s="46" t="s">
        <v>13</v>
      </c>
      <c r="O23" s="19">
        <v>0.1305</v>
      </c>
      <c r="P23" s="23" t="s">
        <v>13</v>
      </c>
      <c r="Q23" s="51">
        <v>0.18</v>
      </c>
      <c r="R23" s="19">
        <v>0.1305</v>
      </c>
      <c r="S23" s="20">
        <f t="shared" si="3"/>
        <v>4.9499999999999988E-2</v>
      </c>
      <c r="T23" s="12">
        <v>0.14000000000000001</v>
      </c>
      <c r="U23" s="19">
        <v>0.1305</v>
      </c>
      <c r="V23" s="20">
        <f t="shared" si="4"/>
        <v>9.5000000000000084E-3</v>
      </c>
      <c r="W23" s="12">
        <v>0.13</v>
      </c>
      <c r="X23" s="19">
        <v>0.1305</v>
      </c>
      <c r="Y23" s="20">
        <f t="shared" si="5"/>
        <v>-5.0000000000000044E-4</v>
      </c>
      <c r="Z23" s="12">
        <v>0.15</v>
      </c>
      <c r="AA23" s="19">
        <v>0.1305</v>
      </c>
      <c r="AB23" s="20">
        <f t="shared" si="6"/>
        <v>1.949999999999999E-2</v>
      </c>
      <c r="AC23" s="12">
        <v>0.16</v>
      </c>
      <c r="AD23" s="19">
        <v>0.1305</v>
      </c>
      <c r="AE23" s="20">
        <f t="shared" si="7"/>
        <v>2.9499999999999998E-2</v>
      </c>
      <c r="AF23" s="98">
        <f t="shared" si="10"/>
        <v>2.1499999999999998E-2</v>
      </c>
      <c r="AG23" s="100">
        <v>1044.53</v>
      </c>
      <c r="AH23" s="98">
        <f t="shared" si="11"/>
        <v>9.6787883561358281E-3</v>
      </c>
      <c r="AI23" s="134">
        <f t="shared" si="12"/>
        <v>2.0809394965692028E-4</v>
      </c>
      <c r="AJ23" s="100">
        <v>1445.08</v>
      </c>
      <c r="AK23" s="100">
        <v>0.42</v>
      </c>
      <c r="AL23" s="101" t="s">
        <v>13</v>
      </c>
      <c r="AM23" s="11"/>
      <c r="AN23" s="11"/>
    </row>
    <row r="24" spans="1:40" customFormat="1">
      <c r="A24" s="41" t="s">
        <v>225</v>
      </c>
      <c r="B24" s="12">
        <v>7.0000000000000007E-2</v>
      </c>
      <c r="C24" s="19">
        <v>0.1305</v>
      </c>
      <c r="D24" s="20">
        <f t="shared" si="8"/>
        <v>-6.0499999999999998E-2</v>
      </c>
      <c r="E24" s="12">
        <v>0.16</v>
      </c>
      <c r="F24" s="19">
        <v>0.1305</v>
      </c>
      <c r="G24" s="20">
        <f t="shared" si="0"/>
        <v>2.9499999999999998E-2</v>
      </c>
      <c r="H24" s="12">
        <v>0.09</v>
      </c>
      <c r="I24" s="19">
        <v>0.1305</v>
      </c>
      <c r="J24" s="20">
        <f t="shared" si="1"/>
        <v>-4.0500000000000008E-2</v>
      </c>
      <c r="K24" s="12">
        <v>0.1</v>
      </c>
      <c r="L24" s="19">
        <v>0.1305</v>
      </c>
      <c r="M24" s="20">
        <f t="shared" si="2"/>
        <v>-3.0499999999999999E-2</v>
      </c>
      <c r="N24" s="12">
        <v>0.06</v>
      </c>
      <c r="O24" s="19">
        <v>0.1305</v>
      </c>
      <c r="P24" s="20">
        <f t="shared" si="9"/>
        <v>-7.0500000000000007E-2</v>
      </c>
      <c r="Q24" s="12">
        <v>0.09</v>
      </c>
      <c r="R24" s="19">
        <v>0.1305</v>
      </c>
      <c r="S24" s="20">
        <f t="shared" si="3"/>
        <v>-4.0500000000000008E-2</v>
      </c>
      <c r="T24" s="12">
        <v>0.16</v>
      </c>
      <c r="U24" s="19">
        <v>0.1305</v>
      </c>
      <c r="V24" s="20">
        <f t="shared" si="4"/>
        <v>2.9499999999999998E-2</v>
      </c>
      <c r="W24" s="12">
        <v>0.19</v>
      </c>
      <c r="X24" s="19">
        <v>0.1305</v>
      </c>
      <c r="Y24" s="20">
        <f t="shared" si="5"/>
        <v>5.9499999999999997E-2</v>
      </c>
      <c r="Z24" s="12">
        <v>0.24</v>
      </c>
      <c r="AA24" s="19">
        <v>0.1305</v>
      </c>
      <c r="AB24" s="20">
        <f t="shared" si="6"/>
        <v>0.10949999999999999</v>
      </c>
      <c r="AC24" s="12">
        <v>0.22</v>
      </c>
      <c r="AD24" s="19">
        <v>0.1305</v>
      </c>
      <c r="AE24" s="20">
        <f t="shared" si="7"/>
        <v>8.9499999999999996E-2</v>
      </c>
      <c r="AF24" s="98">
        <f t="shared" si="10"/>
        <v>7.4999999999999954E-3</v>
      </c>
      <c r="AG24" s="100">
        <v>605.16</v>
      </c>
      <c r="AH24" s="98">
        <f t="shared" si="11"/>
        <v>5.6075130073805039E-3</v>
      </c>
      <c r="AI24" s="134">
        <f t="shared" si="12"/>
        <v>4.2056347555353751E-5</v>
      </c>
      <c r="AJ24" s="100">
        <v>1164.52</v>
      </c>
      <c r="AK24" s="100">
        <v>0.66</v>
      </c>
      <c r="AL24" s="100">
        <v>16.46</v>
      </c>
      <c r="AM24" s="11"/>
      <c r="AN24" s="11"/>
    </row>
    <row r="25" spans="1:40" customFormat="1">
      <c r="A25" s="41" t="s">
        <v>226</v>
      </c>
      <c r="B25" s="35">
        <v>0.1</v>
      </c>
      <c r="C25" s="19">
        <v>0.1305</v>
      </c>
      <c r="D25" s="20">
        <f t="shared" si="8"/>
        <v>-3.0499999999999999E-2</v>
      </c>
      <c r="E25" s="12">
        <v>0.15</v>
      </c>
      <c r="F25" s="19">
        <v>0.1305</v>
      </c>
      <c r="G25" s="20">
        <f t="shared" si="0"/>
        <v>1.949999999999999E-2</v>
      </c>
      <c r="H25" s="12">
        <v>0.18</v>
      </c>
      <c r="I25" s="19">
        <v>0.1305</v>
      </c>
      <c r="J25" s="20">
        <f t="shared" si="1"/>
        <v>4.9499999999999988E-2</v>
      </c>
      <c r="K25" s="12">
        <v>0.2</v>
      </c>
      <c r="L25" s="19">
        <v>0.1305</v>
      </c>
      <c r="M25" s="20">
        <f t="shared" si="2"/>
        <v>6.9500000000000006E-2</v>
      </c>
      <c r="N25" s="12">
        <v>0.22</v>
      </c>
      <c r="O25" s="19">
        <v>0.1305</v>
      </c>
      <c r="P25" s="20">
        <f t="shared" si="9"/>
        <v>8.9499999999999996E-2</v>
      </c>
      <c r="Q25" s="12">
        <v>0.23</v>
      </c>
      <c r="R25" s="19">
        <v>0.1305</v>
      </c>
      <c r="S25" s="20">
        <f t="shared" si="3"/>
        <v>9.9500000000000005E-2</v>
      </c>
      <c r="T25" s="12">
        <v>0.16</v>
      </c>
      <c r="U25" s="19">
        <v>0.1305</v>
      </c>
      <c r="V25" s="20">
        <f t="shared" si="4"/>
        <v>2.9499999999999998E-2</v>
      </c>
      <c r="W25" s="12">
        <v>0.16</v>
      </c>
      <c r="X25" s="19">
        <v>0.1305</v>
      </c>
      <c r="Y25" s="20">
        <f t="shared" si="5"/>
        <v>2.9499999999999998E-2</v>
      </c>
      <c r="Z25" s="12">
        <v>0.18</v>
      </c>
      <c r="AA25" s="19">
        <v>0.1305</v>
      </c>
      <c r="AB25" s="20">
        <f t="shared" si="6"/>
        <v>4.9499999999999988E-2</v>
      </c>
      <c r="AC25" s="12">
        <v>0.18</v>
      </c>
      <c r="AD25" s="19">
        <v>0.1305</v>
      </c>
      <c r="AE25" s="20">
        <f t="shared" si="7"/>
        <v>4.9499999999999988E-2</v>
      </c>
      <c r="AF25" s="98">
        <f t="shared" si="10"/>
        <v>4.5499999999999999E-2</v>
      </c>
      <c r="AG25" s="100">
        <v>971.34</v>
      </c>
      <c r="AH25" s="98">
        <f t="shared" si="11"/>
        <v>9.0005976677060267E-3</v>
      </c>
      <c r="AI25" s="134">
        <f t="shared" si="12"/>
        <v>4.095271938806242E-4</v>
      </c>
      <c r="AJ25" s="100">
        <v>1568.03</v>
      </c>
      <c r="AK25" s="100">
        <v>0.88</v>
      </c>
      <c r="AL25" s="100">
        <v>25.18</v>
      </c>
      <c r="AM25" s="11"/>
      <c r="AN25" s="11"/>
    </row>
    <row r="26" spans="1:40" customFormat="1">
      <c r="A26" s="41" t="s">
        <v>227</v>
      </c>
      <c r="B26" s="12">
        <v>0.28000000000000003</v>
      </c>
      <c r="C26" s="19">
        <v>0.1305</v>
      </c>
      <c r="D26" s="20">
        <f t="shared" si="8"/>
        <v>0.14950000000000002</v>
      </c>
      <c r="E26" s="12">
        <v>0.32</v>
      </c>
      <c r="F26" s="19">
        <v>0.1305</v>
      </c>
      <c r="G26" s="20">
        <f t="shared" si="0"/>
        <v>0.1895</v>
      </c>
      <c r="H26" s="12">
        <v>0.24</v>
      </c>
      <c r="I26" s="19">
        <v>0.1305</v>
      </c>
      <c r="J26" s="20">
        <f t="shared" si="1"/>
        <v>0.10949999999999999</v>
      </c>
      <c r="K26" s="12">
        <v>0.08</v>
      </c>
      <c r="L26" s="19">
        <v>0.1305</v>
      </c>
      <c r="M26" s="20">
        <f t="shared" si="2"/>
        <v>-5.0500000000000003E-2</v>
      </c>
      <c r="N26" s="12">
        <v>0.09</v>
      </c>
      <c r="O26" s="19">
        <v>0.1305</v>
      </c>
      <c r="P26" s="20">
        <f t="shared" si="9"/>
        <v>-4.0500000000000008E-2</v>
      </c>
      <c r="Q26" s="12">
        <v>0.06</v>
      </c>
      <c r="R26" s="19">
        <v>0.1305</v>
      </c>
      <c r="S26" s="20">
        <f t="shared" si="3"/>
        <v>-7.0500000000000007E-2</v>
      </c>
      <c r="T26" s="12">
        <v>0.16</v>
      </c>
      <c r="U26" s="19">
        <v>0.1305</v>
      </c>
      <c r="V26" s="20">
        <f t="shared" si="4"/>
        <v>2.9499999999999998E-2</v>
      </c>
      <c r="W26" s="12">
        <v>0.21</v>
      </c>
      <c r="X26" s="19">
        <v>0.1305</v>
      </c>
      <c r="Y26" s="20">
        <f t="shared" si="5"/>
        <v>7.9499999999999987E-2</v>
      </c>
      <c r="Z26" s="12">
        <v>0.31</v>
      </c>
      <c r="AA26" s="19">
        <v>0.1305</v>
      </c>
      <c r="AB26" s="20">
        <f t="shared" si="6"/>
        <v>0.17949999999999999</v>
      </c>
      <c r="AC26" s="12">
        <v>0.35</v>
      </c>
      <c r="AD26" s="19">
        <v>0.1305</v>
      </c>
      <c r="AE26" s="20">
        <f t="shared" si="7"/>
        <v>0.21949999999999997</v>
      </c>
      <c r="AF26" s="98">
        <f t="shared" si="10"/>
        <v>7.9499999999999987E-2</v>
      </c>
      <c r="AG26" s="100">
        <v>563.09</v>
      </c>
      <c r="AH26" s="98">
        <f t="shared" si="11"/>
        <v>5.2176854043986523E-3</v>
      </c>
      <c r="AI26" s="134">
        <f t="shared" si="12"/>
        <v>4.1480598964969279E-4</v>
      </c>
      <c r="AJ26" s="100">
        <v>728.49</v>
      </c>
      <c r="AK26" s="100">
        <v>0.06</v>
      </c>
      <c r="AL26" s="100">
        <v>3.01</v>
      </c>
      <c r="AM26" s="11"/>
      <c r="AN26" s="11"/>
    </row>
    <row r="27" spans="1:40" customFormat="1">
      <c r="A27" s="41" t="s">
        <v>228</v>
      </c>
      <c r="B27" s="12">
        <v>0.12</v>
      </c>
      <c r="C27" s="19">
        <v>0.1305</v>
      </c>
      <c r="D27" s="20">
        <f t="shared" si="8"/>
        <v>-1.0500000000000009E-2</v>
      </c>
      <c r="E27" s="12">
        <v>0.16</v>
      </c>
      <c r="F27" s="19">
        <v>0.1305</v>
      </c>
      <c r="G27" s="20">
        <f t="shared" si="0"/>
        <v>2.9499999999999998E-2</v>
      </c>
      <c r="H27" s="12">
        <v>0.2</v>
      </c>
      <c r="I27" s="19">
        <v>0.1305</v>
      </c>
      <c r="J27" s="20">
        <f t="shared" si="1"/>
        <v>6.9500000000000006E-2</v>
      </c>
      <c r="K27" s="12">
        <v>0.22</v>
      </c>
      <c r="L27" s="19">
        <v>0.1305</v>
      </c>
      <c r="M27" s="20">
        <f t="shared" si="2"/>
        <v>8.9499999999999996E-2</v>
      </c>
      <c r="N27" s="12">
        <v>0.27</v>
      </c>
      <c r="O27" s="19">
        <v>0.1305</v>
      </c>
      <c r="P27" s="20">
        <f t="shared" si="9"/>
        <v>0.13950000000000001</v>
      </c>
      <c r="Q27" s="12">
        <v>0.27</v>
      </c>
      <c r="R27" s="19">
        <v>0.1305</v>
      </c>
      <c r="S27" s="20">
        <f t="shared" si="3"/>
        <v>0.13950000000000001</v>
      </c>
      <c r="T27" s="12">
        <v>0.32</v>
      </c>
      <c r="U27" s="19">
        <v>0.1305</v>
      </c>
      <c r="V27" s="20">
        <f t="shared" si="4"/>
        <v>0.1895</v>
      </c>
      <c r="W27" s="12">
        <v>0.32</v>
      </c>
      <c r="X27" s="19">
        <v>0.1305</v>
      </c>
      <c r="Y27" s="20">
        <f t="shared" si="5"/>
        <v>0.1895</v>
      </c>
      <c r="Z27" s="12">
        <v>0.33</v>
      </c>
      <c r="AA27" s="19">
        <v>0.1305</v>
      </c>
      <c r="AB27" s="20">
        <f t="shared" si="6"/>
        <v>0.19950000000000001</v>
      </c>
      <c r="AC27" s="12">
        <v>0.19</v>
      </c>
      <c r="AD27" s="19">
        <v>0.1305</v>
      </c>
      <c r="AE27" s="20">
        <f t="shared" si="7"/>
        <v>5.9499999999999997E-2</v>
      </c>
      <c r="AF27" s="98">
        <f t="shared" si="10"/>
        <v>0.10950000000000001</v>
      </c>
      <c r="AG27" s="100">
        <v>479.35</v>
      </c>
      <c r="AH27" s="98">
        <f t="shared" si="11"/>
        <v>4.4417366648288794E-3</v>
      </c>
      <c r="AI27" s="134">
        <f t="shared" si="12"/>
        <v>4.8637016479876233E-4</v>
      </c>
      <c r="AJ27" s="100">
        <v>686.53</v>
      </c>
      <c r="AK27" s="100">
        <v>0.14000000000000001</v>
      </c>
      <c r="AL27" s="100">
        <v>15.53</v>
      </c>
      <c r="AM27" s="11"/>
      <c r="AN27" s="11"/>
    </row>
    <row r="28" spans="1:40" customFormat="1">
      <c r="A28" s="41" t="s">
        <v>229</v>
      </c>
      <c r="B28" s="12">
        <v>0.11</v>
      </c>
      <c r="C28" s="19">
        <v>0.1305</v>
      </c>
      <c r="D28" s="20">
        <f t="shared" si="8"/>
        <v>-2.0500000000000004E-2</v>
      </c>
      <c r="E28" s="12">
        <v>0.19</v>
      </c>
      <c r="F28" s="19">
        <v>0.1305</v>
      </c>
      <c r="G28" s="20">
        <f t="shared" si="0"/>
        <v>5.9499999999999997E-2</v>
      </c>
      <c r="H28" s="12">
        <v>0.17</v>
      </c>
      <c r="I28" s="19">
        <v>0.1305</v>
      </c>
      <c r="J28" s="20">
        <f t="shared" si="1"/>
        <v>3.9500000000000007E-2</v>
      </c>
      <c r="K28" s="12">
        <v>0.08</v>
      </c>
      <c r="L28" s="19">
        <v>0.1305</v>
      </c>
      <c r="M28" s="20">
        <f t="shared" si="2"/>
        <v>-5.0500000000000003E-2</v>
      </c>
      <c r="N28" s="12">
        <v>0.1</v>
      </c>
      <c r="O28" s="19">
        <v>0.1305</v>
      </c>
      <c r="P28" s="20">
        <f t="shared" si="9"/>
        <v>-3.0499999999999999E-2</v>
      </c>
      <c r="Q28" s="12">
        <v>0.05</v>
      </c>
      <c r="R28" s="19">
        <v>0.1305</v>
      </c>
      <c r="S28" s="20">
        <f t="shared" si="3"/>
        <v>-8.0500000000000002E-2</v>
      </c>
      <c r="T28" s="12">
        <v>0.08</v>
      </c>
      <c r="U28" s="19">
        <v>0.1305</v>
      </c>
      <c r="V28" s="20">
        <f t="shared" si="4"/>
        <v>-5.0500000000000003E-2</v>
      </c>
      <c r="W28" s="12">
        <v>0.1</v>
      </c>
      <c r="X28" s="19">
        <v>0.1305</v>
      </c>
      <c r="Y28" s="20">
        <f t="shared" si="5"/>
        <v>-3.0499999999999999E-2</v>
      </c>
      <c r="Z28" s="12">
        <v>0.1</v>
      </c>
      <c r="AA28" s="19">
        <v>0.1305</v>
      </c>
      <c r="AB28" s="20">
        <f t="shared" si="6"/>
        <v>-3.0499999999999999E-2</v>
      </c>
      <c r="AC28" s="12">
        <v>0.13</v>
      </c>
      <c r="AD28" s="19">
        <v>0.1305</v>
      </c>
      <c r="AE28" s="20">
        <f t="shared" si="7"/>
        <v>-5.0000000000000044E-4</v>
      </c>
      <c r="AF28" s="98">
        <f t="shared" si="10"/>
        <v>-1.95E-2</v>
      </c>
      <c r="AG28" s="100">
        <v>228.62</v>
      </c>
      <c r="AH28" s="98">
        <f t="shared" si="11"/>
        <v>2.1184308674521298E-3</v>
      </c>
      <c r="AI28" s="134">
        <f t="shared" si="12"/>
        <v>-4.1309401915316533E-5</v>
      </c>
      <c r="AJ28" s="100">
        <v>283.02999999999997</v>
      </c>
      <c r="AK28" s="100">
        <v>0</v>
      </c>
      <c r="AL28" s="100">
        <v>7.12</v>
      </c>
      <c r="AM28" s="11"/>
      <c r="AN28" s="11"/>
    </row>
    <row r="29" spans="1:40" customFormat="1">
      <c r="A29" s="41" t="s">
        <v>230</v>
      </c>
      <c r="B29" s="35">
        <v>0.2</v>
      </c>
      <c r="C29" s="19">
        <v>0.1305</v>
      </c>
      <c r="D29" s="20">
        <f t="shared" si="8"/>
        <v>6.9500000000000006E-2</v>
      </c>
      <c r="E29" s="12">
        <v>0.22</v>
      </c>
      <c r="F29" s="19">
        <v>0.1305</v>
      </c>
      <c r="G29" s="20">
        <f t="shared" si="0"/>
        <v>8.9499999999999996E-2</v>
      </c>
      <c r="H29" s="12">
        <v>0.22</v>
      </c>
      <c r="I29" s="19">
        <v>0.1305</v>
      </c>
      <c r="J29" s="20">
        <f t="shared" si="1"/>
        <v>8.9499999999999996E-2</v>
      </c>
      <c r="K29" s="12">
        <v>0.15</v>
      </c>
      <c r="L29" s="19">
        <v>0.1305</v>
      </c>
      <c r="M29" s="20">
        <f t="shared" si="2"/>
        <v>1.949999999999999E-2</v>
      </c>
      <c r="N29" s="12">
        <v>0.21</v>
      </c>
      <c r="O29" s="19">
        <v>0.1305</v>
      </c>
      <c r="P29" s="20">
        <f t="shared" si="9"/>
        <v>7.9499999999999987E-2</v>
      </c>
      <c r="Q29" s="12">
        <v>0.21</v>
      </c>
      <c r="R29" s="19">
        <v>0.1305</v>
      </c>
      <c r="S29" s="20">
        <f t="shared" si="3"/>
        <v>7.9499999999999987E-2</v>
      </c>
      <c r="T29" s="12">
        <v>0.17</v>
      </c>
      <c r="U29" s="19">
        <v>0.1305</v>
      </c>
      <c r="V29" s="20">
        <f t="shared" si="4"/>
        <v>3.9500000000000007E-2</v>
      </c>
      <c r="W29" s="12">
        <v>0.19</v>
      </c>
      <c r="X29" s="19">
        <v>0.1305</v>
      </c>
      <c r="Y29" s="20">
        <f t="shared" si="5"/>
        <v>5.9499999999999997E-2</v>
      </c>
      <c r="Z29" s="12">
        <v>0.21</v>
      </c>
      <c r="AA29" s="19">
        <v>0.1305</v>
      </c>
      <c r="AB29" s="20">
        <f t="shared" si="6"/>
        <v>7.9499999999999987E-2</v>
      </c>
      <c r="AC29" s="12">
        <v>0.18</v>
      </c>
      <c r="AD29" s="19">
        <v>0.1305</v>
      </c>
      <c r="AE29" s="20">
        <f t="shared" si="7"/>
        <v>4.9499999999999988E-2</v>
      </c>
      <c r="AF29" s="98">
        <f t="shared" si="10"/>
        <v>6.5500000000000003E-2</v>
      </c>
      <c r="AG29" s="100">
        <v>829.73</v>
      </c>
      <c r="AH29" s="98">
        <f t="shared" si="11"/>
        <v>7.6884159025940677E-3</v>
      </c>
      <c r="AI29" s="134">
        <f t="shared" si="12"/>
        <v>5.0359124161991143E-4</v>
      </c>
      <c r="AJ29" s="100">
        <v>1196.54</v>
      </c>
      <c r="AK29" s="100">
        <v>0.18</v>
      </c>
      <c r="AL29" s="100">
        <v>14.82</v>
      </c>
      <c r="AM29" s="11"/>
      <c r="AN29" s="11"/>
    </row>
    <row r="30" spans="1:40" customFormat="1">
      <c r="A30" s="41" t="s">
        <v>231</v>
      </c>
      <c r="B30" s="12">
        <v>0.32</v>
      </c>
      <c r="C30" s="19">
        <v>0.1305</v>
      </c>
      <c r="D30" s="20">
        <f t="shared" si="8"/>
        <v>0.1895</v>
      </c>
      <c r="E30" s="12">
        <v>0.33</v>
      </c>
      <c r="F30" s="19">
        <v>0.1305</v>
      </c>
      <c r="G30" s="20">
        <f t="shared" si="0"/>
        <v>0.19950000000000001</v>
      </c>
      <c r="H30" s="12">
        <v>0.28999999999999998</v>
      </c>
      <c r="I30" s="19">
        <v>0.1305</v>
      </c>
      <c r="J30" s="20">
        <f t="shared" si="1"/>
        <v>0.15949999999999998</v>
      </c>
      <c r="K30" s="12">
        <v>0.22</v>
      </c>
      <c r="L30" s="19">
        <v>0.1305</v>
      </c>
      <c r="M30" s="20">
        <f t="shared" si="2"/>
        <v>8.9499999999999996E-2</v>
      </c>
      <c r="N30" s="12">
        <v>0.2</v>
      </c>
      <c r="O30" s="19">
        <v>0.1305</v>
      </c>
      <c r="P30" s="20">
        <f t="shared" si="9"/>
        <v>6.9500000000000006E-2</v>
      </c>
      <c r="Q30" s="12">
        <v>0.19</v>
      </c>
      <c r="R30" s="19">
        <v>0.1305</v>
      </c>
      <c r="S30" s="20">
        <f t="shared" si="3"/>
        <v>5.9499999999999997E-2</v>
      </c>
      <c r="T30" s="12">
        <v>0.16</v>
      </c>
      <c r="U30" s="19">
        <v>0.1305</v>
      </c>
      <c r="V30" s="20">
        <f t="shared" si="4"/>
        <v>2.9499999999999998E-2</v>
      </c>
      <c r="W30" s="12">
        <v>7.0000000000000007E-2</v>
      </c>
      <c r="X30" s="19">
        <v>0.1305</v>
      </c>
      <c r="Y30" s="20">
        <f t="shared" si="5"/>
        <v>-6.0499999999999998E-2</v>
      </c>
      <c r="Z30" s="12">
        <v>0.05</v>
      </c>
      <c r="AA30" s="19">
        <v>0.1305</v>
      </c>
      <c r="AB30" s="20">
        <f t="shared" si="6"/>
        <v>-8.0500000000000002E-2</v>
      </c>
      <c r="AC30" s="12">
        <v>0.05</v>
      </c>
      <c r="AD30" s="19">
        <v>0.1305</v>
      </c>
      <c r="AE30" s="20">
        <f t="shared" si="7"/>
        <v>-8.0500000000000002E-2</v>
      </c>
      <c r="AF30" s="98">
        <f t="shared" si="10"/>
        <v>5.7499999999999996E-2</v>
      </c>
      <c r="AG30" s="100">
        <v>1055.78</v>
      </c>
      <c r="AH30" s="98">
        <f t="shared" si="11"/>
        <v>9.7830327234651807E-3</v>
      </c>
      <c r="AI30" s="134">
        <f t="shared" si="12"/>
        <v>5.6252438159924787E-4</v>
      </c>
      <c r="AJ30" s="100">
        <v>1155.43</v>
      </c>
      <c r="AK30" s="100">
        <v>0.01</v>
      </c>
      <c r="AL30" s="100">
        <v>12.28</v>
      </c>
      <c r="AM30" s="11"/>
      <c r="AN30" s="11"/>
    </row>
    <row r="31" spans="1:40" customFormat="1">
      <c r="A31" s="41" t="s">
        <v>232</v>
      </c>
      <c r="B31" s="12">
        <v>0.15</v>
      </c>
      <c r="C31" s="19">
        <v>0.1305</v>
      </c>
      <c r="D31" s="20">
        <f t="shared" si="8"/>
        <v>1.949999999999999E-2</v>
      </c>
      <c r="E31" s="12">
        <v>0.3</v>
      </c>
      <c r="F31" s="19">
        <v>0.1305</v>
      </c>
      <c r="G31" s="20">
        <f t="shared" si="0"/>
        <v>0.16949999999999998</v>
      </c>
      <c r="H31" s="12">
        <v>0.22</v>
      </c>
      <c r="I31" s="19">
        <v>0.1305</v>
      </c>
      <c r="J31" s="20">
        <f t="shared" si="1"/>
        <v>8.9499999999999996E-2</v>
      </c>
      <c r="K31" s="12">
        <v>0.16</v>
      </c>
      <c r="L31" s="19">
        <v>0.1305</v>
      </c>
      <c r="M31" s="20">
        <f t="shared" si="2"/>
        <v>2.9499999999999998E-2</v>
      </c>
      <c r="N31" s="12">
        <v>0.14000000000000001</v>
      </c>
      <c r="O31" s="19">
        <v>0.1305</v>
      </c>
      <c r="P31" s="20">
        <f t="shared" si="9"/>
        <v>9.5000000000000084E-3</v>
      </c>
      <c r="Q31" s="12">
        <v>0.17</v>
      </c>
      <c r="R31" s="19">
        <v>0.1305</v>
      </c>
      <c r="S31" s="20">
        <f t="shared" si="3"/>
        <v>3.9500000000000007E-2</v>
      </c>
      <c r="T31" s="12">
        <v>0.14000000000000001</v>
      </c>
      <c r="U31" s="19">
        <v>0.1305</v>
      </c>
      <c r="V31" s="20">
        <f t="shared" si="4"/>
        <v>9.5000000000000084E-3</v>
      </c>
      <c r="W31" s="12">
        <v>0.16</v>
      </c>
      <c r="X31" s="19">
        <v>0.1305</v>
      </c>
      <c r="Y31" s="20">
        <f t="shared" si="5"/>
        <v>2.9499999999999998E-2</v>
      </c>
      <c r="Z31" s="12">
        <v>0.26</v>
      </c>
      <c r="AA31" s="19">
        <v>0.1305</v>
      </c>
      <c r="AB31" s="20">
        <f t="shared" si="6"/>
        <v>0.1295</v>
      </c>
      <c r="AC31" s="12">
        <v>0.23</v>
      </c>
      <c r="AD31" s="19">
        <v>0.1305</v>
      </c>
      <c r="AE31" s="20">
        <f t="shared" si="7"/>
        <v>9.9500000000000005E-2</v>
      </c>
      <c r="AF31" s="98">
        <f t="shared" si="10"/>
        <v>6.2500000000000014E-2</v>
      </c>
      <c r="AG31" s="100">
        <v>727.25</v>
      </c>
      <c r="AH31" s="98">
        <f t="shared" si="11"/>
        <v>6.7388192124685567E-3</v>
      </c>
      <c r="AI31" s="134">
        <f t="shared" si="12"/>
        <v>4.211762007792849E-4</v>
      </c>
      <c r="AJ31" s="100">
        <v>932.85</v>
      </c>
      <c r="AK31" s="100">
        <v>0.6</v>
      </c>
      <c r="AL31" s="100">
        <v>6.76</v>
      </c>
      <c r="AM31" s="11"/>
      <c r="AN31" s="11"/>
    </row>
    <row r="32" spans="1:40" customFormat="1">
      <c r="A32" s="41" t="s">
        <v>233</v>
      </c>
      <c r="B32" s="12">
        <v>0.16</v>
      </c>
      <c r="C32" s="19">
        <v>0.1305</v>
      </c>
      <c r="D32" s="20">
        <f t="shared" si="8"/>
        <v>2.9499999999999998E-2</v>
      </c>
      <c r="E32" s="12">
        <v>0.2</v>
      </c>
      <c r="F32" s="19">
        <v>0.1305</v>
      </c>
      <c r="G32" s="20">
        <f t="shared" si="0"/>
        <v>6.9500000000000006E-2</v>
      </c>
      <c r="H32" s="12">
        <v>0.22</v>
      </c>
      <c r="I32" s="19">
        <v>0.1305</v>
      </c>
      <c r="J32" s="20">
        <f t="shared" si="1"/>
        <v>8.9499999999999996E-2</v>
      </c>
      <c r="K32" s="12">
        <v>0.18</v>
      </c>
      <c r="L32" s="19">
        <v>0.1305</v>
      </c>
      <c r="M32" s="20">
        <f t="shared" si="2"/>
        <v>4.9499999999999988E-2</v>
      </c>
      <c r="N32" s="12">
        <v>0.13</v>
      </c>
      <c r="O32" s="19">
        <v>0.1305</v>
      </c>
      <c r="P32" s="20">
        <f t="shared" si="9"/>
        <v>-5.0000000000000044E-4</v>
      </c>
      <c r="Q32" s="12">
        <v>0.14000000000000001</v>
      </c>
      <c r="R32" s="19">
        <v>0.1305</v>
      </c>
      <c r="S32" s="20">
        <f t="shared" si="3"/>
        <v>9.5000000000000084E-3</v>
      </c>
      <c r="T32" s="12">
        <v>0.15</v>
      </c>
      <c r="U32" s="19">
        <v>0.1305</v>
      </c>
      <c r="V32" s="20">
        <f t="shared" si="4"/>
        <v>1.949999999999999E-2</v>
      </c>
      <c r="W32" s="12">
        <v>0.14000000000000001</v>
      </c>
      <c r="X32" s="19">
        <v>0.1305</v>
      </c>
      <c r="Y32" s="20">
        <f t="shared" si="5"/>
        <v>9.5000000000000084E-3</v>
      </c>
      <c r="Z32" s="12">
        <v>0.22</v>
      </c>
      <c r="AA32" s="19">
        <v>0.1305</v>
      </c>
      <c r="AB32" s="20">
        <f t="shared" si="6"/>
        <v>8.9499999999999996E-2</v>
      </c>
      <c r="AC32" s="12">
        <v>0.21</v>
      </c>
      <c r="AD32" s="19">
        <v>0.1305</v>
      </c>
      <c r="AE32" s="20">
        <f t="shared" si="7"/>
        <v>7.9499999999999987E-2</v>
      </c>
      <c r="AF32" s="98">
        <f t="shared" si="10"/>
        <v>4.4499999999999998E-2</v>
      </c>
      <c r="AG32" s="100">
        <v>424.75</v>
      </c>
      <c r="AH32" s="98">
        <f t="shared" si="11"/>
        <v>3.9358040020570908E-3</v>
      </c>
      <c r="AI32" s="134">
        <f t="shared" si="12"/>
        <v>1.7514327809154055E-4</v>
      </c>
      <c r="AJ32" s="100">
        <v>535.54</v>
      </c>
      <c r="AK32" s="100">
        <v>0</v>
      </c>
      <c r="AL32" s="100">
        <v>12.05</v>
      </c>
      <c r="AM32" s="11"/>
      <c r="AN32" s="11"/>
    </row>
    <row r="33" spans="1:40" customFormat="1">
      <c r="A33" s="41" t="s">
        <v>234</v>
      </c>
      <c r="B33" s="12">
        <v>0.08</v>
      </c>
      <c r="C33" s="19">
        <v>0.1305</v>
      </c>
      <c r="D33" s="20">
        <f t="shared" si="8"/>
        <v>-5.0500000000000003E-2</v>
      </c>
      <c r="E33" s="12">
        <v>0.09</v>
      </c>
      <c r="F33" s="19">
        <v>0.1305</v>
      </c>
      <c r="G33" s="20">
        <f t="shared" si="0"/>
        <v>-4.0500000000000008E-2</v>
      </c>
      <c r="H33" s="12">
        <v>0.08</v>
      </c>
      <c r="I33" s="19">
        <v>0.1305</v>
      </c>
      <c r="J33" s="20">
        <f t="shared" si="1"/>
        <v>-5.0500000000000003E-2</v>
      </c>
      <c r="K33" s="12">
        <v>0.06</v>
      </c>
      <c r="L33" s="19">
        <v>0.1305</v>
      </c>
      <c r="M33" s="20">
        <f t="shared" si="2"/>
        <v>-7.0500000000000007E-2</v>
      </c>
      <c r="N33" s="12">
        <v>0.06</v>
      </c>
      <c r="O33" s="19">
        <v>0.1305</v>
      </c>
      <c r="P33" s="20">
        <f t="shared" si="9"/>
        <v>-7.0500000000000007E-2</v>
      </c>
      <c r="Q33" s="12">
        <v>0.09</v>
      </c>
      <c r="R33" s="19">
        <v>0.1305</v>
      </c>
      <c r="S33" s="20">
        <f t="shared" si="3"/>
        <v>-4.0500000000000008E-2</v>
      </c>
      <c r="T33" s="12">
        <v>0.11</v>
      </c>
      <c r="U33" s="19">
        <v>0.1305</v>
      </c>
      <c r="V33" s="20">
        <f t="shared" si="4"/>
        <v>-2.0500000000000004E-2</v>
      </c>
      <c r="W33" s="12">
        <v>0.11</v>
      </c>
      <c r="X33" s="19">
        <v>0.1305</v>
      </c>
      <c r="Y33" s="20">
        <f t="shared" si="5"/>
        <v>-2.0500000000000004E-2</v>
      </c>
      <c r="Z33" s="12">
        <v>0.1</v>
      </c>
      <c r="AA33" s="19">
        <v>0.1305</v>
      </c>
      <c r="AB33" s="20">
        <f t="shared" si="6"/>
        <v>-3.0499999999999999E-2</v>
      </c>
      <c r="AC33" s="12">
        <v>0.12</v>
      </c>
      <c r="AD33" s="19">
        <v>0.1305</v>
      </c>
      <c r="AE33" s="20">
        <f t="shared" si="7"/>
        <v>-1.0500000000000009E-2</v>
      </c>
      <c r="AF33" s="98">
        <f t="shared" si="10"/>
        <v>-4.0500000000000008E-2</v>
      </c>
      <c r="AG33" s="100">
        <v>1519.1</v>
      </c>
      <c r="AH33" s="98">
        <f t="shared" si="11"/>
        <v>1.4076232747557213E-2</v>
      </c>
      <c r="AI33" s="134">
        <f t="shared" si="12"/>
        <v>-5.7008742627606723E-4</v>
      </c>
      <c r="AJ33" s="100">
        <v>2147.1799999999998</v>
      </c>
      <c r="AK33" s="100">
        <v>1.19</v>
      </c>
      <c r="AL33" s="100">
        <v>9.44</v>
      </c>
      <c r="AM33" s="11"/>
      <c r="AN33" s="11"/>
    </row>
    <row r="34" spans="1:40" customFormat="1">
      <c r="A34" s="41" t="s">
        <v>235</v>
      </c>
      <c r="B34" s="12">
        <v>0.36</v>
      </c>
      <c r="C34" s="19">
        <v>0.1305</v>
      </c>
      <c r="D34" s="20">
        <f t="shared" si="8"/>
        <v>0.22949999999999998</v>
      </c>
      <c r="E34" s="12">
        <v>0.47</v>
      </c>
      <c r="F34" s="19">
        <v>0.1305</v>
      </c>
      <c r="G34" s="20">
        <f t="shared" si="0"/>
        <v>0.33949999999999997</v>
      </c>
      <c r="H34" s="12">
        <v>0.37</v>
      </c>
      <c r="I34" s="19">
        <v>0.1305</v>
      </c>
      <c r="J34" s="20">
        <f t="shared" si="1"/>
        <v>0.23949999999999999</v>
      </c>
      <c r="K34" s="12">
        <v>0.28000000000000003</v>
      </c>
      <c r="L34" s="19">
        <v>0.1305</v>
      </c>
      <c r="M34" s="20">
        <f t="shared" si="2"/>
        <v>0.14950000000000002</v>
      </c>
      <c r="N34" s="12">
        <v>0.18</v>
      </c>
      <c r="O34" s="19">
        <v>0.1305</v>
      </c>
      <c r="P34" s="20">
        <f t="shared" si="9"/>
        <v>4.9499999999999988E-2</v>
      </c>
      <c r="Q34" s="12">
        <v>0.18</v>
      </c>
      <c r="R34" s="19">
        <v>0.1305</v>
      </c>
      <c r="S34" s="20">
        <f t="shared" si="3"/>
        <v>4.9499999999999988E-2</v>
      </c>
      <c r="T34" s="12">
        <v>0.17</v>
      </c>
      <c r="U34" s="19">
        <v>0.1305</v>
      </c>
      <c r="V34" s="20">
        <f t="shared" si="4"/>
        <v>3.9500000000000007E-2</v>
      </c>
      <c r="W34" s="12">
        <v>0.17</v>
      </c>
      <c r="X34" s="19">
        <v>0.1305</v>
      </c>
      <c r="Y34" s="20">
        <f t="shared" si="5"/>
        <v>3.9500000000000007E-2</v>
      </c>
      <c r="Z34" s="12">
        <v>0.2</v>
      </c>
      <c r="AA34" s="19">
        <v>0.1305</v>
      </c>
      <c r="AB34" s="20">
        <f t="shared" si="6"/>
        <v>6.9500000000000006E-2</v>
      </c>
      <c r="AC34" s="12">
        <v>0.21</v>
      </c>
      <c r="AD34" s="19">
        <v>0.1305</v>
      </c>
      <c r="AE34" s="20">
        <f t="shared" si="7"/>
        <v>7.9499999999999987E-2</v>
      </c>
      <c r="AF34" s="98">
        <f t="shared" si="10"/>
        <v>0.1285</v>
      </c>
      <c r="AG34" s="100">
        <v>556.92999999999995</v>
      </c>
      <c r="AH34" s="98">
        <f t="shared" si="11"/>
        <v>5.1606058219320905E-3</v>
      </c>
      <c r="AI34" s="134">
        <f t="shared" si="12"/>
        <v>6.6313784811827369E-4</v>
      </c>
      <c r="AJ34" s="100">
        <v>905.02</v>
      </c>
      <c r="AK34" s="100">
        <v>0.21</v>
      </c>
      <c r="AL34" s="100">
        <v>12.25</v>
      </c>
      <c r="AM34" s="11"/>
      <c r="AN34" s="11"/>
    </row>
    <row r="35" spans="1:40" customFormat="1">
      <c r="A35" s="41" t="s">
        <v>236</v>
      </c>
      <c r="B35" s="35">
        <v>0.39</v>
      </c>
      <c r="C35" s="19">
        <v>0.1305</v>
      </c>
      <c r="D35" s="20">
        <f t="shared" si="8"/>
        <v>0.25950000000000001</v>
      </c>
      <c r="E35" s="12">
        <v>0.21</v>
      </c>
      <c r="F35" s="19">
        <v>0.1305</v>
      </c>
      <c r="G35" s="20">
        <f t="shared" si="0"/>
        <v>7.9499999999999987E-2</v>
      </c>
      <c r="H35" s="12">
        <v>0.2</v>
      </c>
      <c r="I35" s="19">
        <v>0.1305</v>
      </c>
      <c r="J35" s="20">
        <f t="shared" si="1"/>
        <v>6.9500000000000006E-2</v>
      </c>
      <c r="K35" s="12">
        <v>0.15</v>
      </c>
      <c r="L35" s="19">
        <v>0.1305</v>
      </c>
      <c r="M35" s="20">
        <f t="shared" si="2"/>
        <v>1.949999999999999E-2</v>
      </c>
      <c r="N35" s="12">
        <v>0.19</v>
      </c>
      <c r="O35" s="19">
        <v>0.1305</v>
      </c>
      <c r="P35" s="20">
        <f t="shared" si="9"/>
        <v>5.9499999999999997E-2</v>
      </c>
      <c r="Q35" s="12">
        <v>0.12</v>
      </c>
      <c r="R35" s="19">
        <v>0.1305</v>
      </c>
      <c r="S35" s="20">
        <f t="shared" si="3"/>
        <v>-1.0500000000000009E-2</v>
      </c>
      <c r="T35" s="12">
        <v>0.18</v>
      </c>
      <c r="U35" s="19">
        <v>0.1305</v>
      </c>
      <c r="V35" s="20">
        <f t="shared" si="4"/>
        <v>4.9499999999999988E-2</v>
      </c>
      <c r="W35" s="12">
        <v>0.17</v>
      </c>
      <c r="X35" s="19">
        <v>0.1305</v>
      </c>
      <c r="Y35" s="20">
        <f t="shared" si="5"/>
        <v>3.9500000000000007E-2</v>
      </c>
      <c r="Z35" s="12">
        <v>0.21</v>
      </c>
      <c r="AA35" s="19">
        <v>0.1305</v>
      </c>
      <c r="AB35" s="20">
        <f t="shared" si="6"/>
        <v>7.9499999999999987E-2</v>
      </c>
      <c r="AC35" s="12">
        <v>0.17</v>
      </c>
      <c r="AD35" s="19">
        <v>0.1305</v>
      </c>
      <c r="AE35" s="20">
        <f t="shared" si="7"/>
        <v>3.9500000000000007E-2</v>
      </c>
      <c r="AF35" s="98">
        <f t="shared" si="10"/>
        <v>6.8499999999999991E-2</v>
      </c>
      <c r="AG35" s="100">
        <v>929.61</v>
      </c>
      <c r="AH35" s="98">
        <f t="shared" si="11"/>
        <v>8.6139205611590174E-3</v>
      </c>
      <c r="AI35" s="134">
        <f t="shared" si="12"/>
        <v>5.900535584393926E-4</v>
      </c>
      <c r="AJ35" s="100">
        <v>1326.43</v>
      </c>
      <c r="AK35" s="100">
        <v>0.09</v>
      </c>
      <c r="AL35" s="100">
        <v>-3.34</v>
      </c>
      <c r="AM35" s="11"/>
      <c r="AN35" s="11"/>
    </row>
    <row r="36" spans="1:40" customFormat="1">
      <c r="A36" s="41" t="s">
        <v>237</v>
      </c>
      <c r="B36" s="46" t="s">
        <v>13</v>
      </c>
      <c r="C36" s="19">
        <v>0.1305</v>
      </c>
      <c r="D36" s="23" t="s">
        <v>13</v>
      </c>
      <c r="E36" s="16" t="s">
        <v>13</v>
      </c>
      <c r="F36" s="19">
        <v>0.1305</v>
      </c>
      <c r="G36" s="23" t="s">
        <v>13</v>
      </c>
      <c r="H36" s="12">
        <v>0.27</v>
      </c>
      <c r="I36" s="19">
        <v>0.1305</v>
      </c>
      <c r="J36" s="20">
        <f t="shared" si="1"/>
        <v>0.13950000000000001</v>
      </c>
      <c r="K36" s="12">
        <v>0.17</v>
      </c>
      <c r="L36" s="19">
        <v>0.1305</v>
      </c>
      <c r="M36" s="20">
        <f t="shared" si="2"/>
        <v>3.9500000000000007E-2</v>
      </c>
      <c r="N36" s="12">
        <v>0.16</v>
      </c>
      <c r="O36" s="19">
        <v>0.1305</v>
      </c>
      <c r="P36" s="20">
        <f t="shared" si="9"/>
        <v>2.9499999999999998E-2</v>
      </c>
      <c r="Q36" s="12">
        <v>0.15</v>
      </c>
      <c r="R36" s="19">
        <v>0.1305</v>
      </c>
      <c r="S36" s="20">
        <f t="shared" si="3"/>
        <v>1.949999999999999E-2</v>
      </c>
      <c r="T36" s="12">
        <v>0.2</v>
      </c>
      <c r="U36" s="19">
        <v>0.1305</v>
      </c>
      <c r="V36" s="20">
        <f t="shared" si="4"/>
        <v>6.9500000000000006E-2</v>
      </c>
      <c r="W36" s="12">
        <v>0.17</v>
      </c>
      <c r="X36" s="19">
        <v>0.1305</v>
      </c>
      <c r="Y36" s="20">
        <f t="shared" si="5"/>
        <v>3.9500000000000007E-2</v>
      </c>
      <c r="Z36" s="12">
        <v>0.18</v>
      </c>
      <c r="AA36" s="19">
        <v>0.1305</v>
      </c>
      <c r="AB36" s="20">
        <f t="shared" si="6"/>
        <v>4.9499999999999988E-2</v>
      </c>
      <c r="AC36" s="12">
        <v>0.21</v>
      </c>
      <c r="AD36" s="19">
        <v>0.1305</v>
      </c>
      <c r="AE36" s="20">
        <f t="shared" si="7"/>
        <v>7.9499999999999987E-2</v>
      </c>
      <c r="AF36" s="98">
        <f t="shared" si="10"/>
        <v>5.8249999999999996E-2</v>
      </c>
      <c r="AG36" s="100">
        <v>609.48</v>
      </c>
      <c r="AH36" s="98">
        <f t="shared" si="11"/>
        <v>5.6475428444349753E-3</v>
      </c>
      <c r="AI36" s="134">
        <f t="shared" si="12"/>
        <v>3.2896937068833731E-4</v>
      </c>
      <c r="AJ36" s="100">
        <v>820.83</v>
      </c>
      <c r="AK36" s="100">
        <v>0.36</v>
      </c>
      <c r="AL36" s="101" t="s">
        <v>13</v>
      </c>
      <c r="AM36" s="11"/>
      <c r="AN36" s="11"/>
    </row>
    <row r="37" spans="1:40" customFormat="1">
      <c r="A37" s="41" t="s">
        <v>238</v>
      </c>
      <c r="B37" s="16" t="s">
        <v>13</v>
      </c>
      <c r="C37" s="19">
        <v>0.1305</v>
      </c>
      <c r="D37" s="23" t="s">
        <v>13</v>
      </c>
      <c r="E37" s="16" t="s">
        <v>13</v>
      </c>
      <c r="F37" s="19">
        <v>0.1305</v>
      </c>
      <c r="G37" s="23" t="s">
        <v>13</v>
      </c>
      <c r="H37" s="16" t="s">
        <v>13</v>
      </c>
      <c r="I37" s="19">
        <v>0.1305</v>
      </c>
      <c r="J37" s="23" t="s">
        <v>13</v>
      </c>
      <c r="K37" s="16" t="s">
        <v>13</v>
      </c>
      <c r="L37" s="19">
        <v>0.1305</v>
      </c>
      <c r="M37" s="23" t="s">
        <v>13</v>
      </c>
      <c r="N37" s="16" t="s">
        <v>13</v>
      </c>
      <c r="O37" s="19">
        <v>0.1305</v>
      </c>
      <c r="P37" s="23" t="s">
        <v>13</v>
      </c>
      <c r="Q37" s="16" t="s">
        <v>13</v>
      </c>
      <c r="R37" s="19">
        <v>0.1305</v>
      </c>
      <c r="S37" s="23" t="s">
        <v>13</v>
      </c>
      <c r="T37" s="12">
        <v>0.04</v>
      </c>
      <c r="U37" s="19">
        <v>0.1305</v>
      </c>
      <c r="V37" s="20">
        <f t="shared" si="4"/>
        <v>-9.0499999999999997E-2</v>
      </c>
      <c r="W37" s="12">
        <v>0.14000000000000001</v>
      </c>
      <c r="X37" s="19">
        <v>0.1305</v>
      </c>
      <c r="Y37" s="20">
        <f t="shared" si="5"/>
        <v>9.5000000000000084E-3</v>
      </c>
      <c r="Z37" s="12">
        <v>-0.01</v>
      </c>
      <c r="AA37" s="19">
        <v>0.1305</v>
      </c>
      <c r="AB37" s="20">
        <f t="shared" si="6"/>
        <v>-0.14050000000000001</v>
      </c>
      <c r="AC37" s="12">
        <v>-0.16</v>
      </c>
      <c r="AD37" s="19">
        <v>0.1305</v>
      </c>
      <c r="AE37" s="20">
        <f t="shared" si="7"/>
        <v>-0.29049999999999998</v>
      </c>
      <c r="AF37" s="98">
        <f t="shared" si="10"/>
        <v>-0.128</v>
      </c>
      <c r="AG37" s="100">
        <v>778.44</v>
      </c>
      <c r="AH37" s="98">
        <f t="shared" si="11"/>
        <v>7.213154249232071E-3</v>
      </c>
      <c r="AI37" s="134">
        <f t="shared" si="12"/>
        <v>-9.232837439017051E-4</v>
      </c>
      <c r="AJ37" s="100">
        <v>1597.99</v>
      </c>
      <c r="AK37" s="100">
        <v>0.56000000000000005</v>
      </c>
      <c r="AL37" s="101" t="s">
        <v>13</v>
      </c>
      <c r="AM37" s="11"/>
      <c r="AN37" s="11"/>
    </row>
    <row r="38" spans="1:40" customFormat="1">
      <c r="A38" s="41" t="s">
        <v>239</v>
      </c>
      <c r="B38" s="12">
        <v>0.06</v>
      </c>
      <c r="C38" s="19">
        <v>0.1305</v>
      </c>
      <c r="D38" s="20">
        <f t="shared" si="8"/>
        <v>-7.0500000000000007E-2</v>
      </c>
      <c r="E38" s="12">
        <v>0.09</v>
      </c>
      <c r="F38" s="19">
        <v>0.1305</v>
      </c>
      <c r="G38" s="20">
        <f t="shared" si="0"/>
        <v>-4.0500000000000008E-2</v>
      </c>
      <c r="H38" s="12">
        <v>0.09</v>
      </c>
      <c r="I38" s="19">
        <v>0.1305</v>
      </c>
      <c r="J38" s="20">
        <f t="shared" si="1"/>
        <v>-4.0500000000000008E-2</v>
      </c>
      <c r="K38" s="12">
        <v>0.08</v>
      </c>
      <c r="L38" s="19">
        <v>0.1305</v>
      </c>
      <c r="M38" s="20">
        <f t="shared" si="2"/>
        <v>-5.0500000000000003E-2</v>
      </c>
      <c r="N38" s="12">
        <v>0.1</v>
      </c>
      <c r="O38" s="19">
        <v>0.1305</v>
      </c>
      <c r="P38" s="20">
        <f t="shared" si="9"/>
        <v>-3.0499999999999999E-2</v>
      </c>
      <c r="Q38" s="12">
        <v>0.06</v>
      </c>
      <c r="R38" s="19">
        <v>0.1305</v>
      </c>
      <c r="S38" s="20">
        <f t="shared" si="3"/>
        <v>-7.0500000000000007E-2</v>
      </c>
      <c r="T38" s="12">
        <v>0.1</v>
      </c>
      <c r="U38" s="19">
        <v>0.1305</v>
      </c>
      <c r="V38" s="20">
        <f t="shared" si="4"/>
        <v>-3.0499999999999999E-2</v>
      </c>
      <c r="W38" s="12">
        <v>0.11</v>
      </c>
      <c r="X38" s="19">
        <v>0.1305</v>
      </c>
      <c r="Y38" s="20">
        <f t="shared" si="5"/>
        <v>-2.0500000000000004E-2</v>
      </c>
      <c r="Z38" s="12">
        <v>0.12</v>
      </c>
      <c r="AA38" s="19">
        <v>0.1305</v>
      </c>
      <c r="AB38" s="20">
        <f t="shared" si="6"/>
        <v>-1.0500000000000009E-2</v>
      </c>
      <c r="AC38" s="12">
        <v>0.12</v>
      </c>
      <c r="AD38" s="19">
        <v>0.1305</v>
      </c>
      <c r="AE38" s="20">
        <f t="shared" si="7"/>
        <v>-1.0500000000000009E-2</v>
      </c>
      <c r="AF38" s="98">
        <f t="shared" si="10"/>
        <v>-3.7500000000000006E-2</v>
      </c>
      <c r="AG38" s="100">
        <v>982.44</v>
      </c>
      <c r="AH38" s="98">
        <f t="shared" si="11"/>
        <v>9.1034521101376539E-3</v>
      </c>
      <c r="AI38" s="134">
        <f t="shared" si="12"/>
        <v>-3.4137945413016208E-4</v>
      </c>
      <c r="AJ38" s="100">
        <v>1382.41</v>
      </c>
      <c r="AK38" s="100">
        <v>0.57999999999999996</v>
      </c>
      <c r="AL38" s="100">
        <v>0.66</v>
      </c>
      <c r="AM38" s="11"/>
      <c r="AN38" s="11"/>
    </row>
    <row r="39" spans="1:40" customFormat="1">
      <c r="A39" s="41" t="s">
        <v>240</v>
      </c>
      <c r="B39" s="12">
        <v>0.26</v>
      </c>
      <c r="C39" s="19">
        <v>0.1305</v>
      </c>
      <c r="D39" s="20">
        <f t="shared" si="8"/>
        <v>0.1295</v>
      </c>
      <c r="E39" s="12">
        <v>0.28000000000000003</v>
      </c>
      <c r="F39" s="19">
        <v>0.1305</v>
      </c>
      <c r="G39" s="20">
        <f t="shared" si="0"/>
        <v>0.14950000000000002</v>
      </c>
      <c r="H39" s="12">
        <v>0.32</v>
      </c>
      <c r="I39" s="19">
        <v>0.1305</v>
      </c>
      <c r="J39" s="20">
        <f t="shared" si="1"/>
        <v>0.1895</v>
      </c>
      <c r="K39" s="12">
        <v>0.24</v>
      </c>
      <c r="L39" s="19">
        <v>0.1305</v>
      </c>
      <c r="M39" s="20">
        <f t="shared" si="2"/>
        <v>0.10949999999999999</v>
      </c>
      <c r="N39" s="12">
        <v>0.22</v>
      </c>
      <c r="O39" s="19">
        <v>0.1305</v>
      </c>
      <c r="P39" s="20">
        <f t="shared" si="9"/>
        <v>8.9499999999999996E-2</v>
      </c>
      <c r="Q39" s="12">
        <v>0.21</v>
      </c>
      <c r="R39" s="19">
        <v>0.1305</v>
      </c>
      <c r="S39" s="20">
        <f t="shared" si="3"/>
        <v>7.9499999999999987E-2</v>
      </c>
      <c r="T39" s="12">
        <v>0.11</v>
      </c>
      <c r="U39" s="19">
        <v>0.1305</v>
      </c>
      <c r="V39" s="20">
        <f t="shared" si="4"/>
        <v>-2.0500000000000004E-2</v>
      </c>
      <c r="W39" s="12">
        <v>0.17</v>
      </c>
      <c r="X39" s="19">
        <v>0.1305</v>
      </c>
      <c r="Y39" s="20">
        <f t="shared" si="5"/>
        <v>3.9500000000000007E-2</v>
      </c>
      <c r="Z39" s="12">
        <v>0.19</v>
      </c>
      <c r="AA39" s="19">
        <v>0.1305</v>
      </c>
      <c r="AB39" s="20">
        <f t="shared" si="6"/>
        <v>5.9499999999999997E-2</v>
      </c>
      <c r="AC39" s="12">
        <v>0.15</v>
      </c>
      <c r="AD39" s="19">
        <v>0.1305</v>
      </c>
      <c r="AE39" s="20">
        <f t="shared" si="7"/>
        <v>1.949999999999999E-2</v>
      </c>
      <c r="AF39" s="98">
        <f t="shared" si="10"/>
        <v>8.4500000000000006E-2</v>
      </c>
      <c r="AG39" s="100">
        <v>362.04</v>
      </c>
      <c r="AH39" s="98">
        <f t="shared" si="11"/>
        <v>3.3547227331483208E-3</v>
      </c>
      <c r="AI39" s="134">
        <f t="shared" si="12"/>
        <v>2.8347407095103311E-4</v>
      </c>
      <c r="AJ39" s="100">
        <v>573.72</v>
      </c>
      <c r="AK39" s="100">
        <v>0.22</v>
      </c>
      <c r="AL39" s="100">
        <v>13.72</v>
      </c>
      <c r="AM39" s="11"/>
      <c r="AN39" s="11"/>
    </row>
    <row r="40" spans="1:40" customFormat="1">
      <c r="A40" s="41" t="s">
        <v>241</v>
      </c>
      <c r="B40" s="12">
        <v>0.21</v>
      </c>
      <c r="C40" s="19">
        <v>0.1305</v>
      </c>
      <c r="D40" s="20">
        <f t="shared" si="8"/>
        <v>7.9499999999999987E-2</v>
      </c>
      <c r="E40" s="12">
        <v>0.14000000000000001</v>
      </c>
      <c r="F40" s="19">
        <v>0.1305</v>
      </c>
      <c r="G40" s="20">
        <f t="shared" si="0"/>
        <v>9.5000000000000084E-3</v>
      </c>
      <c r="H40" s="12">
        <v>0.13</v>
      </c>
      <c r="I40" s="19">
        <v>0.1305</v>
      </c>
      <c r="J40" s="20">
        <f t="shared" si="1"/>
        <v>-5.0000000000000044E-4</v>
      </c>
      <c r="K40" s="12">
        <v>0.18</v>
      </c>
      <c r="L40" s="19">
        <v>0.1305</v>
      </c>
      <c r="M40" s="20">
        <f t="shared" si="2"/>
        <v>4.9499999999999988E-2</v>
      </c>
      <c r="N40" s="12">
        <v>0.1</v>
      </c>
      <c r="O40" s="19">
        <v>0.1305</v>
      </c>
      <c r="P40" s="20">
        <f t="shared" si="9"/>
        <v>-3.0499999999999999E-2</v>
      </c>
      <c r="Q40" s="12">
        <v>0.13</v>
      </c>
      <c r="R40" s="19">
        <v>0.1305</v>
      </c>
      <c r="S40" s="20">
        <f t="shared" si="3"/>
        <v>-5.0000000000000044E-4</v>
      </c>
      <c r="T40" s="12">
        <v>0.19</v>
      </c>
      <c r="U40" s="19">
        <v>0.1305</v>
      </c>
      <c r="V40" s="20">
        <f t="shared" si="4"/>
        <v>5.9499999999999997E-2</v>
      </c>
      <c r="W40" s="12">
        <v>0.24</v>
      </c>
      <c r="X40" s="19">
        <v>0.1305</v>
      </c>
      <c r="Y40" s="20">
        <f t="shared" si="5"/>
        <v>0.10949999999999999</v>
      </c>
      <c r="Z40" s="12">
        <v>0.3</v>
      </c>
      <c r="AA40" s="19">
        <v>0.1305</v>
      </c>
      <c r="AB40" s="20">
        <f t="shared" si="6"/>
        <v>0.16949999999999998</v>
      </c>
      <c r="AC40" s="12">
        <v>0.28000000000000003</v>
      </c>
      <c r="AD40" s="19">
        <v>0.1305</v>
      </c>
      <c r="AE40" s="20">
        <f t="shared" si="7"/>
        <v>0.14950000000000002</v>
      </c>
      <c r="AF40" s="98">
        <f t="shared" si="10"/>
        <v>5.9499999999999997E-2</v>
      </c>
      <c r="AG40" s="100">
        <v>473.21</v>
      </c>
      <c r="AH40" s="98">
        <f t="shared" si="11"/>
        <v>4.3848424056820148E-3</v>
      </c>
      <c r="AI40" s="134">
        <f t="shared" si="12"/>
        <v>2.6089812313807989E-4</v>
      </c>
      <c r="AJ40" s="100">
        <v>656</v>
      </c>
      <c r="AK40" s="100">
        <v>0</v>
      </c>
      <c r="AL40" s="101" t="s">
        <v>13</v>
      </c>
      <c r="AM40" s="11"/>
      <c r="AN40" s="11"/>
    </row>
    <row r="41" spans="1:40" customFormat="1">
      <c r="A41" s="41" t="s">
        <v>242</v>
      </c>
      <c r="B41" s="35">
        <v>0.12</v>
      </c>
      <c r="C41" s="19">
        <v>0.1305</v>
      </c>
      <c r="D41" s="20">
        <f t="shared" si="8"/>
        <v>-1.0500000000000009E-2</v>
      </c>
      <c r="E41" s="12">
        <v>0.14000000000000001</v>
      </c>
      <c r="F41" s="19">
        <v>0.1305</v>
      </c>
      <c r="G41" s="20">
        <f t="shared" si="0"/>
        <v>9.5000000000000084E-3</v>
      </c>
      <c r="H41" s="12">
        <v>0.2</v>
      </c>
      <c r="I41" s="19">
        <v>0.1305</v>
      </c>
      <c r="J41" s="20">
        <f t="shared" si="1"/>
        <v>6.9500000000000006E-2</v>
      </c>
      <c r="K41" s="12">
        <v>0.17</v>
      </c>
      <c r="L41" s="19">
        <v>0.1305</v>
      </c>
      <c r="M41" s="20">
        <f t="shared" si="2"/>
        <v>3.9500000000000007E-2</v>
      </c>
      <c r="N41" s="12">
        <v>0.22</v>
      </c>
      <c r="O41" s="19">
        <v>0.1305</v>
      </c>
      <c r="P41" s="20">
        <f t="shared" si="9"/>
        <v>8.9499999999999996E-2</v>
      </c>
      <c r="Q41" s="12">
        <v>0.22</v>
      </c>
      <c r="R41" s="19">
        <v>0.1305</v>
      </c>
      <c r="S41" s="20">
        <f t="shared" si="3"/>
        <v>8.9499999999999996E-2</v>
      </c>
      <c r="T41" s="12">
        <v>0.25</v>
      </c>
      <c r="U41" s="19">
        <v>0.1305</v>
      </c>
      <c r="V41" s="20">
        <f t="shared" si="4"/>
        <v>0.1195</v>
      </c>
      <c r="W41" s="12">
        <v>0.16</v>
      </c>
      <c r="X41" s="19">
        <v>0.1305</v>
      </c>
      <c r="Y41" s="20">
        <f t="shared" si="5"/>
        <v>2.9499999999999998E-2</v>
      </c>
      <c r="Z41" s="12">
        <v>0.16</v>
      </c>
      <c r="AA41" s="19">
        <v>0.1305</v>
      </c>
      <c r="AB41" s="20">
        <f t="shared" si="6"/>
        <v>2.9499999999999998E-2</v>
      </c>
      <c r="AC41" s="12">
        <v>0.17</v>
      </c>
      <c r="AD41" s="19">
        <v>0.1305</v>
      </c>
      <c r="AE41" s="20">
        <f t="shared" si="7"/>
        <v>3.9500000000000007E-2</v>
      </c>
      <c r="AF41" s="98">
        <f t="shared" si="10"/>
        <v>5.0500000000000003E-2</v>
      </c>
      <c r="AG41" s="100">
        <v>659.45</v>
      </c>
      <c r="AH41" s="98">
        <f t="shared" si="11"/>
        <v>6.1105731586969959E-3</v>
      </c>
      <c r="AI41" s="134">
        <f t="shared" si="12"/>
        <v>3.0858394451419832E-4</v>
      </c>
      <c r="AJ41" s="100">
        <v>992.43</v>
      </c>
      <c r="AK41" s="100">
        <v>0.33</v>
      </c>
      <c r="AL41" s="100">
        <v>9.1999999999999993</v>
      </c>
      <c r="AM41" s="11"/>
      <c r="AN41" s="11"/>
    </row>
    <row r="42" spans="1:40" customFormat="1">
      <c r="A42" s="41" t="s">
        <v>243</v>
      </c>
      <c r="B42" s="12">
        <v>0.15</v>
      </c>
      <c r="C42" s="19">
        <v>0.1305</v>
      </c>
      <c r="D42" s="20">
        <f t="shared" si="8"/>
        <v>1.949999999999999E-2</v>
      </c>
      <c r="E42" s="12">
        <v>0.18</v>
      </c>
      <c r="F42" s="19">
        <v>0.1305</v>
      </c>
      <c r="G42" s="20">
        <f t="shared" si="0"/>
        <v>4.9499999999999988E-2</v>
      </c>
      <c r="H42" s="12">
        <v>0.18</v>
      </c>
      <c r="I42" s="19">
        <v>0.1305</v>
      </c>
      <c r="J42" s="20">
        <f t="shared" si="1"/>
        <v>4.9499999999999988E-2</v>
      </c>
      <c r="K42" s="12">
        <v>0.1</v>
      </c>
      <c r="L42" s="19">
        <v>0.1305</v>
      </c>
      <c r="M42" s="20">
        <f t="shared" si="2"/>
        <v>-3.0499999999999999E-2</v>
      </c>
      <c r="N42" s="12">
        <v>0.13</v>
      </c>
      <c r="O42" s="19">
        <v>0.1305</v>
      </c>
      <c r="P42" s="20">
        <f t="shared" si="9"/>
        <v>-5.0000000000000044E-4</v>
      </c>
      <c r="Q42" s="12">
        <v>0.15</v>
      </c>
      <c r="R42" s="19">
        <v>0.1305</v>
      </c>
      <c r="S42" s="20">
        <f t="shared" si="3"/>
        <v>1.949999999999999E-2</v>
      </c>
      <c r="T42" s="12">
        <v>0.23</v>
      </c>
      <c r="U42" s="19">
        <v>0.1305</v>
      </c>
      <c r="V42" s="20">
        <f t="shared" si="4"/>
        <v>9.9500000000000005E-2</v>
      </c>
      <c r="W42" s="12">
        <v>0.35</v>
      </c>
      <c r="X42" s="19">
        <v>0.1305</v>
      </c>
      <c r="Y42" s="20">
        <f t="shared" si="5"/>
        <v>0.21949999999999997</v>
      </c>
      <c r="Z42" s="12">
        <v>0.31</v>
      </c>
      <c r="AA42" s="19">
        <v>0.1305</v>
      </c>
      <c r="AB42" s="20">
        <f t="shared" si="6"/>
        <v>0.17949999999999999</v>
      </c>
      <c r="AC42" s="12">
        <v>0.25</v>
      </c>
      <c r="AD42" s="19">
        <v>0.1305</v>
      </c>
      <c r="AE42" s="20">
        <f t="shared" si="7"/>
        <v>0.1195</v>
      </c>
      <c r="AF42" s="98">
        <f t="shared" si="10"/>
        <v>7.2499999999999981E-2</v>
      </c>
      <c r="AG42" s="100">
        <v>215.47</v>
      </c>
      <c r="AH42" s="98">
        <f t="shared" si="11"/>
        <v>1.9965807847515983E-3</v>
      </c>
      <c r="AI42" s="134">
        <f t="shared" si="12"/>
        <v>1.4475210689449084E-4</v>
      </c>
      <c r="AJ42" s="100">
        <v>335.31</v>
      </c>
      <c r="AK42" s="100">
        <v>0</v>
      </c>
      <c r="AL42" s="100">
        <v>15.72</v>
      </c>
      <c r="AM42" s="11"/>
      <c r="AN42" s="11"/>
    </row>
    <row r="43" spans="1:40" customFormat="1">
      <c r="A43" s="41" t="s">
        <v>244</v>
      </c>
      <c r="B43" s="46" t="s">
        <v>13</v>
      </c>
      <c r="C43" s="19">
        <v>0.1305</v>
      </c>
      <c r="D43" s="23" t="s">
        <v>13</v>
      </c>
      <c r="E43" s="12">
        <v>0.06</v>
      </c>
      <c r="F43" s="19">
        <v>0.1305</v>
      </c>
      <c r="G43" s="20">
        <f t="shared" si="0"/>
        <v>-7.0500000000000007E-2</v>
      </c>
      <c r="H43" s="12">
        <v>0.04</v>
      </c>
      <c r="I43" s="19">
        <v>0.1305</v>
      </c>
      <c r="J43" s="20">
        <f t="shared" si="1"/>
        <v>-9.0499999999999997E-2</v>
      </c>
      <c r="K43" s="12">
        <v>0.04</v>
      </c>
      <c r="L43" s="19">
        <v>0.1305</v>
      </c>
      <c r="M43" s="20">
        <f t="shared" si="2"/>
        <v>-9.0499999999999997E-2</v>
      </c>
      <c r="N43" s="12">
        <v>0.03</v>
      </c>
      <c r="O43" s="19">
        <v>0.1305</v>
      </c>
      <c r="P43" s="20">
        <f t="shared" si="9"/>
        <v>-0.10050000000000001</v>
      </c>
      <c r="Q43" s="12">
        <v>0.08</v>
      </c>
      <c r="R43" s="19">
        <v>0.1305</v>
      </c>
      <c r="S43" s="20">
        <f t="shared" si="3"/>
        <v>-5.0500000000000003E-2</v>
      </c>
      <c r="T43" s="12">
        <v>0.15</v>
      </c>
      <c r="U43" s="19">
        <v>0.1305</v>
      </c>
      <c r="V43" s="20">
        <f t="shared" si="4"/>
        <v>1.949999999999999E-2</v>
      </c>
      <c r="W43" s="12">
        <v>0.12</v>
      </c>
      <c r="X43" s="19">
        <v>0.1305</v>
      </c>
      <c r="Y43" s="20">
        <f t="shared" si="5"/>
        <v>-1.0500000000000009E-2</v>
      </c>
      <c r="Z43" s="12">
        <v>0.14000000000000001</v>
      </c>
      <c r="AA43" s="19">
        <v>0.1305</v>
      </c>
      <c r="AB43" s="20">
        <f t="shared" si="6"/>
        <v>9.5000000000000084E-3</v>
      </c>
      <c r="AC43" s="12">
        <v>0.03</v>
      </c>
      <c r="AD43" s="19">
        <v>0.1305</v>
      </c>
      <c r="AE43" s="20">
        <f t="shared" si="7"/>
        <v>-0.10050000000000001</v>
      </c>
      <c r="AF43" s="98">
        <f t="shared" si="10"/>
        <v>-5.3833333333333337E-2</v>
      </c>
      <c r="AG43" s="100">
        <v>321.56</v>
      </c>
      <c r="AH43" s="98">
        <f t="shared" si="11"/>
        <v>2.9796283340823501E-3</v>
      </c>
      <c r="AI43" s="134">
        <f t="shared" si="12"/>
        <v>-1.6040332531809987E-4</v>
      </c>
      <c r="AJ43" s="100">
        <v>422.69</v>
      </c>
      <c r="AK43" s="100">
        <v>0.76</v>
      </c>
      <c r="AL43" s="101" t="s">
        <v>13</v>
      </c>
      <c r="AM43" s="11"/>
      <c r="AN43" s="11"/>
    </row>
    <row r="44" spans="1:40" customFormat="1">
      <c r="A44" s="41" t="s">
        <v>245</v>
      </c>
      <c r="B44" s="12">
        <v>0.18</v>
      </c>
      <c r="C44" s="19">
        <v>0.1305</v>
      </c>
      <c r="D44" s="20">
        <f t="shared" si="8"/>
        <v>4.9499999999999988E-2</v>
      </c>
      <c r="E44" s="12">
        <v>0.19</v>
      </c>
      <c r="F44" s="19">
        <v>0.1305</v>
      </c>
      <c r="G44" s="20">
        <f t="shared" si="0"/>
        <v>5.9499999999999997E-2</v>
      </c>
      <c r="H44" s="12">
        <v>0.31</v>
      </c>
      <c r="I44" s="19">
        <v>0.1305</v>
      </c>
      <c r="J44" s="20">
        <f t="shared" si="1"/>
        <v>0.17949999999999999</v>
      </c>
      <c r="K44" s="12">
        <v>0.25</v>
      </c>
      <c r="L44" s="19">
        <v>0.1305</v>
      </c>
      <c r="M44" s="20">
        <f t="shared" si="2"/>
        <v>0.1195</v>
      </c>
      <c r="N44" s="12">
        <v>0.24</v>
      </c>
      <c r="O44" s="19">
        <v>0.1305</v>
      </c>
      <c r="P44" s="20">
        <f t="shared" si="9"/>
        <v>0.10949999999999999</v>
      </c>
      <c r="Q44" s="12">
        <v>0.27</v>
      </c>
      <c r="R44" s="19">
        <v>0.1305</v>
      </c>
      <c r="S44" s="20">
        <f t="shared" si="3"/>
        <v>0.13950000000000001</v>
      </c>
      <c r="T44" s="12">
        <v>0.2</v>
      </c>
      <c r="U44" s="19">
        <v>0.1305</v>
      </c>
      <c r="V44" s="20">
        <f t="shared" si="4"/>
        <v>6.9500000000000006E-2</v>
      </c>
      <c r="W44" s="12">
        <v>0.17</v>
      </c>
      <c r="X44" s="19">
        <v>0.1305</v>
      </c>
      <c r="Y44" s="20">
        <f t="shared" si="5"/>
        <v>3.9500000000000007E-2</v>
      </c>
      <c r="Z44" s="12">
        <v>0.18</v>
      </c>
      <c r="AA44" s="19">
        <v>0.1305</v>
      </c>
      <c r="AB44" s="20">
        <f t="shared" si="6"/>
        <v>4.9499999999999988E-2</v>
      </c>
      <c r="AC44" s="12">
        <v>0.12</v>
      </c>
      <c r="AD44" s="19">
        <v>0.1305</v>
      </c>
      <c r="AE44" s="20">
        <f t="shared" si="7"/>
        <v>-1.0500000000000009E-2</v>
      </c>
      <c r="AF44" s="98">
        <f t="shared" si="10"/>
        <v>8.0499999999999988E-2</v>
      </c>
      <c r="AG44" s="100">
        <v>616.13</v>
      </c>
      <c r="AH44" s="98">
        <f t="shared" si="11"/>
        <v>5.7091628482341039E-3</v>
      </c>
      <c r="AI44" s="134">
        <f t="shared" si="12"/>
        <v>4.5958760928284528E-4</v>
      </c>
      <c r="AJ44" s="100">
        <v>788.59</v>
      </c>
      <c r="AK44" s="100">
        <v>0</v>
      </c>
      <c r="AL44" s="100">
        <v>4.7300000000000004</v>
      </c>
      <c r="AM44" s="11"/>
      <c r="AN44" s="11"/>
    </row>
    <row r="45" spans="1:40" customFormat="1">
      <c r="A45" s="41" t="s">
        <v>246</v>
      </c>
      <c r="B45" s="12">
        <v>0.3</v>
      </c>
      <c r="C45" s="19">
        <v>0.1305</v>
      </c>
      <c r="D45" s="20">
        <f t="shared" si="8"/>
        <v>0.16949999999999998</v>
      </c>
      <c r="E45" s="12">
        <v>0.36</v>
      </c>
      <c r="F45" s="19">
        <v>0.1305</v>
      </c>
      <c r="G45" s="20">
        <f t="shared" si="0"/>
        <v>0.22949999999999998</v>
      </c>
      <c r="H45" s="12">
        <v>0.18</v>
      </c>
      <c r="I45" s="19">
        <v>0.1305</v>
      </c>
      <c r="J45" s="20">
        <f t="shared" si="1"/>
        <v>4.9499999999999988E-2</v>
      </c>
      <c r="K45" s="12">
        <v>0.14000000000000001</v>
      </c>
      <c r="L45" s="19">
        <v>0.1305</v>
      </c>
      <c r="M45" s="20">
        <f t="shared" si="2"/>
        <v>9.5000000000000084E-3</v>
      </c>
      <c r="N45" s="12">
        <v>0.16</v>
      </c>
      <c r="O45" s="19">
        <v>0.1305</v>
      </c>
      <c r="P45" s="20">
        <f t="shared" si="9"/>
        <v>2.9499999999999998E-2</v>
      </c>
      <c r="Q45" s="12">
        <v>0.18</v>
      </c>
      <c r="R45" s="19">
        <v>0.1305</v>
      </c>
      <c r="S45" s="20">
        <f t="shared" si="3"/>
        <v>4.9499999999999988E-2</v>
      </c>
      <c r="T45" s="12">
        <v>0.21</v>
      </c>
      <c r="U45" s="19">
        <v>0.1305</v>
      </c>
      <c r="V45" s="20">
        <f t="shared" si="4"/>
        <v>7.9499999999999987E-2</v>
      </c>
      <c r="W45" s="12">
        <v>0.2</v>
      </c>
      <c r="X45" s="19">
        <v>0.1305</v>
      </c>
      <c r="Y45" s="20">
        <f t="shared" si="5"/>
        <v>6.9500000000000006E-2</v>
      </c>
      <c r="Z45" s="12">
        <v>0.18</v>
      </c>
      <c r="AA45" s="19">
        <v>0.1305</v>
      </c>
      <c r="AB45" s="20">
        <f t="shared" si="6"/>
        <v>4.9499999999999988E-2</v>
      </c>
      <c r="AC45" s="12">
        <v>0.16</v>
      </c>
      <c r="AD45" s="19">
        <v>0.1305</v>
      </c>
      <c r="AE45" s="20">
        <f t="shared" si="7"/>
        <v>2.9499999999999998E-2</v>
      </c>
      <c r="AF45" s="98">
        <f t="shared" si="10"/>
        <v>7.6499999999999985E-2</v>
      </c>
      <c r="AG45" s="100">
        <v>753.64</v>
      </c>
      <c r="AH45" s="98">
        <f t="shared" si="11"/>
        <v>6.9833533328082543E-3</v>
      </c>
      <c r="AI45" s="134">
        <f t="shared" si="12"/>
        <v>5.3422652995983139E-4</v>
      </c>
      <c r="AJ45" s="100">
        <v>1264.25</v>
      </c>
      <c r="AK45" s="100">
        <v>0.84</v>
      </c>
      <c r="AL45" s="100">
        <v>7.78</v>
      </c>
      <c r="AM45" s="11"/>
      <c r="AN45" s="11"/>
    </row>
    <row r="46" spans="1:40" customFormat="1">
      <c r="A46" s="41" t="s">
        <v>247</v>
      </c>
      <c r="B46" s="12">
        <v>0.11</v>
      </c>
      <c r="C46" s="19">
        <v>0.1305</v>
      </c>
      <c r="D46" s="20">
        <f t="shared" si="8"/>
        <v>-2.0500000000000004E-2</v>
      </c>
      <c r="E46" s="12">
        <v>0.18</v>
      </c>
      <c r="F46" s="19">
        <v>0.1305</v>
      </c>
      <c r="G46" s="20">
        <f t="shared" si="0"/>
        <v>4.9499999999999988E-2</v>
      </c>
      <c r="H46" s="12">
        <v>0.21</v>
      </c>
      <c r="I46" s="19">
        <v>0.1305</v>
      </c>
      <c r="J46" s="20">
        <f t="shared" si="1"/>
        <v>7.9499999999999987E-2</v>
      </c>
      <c r="K46" s="12">
        <v>0.21</v>
      </c>
      <c r="L46" s="19">
        <v>0.1305</v>
      </c>
      <c r="M46" s="20">
        <f t="shared" si="2"/>
        <v>7.9499999999999987E-2</v>
      </c>
      <c r="N46" s="12">
        <v>0.2</v>
      </c>
      <c r="O46" s="19">
        <v>0.1305</v>
      </c>
      <c r="P46" s="20">
        <f t="shared" si="9"/>
        <v>6.9500000000000006E-2</v>
      </c>
      <c r="Q46" s="12">
        <v>0.18</v>
      </c>
      <c r="R46" s="19">
        <v>0.1305</v>
      </c>
      <c r="S46" s="20">
        <f t="shared" si="3"/>
        <v>4.9499999999999988E-2</v>
      </c>
      <c r="T46" s="12">
        <v>0.16</v>
      </c>
      <c r="U46" s="19">
        <v>0.1305</v>
      </c>
      <c r="V46" s="20">
        <f t="shared" si="4"/>
        <v>2.9499999999999998E-2</v>
      </c>
      <c r="W46" s="12">
        <v>0.19</v>
      </c>
      <c r="X46" s="19">
        <v>0.1305</v>
      </c>
      <c r="Y46" s="20">
        <f t="shared" si="5"/>
        <v>5.9499999999999997E-2</v>
      </c>
      <c r="Z46" s="12">
        <v>0.19</v>
      </c>
      <c r="AA46" s="19">
        <v>0.1305</v>
      </c>
      <c r="AB46" s="20">
        <f t="shared" si="6"/>
        <v>5.9499999999999997E-2</v>
      </c>
      <c r="AC46" s="12">
        <v>0.18</v>
      </c>
      <c r="AD46" s="19">
        <v>0.1305</v>
      </c>
      <c r="AE46" s="20">
        <f t="shared" si="7"/>
        <v>4.9499999999999988E-2</v>
      </c>
      <c r="AF46" s="98">
        <f t="shared" si="10"/>
        <v>5.0499999999999989E-2</v>
      </c>
      <c r="AG46" s="100">
        <v>774.13</v>
      </c>
      <c r="AH46" s="98">
        <f t="shared" si="11"/>
        <v>7.1732170738374474E-3</v>
      </c>
      <c r="AI46" s="134">
        <f t="shared" si="12"/>
        <v>3.62247462228791E-4</v>
      </c>
      <c r="AJ46" s="100">
        <v>829.72</v>
      </c>
      <c r="AK46" s="100">
        <v>0</v>
      </c>
      <c r="AL46" s="100">
        <v>10.3</v>
      </c>
      <c r="AM46" s="11"/>
      <c r="AN46" s="11"/>
    </row>
    <row r="47" spans="1:40" customFormat="1">
      <c r="A47" s="41" t="s">
        <v>248</v>
      </c>
      <c r="B47" s="12">
        <v>-0.02</v>
      </c>
      <c r="C47" s="19">
        <v>0.1305</v>
      </c>
      <c r="D47" s="20">
        <f t="shared" si="8"/>
        <v>-0.15049999999999999</v>
      </c>
      <c r="E47" s="12">
        <v>0.05</v>
      </c>
      <c r="F47" s="19">
        <v>0.1305</v>
      </c>
      <c r="G47" s="20">
        <f t="shared" si="0"/>
        <v>-8.0500000000000002E-2</v>
      </c>
      <c r="H47" s="12">
        <v>0.3</v>
      </c>
      <c r="I47" s="19">
        <v>0.1305</v>
      </c>
      <c r="J47" s="20">
        <f t="shared" si="1"/>
        <v>0.16949999999999998</v>
      </c>
      <c r="K47" s="12">
        <v>0.25</v>
      </c>
      <c r="L47" s="19">
        <v>0.1305</v>
      </c>
      <c r="M47" s="20">
        <f t="shared" si="2"/>
        <v>0.1195</v>
      </c>
      <c r="N47" s="12">
        <v>0.2</v>
      </c>
      <c r="O47" s="19">
        <v>0.1305</v>
      </c>
      <c r="P47" s="20">
        <f t="shared" si="9"/>
        <v>6.9500000000000006E-2</v>
      </c>
      <c r="Q47" s="12">
        <v>0.23</v>
      </c>
      <c r="R47" s="19">
        <v>0.1305</v>
      </c>
      <c r="S47" s="20">
        <f t="shared" si="3"/>
        <v>9.9500000000000005E-2</v>
      </c>
      <c r="T47" s="12">
        <v>0.38</v>
      </c>
      <c r="U47" s="19">
        <v>0.1305</v>
      </c>
      <c r="V47" s="20">
        <f t="shared" si="4"/>
        <v>0.2495</v>
      </c>
      <c r="W47" s="12">
        <v>0.44</v>
      </c>
      <c r="X47" s="19">
        <v>0.1305</v>
      </c>
      <c r="Y47" s="20">
        <f t="shared" si="5"/>
        <v>0.3095</v>
      </c>
      <c r="Z47" s="12">
        <v>0.46</v>
      </c>
      <c r="AA47" s="19">
        <v>0.1305</v>
      </c>
      <c r="AB47" s="20">
        <f t="shared" si="6"/>
        <v>0.32950000000000002</v>
      </c>
      <c r="AC47" s="12">
        <v>0.33</v>
      </c>
      <c r="AD47" s="19">
        <v>0.1305</v>
      </c>
      <c r="AE47" s="20">
        <f t="shared" si="7"/>
        <v>0.19950000000000001</v>
      </c>
      <c r="AF47" s="98">
        <f t="shared" si="10"/>
        <v>0.13150000000000001</v>
      </c>
      <c r="AG47" s="100">
        <v>224.21</v>
      </c>
      <c r="AH47" s="98">
        <f t="shared" si="11"/>
        <v>2.0775670754590238E-3</v>
      </c>
      <c r="AI47" s="134">
        <f t="shared" si="12"/>
        <v>2.7320007042286163E-4</v>
      </c>
      <c r="AJ47" s="100">
        <v>527.73</v>
      </c>
      <c r="AK47" s="100">
        <v>0.25</v>
      </c>
      <c r="AL47" s="100">
        <v>14.89</v>
      </c>
      <c r="AM47" s="11"/>
      <c r="AN47" s="11"/>
    </row>
    <row r="48" spans="1:40" customFormat="1">
      <c r="A48" s="41" t="s">
        <v>249</v>
      </c>
      <c r="B48" s="12">
        <v>0.15</v>
      </c>
      <c r="C48" s="19">
        <v>0.1305</v>
      </c>
      <c r="D48" s="20">
        <f t="shared" si="8"/>
        <v>1.949999999999999E-2</v>
      </c>
      <c r="E48" s="12">
        <v>0.21</v>
      </c>
      <c r="F48" s="19">
        <v>0.1305</v>
      </c>
      <c r="G48" s="20">
        <f t="shared" si="0"/>
        <v>7.9499999999999987E-2</v>
      </c>
      <c r="H48" s="12">
        <v>0.2</v>
      </c>
      <c r="I48" s="19">
        <v>0.1305</v>
      </c>
      <c r="J48" s="20">
        <f t="shared" si="1"/>
        <v>6.9500000000000006E-2</v>
      </c>
      <c r="K48" s="12">
        <v>0.17</v>
      </c>
      <c r="L48" s="19">
        <v>0.1305</v>
      </c>
      <c r="M48" s="20">
        <f t="shared" si="2"/>
        <v>3.9500000000000007E-2</v>
      </c>
      <c r="N48" s="12">
        <v>0.17</v>
      </c>
      <c r="O48" s="19">
        <v>0.1305</v>
      </c>
      <c r="P48" s="20">
        <f t="shared" si="9"/>
        <v>3.9500000000000007E-2</v>
      </c>
      <c r="Q48" s="12">
        <v>0.19</v>
      </c>
      <c r="R48" s="19">
        <v>0.1305</v>
      </c>
      <c r="S48" s="20">
        <f t="shared" si="3"/>
        <v>5.9499999999999997E-2</v>
      </c>
      <c r="T48" s="12">
        <v>0.17</v>
      </c>
      <c r="U48" s="19">
        <v>0.1305</v>
      </c>
      <c r="V48" s="20">
        <f t="shared" si="4"/>
        <v>3.9500000000000007E-2</v>
      </c>
      <c r="W48" s="12">
        <v>0.17</v>
      </c>
      <c r="X48" s="19">
        <v>0.1305</v>
      </c>
      <c r="Y48" s="20">
        <f t="shared" si="5"/>
        <v>3.9500000000000007E-2</v>
      </c>
      <c r="Z48" s="12">
        <v>0.18</v>
      </c>
      <c r="AA48" s="19">
        <v>0.1305</v>
      </c>
      <c r="AB48" s="20">
        <f t="shared" si="6"/>
        <v>4.9499999999999988E-2</v>
      </c>
      <c r="AC48" s="12">
        <v>0.19</v>
      </c>
      <c r="AD48" s="19">
        <v>0.1305</v>
      </c>
      <c r="AE48" s="20">
        <f t="shared" si="7"/>
        <v>5.9499999999999997E-2</v>
      </c>
      <c r="AF48" s="98">
        <f t="shared" si="10"/>
        <v>4.9500000000000002E-2</v>
      </c>
      <c r="AG48" s="100">
        <v>612.61</v>
      </c>
      <c r="AH48" s="98">
        <f t="shared" si="11"/>
        <v>5.6765459439674978E-3</v>
      </c>
      <c r="AI48" s="134">
        <f t="shared" si="12"/>
        <v>2.8098902422639117E-4</v>
      </c>
      <c r="AJ48" s="100">
        <v>889.14</v>
      </c>
      <c r="AK48" s="100">
        <v>0.96</v>
      </c>
      <c r="AL48" s="100">
        <v>9.35</v>
      </c>
      <c r="AM48" s="11"/>
      <c r="AN48" s="11"/>
    </row>
    <row r="49" spans="1:40" customFormat="1">
      <c r="A49" s="41" t="s">
        <v>250</v>
      </c>
      <c r="B49" s="12">
        <v>0.2</v>
      </c>
      <c r="C49" s="19">
        <v>0.1305</v>
      </c>
      <c r="D49" s="20">
        <f t="shared" si="8"/>
        <v>6.9500000000000006E-2</v>
      </c>
      <c r="E49" s="12">
        <v>0.27</v>
      </c>
      <c r="F49" s="19">
        <v>0.1305</v>
      </c>
      <c r="G49" s="20">
        <f t="shared" si="0"/>
        <v>0.13950000000000001</v>
      </c>
      <c r="H49" s="12">
        <v>0.24</v>
      </c>
      <c r="I49" s="19">
        <v>0.1305</v>
      </c>
      <c r="J49" s="20">
        <f t="shared" si="1"/>
        <v>0.10949999999999999</v>
      </c>
      <c r="K49" s="12">
        <v>0.18</v>
      </c>
      <c r="L49" s="19">
        <v>0.1305</v>
      </c>
      <c r="M49" s="20">
        <f t="shared" si="2"/>
        <v>4.9499999999999988E-2</v>
      </c>
      <c r="N49" s="12">
        <v>0.16</v>
      </c>
      <c r="O49" s="19">
        <v>0.1305</v>
      </c>
      <c r="P49" s="20">
        <f t="shared" si="9"/>
        <v>2.9499999999999998E-2</v>
      </c>
      <c r="Q49" s="12">
        <v>0.11</v>
      </c>
      <c r="R49" s="19">
        <v>0.1305</v>
      </c>
      <c r="S49" s="20">
        <f t="shared" si="3"/>
        <v>-2.0500000000000004E-2</v>
      </c>
      <c r="T49" s="12">
        <v>0.1</v>
      </c>
      <c r="U49" s="19">
        <v>0.1305</v>
      </c>
      <c r="V49" s="20">
        <f t="shared" si="4"/>
        <v>-3.0499999999999999E-2</v>
      </c>
      <c r="W49" s="12">
        <v>0.09</v>
      </c>
      <c r="X49" s="19">
        <v>0.1305</v>
      </c>
      <c r="Y49" s="20">
        <f t="shared" si="5"/>
        <v>-4.0500000000000008E-2</v>
      </c>
      <c r="Z49" s="12">
        <v>0.13</v>
      </c>
      <c r="AA49" s="19">
        <v>0.1305</v>
      </c>
      <c r="AB49" s="20">
        <f t="shared" si="6"/>
        <v>-5.0000000000000044E-4</v>
      </c>
      <c r="AC49" s="12">
        <v>0.1</v>
      </c>
      <c r="AD49" s="19">
        <v>0.1305</v>
      </c>
      <c r="AE49" s="20">
        <f t="shared" si="7"/>
        <v>-3.0499999999999999E-2</v>
      </c>
      <c r="AF49" s="98">
        <f t="shared" si="10"/>
        <v>2.749999999999999E-2</v>
      </c>
      <c r="AG49" s="100">
        <v>557.22</v>
      </c>
      <c r="AH49" s="98">
        <f t="shared" si="11"/>
        <v>5.1632930100676926E-3</v>
      </c>
      <c r="AI49" s="134">
        <f t="shared" si="12"/>
        <v>1.419905577768615E-4</v>
      </c>
      <c r="AJ49" s="100">
        <v>925.27</v>
      </c>
      <c r="AK49" s="100">
        <v>1.75</v>
      </c>
      <c r="AL49" s="100">
        <v>8.4</v>
      </c>
      <c r="AM49" s="11"/>
      <c r="AN49" s="11"/>
    </row>
    <row r="50" spans="1:40" customFormat="1">
      <c r="A50" s="41" t="s">
        <v>251</v>
      </c>
      <c r="B50" s="12">
        <v>0.15</v>
      </c>
      <c r="C50" s="19">
        <v>0.1305</v>
      </c>
      <c r="D50" s="20">
        <f t="shared" si="8"/>
        <v>1.949999999999999E-2</v>
      </c>
      <c r="E50" s="12">
        <v>0.21</v>
      </c>
      <c r="F50" s="19">
        <v>0.1305</v>
      </c>
      <c r="G50" s="20">
        <f t="shared" si="0"/>
        <v>7.9499999999999987E-2</v>
      </c>
      <c r="H50" s="12">
        <v>0.08</v>
      </c>
      <c r="I50" s="19">
        <v>0.1305</v>
      </c>
      <c r="J50" s="20">
        <f t="shared" si="1"/>
        <v>-5.0500000000000003E-2</v>
      </c>
      <c r="K50" s="12">
        <v>-0.01</v>
      </c>
      <c r="L50" s="19">
        <v>0.1305</v>
      </c>
      <c r="M50" s="20">
        <f t="shared" si="2"/>
        <v>-0.14050000000000001</v>
      </c>
      <c r="N50" s="12">
        <v>0.04</v>
      </c>
      <c r="O50" s="19">
        <v>0.1305</v>
      </c>
      <c r="P50" s="20">
        <f t="shared" si="9"/>
        <v>-9.0499999999999997E-2</v>
      </c>
      <c r="Q50" s="12">
        <v>0.08</v>
      </c>
      <c r="R50" s="19">
        <v>0.1305</v>
      </c>
      <c r="S50" s="20">
        <f t="shared" si="3"/>
        <v>-5.0500000000000003E-2</v>
      </c>
      <c r="T50" s="12">
        <v>0.11</v>
      </c>
      <c r="U50" s="19">
        <v>0.1305</v>
      </c>
      <c r="V50" s="20">
        <f t="shared" si="4"/>
        <v>-2.0500000000000004E-2</v>
      </c>
      <c r="W50" s="12">
        <v>0.17</v>
      </c>
      <c r="X50" s="19">
        <v>0.1305</v>
      </c>
      <c r="Y50" s="20">
        <f t="shared" si="5"/>
        <v>3.9500000000000007E-2</v>
      </c>
      <c r="Z50" s="12">
        <v>0.22</v>
      </c>
      <c r="AA50" s="19">
        <v>0.1305</v>
      </c>
      <c r="AB50" s="20">
        <f t="shared" si="6"/>
        <v>8.9499999999999996E-2</v>
      </c>
      <c r="AC50" s="12">
        <v>0.17</v>
      </c>
      <c r="AD50" s="19">
        <v>0.1305</v>
      </c>
      <c r="AE50" s="20">
        <f t="shared" si="7"/>
        <v>3.9500000000000007E-2</v>
      </c>
      <c r="AF50" s="98">
        <f t="shared" si="10"/>
        <v>-8.5000000000000041E-3</v>
      </c>
      <c r="AG50" s="100">
        <v>323.47000000000003</v>
      </c>
      <c r="AH50" s="98">
        <f t="shared" si="11"/>
        <v>2.9973267111133781E-3</v>
      </c>
      <c r="AI50" s="134">
        <f t="shared" si="12"/>
        <v>-2.5477277044463725E-5</v>
      </c>
      <c r="AJ50" s="100">
        <v>411.4</v>
      </c>
      <c r="AK50" s="100">
        <v>7.0000000000000007E-2</v>
      </c>
      <c r="AL50" s="100">
        <v>6.08</v>
      </c>
      <c r="AM50" s="11"/>
      <c r="AN50" s="11"/>
    </row>
    <row r="51" spans="1:40" customFormat="1">
      <c r="A51" s="41" t="s">
        <v>252</v>
      </c>
      <c r="B51" s="12">
        <v>0.34</v>
      </c>
      <c r="C51" s="19">
        <v>0.1305</v>
      </c>
      <c r="D51" s="20">
        <f t="shared" si="8"/>
        <v>0.20950000000000002</v>
      </c>
      <c r="E51" s="12">
        <v>0.26</v>
      </c>
      <c r="F51" s="19">
        <v>0.1305</v>
      </c>
      <c r="G51" s="20">
        <f t="shared" si="0"/>
        <v>0.1295</v>
      </c>
      <c r="H51" s="12">
        <v>0.22</v>
      </c>
      <c r="I51" s="19">
        <v>0.1305</v>
      </c>
      <c r="J51" s="20">
        <f t="shared" si="1"/>
        <v>8.9499999999999996E-2</v>
      </c>
      <c r="K51" s="12">
        <v>0.17</v>
      </c>
      <c r="L51" s="19">
        <v>0.1305</v>
      </c>
      <c r="M51" s="20">
        <f t="shared" si="2"/>
        <v>3.9500000000000007E-2</v>
      </c>
      <c r="N51" s="12">
        <v>0.14000000000000001</v>
      </c>
      <c r="O51" s="19">
        <v>0.1305</v>
      </c>
      <c r="P51" s="20">
        <f t="shared" si="9"/>
        <v>9.5000000000000084E-3</v>
      </c>
      <c r="Q51" s="12">
        <v>0.26</v>
      </c>
      <c r="R51" s="19">
        <v>0.1305</v>
      </c>
      <c r="S51" s="20">
        <f t="shared" si="3"/>
        <v>0.1295</v>
      </c>
      <c r="T51" s="12">
        <v>0.19</v>
      </c>
      <c r="U51" s="19">
        <v>0.1305</v>
      </c>
      <c r="V51" s="20">
        <f t="shared" si="4"/>
        <v>5.9499999999999997E-2</v>
      </c>
      <c r="W51" s="12">
        <v>0.16</v>
      </c>
      <c r="X51" s="19">
        <v>0.1305</v>
      </c>
      <c r="Y51" s="20">
        <f t="shared" si="5"/>
        <v>2.9499999999999998E-2</v>
      </c>
      <c r="Z51" s="12">
        <v>0.11</v>
      </c>
      <c r="AA51" s="19">
        <v>0.1305</v>
      </c>
      <c r="AB51" s="20">
        <f t="shared" si="6"/>
        <v>-2.0500000000000004E-2</v>
      </c>
      <c r="AC51" s="12">
        <v>0.1</v>
      </c>
      <c r="AD51" s="19">
        <v>0.1305</v>
      </c>
      <c r="AE51" s="20">
        <f t="shared" si="7"/>
        <v>-3.0499999999999999E-2</v>
      </c>
      <c r="AF51" s="98">
        <f t="shared" si="10"/>
        <v>6.4500000000000002E-2</v>
      </c>
      <c r="AG51" s="100">
        <v>809.51</v>
      </c>
      <c r="AH51" s="98">
        <f t="shared" si="11"/>
        <v>7.5010540263807787E-3</v>
      </c>
      <c r="AI51" s="134">
        <f t="shared" si="12"/>
        <v>4.8381798470156025E-4</v>
      </c>
      <c r="AJ51" s="100">
        <v>1037.82</v>
      </c>
      <c r="AK51" s="100">
        <v>0.3</v>
      </c>
      <c r="AL51" s="101" t="s">
        <v>13</v>
      </c>
      <c r="AM51" s="11"/>
      <c r="AN51" s="11"/>
    </row>
    <row r="52" spans="1:40" customFormat="1">
      <c r="A52" s="41" t="s">
        <v>253</v>
      </c>
      <c r="B52" s="12">
        <v>0.27</v>
      </c>
      <c r="C52" s="19">
        <v>0.1305</v>
      </c>
      <c r="D52" s="20">
        <f t="shared" si="8"/>
        <v>0.13950000000000001</v>
      </c>
      <c r="E52" s="12">
        <v>0.28999999999999998</v>
      </c>
      <c r="F52" s="19">
        <v>0.1305</v>
      </c>
      <c r="G52" s="20">
        <f t="shared" si="0"/>
        <v>0.15949999999999998</v>
      </c>
      <c r="H52" s="12">
        <v>0.25</v>
      </c>
      <c r="I52" s="19">
        <v>0.1305</v>
      </c>
      <c r="J52" s="20">
        <f t="shared" si="1"/>
        <v>0.1195</v>
      </c>
      <c r="K52" s="12">
        <v>0.17</v>
      </c>
      <c r="L52" s="19">
        <v>0.1305</v>
      </c>
      <c r="M52" s="20">
        <f t="shared" si="2"/>
        <v>3.9500000000000007E-2</v>
      </c>
      <c r="N52" s="12">
        <v>0.17</v>
      </c>
      <c r="O52" s="19">
        <v>0.1305</v>
      </c>
      <c r="P52" s="20">
        <f t="shared" si="9"/>
        <v>3.9500000000000007E-2</v>
      </c>
      <c r="Q52" s="12">
        <v>0.15</v>
      </c>
      <c r="R52" s="19">
        <v>0.1305</v>
      </c>
      <c r="S52" s="20">
        <f t="shared" si="3"/>
        <v>1.949999999999999E-2</v>
      </c>
      <c r="T52" s="12">
        <v>0.15</v>
      </c>
      <c r="U52" s="19">
        <v>0.1305</v>
      </c>
      <c r="V52" s="20">
        <f t="shared" si="4"/>
        <v>1.949999999999999E-2</v>
      </c>
      <c r="W52" s="12">
        <v>0.16</v>
      </c>
      <c r="X52" s="19">
        <v>0.1305</v>
      </c>
      <c r="Y52" s="20">
        <f t="shared" si="5"/>
        <v>2.9499999999999998E-2</v>
      </c>
      <c r="Z52" s="12">
        <v>0.18</v>
      </c>
      <c r="AA52" s="19">
        <v>0.1305</v>
      </c>
      <c r="AB52" s="20">
        <f t="shared" si="6"/>
        <v>4.9499999999999988E-2</v>
      </c>
      <c r="AC52" s="12">
        <v>0.09</v>
      </c>
      <c r="AD52" s="19">
        <v>0.1305</v>
      </c>
      <c r="AE52" s="20">
        <f t="shared" si="7"/>
        <v>-4.0500000000000008E-2</v>
      </c>
      <c r="AF52" s="98">
        <f t="shared" si="10"/>
        <v>5.7499999999999982E-2</v>
      </c>
      <c r="AG52" s="100">
        <v>381.01</v>
      </c>
      <c r="AH52" s="98">
        <f t="shared" si="11"/>
        <v>3.5305019018805704E-3</v>
      </c>
      <c r="AI52" s="134">
        <f t="shared" si="12"/>
        <v>2.0300385935813272E-4</v>
      </c>
      <c r="AJ52" s="100">
        <v>454.07</v>
      </c>
      <c r="AK52" s="100">
        <v>0.14000000000000001</v>
      </c>
      <c r="AL52" s="100">
        <v>-0.3</v>
      </c>
      <c r="AM52" s="11"/>
      <c r="AN52" s="11"/>
    </row>
    <row r="53" spans="1:40" customFormat="1">
      <c r="A53" s="41" t="s">
        <v>254</v>
      </c>
      <c r="B53" s="12">
        <v>0.03</v>
      </c>
      <c r="C53" s="19">
        <v>0.1305</v>
      </c>
      <c r="D53" s="20">
        <f t="shared" si="8"/>
        <v>-0.10050000000000001</v>
      </c>
      <c r="E53" s="12">
        <v>0.14000000000000001</v>
      </c>
      <c r="F53" s="19">
        <v>0.1305</v>
      </c>
      <c r="G53" s="20">
        <f t="shared" si="0"/>
        <v>9.5000000000000084E-3</v>
      </c>
      <c r="H53" s="12">
        <v>0.16</v>
      </c>
      <c r="I53" s="19">
        <v>0.1305</v>
      </c>
      <c r="J53" s="20">
        <f t="shared" si="1"/>
        <v>2.9499999999999998E-2</v>
      </c>
      <c r="K53" s="12">
        <v>0.11</v>
      </c>
      <c r="L53" s="19">
        <v>0.1305</v>
      </c>
      <c r="M53" s="20">
        <f t="shared" si="2"/>
        <v>-2.0500000000000004E-2</v>
      </c>
      <c r="N53" s="12">
        <v>0.11</v>
      </c>
      <c r="O53" s="19">
        <v>0.1305</v>
      </c>
      <c r="P53" s="20">
        <f t="shared" si="9"/>
        <v>-2.0500000000000004E-2</v>
      </c>
      <c r="Q53" s="12">
        <v>0.16</v>
      </c>
      <c r="R53" s="19">
        <v>0.1305</v>
      </c>
      <c r="S53" s="20">
        <f t="shared" si="3"/>
        <v>2.9499999999999998E-2</v>
      </c>
      <c r="T53" s="12">
        <v>0.14000000000000001</v>
      </c>
      <c r="U53" s="19">
        <v>0.1305</v>
      </c>
      <c r="V53" s="20">
        <f t="shared" si="4"/>
        <v>9.5000000000000084E-3</v>
      </c>
      <c r="W53" s="12">
        <v>0.2</v>
      </c>
      <c r="X53" s="19">
        <v>0.1305</v>
      </c>
      <c r="Y53" s="20">
        <f t="shared" si="5"/>
        <v>6.9500000000000006E-2</v>
      </c>
      <c r="Z53" s="12">
        <v>0.2</v>
      </c>
      <c r="AA53" s="19">
        <v>0.1305</v>
      </c>
      <c r="AB53" s="20">
        <f t="shared" si="6"/>
        <v>6.9500000000000006E-2</v>
      </c>
      <c r="AC53" s="12">
        <v>0.18</v>
      </c>
      <c r="AD53" s="19">
        <v>0.1305</v>
      </c>
      <c r="AE53" s="20">
        <f t="shared" si="7"/>
        <v>4.9499999999999988E-2</v>
      </c>
      <c r="AF53" s="98">
        <f t="shared" si="10"/>
        <v>1.2500000000000001E-2</v>
      </c>
      <c r="AG53" s="100">
        <v>535.91</v>
      </c>
      <c r="AH53" s="98">
        <f t="shared" si="11"/>
        <v>4.9658310129309371E-3</v>
      </c>
      <c r="AI53" s="134">
        <f t="shared" si="12"/>
        <v>6.2072887661636711E-5</v>
      </c>
      <c r="AJ53" s="100">
        <v>792.75</v>
      </c>
      <c r="AK53" s="100">
        <v>0.54</v>
      </c>
      <c r="AL53" s="100">
        <v>3.26</v>
      </c>
      <c r="AM53" s="11"/>
      <c r="AN53" s="11"/>
    </row>
    <row r="54" spans="1:40" customFormat="1">
      <c r="A54" s="41" t="s">
        <v>255</v>
      </c>
      <c r="B54" s="12">
        <v>-0.03</v>
      </c>
      <c r="C54" s="19">
        <v>0.1305</v>
      </c>
      <c r="D54" s="20">
        <f t="shared" si="8"/>
        <v>-0.1605</v>
      </c>
      <c r="E54" s="12">
        <v>0.28000000000000003</v>
      </c>
      <c r="F54" s="19">
        <v>0.1305</v>
      </c>
      <c r="G54" s="20">
        <f t="shared" si="0"/>
        <v>0.14950000000000002</v>
      </c>
      <c r="H54" s="12">
        <v>0.24</v>
      </c>
      <c r="I54" s="19">
        <v>0.1305</v>
      </c>
      <c r="J54" s="20">
        <f t="shared" si="1"/>
        <v>0.10949999999999999</v>
      </c>
      <c r="K54" s="12">
        <v>0.14000000000000001</v>
      </c>
      <c r="L54" s="19">
        <v>0.1305</v>
      </c>
      <c r="M54" s="20">
        <f t="shared" si="2"/>
        <v>9.5000000000000084E-3</v>
      </c>
      <c r="N54" s="12">
        <v>0.16</v>
      </c>
      <c r="O54" s="19">
        <v>0.1305</v>
      </c>
      <c r="P54" s="20">
        <f t="shared" si="9"/>
        <v>2.9499999999999998E-2</v>
      </c>
      <c r="Q54" s="12">
        <v>0.14000000000000001</v>
      </c>
      <c r="R54" s="19">
        <v>0.1305</v>
      </c>
      <c r="S54" s="20">
        <f t="shared" si="3"/>
        <v>9.5000000000000084E-3</v>
      </c>
      <c r="T54" s="12">
        <v>0.14000000000000001</v>
      </c>
      <c r="U54" s="19">
        <v>0.1305</v>
      </c>
      <c r="V54" s="20">
        <f t="shared" si="4"/>
        <v>9.5000000000000084E-3</v>
      </c>
      <c r="W54" s="12">
        <v>0.17</v>
      </c>
      <c r="X54" s="19">
        <v>0.1305</v>
      </c>
      <c r="Y54" s="20">
        <f t="shared" si="5"/>
        <v>3.9500000000000007E-2</v>
      </c>
      <c r="Z54" s="12">
        <v>0.16</v>
      </c>
      <c r="AA54" s="19">
        <v>0.1305</v>
      </c>
      <c r="AB54" s="20">
        <f t="shared" si="6"/>
        <v>2.9499999999999998E-2</v>
      </c>
      <c r="AC54" s="12">
        <v>0.17</v>
      </c>
      <c r="AD54" s="19">
        <v>0.1305</v>
      </c>
      <c r="AE54" s="20">
        <f t="shared" si="7"/>
        <v>3.9500000000000007E-2</v>
      </c>
      <c r="AF54" s="98">
        <f t="shared" si="10"/>
        <v>2.6500000000000003E-2</v>
      </c>
      <c r="AG54" s="100">
        <v>182.12</v>
      </c>
      <c r="AH54" s="98">
        <f t="shared" si="11"/>
        <v>1.6875541491574747E-3</v>
      </c>
      <c r="AI54" s="134">
        <f t="shared" si="12"/>
        <v>4.4720184952673083E-5</v>
      </c>
      <c r="AJ54" s="100">
        <v>259.60000000000002</v>
      </c>
      <c r="AK54" s="100">
        <v>0</v>
      </c>
      <c r="AL54" s="100">
        <v>3.09</v>
      </c>
      <c r="AM54" s="11"/>
      <c r="AN54" s="11"/>
    </row>
    <row r="55" spans="1:40" customFormat="1">
      <c r="A55" s="41" t="s">
        <v>256</v>
      </c>
      <c r="B55" s="12">
        <v>0.19</v>
      </c>
      <c r="C55" s="19">
        <v>0.1305</v>
      </c>
      <c r="D55" s="20">
        <f t="shared" si="8"/>
        <v>5.9499999999999997E-2</v>
      </c>
      <c r="E55" s="12">
        <v>0.25</v>
      </c>
      <c r="F55" s="19">
        <v>0.1305</v>
      </c>
      <c r="G55" s="20">
        <f t="shared" si="0"/>
        <v>0.1195</v>
      </c>
      <c r="H55" s="12">
        <v>0.25</v>
      </c>
      <c r="I55" s="19">
        <v>0.1305</v>
      </c>
      <c r="J55" s="20">
        <f t="shared" si="1"/>
        <v>0.1195</v>
      </c>
      <c r="K55" s="12">
        <v>0.16</v>
      </c>
      <c r="L55" s="19">
        <v>0.1305</v>
      </c>
      <c r="M55" s="20">
        <f t="shared" si="2"/>
        <v>2.9499999999999998E-2</v>
      </c>
      <c r="N55" s="12">
        <v>0.2</v>
      </c>
      <c r="O55" s="19">
        <v>0.1305</v>
      </c>
      <c r="P55" s="20">
        <f t="shared" si="9"/>
        <v>6.9500000000000006E-2</v>
      </c>
      <c r="Q55" s="12">
        <v>0.33</v>
      </c>
      <c r="R55" s="19">
        <v>0.1305</v>
      </c>
      <c r="S55" s="20">
        <f t="shared" si="3"/>
        <v>0.19950000000000001</v>
      </c>
      <c r="T55" s="12">
        <v>0.4</v>
      </c>
      <c r="U55" s="19">
        <v>0.1305</v>
      </c>
      <c r="V55" s="20">
        <f t="shared" si="4"/>
        <v>0.26950000000000002</v>
      </c>
      <c r="W55" s="12">
        <v>0.38</v>
      </c>
      <c r="X55" s="19">
        <v>0.1305</v>
      </c>
      <c r="Y55" s="20">
        <f t="shared" si="5"/>
        <v>0.2495</v>
      </c>
      <c r="Z55" s="12">
        <v>0.36</v>
      </c>
      <c r="AA55" s="19">
        <v>0.1305</v>
      </c>
      <c r="AB55" s="20">
        <f t="shared" si="6"/>
        <v>0.22949999999999998</v>
      </c>
      <c r="AC55" s="12">
        <v>0.33</v>
      </c>
      <c r="AD55" s="19">
        <v>0.1305</v>
      </c>
      <c r="AE55" s="20">
        <f t="shared" si="7"/>
        <v>0.19950000000000001</v>
      </c>
      <c r="AF55" s="98">
        <f t="shared" si="10"/>
        <v>0.15450000000000003</v>
      </c>
      <c r="AG55" s="100">
        <v>126.61</v>
      </c>
      <c r="AH55" s="98">
        <f t="shared" si="11"/>
        <v>1.1731892753394898E-3</v>
      </c>
      <c r="AI55" s="134">
        <f t="shared" si="12"/>
        <v>1.812577430399512E-4</v>
      </c>
      <c r="AJ55" s="100">
        <v>149.47</v>
      </c>
      <c r="AK55" s="100">
        <v>0.44</v>
      </c>
      <c r="AL55" s="100">
        <v>15.74</v>
      </c>
      <c r="AM55" s="11"/>
      <c r="AN55" s="11"/>
    </row>
    <row r="56" spans="1:40" customFormat="1">
      <c r="A56" s="41" t="s">
        <v>257</v>
      </c>
      <c r="B56" s="12">
        <v>0.04</v>
      </c>
      <c r="C56" s="19">
        <v>0.1305</v>
      </c>
      <c r="D56" s="20">
        <f t="shared" si="8"/>
        <v>-9.0499999999999997E-2</v>
      </c>
      <c r="E56" s="12">
        <v>0.05</v>
      </c>
      <c r="F56" s="19">
        <v>0.1305</v>
      </c>
      <c r="G56" s="20">
        <f t="shared" si="0"/>
        <v>-8.0500000000000002E-2</v>
      </c>
      <c r="H56" s="12">
        <v>0.05</v>
      </c>
      <c r="I56" s="19">
        <v>0.1305</v>
      </c>
      <c r="J56" s="20">
        <f t="shared" si="1"/>
        <v>-8.0500000000000002E-2</v>
      </c>
      <c r="K56" s="12">
        <v>0.02</v>
      </c>
      <c r="L56" s="19">
        <v>0.1305</v>
      </c>
      <c r="M56" s="20">
        <f t="shared" si="2"/>
        <v>-0.1105</v>
      </c>
      <c r="N56" s="12">
        <v>0.04</v>
      </c>
      <c r="O56" s="19">
        <v>0.1305</v>
      </c>
      <c r="P56" s="20">
        <f t="shared" si="9"/>
        <v>-9.0499999999999997E-2</v>
      </c>
      <c r="Q56" s="12">
        <v>0.05</v>
      </c>
      <c r="R56" s="19">
        <v>0.1305</v>
      </c>
      <c r="S56" s="20">
        <f t="shared" si="3"/>
        <v>-8.0500000000000002E-2</v>
      </c>
      <c r="T56" s="12">
        <v>0.04</v>
      </c>
      <c r="U56" s="19">
        <v>0.1305</v>
      </c>
      <c r="V56" s="20">
        <f t="shared" si="4"/>
        <v>-9.0499999999999997E-2</v>
      </c>
      <c r="W56" s="12">
        <v>0.05</v>
      </c>
      <c r="X56" s="19">
        <v>0.1305</v>
      </c>
      <c r="Y56" s="20">
        <f t="shared" si="5"/>
        <v>-8.0500000000000002E-2</v>
      </c>
      <c r="Z56" s="12">
        <v>0.04</v>
      </c>
      <c r="AA56" s="19">
        <v>0.1305</v>
      </c>
      <c r="AB56" s="20">
        <f t="shared" si="6"/>
        <v>-9.0499999999999997E-2</v>
      </c>
      <c r="AC56" s="12">
        <v>0.02</v>
      </c>
      <c r="AD56" s="19">
        <v>0.1305</v>
      </c>
      <c r="AE56" s="20">
        <f t="shared" si="7"/>
        <v>-0.1105</v>
      </c>
      <c r="AF56" s="98">
        <f t="shared" si="10"/>
        <v>-9.0500000000000011E-2</v>
      </c>
      <c r="AG56" s="100">
        <v>773.23</v>
      </c>
      <c r="AH56" s="98">
        <f t="shared" si="11"/>
        <v>7.1648775244510998E-3</v>
      </c>
      <c r="AI56" s="134">
        <f t="shared" si="12"/>
        <v>-6.4842141596282456E-4</v>
      </c>
      <c r="AJ56" s="100">
        <v>861.63</v>
      </c>
      <c r="AK56" s="100">
        <v>0</v>
      </c>
      <c r="AL56" s="100">
        <v>-1.35</v>
      </c>
      <c r="AM56" s="11"/>
      <c r="AN56" s="11"/>
    </row>
    <row r="57" spans="1:40" customFormat="1">
      <c r="A57" s="90" t="s">
        <v>258</v>
      </c>
      <c r="B57" s="46" t="s">
        <v>13</v>
      </c>
      <c r="C57" s="19">
        <v>0.1305</v>
      </c>
      <c r="D57" s="23" t="s">
        <v>13</v>
      </c>
      <c r="E57" s="16" t="s">
        <v>13</v>
      </c>
      <c r="F57" s="19">
        <v>0.1305</v>
      </c>
      <c r="G57" s="23" t="s">
        <v>13</v>
      </c>
      <c r="H57" s="16" t="s">
        <v>13</v>
      </c>
      <c r="I57" s="19">
        <v>0.1305</v>
      </c>
      <c r="J57" s="23" t="s">
        <v>13</v>
      </c>
      <c r="K57" s="33">
        <v>-1.9199999999999998E-2</v>
      </c>
      <c r="L57" s="19">
        <v>0.1305</v>
      </c>
      <c r="M57" s="20">
        <f t="shared" si="2"/>
        <v>-0.1497</v>
      </c>
      <c r="N57" s="33">
        <v>9.5999999999999992E-3</v>
      </c>
      <c r="O57" s="19">
        <v>0.1305</v>
      </c>
      <c r="P57" s="20">
        <f t="shared" si="9"/>
        <v>-0.12090000000000001</v>
      </c>
      <c r="Q57" s="33">
        <v>-0.23430000000000001</v>
      </c>
      <c r="R57" s="19">
        <v>0.1305</v>
      </c>
      <c r="S57" s="20">
        <f t="shared" si="3"/>
        <v>-0.36480000000000001</v>
      </c>
      <c r="T57" s="33">
        <v>7.0000000000000001E-3</v>
      </c>
      <c r="U57" s="19">
        <v>0.1305</v>
      </c>
      <c r="V57" s="20">
        <f t="shared" si="4"/>
        <v>-0.1235</v>
      </c>
      <c r="W57" s="33">
        <v>2.2599999999999999E-2</v>
      </c>
      <c r="X57" s="19">
        <v>0.1305</v>
      </c>
      <c r="Y57" s="20">
        <f t="shared" si="5"/>
        <v>-0.10790000000000001</v>
      </c>
      <c r="Z57" s="33">
        <v>2.35E-2</v>
      </c>
      <c r="AA57" s="19">
        <v>0.1305</v>
      </c>
      <c r="AB57" s="20">
        <f t="shared" si="6"/>
        <v>-0.10700000000000001</v>
      </c>
      <c r="AC57" s="33">
        <v>2.7199999999999998E-2</v>
      </c>
      <c r="AD57" s="19">
        <v>0.1305</v>
      </c>
      <c r="AE57" s="20">
        <f t="shared" si="7"/>
        <v>-0.1033</v>
      </c>
      <c r="AF57" s="98">
        <f t="shared" si="10"/>
        <v>-0.15387142857142858</v>
      </c>
      <c r="AG57" s="100">
        <v>15.14</v>
      </c>
      <c r="AH57" s="98">
        <f t="shared" si="11"/>
        <v>1.4028975301034577E-4</v>
      </c>
      <c r="AI57" s="134">
        <f t="shared" si="12"/>
        <v>-2.1586584709634775E-5</v>
      </c>
      <c r="AJ57" s="100">
        <v>16.48</v>
      </c>
      <c r="AK57" s="100">
        <v>0.13</v>
      </c>
      <c r="AL57" s="101" t="s">
        <v>13</v>
      </c>
      <c r="AM57" s="11"/>
      <c r="AN57" s="11"/>
    </row>
    <row r="58" spans="1:40" customFormat="1">
      <c r="A58" s="41" t="s">
        <v>259</v>
      </c>
      <c r="B58" s="12">
        <v>0.25</v>
      </c>
      <c r="C58" s="19">
        <v>0.1305</v>
      </c>
      <c r="D58" s="20">
        <f t="shared" si="8"/>
        <v>0.1195</v>
      </c>
      <c r="E58" s="12">
        <v>0.37</v>
      </c>
      <c r="F58" s="19">
        <v>0.1305</v>
      </c>
      <c r="G58" s="20">
        <f t="shared" si="0"/>
        <v>0.23949999999999999</v>
      </c>
      <c r="H58" s="12">
        <v>0.34</v>
      </c>
      <c r="I58" s="19">
        <v>0.1305</v>
      </c>
      <c r="J58" s="20">
        <f t="shared" si="1"/>
        <v>0.20950000000000002</v>
      </c>
      <c r="K58" s="12">
        <v>0.14000000000000001</v>
      </c>
      <c r="L58" s="19">
        <v>0.1305</v>
      </c>
      <c r="M58" s="20">
        <f t="shared" si="2"/>
        <v>9.5000000000000084E-3</v>
      </c>
      <c r="N58" s="12">
        <v>0.13</v>
      </c>
      <c r="O58" s="19">
        <v>0.1305</v>
      </c>
      <c r="P58" s="20">
        <f t="shared" si="9"/>
        <v>-5.0000000000000044E-4</v>
      </c>
      <c r="Q58" s="12">
        <v>0.14000000000000001</v>
      </c>
      <c r="R58" s="19">
        <v>0.1305</v>
      </c>
      <c r="S58" s="20">
        <f t="shared" si="3"/>
        <v>9.5000000000000084E-3</v>
      </c>
      <c r="T58" s="12">
        <v>0.16</v>
      </c>
      <c r="U58" s="19">
        <v>0.1305</v>
      </c>
      <c r="V58" s="20">
        <f t="shared" si="4"/>
        <v>2.9499999999999998E-2</v>
      </c>
      <c r="W58" s="12">
        <v>0.12</v>
      </c>
      <c r="X58" s="19">
        <v>0.1305</v>
      </c>
      <c r="Y58" s="20">
        <f t="shared" si="5"/>
        <v>-1.0500000000000009E-2</v>
      </c>
      <c r="Z58" s="12">
        <v>0.13</v>
      </c>
      <c r="AA58" s="19">
        <v>0.1305</v>
      </c>
      <c r="AB58" s="20">
        <f t="shared" si="6"/>
        <v>-5.0000000000000044E-4</v>
      </c>
      <c r="AC58" s="12">
        <v>0.12</v>
      </c>
      <c r="AD58" s="19">
        <v>0.1305</v>
      </c>
      <c r="AE58" s="20">
        <f t="shared" si="7"/>
        <v>-1.0500000000000009E-2</v>
      </c>
      <c r="AF58" s="98">
        <f t="shared" si="10"/>
        <v>5.9500000000000018E-2</v>
      </c>
      <c r="AG58" s="100">
        <v>661.42</v>
      </c>
      <c r="AH58" s="98">
        <f t="shared" si="11"/>
        <v>6.1288275056871127E-3</v>
      </c>
      <c r="AI58" s="134">
        <f t="shared" si="12"/>
        <v>3.6466523658838334E-4</v>
      </c>
      <c r="AJ58" s="100">
        <v>842.39</v>
      </c>
      <c r="AK58" s="100">
        <v>1.37</v>
      </c>
      <c r="AL58" s="100">
        <v>-0.19</v>
      </c>
      <c r="AM58" s="11"/>
      <c r="AN58" s="11"/>
    </row>
    <row r="59" spans="1:40" customFormat="1">
      <c r="A59" s="41" t="s">
        <v>260</v>
      </c>
      <c r="B59" s="12">
        <v>0.23</v>
      </c>
      <c r="C59" s="19">
        <v>0.1305</v>
      </c>
      <c r="D59" s="20">
        <f t="shared" si="8"/>
        <v>9.9500000000000005E-2</v>
      </c>
      <c r="E59" s="12">
        <v>0.25</v>
      </c>
      <c r="F59" s="19">
        <v>0.1305</v>
      </c>
      <c r="G59" s="20">
        <f t="shared" si="0"/>
        <v>0.1195</v>
      </c>
      <c r="H59" s="12">
        <v>0.11</v>
      </c>
      <c r="I59" s="19">
        <v>0.1305</v>
      </c>
      <c r="J59" s="20">
        <f t="shared" si="1"/>
        <v>-2.0500000000000004E-2</v>
      </c>
      <c r="K59" s="12">
        <v>0.1</v>
      </c>
      <c r="L59" s="19">
        <v>0.1305</v>
      </c>
      <c r="M59" s="20">
        <f t="shared" si="2"/>
        <v>-3.0499999999999999E-2</v>
      </c>
      <c r="N59" s="12">
        <v>0.15</v>
      </c>
      <c r="O59" s="19">
        <v>0.1305</v>
      </c>
      <c r="P59" s="20">
        <f t="shared" si="9"/>
        <v>1.949999999999999E-2</v>
      </c>
      <c r="Q59" s="12">
        <v>0.14000000000000001</v>
      </c>
      <c r="R59" s="19">
        <v>0.1305</v>
      </c>
      <c r="S59" s="20">
        <f t="shared" si="3"/>
        <v>9.5000000000000084E-3</v>
      </c>
      <c r="T59" s="12">
        <v>0.11</v>
      </c>
      <c r="U59" s="19">
        <v>0.1305</v>
      </c>
      <c r="V59" s="20">
        <f t="shared" si="4"/>
        <v>-2.0500000000000004E-2</v>
      </c>
      <c r="W59" s="12">
        <v>0.1</v>
      </c>
      <c r="X59" s="19">
        <v>0.1305</v>
      </c>
      <c r="Y59" s="20">
        <f t="shared" si="5"/>
        <v>-3.0499999999999999E-2</v>
      </c>
      <c r="Z59" s="12">
        <v>0.09</v>
      </c>
      <c r="AA59" s="19">
        <v>0.1305</v>
      </c>
      <c r="AB59" s="20">
        <f t="shared" si="6"/>
        <v>-4.0500000000000008E-2</v>
      </c>
      <c r="AC59" s="12">
        <v>0.12</v>
      </c>
      <c r="AD59" s="19">
        <v>0.1305</v>
      </c>
      <c r="AE59" s="20">
        <f t="shared" si="7"/>
        <v>-1.0500000000000009E-2</v>
      </c>
      <c r="AF59" s="98">
        <f t="shared" si="10"/>
        <v>9.499999999999998E-3</v>
      </c>
      <c r="AG59" s="100">
        <v>202.4</v>
      </c>
      <c r="AH59" s="98">
        <f t="shared" si="11"/>
        <v>1.8754719953298533E-3</v>
      </c>
      <c r="AI59" s="134">
        <f t="shared" si="12"/>
        <v>1.7816983955633602E-5</v>
      </c>
      <c r="AJ59" s="100">
        <v>384.03</v>
      </c>
      <c r="AK59" s="100">
        <v>1.57</v>
      </c>
      <c r="AL59" s="100">
        <v>17.52</v>
      </c>
      <c r="AM59" s="11"/>
      <c r="AN59" s="11"/>
    </row>
    <row r="60" spans="1:40" customFormat="1">
      <c r="A60" s="42" t="s">
        <v>261</v>
      </c>
      <c r="B60" s="12">
        <v>0.1</v>
      </c>
      <c r="C60" s="19">
        <v>0.1305</v>
      </c>
      <c r="D60" s="20">
        <f t="shared" si="8"/>
        <v>-3.0499999999999999E-2</v>
      </c>
      <c r="E60" s="12">
        <v>0.13</v>
      </c>
      <c r="F60" s="19">
        <v>0.1305</v>
      </c>
      <c r="G60" s="20">
        <f t="shared" si="0"/>
        <v>-5.0000000000000044E-4</v>
      </c>
      <c r="H60" s="12">
        <v>0.16</v>
      </c>
      <c r="I60" s="19">
        <v>0.1305</v>
      </c>
      <c r="J60" s="20">
        <f t="shared" si="1"/>
        <v>2.9499999999999998E-2</v>
      </c>
      <c r="K60" s="12">
        <v>0.12</v>
      </c>
      <c r="L60" s="19">
        <v>0.1305</v>
      </c>
      <c r="M60" s="20">
        <f t="shared" si="2"/>
        <v>-1.0500000000000009E-2</v>
      </c>
      <c r="N60" s="12">
        <v>0.09</v>
      </c>
      <c r="O60" s="19">
        <v>0.1305</v>
      </c>
      <c r="P60" s="20">
        <f t="shared" si="9"/>
        <v>-4.0500000000000008E-2</v>
      </c>
      <c r="Q60" s="12">
        <v>0.1</v>
      </c>
      <c r="R60" s="19">
        <v>0.1305</v>
      </c>
      <c r="S60" s="20">
        <f t="shared" si="3"/>
        <v>-3.0499999999999999E-2</v>
      </c>
      <c r="T60" s="12">
        <v>0.08</v>
      </c>
      <c r="U60" s="19">
        <v>0.1305</v>
      </c>
      <c r="V60" s="20">
        <f t="shared" si="4"/>
        <v>-5.0500000000000003E-2</v>
      </c>
      <c r="W60" s="12">
        <v>0.04</v>
      </c>
      <c r="X60" s="19">
        <v>0.1305</v>
      </c>
      <c r="Y60" s="20">
        <f t="shared" si="5"/>
        <v>-9.0499999999999997E-2</v>
      </c>
      <c r="Z60" s="12">
        <v>1.04</v>
      </c>
      <c r="AA60" s="19">
        <v>0.1305</v>
      </c>
      <c r="AB60" s="20">
        <f t="shared" si="6"/>
        <v>0.90949999999999998</v>
      </c>
      <c r="AC60" s="12">
        <v>0.03</v>
      </c>
      <c r="AD60" s="19">
        <v>0.1305</v>
      </c>
      <c r="AE60" s="20">
        <f t="shared" si="7"/>
        <v>-0.10050000000000001</v>
      </c>
      <c r="AF60" s="98">
        <f t="shared" si="10"/>
        <v>5.8499999999999996E-2</v>
      </c>
      <c r="AG60" s="100">
        <v>311.55</v>
      </c>
      <c r="AH60" s="98">
        <f t="shared" si="11"/>
        <v>2.8868740125741889E-3</v>
      </c>
      <c r="AI60" s="134">
        <f t="shared" si="12"/>
        <v>1.6888212973559003E-4</v>
      </c>
      <c r="AJ60" s="100">
        <v>479.64</v>
      </c>
      <c r="AK60" s="100">
        <v>0.95</v>
      </c>
      <c r="AL60" s="100">
        <v>4.3099999999999996</v>
      </c>
      <c r="AM60" s="11"/>
      <c r="AN60" s="11"/>
    </row>
    <row r="61" spans="1:40" customFormat="1">
      <c r="A61" s="41" t="s">
        <v>262</v>
      </c>
      <c r="B61" s="12">
        <v>0.15</v>
      </c>
      <c r="C61" s="19">
        <v>0.1305</v>
      </c>
      <c r="D61" s="20">
        <f t="shared" si="8"/>
        <v>1.949999999999999E-2</v>
      </c>
      <c r="E61" s="12">
        <v>0.23</v>
      </c>
      <c r="F61" s="19">
        <v>0.1305</v>
      </c>
      <c r="G61" s="20">
        <f t="shared" si="0"/>
        <v>9.9500000000000005E-2</v>
      </c>
      <c r="H61" s="12">
        <v>0.13</v>
      </c>
      <c r="I61" s="19">
        <v>0.1305</v>
      </c>
      <c r="J61" s="20">
        <f t="shared" si="1"/>
        <v>-5.0000000000000044E-4</v>
      </c>
      <c r="K61" s="12">
        <v>0.11</v>
      </c>
      <c r="L61" s="19">
        <v>0.1305</v>
      </c>
      <c r="M61" s="20">
        <f t="shared" si="2"/>
        <v>-2.0500000000000004E-2</v>
      </c>
      <c r="N61" s="12">
        <v>0.11</v>
      </c>
      <c r="O61" s="19">
        <v>0.1305</v>
      </c>
      <c r="P61" s="20">
        <f t="shared" si="9"/>
        <v>-2.0500000000000004E-2</v>
      </c>
      <c r="Q61" s="12">
        <v>0.13</v>
      </c>
      <c r="R61" s="19">
        <v>0.1305</v>
      </c>
      <c r="S61" s="20">
        <f t="shared" si="3"/>
        <v>-5.0000000000000044E-4</v>
      </c>
      <c r="T61" s="12">
        <v>0.12</v>
      </c>
      <c r="U61" s="19">
        <v>0.1305</v>
      </c>
      <c r="V61" s="20">
        <f t="shared" si="4"/>
        <v>-1.0500000000000009E-2</v>
      </c>
      <c r="W61" s="12">
        <v>0.17</v>
      </c>
      <c r="X61" s="19">
        <v>0.1305</v>
      </c>
      <c r="Y61" s="20">
        <f t="shared" si="5"/>
        <v>3.9500000000000007E-2</v>
      </c>
      <c r="Z61" s="12">
        <v>0.4</v>
      </c>
      <c r="AA61" s="19">
        <v>0.1305</v>
      </c>
      <c r="AB61" s="20">
        <f t="shared" si="6"/>
        <v>0.26950000000000002</v>
      </c>
      <c r="AC61" s="12">
        <v>0.28000000000000003</v>
      </c>
      <c r="AD61" s="19">
        <v>0.1305</v>
      </c>
      <c r="AE61" s="20">
        <f t="shared" si="7"/>
        <v>0.14950000000000002</v>
      </c>
      <c r="AF61" s="98">
        <f t="shared" si="10"/>
        <v>5.2500000000000005E-2</v>
      </c>
      <c r="AG61" s="100">
        <v>147.25</v>
      </c>
      <c r="AH61" s="98">
        <f t="shared" si="11"/>
        <v>1.3644429412664077E-3</v>
      </c>
      <c r="AI61" s="134">
        <f t="shared" si="12"/>
        <v>7.163325441648641E-5</v>
      </c>
      <c r="AJ61" s="100">
        <v>255.84</v>
      </c>
      <c r="AK61" s="100">
        <v>0.32</v>
      </c>
      <c r="AL61" s="100">
        <v>10.54</v>
      </c>
      <c r="AM61" s="11"/>
      <c r="AN61" s="11"/>
    </row>
    <row r="62" spans="1:40" customFormat="1">
      <c r="A62" s="41" t="s">
        <v>263</v>
      </c>
      <c r="B62" s="46" t="s">
        <v>13</v>
      </c>
      <c r="C62" s="19">
        <v>0.1305</v>
      </c>
      <c r="D62" s="23" t="s">
        <v>13</v>
      </c>
      <c r="E62" s="16" t="s">
        <v>13</v>
      </c>
      <c r="F62" s="19">
        <v>0.1305</v>
      </c>
      <c r="G62" s="23" t="s">
        <v>13</v>
      </c>
      <c r="H62" s="16" t="s">
        <v>13</v>
      </c>
      <c r="I62" s="19">
        <v>0.1305</v>
      </c>
      <c r="J62" s="23" t="s">
        <v>13</v>
      </c>
      <c r="K62" s="46" t="s">
        <v>13</v>
      </c>
      <c r="L62" s="19">
        <v>0.1305</v>
      </c>
      <c r="M62" s="23" t="s">
        <v>13</v>
      </c>
      <c r="N62" s="12">
        <v>0.06</v>
      </c>
      <c r="O62" s="19">
        <v>0.1305</v>
      </c>
      <c r="P62" s="20">
        <f t="shared" si="9"/>
        <v>-7.0500000000000007E-2</v>
      </c>
      <c r="Q62" s="12">
        <v>0.04</v>
      </c>
      <c r="R62" s="19">
        <v>0.1305</v>
      </c>
      <c r="S62" s="20">
        <f t="shared" si="3"/>
        <v>-9.0499999999999997E-2</v>
      </c>
      <c r="T62" s="12">
        <v>0.02</v>
      </c>
      <c r="U62" s="19">
        <v>0.1305</v>
      </c>
      <c r="V62" s="20">
        <f t="shared" si="4"/>
        <v>-0.1105</v>
      </c>
      <c r="W62" s="12">
        <v>0.28999999999999998</v>
      </c>
      <c r="X62" s="19">
        <v>0.1305</v>
      </c>
      <c r="Y62" s="20">
        <f t="shared" si="5"/>
        <v>0.15949999999999998</v>
      </c>
      <c r="Z62" s="12">
        <v>0.17</v>
      </c>
      <c r="AA62" s="19">
        <v>0.1305</v>
      </c>
      <c r="AB62" s="20">
        <f t="shared" si="6"/>
        <v>3.9500000000000007E-2</v>
      </c>
      <c r="AC62" s="12">
        <v>0.16</v>
      </c>
      <c r="AD62" s="19">
        <v>0.1305</v>
      </c>
      <c r="AE62" s="20">
        <f t="shared" si="7"/>
        <v>2.9499999999999998E-2</v>
      </c>
      <c r="AF62" s="98">
        <f t="shared" si="10"/>
        <v>-7.1666666666666727E-3</v>
      </c>
      <c r="AG62" s="100">
        <v>173.45</v>
      </c>
      <c r="AH62" s="98">
        <f t="shared" si="11"/>
        <v>1.6072164900689874E-3</v>
      </c>
      <c r="AI62" s="134">
        <f t="shared" si="12"/>
        <v>-1.151838484549442E-5</v>
      </c>
      <c r="AJ62" s="100">
        <v>232.2</v>
      </c>
      <c r="AK62" s="100">
        <v>0.54</v>
      </c>
      <c r="AL62" s="101" t="s">
        <v>13</v>
      </c>
      <c r="AM62" s="11"/>
      <c r="AN62" s="11"/>
    </row>
    <row r="63" spans="1:40" customFormat="1">
      <c r="A63" s="41" t="s">
        <v>264</v>
      </c>
      <c r="B63" s="46" t="s">
        <v>13</v>
      </c>
      <c r="C63" s="19">
        <v>0.1305</v>
      </c>
      <c r="D63" s="23" t="s">
        <v>13</v>
      </c>
      <c r="E63" s="16" t="s">
        <v>13</v>
      </c>
      <c r="F63" s="19">
        <v>0.1305</v>
      </c>
      <c r="G63" s="23" t="s">
        <v>13</v>
      </c>
      <c r="H63" s="16" t="s">
        <v>13</v>
      </c>
      <c r="I63" s="19">
        <v>0.1305</v>
      </c>
      <c r="J63" s="23" t="s">
        <v>13</v>
      </c>
      <c r="K63" s="46" t="s">
        <v>13</v>
      </c>
      <c r="L63" s="19">
        <v>0.1305</v>
      </c>
      <c r="M63" s="23" t="s">
        <v>13</v>
      </c>
      <c r="N63" s="16" t="s">
        <v>13</v>
      </c>
      <c r="O63" s="19">
        <v>0.1305</v>
      </c>
      <c r="P63" s="23" t="s">
        <v>13</v>
      </c>
      <c r="Q63" s="16" t="s">
        <v>13</v>
      </c>
      <c r="R63" s="19">
        <v>0.1305</v>
      </c>
      <c r="S63" s="23" t="s">
        <v>13</v>
      </c>
      <c r="T63" s="16" t="s">
        <v>13</v>
      </c>
      <c r="U63" s="19">
        <v>0.1305</v>
      </c>
      <c r="V63" s="23" t="s">
        <v>13</v>
      </c>
      <c r="W63" s="16" t="s">
        <v>13</v>
      </c>
      <c r="X63" s="19">
        <v>0.1305</v>
      </c>
      <c r="Y63" s="23" t="s">
        <v>13</v>
      </c>
      <c r="Z63" s="12">
        <v>0.12</v>
      </c>
      <c r="AA63" s="19">
        <v>0.1305</v>
      </c>
      <c r="AB63" s="20">
        <f t="shared" si="6"/>
        <v>-1.0500000000000009E-2</v>
      </c>
      <c r="AC63" s="12">
        <v>0.1</v>
      </c>
      <c r="AD63" s="19">
        <v>0.1305</v>
      </c>
      <c r="AE63" s="20">
        <f t="shared" si="7"/>
        <v>-3.0499999999999999E-2</v>
      </c>
      <c r="AF63" s="98">
        <f t="shared" si="10"/>
        <v>-2.0500000000000004E-2</v>
      </c>
      <c r="AG63" s="100">
        <v>117.34</v>
      </c>
      <c r="AH63" s="98">
        <f t="shared" si="11"/>
        <v>1.0872919166601037E-3</v>
      </c>
      <c r="AI63" s="134">
        <f t="shared" si="12"/>
        <v>-2.2289484291532132E-5</v>
      </c>
      <c r="AJ63" s="100">
        <v>149.9</v>
      </c>
      <c r="AK63" s="100">
        <v>0.32</v>
      </c>
      <c r="AL63" s="101" t="s">
        <v>13</v>
      </c>
      <c r="AM63" s="11"/>
      <c r="AN63" s="11"/>
    </row>
    <row r="64" spans="1:40" customFormat="1">
      <c r="A64" s="41" t="s">
        <v>265</v>
      </c>
      <c r="B64" s="12">
        <v>0.08</v>
      </c>
      <c r="C64" s="19">
        <v>0.1305</v>
      </c>
      <c r="D64" s="20">
        <f t="shared" si="8"/>
        <v>-5.0500000000000003E-2</v>
      </c>
      <c r="E64" s="12">
        <v>0.13</v>
      </c>
      <c r="F64" s="19">
        <v>0.1305</v>
      </c>
      <c r="G64" s="20">
        <f t="shared" si="0"/>
        <v>-5.0000000000000044E-4</v>
      </c>
      <c r="H64" s="12">
        <v>0.19</v>
      </c>
      <c r="I64" s="19">
        <v>0.1305</v>
      </c>
      <c r="J64" s="20">
        <f t="shared" si="1"/>
        <v>5.9499999999999997E-2</v>
      </c>
      <c r="K64" s="12">
        <v>-0.05</v>
      </c>
      <c r="L64" s="19">
        <v>0.1305</v>
      </c>
      <c r="M64" s="20">
        <f t="shared" si="2"/>
        <v>-0.18049999999999999</v>
      </c>
      <c r="N64" s="12">
        <v>0.06</v>
      </c>
      <c r="O64" s="19">
        <v>0.1305</v>
      </c>
      <c r="P64" s="20">
        <f t="shared" si="9"/>
        <v>-7.0500000000000007E-2</v>
      </c>
      <c r="Q64" s="12">
        <v>0.02</v>
      </c>
      <c r="R64" s="19">
        <v>0.1305</v>
      </c>
      <c r="S64" s="20">
        <f t="shared" si="3"/>
        <v>-0.1105</v>
      </c>
      <c r="T64" s="12">
        <v>-0.08</v>
      </c>
      <c r="U64" s="19">
        <v>0.1305</v>
      </c>
      <c r="V64" s="20">
        <f t="shared" si="4"/>
        <v>-0.21050000000000002</v>
      </c>
      <c r="W64" s="12">
        <v>-0.01</v>
      </c>
      <c r="X64" s="19">
        <v>0.1305</v>
      </c>
      <c r="Y64" s="20">
        <f t="shared" si="5"/>
        <v>-0.14050000000000001</v>
      </c>
      <c r="Z64" s="12">
        <v>-0.05</v>
      </c>
      <c r="AA64" s="19">
        <v>0.1305</v>
      </c>
      <c r="AB64" s="20">
        <f t="shared" si="6"/>
        <v>-0.18049999999999999</v>
      </c>
      <c r="AC64" s="12">
        <v>-0.04</v>
      </c>
      <c r="AD64" s="19">
        <v>0.1305</v>
      </c>
      <c r="AE64" s="20">
        <f t="shared" si="7"/>
        <v>-0.17050000000000001</v>
      </c>
      <c r="AF64" s="98">
        <f t="shared" si="10"/>
        <v>-0.1055</v>
      </c>
      <c r="AG64" s="100">
        <v>238.72</v>
      </c>
      <c r="AH64" s="98">
        <f t="shared" si="11"/>
        <v>2.2120191438989257E-3</v>
      </c>
      <c r="AI64" s="134">
        <f t="shared" si="12"/>
        <v>-2.3336801968133666E-4</v>
      </c>
      <c r="AJ64" s="100">
        <v>327.75</v>
      </c>
      <c r="AK64" s="100">
        <v>1</v>
      </c>
      <c r="AL64" s="100">
        <v>-5.08</v>
      </c>
      <c r="AM64" s="11"/>
      <c r="AN64" s="11"/>
    </row>
    <row r="65" spans="1:40" customFormat="1">
      <c r="A65" s="41" t="s">
        <v>266</v>
      </c>
      <c r="B65" s="12">
        <v>0.17</v>
      </c>
      <c r="C65" s="19">
        <v>0.1305</v>
      </c>
      <c r="D65" s="20">
        <f t="shared" si="8"/>
        <v>3.9500000000000007E-2</v>
      </c>
      <c r="E65" s="12">
        <v>0.3</v>
      </c>
      <c r="F65" s="19">
        <v>0.1305</v>
      </c>
      <c r="G65" s="20">
        <f t="shared" si="0"/>
        <v>0.16949999999999998</v>
      </c>
      <c r="H65" s="12">
        <v>0.28000000000000003</v>
      </c>
      <c r="I65" s="19">
        <v>0.1305</v>
      </c>
      <c r="J65" s="20">
        <f t="shared" si="1"/>
        <v>0.14950000000000002</v>
      </c>
      <c r="K65" s="12">
        <v>0.15</v>
      </c>
      <c r="L65" s="19">
        <v>0.1305</v>
      </c>
      <c r="M65" s="20">
        <f t="shared" si="2"/>
        <v>1.949999999999999E-2</v>
      </c>
      <c r="N65" s="12">
        <v>0.09</v>
      </c>
      <c r="O65" s="19">
        <v>0.1305</v>
      </c>
      <c r="P65" s="20">
        <f t="shared" si="9"/>
        <v>-4.0500000000000008E-2</v>
      </c>
      <c r="Q65" s="12">
        <v>0.12</v>
      </c>
      <c r="R65" s="19">
        <v>0.1305</v>
      </c>
      <c r="S65" s="20">
        <f t="shared" si="3"/>
        <v>-1.0500000000000009E-2</v>
      </c>
      <c r="T65" s="12">
        <v>0.11</v>
      </c>
      <c r="U65" s="19">
        <v>0.1305</v>
      </c>
      <c r="V65" s="20">
        <f t="shared" si="4"/>
        <v>-2.0500000000000004E-2</v>
      </c>
      <c r="W65" s="12">
        <v>0.05</v>
      </c>
      <c r="X65" s="19">
        <v>0.1305</v>
      </c>
      <c r="Y65" s="20">
        <f t="shared" si="5"/>
        <v>-8.0500000000000002E-2</v>
      </c>
      <c r="Z65" s="12">
        <v>0.09</v>
      </c>
      <c r="AA65" s="19">
        <v>0.1305</v>
      </c>
      <c r="AB65" s="20">
        <f t="shared" si="6"/>
        <v>-4.0500000000000008E-2</v>
      </c>
      <c r="AC65" s="12">
        <v>0.12</v>
      </c>
      <c r="AD65" s="19">
        <v>0.1305</v>
      </c>
      <c r="AE65" s="20">
        <f t="shared" si="7"/>
        <v>-1.0500000000000009E-2</v>
      </c>
      <c r="AF65" s="98">
        <f t="shared" si="10"/>
        <v>1.7499999999999995E-2</v>
      </c>
      <c r="AG65" s="100">
        <v>487.1</v>
      </c>
      <c r="AH65" s="98">
        <f t="shared" si="11"/>
        <v>4.5135494512113222E-3</v>
      </c>
      <c r="AI65" s="134">
        <f t="shared" si="12"/>
        <v>7.8987115396198112E-5</v>
      </c>
      <c r="AJ65" s="100">
        <v>711.86</v>
      </c>
      <c r="AK65" s="100">
        <v>2.38</v>
      </c>
      <c r="AL65" s="100">
        <v>-4.75</v>
      </c>
      <c r="AM65" s="11"/>
      <c r="AN65" s="11"/>
    </row>
    <row r="66" spans="1:40" customFormat="1">
      <c r="A66" s="41" t="s">
        <v>267</v>
      </c>
      <c r="B66" s="12">
        <v>0.12</v>
      </c>
      <c r="C66" s="19">
        <v>0.1305</v>
      </c>
      <c r="D66" s="20">
        <f t="shared" si="8"/>
        <v>-1.0500000000000009E-2</v>
      </c>
      <c r="E66" s="12">
        <v>0.14000000000000001</v>
      </c>
      <c r="F66" s="19">
        <v>0.1305</v>
      </c>
      <c r="G66" s="20">
        <f t="shared" si="0"/>
        <v>9.5000000000000084E-3</v>
      </c>
      <c r="H66" s="12">
        <v>0.19</v>
      </c>
      <c r="I66" s="19">
        <v>0.1305</v>
      </c>
      <c r="J66" s="20">
        <f t="shared" si="1"/>
        <v>5.9499999999999997E-2</v>
      </c>
      <c r="K66" s="12">
        <v>0.2</v>
      </c>
      <c r="L66" s="19">
        <v>0.1305</v>
      </c>
      <c r="M66" s="20">
        <f t="shared" si="2"/>
        <v>6.9500000000000006E-2</v>
      </c>
      <c r="N66" s="12">
        <v>0.18</v>
      </c>
      <c r="O66" s="19">
        <v>0.1305</v>
      </c>
      <c r="P66" s="20">
        <f t="shared" si="9"/>
        <v>4.9499999999999988E-2</v>
      </c>
      <c r="Q66" s="12">
        <v>0.17</v>
      </c>
      <c r="R66" s="19">
        <v>0.1305</v>
      </c>
      <c r="S66" s="20">
        <f t="shared" si="3"/>
        <v>3.9500000000000007E-2</v>
      </c>
      <c r="T66" s="12">
        <v>0.1</v>
      </c>
      <c r="U66" s="19">
        <v>0.1305</v>
      </c>
      <c r="V66" s="20">
        <f t="shared" si="4"/>
        <v>-3.0499999999999999E-2</v>
      </c>
      <c r="W66" s="12">
        <v>0.03</v>
      </c>
      <c r="X66" s="19">
        <v>0.1305</v>
      </c>
      <c r="Y66" s="20">
        <f t="shared" si="5"/>
        <v>-0.10050000000000001</v>
      </c>
      <c r="Z66" s="12">
        <v>0.06</v>
      </c>
      <c r="AA66" s="19">
        <v>0.1305</v>
      </c>
      <c r="AB66" s="20">
        <f t="shared" si="6"/>
        <v>-7.0500000000000007E-2</v>
      </c>
      <c r="AC66" s="12">
        <v>0.06</v>
      </c>
      <c r="AD66" s="19">
        <v>0.1305</v>
      </c>
      <c r="AE66" s="20">
        <f t="shared" si="7"/>
        <v>-7.0500000000000007E-2</v>
      </c>
      <c r="AF66" s="98">
        <f t="shared" si="10"/>
        <v>-5.5000000000000023E-3</v>
      </c>
      <c r="AG66" s="100">
        <v>607.16999999999996</v>
      </c>
      <c r="AH66" s="98">
        <f t="shared" si="11"/>
        <v>5.6261380010100151E-3</v>
      </c>
      <c r="AI66" s="134">
        <f t="shared" si="12"/>
        <v>-3.0943759005555094E-5</v>
      </c>
      <c r="AJ66" s="100">
        <v>751.7</v>
      </c>
      <c r="AK66" s="100">
        <v>2.52</v>
      </c>
      <c r="AL66" s="100">
        <v>0.43</v>
      </c>
      <c r="AM66" s="11"/>
      <c r="AN66" s="11"/>
    </row>
    <row r="67" spans="1:40" customFormat="1">
      <c r="A67" s="41" t="s">
        <v>268</v>
      </c>
      <c r="B67" s="12">
        <v>0.13</v>
      </c>
      <c r="C67" s="19">
        <v>0.1305</v>
      </c>
      <c r="D67" s="20">
        <f t="shared" si="8"/>
        <v>-5.0000000000000044E-4</v>
      </c>
      <c r="E67" s="12">
        <v>0.16</v>
      </c>
      <c r="F67" s="19">
        <v>0.1305</v>
      </c>
      <c r="G67" s="20">
        <f t="shared" si="0"/>
        <v>2.9499999999999998E-2</v>
      </c>
      <c r="H67" s="12">
        <v>0.18</v>
      </c>
      <c r="I67" s="19">
        <v>0.1305</v>
      </c>
      <c r="J67" s="20">
        <f t="shared" si="1"/>
        <v>4.9499999999999988E-2</v>
      </c>
      <c r="K67" s="12">
        <v>0.16</v>
      </c>
      <c r="L67" s="19">
        <v>0.1305</v>
      </c>
      <c r="M67" s="20">
        <f t="shared" si="2"/>
        <v>2.9499999999999998E-2</v>
      </c>
      <c r="N67" s="12">
        <v>0.14000000000000001</v>
      </c>
      <c r="O67" s="19">
        <v>0.1305</v>
      </c>
      <c r="P67" s="20">
        <f t="shared" si="9"/>
        <v>9.5000000000000084E-3</v>
      </c>
      <c r="Q67" s="12">
        <v>0.16</v>
      </c>
      <c r="R67" s="19">
        <v>0.1305</v>
      </c>
      <c r="S67" s="20">
        <f t="shared" si="3"/>
        <v>2.9499999999999998E-2</v>
      </c>
      <c r="T67" s="12">
        <v>0.13</v>
      </c>
      <c r="U67" s="19">
        <v>0.1305</v>
      </c>
      <c r="V67" s="20">
        <f t="shared" si="4"/>
        <v>-5.0000000000000044E-4</v>
      </c>
      <c r="W67" s="12">
        <v>0.11</v>
      </c>
      <c r="X67" s="19">
        <v>0.1305</v>
      </c>
      <c r="Y67" s="20">
        <f t="shared" si="5"/>
        <v>-2.0500000000000004E-2</v>
      </c>
      <c r="Z67" s="12">
        <v>0.13</v>
      </c>
      <c r="AA67" s="19">
        <v>0.1305</v>
      </c>
      <c r="AB67" s="20">
        <f t="shared" si="6"/>
        <v>-5.0000000000000044E-4</v>
      </c>
      <c r="AC67" s="12">
        <v>0.15</v>
      </c>
      <c r="AD67" s="19">
        <v>0.1305</v>
      </c>
      <c r="AE67" s="20">
        <f t="shared" si="7"/>
        <v>1.949999999999999E-2</v>
      </c>
      <c r="AF67" s="98">
        <f t="shared" si="10"/>
        <v>1.4499999999999999E-2</v>
      </c>
      <c r="AG67" s="100">
        <v>345.08</v>
      </c>
      <c r="AH67" s="98">
        <f t="shared" si="11"/>
        <v>3.197568558045582E-3</v>
      </c>
      <c r="AI67" s="134">
        <f t="shared" si="12"/>
        <v>4.6364744091660939E-5</v>
      </c>
      <c r="AJ67" s="100">
        <v>478.25</v>
      </c>
      <c r="AK67" s="100">
        <v>0.75</v>
      </c>
      <c r="AL67" s="100">
        <v>3.32</v>
      </c>
      <c r="AM67" s="11"/>
      <c r="AN67" s="11"/>
    </row>
    <row r="68" spans="1:40" customFormat="1">
      <c r="A68" s="41" t="s">
        <v>269</v>
      </c>
      <c r="B68" s="12">
        <v>0.14000000000000001</v>
      </c>
      <c r="C68" s="19">
        <v>0.1305</v>
      </c>
      <c r="D68" s="20">
        <f t="shared" si="8"/>
        <v>9.5000000000000084E-3</v>
      </c>
      <c r="E68" s="12">
        <v>0.2</v>
      </c>
      <c r="F68" s="19">
        <v>0.1305</v>
      </c>
      <c r="G68" s="20">
        <f t="shared" ref="G68:G102" si="13">E68-F68</f>
        <v>6.9500000000000006E-2</v>
      </c>
      <c r="H68" s="12">
        <v>0.24</v>
      </c>
      <c r="I68" s="19">
        <v>0.1305</v>
      </c>
      <c r="J68" s="20">
        <f t="shared" ref="J68:J102" si="14">H68-I68</f>
        <v>0.10949999999999999</v>
      </c>
      <c r="K68" s="12">
        <v>0.19</v>
      </c>
      <c r="L68" s="19">
        <v>0.1305</v>
      </c>
      <c r="M68" s="20">
        <f t="shared" ref="M68:M102" si="15">K68-L68</f>
        <v>5.9499999999999997E-2</v>
      </c>
      <c r="N68" s="12">
        <v>0.18</v>
      </c>
      <c r="O68" s="19">
        <v>0.1305</v>
      </c>
      <c r="P68" s="20">
        <f t="shared" ref="P68:P102" si="16">N68-O68</f>
        <v>4.9499999999999988E-2</v>
      </c>
      <c r="Q68" s="12">
        <v>0.21</v>
      </c>
      <c r="R68" s="19">
        <v>0.1305</v>
      </c>
      <c r="S68" s="20">
        <f t="shared" ref="S68:S102" si="17">Q68-R68</f>
        <v>7.9499999999999987E-2</v>
      </c>
      <c r="T68" s="12">
        <v>0.23</v>
      </c>
      <c r="U68" s="19">
        <v>0.1305</v>
      </c>
      <c r="V68" s="20">
        <f t="shared" ref="V68:V102" si="18">T68-U68</f>
        <v>9.9500000000000005E-2</v>
      </c>
      <c r="W68" s="12">
        <v>0.24</v>
      </c>
      <c r="X68" s="19">
        <v>0.1305</v>
      </c>
      <c r="Y68" s="20">
        <f t="shared" ref="Y68:Y102" si="19">W68-X68</f>
        <v>0.10949999999999999</v>
      </c>
      <c r="Z68" s="12">
        <v>0.23</v>
      </c>
      <c r="AA68" s="19">
        <v>0.1305</v>
      </c>
      <c r="AB68" s="20">
        <f t="shared" ref="AB68:AB102" si="20">Z68-AA68</f>
        <v>9.9500000000000005E-2</v>
      </c>
      <c r="AC68" s="12">
        <v>0.22</v>
      </c>
      <c r="AD68" s="19">
        <v>0.1305</v>
      </c>
      <c r="AE68" s="20">
        <f t="shared" ref="AE68:AE102" si="21">AC68-AD68</f>
        <v>8.9499999999999996E-2</v>
      </c>
      <c r="AF68" s="98">
        <f t="shared" si="10"/>
        <v>7.7500000000000013E-2</v>
      </c>
      <c r="AG68" s="100">
        <v>151.69999999999999</v>
      </c>
      <c r="AH68" s="98">
        <f t="shared" si="11"/>
        <v>1.4056773798989067E-3</v>
      </c>
      <c r="AI68" s="134">
        <f t="shared" si="12"/>
        <v>1.0893999694216529E-4</v>
      </c>
      <c r="AJ68" s="100">
        <v>203.99</v>
      </c>
      <c r="AK68" s="100">
        <v>0</v>
      </c>
      <c r="AL68" s="100">
        <v>3.04</v>
      </c>
      <c r="AM68" s="11"/>
      <c r="AN68" s="11"/>
    </row>
    <row r="69" spans="1:40" customFormat="1">
      <c r="A69" s="41" t="s">
        <v>270</v>
      </c>
      <c r="B69" s="12">
        <v>0.36</v>
      </c>
      <c r="C69" s="19">
        <v>0.1305</v>
      </c>
      <c r="D69" s="20">
        <f t="shared" ref="D69:D102" si="22">B69-C69</f>
        <v>0.22949999999999998</v>
      </c>
      <c r="E69" s="12">
        <v>0.36</v>
      </c>
      <c r="F69" s="19">
        <v>0.1305</v>
      </c>
      <c r="G69" s="20">
        <f t="shared" si="13"/>
        <v>0.22949999999999998</v>
      </c>
      <c r="H69" s="12">
        <v>0.2</v>
      </c>
      <c r="I69" s="19">
        <v>0.1305</v>
      </c>
      <c r="J69" s="20">
        <f t="shared" si="14"/>
        <v>6.9500000000000006E-2</v>
      </c>
      <c r="K69" s="12">
        <v>0.15</v>
      </c>
      <c r="L69" s="19">
        <v>0.1305</v>
      </c>
      <c r="M69" s="20">
        <f t="shared" si="15"/>
        <v>1.949999999999999E-2</v>
      </c>
      <c r="N69" s="12">
        <v>0.11</v>
      </c>
      <c r="O69" s="19">
        <v>0.1305</v>
      </c>
      <c r="P69" s="20">
        <f t="shared" si="16"/>
        <v>-2.0500000000000004E-2</v>
      </c>
      <c r="Q69" s="12">
        <v>0.05</v>
      </c>
      <c r="R69" s="19">
        <v>0.1305</v>
      </c>
      <c r="S69" s="20">
        <f t="shared" si="17"/>
        <v>-8.0500000000000002E-2</v>
      </c>
      <c r="T69" s="12">
        <v>0.08</v>
      </c>
      <c r="U69" s="19">
        <v>0.1305</v>
      </c>
      <c r="V69" s="20">
        <f t="shared" si="18"/>
        <v>-5.0500000000000003E-2</v>
      </c>
      <c r="W69" s="12">
        <v>0.11</v>
      </c>
      <c r="X69" s="19">
        <v>0.1305</v>
      </c>
      <c r="Y69" s="20">
        <f t="shared" si="19"/>
        <v>-2.0500000000000004E-2</v>
      </c>
      <c r="Z69" s="12">
        <v>0.17</v>
      </c>
      <c r="AA69" s="19">
        <v>0.1305</v>
      </c>
      <c r="AB69" s="20">
        <f t="shared" si="20"/>
        <v>3.9500000000000007E-2</v>
      </c>
      <c r="AC69" s="12">
        <v>0.25</v>
      </c>
      <c r="AD69" s="19">
        <v>0.1305</v>
      </c>
      <c r="AE69" s="20">
        <f t="shared" si="21"/>
        <v>0.1195</v>
      </c>
      <c r="AF69" s="98">
        <f t="shared" ref="AF69:AF102" si="23">AVERAGE(D69,G69,J69,M69,P69,S69,V69,Y69,AB69,AE69)</f>
        <v>5.3499999999999992E-2</v>
      </c>
      <c r="AG69" s="100">
        <v>49.42</v>
      </c>
      <c r="AH69" s="98">
        <f t="shared" ref="AH69:AH102" si="24">AG69/$AG$103</f>
        <v>4.579339229703624E-4</v>
      </c>
      <c r="AI69" s="134">
        <f t="shared" ref="AI69:AI102" si="25">AF69*AH69</f>
        <v>2.4499464878914386E-5</v>
      </c>
      <c r="AJ69" s="100">
        <v>70.27</v>
      </c>
      <c r="AK69" s="100">
        <v>0.15</v>
      </c>
      <c r="AL69" s="100">
        <v>20.64</v>
      </c>
      <c r="AM69" s="11"/>
      <c r="AN69" s="11"/>
    </row>
    <row r="70" spans="1:40" customFormat="1">
      <c r="A70" s="41" t="s">
        <v>271</v>
      </c>
      <c r="B70" s="12">
        <v>0.18</v>
      </c>
      <c r="C70" s="19">
        <v>0.1305</v>
      </c>
      <c r="D70" s="20">
        <f t="shared" si="22"/>
        <v>4.9499999999999988E-2</v>
      </c>
      <c r="E70" s="12">
        <v>0.2</v>
      </c>
      <c r="F70" s="19">
        <v>0.1305</v>
      </c>
      <c r="G70" s="20">
        <f t="shared" si="13"/>
        <v>6.9500000000000006E-2</v>
      </c>
      <c r="H70" s="12">
        <v>0.19</v>
      </c>
      <c r="I70" s="19">
        <v>0.1305</v>
      </c>
      <c r="J70" s="20">
        <f t="shared" si="14"/>
        <v>5.9499999999999997E-2</v>
      </c>
      <c r="K70" s="12">
        <v>0.13</v>
      </c>
      <c r="L70" s="19">
        <v>0.1305</v>
      </c>
      <c r="M70" s="20">
        <f t="shared" si="15"/>
        <v>-5.0000000000000044E-4</v>
      </c>
      <c r="N70" s="12">
        <v>0.13</v>
      </c>
      <c r="O70" s="19">
        <v>0.1305</v>
      </c>
      <c r="P70" s="20">
        <f t="shared" si="16"/>
        <v>-5.0000000000000044E-4</v>
      </c>
      <c r="Q70" s="12">
        <v>0.15</v>
      </c>
      <c r="R70" s="19">
        <v>0.1305</v>
      </c>
      <c r="S70" s="20">
        <f t="shared" si="17"/>
        <v>1.949999999999999E-2</v>
      </c>
      <c r="T70" s="12">
        <v>0.15</v>
      </c>
      <c r="U70" s="19">
        <v>0.1305</v>
      </c>
      <c r="V70" s="20">
        <f t="shared" si="18"/>
        <v>1.949999999999999E-2</v>
      </c>
      <c r="W70" s="12">
        <v>0.13</v>
      </c>
      <c r="X70" s="19">
        <v>0.1305</v>
      </c>
      <c r="Y70" s="20">
        <f t="shared" si="19"/>
        <v>-5.0000000000000044E-4</v>
      </c>
      <c r="Z70" s="12">
        <v>0.13</v>
      </c>
      <c r="AA70" s="19">
        <v>0.1305</v>
      </c>
      <c r="AB70" s="20">
        <f t="shared" si="20"/>
        <v>-5.0000000000000044E-4</v>
      </c>
      <c r="AC70" s="12">
        <v>0.17</v>
      </c>
      <c r="AD70" s="19">
        <v>0.1305</v>
      </c>
      <c r="AE70" s="20">
        <f t="shared" si="21"/>
        <v>3.9500000000000007E-2</v>
      </c>
      <c r="AF70" s="98">
        <f t="shared" si="23"/>
        <v>2.5500000000000002E-2</v>
      </c>
      <c r="AG70" s="100">
        <v>159.86000000000001</v>
      </c>
      <c r="AH70" s="98">
        <f t="shared" si="24"/>
        <v>1.4812892943351303E-3</v>
      </c>
      <c r="AI70" s="134">
        <f t="shared" si="25"/>
        <v>3.7772877005545825E-5</v>
      </c>
      <c r="AJ70" s="100">
        <v>213.61</v>
      </c>
      <c r="AK70" s="100">
        <v>1.04</v>
      </c>
      <c r="AL70" s="100">
        <v>12.88</v>
      </c>
      <c r="AM70" s="11"/>
      <c r="AN70" s="11"/>
    </row>
    <row r="71" spans="1:40" customFormat="1">
      <c r="A71" s="41" t="s">
        <v>272</v>
      </c>
      <c r="B71" s="35">
        <v>0.32</v>
      </c>
      <c r="C71" s="19">
        <v>0.1305</v>
      </c>
      <c r="D71" s="20">
        <f t="shared" si="22"/>
        <v>0.1895</v>
      </c>
      <c r="E71" s="12">
        <v>0.1</v>
      </c>
      <c r="F71" s="19">
        <v>0.1305</v>
      </c>
      <c r="G71" s="20">
        <f t="shared" si="13"/>
        <v>-3.0499999999999999E-2</v>
      </c>
      <c r="H71" s="12">
        <v>0.1</v>
      </c>
      <c r="I71" s="19">
        <v>0.1305</v>
      </c>
      <c r="J71" s="20">
        <f t="shared" si="14"/>
        <v>-3.0499999999999999E-2</v>
      </c>
      <c r="K71" s="12">
        <v>0</v>
      </c>
      <c r="L71" s="19">
        <v>0.1305</v>
      </c>
      <c r="M71" s="20">
        <f t="shared" si="15"/>
        <v>-0.1305</v>
      </c>
      <c r="N71" s="12">
        <v>-0.09</v>
      </c>
      <c r="O71" s="19">
        <v>0.1305</v>
      </c>
      <c r="P71" s="20">
        <f t="shared" si="16"/>
        <v>-0.2205</v>
      </c>
      <c r="Q71" s="12">
        <v>-0.1</v>
      </c>
      <c r="R71" s="19">
        <v>0.1305</v>
      </c>
      <c r="S71" s="20">
        <f t="shared" si="17"/>
        <v>-0.23050000000000001</v>
      </c>
      <c r="T71" s="12">
        <v>0.01</v>
      </c>
      <c r="U71" s="19">
        <v>0.1305</v>
      </c>
      <c r="V71" s="20">
        <f t="shared" si="18"/>
        <v>-0.12050000000000001</v>
      </c>
      <c r="W71" s="12">
        <v>0.02</v>
      </c>
      <c r="X71" s="19">
        <v>0.1305</v>
      </c>
      <c r="Y71" s="20">
        <f t="shared" si="19"/>
        <v>-0.1105</v>
      </c>
      <c r="Z71" s="12">
        <v>0.03</v>
      </c>
      <c r="AA71" s="19">
        <v>0.1305</v>
      </c>
      <c r="AB71" s="20">
        <f t="shared" si="20"/>
        <v>-0.10050000000000001</v>
      </c>
      <c r="AC71" s="12">
        <v>0.1</v>
      </c>
      <c r="AD71" s="19">
        <v>0.1305</v>
      </c>
      <c r="AE71" s="20">
        <f t="shared" si="21"/>
        <v>-3.0499999999999999E-2</v>
      </c>
      <c r="AF71" s="98">
        <f t="shared" si="23"/>
        <v>-8.1500000000000003E-2</v>
      </c>
      <c r="AG71" s="100">
        <v>596.65</v>
      </c>
      <c r="AH71" s="98">
        <f t="shared" si="24"/>
        <v>5.5286579348495894E-3</v>
      </c>
      <c r="AI71" s="134">
        <f t="shared" si="25"/>
        <v>-4.5058562169024153E-4</v>
      </c>
      <c r="AJ71" s="100">
        <v>659.39</v>
      </c>
      <c r="AK71" s="100">
        <v>0.46</v>
      </c>
      <c r="AL71" s="100">
        <v>-2.56</v>
      </c>
      <c r="AM71" s="11"/>
      <c r="AN71" s="11"/>
    </row>
    <row r="72" spans="1:40" customFormat="1">
      <c r="A72" s="41" t="s">
        <v>273</v>
      </c>
      <c r="B72" s="12">
        <v>0.24</v>
      </c>
      <c r="C72" s="19">
        <v>0.1305</v>
      </c>
      <c r="D72" s="20">
        <f t="shared" si="22"/>
        <v>0.10949999999999999</v>
      </c>
      <c r="E72" s="12">
        <v>0.27</v>
      </c>
      <c r="F72" s="19">
        <v>0.1305</v>
      </c>
      <c r="G72" s="20">
        <f t="shared" si="13"/>
        <v>0.13950000000000001</v>
      </c>
      <c r="H72" s="12">
        <v>0.25</v>
      </c>
      <c r="I72" s="19">
        <v>0.1305</v>
      </c>
      <c r="J72" s="20">
        <f t="shared" si="14"/>
        <v>0.1195</v>
      </c>
      <c r="K72" s="12">
        <v>0.13</v>
      </c>
      <c r="L72" s="19">
        <v>0.1305</v>
      </c>
      <c r="M72" s="20">
        <f t="shared" si="15"/>
        <v>-5.0000000000000044E-4</v>
      </c>
      <c r="N72" s="12">
        <v>0.08</v>
      </c>
      <c r="O72" s="19">
        <v>0.1305</v>
      </c>
      <c r="P72" s="20">
        <f t="shared" si="16"/>
        <v>-5.0500000000000003E-2</v>
      </c>
      <c r="Q72" s="12">
        <v>0.13</v>
      </c>
      <c r="R72" s="19">
        <v>0.1305</v>
      </c>
      <c r="S72" s="20">
        <f t="shared" si="17"/>
        <v>-5.0000000000000044E-4</v>
      </c>
      <c r="T72" s="12">
        <v>0.11</v>
      </c>
      <c r="U72" s="19">
        <v>0.1305</v>
      </c>
      <c r="V72" s="20">
        <f t="shared" si="18"/>
        <v>-2.0500000000000004E-2</v>
      </c>
      <c r="W72" s="12">
        <v>0.16</v>
      </c>
      <c r="X72" s="19">
        <v>0.1305</v>
      </c>
      <c r="Y72" s="20">
        <f t="shared" si="19"/>
        <v>2.9499999999999998E-2</v>
      </c>
      <c r="Z72" s="12">
        <v>0.16</v>
      </c>
      <c r="AA72" s="19">
        <v>0.1305</v>
      </c>
      <c r="AB72" s="20">
        <f t="shared" si="20"/>
        <v>2.9499999999999998E-2</v>
      </c>
      <c r="AC72" s="12">
        <v>0.18</v>
      </c>
      <c r="AD72" s="19">
        <v>0.1305</v>
      </c>
      <c r="AE72" s="20">
        <f t="shared" si="21"/>
        <v>4.9499999999999988E-2</v>
      </c>
      <c r="AF72" s="98">
        <f t="shared" si="23"/>
        <v>4.0499999999999994E-2</v>
      </c>
      <c r="AG72" s="100">
        <v>80.11</v>
      </c>
      <c r="AH72" s="98">
        <f t="shared" si="24"/>
        <v>7.423125570448347E-4</v>
      </c>
      <c r="AI72" s="134">
        <f t="shared" si="25"/>
        <v>3.0063658560315801E-5</v>
      </c>
      <c r="AJ72" s="100">
        <v>99.58</v>
      </c>
      <c r="AK72" s="100">
        <v>0.05</v>
      </c>
      <c r="AL72" s="100">
        <v>4.24</v>
      </c>
      <c r="AM72" s="11"/>
      <c r="AN72" s="11"/>
    </row>
    <row r="73" spans="1:40" customFormat="1">
      <c r="A73" s="41" t="s">
        <v>274</v>
      </c>
      <c r="B73" s="12">
        <v>0.16</v>
      </c>
      <c r="C73" s="19">
        <v>0.1305</v>
      </c>
      <c r="D73" s="20">
        <f t="shared" si="22"/>
        <v>2.9499999999999998E-2</v>
      </c>
      <c r="E73" s="12">
        <v>0.14000000000000001</v>
      </c>
      <c r="F73" s="19">
        <v>0.1305</v>
      </c>
      <c r="G73" s="20">
        <f t="shared" si="13"/>
        <v>9.5000000000000084E-3</v>
      </c>
      <c r="H73" s="12">
        <v>0.11</v>
      </c>
      <c r="I73" s="19">
        <v>0.1305</v>
      </c>
      <c r="J73" s="20">
        <f t="shared" si="14"/>
        <v>-2.0500000000000004E-2</v>
      </c>
      <c r="K73" s="12">
        <v>-0.01</v>
      </c>
      <c r="L73" s="19">
        <v>0.1305</v>
      </c>
      <c r="M73" s="20">
        <f t="shared" si="15"/>
        <v>-0.14050000000000001</v>
      </c>
      <c r="N73" s="12">
        <v>0</v>
      </c>
      <c r="O73" s="19">
        <v>0.1305</v>
      </c>
      <c r="P73" s="20">
        <f t="shared" si="16"/>
        <v>-0.1305</v>
      </c>
      <c r="Q73" s="12">
        <v>-0.04</v>
      </c>
      <c r="R73" s="19">
        <v>0.1305</v>
      </c>
      <c r="S73" s="20">
        <f t="shared" si="17"/>
        <v>-0.17050000000000001</v>
      </c>
      <c r="T73" s="12">
        <v>0.03</v>
      </c>
      <c r="U73" s="19">
        <v>0.1305</v>
      </c>
      <c r="V73" s="20">
        <f t="shared" si="18"/>
        <v>-0.10050000000000001</v>
      </c>
      <c r="W73" s="12">
        <v>0.04</v>
      </c>
      <c r="X73" s="19">
        <v>0.1305</v>
      </c>
      <c r="Y73" s="20">
        <f t="shared" si="19"/>
        <v>-9.0499999999999997E-2</v>
      </c>
      <c r="Z73" s="12">
        <v>0.06</v>
      </c>
      <c r="AA73" s="19">
        <v>0.1305</v>
      </c>
      <c r="AB73" s="20">
        <f t="shared" si="20"/>
        <v>-7.0500000000000007E-2</v>
      </c>
      <c r="AC73" s="12">
        <v>0.08</v>
      </c>
      <c r="AD73" s="19">
        <v>0.1305</v>
      </c>
      <c r="AE73" s="20">
        <f t="shared" si="21"/>
        <v>-5.0500000000000003E-2</v>
      </c>
      <c r="AF73" s="98">
        <f t="shared" si="23"/>
        <v>-7.350000000000001E-2</v>
      </c>
      <c r="AG73" s="100">
        <v>114.1</v>
      </c>
      <c r="AH73" s="98">
        <f t="shared" si="24"/>
        <v>1.0572695388692502E-3</v>
      </c>
      <c r="AI73" s="134">
        <f t="shared" si="25"/>
        <v>-7.7709311106889908E-5</v>
      </c>
      <c r="AJ73" s="100">
        <v>183.94</v>
      </c>
      <c r="AK73" s="100">
        <v>0.38</v>
      </c>
      <c r="AL73" s="100">
        <v>-2.63</v>
      </c>
      <c r="AM73" s="11"/>
      <c r="AN73" s="11"/>
    </row>
    <row r="74" spans="1:40" customFormat="1">
      <c r="A74" s="41" t="s">
        <v>275</v>
      </c>
      <c r="B74" s="12">
        <v>0.16</v>
      </c>
      <c r="C74" s="19">
        <v>0.1305</v>
      </c>
      <c r="D74" s="20">
        <f t="shared" si="22"/>
        <v>2.9499999999999998E-2</v>
      </c>
      <c r="E74" s="12">
        <v>0.15</v>
      </c>
      <c r="F74" s="19">
        <v>0.1305</v>
      </c>
      <c r="G74" s="20">
        <f t="shared" si="13"/>
        <v>1.949999999999999E-2</v>
      </c>
      <c r="H74" s="12">
        <v>0.08</v>
      </c>
      <c r="I74" s="19">
        <v>0.1305</v>
      </c>
      <c r="J74" s="20">
        <f t="shared" si="14"/>
        <v>-5.0500000000000003E-2</v>
      </c>
      <c r="K74" s="12">
        <v>0.1</v>
      </c>
      <c r="L74" s="19">
        <v>0.1305</v>
      </c>
      <c r="M74" s="20">
        <f t="shared" si="15"/>
        <v>-3.0499999999999999E-2</v>
      </c>
      <c r="N74" s="12">
        <v>0.11</v>
      </c>
      <c r="O74" s="19">
        <v>0.1305</v>
      </c>
      <c r="P74" s="20">
        <f t="shared" si="16"/>
        <v>-2.0500000000000004E-2</v>
      </c>
      <c r="Q74" s="12">
        <v>0.16</v>
      </c>
      <c r="R74" s="19">
        <v>0.1305</v>
      </c>
      <c r="S74" s="20">
        <f t="shared" si="17"/>
        <v>2.9499999999999998E-2</v>
      </c>
      <c r="T74" s="12">
        <v>0.13</v>
      </c>
      <c r="U74" s="19">
        <v>0.1305</v>
      </c>
      <c r="V74" s="20">
        <f t="shared" si="18"/>
        <v>-5.0000000000000044E-4</v>
      </c>
      <c r="W74" s="12">
        <v>0.14000000000000001</v>
      </c>
      <c r="X74" s="19">
        <v>0.1305</v>
      </c>
      <c r="Y74" s="20">
        <f t="shared" si="19"/>
        <v>9.5000000000000084E-3</v>
      </c>
      <c r="Z74" s="12">
        <v>0.11</v>
      </c>
      <c r="AA74" s="19">
        <v>0.1305</v>
      </c>
      <c r="AB74" s="20">
        <f t="shared" si="20"/>
        <v>-2.0500000000000004E-2</v>
      </c>
      <c r="AC74" s="12">
        <v>7.0000000000000007E-2</v>
      </c>
      <c r="AD74" s="19">
        <v>0.1305</v>
      </c>
      <c r="AE74" s="20">
        <f t="shared" si="21"/>
        <v>-6.0499999999999998E-2</v>
      </c>
      <c r="AF74" s="98">
        <f t="shared" si="23"/>
        <v>-9.5000000000000015E-3</v>
      </c>
      <c r="AG74" s="100">
        <v>116.12</v>
      </c>
      <c r="AH74" s="98">
        <f t="shared" si="24"/>
        <v>1.0759871941586096E-3</v>
      </c>
      <c r="AI74" s="134">
        <f t="shared" si="25"/>
        <v>-1.0221878344506793E-5</v>
      </c>
      <c r="AJ74" s="100">
        <v>146.24</v>
      </c>
      <c r="AK74" s="100">
        <v>0.56999999999999995</v>
      </c>
      <c r="AL74" s="100">
        <v>-1.8</v>
      </c>
      <c r="AM74" s="11"/>
      <c r="AN74" s="11"/>
    </row>
    <row r="75" spans="1:40" customFormat="1">
      <c r="A75" s="41" t="s">
        <v>276</v>
      </c>
      <c r="B75" s="46" t="s">
        <v>13</v>
      </c>
      <c r="C75" s="19">
        <v>0.1305</v>
      </c>
      <c r="D75" s="23" t="s">
        <v>13</v>
      </c>
      <c r="E75" s="16" t="s">
        <v>13</v>
      </c>
      <c r="F75" s="19">
        <v>0.1305</v>
      </c>
      <c r="G75" s="23" t="s">
        <v>13</v>
      </c>
      <c r="H75" s="16" t="s">
        <v>13</v>
      </c>
      <c r="I75" s="19">
        <v>0.1305</v>
      </c>
      <c r="J75" s="23" t="s">
        <v>13</v>
      </c>
      <c r="K75" s="46" t="s">
        <v>13</v>
      </c>
      <c r="L75" s="19">
        <v>0.1305</v>
      </c>
      <c r="M75" s="23" t="s">
        <v>13</v>
      </c>
      <c r="N75" s="16" t="s">
        <v>13</v>
      </c>
      <c r="O75" s="19">
        <v>0.1305</v>
      </c>
      <c r="P75" s="23" t="s">
        <v>13</v>
      </c>
      <c r="Q75" s="16" t="s">
        <v>13</v>
      </c>
      <c r="R75" s="19">
        <v>0.1305</v>
      </c>
      <c r="S75" s="23" t="s">
        <v>13</v>
      </c>
      <c r="T75" s="16" t="s">
        <v>13</v>
      </c>
      <c r="U75" s="19">
        <v>0.1305</v>
      </c>
      <c r="V75" s="23" t="s">
        <v>13</v>
      </c>
      <c r="W75" s="16" t="s">
        <v>13</v>
      </c>
      <c r="X75" s="19">
        <v>0.1305</v>
      </c>
      <c r="Y75" s="23" t="s">
        <v>13</v>
      </c>
      <c r="Z75" s="33">
        <v>0.18140000000000001</v>
      </c>
      <c r="AA75" s="19">
        <v>0.1305</v>
      </c>
      <c r="AB75" s="20">
        <f t="shared" si="20"/>
        <v>5.0900000000000001E-2</v>
      </c>
      <c r="AC75" s="33">
        <v>0.1603</v>
      </c>
      <c r="AD75" s="19">
        <v>0.1305</v>
      </c>
      <c r="AE75" s="20">
        <f t="shared" si="21"/>
        <v>2.9799999999999993E-2</v>
      </c>
      <c r="AF75" s="98">
        <f t="shared" si="23"/>
        <v>4.0349999999999997E-2</v>
      </c>
      <c r="AG75" s="100">
        <v>37.869999999999997</v>
      </c>
      <c r="AH75" s="98">
        <f t="shared" si="24"/>
        <v>3.5090970584556098E-4</v>
      </c>
      <c r="AI75" s="134">
        <f t="shared" si="25"/>
        <v>1.4159206630868384E-5</v>
      </c>
      <c r="AJ75" s="100">
        <v>42.2</v>
      </c>
      <c r="AK75" s="100">
        <v>0.79</v>
      </c>
      <c r="AL75" s="101" t="s">
        <v>13</v>
      </c>
      <c r="AM75" s="11"/>
      <c r="AN75" s="11"/>
    </row>
    <row r="76" spans="1:40" customFormat="1">
      <c r="A76" s="41" t="s">
        <v>277</v>
      </c>
      <c r="B76" s="12">
        <v>0.36</v>
      </c>
      <c r="C76" s="19">
        <v>0.1305</v>
      </c>
      <c r="D76" s="20">
        <f t="shared" si="22"/>
        <v>0.22949999999999998</v>
      </c>
      <c r="E76" s="12">
        <v>0.32</v>
      </c>
      <c r="F76" s="19">
        <v>0.1305</v>
      </c>
      <c r="G76" s="20">
        <f t="shared" si="13"/>
        <v>0.1895</v>
      </c>
      <c r="H76" s="12">
        <v>0.3</v>
      </c>
      <c r="I76" s="19">
        <v>0.1305</v>
      </c>
      <c r="J76" s="20">
        <f t="shared" si="14"/>
        <v>0.16949999999999998</v>
      </c>
      <c r="K76" s="12">
        <v>0.24</v>
      </c>
      <c r="L76" s="19">
        <v>0.1305</v>
      </c>
      <c r="M76" s="20">
        <f t="shared" si="15"/>
        <v>0.10949999999999999</v>
      </c>
      <c r="N76" s="12">
        <v>0.21</v>
      </c>
      <c r="O76" s="19">
        <v>0.1305</v>
      </c>
      <c r="P76" s="20">
        <f t="shared" si="16"/>
        <v>7.9499999999999987E-2</v>
      </c>
      <c r="Q76" s="12">
        <v>0.19</v>
      </c>
      <c r="R76" s="19">
        <v>0.1305</v>
      </c>
      <c r="S76" s="20">
        <f t="shared" si="17"/>
        <v>5.9499999999999997E-2</v>
      </c>
      <c r="T76" s="12">
        <v>0.16</v>
      </c>
      <c r="U76" s="19">
        <v>0.1305</v>
      </c>
      <c r="V76" s="20">
        <f t="shared" si="18"/>
        <v>2.9499999999999998E-2</v>
      </c>
      <c r="W76" s="12">
        <v>0.16</v>
      </c>
      <c r="X76" s="19">
        <v>0.1305</v>
      </c>
      <c r="Y76" s="20">
        <f t="shared" si="19"/>
        <v>2.9499999999999998E-2</v>
      </c>
      <c r="Z76" s="12">
        <v>0.13</v>
      </c>
      <c r="AA76" s="19">
        <v>0.1305</v>
      </c>
      <c r="AB76" s="20">
        <f t="shared" si="20"/>
        <v>-5.0000000000000044E-4</v>
      </c>
      <c r="AC76" s="12">
        <v>0.15</v>
      </c>
      <c r="AD76" s="19">
        <v>0.1305</v>
      </c>
      <c r="AE76" s="20">
        <f t="shared" si="21"/>
        <v>1.949999999999999E-2</v>
      </c>
      <c r="AF76" s="98">
        <f t="shared" si="23"/>
        <v>9.1499999999999998E-2</v>
      </c>
      <c r="AG76" s="100">
        <v>150.96</v>
      </c>
      <c r="AH76" s="98">
        <f t="shared" si="24"/>
        <v>1.3988204170701317E-3</v>
      </c>
      <c r="AI76" s="134">
        <f t="shared" si="25"/>
        <v>1.2799206816191706E-4</v>
      </c>
      <c r="AJ76" s="100">
        <v>198.04</v>
      </c>
      <c r="AK76" s="100">
        <v>0</v>
      </c>
      <c r="AL76" s="101" t="s">
        <v>13</v>
      </c>
      <c r="AM76" s="11"/>
      <c r="AN76" s="11"/>
    </row>
    <row r="77" spans="1:40" customFormat="1">
      <c r="A77" s="41" t="s">
        <v>278</v>
      </c>
      <c r="B77" s="12">
        <v>0.11</v>
      </c>
      <c r="C77" s="19">
        <v>0.1305</v>
      </c>
      <c r="D77" s="20">
        <f t="shared" si="22"/>
        <v>-2.0500000000000004E-2</v>
      </c>
      <c r="E77" s="12">
        <v>0.14000000000000001</v>
      </c>
      <c r="F77" s="19">
        <v>0.1305</v>
      </c>
      <c r="G77" s="20">
        <f t="shared" si="13"/>
        <v>9.5000000000000084E-3</v>
      </c>
      <c r="H77" s="12">
        <v>0.16</v>
      </c>
      <c r="I77" s="19">
        <v>0.1305</v>
      </c>
      <c r="J77" s="20">
        <f t="shared" si="14"/>
        <v>2.9499999999999998E-2</v>
      </c>
      <c r="K77" s="12">
        <v>0.11</v>
      </c>
      <c r="L77" s="19">
        <v>0.1305</v>
      </c>
      <c r="M77" s="20">
        <f t="shared" si="15"/>
        <v>-2.0500000000000004E-2</v>
      </c>
      <c r="N77" s="12">
        <v>0.03</v>
      </c>
      <c r="O77" s="19">
        <v>0.1305</v>
      </c>
      <c r="P77" s="20">
        <f t="shared" si="16"/>
        <v>-0.10050000000000001</v>
      </c>
      <c r="Q77" s="12">
        <v>0.03</v>
      </c>
      <c r="R77" s="19">
        <v>0.1305</v>
      </c>
      <c r="S77" s="20">
        <f t="shared" si="17"/>
        <v>-0.10050000000000001</v>
      </c>
      <c r="T77" s="12">
        <v>0.09</v>
      </c>
      <c r="U77" s="19">
        <v>0.1305</v>
      </c>
      <c r="V77" s="20">
        <f t="shared" si="18"/>
        <v>-4.0500000000000008E-2</v>
      </c>
      <c r="W77" s="12">
        <v>0.06</v>
      </c>
      <c r="X77" s="19">
        <v>0.1305</v>
      </c>
      <c r="Y77" s="20">
        <f t="shared" si="19"/>
        <v>-7.0500000000000007E-2</v>
      </c>
      <c r="Z77" s="12">
        <v>0.08</v>
      </c>
      <c r="AA77" s="19">
        <v>0.1305</v>
      </c>
      <c r="AB77" s="20">
        <f t="shared" si="20"/>
        <v>-5.0500000000000003E-2</v>
      </c>
      <c r="AC77" s="12">
        <v>0.09</v>
      </c>
      <c r="AD77" s="19">
        <v>0.1305</v>
      </c>
      <c r="AE77" s="20">
        <f t="shared" si="21"/>
        <v>-4.0500000000000008E-2</v>
      </c>
      <c r="AF77" s="98">
        <f t="shared" si="23"/>
        <v>-4.0500000000000001E-2</v>
      </c>
      <c r="AG77" s="100">
        <v>424.76</v>
      </c>
      <c r="AH77" s="98">
        <f t="shared" si="24"/>
        <v>3.9358966637169394E-3</v>
      </c>
      <c r="AI77" s="134">
        <f t="shared" si="25"/>
        <v>-1.5940381488053606E-4</v>
      </c>
      <c r="AJ77" s="100">
        <v>544.99</v>
      </c>
      <c r="AK77" s="100">
        <v>0.56999999999999995</v>
      </c>
      <c r="AL77" s="100">
        <v>-8.07</v>
      </c>
      <c r="AM77" s="11"/>
      <c r="AN77" s="11"/>
    </row>
    <row r="78" spans="1:40" customFormat="1">
      <c r="A78" s="41" t="s">
        <v>279</v>
      </c>
      <c r="B78" s="12">
        <v>0.16</v>
      </c>
      <c r="C78" s="19">
        <v>0.1305</v>
      </c>
      <c r="D78" s="20">
        <f t="shared" si="22"/>
        <v>2.9499999999999998E-2</v>
      </c>
      <c r="E78" s="12">
        <v>0.12</v>
      </c>
      <c r="F78" s="19">
        <v>0.1305</v>
      </c>
      <c r="G78" s="20">
        <f t="shared" si="13"/>
        <v>-1.0500000000000009E-2</v>
      </c>
      <c r="H78" s="12">
        <v>0.05</v>
      </c>
      <c r="I78" s="19">
        <v>0.1305</v>
      </c>
      <c r="J78" s="20">
        <f t="shared" si="14"/>
        <v>-8.0500000000000002E-2</v>
      </c>
      <c r="K78" s="12">
        <v>-0.01</v>
      </c>
      <c r="L78" s="19">
        <v>0.1305</v>
      </c>
      <c r="M78" s="20">
        <f t="shared" si="15"/>
        <v>-0.14050000000000001</v>
      </c>
      <c r="N78" s="12">
        <v>0.03</v>
      </c>
      <c r="O78" s="19">
        <v>0.1305</v>
      </c>
      <c r="P78" s="20">
        <f t="shared" si="16"/>
        <v>-0.10050000000000001</v>
      </c>
      <c r="Q78" s="12">
        <v>0.06</v>
      </c>
      <c r="R78" s="19">
        <v>0.1305</v>
      </c>
      <c r="S78" s="20">
        <f t="shared" si="17"/>
        <v>-7.0500000000000007E-2</v>
      </c>
      <c r="T78" s="12">
        <v>0.08</v>
      </c>
      <c r="U78" s="19">
        <v>0.1305</v>
      </c>
      <c r="V78" s="20">
        <f t="shared" si="18"/>
        <v>-5.0500000000000003E-2</v>
      </c>
      <c r="W78" s="12">
        <v>0.05</v>
      </c>
      <c r="X78" s="19">
        <v>0.1305</v>
      </c>
      <c r="Y78" s="20">
        <f t="shared" si="19"/>
        <v>-8.0500000000000002E-2</v>
      </c>
      <c r="Z78" s="12">
        <v>0.11</v>
      </c>
      <c r="AA78" s="19">
        <v>0.1305</v>
      </c>
      <c r="AB78" s="20">
        <f t="shared" si="20"/>
        <v>-2.0500000000000004E-2</v>
      </c>
      <c r="AC78" s="12">
        <v>0.11</v>
      </c>
      <c r="AD78" s="19">
        <v>0.1305</v>
      </c>
      <c r="AE78" s="20">
        <f t="shared" si="21"/>
        <v>-2.0500000000000004E-2</v>
      </c>
      <c r="AF78" s="98">
        <f t="shared" si="23"/>
        <v>-5.4499999999999993E-2</v>
      </c>
      <c r="AG78" s="100">
        <v>174.7</v>
      </c>
      <c r="AH78" s="98">
        <f t="shared" si="24"/>
        <v>1.6187991975500264E-3</v>
      </c>
      <c r="AI78" s="134">
        <f t="shared" si="25"/>
        <v>-8.8224556266476432E-5</v>
      </c>
      <c r="AJ78" s="100">
        <v>228.65</v>
      </c>
      <c r="AK78" s="100">
        <v>0.71</v>
      </c>
      <c r="AL78" s="100">
        <v>-6.83</v>
      </c>
      <c r="AM78" s="11"/>
      <c r="AN78" s="11"/>
    </row>
    <row r="79" spans="1:40" customFormat="1">
      <c r="A79" s="41" t="s">
        <v>280</v>
      </c>
      <c r="B79" s="33">
        <v>7.7899999999999997E-2</v>
      </c>
      <c r="C79" s="19">
        <v>0.1305</v>
      </c>
      <c r="D79" s="20">
        <f t="shared" si="22"/>
        <v>-5.2600000000000008E-2</v>
      </c>
      <c r="E79" s="33">
        <v>0.55149999999999999</v>
      </c>
      <c r="F79" s="19">
        <v>0.1305</v>
      </c>
      <c r="G79" s="20">
        <f t="shared" si="13"/>
        <v>0.42099999999999999</v>
      </c>
      <c r="H79" s="33">
        <v>0.65749999999999997</v>
      </c>
      <c r="I79" s="19">
        <v>0.1305</v>
      </c>
      <c r="J79" s="20">
        <f t="shared" si="14"/>
        <v>0.52699999999999991</v>
      </c>
      <c r="K79" s="33">
        <v>0.52539999999999998</v>
      </c>
      <c r="L79" s="19">
        <v>0.1305</v>
      </c>
      <c r="M79" s="20">
        <f t="shared" si="15"/>
        <v>0.39489999999999997</v>
      </c>
      <c r="N79" s="33">
        <v>0.35549999999999998</v>
      </c>
      <c r="O79" s="19">
        <v>0.1305</v>
      </c>
      <c r="P79" s="20">
        <f t="shared" si="16"/>
        <v>0.22499999999999998</v>
      </c>
      <c r="Q79" s="33">
        <v>0.441</v>
      </c>
      <c r="R79" s="19">
        <v>0.1305</v>
      </c>
      <c r="S79" s="20">
        <f t="shared" si="17"/>
        <v>0.3105</v>
      </c>
      <c r="T79" s="33">
        <v>0.5534</v>
      </c>
      <c r="U79" s="19">
        <v>0.1305</v>
      </c>
      <c r="V79" s="20">
        <f t="shared" si="18"/>
        <v>0.4229</v>
      </c>
      <c r="W79" s="33">
        <v>0.54779999999999995</v>
      </c>
      <c r="X79" s="19">
        <v>0.1305</v>
      </c>
      <c r="Y79" s="20">
        <f t="shared" si="19"/>
        <v>0.41729999999999995</v>
      </c>
      <c r="Z79" s="33">
        <v>0.46539999999999998</v>
      </c>
      <c r="AA79" s="19">
        <v>0.1305</v>
      </c>
      <c r="AB79" s="20">
        <f t="shared" si="20"/>
        <v>0.33489999999999998</v>
      </c>
      <c r="AC79" s="33">
        <v>0.35320000000000001</v>
      </c>
      <c r="AD79" s="19">
        <v>0.1305</v>
      </c>
      <c r="AE79" s="20">
        <f t="shared" si="21"/>
        <v>0.22270000000000001</v>
      </c>
      <c r="AF79" s="98">
        <f t="shared" si="23"/>
        <v>0.32235999999999998</v>
      </c>
      <c r="AG79" s="100">
        <v>34.79</v>
      </c>
      <c r="AH79" s="98">
        <f t="shared" si="24"/>
        <v>3.2236991461228064E-4</v>
      </c>
      <c r="AI79" s="134">
        <f t="shared" si="25"/>
        <v>1.0391916567441479E-4</v>
      </c>
      <c r="AJ79" s="100">
        <v>39.22</v>
      </c>
      <c r="AK79" s="100">
        <v>0</v>
      </c>
      <c r="AL79" s="100">
        <v>8.69</v>
      </c>
      <c r="AM79" s="11"/>
      <c r="AN79" s="11"/>
    </row>
    <row r="80" spans="1:40" customFormat="1">
      <c r="A80" s="41" t="s">
        <v>281</v>
      </c>
      <c r="B80" s="12">
        <v>0.12</v>
      </c>
      <c r="C80" s="19">
        <v>0.1305</v>
      </c>
      <c r="D80" s="20">
        <f t="shared" si="22"/>
        <v>-1.0500000000000009E-2</v>
      </c>
      <c r="E80" s="12">
        <v>0.59</v>
      </c>
      <c r="F80" s="19">
        <v>0.1305</v>
      </c>
      <c r="G80" s="20">
        <f t="shared" si="13"/>
        <v>0.45949999999999996</v>
      </c>
      <c r="H80" s="12">
        <v>0.51</v>
      </c>
      <c r="I80" s="19">
        <v>0.1305</v>
      </c>
      <c r="J80" s="20">
        <f t="shared" si="14"/>
        <v>0.3795</v>
      </c>
      <c r="K80" s="12">
        <v>0.21</v>
      </c>
      <c r="L80" s="19">
        <v>0.1305</v>
      </c>
      <c r="M80" s="20">
        <f t="shared" si="15"/>
        <v>7.9499999999999987E-2</v>
      </c>
      <c r="N80" s="12">
        <v>0.22</v>
      </c>
      <c r="O80" s="19">
        <v>0.1305</v>
      </c>
      <c r="P80" s="20">
        <f t="shared" si="16"/>
        <v>8.9499999999999996E-2</v>
      </c>
      <c r="Q80" s="12">
        <v>0.21</v>
      </c>
      <c r="R80" s="19">
        <v>0.1305</v>
      </c>
      <c r="S80" s="20">
        <f t="shared" si="17"/>
        <v>7.9499999999999987E-2</v>
      </c>
      <c r="T80" s="12">
        <v>0.13</v>
      </c>
      <c r="U80" s="19">
        <v>0.1305</v>
      </c>
      <c r="V80" s="20">
        <f t="shared" si="18"/>
        <v>-5.0000000000000044E-4</v>
      </c>
      <c r="W80" s="12">
        <v>0.18</v>
      </c>
      <c r="X80" s="19">
        <v>0.1305</v>
      </c>
      <c r="Y80" s="20">
        <f t="shared" si="19"/>
        <v>4.9499999999999988E-2</v>
      </c>
      <c r="Z80" s="12">
        <v>0.21</v>
      </c>
      <c r="AA80" s="19">
        <v>0.1305</v>
      </c>
      <c r="AB80" s="20">
        <f t="shared" si="20"/>
        <v>7.9499999999999987E-2</v>
      </c>
      <c r="AC80" s="12">
        <v>0.27</v>
      </c>
      <c r="AD80" s="19">
        <v>0.1305</v>
      </c>
      <c r="AE80" s="20">
        <f t="shared" si="21"/>
        <v>0.13950000000000001</v>
      </c>
      <c r="AF80" s="98">
        <f t="shared" si="23"/>
        <v>0.13449999999999998</v>
      </c>
      <c r="AG80" s="100">
        <v>43.25</v>
      </c>
      <c r="AH80" s="98">
        <f t="shared" si="24"/>
        <v>4.0076167884395335E-4</v>
      </c>
      <c r="AI80" s="134">
        <f t="shared" si="25"/>
        <v>5.3902445804511714E-5</v>
      </c>
      <c r="AJ80" s="100">
        <v>50.19</v>
      </c>
      <c r="AK80" s="100">
        <v>0.3</v>
      </c>
      <c r="AL80" s="101" t="s">
        <v>13</v>
      </c>
      <c r="AM80" s="11"/>
      <c r="AN80" s="11"/>
    </row>
    <row r="81" spans="1:40" customFormat="1">
      <c r="A81" s="41" t="s">
        <v>282</v>
      </c>
      <c r="B81" s="12">
        <v>0.1</v>
      </c>
      <c r="C81" s="19">
        <v>0.1305</v>
      </c>
      <c r="D81" s="20">
        <f t="shared" si="22"/>
        <v>-3.0499999999999999E-2</v>
      </c>
      <c r="E81" s="12">
        <v>0.13</v>
      </c>
      <c r="F81" s="19">
        <v>0.1305</v>
      </c>
      <c r="G81" s="20">
        <f t="shared" si="13"/>
        <v>-5.0000000000000044E-4</v>
      </c>
      <c r="H81" s="12">
        <v>0.12</v>
      </c>
      <c r="I81" s="19">
        <v>0.1305</v>
      </c>
      <c r="J81" s="20">
        <f t="shared" si="14"/>
        <v>-1.0500000000000009E-2</v>
      </c>
      <c r="K81" s="12">
        <v>0.08</v>
      </c>
      <c r="L81" s="19">
        <v>0.1305</v>
      </c>
      <c r="M81" s="20">
        <f t="shared" si="15"/>
        <v>-5.0500000000000003E-2</v>
      </c>
      <c r="N81" s="12">
        <v>0</v>
      </c>
      <c r="O81" s="19">
        <v>0.1305</v>
      </c>
      <c r="P81" s="20">
        <f t="shared" si="16"/>
        <v>-0.1305</v>
      </c>
      <c r="Q81" s="12">
        <v>-7.0000000000000007E-2</v>
      </c>
      <c r="R81" s="19">
        <v>0.1305</v>
      </c>
      <c r="S81" s="20">
        <f t="shared" si="17"/>
        <v>-0.20050000000000001</v>
      </c>
      <c r="T81" s="12">
        <v>-0.08</v>
      </c>
      <c r="U81" s="19">
        <v>0.1305</v>
      </c>
      <c r="V81" s="20">
        <f t="shared" si="18"/>
        <v>-0.21050000000000002</v>
      </c>
      <c r="W81" s="12">
        <v>-0.04</v>
      </c>
      <c r="X81" s="19">
        <v>0.1305</v>
      </c>
      <c r="Y81" s="20">
        <f t="shared" si="19"/>
        <v>-0.17050000000000001</v>
      </c>
      <c r="Z81" s="12">
        <v>-0.08</v>
      </c>
      <c r="AA81" s="19">
        <v>0.1305</v>
      </c>
      <c r="AB81" s="20">
        <f t="shared" si="20"/>
        <v>-0.21050000000000002</v>
      </c>
      <c r="AC81" s="12">
        <v>-0.04</v>
      </c>
      <c r="AD81" s="19">
        <v>0.1305</v>
      </c>
      <c r="AE81" s="20">
        <f t="shared" si="21"/>
        <v>-0.17050000000000001</v>
      </c>
      <c r="AF81" s="98">
        <f t="shared" si="23"/>
        <v>-0.11850000000000001</v>
      </c>
      <c r="AG81" s="100">
        <v>183.34</v>
      </c>
      <c r="AH81" s="98">
        <f t="shared" si="24"/>
        <v>1.6988588716589689E-3</v>
      </c>
      <c r="AI81" s="134">
        <f t="shared" si="25"/>
        <v>-2.0131477629158783E-4</v>
      </c>
      <c r="AJ81" s="100">
        <v>469.76</v>
      </c>
      <c r="AK81" s="100">
        <v>1.45</v>
      </c>
      <c r="AL81" s="100">
        <v>-19.05</v>
      </c>
      <c r="AM81" s="11"/>
      <c r="AN81" s="11"/>
    </row>
    <row r="82" spans="1:40" customFormat="1">
      <c r="A82" s="41" t="s">
        <v>283</v>
      </c>
      <c r="B82" s="12">
        <v>0.13</v>
      </c>
      <c r="C82" s="19">
        <v>0.1305</v>
      </c>
      <c r="D82" s="20">
        <f t="shared" si="22"/>
        <v>-5.0000000000000044E-4</v>
      </c>
      <c r="E82" s="12">
        <v>0.26</v>
      </c>
      <c r="F82" s="19">
        <v>0.1305</v>
      </c>
      <c r="G82" s="20">
        <f t="shared" si="13"/>
        <v>0.1295</v>
      </c>
      <c r="H82" s="12">
        <v>0.33</v>
      </c>
      <c r="I82" s="19">
        <v>0.1305</v>
      </c>
      <c r="J82" s="20">
        <f t="shared" si="14"/>
        <v>0.19950000000000001</v>
      </c>
      <c r="K82" s="12">
        <v>0.28000000000000003</v>
      </c>
      <c r="L82" s="19">
        <v>0.1305</v>
      </c>
      <c r="M82" s="20">
        <f t="shared" si="15"/>
        <v>0.14950000000000002</v>
      </c>
      <c r="N82" s="12">
        <v>0.2</v>
      </c>
      <c r="O82" s="19">
        <v>0.1305</v>
      </c>
      <c r="P82" s="20">
        <f t="shared" si="16"/>
        <v>6.9500000000000006E-2</v>
      </c>
      <c r="Q82" s="12">
        <v>0.19</v>
      </c>
      <c r="R82" s="19">
        <v>0.1305</v>
      </c>
      <c r="S82" s="20">
        <f t="shared" si="17"/>
        <v>5.9499999999999997E-2</v>
      </c>
      <c r="T82" s="12">
        <v>0.16</v>
      </c>
      <c r="U82" s="19">
        <v>0.1305</v>
      </c>
      <c r="V82" s="20">
        <f t="shared" si="18"/>
        <v>2.9499999999999998E-2</v>
      </c>
      <c r="W82" s="12">
        <v>0.2</v>
      </c>
      <c r="X82" s="19">
        <v>0.1305</v>
      </c>
      <c r="Y82" s="20">
        <f t="shared" si="19"/>
        <v>6.9500000000000006E-2</v>
      </c>
      <c r="Z82" s="12">
        <v>0.18</v>
      </c>
      <c r="AA82" s="19">
        <v>0.1305</v>
      </c>
      <c r="AB82" s="20">
        <f t="shared" si="20"/>
        <v>4.9499999999999988E-2</v>
      </c>
      <c r="AC82" s="12">
        <v>0.16</v>
      </c>
      <c r="AD82" s="19">
        <v>0.1305</v>
      </c>
      <c r="AE82" s="20">
        <f t="shared" si="21"/>
        <v>2.9499999999999998E-2</v>
      </c>
      <c r="AF82" s="98">
        <f t="shared" si="23"/>
        <v>7.85E-2</v>
      </c>
      <c r="AG82" s="100">
        <v>147.25</v>
      </c>
      <c r="AH82" s="98">
        <f t="shared" si="24"/>
        <v>1.3644429412664077E-3</v>
      </c>
      <c r="AI82" s="134">
        <f t="shared" si="25"/>
        <v>1.0710877088941301E-4</v>
      </c>
      <c r="AJ82" s="100">
        <v>190.29</v>
      </c>
      <c r="AK82" s="100">
        <v>1.49</v>
      </c>
      <c r="AL82" s="101" t="s">
        <v>13</v>
      </c>
      <c r="AM82" s="11"/>
      <c r="AN82" s="11"/>
    </row>
    <row r="83" spans="1:40" customFormat="1">
      <c r="A83" s="41" t="s">
        <v>284</v>
      </c>
      <c r="B83" s="12">
        <v>0.18</v>
      </c>
      <c r="C83" s="19">
        <v>0.1305</v>
      </c>
      <c r="D83" s="20">
        <f t="shared" si="22"/>
        <v>4.9499999999999988E-2</v>
      </c>
      <c r="E83" s="12">
        <v>0.22</v>
      </c>
      <c r="F83" s="19">
        <v>0.1305</v>
      </c>
      <c r="G83" s="20">
        <f t="shared" si="13"/>
        <v>8.9499999999999996E-2</v>
      </c>
      <c r="H83" s="12">
        <v>0.31</v>
      </c>
      <c r="I83" s="19">
        <v>0.1305</v>
      </c>
      <c r="J83" s="20">
        <f t="shared" si="14"/>
        <v>0.17949999999999999</v>
      </c>
      <c r="K83" s="12">
        <v>0.14000000000000001</v>
      </c>
      <c r="L83" s="19">
        <v>0.1305</v>
      </c>
      <c r="M83" s="20">
        <f t="shared" si="15"/>
        <v>9.5000000000000084E-3</v>
      </c>
      <c r="N83" s="12">
        <v>0.09</v>
      </c>
      <c r="O83" s="19">
        <v>0.1305</v>
      </c>
      <c r="P83" s="20">
        <f t="shared" si="16"/>
        <v>-4.0500000000000008E-2</v>
      </c>
      <c r="Q83" s="12">
        <v>0.06</v>
      </c>
      <c r="R83" s="19">
        <v>0.1305</v>
      </c>
      <c r="S83" s="20">
        <f t="shared" si="17"/>
        <v>-7.0500000000000007E-2</v>
      </c>
      <c r="T83" s="12">
        <v>0.1</v>
      </c>
      <c r="U83" s="19">
        <v>0.1305</v>
      </c>
      <c r="V83" s="20">
        <f t="shared" si="18"/>
        <v>-3.0499999999999999E-2</v>
      </c>
      <c r="W83" s="12">
        <v>7.0000000000000007E-2</v>
      </c>
      <c r="X83" s="19">
        <v>0.1305</v>
      </c>
      <c r="Y83" s="20">
        <f t="shared" si="19"/>
        <v>-6.0499999999999998E-2</v>
      </c>
      <c r="Z83" s="12">
        <v>0.13</v>
      </c>
      <c r="AA83" s="19">
        <v>0.1305</v>
      </c>
      <c r="AB83" s="20">
        <f t="shared" si="20"/>
        <v>-5.0000000000000044E-4</v>
      </c>
      <c r="AC83" s="12">
        <v>0.18</v>
      </c>
      <c r="AD83" s="19">
        <v>0.1305</v>
      </c>
      <c r="AE83" s="20">
        <f t="shared" si="21"/>
        <v>4.9499999999999988E-2</v>
      </c>
      <c r="AF83" s="98">
        <f t="shared" si="23"/>
        <v>1.7499999999999995E-2</v>
      </c>
      <c r="AG83" s="100">
        <v>233.61</v>
      </c>
      <c r="AH83" s="98">
        <f t="shared" si="24"/>
        <v>2.1646690357164382E-3</v>
      </c>
      <c r="AI83" s="134">
        <f t="shared" si="25"/>
        <v>3.7881708125037657E-5</v>
      </c>
      <c r="AJ83" s="100">
        <v>399.77</v>
      </c>
      <c r="AK83" s="100">
        <v>1.6</v>
      </c>
      <c r="AL83" s="100">
        <v>-1.23</v>
      </c>
      <c r="AM83" s="11"/>
      <c r="AN83" s="11"/>
    </row>
    <row r="84" spans="1:40" customFormat="1">
      <c r="A84" s="41" t="s">
        <v>285</v>
      </c>
      <c r="B84" s="12">
        <v>0.04</v>
      </c>
      <c r="C84" s="19">
        <v>0.1305</v>
      </c>
      <c r="D84" s="20">
        <f t="shared" si="22"/>
        <v>-9.0499999999999997E-2</v>
      </c>
      <c r="E84" s="12">
        <v>-0.1</v>
      </c>
      <c r="F84" s="19">
        <v>0.1305</v>
      </c>
      <c r="G84" s="20">
        <f t="shared" si="13"/>
        <v>-0.23050000000000001</v>
      </c>
      <c r="H84" s="12">
        <v>-0.16</v>
      </c>
      <c r="I84" s="19">
        <v>0.1305</v>
      </c>
      <c r="J84" s="20">
        <f t="shared" si="14"/>
        <v>-0.29049999999999998</v>
      </c>
      <c r="K84" s="12">
        <v>-3.9E-2</v>
      </c>
      <c r="L84" s="19">
        <v>0.1305</v>
      </c>
      <c r="M84" s="20">
        <f t="shared" si="15"/>
        <v>-0.16950000000000001</v>
      </c>
      <c r="N84" s="12">
        <v>-5.9999999999999995E-4</v>
      </c>
      <c r="O84" s="19">
        <v>0.1305</v>
      </c>
      <c r="P84" s="20">
        <f t="shared" si="16"/>
        <v>-0.13109999999999999</v>
      </c>
      <c r="Q84" s="12">
        <v>-0.11360000000000001</v>
      </c>
      <c r="R84" s="19">
        <v>0.1305</v>
      </c>
      <c r="S84" s="20">
        <f t="shared" si="17"/>
        <v>-0.24410000000000001</v>
      </c>
      <c r="T84" s="12">
        <v>-9.3299999999999994E-2</v>
      </c>
      <c r="U84" s="19">
        <v>0.1305</v>
      </c>
      <c r="V84" s="20">
        <f t="shared" si="18"/>
        <v>-0.2238</v>
      </c>
      <c r="W84" s="12">
        <v>-0.1036</v>
      </c>
      <c r="X84" s="19">
        <v>0.1305</v>
      </c>
      <c r="Y84" s="20">
        <f t="shared" si="19"/>
        <v>-0.2341</v>
      </c>
      <c r="Z84" s="12">
        <v>5.8799999999999998E-2</v>
      </c>
      <c r="AA84" s="19">
        <v>0.1305</v>
      </c>
      <c r="AB84" s="20">
        <f t="shared" si="20"/>
        <v>-7.1700000000000014E-2</v>
      </c>
      <c r="AC84" s="12">
        <v>0.1772</v>
      </c>
      <c r="AD84" s="19">
        <v>0.1305</v>
      </c>
      <c r="AE84" s="20">
        <f t="shared" si="21"/>
        <v>4.6699999999999992E-2</v>
      </c>
      <c r="AF84" s="98">
        <f t="shared" si="23"/>
        <v>-0.16391</v>
      </c>
      <c r="AG84" s="100">
        <v>27.5</v>
      </c>
      <c r="AH84" s="98">
        <f t="shared" si="24"/>
        <v>2.5481956458286048E-4</v>
      </c>
      <c r="AI84" s="134">
        <f t="shared" si="25"/>
        <v>-4.1767474830776662E-5</v>
      </c>
      <c r="AJ84" s="100">
        <v>34.07</v>
      </c>
      <c r="AK84" s="100">
        <v>0.23</v>
      </c>
      <c r="AL84" s="100">
        <v>-3.66</v>
      </c>
      <c r="AM84" s="11"/>
      <c r="AN84" s="11"/>
    </row>
    <row r="85" spans="1:40" customFormat="1">
      <c r="A85" s="41" t="s">
        <v>286</v>
      </c>
      <c r="B85" s="46" t="s">
        <v>13</v>
      </c>
      <c r="C85" s="19">
        <v>0.1305</v>
      </c>
      <c r="D85" s="23" t="s">
        <v>13</v>
      </c>
      <c r="E85" s="16" t="s">
        <v>13</v>
      </c>
      <c r="F85" s="19">
        <v>0.1305</v>
      </c>
      <c r="G85" s="23" t="s">
        <v>13</v>
      </c>
      <c r="H85" s="16" t="s">
        <v>13</v>
      </c>
      <c r="I85" s="19">
        <v>0.1305</v>
      </c>
      <c r="J85" s="23" t="s">
        <v>13</v>
      </c>
      <c r="K85" s="46" t="s">
        <v>13</v>
      </c>
      <c r="L85" s="19">
        <v>0.1305</v>
      </c>
      <c r="M85" s="23" t="s">
        <v>13</v>
      </c>
      <c r="N85" s="12">
        <v>0.1</v>
      </c>
      <c r="O85" s="19">
        <v>0.1305</v>
      </c>
      <c r="P85" s="20">
        <f t="shared" si="16"/>
        <v>-3.0499999999999999E-2</v>
      </c>
      <c r="Q85" s="12">
        <v>0.12</v>
      </c>
      <c r="R85" s="19">
        <v>0.1305</v>
      </c>
      <c r="S85" s="20">
        <f t="shared" si="17"/>
        <v>-1.0500000000000009E-2</v>
      </c>
      <c r="T85" s="12">
        <v>0.11</v>
      </c>
      <c r="U85" s="19">
        <v>0.1305</v>
      </c>
      <c r="V85" s="20">
        <f t="shared" si="18"/>
        <v>-2.0500000000000004E-2</v>
      </c>
      <c r="W85" s="12">
        <v>0.19</v>
      </c>
      <c r="X85" s="19">
        <v>0.1305</v>
      </c>
      <c r="Y85" s="20">
        <f t="shared" si="19"/>
        <v>5.9499999999999997E-2</v>
      </c>
      <c r="Z85" s="12">
        <v>0.14000000000000001</v>
      </c>
      <c r="AA85" s="19">
        <v>0.1305</v>
      </c>
      <c r="AB85" s="20">
        <f t="shared" si="20"/>
        <v>9.5000000000000084E-3</v>
      </c>
      <c r="AC85" s="12">
        <v>0.09</v>
      </c>
      <c r="AD85" s="19">
        <v>0.1305</v>
      </c>
      <c r="AE85" s="20">
        <f t="shared" si="21"/>
        <v>-4.0500000000000008E-2</v>
      </c>
      <c r="AF85" s="98">
        <f t="shared" si="23"/>
        <v>-5.5000000000000023E-3</v>
      </c>
      <c r="AG85" s="100">
        <v>99.67</v>
      </c>
      <c r="AH85" s="98">
        <f t="shared" si="24"/>
        <v>9.2355876370813481E-4</v>
      </c>
      <c r="AI85" s="134">
        <f t="shared" si="25"/>
        <v>-5.0795732003947434E-6</v>
      </c>
      <c r="AJ85" s="100">
        <v>115.12</v>
      </c>
      <c r="AK85" s="100">
        <v>0.7</v>
      </c>
      <c r="AL85" s="101" t="s">
        <v>13</v>
      </c>
      <c r="AM85" s="11"/>
      <c r="AN85" s="11"/>
    </row>
    <row r="86" spans="1:40" customFormat="1">
      <c r="A86" s="41" t="s">
        <v>287</v>
      </c>
      <c r="B86" s="46" t="s">
        <v>13</v>
      </c>
      <c r="C86" s="19">
        <v>0.1305</v>
      </c>
      <c r="D86" s="23" t="s">
        <v>13</v>
      </c>
      <c r="E86" s="12">
        <v>-0.02</v>
      </c>
      <c r="F86" s="19">
        <v>0.1305</v>
      </c>
      <c r="G86" s="20">
        <f t="shared" si="13"/>
        <v>-0.15049999999999999</v>
      </c>
      <c r="H86" s="12">
        <v>-7.0000000000000007E-2</v>
      </c>
      <c r="I86" s="19">
        <v>0.1305</v>
      </c>
      <c r="J86" s="20">
        <f t="shared" si="14"/>
        <v>-0.20050000000000001</v>
      </c>
      <c r="K86" s="12">
        <v>-0.08</v>
      </c>
      <c r="L86" s="19">
        <v>0.1305</v>
      </c>
      <c r="M86" s="20">
        <f t="shared" si="15"/>
        <v>-0.21050000000000002</v>
      </c>
      <c r="N86" s="12">
        <v>-0.09</v>
      </c>
      <c r="O86" s="19">
        <v>0.1305</v>
      </c>
      <c r="P86" s="20">
        <f t="shared" si="16"/>
        <v>-0.2205</v>
      </c>
      <c r="Q86" s="12">
        <v>-0.11</v>
      </c>
      <c r="R86" s="19">
        <v>0.1305</v>
      </c>
      <c r="S86" s="20">
        <f t="shared" si="17"/>
        <v>-0.24049999999999999</v>
      </c>
      <c r="T86" s="12">
        <v>-0.11</v>
      </c>
      <c r="U86" s="19">
        <v>0.1305</v>
      </c>
      <c r="V86" s="20">
        <f t="shared" si="18"/>
        <v>-0.24049999999999999</v>
      </c>
      <c r="W86" s="12">
        <v>-0.08</v>
      </c>
      <c r="X86" s="19">
        <v>0.1305</v>
      </c>
      <c r="Y86" s="20">
        <f t="shared" si="19"/>
        <v>-0.21050000000000002</v>
      </c>
      <c r="Z86" s="12">
        <v>-0.03</v>
      </c>
      <c r="AA86" s="19">
        <v>0.1305</v>
      </c>
      <c r="AB86" s="20">
        <f t="shared" si="20"/>
        <v>-0.1605</v>
      </c>
      <c r="AC86" s="12">
        <v>-0.04</v>
      </c>
      <c r="AD86" s="19">
        <v>0.1305</v>
      </c>
      <c r="AE86" s="20">
        <f t="shared" si="21"/>
        <v>-0.17050000000000001</v>
      </c>
      <c r="AF86" s="98">
        <f t="shared" si="23"/>
        <v>-0.20050000000000001</v>
      </c>
      <c r="AG86" s="100">
        <v>75.67</v>
      </c>
      <c r="AH86" s="98">
        <f t="shared" si="24"/>
        <v>7.0117078007218381E-4</v>
      </c>
      <c r="AI86" s="134">
        <f t="shared" si="25"/>
        <v>-1.4058474140447286E-4</v>
      </c>
      <c r="AJ86" s="100">
        <v>154.13999999999999</v>
      </c>
      <c r="AK86" s="100">
        <v>3.12</v>
      </c>
      <c r="AL86" s="100">
        <v>-15.08</v>
      </c>
      <c r="AM86" s="11"/>
      <c r="AN86" s="11"/>
    </row>
    <row r="87" spans="1:40" customFormat="1">
      <c r="A87" s="41" t="s">
        <v>288</v>
      </c>
      <c r="B87" s="12">
        <v>0.18</v>
      </c>
      <c r="C87" s="19">
        <v>0.1305</v>
      </c>
      <c r="D87" s="20">
        <f t="shared" si="22"/>
        <v>4.9499999999999988E-2</v>
      </c>
      <c r="E87" s="12">
        <v>0.18</v>
      </c>
      <c r="F87" s="19">
        <v>0.1305</v>
      </c>
      <c r="G87" s="20">
        <f t="shared" si="13"/>
        <v>4.9499999999999988E-2</v>
      </c>
      <c r="H87" s="12">
        <v>0.2</v>
      </c>
      <c r="I87" s="19">
        <v>0.1305</v>
      </c>
      <c r="J87" s="20">
        <f t="shared" si="14"/>
        <v>6.9500000000000006E-2</v>
      </c>
      <c r="K87" s="12">
        <v>0.08</v>
      </c>
      <c r="L87" s="19">
        <v>0.1305</v>
      </c>
      <c r="M87" s="20">
        <f t="shared" si="15"/>
        <v>-5.0500000000000003E-2</v>
      </c>
      <c r="N87" s="12">
        <v>0.11</v>
      </c>
      <c r="O87" s="19">
        <v>0.1305</v>
      </c>
      <c r="P87" s="20">
        <f t="shared" si="16"/>
        <v>-2.0500000000000004E-2</v>
      </c>
      <c r="Q87" s="12">
        <v>0.05</v>
      </c>
      <c r="R87" s="19">
        <v>0.1305</v>
      </c>
      <c r="S87" s="20">
        <f t="shared" si="17"/>
        <v>-8.0500000000000002E-2</v>
      </c>
      <c r="T87" s="12">
        <v>0.08</v>
      </c>
      <c r="U87" s="19">
        <v>0.1305</v>
      </c>
      <c r="V87" s="20">
        <f t="shared" si="18"/>
        <v>-5.0500000000000003E-2</v>
      </c>
      <c r="W87" s="12">
        <v>0.02</v>
      </c>
      <c r="X87" s="19">
        <v>0.1305</v>
      </c>
      <c r="Y87" s="20">
        <f t="shared" si="19"/>
        <v>-0.1105</v>
      </c>
      <c r="Z87" s="12">
        <v>0.16</v>
      </c>
      <c r="AA87" s="19">
        <v>0.1305</v>
      </c>
      <c r="AB87" s="20">
        <f t="shared" si="20"/>
        <v>2.9499999999999998E-2</v>
      </c>
      <c r="AC87" s="12">
        <v>0.16</v>
      </c>
      <c r="AD87" s="19">
        <v>0.1305</v>
      </c>
      <c r="AE87" s="20">
        <f t="shared" si="21"/>
        <v>2.9499999999999998E-2</v>
      </c>
      <c r="AF87" s="98">
        <f t="shared" si="23"/>
        <v>-8.5000000000000023E-3</v>
      </c>
      <c r="AG87" s="100">
        <v>53</v>
      </c>
      <c r="AH87" s="98">
        <f t="shared" si="24"/>
        <v>4.9110679719605846E-4</v>
      </c>
      <c r="AI87" s="134">
        <f t="shared" si="25"/>
        <v>-4.1744077761664983E-6</v>
      </c>
      <c r="AJ87" s="100">
        <v>84.86</v>
      </c>
      <c r="AK87" s="100">
        <v>1.31</v>
      </c>
      <c r="AL87" s="100">
        <v>8.8000000000000007</v>
      </c>
      <c r="AM87" s="11"/>
      <c r="AN87" s="11"/>
    </row>
    <row r="88" spans="1:40" customFormat="1">
      <c r="A88" s="41" t="s">
        <v>289</v>
      </c>
      <c r="B88" s="12">
        <v>0.49</v>
      </c>
      <c r="C88" s="19">
        <v>0.1305</v>
      </c>
      <c r="D88" s="20">
        <f t="shared" si="22"/>
        <v>0.35949999999999999</v>
      </c>
      <c r="E88" s="12">
        <v>0.39</v>
      </c>
      <c r="F88" s="19">
        <v>0.1305</v>
      </c>
      <c r="G88" s="20">
        <f t="shared" si="13"/>
        <v>0.25950000000000001</v>
      </c>
      <c r="H88" s="12">
        <v>0.56000000000000005</v>
      </c>
      <c r="I88" s="19">
        <v>0.1305</v>
      </c>
      <c r="J88" s="20">
        <f t="shared" si="14"/>
        <v>0.42950000000000005</v>
      </c>
      <c r="K88" s="12">
        <v>0.49</v>
      </c>
      <c r="L88" s="19">
        <v>0.1305</v>
      </c>
      <c r="M88" s="20">
        <f t="shared" si="15"/>
        <v>0.35949999999999999</v>
      </c>
      <c r="N88" s="12">
        <v>0.45</v>
      </c>
      <c r="O88" s="19">
        <v>0.1305</v>
      </c>
      <c r="P88" s="20">
        <f t="shared" si="16"/>
        <v>0.31950000000000001</v>
      </c>
      <c r="Q88" s="12">
        <v>0.31</v>
      </c>
      <c r="R88" s="19">
        <v>0.1305</v>
      </c>
      <c r="S88" s="20">
        <f t="shared" si="17"/>
        <v>0.17949999999999999</v>
      </c>
      <c r="T88" s="12">
        <v>0.22</v>
      </c>
      <c r="U88" s="19">
        <v>0.1305</v>
      </c>
      <c r="V88" s="20">
        <f t="shared" si="18"/>
        <v>8.9499999999999996E-2</v>
      </c>
      <c r="W88" s="12">
        <v>0.19</v>
      </c>
      <c r="X88" s="19">
        <v>0.1305</v>
      </c>
      <c r="Y88" s="20">
        <f t="shared" si="19"/>
        <v>5.9499999999999997E-2</v>
      </c>
      <c r="Z88" s="12">
        <v>0.11</v>
      </c>
      <c r="AA88" s="19">
        <v>0.1305</v>
      </c>
      <c r="AB88" s="20">
        <f t="shared" si="20"/>
        <v>-2.0500000000000004E-2</v>
      </c>
      <c r="AC88" s="12">
        <v>0.12</v>
      </c>
      <c r="AD88" s="19">
        <v>0.1305</v>
      </c>
      <c r="AE88" s="20">
        <f t="shared" si="21"/>
        <v>-1.0500000000000009E-2</v>
      </c>
      <c r="AF88" s="98">
        <f t="shared" si="23"/>
        <v>0.20249999999999999</v>
      </c>
      <c r="AG88" s="100">
        <v>265.24</v>
      </c>
      <c r="AH88" s="98">
        <f t="shared" si="24"/>
        <v>2.457757865816652E-3</v>
      </c>
      <c r="AI88" s="134">
        <f t="shared" si="25"/>
        <v>4.9769596782787203E-4</v>
      </c>
      <c r="AJ88" s="100">
        <v>331.1</v>
      </c>
      <c r="AK88" s="100">
        <v>0.79</v>
      </c>
      <c r="AL88" s="100">
        <v>-4.66</v>
      </c>
      <c r="AM88" s="11"/>
      <c r="AN88" s="11"/>
    </row>
    <row r="89" spans="1:40" customFormat="1">
      <c r="A89" s="41" t="s">
        <v>290</v>
      </c>
      <c r="B89" s="12">
        <v>0.28000000000000003</v>
      </c>
      <c r="C89" s="19">
        <v>0.1305</v>
      </c>
      <c r="D89" s="20">
        <f t="shared" si="22"/>
        <v>0.14950000000000002</v>
      </c>
      <c r="E89" s="12">
        <v>0.11</v>
      </c>
      <c r="F89" s="19">
        <v>0.1305</v>
      </c>
      <c r="G89" s="20">
        <f t="shared" si="13"/>
        <v>-2.0500000000000004E-2</v>
      </c>
      <c r="H89" s="12">
        <v>0.12</v>
      </c>
      <c r="I89" s="19">
        <v>0.1305</v>
      </c>
      <c r="J89" s="20">
        <f t="shared" si="14"/>
        <v>-1.0500000000000009E-2</v>
      </c>
      <c r="K89" s="12">
        <v>0.15</v>
      </c>
      <c r="L89" s="19">
        <v>0.1305</v>
      </c>
      <c r="M89" s="20">
        <f t="shared" si="15"/>
        <v>1.949999999999999E-2</v>
      </c>
      <c r="N89" s="12">
        <v>0.15</v>
      </c>
      <c r="O89" s="19">
        <v>0.1305</v>
      </c>
      <c r="P89" s="20">
        <f t="shared" si="16"/>
        <v>1.949999999999999E-2</v>
      </c>
      <c r="Q89" s="12">
        <v>0.14000000000000001</v>
      </c>
      <c r="R89" s="19">
        <v>0.1305</v>
      </c>
      <c r="S89" s="20">
        <f t="shared" si="17"/>
        <v>9.5000000000000084E-3</v>
      </c>
      <c r="T89" s="12">
        <v>0.12</v>
      </c>
      <c r="U89" s="19">
        <v>0.1305</v>
      </c>
      <c r="V89" s="20">
        <f t="shared" si="18"/>
        <v>-1.0500000000000009E-2</v>
      </c>
      <c r="W89" s="12">
        <v>0.12</v>
      </c>
      <c r="X89" s="19">
        <v>0.1305</v>
      </c>
      <c r="Y89" s="20">
        <f t="shared" si="19"/>
        <v>-1.0500000000000009E-2</v>
      </c>
      <c r="Z89" s="12">
        <v>0.16</v>
      </c>
      <c r="AA89" s="19">
        <v>0.1305</v>
      </c>
      <c r="AB89" s="20">
        <f t="shared" si="20"/>
        <v>2.9499999999999998E-2</v>
      </c>
      <c r="AC89" s="12">
        <v>0.14000000000000001</v>
      </c>
      <c r="AD89" s="19">
        <v>0.1305</v>
      </c>
      <c r="AE89" s="20">
        <f t="shared" si="21"/>
        <v>9.5000000000000084E-3</v>
      </c>
      <c r="AF89" s="98">
        <f t="shared" si="23"/>
        <v>1.8499999999999996E-2</v>
      </c>
      <c r="AG89" s="100">
        <v>39.43</v>
      </c>
      <c r="AH89" s="98">
        <f t="shared" si="24"/>
        <v>3.6536492478189784E-4</v>
      </c>
      <c r="AI89" s="134">
        <f t="shared" si="25"/>
        <v>6.7592511084651082E-6</v>
      </c>
      <c r="AJ89" s="100">
        <v>67.52</v>
      </c>
      <c r="AK89" s="100">
        <v>0.15</v>
      </c>
      <c r="AL89" s="101" t="s">
        <v>13</v>
      </c>
      <c r="AM89" s="11"/>
      <c r="AN89" s="11"/>
    </row>
    <row r="90" spans="1:40" customFormat="1">
      <c r="A90" s="41" t="s">
        <v>291</v>
      </c>
      <c r="B90" s="35">
        <v>0.11</v>
      </c>
      <c r="C90" s="19">
        <v>0.1305</v>
      </c>
      <c r="D90" s="20">
        <f t="shared" si="22"/>
        <v>-2.0500000000000004E-2</v>
      </c>
      <c r="E90" s="12">
        <v>0.12</v>
      </c>
      <c r="F90" s="19">
        <v>0.1305</v>
      </c>
      <c r="G90" s="20">
        <f t="shared" si="13"/>
        <v>-1.0500000000000009E-2</v>
      </c>
      <c r="H90" s="12">
        <v>0.04</v>
      </c>
      <c r="I90" s="19">
        <v>0.1305</v>
      </c>
      <c r="J90" s="20">
        <f t="shared" si="14"/>
        <v>-9.0499999999999997E-2</v>
      </c>
      <c r="K90" s="12">
        <v>0.17</v>
      </c>
      <c r="L90" s="19">
        <v>0.1305</v>
      </c>
      <c r="M90" s="20">
        <f t="shared" si="15"/>
        <v>3.9500000000000007E-2</v>
      </c>
      <c r="N90" s="12">
        <v>7.0000000000000007E-2</v>
      </c>
      <c r="O90" s="19">
        <v>0.1305</v>
      </c>
      <c r="P90" s="20">
        <f t="shared" si="16"/>
        <v>-6.0499999999999998E-2</v>
      </c>
      <c r="Q90" s="12">
        <v>0.14000000000000001</v>
      </c>
      <c r="R90" s="19">
        <v>0.1305</v>
      </c>
      <c r="S90" s="20">
        <f t="shared" si="17"/>
        <v>9.5000000000000084E-3</v>
      </c>
      <c r="T90" s="12">
        <v>0.1</v>
      </c>
      <c r="U90" s="19">
        <v>0.1305</v>
      </c>
      <c r="V90" s="20">
        <f t="shared" si="18"/>
        <v>-3.0499999999999999E-2</v>
      </c>
      <c r="W90" s="12">
        <v>0.13</v>
      </c>
      <c r="X90" s="19">
        <v>0.1305</v>
      </c>
      <c r="Y90" s="20">
        <f t="shared" si="19"/>
        <v>-5.0000000000000044E-4</v>
      </c>
      <c r="Z90" s="12">
        <v>0.09</v>
      </c>
      <c r="AA90" s="19">
        <v>0.1305</v>
      </c>
      <c r="AB90" s="20">
        <f t="shared" si="20"/>
        <v>-4.0500000000000008E-2</v>
      </c>
      <c r="AC90" s="12">
        <v>0.1</v>
      </c>
      <c r="AD90" s="19">
        <v>0.1305</v>
      </c>
      <c r="AE90" s="20">
        <f t="shared" si="21"/>
        <v>-3.0499999999999999E-2</v>
      </c>
      <c r="AF90" s="98">
        <f t="shared" si="23"/>
        <v>-2.35E-2</v>
      </c>
      <c r="AG90" s="100">
        <v>177.21</v>
      </c>
      <c r="AH90" s="98">
        <f t="shared" si="24"/>
        <v>1.6420572741719533E-3</v>
      </c>
      <c r="AI90" s="134">
        <f t="shared" si="25"/>
        <v>-3.85883459430409E-5</v>
      </c>
      <c r="AJ90" s="100">
        <v>274.91000000000003</v>
      </c>
      <c r="AK90" s="100">
        <v>0.65</v>
      </c>
      <c r="AL90" s="100">
        <v>-5.51</v>
      </c>
      <c r="AM90" s="11"/>
      <c r="AN90" s="11"/>
    </row>
    <row r="91" spans="1:40" customFormat="1">
      <c r="A91" s="41" t="s">
        <v>292</v>
      </c>
      <c r="B91" s="12">
        <v>0.14000000000000001</v>
      </c>
      <c r="C91" s="19">
        <v>0.1305</v>
      </c>
      <c r="D91" s="20">
        <f t="shared" si="22"/>
        <v>9.5000000000000084E-3</v>
      </c>
      <c r="E91" s="12">
        <v>0.19</v>
      </c>
      <c r="F91" s="19">
        <v>0.1305</v>
      </c>
      <c r="G91" s="20">
        <f t="shared" si="13"/>
        <v>5.9499999999999997E-2</v>
      </c>
      <c r="H91" s="12">
        <v>0.13</v>
      </c>
      <c r="I91" s="19">
        <v>0.1305</v>
      </c>
      <c r="J91" s="20">
        <f t="shared" si="14"/>
        <v>-5.0000000000000044E-4</v>
      </c>
      <c r="K91" s="12">
        <v>-0.01</v>
      </c>
      <c r="L91" s="19">
        <v>0.1305</v>
      </c>
      <c r="M91" s="20">
        <f t="shared" si="15"/>
        <v>-0.14050000000000001</v>
      </c>
      <c r="N91" s="12">
        <v>-0.04</v>
      </c>
      <c r="O91" s="19">
        <v>0.1305</v>
      </c>
      <c r="P91" s="20">
        <f t="shared" si="16"/>
        <v>-0.17050000000000001</v>
      </c>
      <c r="Q91" s="12">
        <v>-0.14000000000000001</v>
      </c>
      <c r="R91" s="19">
        <v>0.1305</v>
      </c>
      <c r="S91" s="20">
        <f t="shared" si="17"/>
        <v>-0.27050000000000002</v>
      </c>
      <c r="T91" s="12">
        <v>-0.11</v>
      </c>
      <c r="U91" s="19">
        <v>0.1305</v>
      </c>
      <c r="V91" s="20">
        <f t="shared" si="18"/>
        <v>-0.24049999999999999</v>
      </c>
      <c r="W91" s="12">
        <v>-0.06</v>
      </c>
      <c r="X91" s="19">
        <v>0.1305</v>
      </c>
      <c r="Y91" s="20">
        <f t="shared" si="19"/>
        <v>-0.1905</v>
      </c>
      <c r="Z91" s="12">
        <v>-0.38</v>
      </c>
      <c r="AA91" s="19">
        <v>0.1305</v>
      </c>
      <c r="AB91" s="20">
        <f t="shared" si="20"/>
        <v>-0.51049999999999995</v>
      </c>
      <c r="AC91" s="12">
        <v>0.04</v>
      </c>
      <c r="AD91" s="19">
        <v>0.1305</v>
      </c>
      <c r="AE91" s="20">
        <f t="shared" si="21"/>
        <v>-9.0499999999999997E-2</v>
      </c>
      <c r="AF91" s="98">
        <f t="shared" si="23"/>
        <v>-0.1545</v>
      </c>
      <c r="AG91" s="100">
        <v>84.13</v>
      </c>
      <c r="AH91" s="98">
        <f t="shared" si="24"/>
        <v>7.7956254430385646E-4</v>
      </c>
      <c r="AI91" s="134">
        <f t="shared" si="25"/>
        <v>-1.2044241309494582E-4</v>
      </c>
      <c r="AJ91" s="100">
        <v>197.51</v>
      </c>
      <c r="AK91" s="101" t="s">
        <v>13</v>
      </c>
      <c r="AL91" s="100">
        <v>-13.68</v>
      </c>
      <c r="AM91" s="11"/>
      <c r="AN91" s="11"/>
    </row>
    <row r="92" spans="1:40" customFormat="1">
      <c r="A92" s="41" t="s">
        <v>293</v>
      </c>
      <c r="B92" s="12">
        <v>0</v>
      </c>
      <c r="C92" s="19">
        <v>0.1305</v>
      </c>
      <c r="D92" s="20">
        <f t="shared" si="22"/>
        <v>-0.1305</v>
      </c>
      <c r="E92" s="12">
        <v>4.2700000000000002E-2</v>
      </c>
      <c r="F92" s="19">
        <v>0.1305</v>
      </c>
      <c r="G92" s="20">
        <f t="shared" si="13"/>
        <v>-8.7800000000000003E-2</v>
      </c>
      <c r="H92" s="12">
        <v>8.4900000000000003E-2</v>
      </c>
      <c r="I92" s="19">
        <v>0.1305</v>
      </c>
      <c r="J92" s="20">
        <f t="shared" si="14"/>
        <v>-4.5600000000000002E-2</v>
      </c>
      <c r="K92" s="12">
        <v>2.6100000000000002E-2</v>
      </c>
      <c r="L92" s="19">
        <v>0.1305</v>
      </c>
      <c r="M92" s="20">
        <f t="shared" si="15"/>
        <v>-0.10440000000000001</v>
      </c>
      <c r="N92" s="12">
        <v>7.8200000000000006E-2</v>
      </c>
      <c r="O92" s="19">
        <v>0.1305</v>
      </c>
      <c r="P92" s="20">
        <f t="shared" si="16"/>
        <v>-5.2299999999999999E-2</v>
      </c>
      <c r="Q92" s="12">
        <v>5.0299999999999997E-2</v>
      </c>
      <c r="R92" s="19">
        <v>0.1305</v>
      </c>
      <c r="S92" s="20">
        <f t="shared" si="17"/>
        <v>-8.0200000000000007E-2</v>
      </c>
      <c r="T92" s="12">
        <v>5.0099999999999999E-2</v>
      </c>
      <c r="U92" s="19">
        <v>0.1305</v>
      </c>
      <c r="V92" s="20">
        <f t="shared" si="18"/>
        <v>-8.0399999999999999E-2</v>
      </c>
      <c r="W92" s="12">
        <v>5.57E-2</v>
      </c>
      <c r="X92" s="19">
        <v>0.1305</v>
      </c>
      <c r="Y92" s="20">
        <f t="shared" si="19"/>
        <v>-7.4800000000000005E-2</v>
      </c>
      <c r="Z92" s="12">
        <v>-5.8000000000000003E-2</v>
      </c>
      <c r="AA92" s="19">
        <v>0.1305</v>
      </c>
      <c r="AB92" s="20">
        <f t="shared" si="20"/>
        <v>-0.1885</v>
      </c>
      <c r="AC92" s="12">
        <v>-0.16600000000000001</v>
      </c>
      <c r="AD92" s="19">
        <v>0.1305</v>
      </c>
      <c r="AE92" s="20">
        <f t="shared" si="21"/>
        <v>-0.29649999999999999</v>
      </c>
      <c r="AF92" s="98">
        <f t="shared" si="23"/>
        <v>-0.11410000000000001</v>
      </c>
      <c r="AG92" s="100">
        <v>15.98</v>
      </c>
      <c r="AH92" s="98">
        <f t="shared" si="24"/>
        <v>1.4807333243760403E-4</v>
      </c>
      <c r="AI92" s="134">
        <f t="shared" si="25"/>
        <v>-1.6895167231130623E-5</v>
      </c>
      <c r="AJ92" s="100">
        <v>23.23</v>
      </c>
      <c r="AK92" s="100">
        <v>0.18</v>
      </c>
      <c r="AL92" s="101" t="s">
        <v>13</v>
      </c>
      <c r="AM92" s="11"/>
      <c r="AN92" s="11"/>
    </row>
    <row r="93" spans="1:40" customFormat="1">
      <c r="A93" s="41" t="s">
        <v>294</v>
      </c>
      <c r="B93" s="12">
        <v>12.932700000000001</v>
      </c>
      <c r="C93" s="19">
        <v>0.1305</v>
      </c>
      <c r="D93" s="20">
        <f t="shared" si="22"/>
        <v>12.802200000000001</v>
      </c>
      <c r="E93" s="12">
        <v>8.4099999999999994E-2</v>
      </c>
      <c r="F93" s="19">
        <v>0.1305</v>
      </c>
      <c r="G93" s="20">
        <f t="shared" si="13"/>
        <v>-4.6400000000000011E-2</v>
      </c>
      <c r="H93" s="12">
        <v>0.79679999999999995</v>
      </c>
      <c r="I93" s="19">
        <v>0.1305</v>
      </c>
      <c r="J93" s="20">
        <f t="shared" si="14"/>
        <v>0.66629999999999989</v>
      </c>
      <c r="K93" s="12">
        <v>4.9399999999999999E-2</v>
      </c>
      <c r="L93" s="19">
        <v>0.1305</v>
      </c>
      <c r="M93" s="20">
        <f t="shared" si="15"/>
        <v>-8.1100000000000005E-2</v>
      </c>
      <c r="N93" s="12">
        <v>0.92759999999999998</v>
      </c>
      <c r="O93" s="19">
        <v>0.1305</v>
      </c>
      <c r="P93" s="20">
        <f t="shared" si="16"/>
        <v>0.79709999999999992</v>
      </c>
      <c r="Q93" s="12">
        <v>2.6499999999999999E-2</v>
      </c>
      <c r="R93" s="19">
        <v>0.1305</v>
      </c>
      <c r="S93" s="20">
        <f t="shared" si="17"/>
        <v>-0.10400000000000001</v>
      </c>
      <c r="T93" s="12">
        <v>-4.8099999999999997E-2</v>
      </c>
      <c r="U93" s="19">
        <v>0.1305</v>
      </c>
      <c r="V93" s="20">
        <f t="shared" si="18"/>
        <v>-0.17860000000000001</v>
      </c>
      <c r="W93" s="12">
        <v>5.3900000000000003E-2</v>
      </c>
      <c r="X93" s="19">
        <v>0.1305</v>
      </c>
      <c r="Y93" s="20">
        <f t="shared" si="19"/>
        <v>-7.6600000000000001E-2</v>
      </c>
      <c r="Z93" s="12">
        <v>6.9099999999999995E-2</v>
      </c>
      <c r="AA93" s="19">
        <v>0.1305</v>
      </c>
      <c r="AB93" s="20">
        <f t="shared" si="20"/>
        <v>-6.140000000000001E-2</v>
      </c>
      <c r="AC93" s="12">
        <v>9.6000000000000002E-2</v>
      </c>
      <c r="AD93" s="19">
        <v>0.1305</v>
      </c>
      <c r="AE93" s="20">
        <f t="shared" si="21"/>
        <v>-3.4500000000000003E-2</v>
      </c>
      <c r="AF93" s="98">
        <f t="shared" si="23"/>
        <v>1.3683000000000003</v>
      </c>
      <c r="AG93" s="100">
        <v>6.53</v>
      </c>
      <c r="AH93" s="98">
        <f t="shared" si="24"/>
        <v>6.0508063880948333E-5</v>
      </c>
      <c r="AI93" s="134">
        <f t="shared" si="25"/>
        <v>8.2793183808301619E-5</v>
      </c>
      <c r="AJ93" s="100">
        <v>11.63</v>
      </c>
      <c r="AK93" s="100">
        <v>0.34</v>
      </c>
      <c r="AL93" s="101" t="s">
        <v>13</v>
      </c>
      <c r="AM93" s="11"/>
      <c r="AN93" s="11"/>
    </row>
    <row r="94" spans="1:40" customFormat="1">
      <c r="A94" s="41" t="s">
        <v>295</v>
      </c>
      <c r="B94" s="12">
        <v>7.0000000000000007E-2</v>
      </c>
      <c r="C94" s="19">
        <v>0.1305</v>
      </c>
      <c r="D94" s="20">
        <f t="shared" si="22"/>
        <v>-6.0499999999999998E-2</v>
      </c>
      <c r="E94" s="12">
        <v>0.08</v>
      </c>
      <c r="F94" s="19">
        <v>0.1305</v>
      </c>
      <c r="G94" s="20">
        <f t="shared" si="13"/>
        <v>-5.0500000000000003E-2</v>
      </c>
      <c r="H94" s="12">
        <v>0.1</v>
      </c>
      <c r="I94" s="19">
        <v>0.1305</v>
      </c>
      <c r="J94" s="20">
        <f t="shared" si="14"/>
        <v>-3.0499999999999999E-2</v>
      </c>
      <c r="K94" s="12">
        <v>0.08</v>
      </c>
      <c r="L94" s="19">
        <v>0.1305</v>
      </c>
      <c r="M94" s="20">
        <f t="shared" si="15"/>
        <v>-5.0500000000000003E-2</v>
      </c>
      <c r="N94" s="12">
        <v>0.06</v>
      </c>
      <c r="O94" s="19">
        <v>0.1305</v>
      </c>
      <c r="P94" s="20">
        <f t="shared" si="16"/>
        <v>-7.0500000000000007E-2</v>
      </c>
      <c r="Q94" s="12">
        <v>0.1</v>
      </c>
      <c r="R94" s="19">
        <v>0.1305</v>
      </c>
      <c r="S94" s="20">
        <f t="shared" si="17"/>
        <v>-3.0499999999999999E-2</v>
      </c>
      <c r="T94" s="12">
        <v>0.12</v>
      </c>
      <c r="U94" s="19">
        <v>0.1305</v>
      </c>
      <c r="V94" s="20">
        <f t="shared" si="18"/>
        <v>-1.0500000000000009E-2</v>
      </c>
      <c r="W94" s="12">
        <v>0.08</v>
      </c>
      <c r="X94" s="19">
        <v>0.1305</v>
      </c>
      <c r="Y94" s="20">
        <f t="shared" si="19"/>
        <v>-5.0500000000000003E-2</v>
      </c>
      <c r="Z94" s="12">
        <v>7.0000000000000007E-2</v>
      </c>
      <c r="AA94" s="19">
        <v>0.1305</v>
      </c>
      <c r="AB94" s="20">
        <f t="shared" si="20"/>
        <v>-6.0499999999999998E-2</v>
      </c>
      <c r="AC94" s="12">
        <v>7.0000000000000007E-2</v>
      </c>
      <c r="AD94" s="19">
        <v>0.1305</v>
      </c>
      <c r="AE94" s="20">
        <f t="shared" si="21"/>
        <v>-6.0499999999999998E-2</v>
      </c>
      <c r="AF94" s="98">
        <f t="shared" si="23"/>
        <v>-4.7500000000000001E-2</v>
      </c>
      <c r="AG94" s="100">
        <v>69.739999999999995</v>
      </c>
      <c r="AH94" s="98">
        <f t="shared" si="24"/>
        <v>6.4622241578213421E-4</v>
      </c>
      <c r="AI94" s="134">
        <f t="shared" si="25"/>
        <v>-3.0695564749651378E-5</v>
      </c>
      <c r="AJ94" s="100">
        <v>107.63</v>
      </c>
      <c r="AK94" s="100">
        <v>0.8</v>
      </c>
      <c r="AL94" s="100">
        <v>-5.92</v>
      </c>
      <c r="AM94" s="11"/>
      <c r="AN94" s="11"/>
    </row>
    <row r="95" spans="1:40" customFormat="1">
      <c r="A95" s="41" t="s">
        <v>296</v>
      </c>
      <c r="B95" s="12">
        <v>7.0000000000000007E-2</v>
      </c>
      <c r="C95" s="19">
        <v>0.1305</v>
      </c>
      <c r="D95" s="20">
        <f t="shared" si="22"/>
        <v>-6.0499999999999998E-2</v>
      </c>
      <c r="E95" s="12">
        <v>7.0000000000000007E-2</v>
      </c>
      <c r="F95" s="19">
        <v>0.1305</v>
      </c>
      <c r="G95" s="20">
        <f t="shared" si="13"/>
        <v>-6.0499999999999998E-2</v>
      </c>
      <c r="H95" s="12">
        <v>0.1</v>
      </c>
      <c r="I95" s="19">
        <v>0.1305</v>
      </c>
      <c r="J95" s="20">
        <f t="shared" si="14"/>
        <v>-3.0499999999999999E-2</v>
      </c>
      <c r="K95" s="12">
        <v>0.1</v>
      </c>
      <c r="L95" s="19">
        <v>0.1305</v>
      </c>
      <c r="M95" s="20">
        <f t="shared" si="15"/>
        <v>-3.0499999999999999E-2</v>
      </c>
      <c r="N95" s="12">
        <v>0.1</v>
      </c>
      <c r="O95" s="19">
        <v>0.1305</v>
      </c>
      <c r="P95" s="20">
        <f t="shared" si="16"/>
        <v>-3.0499999999999999E-2</v>
      </c>
      <c r="Q95" s="12">
        <v>0.04</v>
      </c>
      <c r="R95" s="19">
        <v>0.1305</v>
      </c>
      <c r="S95" s="20">
        <f t="shared" si="17"/>
        <v>-9.0499999999999997E-2</v>
      </c>
      <c r="T95" s="12">
        <v>-0.01</v>
      </c>
      <c r="U95" s="19">
        <v>0.1305</v>
      </c>
      <c r="V95" s="20">
        <f t="shared" si="18"/>
        <v>-0.14050000000000001</v>
      </c>
      <c r="W95" s="12">
        <v>-0.05</v>
      </c>
      <c r="X95" s="19">
        <v>0.1305</v>
      </c>
      <c r="Y95" s="20">
        <f t="shared" si="19"/>
        <v>-0.18049999999999999</v>
      </c>
      <c r="Z95" s="12">
        <v>-0.11</v>
      </c>
      <c r="AA95" s="19">
        <v>0.1305</v>
      </c>
      <c r="AB95" s="20">
        <f t="shared" si="20"/>
        <v>-0.24049999999999999</v>
      </c>
      <c r="AC95" s="12">
        <v>-0.09</v>
      </c>
      <c r="AD95" s="19">
        <v>0.1305</v>
      </c>
      <c r="AE95" s="20">
        <f t="shared" si="21"/>
        <v>-0.2205</v>
      </c>
      <c r="AF95" s="98">
        <f t="shared" si="23"/>
        <v>-0.1085</v>
      </c>
      <c r="AG95" s="100">
        <v>425.05</v>
      </c>
      <c r="AH95" s="98">
        <f t="shared" si="24"/>
        <v>3.9385838518525406E-3</v>
      </c>
      <c r="AI95" s="134">
        <f t="shared" si="25"/>
        <v>-4.2733634792600068E-4</v>
      </c>
      <c r="AJ95" s="100">
        <v>6820.79</v>
      </c>
      <c r="AK95" s="101" t="s">
        <v>13</v>
      </c>
      <c r="AL95" s="100">
        <v>-36.619999999999997</v>
      </c>
      <c r="AM95" s="11"/>
      <c r="AN95" s="11"/>
    </row>
    <row r="96" spans="1:40" customFormat="1">
      <c r="A96" s="41" t="s">
        <v>297</v>
      </c>
      <c r="B96" s="12">
        <v>0.14000000000000001</v>
      </c>
      <c r="C96" s="19">
        <v>0.1305</v>
      </c>
      <c r="D96" s="20">
        <f t="shared" si="22"/>
        <v>9.5000000000000084E-3</v>
      </c>
      <c r="E96" s="12">
        <v>0.18</v>
      </c>
      <c r="F96" s="19">
        <v>0.1305</v>
      </c>
      <c r="G96" s="20">
        <f t="shared" si="13"/>
        <v>4.9499999999999988E-2</v>
      </c>
      <c r="H96" s="12">
        <v>0.19</v>
      </c>
      <c r="I96" s="19">
        <v>0.1305</v>
      </c>
      <c r="J96" s="20">
        <f t="shared" si="14"/>
        <v>5.9499999999999997E-2</v>
      </c>
      <c r="K96" s="12">
        <v>0.09</v>
      </c>
      <c r="L96" s="19">
        <v>0.1305</v>
      </c>
      <c r="M96" s="20">
        <f t="shared" si="15"/>
        <v>-4.0500000000000008E-2</v>
      </c>
      <c r="N96" s="12">
        <v>0.08</v>
      </c>
      <c r="O96" s="19">
        <v>0.1305</v>
      </c>
      <c r="P96" s="20">
        <f t="shared" si="16"/>
        <v>-5.0500000000000003E-2</v>
      </c>
      <c r="Q96" s="12">
        <v>0.08</v>
      </c>
      <c r="R96" s="19">
        <v>0.1305</v>
      </c>
      <c r="S96" s="20">
        <f t="shared" si="17"/>
        <v>-5.0500000000000003E-2</v>
      </c>
      <c r="T96" s="12">
        <v>-0.02</v>
      </c>
      <c r="U96" s="19">
        <v>0.1305</v>
      </c>
      <c r="V96" s="20">
        <f t="shared" si="18"/>
        <v>-0.15049999999999999</v>
      </c>
      <c r="W96" s="12">
        <v>-0.04</v>
      </c>
      <c r="X96" s="19">
        <v>0.1305</v>
      </c>
      <c r="Y96" s="20">
        <f t="shared" si="19"/>
        <v>-0.17050000000000001</v>
      </c>
      <c r="Z96" s="12">
        <v>-0.01</v>
      </c>
      <c r="AA96" s="19">
        <v>0.1305</v>
      </c>
      <c r="AB96" s="20">
        <f t="shared" si="20"/>
        <v>-0.14050000000000001</v>
      </c>
      <c r="AC96" s="12">
        <v>0.05</v>
      </c>
      <c r="AD96" s="19">
        <v>0.1305</v>
      </c>
      <c r="AE96" s="20">
        <f t="shared" si="21"/>
        <v>-8.0500000000000002E-2</v>
      </c>
      <c r="AF96" s="98">
        <f t="shared" si="23"/>
        <v>-5.6500000000000009E-2</v>
      </c>
      <c r="AG96" s="100">
        <v>62.67</v>
      </c>
      <c r="AH96" s="98">
        <f t="shared" si="24"/>
        <v>5.8071062226937699E-4</v>
      </c>
      <c r="AI96" s="134">
        <f t="shared" si="25"/>
        <v>-3.2810150158219808E-5</v>
      </c>
      <c r="AJ96" s="100">
        <v>88.41</v>
      </c>
      <c r="AK96" s="100">
        <v>0.18</v>
      </c>
      <c r="AL96" s="100">
        <v>-7.87</v>
      </c>
      <c r="AM96" s="11"/>
      <c r="AN96" s="11"/>
    </row>
    <row r="97" spans="1:40" customFormat="1">
      <c r="A97" s="41" t="s">
        <v>298</v>
      </c>
      <c r="B97" s="33">
        <v>6.6500000000000004E-2</v>
      </c>
      <c r="C97" s="19">
        <v>0.1305</v>
      </c>
      <c r="D97" s="20">
        <f t="shared" si="22"/>
        <v>-6.4000000000000001E-2</v>
      </c>
      <c r="E97" s="33">
        <v>7.3099999999999998E-2</v>
      </c>
      <c r="F97" s="19">
        <v>0.1305</v>
      </c>
      <c r="G97" s="20">
        <f t="shared" si="13"/>
        <v>-5.7400000000000007E-2</v>
      </c>
      <c r="H97" s="33">
        <v>0.1067</v>
      </c>
      <c r="I97" s="19">
        <v>0.1305</v>
      </c>
      <c r="J97" s="20">
        <f t="shared" si="14"/>
        <v>-2.3800000000000002E-2</v>
      </c>
      <c r="K97" s="33">
        <v>0.1077</v>
      </c>
      <c r="L97" s="19">
        <v>0.1305</v>
      </c>
      <c r="M97" s="20">
        <f t="shared" si="15"/>
        <v>-2.2800000000000001E-2</v>
      </c>
      <c r="N97" s="33">
        <v>0.11509999999999999</v>
      </c>
      <c r="O97" s="19">
        <v>0.1305</v>
      </c>
      <c r="P97" s="20">
        <f t="shared" si="16"/>
        <v>-1.5400000000000011E-2</v>
      </c>
      <c r="Q97" s="33">
        <v>9.5899999999999999E-2</v>
      </c>
      <c r="R97" s="19">
        <v>0.1305</v>
      </c>
      <c r="S97" s="20">
        <f t="shared" si="17"/>
        <v>-3.4600000000000006E-2</v>
      </c>
      <c r="T97" s="33">
        <v>5.9400000000000001E-2</v>
      </c>
      <c r="U97" s="19">
        <v>0.1305</v>
      </c>
      <c r="V97" s="20">
        <f t="shared" si="18"/>
        <v>-7.1099999999999997E-2</v>
      </c>
      <c r="W97" s="33">
        <v>5.1999999999999998E-2</v>
      </c>
      <c r="X97" s="19">
        <v>0.1305</v>
      </c>
      <c r="Y97" s="20">
        <f t="shared" si="19"/>
        <v>-7.8500000000000014E-2</v>
      </c>
      <c r="Z97" s="33">
        <v>5.0900000000000001E-2</v>
      </c>
      <c r="AA97" s="19">
        <v>0.1305</v>
      </c>
      <c r="AB97" s="20">
        <f t="shared" si="20"/>
        <v>-7.9600000000000004E-2</v>
      </c>
      <c r="AC97" s="33">
        <v>7.0300000000000001E-2</v>
      </c>
      <c r="AD97" s="19">
        <v>0.1305</v>
      </c>
      <c r="AE97" s="20">
        <f t="shared" si="21"/>
        <v>-6.0200000000000004E-2</v>
      </c>
      <c r="AF97" s="98">
        <f t="shared" si="23"/>
        <v>-5.0740000000000007E-2</v>
      </c>
      <c r="AG97" s="100">
        <v>19.670000000000002</v>
      </c>
      <c r="AH97" s="98">
        <f t="shared" si="24"/>
        <v>1.8226548492163153E-4</v>
      </c>
      <c r="AI97" s="134">
        <f t="shared" si="25"/>
        <v>-9.2481507049235858E-6</v>
      </c>
      <c r="AJ97" s="100">
        <v>29.32</v>
      </c>
      <c r="AK97" s="100">
        <v>0.06</v>
      </c>
      <c r="AL97" s="100">
        <v>10.51</v>
      </c>
      <c r="AM97" s="11"/>
      <c r="AN97" s="11"/>
    </row>
    <row r="98" spans="1:40" customFormat="1">
      <c r="A98" s="41" t="s">
        <v>299</v>
      </c>
      <c r="B98" s="33">
        <v>2.9000000000000001E-2</v>
      </c>
      <c r="C98" s="19">
        <v>0.1305</v>
      </c>
      <c r="D98" s="20">
        <f t="shared" si="22"/>
        <v>-0.10150000000000001</v>
      </c>
      <c r="E98" s="33">
        <v>0.11119999999999999</v>
      </c>
      <c r="F98" s="19">
        <v>0.1305</v>
      </c>
      <c r="G98" s="20">
        <f t="shared" si="13"/>
        <v>-1.9300000000000012E-2</v>
      </c>
      <c r="H98" s="33">
        <v>0.25159999999999999</v>
      </c>
      <c r="I98" s="19">
        <v>0.1305</v>
      </c>
      <c r="J98" s="20">
        <f t="shared" si="14"/>
        <v>0.12109999999999999</v>
      </c>
      <c r="K98" s="33">
        <v>0.16719999999999999</v>
      </c>
      <c r="L98" s="19">
        <v>0.1305</v>
      </c>
      <c r="M98" s="20">
        <f t="shared" si="15"/>
        <v>3.6699999999999983E-2</v>
      </c>
      <c r="N98" s="33">
        <v>0.15920000000000001</v>
      </c>
      <c r="O98" s="19">
        <v>0.1305</v>
      </c>
      <c r="P98" s="20">
        <f t="shared" si="16"/>
        <v>2.8700000000000003E-2</v>
      </c>
      <c r="Q98" s="33">
        <v>-7.8399999999999997E-2</v>
      </c>
      <c r="R98" s="19">
        <v>0.1305</v>
      </c>
      <c r="S98" s="20">
        <f t="shared" si="17"/>
        <v>-0.2089</v>
      </c>
      <c r="T98" s="33">
        <v>0.1153</v>
      </c>
      <c r="U98" s="19">
        <v>0.1305</v>
      </c>
      <c r="V98" s="20">
        <f t="shared" si="18"/>
        <v>-1.5200000000000005E-2</v>
      </c>
      <c r="W98" s="33">
        <v>3.0000000000000001E-3</v>
      </c>
      <c r="X98" s="19">
        <v>0.1305</v>
      </c>
      <c r="Y98" s="20">
        <f t="shared" si="19"/>
        <v>-0.1275</v>
      </c>
      <c r="Z98" s="33">
        <v>0.113</v>
      </c>
      <c r="AA98" s="19">
        <v>0.1305</v>
      </c>
      <c r="AB98" s="20">
        <f t="shared" si="20"/>
        <v>-1.7500000000000002E-2</v>
      </c>
      <c r="AC98" s="33">
        <v>0.16020000000000001</v>
      </c>
      <c r="AD98" s="19">
        <v>0.1305</v>
      </c>
      <c r="AE98" s="20">
        <f t="shared" si="21"/>
        <v>2.9700000000000004E-2</v>
      </c>
      <c r="AF98" s="98">
        <f t="shared" si="23"/>
        <v>-2.7370000000000005E-2</v>
      </c>
      <c r="AG98" s="100">
        <v>12.48</v>
      </c>
      <c r="AH98" s="98">
        <f t="shared" si="24"/>
        <v>1.1564175149069451E-4</v>
      </c>
      <c r="AI98" s="134">
        <f t="shared" si="25"/>
        <v>-3.1651147383003095E-6</v>
      </c>
      <c r="AJ98" s="100">
        <v>23.36</v>
      </c>
      <c r="AK98" s="100">
        <v>0.55000000000000004</v>
      </c>
      <c r="AL98" s="100">
        <v>-4.5999999999999996</v>
      </c>
      <c r="AM98" s="11"/>
      <c r="AN98" s="11"/>
    </row>
    <row r="99" spans="1:40" customFormat="1">
      <c r="A99" s="41" t="s">
        <v>300</v>
      </c>
      <c r="B99" s="46" t="s">
        <v>13</v>
      </c>
      <c r="C99" s="19">
        <v>0.1305</v>
      </c>
      <c r="D99" s="23" t="s">
        <v>13</v>
      </c>
      <c r="E99" s="16" t="s">
        <v>13</v>
      </c>
      <c r="F99" s="19">
        <v>0.1305</v>
      </c>
      <c r="G99" s="23" t="s">
        <v>13</v>
      </c>
      <c r="H99" s="16" t="s">
        <v>13</v>
      </c>
      <c r="I99" s="19">
        <v>0.1305</v>
      </c>
      <c r="J99" s="23" t="s">
        <v>13</v>
      </c>
      <c r="K99" s="12">
        <v>0.02</v>
      </c>
      <c r="L99" s="19">
        <v>0.1305</v>
      </c>
      <c r="M99" s="20">
        <f t="shared" si="15"/>
        <v>-0.1105</v>
      </c>
      <c r="N99" s="12">
        <v>0.01</v>
      </c>
      <c r="O99" s="19">
        <v>0.1305</v>
      </c>
      <c r="P99" s="20">
        <f t="shared" si="16"/>
        <v>-0.12050000000000001</v>
      </c>
      <c r="Q99" s="12">
        <v>0.05</v>
      </c>
      <c r="R99" s="19">
        <v>0.1305</v>
      </c>
      <c r="S99" s="20">
        <f t="shared" si="17"/>
        <v>-8.0500000000000002E-2</v>
      </c>
      <c r="T99" s="12">
        <v>0.06</v>
      </c>
      <c r="U99" s="19">
        <v>0.1305</v>
      </c>
      <c r="V99" s="20">
        <f t="shared" si="18"/>
        <v>-7.0500000000000007E-2</v>
      </c>
      <c r="W99" s="12">
        <v>0.08</v>
      </c>
      <c r="X99" s="19">
        <v>0.1305</v>
      </c>
      <c r="Y99" s="20">
        <f t="shared" si="19"/>
        <v>-5.0500000000000003E-2</v>
      </c>
      <c r="Z99" s="12">
        <v>0</v>
      </c>
      <c r="AA99" s="19">
        <v>0.1305</v>
      </c>
      <c r="AB99" s="20">
        <f t="shared" si="20"/>
        <v>-0.1305</v>
      </c>
      <c r="AC99" s="12">
        <v>-0.03</v>
      </c>
      <c r="AD99" s="19">
        <v>0.1305</v>
      </c>
      <c r="AE99" s="20">
        <f t="shared" si="21"/>
        <v>-0.1605</v>
      </c>
      <c r="AF99" s="98">
        <f t="shared" si="23"/>
        <v>-0.10335714285714284</v>
      </c>
      <c r="AG99" s="100">
        <v>56.19</v>
      </c>
      <c r="AH99" s="98">
        <f t="shared" si="24"/>
        <v>5.2066586668767022E-4</v>
      </c>
      <c r="AI99" s="134">
        <f t="shared" si="25"/>
        <v>-5.3814536364075621E-5</v>
      </c>
      <c r="AJ99" s="100">
        <v>63.3</v>
      </c>
      <c r="AK99" s="100">
        <v>0.86</v>
      </c>
      <c r="AL99" s="101" t="s">
        <v>13</v>
      </c>
      <c r="AM99" s="11"/>
      <c r="AN99" s="11"/>
    </row>
    <row r="100" spans="1:40" customFormat="1">
      <c r="A100" s="41" t="s">
        <v>301</v>
      </c>
      <c r="B100" s="40">
        <v>0.1774</v>
      </c>
      <c r="C100" s="19">
        <v>0.1305</v>
      </c>
      <c r="D100" s="20">
        <f t="shared" si="22"/>
        <v>4.6899999999999997E-2</v>
      </c>
      <c r="E100" s="33">
        <v>7.9699999999999993E-2</v>
      </c>
      <c r="F100" s="19">
        <v>0.1305</v>
      </c>
      <c r="G100" s="20">
        <f t="shared" si="13"/>
        <v>-5.0800000000000012E-2</v>
      </c>
      <c r="H100" s="33">
        <v>-3.2500000000000001E-2</v>
      </c>
      <c r="I100" s="19">
        <v>0.1305</v>
      </c>
      <c r="J100" s="20">
        <f t="shared" si="14"/>
        <v>-0.16300000000000001</v>
      </c>
      <c r="K100" s="33">
        <v>-9.5399999999999999E-2</v>
      </c>
      <c r="L100" s="19">
        <v>0.1305</v>
      </c>
      <c r="M100" s="20">
        <f t="shared" si="15"/>
        <v>-0.22589999999999999</v>
      </c>
      <c r="N100" s="33">
        <v>-0.1502</v>
      </c>
      <c r="O100" s="19">
        <v>0.1305</v>
      </c>
      <c r="P100" s="20">
        <f t="shared" si="16"/>
        <v>-0.28070000000000001</v>
      </c>
      <c r="Q100" s="33">
        <v>-0.16400000000000001</v>
      </c>
      <c r="R100" s="19">
        <v>0.1305</v>
      </c>
      <c r="S100" s="20">
        <f t="shared" si="17"/>
        <v>-0.29449999999999998</v>
      </c>
      <c r="T100" s="33">
        <v>-0.64070000000000005</v>
      </c>
      <c r="U100" s="19">
        <v>0.1305</v>
      </c>
      <c r="V100" s="20">
        <f t="shared" si="18"/>
        <v>-0.77120000000000011</v>
      </c>
      <c r="W100" s="16" t="s">
        <v>13</v>
      </c>
      <c r="X100" s="19">
        <v>0.1305</v>
      </c>
      <c r="Y100" s="23" t="s">
        <v>13</v>
      </c>
      <c r="Z100" s="16" t="s">
        <v>13</v>
      </c>
      <c r="AA100" s="19">
        <v>0.1305</v>
      </c>
      <c r="AB100" s="23" t="s">
        <v>13</v>
      </c>
      <c r="AC100" s="46" t="s">
        <v>13</v>
      </c>
      <c r="AD100" s="19">
        <v>0.1305</v>
      </c>
      <c r="AE100" s="23" t="s">
        <v>13</v>
      </c>
      <c r="AF100" s="98">
        <f t="shared" si="23"/>
        <v>-0.24845714285714288</v>
      </c>
      <c r="AG100" s="100">
        <v>-14.14</v>
      </c>
      <c r="AH100" s="98">
        <f t="shared" si="24"/>
        <v>-1.3102358702551446E-4</v>
      </c>
      <c r="AI100" s="134">
        <f t="shared" si="25"/>
        <v>3.2553746079253538E-5</v>
      </c>
      <c r="AJ100" s="100">
        <v>6.62</v>
      </c>
      <c r="AK100" s="101" t="s">
        <v>13</v>
      </c>
      <c r="AL100" s="100">
        <v>-25.74</v>
      </c>
      <c r="AM100" s="11"/>
      <c r="AN100" s="11"/>
    </row>
    <row r="101" spans="1:40" customFormat="1">
      <c r="A101" s="41" t="s">
        <v>302</v>
      </c>
      <c r="B101" s="12">
        <v>6.8199999999999997E-2</v>
      </c>
      <c r="C101" s="19">
        <v>0.1305</v>
      </c>
      <c r="D101" s="20">
        <f t="shared" si="22"/>
        <v>-6.2300000000000008E-2</v>
      </c>
      <c r="E101" s="12">
        <v>6.9800000000000001E-2</v>
      </c>
      <c r="F101" s="19">
        <v>0.1305</v>
      </c>
      <c r="G101" s="20">
        <f t="shared" si="13"/>
        <v>-6.0700000000000004E-2</v>
      </c>
      <c r="H101" s="12">
        <v>5.5300000000000002E-2</v>
      </c>
      <c r="I101" s="19">
        <v>0.1305</v>
      </c>
      <c r="J101" s="20">
        <f t="shared" si="14"/>
        <v>-7.5200000000000003E-2</v>
      </c>
      <c r="K101" s="12">
        <v>7.3899999999999993E-2</v>
      </c>
      <c r="L101" s="19">
        <v>0.1305</v>
      </c>
      <c r="M101" s="20">
        <f t="shared" si="15"/>
        <v>-5.6600000000000011E-2</v>
      </c>
      <c r="N101" s="12">
        <v>1.0500000000000001E-2</v>
      </c>
      <c r="O101" s="19">
        <v>0.1305</v>
      </c>
      <c r="P101" s="20">
        <f t="shared" si="16"/>
        <v>-0.12000000000000001</v>
      </c>
      <c r="Q101" s="12">
        <v>6.6900000000000001E-2</v>
      </c>
      <c r="R101" s="19">
        <v>0.1305</v>
      </c>
      <c r="S101" s="20">
        <f t="shared" si="17"/>
        <v>-6.3600000000000004E-2</v>
      </c>
      <c r="T101" s="12">
        <v>8.6699999999999999E-2</v>
      </c>
      <c r="U101" s="19">
        <v>0.1305</v>
      </c>
      <c r="V101" s="20">
        <f t="shared" si="18"/>
        <v>-4.3800000000000006E-2</v>
      </c>
      <c r="W101" s="12">
        <v>9.7100000000000006E-2</v>
      </c>
      <c r="X101" s="19">
        <v>0.1305</v>
      </c>
      <c r="Y101" s="20">
        <f t="shared" si="19"/>
        <v>-3.3399999999999999E-2</v>
      </c>
      <c r="Z101" s="12">
        <v>-0.1943</v>
      </c>
      <c r="AA101" s="19">
        <v>0.1305</v>
      </c>
      <c r="AB101" s="20">
        <f t="shared" si="20"/>
        <v>-0.32479999999999998</v>
      </c>
      <c r="AC101" s="12">
        <v>-1.17</v>
      </c>
      <c r="AD101" s="19">
        <v>0.1305</v>
      </c>
      <c r="AE101" s="20">
        <f t="shared" si="21"/>
        <v>-1.3005</v>
      </c>
      <c r="AF101" s="98">
        <f t="shared" si="23"/>
        <v>-0.21409000000000003</v>
      </c>
      <c r="AG101" s="100">
        <v>7.2</v>
      </c>
      <c r="AH101" s="98">
        <f t="shared" si="24"/>
        <v>6.67163950907853E-5</v>
      </c>
      <c r="AI101" s="134">
        <f t="shared" si="25"/>
        <v>-1.4283313024986227E-5</v>
      </c>
      <c r="AJ101" s="100">
        <v>15.06</v>
      </c>
      <c r="AK101" s="101" t="s">
        <v>13</v>
      </c>
      <c r="AL101" s="100">
        <v>-17.61</v>
      </c>
      <c r="AM101" s="11"/>
      <c r="AN101" s="11"/>
    </row>
    <row r="102" spans="1:40" customFormat="1">
      <c r="A102" s="120" t="s">
        <v>303</v>
      </c>
      <c r="B102" s="48">
        <v>-2.7099999999999999E-2</v>
      </c>
      <c r="C102" s="19">
        <v>0.1305</v>
      </c>
      <c r="D102" s="20">
        <f t="shared" si="22"/>
        <v>-0.15760000000000002</v>
      </c>
      <c r="E102" s="48">
        <v>-3.0700000000000002E-2</v>
      </c>
      <c r="F102" s="19">
        <v>0.1305</v>
      </c>
      <c r="G102" s="20">
        <f t="shared" si="13"/>
        <v>-0.16120000000000001</v>
      </c>
      <c r="H102" s="48">
        <v>-1.9400000000000001E-2</v>
      </c>
      <c r="I102" s="19">
        <v>0.1305</v>
      </c>
      <c r="J102" s="20">
        <f t="shared" si="14"/>
        <v>-0.14990000000000001</v>
      </c>
      <c r="K102" s="48">
        <v>-2.01E-2</v>
      </c>
      <c r="L102" s="19">
        <v>0.1305</v>
      </c>
      <c r="M102" s="20">
        <f t="shared" si="15"/>
        <v>-0.15060000000000001</v>
      </c>
      <c r="N102" s="48">
        <v>-0.70150000000000001</v>
      </c>
      <c r="O102" s="19">
        <v>0.1305</v>
      </c>
      <c r="P102" s="20">
        <f t="shared" si="16"/>
        <v>-0.83200000000000007</v>
      </c>
      <c r="Q102" s="48">
        <v>2.0893999999999999</v>
      </c>
      <c r="R102" s="19">
        <v>0.1305</v>
      </c>
      <c r="S102" s="20">
        <f t="shared" si="17"/>
        <v>1.9588999999999999</v>
      </c>
      <c r="T102" s="48">
        <v>-0.21479999999999999</v>
      </c>
      <c r="U102" s="19">
        <v>0.1305</v>
      </c>
      <c r="V102" s="20">
        <f t="shared" si="18"/>
        <v>-0.3453</v>
      </c>
      <c r="W102" s="48">
        <v>-0.31580000000000003</v>
      </c>
      <c r="X102" s="19">
        <v>0.1305</v>
      </c>
      <c r="Y102" s="20">
        <f t="shared" si="19"/>
        <v>-0.44630000000000003</v>
      </c>
      <c r="Z102" s="48">
        <v>-0.10979999999999999</v>
      </c>
      <c r="AA102" s="19">
        <v>0.1305</v>
      </c>
      <c r="AB102" s="20">
        <f t="shared" si="20"/>
        <v>-0.24030000000000001</v>
      </c>
      <c r="AC102" s="48">
        <v>-0.1157</v>
      </c>
      <c r="AD102" s="19">
        <v>0.1305</v>
      </c>
      <c r="AE102" s="20">
        <f t="shared" si="21"/>
        <v>-0.2462</v>
      </c>
      <c r="AF102" s="98">
        <f t="shared" si="23"/>
        <v>-7.7050000000000021E-2</v>
      </c>
      <c r="AG102" s="100">
        <v>1.17</v>
      </c>
      <c r="AH102" s="98">
        <f t="shared" si="24"/>
        <v>1.084141420225261E-5</v>
      </c>
      <c r="AI102" s="134">
        <f t="shared" si="25"/>
        <v>-8.3533096428356382E-7</v>
      </c>
      <c r="AJ102" s="100">
        <v>7.33</v>
      </c>
      <c r="AK102" s="101" t="s">
        <v>13</v>
      </c>
      <c r="AL102" s="100">
        <v>-23.2</v>
      </c>
      <c r="AM102" s="11"/>
      <c r="AN102" s="11"/>
    </row>
    <row r="103" spans="1:40" customFormat="1">
      <c r="A103" s="113"/>
      <c r="B103" s="135"/>
      <c r="C103" s="136"/>
      <c r="D103" s="137"/>
      <c r="E103" s="135"/>
      <c r="F103" s="136"/>
      <c r="G103" s="137"/>
      <c r="H103" s="136"/>
      <c r="I103" s="136"/>
      <c r="J103" s="137"/>
      <c r="K103" s="135"/>
      <c r="L103" s="136"/>
      <c r="M103" s="137"/>
      <c r="N103" s="135"/>
      <c r="O103" s="136"/>
      <c r="P103" s="137"/>
      <c r="Q103" s="135"/>
      <c r="R103" s="136"/>
      <c r="S103" s="137"/>
      <c r="T103" s="135"/>
      <c r="U103" s="136"/>
      <c r="V103" s="137"/>
      <c r="W103" s="135"/>
      <c r="X103" s="136"/>
      <c r="Y103" s="137"/>
      <c r="Z103" s="135"/>
      <c r="AA103" s="136"/>
      <c r="AB103" s="137"/>
      <c r="AC103" s="135"/>
      <c r="AD103" s="136"/>
      <c r="AE103" s="137"/>
      <c r="AF103" s="138">
        <f>AVERAGE(AF4:AF102)</f>
        <v>3.4389818823152139E-2</v>
      </c>
      <c r="AG103" s="114">
        <f>SUM(AG4:AG102)</f>
        <v>107919.49999999994</v>
      </c>
      <c r="AH103" s="108"/>
      <c r="AI103" s="38">
        <f>SUM(AI4:AI102)</f>
        <v>6.9599540840295668E-2</v>
      </c>
      <c r="AJ103" s="114">
        <f>SUM(AJ4:AJ102)</f>
        <v>188748.11999999997</v>
      </c>
      <c r="AK103" s="108"/>
      <c r="AL103" s="108"/>
      <c r="AM103" s="178">
        <f>MEDIAN(AF4:AF102)</f>
        <v>3.4499999999999996E-2</v>
      </c>
      <c r="AN103" s="11"/>
    </row>
    <row r="104" spans="1:40" customFormat="1">
      <c r="B104" s="46"/>
      <c r="C104" s="16"/>
      <c r="D104" s="47"/>
      <c r="E104" s="46"/>
      <c r="F104" s="16"/>
      <c r="G104" s="47"/>
      <c r="H104" s="16"/>
      <c r="I104" s="16"/>
      <c r="J104" s="47"/>
      <c r="K104" s="46"/>
      <c r="L104" s="16"/>
      <c r="M104" s="47"/>
      <c r="N104" s="46"/>
      <c r="O104" s="16"/>
      <c r="P104" s="47"/>
      <c r="Q104" s="46"/>
      <c r="R104" s="16"/>
      <c r="S104" s="47"/>
      <c r="T104" s="46"/>
      <c r="U104" s="16"/>
      <c r="V104" s="47"/>
      <c r="W104" s="46"/>
      <c r="X104" s="16"/>
      <c r="Y104" s="47"/>
      <c r="Z104" s="46"/>
      <c r="AA104" s="16"/>
      <c r="AB104" s="47"/>
      <c r="AC104" s="46"/>
      <c r="AD104" s="16"/>
      <c r="AE104" s="47"/>
      <c r="AF104" s="11"/>
      <c r="AM104" s="11"/>
      <c r="AN104" s="11"/>
    </row>
    <row r="105" spans="1:40" customFormat="1">
      <c r="A105" s="67" t="s">
        <v>304</v>
      </c>
      <c r="B105" s="46"/>
      <c r="C105" s="16"/>
      <c r="D105" s="47"/>
      <c r="E105" s="46"/>
      <c r="F105" s="16"/>
      <c r="G105" s="47"/>
      <c r="H105" s="16"/>
      <c r="I105" s="16"/>
      <c r="J105" s="47"/>
      <c r="K105" s="46"/>
      <c r="L105" s="16"/>
      <c r="M105" s="47"/>
      <c r="N105" s="46"/>
      <c r="O105" s="16"/>
      <c r="P105" s="47"/>
      <c r="Q105" s="46"/>
      <c r="R105" s="16"/>
      <c r="S105" s="47"/>
      <c r="T105" s="46"/>
      <c r="U105" s="16"/>
      <c r="V105" s="47"/>
      <c r="W105" s="46"/>
      <c r="X105" s="16"/>
      <c r="Y105" s="47"/>
      <c r="Z105" s="46"/>
      <c r="AA105" s="16"/>
      <c r="AB105" s="47"/>
      <c r="AC105" s="46"/>
      <c r="AD105" s="16"/>
      <c r="AE105" s="47"/>
      <c r="AF105" s="11"/>
      <c r="AM105" s="11"/>
      <c r="AN105" s="11"/>
    </row>
    <row r="106" spans="1:40" customFormat="1">
      <c r="A106" s="41" t="s">
        <v>305</v>
      </c>
      <c r="B106" s="12">
        <v>0.17</v>
      </c>
      <c r="C106" s="19">
        <v>0.1305</v>
      </c>
      <c r="D106" s="20">
        <f t="shared" ref="D106:D139" si="26">B106-C106</f>
        <v>3.9500000000000007E-2</v>
      </c>
      <c r="E106" s="12">
        <v>0.17</v>
      </c>
      <c r="F106" s="19">
        <v>0.1305</v>
      </c>
      <c r="G106" s="20">
        <f t="shared" ref="G106:G139" si="27">E106-F106</f>
        <v>3.9500000000000007E-2</v>
      </c>
      <c r="H106" s="12">
        <v>0.19</v>
      </c>
      <c r="I106" s="19">
        <v>0.1305</v>
      </c>
      <c r="J106" s="20">
        <f t="shared" ref="J106:J139" si="28">H106-I106</f>
        <v>5.9499999999999997E-2</v>
      </c>
      <c r="K106" s="12">
        <v>0.21</v>
      </c>
      <c r="L106" s="19">
        <v>0.1305</v>
      </c>
      <c r="M106" s="20">
        <f t="shared" ref="M106:M139" si="29">K106-L106</f>
        <v>7.9499999999999987E-2</v>
      </c>
      <c r="N106" s="12">
        <v>0.22</v>
      </c>
      <c r="O106" s="19">
        <v>0.1305</v>
      </c>
      <c r="P106" s="20">
        <f t="shared" ref="P106:P139" si="30">N106-O106</f>
        <v>8.9499999999999996E-2</v>
      </c>
      <c r="Q106" s="12">
        <v>0.2</v>
      </c>
      <c r="R106" s="19">
        <v>0.1305</v>
      </c>
      <c r="S106" s="20">
        <f t="shared" ref="S106:S139" si="31">Q106-R106</f>
        <v>6.9500000000000006E-2</v>
      </c>
      <c r="T106" s="12">
        <v>0.19</v>
      </c>
      <c r="U106" s="19">
        <v>0.1305</v>
      </c>
      <c r="V106" s="20">
        <f t="shared" ref="V106:V139" si="32">T106-U106</f>
        <v>5.9499999999999997E-2</v>
      </c>
      <c r="W106" s="12">
        <v>0.18</v>
      </c>
      <c r="X106" s="19">
        <v>0.1305</v>
      </c>
      <c r="Y106" s="20">
        <f t="shared" ref="Y106:Y139" si="33">W106-X106</f>
        <v>4.9499999999999988E-2</v>
      </c>
      <c r="Z106" s="12">
        <v>0.18</v>
      </c>
      <c r="AA106" s="19">
        <v>0.1305</v>
      </c>
      <c r="AB106" s="20">
        <f t="shared" ref="AB106:AB139" si="34">Z106-AA106</f>
        <v>4.9499999999999988E-2</v>
      </c>
      <c r="AC106" s="12">
        <v>0.17</v>
      </c>
      <c r="AD106" s="19">
        <v>0.1305</v>
      </c>
      <c r="AE106" s="20">
        <f t="shared" ref="AE106:AE139" si="35">AC106-AD106</f>
        <v>3.9500000000000007E-2</v>
      </c>
      <c r="AF106" s="98">
        <f t="shared" ref="AF106:AF139" si="36">AVERAGE(D106,G106,J106,M106,P106,S106,V106,Y106,AB106,AE106)</f>
        <v>5.7499999999999996E-2</v>
      </c>
      <c r="AG106" s="97">
        <v>1233911.79</v>
      </c>
      <c r="AH106" s="98">
        <f>AG106/$AG$140</f>
        <v>9.1084478981115269E-2</v>
      </c>
      <c r="AI106" s="134">
        <f>AF106*AH106</f>
        <v>5.2373575414141277E-3</v>
      </c>
      <c r="AJ106" s="128">
        <v>1292805.71</v>
      </c>
      <c r="AK106" s="100">
        <v>7.03</v>
      </c>
      <c r="AL106" s="100">
        <v>17.45</v>
      </c>
      <c r="AM106" s="11"/>
      <c r="AN106" s="11"/>
    </row>
    <row r="107" spans="1:40" customFormat="1">
      <c r="A107" s="41" t="s">
        <v>306</v>
      </c>
      <c r="B107" s="12">
        <v>0.18</v>
      </c>
      <c r="C107" s="19">
        <v>0.1305</v>
      </c>
      <c r="D107" s="20">
        <f t="shared" si="26"/>
        <v>4.9499999999999988E-2</v>
      </c>
      <c r="E107" s="12">
        <v>0.17</v>
      </c>
      <c r="F107" s="19">
        <v>0.1305</v>
      </c>
      <c r="G107" s="20">
        <f t="shared" si="27"/>
        <v>3.9500000000000007E-2</v>
      </c>
      <c r="H107" s="12">
        <v>0.15</v>
      </c>
      <c r="I107" s="19">
        <v>0.1305</v>
      </c>
      <c r="J107" s="20">
        <f t="shared" si="28"/>
        <v>1.949999999999999E-2</v>
      </c>
      <c r="K107" s="12">
        <v>0.16</v>
      </c>
      <c r="L107" s="19">
        <v>0.1305</v>
      </c>
      <c r="M107" s="20">
        <f t="shared" si="29"/>
        <v>2.9499999999999998E-2</v>
      </c>
      <c r="N107" s="12">
        <v>0.14000000000000001</v>
      </c>
      <c r="O107" s="19">
        <v>0.1305</v>
      </c>
      <c r="P107" s="20">
        <f t="shared" si="30"/>
        <v>9.5000000000000084E-3</v>
      </c>
      <c r="Q107" s="12">
        <v>0.15</v>
      </c>
      <c r="R107" s="19">
        <v>0.1305</v>
      </c>
      <c r="S107" s="20">
        <f t="shared" si="31"/>
        <v>1.949999999999999E-2</v>
      </c>
      <c r="T107" s="12">
        <v>0.12</v>
      </c>
      <c r="U107" s="19">
        <v>0.1305</v>
      </c>
      <c r="V107" s="20">
        <f t="shared" si="32"/>
        <v>-1.0500000000000009E-2</v>
      </c>
      <c r="W107" s="12">
        <v>0.14000000000000001</v>
      </c>
      <c r="X107" s="19">
        <v>0.1305</v>
      </c>
      <c r="Y107" s="20">
        <f t="shared" si="33"/>
        <v>9.5000000000000084E-3</v>
      </c>
      <c r="Z107" s="12">
        <v>0.14000000000000001</v>
      </c>
      <c r="AA107" s="19">
        <v>0.1305</v>
      </c>
      <c r="AB107" s="20">
        <f t="shared" si="34"/>
        <v>9.5000000000000084E-3</v>
      </c>
      <c r="AC107" s="12">
        <v>0.13</v>
      </c>
      <c r="AD107" s="19">
        <v>0.1305</v>
      </c>
      <c r="AE107" s="20">
        <f t="shared" si="35"/>
        <v>-5.0000000000000044E-4</v>
      </c>
      <c r="AF107" s="98">
        <f t="shared" si="36"/>
        <v>1.7499999999999998E-2</v>
      </c>
      <c r="AG107" s="97">
        <v>349045.07</v>
      </c>
      <c r="AH107" s="98">
        <f t="shared" ref="AH107:AH139" si="37">AG107/$AG$140</f>
        <v>2.5765689735306695E-2</v>
      </c>
      <c r="AI107" s="134">
        <f t="shared" ref="AI107:AI139" si="38">AF107*AH107</f>
        <v>4.5089957036786713E-4</v>
      </c>
      <c r="AJ107" s="128">
        <v>395171.25</v>
      </c>
      <c r="AK107" s="100">
        <v>5</v>
      </c>
      <c r="AL107" s="100">
        <v>20.48</v>
      </c>
      <c r="AM107" s="11"/>
      <c r="AN107" s="11"/>
    </row>
    <row r="108" spans="1:40" customFormat="1">
      <c r="A108" s="41" t="s">
        <v>307</v>
      </c>
      <c r="B108" s="12">
        <v>0.09</v>
      </c>
      <c r="C108" s="19">
        <v>0.1305</v>
      </c>
      <c r="D108" s="20">
        <f t="shared" si="26"/>
        <v>-4.0500000000000008E-2</v>
      </c>
      <c r="E108" s="12">
        <v>0.11</v>
      </c>
      <c r="F108" s="19">
        <v>0.1305</v>
      </c>
      <c r="G108" s="20">
        <f t="shared" si="27"/>
        <v>-2.0500000000000004E-2</v>
      </c>
      <c r="H108" s="12">
        <v>0.13</v>
      </c>
      <c r="I108" s="19">
        <v>0.1305</v>
      </c>
      <c r="J108" s="20">
        <f t="shared" si="28"/>
        <v>-5.0000000000000044E-4</v>
      </c>
      <c r="K108" s="12">
        <v>0.15</v>
      </c>
      <c r="L108" s="19">
        <v>0.1305</v>
      </c>
      <c r="M108" s="20">
        <f t="shared" si="29"/>
        <v>1.949999999999999E-2</v>
      </c>
      <c r="N108" s="12">
        <v>0.15</v>
      </c>
      <c r="O108" s="19">
        <v>0.1305</v>
      </c>
      <c r="P108" s="20">
        <f t="shared" si="30"/>
        <v>1.949999999999999E-2</v>
      </c>
      <c r="Q108" s="12">
        <v>0.15</v>
      </c>
      <c r="R108" s="19">
        <v>0.1305</v>
      </c>
      <c r="S108" s="20">
        <f t="shared" si="31"/>
        <v>1.949999999999999E-2</v>
      </c>
      <c r="T108" s="12">
        <v>0.11</v>
      </c>
      <c r="U108" s="19">
        <v>0.1305</v>
      </c>
      <c r="V108" s="20">
        <f t="shared" si="32"/>
        <v>-2.0500000000000004E-2</v>
      </c>
      <c r="W108" s="12">
        <v>0.1</v>
      </c>
      <c r="X108" s="19">
        <v>0.1305</v>
      </c>
      <c r="Y108" s="20">
        <f t="shared" si="33"/>
        <v>-3.0499999999999999E-2</v>
      </c>
      <c r="Z108" s="12">
        <v>7.0000000000000007E-2</v>
      </c>
      <c r="AA108" s="19">
        <v>0.1305</v>
      </c>
      <c r="AB108" s="20">
        <f t="shared" si="34"/>
        <v>-6.0499999999999998E-2</v>
      </c>
      <c r="AC108" s="12">
        <v>0.04</v>
      </c>
      <c r="AD108" s="19">
        <v>0.1305</v>
      </c>
      <c r="AE108" s="20">
        <f t="shared" si="35"/>
        <v>-9.0499999999999997E-2</v>
      </c>
      <c r="AF108" s="98">
        <f t="shared" si="36"/>
        <v>-2.0500000000000004E-2</v>
      </c>
      <c r="AG108" s="97">
        <v>1005895.09</v>
      </c>
      <c r="AH108" s="98">
        <f t="shared" si="37"/>
        <v>7.4252820116348872E-2</v>
      </c>
      <c r="AI108" s="134">
        <f t="shared" si="38"/>
        <v>-1.5221828123851522E-3</v>
      </c>
      <c r="AJ108" s="128">
        <v>1238793.8899999999</v>
      </c>
      <c r="AK108" s="100">
        <v>7.8</v>
      </c>
      <c r="AL108" s="100">
        <v>7.89</v>
      </c>
      <c r="AM108" s="11"/>
      <c r="AN108" s="11"/>
    </row>
    <row r="109" spans="1:40" customFormat="1">
      <c r="A109" s="41" t="s">
        <v>308</v>
      </c>
      <c r="B109" s="12">
        <v>0.15</v>
      </c>
      <c r="C109" s="19">
        <v>0.1305</v>
      </c>
      <c r="D109" s="20">
        <f t="shared" si="26"/>
        <v>1.949999999999999E-2</v>
      </c>
      <c r="E109" s="12">
        <v>0.13</v>
      </c>
      <c r="F109" s="19">
        <v>0.1305</v>
      </c>
      <c r="G109" s="20">
        <f t="shared" si="27"/>
        <v>-5.0000000000000044E-4</v>
      </c>
      <c r="H109" s="12">
        <v>0.16</v>
      </c>
      <c r="I109" s="19">
        <v>0.1305</v>
      </c>
      <c r="J109" s="20">
        <f t="shared" si="28"/>
        <v>2.9499999999999998E-2</v>
      </c>
      <c r="K109" s="12">
        <v>0.16</v>
      </c>
      <c r="L109" s="19">
        <v>0.1305</v>
      </c>
      <c r="M109" s="20">
        <f t="shared" si="29"/>
        <v>2.9499999999999998E-2</v>
      </c>
      <c r="N109" s="12">
        <v>0.1</v>
      </c>
      <c r="O109" s="19">
        <v>0.1305</v>
      </c>
      <c r="P109" s="20">
        <f t="shared" si="30"/>
        <v>-3.0499999999999999E-2</v>
      </c>
      <c r="Q109" s="12">
        <v>0.11</v>
      </c>
      <c r="R109" s="19">
        <v>0.1305</v>
      </c>
      <c r="S109" s="20">
        <f t="shared" si="31"/>
        <v>-2.0500000000000004E-2</v>
      </c>
      <c r="T109" s="12">
        <v>7.0000000000000007E-2</v>
      </c>
      <c r="U109" s="19">
        <v>0.1305</v>
      </c>
      <c r="V109" s="20">
        <f t="shared" si="32"/>
        <v>-6.0499999999999998E-2</v>
      </c>
      <c r="W109" s="12">
        <v>0</v>
      </c>
      <c r="X109" s="19">
        <v>0.1305</v>
      </c>
      <c r="Y109" s="20">
        <f t="shared" si="33"/>
        <v>-0.1305</v>
      </c>
      <c r="Z109" s="12">
        <v>-0.02</v>
      </c>
      <c r="AA109" s="19">
        <v>0.1305</v>
      </c>
      <c r="AB109" s="20">
        <f t="shared" si="34"/>
        <v>-0.15049999999999999</v>
      </c>
      <c r="AC109" s="12">
        <v>0.01</v>
      </c>
      <c r="AD109" s="19">
        <v>0.1305</v>
      </c>
      <c r="AE109" s="20">
        <f t="shared" si="35"/>
        <v>-0.12050000000000001</v>
      </c>
      <c r="AF109" s="98">
        <f t="shared" si="36"/>
        <v>-4.3499999999999997E-2</v>
      </c>
      <c r="AG109" s="97">
        <v>3588784.38</v>
      </c>
      <c r="AH109" s="98">
        <f t="shared" si="37"/>
        <v>0.26491565935022371</v>
      </c>
      <c r="AI109" s="134">
        <f t="shared" si="38"/>
        <v>-1.152383118173473E-2</v>
      </c>
      <c r="AJ109" s="128">
        <v>3888462.9</v>
      </c>
      <c r="AK109" s="100">
        <v>14.3</v>
      </c>
      <c r="AL109" s="100">
        <v>-3.43</v>
      </c>
      <c r="AM109" s="11"/>
      <c r="AN109" s="11"/>
    </row>
    <row r="110" spans="1:40" customFormat="1">
      <c r="A110" s="41" t="s">
        <v>309</v>
      </c>
      <c r="B110" s="12">
        <v>0.19</v>
      </c>
      <c r="C110" s="19">
        <v>0.1305</v>
      </c>
      <c r="D110" s="20">
        <f t="shared" si="26"/>
        <v>5.9499999999999997E-2</v>
      </c>
      <c r="E110" s="12">
        <v>0.19</v>
      </c>
      <c r="F110" s="19">
        <v>0.1305</v>
      </c>
      <c r="G110" s="20">
        <f t="shared" si="27"/>
        <v>5.9499999999999997E-2</v>
      </c>
      <c r="H110" s="12">
        <v>0.2</v>
      </c>
      <c r="I110" s="19">
        <v>0.1305</v>
      </c>
      <c r="J110" s="20">
        <f t="shared" si="28"/>
        <v>6.9500000000000006E-2</v>
      </c>
      <c r="K110" s="12">
        <v>0.19</v>
      </c>
      <c r="L110" s="19">
        <v>0.1305</v>
      </c>
      <c r="M110" s="20">
        <f t="shared" si="29"/>
        <v>5.9499999999999997E-2</v>
      </c>
      <c r="N110" s="12">
        <v>0.18</v>
      </c>
      <c r="O110" s="19">
        <v>0.1305</v>
      </c>
      <c r="P110" s="20">
        <f t="shared" si="30"/>
        <v>4.9499999999999988E-2</v>
      </c>
      <c r="Q110" s="12">
        <v>0.18</v>
      </c>
      <c r="R110" s="19">
        <v>0.1305</v>
      </c>
      <c r="S110" s="20">
        <f t="shared" si="31"/>
        <v>4.9499999999999988E-2</v>
      </c>
      <c r="T110" s="12">
        <v>0.17</v>
      </c>
      <c r="U110" s="19">
        <v>0.1305</v>
      </c>
      <c r="V110" s="20">
        <f t="shared" si="32"/>
        <v>3.9500000000000007E-2</v>
      </c>
      <c r="W110" s="12">
        <v>7.0000000000000007E-2</v>
      </c>
      <c r="X110" s="19">
        <v>0.1305</v>
      </c>
      <c r="Y110" s="20">
        <f t="shared" si="33"/>
        <v>-6.0499999999999998E-2</v>
      </c>
      <c r="Z110" s="12">
        <v>0.01</v>
      </c>
      <c r="AA110" s="19">
        <v>0.1305</v>
      </c>
      <c r="AB110" s="20">
        <f t="shared" si="34"/>
        <v>-0.12050000000000001</v>
      </c>
      <c r="AC110" s="12">
        <v>0.08</v>
      </c>
      <c r="AD110" s="19">
        <v>0.1305</v>
      </c>
      <c r="AE110" s="20">
        <f t="shared" si="35"/>
        <v>-5.0500000000000003E-2</v>
      </c>
      <c r="AF110" s="98">
        <f t="shared" si="36"/>
        <v>1.5499999999999996E-2</v>
      </c>
      <c r="AG110" s="97">
        <v>779848.4</v>
      </c>
      <c r="AH110" s="98">
        <f t="shared" si="37"/>
        <v>5.7566582776761036E-2</v>
      </c>
      <c r="AI110" s="134">
        <f t="shared" si="38"/>
        <v>8.9228203303979583E-4</v>
      </c>
      <c r="AJ110" s="128">
        <v>814045.97</v>
      </c>
      <c r="AK110" s="100">
        <v>10.5</v>
      </c>
      <c r="AL110" s="100">
        <v>4.4800000000000004</v>
      </c>
      <c r="AM110" s="11"/>
      <c r="AN110" s="11"/>
    </row>
    <row r="111" spans="1:40" customFormat="1">
      <c r="A111" s="41" t="s">
        <v>310</v>
      </c>
      <c r="B111" s="46" t="s">
        <v>13</v>
      </c>
      <c r="C111" s="19">
        <v>0.1305</v>
      </c>
      <c r="D111" s="23" t="s">
        <v>13</v>
      </c>
      <c r="E111" s="16" t="s">
        <v>13</v>
      </c>
      <c r="F111" s="19">
        <v>0.1305</v>
      </c>
      <c r="G111" s="23" t="s">
        <v>13</v>
      </c>
      <c r="H111" s="16" t="s">
        <v>13</v>
      </c>
      <c r="I111" s="19">
        <v>0.1305</v>
      </c>
      <c r="J111" s="23" t="s">
        <v>13</v>
      </c>
      <c r="K111" s="46" t="s">
        <v>13</v>
      </c>
      <c r="L111" s="19">
        <v>0.1305</v>
      </c>
      <c r="M111" s="23" t="s">
        <v>13</v>
      </c>
      <c r="N111" s="16" t="s">
        <v>13</v>
      </c>
      <c r="O111" s="19">
        <v>0.1305</v>
      </c>
      <c r="P111" s="23" t="s">
        <v>13</v>
      </c>
      <c r="Q111" s="16" t="s">
        <v>13</v>
      </c>
      <c r="R111" s="19">
        <v>0.1305</v>
      </c>
      <c r="S111" s="23" t="s">
        <v>13</v>
      </c>
      <c r="T111" s="16" t="s">
        <v>13</v>
      </c>
      <c r="U111" s="19">
        <v>0.1305</v>
      </c>
      <c r="V111" s="23" t="s">
        <v>13</v>
      </c>
      <c r="W111" s="16" t="s">
        <v>13</v>
      </c>
      <c r="X111" s="19">
        <v>0.1305</v>
      </c>
      <c r="Y111" s="23" t="s">
        <v>13</v>
      </c>
      <c r="Z111" s="12">
        <v>0.19</v>
      </c>
      <c r="AA111" s="19">
        <v>0.1305</v>
      </c>
      <c r="AB111" s="20">
        <f t="shared" si="34"/>
        <v>5.9499999999999997E-2</v>
      </c>
      <c r="AC111" s="12">
        <v>0.19</v>
      </c>
      <c r="AD111" s="19">
        <v>0.1305</v>
      </c>
      <c r="AE111" s="20">
        <f t="shared" si="35"/>
        <v>5.9499999999999997E-2</v>
      </c>
      <c r="AF111" s="98">
        <f t="shared" si="36"/>
        <v>5.9499999999999997E-2</v>
      </c>
      <c r="AG111" s="97">
        <v>55371.88</v>
      </c>
      <c r="AH111" s="98">
        <f t="shared" si="37"/>
        <v>4.0874225215117178E-3</v>
      </c>
      <c r="AI111" s="134">
        <f t="shared" si="38"/>
        <v>2.4320164002994719E-4</v>
      </c>
      <c r="AJ111" s="128">
        <v>56441.71</v>
      </c>
      <c r="AK111" s="100">
        <v>3.91</v>
      </c>
      <c r="AL111" s="101" t="s">
        <v>13</v>
      </c>
      <c r="AM111" s="11"/>
      <c r="AN111" s="11"/>
    </row>
    <row r="112" spans="1:40" customFormat="1">
      <c r="A112" s="41" t="s">
        <v>311</v>
      </c>
      <c r="B112" s="12">
        <v>0.2</v>
      </c>
      <c r="C112" s="19">
        <v>0.1305</v>
      </c>
      <c r="D112" s="20">
        <f t="shared" si="26"/>
        <v>6.9500000000000006E-2</v>
      </c>
      <c r="E112" s="12">
        <v>0.21</v>
      </c>
      <c r="F112" s="19">
        <v>0.1305</v>
      </c>
      <c r="G112" s="20">
        <f t="shared" si="27"/>
        <v>7.9499999999999987E-2</v>
      </c>
      <c r="H112" s="12">
        <v>0.23</v>
      </c>
      <c r="I112" s="19">
        <v>0.1305</v>
      </c>
      <c r="J112" s="20">
        <f t="shared" si="28"/>
        <v>9.9500000000000005E-2</v>
      </c>
      <c r="K112" s="12">
        <v>0.25</v>
      </c>
      <c r="L112" s="19">
        <v>0.1305</v>
      </c>
      <c r="M112" s="20">
        <f t="shared" si="29"/>
        <v>0.1195</v>
      </c>
      <c r="N112" s="12">
        <v>0.25</v>
      </c>
      <c r="O112" s="19">
        <v>0.1305</v>
      </c>
      <c r="P112" s="20">
        <f t="shared" si="30"/>
        <v>0.1195</v>
      </c>
      <c r="Q112" s="12">
        <v>0.21</v>
      </c>
      <c r="R112" s="19">
        <v>0.1305</v>
      </c>
      <c r="S112" s="20">
        <f t="shared" si="31"/>
        <v>7.9499999999999987E-2</v>
      </c>
      <c r="T112" s="12">
        <v>0.2</v>
      </c>
      <c r="U112" s="19">
        <v>0.1305</v>
      </c>
      <c r="V112" s="20">
        <f t="shared" si="32"/>
        <v>6.9500000000000006E-2</v>
      </c>
      <c r="W112" s="12">
        <v>0.19</v>
      </c>
      <c r="X112" s="19">
        <v>0.1305</v>
      </c>
      <c r="Y112" s="20">
        <f t="shared" si="33"/>
        <v>5.9499999999999997E-2</v>
      </c>
      <c r="Z112" s="12">
        <v>0.18</v>
      </c>
      <c r="AA112" s="19">
        <v>0.1305</v>
      </c>
      <c r="AB112" s="20">
        <f t="shared" si="34"/>
        <v>4.9499999999999988E-2</v>
      </c>
      <c r="AC112" s="12">
        <v>0.06</v>
      </c>
      <c r="AD112" s="19">
        <v>0.1305</v>
      </c>
      <c r="AE112" s="20">
        <f t="shared" si="35"/>
        <v>-7.0500000000000007E-2</v>
      </c>
      <c r="AF112" s="98">
        <f t="shared" si="36"/>
        <v>6.7499999999999991E-2</v>
      </c>
      <c r="AG112" s="97">
        <v>364916.5</v>
      </c>
      <c r="AH112" s="98">
        <f t="shared" si="37"/>
        <v>2.693728153299528E-2</v>
      </c>
      <c r="AI112" s="134">
        <f t="shared" si="38"/>
        <v>1.8182665034771812E-3</v>
      </c>
      <c r="AJ112" s="128">
        <v>380859.61</v>
      </c>
      <c r="AK112" s="100">
        <v>12.5</v>
      </c>
      <c r="AL112" s="100">
        <v>-7.58</v>
      </c>
      <c r="AM112" s="11"/>
      <c r="AN112" s="11"/>
    </row>
    <row r="113" spans="1:40" customFormat="1">
      <c r="A113" s="41" t="s">
        <v>312</v>
      </c>
      <c r="B113" s="12">
        <v>0.23</v>
      </c>
      <c r="C113" s="19">
        <v>0.1305</v>
      </c>
      <c r="D113" s="20">
        <f t="shared" si="26"/>
        <v>9.9500000000000005E-2</v>
      </c>
      <c r="E113" s="12">
        <v>0.22</v>
      </c>
      <c r="F113" s="19">
        <v>0.1305</v>
      </c>
      <c r="G113" s="20">
        <f t="shared" si="27"/>
        <v>8.9499999999999996E-2</v>
      </c>
      <c r="H113" s="12">
        <v>0.19</v>
      </c>
      <c r="I113" s="19">
        <v>0.1305</v>
      </c>
      <c r="J113" s="20">
        <f t="shared" si="28"/>
        <v>5.9499999999999997E-2</v>
      </c>
      <c r="K113" s="12">
        <v>0.16</v>
      </c>
      <c r="L113" s="19">
        <v>0.1305</v>
      </c>
      <c r="M113" s="20">
        <f t="shared" si="29"/>
        <v>2.9499999999999998E-2</v>
      </c>
      <c r="N113" s="12">
        <v>0.1</v>
      </c>
      <c r="O113" s="19">
        <v>0.1305</v>
      </c>
      <c r="P113" s="20">
        <f t="shared" si="30"/>
        <v>-3.0499999999999999E-2</v>
      </c>
      <c r="Q113" s="12">
        <v>0.08</v>
      </c>
      <c r="R113" s="19">
        <v>0.1305</v>
      </c>
      <c r="S113" s="20">
        <f t="shared" si="31"/>
        <v>-5.0500000000000003E-2</v>
      </c>
      <c r="T113" s="12">
        <v>-0.09</v>
      </c>
      <c r="U113" s="19">
        <v>0.1305</v>
      </c>
      <c r="V113" s="20">
        <f t="shared" si="32"/>
        <v>-0.2205</v>
      </c>
      <c r="W113" s="12">
        <v>0.03</v>
      </c>
      <c r="X113" s="19">
        <v>0.1305</v>
      </c>
      <c r="Y113" s="20">
        <f t="shared" si="33"/>
        <v>-0.10050000000000001</v>
      </c>
      <c r="Z113" s="12">
        <v>-0.28999999999999998</v>
      </c>
      <c r="AA113" s="19">
        <v>0.1305</v>
      </c>
      <c r="AB113" s="20">
        <f t="shared" si="34"/>
        <v>-0.42049999999999998</v>
      </c>
      <c r="AC113" s="12">
        <v>-0.22</v>
      </c>
      <c r="AD113" s="19">
        <v>0.1305</v>
      </c>
      <c r="AE113" s="20">
        <f t="shared" si="35"/>
        <v>-0.35050000000000003</v>
      </c>
      <c r="AF113" s="98">
        <f t="shared" si="36"/>
        <v>-8.9499999999999996E-2</v>
      </c>
      <c r="AG113" s="97">
        <v>774326.36</v>
      </c>
      <c r="AH113" s="98">
        <f t="shared" si="37"/>
        <v>5.7158958714498949E-2</v>
      </c>
      <c r="AI113" s="134">
        <f t="shared" si="38"/>
        <v>-5.1157268049476555E-3</v>
      </c>
      <c r="AJ113" s="128">
        <v>789265.79</v>
      </c>
      <c r="AK113" s="100">
        <v>16.12</v>
      </c>
      <c r="AL113" s="100">
        <v>-18.260000000000002</v>
      </c>
      <c r="AM113" s="11"/>
      <c r="AN113" s="11"/>
    </row>
    <row r="114" spans="1:40" customFormat="1">
      <c r="A114" s="41" t="s">
        <v>313</v>
      </c>
      <c r="B114" s="43">
        <v>0.18</v>
      </c>
      <c r="C114" s="19">
        <v>0.1305</v>
      </c>
      <c r="D114" s="20">
        <f t="shared" si="26"/>
        <v>4.9499999999999988E-2</v>
      </c>
      <c r="E114" s="44">
        <v>0.18</v>
      </c>
      <c r="F114" s="19">
        <v>0.1305</v>
      </c>
      <c r="G114" s="20">
        <f t="shared" si="27"/>
        <v>4.9499999999999988E-2</v>
      </c>
      <c r="H114" s="44">
        <v>0.18</v>
      </c>
      <c r="I114" s="19">
        <v>0.1305</v>
      </c>
      <c r="J114" s="20">
        <f t="shared" si="28"/>
        <v>4.9499999999999988E-2</v>
      </c>
      <c r="K114" s="45">
        <v>0.17</v>
      </c>
      <c r="L114" s="19">
        <v>0.1305</v>
      </c>
      <c r="M114" s="20">
        <f t="shared" si="29"/>
        <v>3.9500000000000007E-2</v>
      </c>
      <c r="N114" s="44">
        <v>0.17</v>
      </c>
      <c r="O114" s="19">
        <v>0.1305</v>
      </c>
      <c r="P114" s="20">
        <f t="shared" si="30"/>
        <v>3.9500000000000007E-2</v>
      </c>
      <c r="Q114" s="44">
        <v>0.18</v>
      </c>
      <c r="R114" s="19">
        <v>0.1305</v>
      </c>
      <c r="S114" s="20">
        <f t="shared" si="31"/>
        <v>4.9499999999999988E-2</v>
      </c>
      <c r="T114" s="44">
        <v>0.16</v>
      </c>
      <c r="U114" s="19">
        <v>0.1305</v>
      </c>
      <c r="V114" s="20">
        <f t="shared" si="32"/>
        <v>2.9499999999999998E-2</v>
      </c>
      <c r="W114" s="44">
        <v>0.15</v>
      </c>
      <c r="X114" s="19">
        <v>0.1305</v>
      </c>
      <c r="Y114" s="20">
        <f t="shared" si="33"/>
        <v>1.949999999999999E-2</v>
      </c>
      <c r="Z114" s="44">
        <v>0.16</v>
      </c>
      <c r="AA114" s="19">
        <v>0.1305</v>
      </c>
      <c r="AB114" s="20">
        <f t="shared" si="34"/>
        <v>2.9499999999999998E-2</v>
      </c>
      <c r="AC114" s="45">
        <v>0.13</v>
      </c>
      <c r="AD114" s="19">
        <v>0.1305</v>
      </c>
      <c r="AE114" s="20">
        <f t="shared" si="35"/>
        <v>-5.0000000000000044E-4</v>
      </c>
      <c r="AF114" s="98">
        <f t="shared" si="36"/>
        <v>3.549999999999999E-2</v>
      </c>
      <c r="AG114" s="97">
        <v>268954.67</v>
      </c>
      <c r="AH114" s="98">
        <f t="shared" si="37"/>
        <v>1.9853603948859093E-2</v>
      </c>
      <c r="AI114" s="134">
        <f t="shared" si="38"/>
        <v>7.0480294018449756E-4</v>
      </c>
      <c r="AJ114" s="128">
        <v>277819.42</v>
      </c>
      <c r="AK114" s="100">
        <v>9.08</v>
      </c>
      <c r="AL114" s="100">
        <v>7.72</v>
      </c>
      <c r="AM114" s="11"/>
      <c r="AN114" s="11"/>
    </row>
    <row r="115" spans="1:40" customFormat="1">
      <c r="A115" s="41" t="s">
        <v>314</v>
      </c>
      <c r="B115" s="12">
        <v>0.1</v>
      </c>
      <c r="C115" s="19">
        <v>0.1305</v>
      </c>
      <c r="D115" s="20">
        <f t="shared" si="26"/>
        <v>-3.0499999999999999E-2</v>
      </c>
      <c r="E115" s="12">
        <v>0.13</v>
      </c>
      <c r="F115" s="19">
        <v>0.1305</v>
      </c>
      <c r="G115" s="20">
        <f t="shared" si="27"/>
        <v>-5.0000000000000044E-4</v>
      </c>
      <c r="H115" s="12">
        <v>0.12</v>
      </c>
      <c r="I115" s="19">
        <v>0.1305</v>
      </c>
      <c r="J115" s="20">
        <f t="shared" si="28"/>
        <v>-1.0500000000000009E-2</v>
      </c>
      <c r="K115" s="12">
        <v>0.09</v>
      </c>
      <c r="L115" s="19">
        <v>0.1305</v>
      </c>
      <c r="M115" s="20">
        <f t="shared" si="29"/>
        <v>-4.0500000000000008E-2</v>
      </c>
      <c r="N115" s="12">
        <v>0.05</v>
      </c>
      <c r="O115" s="19">
        <v>0.1305</v>
      </c>
      <c r="P115" s="20">
        <f t="shared" si="30"/>
        <v>-8.0500000000000002E-2</v>
      </c>
      <c r="Q115" s="12">
        <v>0.04</v>
      </c>
      <c r="R115" s="19">
        <v>0.1305</v>
      </c>
      <c r="S115" s="20">
        <f t="shared" si="31"/>
        <v>-9.0499999999999997E-2</v>
      </c>
      <c r="T115" s="12">
        <v>-0.14000000000000001</v>
      </c>
      <c r="U115" s="19">
        <v>0.1305</v>
      </c>
      <c r="V115" s="20">
        <f t="shared" si="32"/>
        <v>-0.27050000000000002</v>
      </c>
      <c r="W115" s="12">
        <v>-0.2</v>
      </c>
      <c r="X115" s="19">
        <v>0.1305</v>
      </c>
      <c r="Y115" s="20">
        <f t="shared" si="33"/>
        <v>-0.33050000000000002</v>
      </c>
      <c r="Z115" s="12">
        <v>-0.38</v>
      </c>
      <c r="AA115" s="19">
        <v>0.1305</v>
      </c>
      <c r="AB115" s="20">
        <f t="shared" si="34"/>
        <v>-0.51049999999999995</v>
      </c>
      <c r="AC115" s="12">
        <v>-0.5</v>
      </c>
      <c r="AD115" s="19">
        <v>0.1305</v>
      </c>
      <c r="AE115" s="20">
        <f t="shared" si="35"/>
        <v>-0.63050000000000006</v>
      </c>
      <c r="AF115" s="98">
        <f t="shared" si="36"/>
        <v>-0.19950000000000001</v>
      </c>
      <c r="AG115" s="97">
        <v>313468.83</v>
      </c>
      <c r="AH115" s="98">
        <f t="shared" si="37"/>
        <v>2.3139535004661718E-2</v>
      </c>
      <c r="AI115" s="134">
        <f t="shared" si="38"/>
        <v>-4.616337233430013E-3</v>
      </c>
      <c r="AJ115" s="128">
        <v>321111.40000000002</v>
      </c>
      <c r="AK115" s="100">
        <v>7.11</v>
      </c>
      <c r="AL115" s="100">
        <v>-15.73</v>
      </c>
      <c r="AM115" s="11"/>
      <c r="AN115" s="11"/>
    </row>
    <row r="116" spans="1:40" customFormat="1">
      <c r="A116" s="41" t="s">
        <v>315</v>
      </c>
      <c r="B116" s="12">
        <v>0.21</v>
      </c>
      <c r="C116" s="19">
        <v>0.1305</v>
      </c>
      <c r="D116" s="20">
        <f t="shared" si="26"/>
        <v>7.9499999999999987E-2</v>
      </c>
      <c r="E116" s="12">
        <v>0.24</v>
      </c>
      <c r="F116" s="19">
        <v>0.1305</v>
      </c>
      <c r="G116" s="20">
        <f t="shared" si="27"/>
        <v>0.10949999999999999</v>
      </c>
      <c r="H116" s="12">
        <v>0.21</v>
      </c>
      <c r="I116" s="19">
        <v>0.1305</v>
      </c>
      <c r="J116" s="20">
        <f t="shared" si="28"/>
        <v>7.9499999999999987E-2</v>
      </c>
      <c r="K116" s="12">
        <v>0.16</v>
      </c>
      <c r="L116" s="19">
        <v>0.1305</v>
      </c>
      <c r="M116" s="20">
        <f t="shared" si="29"/>
        <v>2.9499999999999998E-2</v>
      </c>
      <c r="N116" s="12">
        <v>0.14000000000000001</v>
      </c>
      <c r="O116" s="19">
        <v>0.1305</v>
      </c>
      <c r="P116" s="20">
        <f t="shared" si="30"/>
        <v>9.5000000000000084E-3</v>
      </c>
      <c r="Q116" s="12">
        <v>0.1</v>
      </c>
      <c r="R116" s="19">
        <v>0.1305</v>
      </c>
      <c r="S116" s="20">
        <f t="shared" si="31"/>
        <v>-3.0499999999999999E-2</v>
      </c>
      <c r="T116" s="12">
        <v>-0.12</v>
      </c>
      <c r="U116" s="19">
        <v>0.1305</v>
      </c>
      <c r="V116" s="20">
        <f t="shared" si="32"/>
        <v>-0.2505</v>
      </c>
      <c r="W116" s="12">
        <v>0.04</v>
      </c>
      <c r="X116" s="19">
        <v>0.1305</v>
      </c>
      <c r="Y116" s="20">
        <f t="shared" si="33"/>
        <v>-9.0499999999999997E-2</v>
      </c>
      <c r="Z116" s="12">
        <v>-0.04</v>
      </c>
      <c r="AA116" s="19">
        <v>0.1305</v>
      </c>
      <c r="AB116" s="20">
        <f t="shared" si="34"/>
        <v>-0.17050000000000001</v>
      </c>
      <c r="AC116" s="12">
        <v>0.02</v>
      </c>
      <c r="AD116" s="19">
        <v>0.1305</v>
      </c>
      <c r="AE116" s="20">
        <f t="shared" si="35"/>
        <v>-0.1105</v>
      </c>
      <c r="AF116" s="98">
        <f t="shared" si="36"/>
        <v>-3.450000000000001E-2</v>
      </c>
      <c r="AG116" s="97">
        <v>784805.35</v>
      </c>
      <c r="AH116" s="98">
        <f t="shared" si="37"/>
        <v>5.7932493218451064E-2</v>
      </c>
      <c r="AI116" s="134">
        <f t="shared" si="38"/>
        <v>-1.9986710160365623E-3</v>
      </c>
      <c r="AJ116" s="128">
        <v>819669.5</v>
      </c>
      <c r="AK116" s="100">
        <v>14.7</v>
      </c>
      <c r="AL116" s="100">
        <v>-12.48</v>
      </c>
      <c r="AM116" s="11"/>
      <c r="AN116" s="11"/>
    </row>
    <row r="117" spans="1:40" customFormat="1">
      <c r="A117" s="41" t="s">
        <v>316</v>
      </c>
      <c r="B117" s="12">
        <v>0.22</v>
      </c>
      <c r="C117" s="19">
        <v>0.1305</v>
      </c>
      <c r="D117" s="20">
        <f t="shared" si="26"/>
        <v>8.9499999999999996E-2</v>
      </c>
      <c r="E117" s="12">
        <v>0.18</v>
      </c>
      <c r="F117" s="19">
        <v>0.1305</v>
      </c>
      <c r="G117" s="20">
        <f t="shared" si="27"/>
        <v>4.9499999999999988E-2</v>
      </c>
      <c r="H117" s="12">
        <v>0.13</v>
      </c>
      <c r="I117" s="19">
        <v>0.1305</v>
      </c>
      <c r="J117" s="20">
        <f t="shared" si="28"/>
        <v>-5.0000000000000044E-4</v>
      </c>
      <c r="K117" s="12">
        <v>0.14000000000000001</v>
      </c>
      <c r="L117" s="19">
        <v>0.1305</v>
      </c>
      <c r="M117" s="20">
        <f t="shared" si="29"/>
        <v>9.5000000000000084E-3</v>
      </c>
      <c r="N117" s="12">
        <v>0.09</v>
      </c>
      <c r="O117" s="19">
        <v>0.1305</v>
      </c>
      <c r="P117" s="20">
        <f t="shared" si="30"/>
        <v>-4.0500000000000008E-2</v>
      </c>
      <c r="Q117" s="12">
        <v>0.09</v>
      </c>
      <c r="R117" s="19">
        <v>0.1305</v>
      </c>
      <c r="S117" s="20">
        <f t="shared" si="31"/>
        <v>-4.0500000000000008E-2</v>
      </c>
      <c r="T117" s="12">
        <v>0.06</v>
      </c>
      <c r="U117" s="19">
        <v>0.1305</v>
      </c>
      <c r="V117" s="20">
        <f t="shared" si="32"/>
        <v>-7.0500000000000007E-2</v>
      </c>
      <c r="W117" s="12">
        <v>0.02</v>
      </c>
      <c r="X117" s="19">
        <v>0.1305</v>
      </c>
      <c r="Y117" s="20">
        <f t="shared" si="33"/>
        <v>-0.1105</v>
      </c>
      <c r="Z117" s="12">
        <v>-0.21</v>
      </c>
      <c r="AA117" s="19">
        <v>0.1305</v>
      </c>
      <c r="AB117" s="20">
        <f t="shared" si="34"/>
        <v>-0.34050000000000002</v>
      </c>
      <c r="AC117" s="12">
        <v>-0.11</v>
      </c>
      <c r="AD117" s="19">
        <v>0.1305</v>
      </c>
      <c r="AE117" s="20">
        <f t="shared" si="35"/>
        <v>-0.24049999999999999</v>
      </c>
      <c r="AF117" s="98">
        <f t="shared" si="36"/>
        <v>-6.9500000000000006E-2</v>
      </c>
      <c r="AG117" s="97">
        <v>489171.86</v>
      </c>
      <c r="AH117" s="98">
        <f t="shared" si="37"/>
        <v>3.6109521248940381E-2</v>
      </c>
      <c r="AI117" s="134">
        <f t="shared" si="38"/>
        <v>-2.5096117268013566E-3</v>
      </c>
      <c r="AJ117" s="128">
        <v>498580.53</v>
      </c>
      <c r="AK117" s="100">
        <v>17.239999999999998</v>
      </c>
      <c r="AL117" s="100">
        <v>-22.83</v>
      </c>
      <c r="AM117" s="11"/>
      <c r="AN117" s="11"/>
    </row>
    <row r="118" spans="1:40" customFormat="1">
      <c r="A118" s="41" t="s">
        <v>317</v>
      </c>
      <c r="B118" s="46" t="s">
        <v>13</v>
      </c>
      <c r="C118" s="19">
        <v>0.1305</v>
      </c>
      <c r="D118" s="23" t="s">
        <v>13</v>
      </c>
      <c r="E118" s="12">
        <v>0.3</v>
      </c>
      <c r="F118" s="19">
        <v>0.1305</v>
      </c>
      <c r="G118" s="20">
        <f t="shared" si="27"/>
        <v>0.16949999999999998</v>
      </c>
      <c r="H118" s="12">
        <v>0.14000000000000001</v>
      </c>
      <c r="I118" s="19">
        <v>0.1305</v>
      </c>
      <c r="J118" s="20">
        <f t="shared" si="28"/>
        <v>9.5000000000000084E-3</v>
      </c>
      <c r="K118" s="12">
        <v>0.17</v>
      </c>
      <c r="L118" s="19">
        <v>0.1305</v>
      </c>
      <c r="M118" s="20">
        <f t="shared" si="29"/>
        <v>3.9500000000000007E-2</v>
      </c>
      <c r="N118" s="12">
        <v>0.14000000000000001</v>
      </c>
      <c r="O118" s="19">
        <v>0.1305</v>
      </c>
      <c r="P118" s="20">
        <f t="shared" si="30"/>
        <v>9.5000000000000084E-3</v>
      </c>
      <c r="Q118" s="12">
        <v>0.21</v>
      </c>
      <c r="R118" s="19">
        <v>0.1305</v>
      </c>
      <c r="S118" s="20">
        <f t="shared" si="31"/>
        <v>7.9499999999999987E-2</v>
      </c>
      <c r="T118" s="12">
        <v>0.26</v>
      </c>
      <c r="U118" s="19">
        <v>0.1305</v>
      </c>
      <c r="V118" s="20">
        <f t="shared" si="32"/>
        <v>0.1295</v>
      </c>
      <c r="W118" s="12">
        <v>0.22</v>
      </c>
      <c r="X118" s="19">
        <v>0.1305</v>
      </c>
      <c r="Y118" s="20">
        <f t="shared" si="33"/>
        <v>8.9499999999999996E-2</v>
      </c>
      <c r="Z118" s="12">
        <v>0.14000000000000001</v>
      </c>
      <c r="AA118" s="19">
        <v>0.1305</v>
      </c>
      <c r="AB118" s="20">
        <f t="shared" si="34"/>
        <v>9.5000000000000084E-3</v>
      </c>
      <c r="AC118" s="12">
        <v>0.15</v>
      </c>
      <c r="AD118" s="19">
        <v>0.1305</v>
      </c>
      <c r="AE118" s="20">
        <f t="shared" si="35"/>
        <v>1.949999999999999E-2</v>
      </c>
      <c r="AF118" s="98">
        <f t="shared" si="36"/>
        <v>6.172222222222222E-2</v>
      </c>
      <c r="AG118" s="97">
        <v>30992.51</v>
      </c>
      <c r="AH118" s="98">
        <f t="shared" si="37"/>
        <v>2.28779451541427E-3</v>
      </c>
      <c r="AI118" s="134">
        <f t="shared" si="38"/>
        <v>1.4120776147918078E-4</v>
      </c>
      <c r="AJ118" s="128">
        <v>32622.799999999999</v>
      </c>
      <c r="AK118" s="100">
        <v>9.52</v>
      </c>
      <c r="AL118" s="101" t="s">
        <v>13</v>
      </c>
      <c r="AM118" s="11"/>
      <c r="AN118" s="11"/>
    </row>
    <row r="119" spans="1:40" customFormat="1">
      <c r="A119" s="41" t="s">
        <v>318</v>
      </c>
      <c r="B119" s="12">
        <v>0.1</v>
      </c>
      <c r="C119" s="19">
        <v>0.1305</v>
      </c>
      <c r="D119" s="20">
        <f t="shared" si="26"/>
        <v>-3.0499999999999999E-2</v>
      </c>
      <c r="E119" s="12">
        <v>0.13</v>
      </c>
      <c r="F119" s="19">
        <v>0.1305</v>
      </c>
      <c r="G119" s="20">
        <f t="shared" si="27"/>
        <v>-5.0000000000000044E-4</v>
      </c>
      <c r="H119" s="12">
        <v>0.1</v>
      </c>
      <c r="I119" s="19">
        <v>0.1305</v>
      </c>
      <c r="J119" s="20">
        <f t="shared" si="28"/>
        <v>-3.0499999999999999E-2</v>
      </c>
      <c r="K119" s="12">
        <v>0.04</v>
      </c>
      <c r="L119" s="19">
        <v>0.1305</v>
      </c>
      <c r="M119" s="20">
        <f t="shared" si="29"/>
        <v>-9.0499999999999997E-2</v>
      </c>
      <c r="N119" s="12">
        <v>0.04</v>
      </c>
      <c r="O119" s="19">
        <v>0.1305</v>
      </c>
      <c r="P119" s="20">
        <f t="shared" si="30"/>
        <v>-9.0499999999999997E-2</v>
      </c>
      <c r="Q119" s="12">
        <v>-0.03</v>
      </c>
      <c r="R119" s="19">
        <v>0.1305</v>
      </c>
      <c r="S119" s="20">
        <f t="shared" si="31"/>
        <v>-0.1605</v>
      </c>
      <c r="T119" s="12">
        <v>-0.19</v>
      </c>
      <c r="U119" s="19">
        <v>0.1305</v>
      </c>
      <c r="V119" s="20">
        <f t="shared" si="32"/>
        <v>-0.32050000000000001</v>
      </c>
      <c r="W119" s="12">
        <v>-0.23</v>
      </c>
      <c r="X119" s="19">
        <v>0.1305</v>
      </c>
      <c r="Y119" s="20">
        <f t="shared" si="33"/>
        <v>-0.36050000000000004</v>
      </c>
      <c r="Z119" s="12">
        <v>-0.47</v>
      </c>
      <c r="AA119" s="19">
        <v>0.1305</v>
      </c>
      <c r="AB119" s="20">
        <f t="shared" si="34"/>
        <v>-0.60050000000000003</v>
      </c>
      <c r="AC119" s="12">
        <v>-0.25</v>
      </c>
      <c r="AD119" s="19">
        <v>0.1305</v>
      </c>
      <c r="AE119" s="20">
        <f t="shared" si="35"/>
        <v>-0.3805</v>
      </c>
      <c r="AF119" s="98">
        <f t="shared" si="36"/>
        <v>-0.20649999999999999</v>
      </c>
      <c r="AG119" s="97">
        <v>248483.75</v>
      </c>
      <c r="AH119" s="98">
        <f t="shared" si="37"/>
        <v>1.8342488569643784E-2</v>
      </c>
      <c r="AI119" s="134">
        <f t="shared" si="38"/>
        <v>-3.7877238896314412E-3</v>
      </c>
      <c r="AJ119" s="128">
        <v>250008.35</v>
      </c>
      <c r="AK119" s="100">
        <v>13.98</v>
      </c>
      <c r="AL119" s="100">
        <v>-22.19</v>
      </c>
      <c r="AM119" s="11"/>
      <c r="AN119" s="11"/>
    </row>
    <row r="120" spans="1:40" customFormat="1">
      <c r="A120" s="41" t="s">
        <v>319</v>
      </c>
      <c r="B120" s="12">
        <v>0.22</v>
      </c>
      <c r="C120" s="19">
        <v>0.1305</v>
      </c>
      <c r="D120" s="20">
        <f t="shared" si="26"/>
        <v>8.9499999999999996E-2</v>
      </c>
      <c r="E120" s="12">
        <v>0.23</v>
      </c>
      <c r="F120" s="19">
        <v>0.1305</v>
      </c>
      <c r="G120" s="20">
        <f t="shared" si="27"/>
        <v>9.9500000000000005E-2</v>
      </c>
      <c r="H120" s="12">
        <v>0.15</v>
      </c>
      <c r="I120" s="19">
        <v>0.1305</v>
      </c>
      <c r="J120" s="20">
        <f t="shared" si="28"/>
        <v>1.949999999999999E-2</v>
      </c>
      <c r="K120" s="12">
        <v>0.12</v>
      </c>
      <c r="L120" s="19">
        <v>0.1305</v>
      </c>
      <c r="M120" s="20">
        <f t="shared" si="29"/>
        <v>-1.0500000000000009E-2</v>
      </c>
      <c r="N120" s="12">
        <v>0.1</v>
      </c>
      <c r="O120" s="19">
        <v>0.1305</v>
      </c>
      <c r="P120" s="20">
        <f t="shared" si="30"/>
        <v>-3.0499999999999999E-2</v>
      </c>
      <c r="Q120" s="12">
        <v>0.09</v>
      </c>
      <c r="R120" s="19">
        <v>0.1305</v>
      </c>
      <c r="S120" s="20">
        <f t="shared" si="31"/>
        <v>-4.0500000000000008E-2</v>
      </c>
      <c r="T120" s="12">
        <v>-0.08</v>
      </c>
      <c r="U120" s="19">
        <v>0.1305</v>
      </c>
      <c r="V120" s="20">
        <f t="shared" si="32"/>
        <v>-0.21050000000000002</v>
      </c>
      <c r="W120" s="12">
        <v>0.04</v>
      </c>
      <c r="X120" s="19">
        <v>0.1305</v>
      </c>
      <c r="Y120" s="20">
        <f t="shared" si="33"/>
        <v>-9.0499999999999997E-2</v>
      </c>
      <c r="Z120" s="12">
        <v>-0.11</v>
      </c>
      <c r="AA120" s="19">
        <v>0.1305</v>
      </c>
      <c r="AB120" s="20">
        <f t="shared" si="34"/>
        <v>-0.24049999999999999</v>
      </c>
      <c r="AC120" s="12">
        <v>0.02</v>
      </c>
      <c r="AD120" s="19">
        <v>0.1305</v>
      </c>
      <c r="AE120" s="20">
        <f t="shared" si="35"/>
        <v>-0.1105</v>
      </c>
      <c r="AF120" s="98">
        <f t="shared" si="36"/>
        <v>-5.2500000000000005E-2</v>
      </c>
      <c r="AG120" s="97">
        <v>678131.88</v>
      </c>
      <c r="AH120" s="98">
        <f t="shared" si="37"/>
        <v>5.005810745214144E-2</v>
      </c>
      <c r="AI120" s="134">
        <f t="shared" si="38"/>
        <v>-2.6280506412374258E-3</v>
      </c>
      <c r="AJ120" s="128">
        <v>711782.81</v>
      </c>
      <c r="AK120" s="100">
        <v>16.989999999999998</v>
      </c>
      <c r="AL120" s="100">
        <v>-14.58</v>
      </c>
      <c r="AM120" s="11"/>
      <c r="AN120" s="11"/>
    </row>
    <row r="121" spans="1:40" customFormat="1">
      <c r="A121" s="41" t="s">
        <v>320</v>
      </c>
      <c r="B121" s="12">
        <v>0.22</v>
      </c>
      <c r="C121" s="19">
        <v>0.1305</v>
      </c>
      <c r="D121" s="20">
        <f t="shared" si="26"/>
        <v>8.9499999999999996E-2</v>
      </c>
      <c r="E121" s="12">
        <v>0.14000000000000001</v>
      </c>
      <c r="F121" s="19">
        <v>0.1305</v>
      </c>
      <c r="G121" s="20">
        <f t="shared" si="27"/>
        <v>9.5000000000000084E-3</v>
      </c>
      <c r="H121" s="12">
        <v>0.14000000000000001</v>
      </c>
      <c r="I121" s="19">
        <v>0.1305</v>
      </c>
      <c r="J121" s="20">
        <f t="shared" si="28"/>
        <v>9.5000000000000084E-3</v>
      </c>
      <c r="K121" s="12">
        <v>7.0000000000000007E-2</v>
      </c>
      <c r="L121" s="19">
        <v>0.1305</v>
      </c>
      <c r="M121" s="20">
        <f t="shared" si="29"/>
        <v>-6.0499999999999998E-2</v>
      </c>
      <c r="N121" s="12">
        <v>0.14000000000000001</v>
      </c>
      <c r="O121" s="19">
        <v>0.1305</v>
      </c>
      <c r="P121" s="20">
        <f t="shared" si="30"/>
        <v>9.5000000000000084E-3</v>
      </c>
      <c r="Q121" s="12">
        <v>0.1</v>
      </c>
      <c r="R121" s="19">
        <v>0.1305</v>
      </c>
      <c r="S121" s="20">
        <f t="shared" si="31"/>
        <v>-3.0499999999999999E-2</v>
      </c>
      <c r="T121" s="12">
        <v>-0.23</v>
      </c>
      <c r="U121" s="19">
        <v>0.1305</v>
      </c>
      <c r="V121" s="20">
        <f t="shared" si="32"/>
        <v>-0.36050000000000004</v>
      </c>
      <c r="W121" s="12">
        <v>-0.16</v>
      </c>
      <c r="X121" s="19">
        <v>0.1305</v>
      </c>
      <c r="Y121" s="20">
        <f t="shared" si="33"/>
        <v>-0.29049999999999998</v>
      </c>
      <c r="Z121" s="12">
        <v>-0.41</v>
      </c>
      <c r="AA121" s="19">
        <v>0.1305</v>
      </c>
      <c r="AB121" s="20">
        <f t="shared" si="34"/>
        <v>-0.54049999999999998</v>
      </c>
      <c r="AC121" s="12">
        <v>-0.37</v>
      </c>
      <c r="AD121" s="19">
        <v>0.1305</v>
      </c>
      <c r="AE121" s="20">
        <f t="shared" si="35"/>
        <v>-0.50049999999999994</v>
      </c>
      <c r="AF121" s="98">
        <f t="shared" si="36"/>
        <v>-0.16649999999999998</v>
      </c>
      <c r="AG121" s="97">
        <v>223224.73</v>
      </c>
      <c r="AH121" s="98">
        <f t="shared" si="37"/>
        <v>1.6477926860355336E-2</v>
      </c>
      <c r="AI121" s="134">
        <f t="shared" si="38"/>
        <v>-2.7435748222491632E-3</v>
      </c>
      <c r="AJ121" s="128">
        <v>230484.08</v>
      </c>
      <c r="AK121" s="100">
        <v>14.95</v>
      </c>
      <c r="AL121" s="100">
        <v>-18.010000000000002</v>
      </c>
      <c r="AM121" s="11"/>
      <c r="AN121" s="11"/>
    </row>
    <row r="122" spans="1:40" customFormat="1">
      <c r="A122" s="41" t="s">
        <v>321</v>
      </c>
      <c r="B122" s="12">
        <v>0.13</v>
      </c>
      <c r="C122" s="19">
        <v>0.1305</v>
      </c>
      <c r="D122" s="20">
        <f t="shared" si="26"/>
        <v>-5.0000000000000044E-4</v>
      </c>
      <c r="E122" s="12">
        <v>0.16</v>
      </c>
      <c r="F122" s="19">
        <v>0.1305</v>
      </c>
      <c r="G122" s="20">
        <f t="shared" si="27"/>
        <v>2.9499999999999998E-2</v>
      </c>
      <c r="H122" s="12">
        <v>0.14000000000000001</v>
      </c>
      <c r="I122" s="19">
        <v>0.1305</v>
      </c>
      <c r="J122" s="20">
        <f t="shared" si="28"/>
        <v>9.5000000000000084E-3</v>
      </c>
      <c r="K122" s="12">
        <v>0.12</v>
      </c>
      <c r="L122" s="19">
        <v>0.1305</v>
      </c>
      <c r="M122" s="20">
        <f t="shared" si="29"/>
        <v>-1.0500000000000009E-2</v>
      </c>
      <c r="N122" s="12">
        <v>0.11</v>
      </c>
      <c r="O122" s="19">
        <v>0.1305</v>
      </c>
      <c r="P122" s="20">
        <f t="shared" si="30"/>
        <v>-2.0500000000000004E-2</v>
      </c>
      <c r="Q122" s="12">
        <v>0.06</v>
      </c>
      <c r="R122" s="19">
        <v>0.1305</v>
      </c>
      <c r="S122" s="20">
        <f t="shared" si="31"/>
        <v>-7.0500000000000007E-2</v>
      </c>
      <c r="T122" s="12">
        <v>-0.19</v>
      </c>
      <c r="U122" s="19">
        <v>0.1305</v>
      </c>
      <c r="V122" s="20">
        <f t="shared" si="32"/>
        <v>-0.32050000000000001</v>
      </c>
      <c r="W122" s="12">
        <v>-0.05</v>
      </c>
      <c r="X122" s="19">
        <v>0.1305</v>
      </c>
      <c r="Y122" s="20">
        <f t="shared" si="33"/>
        <v>-0.18049999999999999</v>
      </c>
      <c r="Z122" s="12">
        <v>-0.18</v>
      </c>
      <c r="AA122" s="19">
        <v>0.1305</v>
      </c>
      <c r="AB122" s="20">
        <f t="shared" si="34"/>
        <v>-0.3105</v>
      </c>
      <c r="AC122" s="12">
        <v>-0.15</v>
      </c>
      <c r="AD122" s="19">
        <v>0.1305</v>
      </c>
      <c r="AE122" s="20">
        <f t="shared" si="35"/>
        <v>-0.28049999999999997</v>
      </c>
      <c r="AF122" s="98">
        <f t="shared" si="36"/>
        <v>-0.11550000000000001</v>
      </c>
      <c r="AG122" s="97">
        <v>610351.73</v>
      </c>
      <c r="AH122" s="98">
        <f t="shared" si="37"/>
        <v>4.5054735494724739E-2</v>
      </c>
      <c r="AI122" s="134">
        <f t="shared" si="38"/>
        <v>-5.2038219496407072E-3</v>
      </c>
      <c r="AJ122" s="128">
        <v>630881.03</v>
      </c>
      <c r="AK122" s="100">
        <v>13.18</v>
      </c>
      <c r="AL122" s="100">
        <v>-21.01</v>
      </c>
      <c r="AM122" s="11"/>
      <c r="AN122" s="11"/>
    </row>
    <row r="123" spans="1:40" customFormat="1">
      <c r="A123" s="41" t="s">
        <v>322</v>
      </c>
      <c r="B123" s="12">
        <v>0.2</v>
      </c>
      <c r="C123" s="19">
        <v>0.1305</v>
      </c>
      <c r="D123" s="20">
        <f t="shared" si="26"/>
        <v>6.9500000000000006E-2</v>
      </c>
      <c r="E123" s="12">
        <v>0.23</v>
      </c>
      <c r="F123" s="19">
        <v>0.1305</v>
      </c>
      <c r="G123" s="20">
        <f t="shared" si="27"/>
        <v>9.9500000000000005E-2</v>
      </c>
      <c r="H123" s="12">
        <v>0.25</v>
      </c>
      <c r="I123" s="19">
        <v>0.1305</v>
      </c>
      <c r="J123" s="20">
        <f t="shared" si="28"/>
        <v>0.1195</v>
      </c>
      <c r="K123" s="12">
        <v>0.22</v>
      </c>
      <c r="L123" s="19">
        <v>0.1305</v>
      </c>
      <c r="M123" s="20">
        <f t="shared" si="29"/>
        <v>8.9499999999999996E-2</v>
      </c>
      <c r="N123" s="12">
        <v>0.19</v>
      </c>
      <c r="O123" s="19">
        <v>0.1305</v>
      </c>
      <c r="P123" s="20">
        <f t="shared" si="30"/>
        <v>5.9499999999999997E-2</v>
      </c>
      <c r="Q123" s="12">
        <v>0.16</v>
      </c>
      <c r="R123" s="19">
        <v>0.1305</v>
      </c>
      <c r="S123" s="20">
        <f t="shared" si="31"/>
        <v>2.9499999999999998E-2</v>
      </c>
      <c r="T123" s="12">
        <v>0.15</v>
      </c>
      <c r="U123" s="19">
        <v>0.1305</v>
      </c>
      <c r="V123" s="20">
        <f t="shared" si="32"/>
        <v>1.949999999999999E-2</v>
      </c>
      <c r="W123" s="12">
        <v>0.15</v>
      </c>
      <c r="X123" s="19">
        <v>0.1305</v>
      </c>
      <c r="Y123" s="20">
        <f t="shared" si="33"/>
        <v>1.949999999999999E-2</v>
      </c>
      <c r="Z123" s="12">
        <v>0.15</v>
      </c>
      <c r="AA123" s="19">
        <v>0.1305</v>
      </c>
      <c r="AB123" s="20">
        <f t="shared" si="34"/>
        <v>1.949999999999999E-2</v>
      </c>
      <c r="AC123" s="12">
        <v>0.15</v>
      </c>
      <c r="AD123" s="19">
        <v>0.1305</v>
      </c>
      <c r="AE123" s="20">
        <f t="shared" si="35"/>
        <v>1.949999999999999E-2</v>
      </c>
      <c r="AF123" s="98">
        <f t="shared" si="36"/>
        <v>5.4499999999999979E-2</v>
      </c>
      <c r="AG123" s="97">
        <v>43769.75</v>
      </c>
      <c r="AH123" s="98">
        <f t="shared" si="37"/>
        <v>3.2309804527304743E-3</v>
      </c>
      <c r="AI123" s="134">
        <f t="shared" si="38"/>
        <v>1.7608843467381078E-4</v>
      </c>
      <c r="AJ123" s="128">
        <v>45258.879999999997</v>
      </c>
      <c r="AK123" s="100">
        <v>8.0399999999999991</v>
      </c>
      <c r="AL123" s="100">
        <v>18.39</v>
      </c>
      <c r="AM123" s="11"/>
      <c r="AN123" s="11"/>
    </row>
    <row r="124" spans="1:40" customFormat="1">
      <c r="A124" s="41" t="s">
        <v>323</v>
      </c>
      <c r="B124" s="46" t="s">
        <v>13</v>
      </c>
      <c r="C124" s="19">
        <v>0.1305</v>
      </c>
      <c r="D124" s="23" t="s">
        <v>13</v>
      </c>
      <c r="E124" s="16" t="s">
        <v>13</v>
      </c>
      <c r="F124" s="19">
        <v>0.1305</v>
      </c>
      <c r="G124" s="23" t="s">
        <v>13</v>
      </c>
      <c r="H124" s="16" t="s">
        <v>13</v>
      </c>
      <c r="I124" s="19">
        <v>0.1305</v>
      </c>
      <c r="J124" s="23" t="s">
        <v>13</v>
      </c>
      <c r="K124" s="46" t="s">
        <v>13</v>
      </c>
      <c r="L124" s="19">
        <v>0.1305</v>
      </c>
      <c r="M124" s="23" t="s">
        <v>13</v>
      </c>
      <c r="N124" s="16" t="s">
        <v>13</v>
      </c>
      <c r="O124" s="19">
        <v>0.1305</v>
      </c>
      <c r="P124" s="23" t="s">
        <v>13</v>
      </c>
      <c r="Q124" s="16" t="s">
        <v>13</v>
      </c>
      <c r="R124" s="19">
        <v>0.1305</v>
      </c>
      <c r="S124" s="23" t="s">
        <v>13</v>
      </c>
      <c r="T124" s="12">
        <v>7.0000000000000007E-2</v>
      </c>
      <c r="U124" s="19">
        <v>0.1305</v>
      </c>
      <c r="V124" s="20">
        <f t="shared" si="32"/>
        <v>-6.0499999999999998E-2</v>
      </c>
      <c r="W124" s="12">
        <v>7.0000000000000007E-2</v>
      </c>
      <c r="X124" s="19">
        <v>0.1305</v>
      </c>
      <c r="Y124" s="20">
        <f t="shared" si="33"/>
        <v>-6.0499999999999998E-2</v>
      </c>
      <c r="Z124" s="12">
        <v>0.06</v>
      </c>
      <c r="AA124" s="19">
        <v>0.1305</v>
      </c>
      <c r="AB124" s="20">
        <f t="shared" si="34"/>
        <v>-7.0500000000000007E-2</v>
      </c>
      <c r="AC124" s="12">
        <v>-0.11</v>
      </c>
      <c r="AD124" s="19">
        <v>0.1305</v>
      </c>
      <c r="AE124" s="20">
        <f t="shared" si="35"/>
        <v>-0.24049999999999999</v>
      </c>
      <c r="AF124" s="98">
        <f t="shared" si="36"/>
        <v>-0.108</v>
      </c>
      <c r="AG124" s="97">
        <v>158564.57</v>
      </c>
      <c r="AH124" s="98">
        <f t="shared" si="37"/>
        <v>1.1704865258897138E-2</v>
      </c>
      <c r="AI124" s="134">
        <f t="shared" si="38"/>
        <v>-1.2641254479608909E-3</v>
      </c>
      <c r="AJ124" s="128">
        <v>167098.93</v>
      </c>
      <c r="AK124" s="100">
        <v>7.71</v>
      </c>
      <c r="AL124" s="101" t="s">
        <v>13</v>
      </c>
      <c r="AM124" s="11"/>
      <c r="AN124" s="11"/>
    </row>
    <row r="125" spans="1:40" customFormat="1">
      <c r="A125" s="41" t="s">
        <v>324</v>
      </c>
      <c r="B125" s="12">
        <v>0.16</v>
      </c>
      <c r="C125" s="19">
        <v>0.1305</v>
      </c>
      <c r="D125" s="20">
        <f t="shared" si="26"/>
        <v>2.9499999999999998E-2</v>
      </c>
      <c r="E125" s="12">
        <v>0.14000000000000001</v>
      </c>
      <c r="F125" s="19">
        <v>0.1305</v>
      </c>
      <c r="G125" s="20">
        <f t="shared" si="27"/>
        <v>9.5000000000000084E-3</v>
      </c>
      <c r="H125" s="12">
        <v>0.06</v>
      </c>
      <c r="I125" s="19">
        <v>0.1305</v>
      </c>
      <c r="J125" s="20">
        <f t="shared" si="28"/>
        <v>-7.0500000000000007E-2</v>
      </c>
      <c r="K125" s="12">
        <v>0.08</v>
      </c>
      <c r="L125" s="19">
        <v>0.1305</v>
      </c>
      <c r="M125" s="20">
        <f t="shared" si="29"/>
        <v>-5.0500000000000003E-2</v>
      </c>
      <c r="N125" s="12">
        <v>-0.08</v>
      </c>
      <c r="O125" s="19">
        <v>0.1305</v>
      </c>
      <c r="P125" s="20">
        <f t="shared" si="30"/>
        <v>-0.21050000000000002</v>
      </c>
      <c r="Q125" s="12">
        <v>0.04</v>
      </c>
      <c r="R125" s="19">
        <v>0.1305</v>
      </c>
      <c r="S125" s="20">
        <f t="shared" si="31"/>
        <v>-9.0499999999999997E-2</v>
      </c>
      <c r="T125" s="12">
        <v>-0.08</v>
      </c>
      <c r="U125" s="19">
        <v>0.1305</v>
      </c>
      <c r="V125" s="20">
        <f t="shared" si="32"/>
        <v>-0.21050000000000002</v>
      </c>
      <c r="W125" s="12">
        <v>-0.14000000000000001</v>
      </c>
      <c r="X125" s="19">
        <v>0.1305</v>
      </c>
      <c r="Y125" s="20">
        <f t="shared" si="33"/>
        <v>-0.27050000000000002</v>
      </c>
      <c r="Z125" s="12">
        <v>-0.28999999999999998</v>
      </c>
      <c r="AA125" s="19">
        <v>0.1305</v>
      </c>
      <c r="AB125" s="20">
        <f t="shared" si="34"/>
        <v>-0.42049999999999998</v>
      </c>
      <c r="AC125" s="12">
        <v>-0.3</v>
      </c>
      <c r="AD125" s="19">
        <v>0.1305</v>
      </c>
      <c r="AE125" s="20">
        <f t="shared" si="35"/>
        <v>-0.43049999999999999</v>
      </c>
      <c r="AF125" s="98">
        <f t="shared" si="36"/>
        <v>-0.17149999999999999</v>
      </c>
      <c r="AG125" s="97">
        <v>326797.11</v>
      </c>
      <c r="AH125" s="98">
        <f t="shared" si="37"/>
        <v>2.4123397424449775E-2</v>
      </c>
      <c r="AI125" s="134">
        <f t="shared" si="38"/>
        <v>-4.1371626582931359E-3</v>
      </c>
      <c r="AJ125" s="128">
        <v>331884.63</v>
      </c>
      <c r="AK125" s="100">
        <v>15.95</v>
      </c>
      <c r="AL125" s="100">
        <v>-20.05</v>
      </c>
      <c r="AM125" s="11"/>
      <c r="AN125" s="11"/>
    </row>
    <row r="126" spans="1:40" customFormat="1">
      <c r="A126" s="41" t="s">
        <v>325</v>
      </c>
      <c r="B126" s="12">
        <v>0.1</v>
      </c>
      <c r="C126" s="19">
        <v>0.1305</v>
      </c>
      <c r="D126" s="20">
        <f t="shared" si="26"/>
        <v>-3.0499999999999999E-2</v>
      </c>
      <c r="E126" s="12">
        <v>0.12</v>
      </c>
      <c r="F126" s="19">
        <v>0.1305</v>
      </c>
      <c r="G126" s="20">
        <f t="shared" si="27"/>
        <v>-1.0500000000000009E-2</v>
      </c>
      <c r="H126" s="12">
        <v>0.14000000000000001</v>
      </c>
      <c r="I126" s="19">
        <v>0.1305</v>
      </c>
      <c r="J126" s="20">
        <f t="shared" si="28"/>
        <v>9.5000000000000084E-3</v>
      </c>
      <c r="K126" s="12">
        <v>0.14000000000000001</v>
      </c>
      <c r="L126" s="19">
        <v>0.1305</v>
      </c>
      <c r="M126" s="20">
        <f t="shared" si="29"/>
        <v>9.5000000000000084E-3</v>
      </c>
      <c r="N126" s="12">
        <v>0.13</v>
      </c>
      <c r="O126" s="19">
        <v>0.1305</v>
      </c>
      <c r="P126" s="20">
        <f t="shared" si="30"/>
        <v>-5.0000000000000044E-4</v>
      </c>
      <c r="Q126" s="12">
        <v>0.15</v>
      </c>
      <c r="R126" s="19">
        <v>0.1305</v>
      </c>
      <c r="S126" s="20">
        <f t="shared" si="31"/>
        <v>1.949999999999999E-2</v>
      </c>
      <c r="T126" s="12">
        <v>0.06</v>
      </c>
      <c r="U126" s="19">
        <v>0.1305</v>
      </c>
      <c r="V126" s="20">
        <f t="shared" si="32"/>
        <v>-7.0500000000000007E-2</v>
      </c>
      <c r="W126" s="12">
        <v>0.1</v>
      </c>
      <c r="X126" s="19">
        <v>0.1305</v>
      </c>
      <c r="Y126" s="20">
        <f t="shared" si="33"/>
        <v>-3.0499999999999999E-2</v>
      </c>
      <c r="Z126" s="12">
        <v>0.09</v>
      </c>
      <c r="AA126" s="19">
        <v>0.1305</v>
      </c>
      <c r="AB126" s="20">
        <f t="shared" si="34"/>
        <v>-4.0500000000000008E-2</v>
      </c>
      <c r="AC126" s="12">
        <v>0.1</v>
      </c>
      <c r="AD126" s="19">
        <v>0.1305</v>
      </c>
      <c r="AE126" s="20">
        <f t="shared" si="35"/>
        <v>-3.0499999999999999E-2</v>
      </c>
      <c r="AF126" s="98">
        <f t="shared" si="36"/>
        <v>-1.7500000000000002E-2</v>
      </c>
      <c r="AG126" s="97">
        <v>157084.99</v>
      </c>
      <c r="AH126" s="98">
        <f t="shared" si="37"/>
        <v>1.1595646127916245E-2</v>
      </c>
      <c r="AI126" s="134">
        <f t="shared" si="38"/>
        <v>-2.029238072385343E-4</v>
      </c>
      <c r="AJ126" s="128">
        <v>160552.47</v>
      </c>
      <c r="AK126" s="100">
        <v>10.64</v>
      </c>
      <c r="AL126" s="100">
        <v>2.99</v>
      </c>
      <c r="AM126" s="11"/>
      <c r="AN126" s="11"/>
    </row>
    <row r="127" spans="1:40" customFormat="1">
      <c r="A127" s="41" t="s">
        <v>326</v>
      </c>
      <c r="B127" s="12">
        <v>0.06</v>
      </c>
      <c r="C127" s="19">
        <v>0.1305</v>
      </c>
      <c r="D127" s="20">
        <f t="shared" si="26"/>
        <v>-7.0500000000000007E-2</v>
      </c>
      <c r="E127" s="12">
        <v>0.02</v>
      </c>
      <c r="F127" s="19">
        <v>0.1305</v>
      </c>
      <c r="G127" s="20">
        <f t="shared" si="27"/>
        <v>-0.1105</v>
      </c>
      <c r="H127" s="12">
        <v>0.06</v>
      </c>
      <c r="I127" s="19">
        <v>0.1305</v>
      </c>
      <c r="J127" s="20">
        <f t="shared" si="28"/>
        <v>-7.0500000000000007E-2</v>
      </c>
      <c r="K127" s="12">
        <v>7.0000000000000007E-2</v>
      </c>
      <c r="L127" s="19">
        <v>0.1305</v>
      </c>
      <c r="M127" s="20">
        <f t="shared" si="29"/>
        <v>-6.0499999999999998E-2</v>
      </c>
      <c r="N127" s="12">
        <v>0.05</v>
      </c>
      <c r="O127" s="19">
        <v>0.1305</v>
      </c>
      <c r="P127" s="20">
        <f t="shared" si="30"/>
        <v>-8.0500000000000002E-2</v>
      </c>
      <c r="Q127" s="12">
        <v>0.1</v>
      </c>
      <c r="R127" s="19">
        <v>0.1305</v>
      </c>
      <c r="S127" s="20">
        <f t="shared" si="31"/>
        <v>-3.0499999999999999E-2</v>
      </c>
      <c r="T127" s="12">
        <v>0.11</v>
      </c>
      <c r="U127" s="19">
        <v>0.1305</v>
      </c>
      <c r="V127" s="20">
        <f t="shared" si="32"/>
        <v>-2.0500000000000004E-2</v>
      </c>
      <c r="W127" s="12">
        <v>0.12</v>
      </c>
      <c r="X127" s="19">
        <v>0.1305</v>
      </c>
      <c r="Y127" s="20">
        <f t="shared" si="33"/>
        <v>-1.0500000000000009E-2</v>
      </c>
      <c r="Z127" s="12">
        <v>0.11</v>
      </c>
      <c r="AA127" s="19">
        <v>0.1305</v>
      </c>
      <c r="AB127" s="20">
        <f t="shared" si="34"/>
        <v>-2.0500000000000004E-2</v>
      </c>
      <c r="AC127" s="12">
        <v>0.12</v>
      </c>
      <c r="AD127" s="19">
        <v>0.1305</v>
      </c>
      <c r="AE127" s="20">
        <f t="shared" si="35"/>
        <v>-1.0500000000000009E-2</v>
      </c>
      <c r="AF127" s="98">
        <f t="shared" si="36"/>
        <v>-4.8500000000000008E-2</v>
      </c>
      <c r="AG127" s="97">
        <v>77855.8</v>
      </c>
      <c r="AH127" s="98">
        <f t="shared" si="37"/>
        <v>5.747132847039183E-3</v>
      </c>
      <c r="AI127" s="134">
        <f t="shared" si="38"/>
        <v>-2.7873594308140041E-4</v>
      </c>
      <c r="AJ127" s="128">
        <v>80358.820000000007</v>
      </c>
      <c r="AK127" s="100">
        <v>9.3000000000000007</v>
      </c>
      <c r="AL127" s="101" t="s">
        <v>13</v>
      </c>
      <c r="AM127" s="11"/>
      <c r="AN127" s="11"/>
    </row>
    <row r="128" spans="1:40" customFormat="1">
      <c r="A128" s="41" t="s">
        <v>327</v>
      </c>
      <c r="B128" s="12">
        <v>0.2</v>
      </c>
      <c r="C128" s="19">
        <v>0.1305</v>
      </c>
      <c r="D128" s="20">
        <f t="shared" si="26"/>
        <v>6.9500000000000006E-2</v>
      </c>
      <c r="E128" s="12">
        <v>0.19</v>
      </c>
      <c r="F128" s="19">
        <v>0.1305</v>
      </c>
      <c r="G128" s="20">
        <f t="shared" si="27"/>
        <v>5.9499999999999997E-2</v>
      </c>
      <c r="H128" s="12">
        <v>0.17</v>
      </c>
      <c r="I128" s="19">
        <v>0.1305</v>
      </c>
      <c r="J128" s="20">
        <f t="shared" si="28"/>
        <v>3.9500000000000007E-2</v>
      </c>
      <c r="K128" s="12">
        <v>0.14000000000000001</v>
      </c>
      <c r="L128" s="19">
        <v>0.1305</v>
      </c>
      <c r="M128" s="20">
        <f t="shared" si="29"/>
        <v>9.5000000000000084E-3</v>
      </c>
      <c r="N128" s="12">
        <v>0.09</v>
      </c>
      <c r="O128" s="19">
        <v>0.1305</v>
      </c>
      <c r="P128" s="20">
        <f t="shared" si="30"/>
        <v>-4.0500000000000008E-2</v>
      </c>
      <c r="Q128" s="12">
        <v>7.0000000000000007E-2</v>
      </c>
      <c r="R128" s="19">
        <v>0.1305</v>
      </c>
      <c r="S128" s="20">
        <f t="shared" si="31"/>
        <v>-6.0499999999999998E-2</v>
      </c>
      <c r="T128" s="12">
        <v>0.05</v>
      </c>
      <c r="U128" s="19">
        <v>0.1305</v>
      </c>
      <c r="V128" s="20">
        <f t="shared" si="32"/>
        <v>-8.0500000000000002E-2</v>
      </c>
      <c r="W128" s="12">
        <v>0.09</v>
      </c>
      <c r="X128" s="19">
        <v>0.1305</v>
      </c>
      <c r="Y128" s="20">
        <f t="shared" si="33"/>
        <v>-4.0500000000000008E-2</v>
      </c>
      <c r="Z128" s="12">
        <v>7.0000000000000007E-2</v>
      </c>
      <c r="AA128" s="19">
        <v>0.1305</v>
      </c>
      <c r="AB128" s="20">
        <f t="shared" si="34"/>
        <v>-6.0499999999999998E-2</v>
      </c>
      <c r="AC128" s="12">
        <v>0.02</v>
      </c>
      <c r="AD128" s="19">
        <v>0.1305</v>
      </c>
      <c r="AE128" s="20">
        <f t="shared" si="35"/>
        <v>-0.1105</v>
      </c>
      <c r="AF128" s="98">
        <f t="shared" si="36"/>
        <v>-2.1499999999999998E-2</v>
      </c>
      <c r="AG128" s="97">
        <v>274022.31</v>
      </c>
      <c r="AH128" s="98">
        <f t="shared" si="37"/>
        <v>2.0227685267154835E-2</v>
      </c>
      <c r="AI128" s="134">
        <f t="shared" si="38"/>
        <v>-4.348952332438289E-4</v>
      </c>
      <c r="AJ128" s="128">
        <v>280388.28000000003</v>
      </c>
      <c r="AK128" s="100">
        <v>12.89</v>
      </c>
      <c r="AL128" s="100">
        <v>-15.26</v>
      </c>
      <c r="AM128" s="11"/>
      <c r="AN128" s="11"/>
    </row>
    <row r="129" spans="1:40" customFormat="1">
      <c r="A129" s="41" t="s">
        <v>328</v>
      </c>
      <c r="B129" s="12">
        <v>0.16</v>
      </c>
      <c r="C129" s="19">
        <v>0.1305</v>
      </c>
      <c r="D129" s="20">
        <f t="shared" si="26"/>
        <v>2.9499999999999998E-2</v>
      </c>
      <c r="E129" s="12">
        <v>0.1</v>
      </c>
      <c r="F129" s="19">
        <v>0.1305</v>
      </c>
      <c r="G129" s="20">
        <f t="shared" si="27"/>
        <v>-3.0499999999999999E-2</v>
      </c>
      <c r="H129" s="12">
        <v>0.1</v>
      </c>
      <c r="I129" s="19">
        <v>0.1305</v>
      </c>
      <c r="J129" s="20">
        <f t="shared" si="28"/>
        <v>-3.0499999999999999E-2</v>
      </c>
      <c r="K129" s="12">
        <v>0.14000000000000001</v>
      </c>
      <c r="L129" s="19">
        <v>0.1305</v>
      </c>
      <c r="M129" s="20">
        <f t="shared" si="29"/>
        <v>9.5000000000000084E-3</v>
      </c>
      <c r="N129" s="12">
        <v>0.06</v>
      </c>
      <c r="O129" s="19">
        <v>0.1305</v>
      </c>
      <c r="P129" s="20">
        <f t="shared" si="30"/>
        <v>-7.0500000000000007E-2</v>
      </c>
      <c r="Q129" s="12">
        <v>0.06</v>
      </c>
      <c r="R129" s="19">
        <v>0.1305</v>
      </c>
      <c r="S129" s="20">
        <f t="shared" si="31"/>
        <v>-7.0500000000000007E-2</v>
      </c>
      <c r="T129" s="12">
        <v>0.01</v>
      </c>
      <c r="U129" s="19">
        <v>0.1305</v>
      </c>
      <c r="V129" s="20">
        <f t="shared" si="32"/>
        <v>-0.12050000000000001</v>
      </c>
      <c r="W129" s="12">
        <v>-0.17</v>
      </c>
      <c r="X129" s="19">
        <v>0.1305</v>
      </c>
      <c r="Y129" s="20">
        <f t="shared" si="33"/>
        <v>-0.30049999999999999</v>
      </c>
      <c r="Z129" s="12">
        <v>-0.13</v>
      </c>
      <c r="AA129" s="19">
        <v>0.1305</v>
      </c>
      <c r="AB129" s="20">
        <f t="shared" si="34"/>
        <v>-0.26050000000000001</v>
      </c>
      <c r="AC129" s="12">
        <v>-0.6</v>
      </c>
      <c r="AD129" s="19">
        <v>0.1305</v>
      </c>
      <c r="AE129" s="20">
        <f t="shared" si="35"/>
        <v>-0.73049999999999993</v>
      </c>
      <c r="AF129" s="98">
        <f t="shared" si="36"/>
        <v>-0.1575</v>
      </c>
      <c r="AG129" s="97">
        <v>159739.42000000001</v>
      </c>
      <c r="AH129" s="98">
        <f t="shared" si="37"/>
        <v>1.1791589934840922E-2</v>
      </c>
      <c r="AI129" s="134">
        <f t="shared" si="38"/>
        <v>-1.8571754147374451E-3</v>
      </c>
      <c r="AJ129" s="128">
        <v>164676.47</v>
      </c>
      <c r="AK129" s="100">
        <v>25.63</v>
      </c>
      <c r="AL129" s="100">
        <v>-17.73</v>
      </c>
      <c r="AM129" s="11"/>
      <c r="AN129" s="11"/>
    </row>
    <row r="130" spans="1:40" customFormat="1">
      <c r="A130" s="41" t="s">
        <v>329</v>
      </c>
      <c r="B130" s="46" t="s">
        <v>13</v>
      </c>
      <c r="C130" s="19">
        <v>0.1305</v>
      </c>
      <c r="D130" s="23" t="s">
        <v>13</v>
      </c>
      <c r="E130" s="16" t="s">
        <v>13</v>
      </c>
      <c r="F130" s="19">
        <v>0.1305</v>
      </c>
      <c r="G130" s="23" t="s">
        <v>13</v>
      </c>
      <c r="H130" s="16" t="s">
        <v>13</v>
      </c>
      <c r="I130" s="19">
        <v>0.1305</v>
      </c>
      <c r="J130" s="23" t="s">
        <v>13</v>
      </c>
      <c r="K130" s="46" t="s">
        <v>13</v>
      </c>
      <c r="L130" s="19">
        <v>0.1305</v>
      </c>
      <c r="M130" s="23" t="s">
        <v>13</v>
      </c>
      <c r="N130" s="16" t="s">
        <v>13</v>
      </c>
      <c r="O130" s="19">
        <v>0.1305</v>
      </c>
      <c r="P130" s="23" t="s">
        <v>13</v>
      </c>
      <c r="Q130" s="16" t="s">
        <v>13</v>
      </c>
      <c r="R130" s="19">
        <v>0.1305</v>
      </c>
      <c r="S130" s="23" t="s">
        <v>13</v>
      </c>
      <c r="T130" s="16" t="s">
        <v>13</v>
      </c>
      <c r="U130" s="19">
        <v>0.1305</v>
      </c>
      <c r="V130" s="23" t="s">
        <v>13</v>
      </c>
      <c r="W130" s="16" t="s">
        <v>13</v>
      </c>
      <c r="X130" s="19">
        <v>0.1305</v>
      </c>
      <c r="Y130" s="23" t="s">
        <v>13</v>
      </c>
      <c r="Z130" s="50">
        <v>0</v>
      </c>
      <c r="AA130" s="19">
        <v>0.1305</v>
      </c>
      <c r="AB130" s="20">
        <f t="shared" si="34"/>
        <v>-0.1305</v>
      </c>
      <c r="AC130" s="50">
        <v>0.11</v>
      </c>
      <c r="AD130" s="19">
        <v>0.1305</v>
      </c>
      <c r="AE130" s="20">
        <f t="shared" si="35"/>
        <v>-2.0500000000000004E-2</v>
      </c>
      <c r="AF130" s="98">
        <f t="shared" si="36"/>
        <v>-7.5500000000000012E-2</v>
      </c>
      <c r="AG130" s="97">
        <v>13453.34</v>
      </c>
      <c r="AH130" s="98">
        <f t="shared" si="37"/>
        <v>9.9309405614464333E-4</v>
      </c>
      <c r="AI130" s="134">
        <f t="shared" si="38"/>
        <v>-7.4978601238920588E-5</v>
      </c>
      <c r="AJ130" s="128">
        <v>13742.21</v>
      </c>
      <c r="AK130" s="100">
        <v>6.34</v>
      </c>
      <c r="AL130" s="101" t="s">
        <v>13</v>
      </c>
      <c r="AM130" s="11"/>
      <c r="AN130" s="11"/>
    </row>
    <row r="131" spans="1:40" customFormat="1">
      <c r="A131" s="41" t="s">
        <v>330</v>
      </c>
      <c r="B131" s="12">
        <v>-0.13</v>
      </c>
      <c r="C131" s="19">
        <v>0.1305</v>
      </c>
      <c r="D131" s="20">
        <f t="shared" si="26"/>
        <v>-0.26050000000000001</v>
      </c>
      <c r="E131" s="12">
        <v>0.03</v>
      </c>
      <c r="F131" s="19">
        <v>0.1305</v>
      </c>
      <c r="G131" s="20">
        <f t="shared" si="27"/>
        <v>-0.10050000000000001</v>
      </c>
      <c r="H131" s="12">
        <v>0.08</v>
      </c>
      <c r="I131" s="19">
        <v>0.1305</v>
      </c>
      <c r="J131" s="20">
        <f t="shared" si="28"/>
        <v>-5.0500000000000003E-2</v>
      </c>
      <c r="K131" s="12">
        <v>0.11</v>
      </c>
      <c r="L131" s="19">
        <v>0.1305</v>
      </c>
      <c r="M131" s="20">
        <f t="shared" si="29"/>
        <v>-2.0500000000000004E-2</v>
      </c>
      <c r="N131" s="12">
        <v>0.14000000000000001</v>
      </c>
      <c r="O131" s="19">
        <v>0.1305</v>
      </c>
      <c r="P131" s="20">
        <f t="shared" si="30"/>
        <v>9.5000000000000084E-3</v>
      </c>
      <c r="Q131" s="12">
        <v>0.14000000000000001</v>
      </c>
      <c r="R131" s="19">
        <v>0.1305</v>
      </c>
      <c r="S131" s="20">
        <f t="shared" si="31"/>
        <v>9.5000000000000084E-3</v>
      </c>
      <c r="T131" s="12">
        <v>0.12</v>
      </c>
      <c r="U131" s="19">
        <v>0.1305</v>
      </c>
      <c r="V131" s="20">
        <f t="shared" si="32"/>
        <v>-1.0500000000000009E-2</v>
      </c>
      <c r="W131" s="12">
        <v>0.1</v>
      </c>
      <c r="X131" s="19">
        <v>0.1305</v>
      </c>
      <c r="Y131" s="20">
        <f t="shared" si="33"/>
        <v>-3.0499999999999999E-2</v>
      </c>
      <c r="Z131" s="12">
        <v>0.1</v>
      </c>
      <c r="AA131" s="19">
        <v>0.1305</v>
      </c>
      <c r="AB131" s="20">
        <f t="shared" si="34"/>
        <v>-3.0499999999999999E-2</v>
      </c>
      <c r="AC131" s="12">
        <v>0.11</v>
      </c>
      <c r="AD131" s="19">
        <v>0.1305</v>
      </c>
      <c r="AE131" s="20">
        <f t="shared" si="35"/>
        <v>-2.0500000000000004E-2</v>
      </c>
      <c r="AF131" s="98">
        <f t="shared" si="36"/>
        <v>-5.0499999999999989E-2</v>
      </c>
      <c r="AG131" s="97">
        <v>34273.629999999997</v>
      </c>
      <c r="AH131" s="98">
        <f t="shared" si="37"/>
        <v>2.5299991106669962E-3</v>
      </c>
      <c r="AI131" s="134">
        <f t="shared" si="38"/>
        <v>-1.2776495508868329E-4</v>
      </c>
      <c r="AJ131" s="128">
        <v>35791.83</v>
      </c>
      <c r="AK131" s="100">
        <v>10</v>
      </c>
      <c r="AL131" s="100">
        <v>2.66</v>
      </c>
      <c r="AM131" s="11"/>
      <c r="AN131" s="11"/>
    </row>
    <row r="132" spans="1:40" customFormat="1">
      <c r="A132" s="41" t="s">
        <v>331</v>
      </c>
      <c r="B132" s="46" t="s">
        <v>13</v>
      </c>
      <c r="C132" s="19">
        <v>0.1305</v>
      </c>
      <c r="D132" s="23" t="s">
        <v>13</v>
      </c>
      <c r="E132" s="16" t="s">
        <v>13</v>
      </c>
      <c r="F132" s="19">
        <v>0.1305</v>
      </c>
      <c r="G132" s="23" t="s">
        <v>13</v>
      </c>
      <c r="H132" s="16" t="s">
        <v>13</v>
      </c>
      <c r="I132" s="19">
        <v>0.1305</v>
      </c>
      <c r="J132" s="23" t="s">
        <v>13</v>
      </c>
      <c r="K132" s="46" t="s">
        <v>13</v>
      </c>
      <c r="L132" s="19">
        <v>0.1305</v>
      </c>
      <c r="M132" s="23" t="s">
        <v>13</v>
      </c>
      <c r="N132" s="16" t="s">
        <v>13</v>
      </c>
      <c r="O132" s="19">
        <v>0.1305</v>
      </c>
      <c r="P132" s="23" t="s">
        <v>13</v>
      </c>
      <c r="Q132" s="16" t="s">
        <v>13</v>
      </c>
      <c r="R132" s="19">
        <v>0.1305</v>
      </c>
      <c r="S132" s="23" t="s">
        <v>13</v>
      </c>
      <c r="T132" s="12">
        <v>-0.17</v>
      </c>
      <c r="U132" s="19">
        <v>0.1305</v>
      </c>
      <c r="V132" s="20">
        <f t="shared" si="32"/>
        <v>-0.30049999999999999</v>
      </c>
      <c r="W132" s="12">
        <v>0</v>
      </c>
      <c r="X132" s="19">
        <v>0.1305</v>
      </c>
      <c r="Y132" s="20">
        <f t="shared" si="33"/>
        <v>-0.1305</v>
      </c>
      <c r="Z132" s="12">
        <v>-0.1</v>
      </c>
      <c r="AA132" s="19">
        <v>0.1305</v>
      </c>
      <c r="AB132" s="20">
        <f t="shared" si="34"/>
        <v>-0.23050000000000001</v>
      </c>
      <c r="AC132" s="12">
        <v>-0.24</v>
      </c>
      <c r="AD132" s="19">
        <v>0.1305</v>
      </c>
      <c r="AE132" s="20">
        <f t="shared" si="35"/>
        <v>-0.3705</v>
      </c>
      <c r="AF132" s="98">
        <f t="shared" si="36"/>
        <v>-0.25800000000000001</v>
      </c>
      <c r="AG132" s="97">
        <v>15904.22</v>
      </c>
      <c r="AH132" s="98">
        <f t="shared" si="37"/>
        <v>1.1740122787067568E-3</v>
      </c>
      <c r="AI132" s="134">
        <f t="shared" si="38"/>
        <v>-3.0289516790634325E-4</v>
      </c>
      <c r="AJ132" s="128">
        <v>16911.16</v>
      </c>
      <c r="AK132" s="100">
        <v>19.38</v>
      </c>
      <c r="AL132" s="101" t="s">
        <v>13</v>
      </c>
      <c r="AM132" s="11"/>
      <c r="AN132" s="11"/>
    </row>
    <row r="133" spans="1:40" customFormat="1">
      <c r="A133" s="41" t="s">
        <v>332</v>
      </c>
      <c r="B133" s="12">
        <v>0.23</v>
      </c>
      <c r="C133" s="19">
        <v>0.1305</v>
      </c>
      <c r="D133" s="20">
        <f t="shared" si="26"/>
        <v>9.9500000000000005E-2</v>
      </c>
      <c r="E133" s="12">
        <v>0.22</v>
      </c>
      <c r="F133" s="19">
        <v>0.1305</v>
      </c>
      <c r="G133" s="20">
        <f t="shared" si="27"/>
        <v>8.9499999999999996E-2</v>
      </c>
      <c r="H133" s="12">
        <v>0.21</v>
      </c>
      <c r="I133" s="19">
        <v>0.1305</v>
      </c>
      <c r="J133" s="20">
        <f t="shared" si="28"/>
        <v>7.9499999999999987E-2</v>
      </c>
      <c r="K133" s="12">
        <v>0.19</v>
      </c>
      <c r="L133" s="19">
        <v>0.1305</v>
      </c>
      <c r="M133" s="20">
        <f t="shared" si="29"/>
        <v>5.9499999999999997E-2</v>
      </c>
      <c r="N133" s="12">
        <v>0.13</v>
      </c>
      <c r="O133" s="19">
        <v>0.1305</v>
      </c>
      <c r="P133" s="20">
        <f t="shared" si="30"/>
        <v>-5.0000000000000044E-4</v>
      </c>
      <c r="Q133" s="12">
        <v>0.12</v>
      </c>
      <c r="R133" s="19">
        <v>0.1305</v>
      </c>
      <c r="S133" s="20">
        <f t="shared" si="31"/>
        <v>-1.0500000000000009E-2</v>
      </c>
      <c r="T133" s="12">
        <v>0.13</v>
      </c>
      <c r="U133" s="19">
        <v>0.1305</v>
      </c>
      <c r="V133" s="20">
        <f t="shared" si="32"/>
        <v>-5.0000000000000044E-4</v>
      </c>
      <c r="W133" s="12">
        <v>0.13</v>
      </c>
      <c r="X133" s="19">
        <v>0.1305</v>
      </c>
      <c r="Y133" s="20">
        <f t="shared" si="33"/>
        <v>-5.0000000000000044E-4</v>
      </c>
      <c r="Z133" s="12">
        <v>0.06</v>
      </c>
      <c r="AA133" s="19">
        <v>0.1305</v>
      </c>
      <c r="AB133" s="20">
        <f t="shared" si="34"/>
        <v>-7.0500000000000007E-2</v>
      </c>
      <c r="AC133" s="12">
        <v>0.03</v>
      </c>
      <c r="AD133" s="19">
        <v>0.1305</v>
      </c>
      <c r="AE133" s="20">
        <f t="shared" si="35"/>
        <v>-0.10050000000000001</v>
      </c>
      <c r="AF133" s="98">
        <f t="shared" si="36"/>
        <v>1.4499999999999994E-2</v>
      </c>
      <c r="AG133" s="97">
        <v>67856.09</v>
      </c>
      <c r="AH133" s="98">
        <f t="shared" si="37"/>
        <v>5.0089776703938181E-3</v>
      </c>
      <c r="AI133" s="134">
        <f t="shared" si="38"/>
        <v>7.2630176220710334E-5</v>
      </c>
      <c r="AJ133" s="128">
        <v>69340.12</v>
      </c>
      <c r="AK133" s="100">
        <v>9.56</v>
      </c>
      <c r="AL133" s="100">
        <v>-7.2</v>
      </c>
      <c r="AM133" s="11"/>
      <c r="AN133" s="11"/>
    </row>
    <row r="134" spans="1:40" customFormat="1">
      <c r="A134" s="41" t="s">
        <v>333</v>
      </c>
      <c r="B134" s="12">
        <v>0.1</v>
      </c>
      <c r="C134" s="19">
        <v>0.1305</v>
      </c>
      <c r="D134" s="20">
        <f t="shared" si="26"/>
        <v>-3.0499999999999999E-2</v>
      </c>
      <c r="E134" s="12">
        <v>0.1</v>
      </c>
      <c r="F134" s="19">
        <v>0.1305</v>
      </c>
      <c r="G134" s="20">
        <f t="shared" si="27"/>
        <v>-3.0499999999999999E-2</v>
      </c>
      <c r="H134" s="12">
        <v>0.1</v>
      </c>
      <c r="I134" s="19">
        <v>0.1305</v>
      </c>
      <c r="J134" s="20">
        <f t="shared" si="28"/>
        <v>-3.0499999999999999E-2</v>
      </c>
      <c r="K134" s="12">
        <v>0.13</v>
      </c>
      <c r="L134" s="19">
        <v>0.1305</v>
      </c>
      <c r="M134" s="20">
        <f t="shared" si="29"/>
        <v>-5.0000000000000044E-4</v>
      </c>
      <c r="N134" s="12">
        <v>0.1</v>
      </c>
      <c r="O134" s="19">
        <v>0.1305</v>
      </c>
      <c r="P134" s="20">
        <f t="shared" si="30"/>
        <v>-3.0499999999999999E-2</v>
      </c>
      <c r="Q134" s="12">
        <v>0.14000000000000001</v>
      </c>
      <c r="R134" s="19">
        <v>0.1305</v>
      </c>
      <c r="S134" s="20">
        <f t="shared" si="31"/>
        <v>9.5000000000000084E-3</v>
      </c>
      <c r="T134" s="12">
        <v>0.12</v>
      </c>
      <c r="U134" s="19">
        <v>0.1305</v>
      </c>
      <c r="V134" s="20">
        <f t="shared" si="32"/>
        <v>-1.0500000000000009E-2</v>
      </c>
      <c r="W134" s="12">
        <v>0.1</v>
      </c>
      <c r="X134" s="19">
        <v>0.1305</v>
      </c>
      <c r="Y134" s="20">
        <f t="shared" si="33"/>
        <v>-3.0499999999999999E-2</v>
      </c>
      <c r="Z134" s="12">
        <v>0.06</v>
      </c>
      <c r="AA134" s="19">
        <v>0.1305</v>
      </c>
      <c r="AB134" s="20">
        <f t="shared" si="34"/>
        <v>-7.0500000000000007E-2</v>
      </c>
      <c r="AC134" s="12">
        <v>0.09</v>
      </c>
      <c r="AD134" s="19">
        <v>0.1305</v>
      </c>
      <c r="AE134" s="20">
        <f t="shared" si="35"/>
        <v>-4.0500000000000008E-2</v>
      </c>
      <c r="AF134" s="98">
        <f t="shared" si="36"/>
        <v>-2.6500000000000003E-2</v>
      </c>
      <c r="AG134" s="97">
        <v>77562.820000000007</v>
      </c>
      <c r="AH134" s="98">
        <f t="shared" si="37"/>
        <v>5.7255057494879982E-3</v>
      </c>
      <c r="AI134" s="134">
        <f t="shared" si="38"/>
        <v>-1.5172590236143196E-4</v>
      </c>
      <c r="AJ134" s="128">
        <v>79045.759999999995</v>
      </c>
      <c r="AK134" s="100">
        <v>12.41</v>
      </c>
      <c r="AL134" s="100">
        <v>-11.22</v>
      </c>
      <c r="AM134" s="11"/>
      <c r="AN134" s="11"/>
    </row>
    <row r="135" spans="1:40" customFormat="1">
      <c r="A135" s="41" t="s">
        <v>334</v>
      </c>
      <c r="B135" s="12">
        <v>0.21</v>
      </c>
      <c r="C135" s="19">
        <v>0.1305</v>
      </c>
      <c r="D135" s="20">
        <f t="shared" si="26"/>
        <v>7.9499999999999987E-2</v>
      </c>
      <c r="E135" s="12">
        <v>0.16</v>
      </c>
      <c r="F135" s="19">
        <v>0.1305</v>
      </c>
      <c r="G135" s="20">
        <f t="shared" si="27"/>
        <v>2.9499999999999998E-2</v>
      </c>
      <c r="H135" s="12">
        <v>0.11</v>
      </c>
      <c r="I135" s="19">
        <v>0.1305</v>
      </c>
      <c r="J135" s="20">
        <f t="shared" si="28"/>
        <v>-2.0500000000000004E-2</v>
      </c>
      <c r="K135" s="12">
        <v>0.08</v>
      </c>
      <c r="L135" s="19">
        <v>0.1305</v>
      </c>
      <c r="M135" s="20">
        <f t="shared" si="29"/>
        <v>-5.0500000000000003E-2</v>
      </c>
      <c r="N135" s="12">
        <v>0.06</v>
      </c>
      <c r="O135" s="19">
        <v>0.1305</v>
      </c>
      <c r="P135" s="20">
        <f t="shared" si="30"/>
        <v>-7.0500000000000007E-2</v>
      </c>
      <c r="Q135" s="12">
        <v>0.02</v>
      </c>
      <c r="R135" s="19">
        <v>0.1305</v>
      </c>
      <c r="S135" s="20">
        <f t="shared" si="31"/>
        <v>-0.1105</v>
      </c>
      <c r="T135" s="12">
        <v>0.06</v>
      </c>
      <c r="U135" s="19">
        <v>0.1305</v>
      </c>
      <c r="V135" s="20">
        <f t="shared" si="32"/>
        <v>-7.0500000000000007E-2</v>
      </c>
      <c r="W135" s="12">
        <v>0.03</v>
      </c>
      <c r="X135" s="19">
        <v>0.1305</v>
      </c>
      <c r="Y135" s="20">
        <f t="shared" si="33"/>
        <v>-0.10050000000000001</v>
      </c>
      <c r="Z135" s="12">
        <v>-0.12</v>
      </c>
      <c r="AA135" s="19">
        <v>0.1305</v>
      </c>
      <c r="AB135" s="20">
        <f t="shared" si="34"/>
        <v>-0.2505</v>
      </c>
      <c r="AC135" s="12">
        <v>-0.09</v>
      </c>
      <c r="AD135" s="19">
        <v>0.1305</v>
      </c>
      <c r="AE135" s="20">
        <f t="shared" si="35"/>
        <v>-0.2205</v>
      </c>
      <c r="AF135" s="98">
        <f t="shared" si="36"/>
        <v>-7.85E-2</v>
      </c>
      <c r="AG135" s="97">
        <v>107109.14</v>
      </c>
      <c r="AH135" s="98">
        <f t="shared" si="37"/>
        <v>7.9065459055345701E-3</v>
      </c>
      <c r="AI135" s="134">
        <f t="shared" si="38"/>
        <v>-6.2066385358446378E-4</v>
      </c>
      <c r="AJ135" s="128">
        <v>108982.05</v>
      </c>
      <c r="AK135" s="100">
        <v>17.760000000000002</v>
      </c>
      <c r="AL135" s="101" t="s">
        <v>13</v>
      </c>
      <c r="AM135" s="11"/>
      <c r="AN135" s="11"/>
    </row>
    <row r="136" spans="1:40" customFormat="1">
      <c r="A136" s="41" t="s">
        <v>335</v>
      </c>
      <c r="B136" s="12">
        <v>0.18</v>
      </c>
      <c r="C136" s="19">
        <v>0.1305</v>
      </c>
      <c r="D136" s="20">
        <f t="shared" si="26"/>
        <v>4.9499999999999988E-2</v>
      </c>
      <c r="E136" s="12">
        <v>0.19</v>
      </c>
      <c r="F136" s="19">
        <v>0.1305</v>
      </c>
      <c r="G136" s="20">
        <f t="shared" si="27"/>
        <v>5.9499999999999997E-2</v>
      </c>
      <c r="H136" s="12">
        <v>0.21</v>
      </c>
      <c r="I136" s="19">
        <v>0.1305</v>
      </c>
      <c r="J136" s="20">
        <f t="shared" si="28"/>
        <v>7.9499999999999987E-2</v>
      </c>
      <c r="K136" s="12">
        <v>0.24</v>
      </c>
      <c r="L136" s="19">
        <v>0.1305</v>
      </c>
      <c r="M136" s="20">
        <f t="shared" si="29"/>
        <v>0.10949999999999999</v>
      </c>
      <c r="N136" s="12">
        <v>0.22</v>
      </c>
      <c r="O136" s="19">
        <v>0.1305</v>
      </c>
      <c r="P136" s="20">
        <f t="shared" si="30"/>
        <v>8.9499999999999996E-2</v>
      </c>
      <c r="Q136" s="12">
        <v>0.09</v>
      </c>
      <c r="R136" s="19">
        <v>0.1305</v>
      </c>
      <c r="S136" s="20">
        <f t="shared" si="31"/>
        <v>-4.0500000000000008E-2</v>
      </c>
      <c r="T136" s="12">
        <v>7.0000000000000007E-2</v>
      </c>
      <c r="U136" s="19">
        <v>0.1305</v>
      </c>
      <c r="V136" s="20">
        <f t="shared" si="32"/>
        <v>-6.0499999999999998E-2</v>
      </c>
      <c r="W136" s="12">
        <v>-0.27</v>
      </c>
      <c r="X136" s="19">
        <v>0.1305</v>
      </c>
      <c r="Y136" s="20">
        <f t="shared" si="33"/>
        <v>-0.40050000000000002</v>
      </c>
      <c r="Z136" s="12">
        <v>0.03</v>
      </c>
      <c r="AA136" s="19">
        <v>0.1305</v>
      </c>
      <c r="AB136" s="20">
        <f t="shared" si="34"/>
        <v>-0.10050000000000001</v>
      </c>
      <c r="AC136" s="12">
        <v>7.0000000000000007E-2</v>
      </c>
      <c r="AD136" s="19">
        <v>0.1305</v>
      </c>
      <c r="AE136" s="20">
        <f t="shared" si="35"/>
        <v>-6.0499999999999998E-2</v>
      </c>
      <c r="AF136" s="98">
        <f t="shared" si="36"/>
        <v>-2.7500000000000004E-2</v>
      </c>
      <c r="AG136" s="97">
        <v>98882.54</v>
      </c>
      <c r="AH136" s="98">
        <f t="shared" si="37"/>
        <v>7.2992775571333905E-3</v>
      </c>
      <c r="AI136" s="134">
        <f t="shared" si="38"/>
        <v>-2.0073013282116827E-4</v>
      </c>
      <c r="AJ136" s="128">
        <v>101404.82</v>
      </c>
      <c r="AK136" s="100">
        <v>13.93</v>
      </c>
      <c r="AL136" s="100">
        <v>-16.989999999999998</v>
      </c>
      <c r="AM136" s="11"/>
      <c r="AN136" s="11"/>
    </row>
    <row r="137" spans="1:40" customFormat="1">
      <c r="A137" s="41" t="s">
        <v>336</v>
      </c>
      <c r="B137" s="12">
        <v>0.17</v>
      </c>
      <c r="C137" s="19">
        <v>0.1305</v>
      </c>
      <c r="D137" s="20">
        <f t="shared" si="26"/>
        <v>3.9500000000000007E-2</v>
      </c>
      <c r="E137" s="12">
        <v>0.18</v>
      </c>
      <c r="F137" s="19">
        <v>0.1305</v>
      </c>
      <c r="G137" s="20">
        <f t="shared" si="27"/>
        <v>4.9499999999999988E-2</v>
      </c>
      <c r="H137" s="12">
        <v>0.2</v>
      </c>
      <c r="I137" s="19">
        <v>0.1305</v>
      </c>
      <c r="J137" s="20">
        <f t="shared" si="28"/>
        <v>6.9500000000000006E-2</v>
      </c>
      <c r="K137" s="12">
        <v>0.19</v>
      </c>
      <c r="L137" s="19">
        <v>0.1305</v>
      </c>
      <c r="M137" s="20">
        <f t="shared" si="29"/>
        <v>5.9499999999999997E-2</v>
      </c>
      <c r="N137" s="12">
        <v>0.16</v>
      </c>
      <c r="O137" s="19">
        <v>0.1305</v>
      </c>
      <c r="P137" s="20">
        <f t="shared" si="30"/>
        <v>2.9499999999999998E-2</v>
      </c>
      <c r="Q137" s="12">
        <v>0.09</v>
      </c>
      <c r="R137" s="19">
        <v>0.1305</v>
      </c>
      <c r="S137" s="20">
        <f t="shared" si="31"/>
        <v>-4.0500000000000008E-2</v>
      </c>
      <c r="T137" s="12">
        <v>0.09</v>
      </c>
      <c r="U137" s="19">
        <v>0.1305</v>
      </c>
      <c r="V137" s="20">
        <f t="shared" si="32"/>
        <v>-4.0500000000000008E-2</v>
      </c>
      <c r="W137" s="12">
        <v>0.09</v>
      </c>
      <c r="X137" s="19">
        <v>0.1305</v>
      </c>
      <c r="Y137" s="20">
        <f t="shared" si="33"/>
        <v>-4.0500000000000008E-2</v>
      </c>
      <c r="Z137" s="12">
        <v>7.0000000000000007E-2</v>
      </c>
      <c r="AA137" s="19">
        <v>0.1305</v>
      </c>
      <c r="AB137" s="20">
        <f t="shared" si="34"/>
        <v>-6.0499999999999998E-2</v>
      </c>
      <c r="AC137" s="12">
        <v>0.05</v>
      </c>
      <c r="AD137" s="19">
        <v>0.1305</v>
      </c>
      <c r="AE137" s="20">
        <f t="shared" si="35"/>
        <v>-8.0500000000000002E-2</v>
      </c>
      <c r="AF137" s="98">
        <f t="shared" si="36"/>
        <v>-1.5000000000000026E-3</v>
      </c>
      <c r="AG137" s="97">
        <v>90658.65</v>
      </c>
      <c r="AH137" s="98">
        <f t="shared" si="37"/>
        <v>6.692209254586412E-3</v>
      </c>
      <c r="AI137" s="134">
        <f t="shared" si="38"/>
        <v>-1.0038313881879636E-5</v>
      </c>
      <c r="AJ137" s="128">
        <v>92279.22</v>
      </c>
      <c r="AK137" s="100">
        <v>15.99</v>
      </c>
      <c r="AL137" s="100">
        <v>-10.55</v>
      </c>
      <c r="AM137" s="11"/>
      <c r="AN137" s="11"/>
    </row>
    <row r="138" spans="1:40" customFormat="1">
      <c r="A138" s="41" t="s">
        <v>337</v>
      </c>
      <c r="B138" s="12">
        <v>0.05</v>
      </c>
      <c r="C138" s="19">
        <v>0.1305</v>
      </c>
      <c r="D138" s="20">
        <f t="shared" si="26"/>
        <v>-8.0500000000000002E-2</v>
      </c>
      <c r="E138" s="12">
        <v>0.12</v>
      </c>
      <c r="F138" s="19">
        <v>0.1305</v>
      </c>
      <c r="G138" s="20">
        <f t="shared" si="27"/>
        <v>-1.0500000000000009E-2</v>
      </c>
      <c r="H138" s="12">
        <v>0.12</v>
      </c>
      <c r="I138" s="19">
        <v>0.1305</v>
      </c>
      <c r="J138" s="20">
        <f t="shared" si="28"/>
        <v>-1.0500000000000009E-2</v>
      </c>
      <c r="K138" s="12">
        <v>0.09</v>
      </c>
      <c r="L138" s="19">
        <v>0.1305</v>
      </c>
      <c r="M138" s="20">
        <f t="shared" si="29"/>
        <v>-4.0500000000000008E-2</v>
      </c>
      <c r="N138" s="12">
        <v>0.06</v>
      </c>
      <c r="O138" s="19">
        <v>0.1305</v>
      </c>
      <c r="P138" s="20">
        <f t="shared" si="30"/>
        <v>-7.0500000000000007E-2</v>
      </c>
      <c r="Q138" s="12">
        <v>0.1</v>
      </c>
      <c r="R138" s="19">
        <v>0.1305</v>
      </c>
      <c r="S138" s="20">
        <f t="shared" si="31"/>
        <v>-3.0499999999999999E-2</v>
      </c>
      <c r="T138" s="12">
        <v>0.11</v>
      </c>
      <c r="U138" s="19">
        <v>0.1305</v>
      </c>
      <c r="V138" s="20">
        <f t="shared" si="32"/>
        <v>-2.0500000000000004E-2</v>
      </c>
      <c r="W138" s="12">
        <v>0.13</v>
      </c>
      <c r="X138" s="19">
        <v>0.1305</v>
      </c>
      <c r="Y138" s="20">
        <f t="shared" si="33"/>
        <v>-5.0000000000000044E-4</v>
      </c>
      <c r="Z138" s="12">
        <v>-0.26</v>
      </c>
      <c r="AA138" s="19">
        <v>0.1305</v>
      </c>
      <c r="AB138" s="20">
        <f t="shared" si="34"/>
        <v>-0.39050000000000001</v>
      </c>
      <c r="AC138" s="12">
        <v>-0.42</v>
      </c>
      <c r="AD138" s="19">
        <v>0.1305</v>
      </c>
      <c r="AE138" s="20">
        <f t="shared" si="35"/>
        <v>-0.55049999999999999</v>
      </c>
      <c r="AF138" s="98">
        <f t="shared" si="36"/>
        <v>-0.12050000000000001</v>
      </c>
      <c r="AG138" s="97">
        <v>32110.080000000002</v>
      </c>
      <c r="AH138" s="98">
        <f t="shared" si="37"/>
        <v>2.3702909158862403E-3</v>
      </c>
      <c r="AI138" s="134">
        <f t="shared" si="38"/>
        <v>-2.8562005536429197E-4</v>
      </c>
      <c r="AJ138" s="128">
        <v>33046.17</v>
      </c>
      <c r="AK138" s="100">
        <v>15.96</v>
      </c>
      <c r="AL138" s="100">
        <v>-14.22</v>
      </c>
      <c r="AM138" s="11"/>
      <c r="AN138" s="11"/>
    </row>
    <row r="139" spans="1:40" customFormat="1">
      <c r="A139" s="120" t="s">
        <v>338</v>
      </c>
      <c r="B139" s="48">
        <v>0.05</v>
      </c>
      <c r="C139" s="19">
        <v>0.1305</v>
      </c>
      <c r="D139" s="20">
        <f t="shared" si="26"/>
        <v>-8.0500000000000002E-2</v>
      </c>
      <c r="E139" s="48">
        <v>0.04</v>
      </c>
      <c r="F139" s="19">
        <v>0.1305</v>
      </c>
      <c r="G139" s="20">
        <f t="shared" si="27"/>
        <v>-9.0499999999999997E-2</v>
      </c>
      <c r="H139" s="48">
        <v>-0.15</v>
      </c>
      <c r="I139" s="19">
        <v>0.1305</v>
      </c>
      <c r="J139" s="20">
        <f t="shared" si="28"/>
        <v>-0.28049999999999997</v>
      </c>
      <c r="K139" s="48">
        <v>0</v>
      </c>
      <c r="L139" s="19">
        <v>0.1305</v>
      </c>
      <c r="M139" s="20">
        <f t="shared" si="29"/>
        <v>-0.1305</v>
      </c>
      <c r="N139" s="48">
        <v>-0.34</v>
      </c>
      <c r="O139" s="19">
        <v>0.1305</v>
      </c>
      <c r="P139" s="20">
        <f t="shared" si="30"/>
        <v>-0.47050000000000003</v>
      </c>
      <c r="Q139" s="48">
        <v>-0.33</v>
      </c>
      <c r="R139" s="19">
        <v>0.1305</v>
      </c>
      <c r="S139" s="20">
        <f t="shared" si="31"/>
        <v>-0.46050000000000002</v>
      </c>
      <c r="T139" s="48">
        <v>-0.34</v>
      </c>
      <c r="U139" s="19">
        <v>0.1305</v>
      </c>
      <c r="V139" s="20">
        <f t="shared" si="32"/>
        <v>-0.47050000000000003</v>
      </c>
      <c r="W139" s="48">
        <v>0.02</v>
      </c>
      <c r="X139" s="19">
        <v>0.1305</v>
      </c>
      <c r="Y139" s="20">
        <f t="shared" si="33"/>
        <v>-0.1105</v>
      </c>
      <c r="Z139" s="48">
        <v>-0.04</v>
      </c>
      <c r="AA139" s="19">
        <v>0.1305</v>
      </c>
      <c r="AB139" s="20">
        <f t="shared" si="34"/>
        <v>-0.17050000000000001</v>
      </c>
      <c r="AC139" s="48">
        <v>0.02</v>
      </c>
      <c r="AD139" s="19">
        <v>0.1305</v>
      </c>
      <c r="AE139" s="20">
        <f t="shared" si="35"/>
        <v>-0.1105</v>
      </c>
      <c r="AF139" s="98">
        <f t="shared" si="36"/>
        <v>-0.23749999999999999</v>
      </c>
      <c r="AG139" s="97">
        <v>11564.85</v>
      </c>
      <c r="AH139" s="98">
        <f t="shared" si="37"/>
        <v>8.5369014647696244E-4</v>
      </c>
      <c r="AI139" s="134">
        <f t="shared" si="38"/>
        <v>-2.0275140978827857E-4</v>
      </c>
      <c r="AJ139" s="128">
        <v>11798.89</v>
      </c>
      <c r="AK139" s="100">
        <v>14.19</v>
      </c>
      <c r="AL139" s="100">
        <v>-24.4</v>
      </c>
      <c r="AM139" s="11"/>
      <c r="AN139" s="11"/>
    </row>
    <row r="140" spans="1:40" customFormat="1">
      <c r="A140" s="113"/>
      <c r="B140" s="135"/>
      <c r="C140" s="136"/>
      <c r="D140" s="137"/>
      <c r="E140" s="135"/>
      <c r="F140" s="136"/>
      <c r="G140" s="137"/>
      <c r="H140" s="136"/>
      <c r="I140" s="136"/>
      <c r="J140" s="137"/>
      <c r="K140" s="135"/>
      <c r="L140" s="136"/>
      <c r="M140" s="137"/>
      <c r="N140" s="135"/>
      <c r="O140" s="136"/>
      <c r="P140" s="137"/>
      <c r="Q140" s="135"/>
      <c r="R140" s="136"/>
      <c r="S140" s="137"/>
      <c r="T140" s="135"/>
      <c r="U140" s="136"/>
      <c r="V140" s="137"/>
      <c r="W140" s="135"/>
      <c r="X140" s="136"/>
      <c r="Y140" s="137"/>
      <c r="Z140" s="135"/>
      <c r="AA140" s="136"/>
      <c r="AB140" s="137"/>
      <c r="AC140" s="135"/>
      <c r="AD140" s="136"/>
      <c r="AE140" s="137"/>
      <c r="AF140" s="138">
        <f>AVERAGE(AF106:AF139)</f>
        <v>-5.9258169934640524E-2</v>
      </c>
      <c r="AG140" s="107">
        <f>SUM(AG106:AG139)</f>
        <v>13546894.090000004</v>
      </c>
      <c r="AH140" s="108"/>
      <c r="AI140" s="109">
        <f t="shared" ref="AI140:AJ140" si="39">SUM(AI106:AI139)</f>
        <v>-4.2064982373797799E-2</v>
      </c>
      <c r="AJ140" s="107">
        <f t="shared" si="39"/>
        <v>14421367.460000005</v>
      </c>
      <c r="AK140" s="108"/>
      <c r="AL140" s="108"/>
      <c r="AM140" s="178">
        <f>MEDIAN(AF106:AF139)</f>
        <v>-4.5999999999999999E-2</v>
      </c>
      <c r="AN140" s="11"/>
    </row>
    <row r="141" spans="1:40" customFormat="1">
      <c r="B141" s="46"/>
      <c r="C141" s="16"/>
      <c r="D141" s="47"/>
      <c r="E141" s="46"/>
      <c r="F141" s="16"/>
      <c r="G141" s="47"/>
      <c r="H141" s="16"/>
      <c r="I141" s="16"/>
      <c r="J141" s="47"/>
      <c r="K141" s="46"/>
      <c r="L141" s="16"/>
      <c r="M141" s="47"/>
      <c r="N141" s="46"/>
      <c r="O141" s="16"/>
      <c r="P141" s="47"/>
      <c r="Q141" s="46"/>
      <c r="R141" s="16"/>
      <c r="S141" s="47"/>
      <c r="T141" s="46"/>
      <c r="U141" s="16"/>
      <c r="V141" s="47"/>
      <c r="W141" s="46"/>
      <c r="X141" s="16"/>
      <c r="Y141" s="47"/>
      <c r="Z141" s="46"/>
      <c r="AA141" s="16"/>
      <c r="AB141" s="47"/>
      <c r="AC141" s="46"/>
      <c r="AD141" s="16"/>
      <c r="AE141" s="47"/>
      <c r="AF141" s="11"/>
      <c r="AM141" s="11"/>
      <c r="AN141" s="11"/>
    </row>
    <row r="142" spans="1:40" customFormat="1">
      <c r="A142" s="67" t="s">
        <v>339</v>
      </c>
      <c r="B142" s="46"/>
      <c r="C142" s="16"/>
      <c r="D142" s="47"/>
      <c r="E142" s="46"/>
      <c r="F142" s="16"/>
      <c r="G142" s="47"/>
      <c r="H142" s="16"/>
      <c r="I142" s="16"/>
      <c r="J142" s="47"/>
      <c r="K142" s="46"/>
      <c r="L142" s="16"/>
      <c r="M142" s="47"/>
      <c r="N142" s="46"/>
      <c r="O142" s="16"/>
      <c r="P142" s="47"/>
      <c r="Q142" s="46"/>
      <c r="R142" s="16"/>
      <c r="S142" s="47"/>
      <c r="T142" s="46"/>
      <c r="U142" s="16"/>
      <c r="V142" s="47"/>
      <c r="W142" s="46"/>
      <c r="X142" s="16"/>
      <c r="Y142" s="47"/>
      <c r="Z142" s="46"/>
      <c r="AA142" s="16"/>
      <c r="AB142" s="47"/>
      <c r="AC142" s="46"/>
      <c r="AD142" s="16"/>
      <c r="AE142" s="47"/>
      <c r="AF142" s="11"/>
      <c r="AM142" s="11"/>
      <c r="AN142" s="11"/>
    </row>
    <row r="143" spans="1:40" customFormat="1">
      <c r="A143" s="41" t="s">
        <v>340</v>
      </c>
      <c r="B143" s="52">
        <v>0.25</v>
      </c>
      <c r="C143" s="19">
        <v>0.1305</v>
      </c>
      <c r="D143" s="20">
        <f t="shared" ref="D143:D174" si="40">B143-C143</f>
        <v>0.1195</v>
      </c>
      <c r="E143" s="52">
        <v>0.23</v>
      </c>
      <c r="F143" s="19">
        <v>0.1305</v>
      </c>
      <c r="G143" s="20">
        <f t="shared" ref="G143:G174" si="41">E143-F143</f>
        <v>9.9500000000000005E-2</v>
      </c>
      <c r="H143" s="52">
        <v>0.22</v>
      </c>
      <c r="I143" s="19">
        <v>0.1305</v>
      </c>
      <c r="J143" s="20">
        <f t="shared" ref="J143:J174" si="42">H143-I143</f>
        <v>8.9499999999999996E-2</v>
      </c>
      <c r="K143" s="52">
        <v>0.2</v>
      </c>
      <c r="L143" s="19">
        <v>0.1305</v>
      </c>
      <c r="M143" s="20">
        <f t="shared" ref="M143:M174" si="43">K143-L143</f>
        <v>6.9500000000000006E-2</v>
      </c>
      <c r="N143" s="52">
        <v>0.19</v>
      </c>
      <c r="O143" s="19">
        <v>0.1305</v>
      </c>
      <c r="P143" s="20">
        <f t="shared" ref="P143:P174" si="44">N143-O143</f>
        <v>5.9499999999999997E-2</v>
      </c>
      <c r="Q143" s="52">
        <v>0.18</v>
      </c>
      <c r="R143" s="19">
        <v>0.1305</v>
      </c>
      <c r="S143" s="20">
        <f t="shared" ref="S143:S174" si="45">Q143-R143</f>
        <v>4.9499999999999988E-2</v>
      </c>
      <c r="T143" s="52">
        <v>0.17</v>
      </c>
      <c r="U143" s="19">
        <v>0.1305</v>
      </c>
      <c r="V143" s="20">
        <f t="shared" ref="V143:V174" si="46">T143-U143</f>
        <v>3.9500000000000007E-2</v>
      </c>
      <c r="W143" s="52">
        <v>0.14000000000000001</v>
      </c>
      <c r="X143" s="19">
        <v>0.1305</v>
      </c>
      <c r="Y143" s="20">
        <f t="shared" ref="Y143:Y174" si="47">W143-X143</f>
        <v>9.5000000000000084E-3</v>
      </c>
      <c r="Z143" s="52">
        <v>0.16</v>
      </c>
      <c r="AA143" s="19">
        <v>0.1305</v>
      </c>
      <c r="AB143" s="20">
        <f t="shared" ref="AB143:AB174" si="48">Z143-AA143</f>
        <v>2.9499999999999998E-2</v>
      </c>
      <c r="AC143" s="52">
        <v>0.17</v>
      </c>
      <c r="AD143" s="19">
        <v>0.1305</v>
      </c>
      <c r="AE143" s="20">
        <f t="shared" ref="AE143:AE175" si="49">AC143-AD143</f>
        <v>3.9500000000000007E-2</v>
      </c>
      <c r="AF143" s="98">
        <f t="shared" ref="AF143:AF175" si="50">AVERAGE(D143,G143,J143,M143,P143,S143,V143,Y143,AB143,AE143)</f>
        <v>6.0499999999999998E-2</v>
      </c>
      <c r="AG143" s="100">
        <v>9680.33</v>
      </c>
      <c r="AH143" s="98">
        <f>AG143/$AG$176</f>
        <v>0.31323154302370093</v>
      </c>
      <c r="AI143" s="134">
        <f>AF143*AH143</f>
        <v>1.8950508352933906E-2</v>
      </c>
      <c r="AJ143" s="100">
        <v>11227.7</v>
      </c>
      <c r="AK143" s="100">
        <v>0.01</v>
      </c>
      <c r="AL143" s="100">
        <v>2.88</v>
      </c>
      <c r="AM143" s="11"/>
      <c r="AN143" s="11"/>
    </row>
    <row r="144" spans="1:40" customFormat="1">
      <c r="A144" s="41" t="s">
        <v>341</v>
      </c>
      <c r="B144" s="52">
        <v>0.28000000000000003</v>
      </c>
      <c r="C144" s="19">
        <v>0.1305</v>
      </c>
      <c r="D144" s="20">
        <f t="shared" si="40"/>
        <v>0.14950000000000002</v>
      </c>
      <c r="E144" s="52">
        <v>0.3</v>
      </c>
      <c r="F144" s="19">
        <v>0.1305</v>
      </c>
      <c r="G144" s="20">
        <f t="shared" si="41"/>
        <v>0.16949999999999998</v>
      </c>
      <c r="H144" s="54" t="s">
        <v>13</v>
      </c>
      <c r="I144" s="19">
        <v>0.1305</v>
      </c>
      <c r="J144" s="23" t="s">
        <v>13</v>
      </c>
      <c r="K144" s="52">
        <v>0.43</v>
      </c>
      <c r="L144" s="19">
        <v>0.1305</v>
      </c>
      <c r="M144" s="20">
        <f t="shared" si="43"/>
        <v>0.29949999999999999</v>
      </c>
      <c r="N144" s="52">
        <v>0.28000000000000003</v>
      </c>
      <c r="O144" s="19">
        <v>0.1305</v>
      </c>
      <c r="P144" s="20">
        <f t="shared" si="44"/>
        <v>0.14950000000000002</v>
      </c>
      <c r="Q144" s="52">
        <v>0.32</v>
      </c>
      <c r="R144" s="19">
        <v>0.1305</v>
      </c>
      <c r="S144" s="20">
        <f t="shared" si="45"/>
        <v>0.1895</v>
      </c>
      <c r="T144" s="52">
        <v>0.48</v>
      </c>
      <c r="U144" s="19">
        <v>0.1305</v>
      </c>
      <c r="V144" s="20">
        <f t="shared" si="46"/>
        <v>0.34949999999999998</v>
      </c>
      <c r="W144" s="52">
        <v>0.31</v>
      </c>
      <c r="X144" s="19">
        <v>0.1305</v>
      </c>
      <c r="Y144" s="20">
        <f t="shared" si="47"/>
        <v>0.17949999999999999</v>
      </c>
      <c r="Z144" s="52">
        <v>0.28000000000000003</v>
      </c>
      <c r="AA144" s="19">
        <v>0.1305</v>
      </c>
      <c r="AB144" s="20">
        <f t="shared" si="48"/>
        <v>0.14950000000000002</v>
      </c>
      <c r="AC144" s="52">
        <v>0.17</v>
      </c>
      <c r="AD144" s="19">
        <v>0.1305</v>
      </c>
      <c r="AE144" s="20">
        <f t="shared" si="49"/>
        <v>3.9500000000000007E-2</v>
      </c>
      <c r="AF144" s="98">
        <f t="shared" si="50"/>
        <v>0.18616666666666667</v>
      </c>
      <c r="AG144" s="100">
        <v>1854.22</v>
      </c>
      <c r="AH144" s="98">
        <f t="shared" ref="AH144:AH175" si="51">AG144/$AG$176</f>
        <v>5.9997974418786008E-2</v>
      </c>
      <c r="AI144" s="134">
        <f t="shared" ref="AI144:AI175" si="52">AF144*AH144</f>
        <v>1.1169622904297329E-2</v>
      </c>
      <c r="AJ144" s="100">
        <v>2640.79</v>
      </c>
      <c r="AK144" s="100">
        <v>2.78</v>
      </c>
      <c r="AL144" s="100">
        <v>8.7100000000000009</v>
      </c>
      <c r="AM144" s="11"/>
      <c r="AN144" s="11"/>
    </row>
    <row r="145" spans="1:40" customFormat="1">
      <c r="A145" s="41" t="s">
        <v>342</v>
      </c>
      <c r="B145" s="53" t="s">
        <v>13</v>
      </c>
      <c r="C145" s="19">
        <v>0.1305</v>
      </c>
      <c r="D145" s="23" t="s">
        <v>13</v>
      </c>
      <c r="E145" s="54" t="s">
        <v>13</v>
      </c>
      <c r="F145" s="19">
        <v>0.1305</v>
      </c>
      <c r="G145" s="23" t="s">
        <v>13</v>
      </c>
      <c r="H145" s="54" t="s">
        <v>13</v>
      </c>
      <c r="I145" s="19">
        <v>0.1305</v>
      </c>
      <c r="J145" s="23" t="s">
        <v>13</v>
      </c>
      <c r="K145" s="53" t="s">
        <v>13</v>
      </c>
      <c r="L145" s="19">
        <v>0.1305</v>
      </c>
      <c r="M145" s="23" t="s">
        <v>13</v>
      </c>
      <c r="N145" s="54" t="s">
        <v>13</v>
      </c>
      <c r="O145" s="19">
        <v>0.1305</v>
      </c>
      <c r="P145" s="23" t="s">
        <v>13</v>
      </c>
      <c r="Q145" s="54" t="s">
        <v>13</v>
      </c>
      <c r="R145" s="19">
        <v>0.1305</v>
      </c>
      <c r="S145" s="23" t="s">
        <v>13</v>
      </c>
      <c r="T145" s="52">
        <v>0.19</v>
      </c>
      <c r="U145" s="19">
        <v>0.1305</v>
      </c>
      <c r="V145" s="20">
        <f t="shared" si="46"/>
        <v>5.9499999999999997E-2</v>
      </c>
      <c r="W145" s="52">
        <v>0.2</v>
      </c>
      <c r="X145" s="19">
        <v>0.1305</v>
      </c>
      <c r="Y145" s="20">
        <f t="shared" si="47"/>
        <v>6.9500000000000006E-2</v>
      </c>
      <c r="Z145" s="52">
        <v>0.26</v>
      </c>
      <c r="AA145" s="19">
        <v>0.1305</v>
      </c>
      <c r="AB145" s="20">
        <f t="shared" si="48"/>
        <v>0.1295</v>
      </c>
      <c r="AC145" s="52">
        <v>0.28000000000000003</v>
      </c>
      <c r="AD145" s="19">
        <v>0.1305</v>
      </c>
      <c r="AE145" s="20">
        <f t="shared" si="49"/>
        <v>0.14950000000000002</v>
      </c>
      <c r="AF145" s="98">
        <f t="shared" si="50"/>
        <v>0.10200000000000001</v>
      </c>
      <c r="AG145" s="100">
        <v>739.37</v>
      </c>
      <c r="AH145" s="98">
        <f t="shared" si="51"/>
        <v>2.3924185019047261E-2</v>
      </c>
      <c r="AI145" s="134">
        <f t="shared" si="52"/>
        <v>2.4402668719428209E-3</v>
      </c>
      <c r="AJ145" s="100">
        <v>1421.84</v>
      </c>
      <c r="AK145" s="100">
        <v>0.36</v>
      </c>
      <c r="AL145" s="100" t="s">
        <v>13</v>
      </c>
      <c r="AM145" s="11"/>
      <c r="AN145" s="11"/>
    </row>
    <row r="146" spans="1:40" customFormat="1">
      <c r="A146" s="41" t="s">
        <v>343</v>
      </c>
      <c r="B146" s="52">
        <v>0.17</v>
      </c>
      <c r="C146" s="19">
        <v>0.1305</v>
      </c>
      <c r="D146" s="20">
        <f t="shared" si="40"/>
        <v>3.9500000000000007E-2</v>
      </c>
      <c r="E146" s="54" t="s">
        <v>13</v>
      </c>
      <c r="F146" s="19">
        <v>0.1305</v>
      </c>
      <c r="G146" s="23" t="s">
        <v>13</v>
      </c>
      <c r="H146" s="52">
        <v>0.22</v>
      </c>
      <c r="I146" s="19">
        <v>0.1305</v>
      </c>
      <c r="J146" s="20">
        <f t="shared" si="42"/>
        <v>8.9499999999999996E-2</v>
      </c>
      <c r="K146" s="52">
        <v>0.12</v>
      </c>
      <c r="L146" s="19">
        <v>0.1305</v>
      </c>
      <c r="M146" s="20">
        <f t="shared" si="43"/>
        <v>-1.0500000000000009E-2</v>
      </c>
      <c r="N146" s="52">
        <v>0.1</v>
      </c>
      <c r="O146" s="19">
        <v>0.1305</v>
      </c>
      <c r="P146" s="20">
        <f t="shared" si="44"/>
        <v>-3.0499999999999999E-2</v>
      </c>
      <c r="Q146" s="52">
        <v>0.14000000000000001</v>
      </c>
      <c r="R146" s="19">
        <v>0.1305</v>
      </c>
      <c r="S146" s="20">
        <f t="shared" si="45"/>
        <v>9.5000000000000084E-3</v>
      </c>
      <c r="T146" s="52">
        <v>0.14000000000000001</v>
      </c>
      <c r="U146" s="19">
        <v>0.1305</v>
      </c>
      <c r="V146" s="20">
        <f t="shared" si="46"/>
        <v>9.5000000000000084E-3</v>
      </c>
      <c r="W146" s="52">
        <v>0.15</v>
      </c>
      <c r="X146" s="19">
        <v>0.1305</v>
      </c>
      <c r="Y146" s="20">
        <f t="shared" si="47"/>
        <v>1.949999999999999E-2</v>
      </c>
      <c r="Z146" s="52">
        <v>0.11</v>
      </c>
      <c r="AA146" s="19">
        <v>0.1305</v>
      </c>
      <c r="AB146" s="20">
        <f t="shared" si="48"/>
        <v>-2.0500000000000004E-2</v>
      </c>
      <c r="AC146" s="52">
        <v>0.13</v>
      </c>
      <c r="AD146" s="19">
        <v>0.1305</v>
      </c>
      <c r="AE146" s="20">
        <f t="shared" si="49"/>
        <v>-5.0000000000000044E-4</v>
      </c>
      <c r="AF146" s="98">
        <f t="shared" si="50"/>
        <v>1.1722222222222222E-2</v>
      </c>
      <c r="AG146" s="100">
        <v>2946.33</v>
      </c>
      <c r="AH146" s="98">
        <f t="shared" si="51"/>
        <v>9.533595364590057E-2</v>
      </c>
      <c r="AI146" s="134">
        <f t="shared" si="52"/>
        <v>1.1175492344047233E-3</v>
      </c>
      <c r="AJ146" s="100">
        <v>4650.37</v>
      </c>
      <c r="AK146" s="100">
        <v>0.39</v>
      </c>
      <c r="AL146" s="100">
        <v>-1.47</v>
      </c>
      <c r="AM146" s="11"/>
      <c r="AN146" s="11"/>
    </row>
    <row r="147" spans="1:40" customFormat="1">
      <c r="A147" s="41" t="s">
        <v>344</v>
      </c>
      <c r="B147" s="52">
        <v>0.19</v>
      </c>
      <c r="C147" s="19">
        <v>0.1305</v>
      </c>
      <c r="D147" s="20">
        <f t="shared" si="40"/>
        <v>5.9499999999999997E-2</v>
      </c>
      <c r="E147" s="52">
        <v>0.23</v>
      </c>
      <c r="F147" s="19">
        <v>0.1305</v>
      </c>
      <c r="G147" s="20">
        <f t="shared" si="41"/>
        <v>9.9500000000000005E-2</v>
      </c>
      <c r="H147" s="52">
        <v>0.19</v>
      </c>
      <c r="I147" s="19">
        <v>0.1305</v>
      </c>
      <c r="J147" s="20">
        <f t="shared" si="42"/>
        <v>5.9499999999999997E-2</v>
      </c>
      <c r="K147" s="52">
        <v>0.16</v>
      </c>
      <c r="L147" s="19">
        <v>0.1305</v>
      </c>
      <c r="M147" s="20">
        <f t="shared" si="43"/>
        <v>2.9499999999999998E-2</v>
      </c>
      <c r="N147" s="52">
        <v>0.16</v>
      </c>
      <c r="O147" s="19">
        <v>0.1305</v>
      </c>
      <c r="P147" s="20">
        <f t="shared" si="44"/>
        <v>2.9499999999999998E-2</v>
      </c>
      <c r="Q147" s="52">
        <v>0.24</v>
      </c>
      <c r="R147" s="19">
        <v>0.1305</v>
      </c>
      <c r="S147" s="20">
        <f t="shared" si="45"/>
        <v>0.10949999999999999</v>
      </c>
      <c r="T147" s="52">
        <v>0.24</v>
      </c>
      <c r="U147" s="19">
        <v>0.1305</v>
      </c>
      <c r="V147" s="20">
        <f t="shared" si="46"/>
        <v>0.10949999999999999</v>
      </c>
      <c r="W147" s="52">
        <v>0.17</v>
      </c>
      <c r="X147" s="19">
        <v>0.1305</v>
      </c>
      <c r="Y147" s="20">
        <f t="shared" si="47"/>
        <v>3.9500000000000007E-2</v>
      </c>
      <c r="Z147" s="52">
        <v>0.22</v>
      </c>
      <c r="AA147" s="19">
        <v>0.1305</v>
      </c>
      <c r="AB147" s="20">
        <f t="shared" si="48"/>
        <v>8.9499999999999996E-2</v>
      </c>
      <c r="AC147" s="52">
        <v>0.21</v>
      </c>
      <c r="AD147" s="19">
        <v>0.1305</v>
      </c>
      <c r="AE147" s="20">
        <f t="shared" si="49"/>
        <v>7.9499999999999987E-2</v>
      </c>
      <c r="AF147" s="98">
        <f t="shared" si="50"/>
        <v>7.0499999999999993E-2</v>
      </c>
      <c r="AG147" s="100">
        <v>1030.72</v>
      </c>
      <c r="AH147" s="98">
        <f t="shared" si="51"/>
        <v>3.3351550621248352E-2</v>
      </c>
      <c r="AI147" s="134">
        <f t="shared" si="52"/>
        <v>2.3512843187980088E-3</v>
      </c>
      <c r="AJ147" s="100">
        <v>1203.02</v>
      </c>
      <c r="AK147" s="100">
        <v>0.55000000000000004</v>
      </c>
      <c r="AL147" s="100" t="s">
        <v>13</v>
      </c>
      <c r="AM147" s="11"/>
      <c r="AN147" s="11"/>
    </row>
    <row r="148" spans="1:40" customFormat="1">
      <c r="A148" s="41" t="s">
        <v>345</v>
      </c>
      <c r="B148" s="52">
        <v>0.15</v>
      </c>
      <c r="C148" s="19">
        <v>0.1305</v>
      </c>
      <c r="D148" s="20">
        <f t="shared" si="40"/>
        <v>1.949999999999999E-2</v>
      </c>
      <c r="E148" s="52">
        <v>0.17</v>
      </c>
      <c r="F148" s="19">
        <v>0.1305</v>
      </c>
      <c r="G148" s="20">
        <f t="shared" si="41"/>
        <v>3.9500000000000007E-2</v>
      </c>
      <c r="H148" s="52">
        <v>0.18</v>
      </c>
      <c r="I148" s="19">
        <v>0.1305</v>
      </c>
      <c r="J148" s="20">
        <f t="shared" si="42"/>
        <v>4.9499999999999988E-2</v>
      </c>
      <c r="K148" s="52">
        <v>0.18</v>
      </c>
      <c r="L148" s="19">
        <v>0.1305</v>
      </c>
      <c r="M148" s="20">
        <f t="shared" si="43"/>
        <v>4.9499999999999988E-2</v>
      </c>
      <c r="N148" s="52">
        <v>0.16</v>
      </c>
      <c r="O148" s="19">
        <v>0.1305</v>
      </c>
      <c r="P148" s="20">
        <f t="shared" si="44"/>
        <v>2.9499999999999998E-2</v>
      </c>
      <c r="Q148" s="52">
        <v>0.17</v>
      </c>
      <c r="R148" s="19">
        <v>0.1305</v>
      </c>
      <c r="S148" s="20">
        <f t="shared" si="45"/>
        <v>3.9500000000000007E-2</v>
      </c>
      <c r="T148" s="52">
        <v>0.1</v>
      </c>
      <c r="U148" s="19">
        <v>0.1305</v>
      </c>
      <c r="V148" s="20">
        <f t="shared" si="46"/>
        <v>-3.0499999999999999E-2</v>
      </c>
      <c r="W148" s="52">
        <v>0.13</v>
      </c>
      <c r="X148" s="19">
        <v>0.1305</v>
      </c>
      <c r="Y148" s="20">
        <f t="shared" si="47"/>
        <v>-5.0000000000000044E-4</v>
      </c>
      <c r="Z148" s="52">
        <v>0.16</v>
      </c>
      <c r="AA148" s="19">
        <v>0.1305</v>
      </c>
      <c r="AB148" s="20">
        <f t="shared" si="48"/>
        <v>2.9499999999999998E-2</v>
      </c>
      <c r="AC148" s="52">
        <v>0.17</v>
      </c>
      <c r="AD148" s="19">
        <v>0.1305</v>
      </c>
      <c r="AE148" s="20">
        <f t="shared" si="49"/>
        <v>3.9500000000000007E-2</v>
      </c>
      <c r="AF148" s="98">
        <f t="shared" si="50"/>
        <v>2.6500000000000003E-2</v>
      </c>
      <c r="AG148" s="100">
        <v>1363.57</v>
      </c>
      <c r="AH148" s="98">
        <f t="shared" si="51"/>
        <v>4.4121753609724861E-2</v>
      </c>
      <c r="AI148" s="134">
        <f t="shared" si="52"/>
        <v>1.169226470657709E-3</v>
      </c>
      <c r="AJ148" s="100">
        <v>1672.92</v>
      </c>
      <c r="AK148" s="100">
        <v>0.41</v>
      </c>
      <c r="AL148" s="100">
        <v>11.18</v>
      </c>
      <c r="AM148" s="11"/>
      <c r="AN148" s="11"/>
    </row>
    <row r="149" spans="1:40" customFormat="1">
      <c r="A149" s="41" t="s">
        <v>346</v>
      </c>
      <c r="B149" s="52">
        <v>0.11</v>
      </c>
      <c r="C149" s="19">
        <v>0.1305</v>
      </c>
      <c r="D149" s="20">
        <f t="shared" si="40"/>
        <v>-2.0500000000000004E-2</v>
      </c>
      <c r="E149" s="52">
        <v>0.13</v>
      </c>
      <c r="F149" s="19">
        <v>0.1305</v>
      </c>
      <c r="G149" s="20">
        <f t="shared" si="41"/>
        <v>-5.0000000000000044E-4</v>
      </c>
      <c r="H149" s="52">
        <v>0.18</v>
      </c>
      <c r="I149" s="19">
        <v>0.1305</v>
      </c>
      <c r="J149" s="20">
        <f t="shared" si="42"/>
        <v>4.9499999999999988E-2</v>
      </c>
      <c r="K149" s="52">
        <v>0.15</v>
      </c>
      <c r="L149" s="19">
        <v>0.1305</v>
      </c>
      <c r="M149" s="20">
        <f t="shared" si="43"/>
        <v>1.949999999999999E-2</v>
      </c>
      <c r="N149" s="52">
        <v>0.14000000000000001</v>
      </c>
      <c r="O149" s="19">
        <v>0.1305</v>
      </c>
      <c r="P149" s="20">
        <f t="shared" si="44"/>
        <v>9.5000000000000084E-3</v>
      </c>
      <c r="Q149" s="52">
        <v>0.17</v>
      </c>
      <c r="R149" s="19">
        <v>0.1305</v>
      </c>
      <c r="S149" s="20">
        <f t="shared" si="45"/>
        <v>3.9500000000000007E-2</v>
      </c>
      <c r="T149" s="52">
        <v>0.1</v>
      </c>
      <c r="U149" s="19">
        <v>0.1305</v>
      </c>
      <c r="V149" s="20">
        <f t="shared" si="46"/>
        <v>-3.0499999999999999E-2</v>
      </c>
      <c r="W149" s="52">
        <v>0.08</v>
      </c>
      <c r="X149" s="19">
        <v>0.1305</v>
      </c>
      <c r="Y149" s="20">
        <f t="shared" si="47"/>
        <v>-5.0500000000000003E-2</v>
      </c>
      <c r="Z149" s="52">
        <v>0.09</v>
      </c>
      <c r="AA149" s="19">
        <v>0.1305</v>
      </c>
      <c r="AB149" s="20">
        <f t="shared" si="48"/>
        <v>-4.0500000000000008E-2</v>
      </c>
      <c r="AC149" s="52">
        <v>7.0000000000000007E-2</v>
      </c>
      <c r="AD149" s="19">
        <v>0.1305</v>
      </c>
      <c r="AE149" s="20">
        <f t="shared" si="49"/>
        <v>-6.0499999999999998E-2</v>
      </c>
      <c r="AF149" s="98">
        <f t="shared" si="50"/>
        <v>-8.5000000000000023E-3</v>
      </c>
      <c r="AG149" s="100">
        <v>2255.3000000000002</v>
      </c>
      <c r="AH149" s="98">
        <f t="shared" si="51"/>
        <v>7.2975931500408847E-2</v>
      </c>
      <c r="AI149" s="134">
        <f t="shared" si="52"/>
        <v>-6.2029541775347535E-4</v>
      </c>
      <c r="AJ149" s="100">
        <v>2479.23</v>
      </c>
      <c r="AK149" s="100">
        <v>0.67</v>
      </c>
      <c r="AL149" s="100">
        <v>-4.3099999999999996</v>
      </c>
      <c r="AM149" s="11"/>
      <c r="AN149" s="11"/>
    </row>
    <row r="150" spans="1:40" customFormat="1">
      <c r="A150" s="41" t="s">
        <v>347</v>
      </c>
      <c r="B150" s="53" t="s">
        <v>13</v>
      </c>
      <c r="C150" s="19">
        <v>0.1305</v>
      </c>
      <c r="D150" s="23" t="s">
        <v>13</v>
      </c>
      <c r="E150" s="54" t="s">
        <v>13</v>
      </c>
      <c r="F150" s="19">
        <v>0.1305</v>
      </c>
      <c r="G150" s="23" t="s">
        <v>13</v>
      </c>
      <c r="H150" s="54" t="s">
        <v>13</v>
      </c>
      <c r="I150" s="19">
        <v>0.1305</v>
      </c>
      <c r="J150" s="23" t="s">
        <v>13</v>
      </c>
      <c r="K150" s="53" t="s">
        <v>13</v>
      </c>
      <c r="L150" s="19">
        <v>0.1305</v>
      </c>
      <c r="M150" s="23" t="s">
        <v>13</v>
      </c>
      <c r="N150" s="54" t="s">
        <v>13</v>
      </c>
      <c r="O150" s="19">
        <v>0.1305</v>
      </c>
      <c r="P150" s="23" t="s">
        <v>13</v>
      </c>
      <c r="Q150" s="54" t="s">
        <v>13</v>
      </c>
      <c r="R150" s="19">
        <v>0.1305</v>
      </c>
      <c r="S150" s="23" t="s">
        <v>13</v>
      </c>
      <c r="T150" s="52">
        <v>0.19</v>
      </c>
      <c r="U150" s="19">
        <v>0.1305</v>
      </c>
      <c r="V150" s="20">
        <f t="shared" si="46"/>
        <v>5.9499999999999997E-2</v>
      </c>
      <c r="W150" s="52">
        <v>0.2</v>
      </c>
      <c r="X150" s="19">
        <v>0.1305</v>
      </c>
      <c r="Y150" s="20">
        <f t="shared" si="47"/>
        <v>6.9500000000000006E-2</v>
      </c>
      <c r="Z150" s="52">
        <v>0.08</v>
      </c>
      <c r="AA150" s="19">
        <v>0.1305</v>
      </c>
      <c r="AB150" s="20">
        <f t="shared" si="48"/>
        <v>-5.0500000000000003E-2</v>
      </c>
      <c r="AC150" s="52">
        <v>0.13</v>
      </c>
      <c r="AD150" s="19">
        <v>0.1305</v>
      </c>
      <c r="AE150" s="20">
        <f t="shared" si="49"/>
        <v>-5.0000000000000044E-4</v>
      </c>
      <c r="AF150" s="98">
        <f t="shared" si="50"/>
        <v>1.95E-2</v>
      </c>
      <c r="AG150" s="100">
        <v>1257.79</v>
      </c>
      <c r="AH150" s="98">
        <f t="shared" si="51"/>
        <v>4.0698974363454633E-2</v>
      </c>
      <c r="AI150" s="134">
        <f t="shared" si="52"/>
        <v>7.9363000008736537E-4</v>
      </c>
      <c r="AJ150" s="100">
        <v>1761.26</v>
      </c>
      <c r="AK150" s="100">
        <v>1.2</v>
      </c>
      <c r="AL150" s="101" t="s">
        <v>13</v>
      </c>
      <c r="AM150" s="11"/>
      <c r="AN150" s="11"/>
    </row>
    <row r="151" spans="1:40" customFormat="1">
      <c r="A151" s="41" t="s">
        <v>348</v>
      </c>
      <c r="B151" s="52">
        <v>0.05</v>
      </c>
      <c r="C151" s="19">
        <v>0.1305</v>
      </c>
      <c r="D151" s="20">
        <f t="shared" si="40"/>
        <v>-8.0500000000000002E-2</v>
      </c>
      <c r="E151" s="52">
        <v>7.0000000000000007E-2</v>
      </c>
      <c r="F151" s="19">
        <v>0.1305</v>
      </c>
      <c r="G151" s="20">
        <f t="shared" si="41"/>
        <v>-6.0499999999999998E-2</v>
      </c>
      <c r="H151" s="52">
        <v>0.09</v>
      </c>
      <c r="I151" s="19">
        <v>0.1305</v>
      </c>
      <c r="J151" s="20">
        <f t="shared" si="42"/>
        <v>-4.0500000000000008E-2</v>
      </c>
      <c r="K151" s="52">
        <v>0.11</v>
      </c>
      <c r="L151" s="19">
        <v>0.1305</v>
      </c>
      <c r="M151" s="20">
        <f t="shared" si="43"/>
        <v>-2.0500000000000004E-2</v>
      </c>
      <c r="N151" s="52">
        <v>0.08</v>
      </c>
      <c r="O151" s="19">
        <v>0.1305</v>
      </c>
      <c r="P151" s="20">
        <f t="shared" si="44"/>
        <v>-5.0500000000000003E-2</v>
      </c>
      <c r="Q151" s="52">
        <v>0.06</v>
      </c>
      <c r="R151" s="19">
        <v>0.1305</v>
      </c>
      <c r="S151" s="20">
        <f t="shared" si="45"/>
        <v>-7.0500000000000007E-2</v>
      </c>
      <c r="T151" s="52">
        <v>0.04</v>
      </c>
      <c r="U151" s="19">
        <v>0.1305</v>
      </c>
      <c r="V151" s="20">
        <f t="shared" si="46"/>
        <v>-9.0499999999999997E-2</v>
      </c>
      <c r="W151" s="52">
        <v>0</v>
      </c>
      <c r="X151" s="19">
        <v>0.1305</v>
      </c>
      <c r="Y151" s="20">
        <f t="shared" si="47"/>
        <v>-0.1305</v>
      </c>
      <c r="Z151" s="52">
        <v>0.01</v>
      </c>
      <c r="AA151" s="19">
        <v>0.1305</v>
      </c>
      <c r="AB151" s="20">
        <f t="shared" si="48"/>
        <v>-0.12050000000000001</v>
      </c>
      <c r="AC151" s="52">
        <v>0.04</v>
      </c>
      <c r="AD151" s="19">
        <v>0.1305</v>
      </c>
      <c r="AE151" s="20">
        <f t="shared" si="49"/>
        <v>-9.0499999999999997E-2</v>
      </c>
      <c r="AF151" s="98">
        <f t="shared" si="50"/>
        <v>-7.5500000000000012E-2</v>
      </c>
      <c r="AG151" s="100">
        <v>608.51</v>
      </c>
      <c r="AH151" s="98">
        <f t="shared" si="51"/>
        <v>1.9689878986083351E-2</v>
      </c>
      <c r="AI151" s="134">
        <f t="shared" si="52"/>
        <v>-1.4865858634492933E-3</v>
      </c>
      <c r="AJ151" s="100">
        <v>666.86</v>
      </c>
      <c r="AK151" s="100">
        <v>0.43</v>
      </c>
      <c r="AL151" s="101" t="s">
        <v>13</v>
      </c>
      <c r="AM151" s="11"/>
      <c r="AN151" s="11"/>
    </row>
    <row r="152" spans="1:40" customFormat="1">
      <c r="A152" s="41" t="s">
        <v>349</v>
      </c>
      <c r="B152" s="52">
        <v>0.09</v>
      </c>
      <c r="C152" s="19">
        <v>0.1305</v>
      </c>
      <c r="D152" s="20">
        <f t="shared" si="40"/>
        <v>-4.0500000000000008E-2</v>
      </c>
      <c r="E152" s="52">
        <v>0.1</v>
      </c>
      <c r="F152" s="19">
        <v>0.1305</v>
      </c>
      <c r="G152" s="20">
        <f t="shared" si="41"/>
        <v>-3.0499999999999999E-2</v>
      </c>
      <c r="H152" s="52">
        <v>7.0000000000000007E-2</v>
      </c>
      <c r="I152" s="19">
        <v>0.1305</v>
      </c>
      <c r="J152" s="20">
        <f t="shared" si="42"/>
        <v>-6.0499999999999998E-2</v>
      </c>
      <c r="K152" s="52">
        <v>7.0000000000000007E-2</v>
      </c>
      <c r="L152" s="19">
        <v>0.1305</v>
      </c>
      <c r="M152" s="20">
        <f t="shared" si="43"/>
        <v>-6.0499999999999998E-2</v>
      </c>
      <c r="N152" s="52">
        <v>7.0000000000000007E-2</v>
      </c>
      <c r="O152" s="19">
        <v>0.1305</v>
      </c>
      <c r="P152" s="20">
        <f t="shared" si="44"/>
        <v>-6.0499999999999998E-2</v>
      </c>
      <c r="Q152" s="52">
        <v>0.1</v>
      </c>
      <c r="R152" s="19">
        <v>0.1305</v>
      </c>
      <c r="S152" s="20">
        <f t="shared" si="45"/>
        <v>-3.0499999999999999E-2</v>
      </c>
      <c r="T152" s="52">
        <v>0.1</v>
      </c>
      <c r="U152" s="19">
        <v>0.1305</v>
      </c>
      <c r="V152" s="20">
        <f t="shared" si="46"/>
        <v>-3.0499999999999999E-2</v>
      </c>
      <c r="W152" s="52">
        <v>7.0000000000000007E-2</v>
      </c>
      <c r="X152" s="19">
        <v>0.1305</v>
      </c>
      <c r="Y152" s="20">
        <f t="shared" si="47"/>
        <v>-6.0499999999999998E-2</v>
      </c>
      <c r="Z152" s="52">
        <v>0.11</v>
      </c>
      <c r="AA152" s="19">
        <v>0.1305</v>
      </c>
      <c r="AB152" s="20">
        <f t="shared" si="48"/>
        <v>-2.0500000000000004E-2</v>
      </c>
      <c r="AC152" s="52">
        <v>0.08</v>
      </c>
      <c r="AD152" s="19">
        <v>0.1305</v>
      </c>
      <c r="AE152" s="20">
        <f t="shared" si="49"/>
        <v>-5.0500000000000003E-2</v>
      </c>
      <c r="AF152" s="98">
        <f t="shared" si="50"/>
        <v>-4.4499999999999998E-2</v>
      </c>
      <c r="AG152" s="100">
        <v>1085.3499999999999</v>
      </c>
      <c r="AH152" s="98">
        <f t="shared" si="51"/>
        <v>3.5119242342024889E-2</v>
      </c>
      <c r="AI152" s="134">
        <f t="shared" si="52"/>
        <v>-1.5628062842201074E-3</v>
      </c>
      <c r="AJ152" s="100">
        <v>1575.06</v>
      </c>
      <c r="AK152" s="100">
        <v>0.54</v>
      </c>
      <c r="AL152" s="100">
        <v>-4.57</v>
      </c>
      <c r="AM152" s="11"/>
      <c r="AN152" s="11"/>
    </row>
    <row r="153" spans="1:40" customFormat="1">
      <c r="A153" s="41" t="s">
        <v>350</v>
      </c>
      <c r="B153" s="52">
        <v>0.08</v>
      </c>
      <c r="C153" s="19">
        <v>0.1305</v>
      </c>
      <c r="D153" s="20">
        <f t="shared" si="40"/>
        <v>-5.0500000000000003E-2</v>
      </c>
      <c r="E153" s="52">
        <v>0.08</v>
      </c>
      <c r="F153" s="19">
        <v>0.1305</v>
      </c>
      <c r="G153" s="20">
        <f t="shared" si="41"/>
        <v>-5.0500000000000003E-2</v>
      </c>
      <c r="H153" s="52">
        <v>0.15</v>
      </c>
      <c r="I153" s="19">
        <v>0.1305</v>
      </c>
      <c r="J153" s="20">
        <f t="shared" si="42"/>
        <v>1.949999999999999E-2</v>
      </c>
      <c r="K153" s="52">
        <v>0.16</v>
      </c>
      <c r="L153" s="19">
        <v>0.1305</v>
      </c>
      <c r="M153" s="20">
        <f t="shared" si="43"/>
        <v>2.9499999999999998E-2</v>
      </c>
      <c r="N153" s="52">
        <v>0.14000000000000001</v>
      </c>
      <c r="O153" s="19">
        <v>0.1305</v>
      </c>
      <c r="P153" s="20">
        <f t="shared" si="44"/>
        <v>9.5000000000000084E-3</v>
      </c>
      <c r="Q153" s="52">
        <v>0.21</v>
      </c>
      <c r="R153" s="19">
        <v>0.1305</v>
      </c>
      <c r="S153" s="20">
        <f t="shared" si="45"/>
        <v>7.9499999999999987E-2</v>
      </c>
      <c r="T153" s="52">
        <v>0.27</v>
      </c>
      <c r="U153" s="19">
        <v>0.1305</v>
      </c>
      <c r="V153" s="20">
        <f t="shared" si="46"/>
        <v>0.13950000000000001</v>
      </c>
      <c r="W153" s="52">
        <v>0.12</v>
      </c>
      <c r="X153" s="19">
        <v>0.1305</v>
      </c>
      <c r="Y153" s="20">
        <f t="shared" si="47"/>
        <v>-1.0500000000000009E-2</v>
      </c>
      <c r="Z153" s="52">
        <v>0.16</v>
      </c>
      <c r="AA153" s="19">
        <v>0.1305</v>
      </c>
      <c r="AB153" s="20">
        <f t="shared" si="48"/>
        <v>2.9499999999999998E-2</v>
      </c>
      <c r="AC153" s="52">
        <v>0.15</v>
      </c>
      <c r="AD153" s="19">
        <v>0.1305</v>
      </c>
      <c r="AE153" s="20">
        <f t="shared" si="49"/>
        <v>1.949999999999999E-2</v>
      </c>
      <c r="AF153" s="98">
        <f t="shared" si="50"/>
        <v>2.1499999999999998E-2</v>
      </c>
      <c r="AG153" s="100">
        <v>908.04</v>
      </c>
      <c r="AH153" s="98">
        <f t="shared" si="51"/>
        <v>2.9381929162253909E-2</v>
      </c>
      <c r="AI153" s="134">
        <f t="shared" si="52"/>
        <v>6.3171147698845901E-4</v>
      </c>
      <c r="AJ153" s="100">
        <v>1216.5</v>
      </c>
      <c r="AK153" s="100">
        <v>0.6</v>
      </c>
      <c r="AL153" s="100">
        <v>6.3</v>
      </c>
      <c r="AM153" s="11"/>
      <c r="AN153" s="11"/>
    </row>
    <row r="154" spans="1:40" customFormat="1">
      <c r="A154" s="41" t="s">
        <v>351</v>
      </c>
      <c r="B154" s="53" t="s">
        <v>13</v>
      </c>
      <c r="C154" s="19">
        <v>0.1305</v>
      </c>
      <c r="D154" s="23" t="s">
        <v>13</v>
      </c>
      <c r="E154" s="54" t="s">
        <v>13</v>
      </c>
      <c r="F154" s="19">
        <v>0.1305</v>
      </c>
      <c r="G154" s="23" t="s">
        <v>13</v>
      </c>
      <c r="H154" s="54" t="s">
        <v>13</v>
      </c>
      <c r="I154" s="19">
        <v>0.1305</v>
      </c>
      <c r="J154" s="23" t="s">
        <v>13</v>
      </c>
      <c r="K154" s="52">
        <v>0.19</v>
      </c>
      <c r="L154" s="19">
        <v>0.1305</v>
      </c>
      <c r="M154" s="20">
        <f t="shared" si="43"/>
        <v>5.9499999999999997E-2</v>
      </c>
      <c r="N154" s="52">
        <v>0.2</v>
      </c>
      <c r="O154" s="19">
        <v>0.1305</v>
      </c>
      <c r="P154" s="20">
        <f t="shared" si="44"/>
        <v>6.9500000000000006E-2</v>
      </c>
      <c r="Q154" s="52">
        <v>0.2</v>
      </c>
      <c r="R154" s="19">
        <v>0.1305</v>
      </c>
      <c r="S154" s="20">
        <f t="shared" si="45"/>
        <v>6.9500000000000006E-2</v>
      </c>
      <c r="T154" s="52">
        <v>0.24</v>
      </c>
      <c r="U154" s="19">
        <v>0.1305</v>
      </c>
      <c r="V154" s="20">
        <f t="shared" si="46"/>
        <v>0.10949999999999999</v>
      </c>
      <c r="W154" s="52">
        <v>0.18</v>
      </c>
      <c r="X154" s="19">
        <v>0.1305</v>
      </c>
      <c r="Y154" s="20">
        <f t="shared" si="47"/>
        <v>4.9499999999999988E-2</v>
      </c>
      <c r="Z154" s="52">
        <v>0.16</v>
      </c>
      <c r="AA154" s="19">
        <v>0.1305</v>
      </c>
      <c r="AB154" s="20">
        <f t="shared" si="48"/>
        <v>2.9499999999999998E-2</v>
      </c>
      <c r="AC154" s="52">
        <v>0.17</v>
      </c>
      <c r="AD154" s="19">
        <v>0.1305</v>
      </c>
      <c r="AE154" s="20">
        <f t="shared" si="49"/>
        <v>3.9500000000000007E-2</v>
      </c>
      <c r="AF154" s="98">
        <f t="shared" si="50"/>
        <v>6.0928571428571429E-2</v>
      </c>
      <c r="AG154" s="100">
        <v>254.84</v>
      </c>
      <c r="AH154" s="98">
        <f t="shared" si="51"/>
        <v>8.2459922775525163E-3</v>
      </c>
      <c r="AI154" s="134">
        <f t="shared" si="52"/>
        <v>5.0241652948230684E-4</v>
      </c>
      <c r="AJ154" s="100">
        <v>366.62</v>
      </c>
      <c r="AK154" s="100">
        <v>1.02</v>
      </c>
      <c r="AL154" s="101" t="s">
        <v>13</v>
      </c>
      <c r="AM154" s="11"/>
      <c r="AN154" s="11"/>
    </row>
    <row r="155" spans="1:40" customFormat="1">
      <c r="A155" s="41" t="s">
        <v>352</v>
      </c>
      <c r="B155" s="52">
        <v>0.08</v>
      </c>
      <c r="C155" s="19">
        <v>0.1305</v>
      </c>
      <c r="D155" s="20">
        <f t="shared" si="40"/>
        <v>-5.0500000000000003E-2</v>
      </c>
      <c r="E155" s="52">
        <v>0.08</v>
      </c>
      <c r="F155" s="19">
        <v>0.1305</v>
      </c>
      <c r="G155" s="20">
        <f t="shared" si="41"/>
        <v>-5.0500000000000003E-2</v>
      </c>
      <c r="H155" s="52">
        <v>0.09</v>
      </c>
      <c r="I155" s="19">
        <v>0.1305</v>
      </c>
      <c r="J155" s="20">
        <f t="shared" si="42"/>
        <v>-4.0500000000000008E-2</v>
      </c>
      <c r="K155" s="52">
        <v>0.04</v>
      </c>
      <c r="L155" s="19">
        <v>0.1305</v>
      </c>
      <c r="M155" s="20">
        <f t="shared" si="43"/>
        <v>-9.0499999999999997E-2</v>
      </c>
      <c r="N155" s="52">
        <v>-0.03</v>
      </c>
      <c r="O155" s="19">
        <v>0.1305</v>
      </c>
      <c r="P155" s="20">
        <f t="shared" si="44"/>
        <v>-0.1605</v>
      </c>
      <c r="Q155" s="52">
        <v>-0.02</v>
      </c>
      <c r="R155" s="19">
        <v>0.1305</v>
      </c>
      <c r="S155" s="20">
        <f t="shared" si="45"/>
        <v>-0.15049999999999999</v>
      </c>
      <c r="T155" s="52">
        <v>-0.01</v>
      </c>
      <c r="U155" s="19">
        <v>0.1305</v>
      </c>
      <c r="V155" s="20">
        <f t="shared" si="46"/>
        <v>-0.14050000000000001</v>
      </c>
      <c r="W155" s="52">
        <v>-0.04</v>
      </c>
      <c r="X155" s="19">
        <v>0.1305</v>
      </c>
      <c r="Y155" s="20">
        <f t="shared" si="47"/>
        <v>-0.17050000000000001</v>
      </c>
      <c r="Z155" s="52">
        <v>-0.02</v>
      </c>
      <c r="AA155" s="19">
        <v>0.1305</v>
      </c>
      <c r="AB155" s="20">
        <f t="shared" si="48"/>
        <v>-0.15049999999999999</v>
      </c>
      <c r="AC155" s="52">
        <v>-0.02</v>
      </c>
      <c r="AD155" s="19">
        <v>0.1305</v>
      </c>
      <c r="AE155" s="20">
        <f t="shared" si="49"/>
        <v>-0.15049999999999999</v>
      </c>
      <c r="AF155" s="98">
        <f t="shared" si="50"/>
        <v>-0.11550000000000001</v>
      </c>
      <c r="AG155" s="100">
        <v>1774.38</v>
      </c>
      <c r="AH155" s="98">
        <f t="shared" si="51"/>
        <v>5.7414549432756375E-2</v>
      </c>
      <c r="AI155" s="134">
        <f t="shared" si="52"/>
        <v>-6.6313804594833612E-3</v>
      </c>
      <c r="AJ155" s="100">
        <v>3218.7</v>
      </c>
      <c r="AK155" s="100">
        <v>3.35</v>
      </c>
      <c r="AL155" s="100">
        <v>-27.48</v>
      </c>
    </row>
    <row r="156" spans="1:40" customFormat="1">
      <c r="A156" s="41" t="s">
        <v>353</v>
      </c>
      <c r="B156" s="53" t="s">
        <v>13</v>
      </c>
      <c r="C156" s="19">
        <v>0.1305</v>
      </c>
      <c r="D156" s="23" t="s">
        <v>13</v>
      </c>
      <c r="E156" s="54" t="s">
        <v>13</v>
      </c>
      <c r="F156" s="19">
        <v>0.1305</v>
      </c>
      <c r="G156" s="23" t="s">
        <v>13</v>
      </c>
      <c r="H156" s="54" t="s">
        <v>13</v>
      </c>
      <c r="I156" s="19">
        <v>0.1305</v>
      </c>
      <c r="J156" s="23" t="s">
        <v>13</v>
      </c>
      <c r="K156" s="53" t="s">
        <v>13</v>
      </c>
      <c r="L156" s="19">
        <v>0.1305</v>
      </c>
      <c r="M156" s="23" t="s">
        <v>13</v>
      </c>
      <c r="N156" s="54" t="s">
        <v>13</v>
      </c>
      <c r="O156" s="19">
        <v>0.1305</v>
      </c>
      <c r="P156" s="23" t="s">
        <v>13</v>
      </c>
      <c r="Q156" s="52">
        <v>0.13</v>
      </c>
      <c r="R156" s="19">
        <v>0.1305</v>
      </c>
      <c r="S156" s="20">
        <f t="shared" si="45"/>
        <v>-5.0000000000000044E-4</v>
      </c>
      <c r="T156" s="52">
        <v>0.13</v>
      </c>
      <c r="U156" s="19">
        <v>0.1305</v>
      </c>
      <c r="V156" s="20">
        <f t="shared" si="46"/>
        <v>-5.0000000000000044E-4</v>
      </c>
      <c r="W156" s="52">
        <v>0.11</v>
      </c>
      <c r="X156" s="19">
        <v>0.1305</v>
      </c>
      <c r="Y156" s="20">
        <f t="shared" si="47"/>
        <v>-2.0500000000000004E-2</v>
      </c>
      <c r="Z156" s="52">
        <v>0.11</v>
      </c>
      <c r="AA156" s="19">
        <v>0.1305</v>
      </c>
      <c r="AB156" s="20">
        <f t="shared" si="48"/>
        <v>-2.0500000000000004E-2</v>
      </c>
      <c r="AC156" s="52">
        <v>0.1</v>
      </c>
      <c r="AD156" s="19">
        <v>0.1305</v>
      </c>
      <c r="AE156" s="20">
        <f t="shared" si="49"/>
        <v>-3.0499999999999999E-2</v>
      </c>
      <c r="AF156" s="98">
        <f t="shared" si="50"/>
        <v>-1.4500000000000002E-2</v>
      </c>
      <c r="AG156" s="100">
        <v>64.72</v>
      </c>
      <c r="AH156" s="98">
        <f t="shared" si="51"/>
        <v>2.094179172042061E-3</v>
      </c>
      <c r="AI156" s="134">
        <f t="shared" si="52"/>
        <v>-3.036559799460989E-5</v>
      </c>
      <c r="AJ156" s="100">
        <v>88.19</v>
      </c>
      <c r="AK156" s="100">
        <v>0.51</v>
      </c>
      <c r="AL156" s="101" t="s">
        <v>13</v>
      </c>
    </row>
    <row r="157" spans="1:40" customFormat="1">
      <c r="A157" s="41" t="s">
        <v>354</v>
      </c>
      <c r="B157" s="53" t="s">
        <v>13</v>
      </c>
      <c r="C157" s="19">
        <v>0.1305</v>
      </c>
      <c r="D157" s="23" t="s">
        <v>13</v>
      </c>
      <c r="E157" s="54" t="s">
        <v>13</v>
      </c>
      <c r="F157" s="19">
        <v>0.1305</v>
      </c>
      <c r="G157" s="23" t="s">
        <v>13</v>
      </c>
      <c r="H157" s="54" t="s">
        <v>13</v>
      </c>
      <c r="I157" s="19">
        <v>0.1305</v>
      </c>
      <c r="J157" s="23" t="s">
        <v>13</v>
      </c>
      <c r="K157" s="53" t="s">
        <v>13</v>
      </c>
      <c r="L157" s="19">
        <v>0.1305</v>
      </c>
      <c r="M157" s="23" t="s">
        <v>13</v>
      </c>
      <c r="N157" s="54" t="s">
        <v>13</v>
      </c>
      <c r="O157" s="19">
        <v>0.1305</v>
      </c>
      <c r="P157" s="23" t="s">
        <v>13</v>
      </c>
      <c r="Q157" s="52">
        <v>-3.4599999999999999E-2</v>
      </c>
      <c r="R157" s="19">
        <v>0.1305</v>
      </c>
      <c r="S157" s="20">
        <f t="shared" si="45"/>
        <v>-0.1651</v>
      </c>
      <c r="T157" s="52">
        <v>9.5999999999999992E-3</v>
      </c>
      <c r="U157" s="19">
        <v>0.1305</v>
      </c>
      <c r="V157" s="20">
        <f t="shared" si="46"/>
        <v>-0.12090000000000001</v>
      </c>
      <c r="W157" s="52">
        <v>4.7199999999999999E-2</v>
      </c>
      <c r="X157" s="19">
        <v>0.1305</v>
      </c>
      <c r="Y157" s="20">
        <f t="shared" si="47"/>
        <v>-8.3300000000000013E-2</v>
      </c>
      <c r="Z157" s="52">
        <v>0.17</v>
      </c>
      <c r="AA157" s="19">
        <v>0.1305</v>
      </c>
      <c r="AB157" s="20">
        <f t="shared" si="48"/>
        <v>3.9500000000000007E-2</v>
      </c>
      <c r="AC157" s="52">
        <v>0.12</v>
      </c>
      <c r="AD157" s="19">
        <v>0.1305</v>
      </c>
      <c r="AE157" s="20">
        <f t="shared" si="49"/>
        <v>-1.0500000000000009E-2</v>
      </c>
      <c r="AF157" s="98">
        <f t="shared" si="50"/>
        <v>-6.8060000000000023E-2</v>
      </c>
      <c r="AG157" s="100">
        <v>120.14</v>
      </c>
      <c r="AH157" s="98">
        <f t="shared" si="51"/>
        <v>3.8874333394489061E-3</v>
      </c>
      <c r="AI157" s="134">
        <f t="shared" si="52"/>
        <v>-2.6457871308289266E-4</v>
      </c>
      <c r="AJ157" s="100">
        <v>138.66999999999999</v>
      </c>
      <c r="AK157" s="100">
        <v>0.88</v>
      </c>
      <c r="AL157" s="101" t="s">
        <v>13</v>
      </c>
    </row>
    <row r="158" spans="1:40" customFormat="1">
      <c r="A158" s="41" t="s">
        <v>355</v>
      </c>
      <c r="B158" s="53" t="s">
        <v>13</v>
      </c>
      <c r="C158" s="19">
        <v>0.1305</v>
      </c>
      <c r="D158" s="23" t="s">
        <v>13</v>
      </c>
      <c r="E158" s="54" t="s">
        <v>13</v>
      </c>
      <c r="F158" s="19">
        <v>0.1305</v>
      </c>
      <c r="G158" s="23" t="s">
        <v>13</v>
      </c>
      <c r="H158" s="54" t="s">
        <v>13</v>
      </c>
      <c r="I158" s="19">
        <v>0.1305</v>
      </c>
      <c r="J158" s="23" t="s">
        <v>13</v>
      </c>
      <c r="K158" s="53" t="s">
        <v>13</v>
      </c>
      <c r="L158" s="19">
        <v>0.1305</v>
      </c>
      <c r="M158" s="23" t="s">
        <v>13</v>
      </c>
      <c r="N158" s="54" t="s">
        <v>13</v>
      </c>
      <c r="O158" s="19">
        <v>0.1305</v>
      </c>
      <c r="P158" s="23" t="s">
        <v>13</v>
      </c>
      <c r="Q158" s="54" t="s">
        <v>13</v>
      </c>
      <c r="R158" s="19">
        <v>0.1305</v>
      </c>
      <c r="S158" s="23" t="s">
        <v>13</v>
      </c>
      <c r="T158" s="54" t="s">
        <v>13</v>
      </c>
      <c r="U158" s="19">
        <v>0.1305</v>
      </c>
      <c r="V158" s="23" t="s">
        <v>13</v>
      </c>
      <c r="W158" s="54" t="s">
        <v>13</v>
      </c>
      <c r="X158" s="19">
        <v>0.1305</v>
      </c>
      <c r="Y158" s="23" t="s">
        <v>13</v>
      </c>
      <c r="Z158" s="55">
        <v>0.1913</v>
      </c>
      <c r="AA158" s="19">
        <v>0.1305</v>
      </c>
      <c r="AB158" s="20">
        <f t="shared" si="48"/>
        <v>6.0799999999999993E-2</v>
      </c>
      <c r="AC158" s="55">
        <v>0.1153</v>
      </c>
      <c r="AD158" s="19">
        <v>0.1305</v>
      </c>
      <c r="AE158" s="20">
        <f t="shared" si="49"/>
        <v>-1.5200000000000005E-2</v>
      </c>
      <c r="AF158" s="98">
        <f t="shared" si="50"/>
        <v>2.2799999999999994E-2</v>
      </c>
      <c r="AG158" s="100">
        <v>33.36</v>
      </c>
      <c r="AH158" s="98">
        <f t="shared" si="51"/>
        <v>1.0794471134011612E-3</v>
      </c>
      <c r="AI158" s="134">
        <f t="shared" si="52"/>
        <v>2.4611394185546467E-5</v>
      </c>
      <c r="AJ158" s="100">
        <v>38.520000000000003</v>
      </c>
      <c r="AK158" s="100">
        <v>0.76</v>
      </c>
      <c r="AL158" s="101" t="s">
        <v>13</v>
      </c>
    </row>
    <row r="159" spans="1:40" customFormat="1">
      <c r="A159" s="41" t="s">
        <v>356</v>
      </c>
      <c r="B159" s="52">
        <v>0.01</v>
      </c>
      <c r="C159" s="19">
        <v>0.1305</v>
      </c>
      <c r="D159" s="20">
        <f t="shared" si="40"/>
        <v>-0.12050000000000001</v>
      </c>
      <c r="E159" s="52">
        <v>0</v>
      </c>
      <c r="F159" s="19">
        <v>0.1305</v>
      </c>
      <c r="G159" s="20">
        <f t="shared" si="41"/>
        <v>-0.1305</v>
      </c>
      <c r="H159" s="52">
        <v>0.06</v>
      </c>
      <c r="I159" s="19">
        <v>0.1305</v>
      </c>
      <c r="J159" s="20">
        <f t="shared" si="42"/>
        <v>-7.0500000000000007E-2</v>
      </c>
      <c r="K159" s="52">
        <v>0.06</v>
      </c>
      <c r="L159" s="19">
        <v>0.1305</v>
      </c>
      <c r="M159" s="20">
        <f t="shared" si="43"/>
        <v>-7.0500000000000007E-2</v>
      </c>
      <c r="N159" s="52">
        <v>0.05</v>
      </c>
      <c r="O159" s="19">
        <v>0.1305</v>
      </c>
      <c r="P159" s="20">
        <f t="shared" si="44"/>
        <v>-8.0500000000000002E-2</v>
      </c>
      <c r="Q159" s="52">
        <v>0.06</v>
      </c>
      <c r="R159" s="19">
        <v>0.1305</v>
      </c>
      <c r="S159" s="20">
        <f t="shared" si="45"/>
        <v>-7.0500000000000007E-2</v>
      </c>
      <c r="T159" s="52">
        <v>0.06</v>
      </c>
      <c r="U159" s="19">
        <v>0.1305</v>
      </c>
      <c r="V159" s="20">
        <f t="shared" si="46"/>
        <v>-7.0500000000000007E-2</v>
      </c>
      <c r="W159" s="52">
        <v>0.08</v>
      </c>
      <c r="X159" s="19">
        <v>0.1305</v>
      </c>
      <c r="Y159" s="20">
        <f t="shared" si="47"/>
        <v>-5.0500000000000003E-2</v>
      </c>
      <c r="Z159" s="52">
        <v>0.06</v>
      </c>
      <c r="AA159" s="19">
        <v>0.1305</v>
      </c>
      <c r="AB159" s="20">
        <f t="shared" si="48"/>
        <v>-7.0500000000000007E-2</v>
      </c>
      <c r="AC159" s="52">
        <v>0.05</v>
      </c>
      <c r="AD159" s="19">
        <v>0.1305</v>
      </c>
      <c r="AE159" s="20">
        <f t="shared" si="49"/>
        <v>-8.0500000000000002E-2</v>
      </c>
      <c r="AF159" s="98">
        <f t="shared" si="50"/>
        <v>-8.1500000000000003E-2</v>
      </c>
      <c r="AG159" s="100">
        <v>2016.19</v>
      </c>
      <c r="AH159" s="98">
        <f t="shared" si="51"/>
        <v>6.5238923128545775E-2</v>
      </c>
      <c r="AI159" s="134">
        <f t="shared" si="52"/>
        <v>-5.3169722349764807E-3</v>
      </c>
      <c r="AJ159" s="100">
        <v>2748.14</v>
      </c>
      <c r="AK159" s="100">
        <v>2.35</v>
      </c>
      <c r="AL159" s="100">
        <v>-18.54</v>
      </c>
    </row>
    <row r="160" spans="1:40" customFormat="1">
      <c r="A160" s="41" t="s">
        <v>357</v>
      </c>
      <c r="B160" s="53" t="s">
        <v>13</v>
      </c>
      <c r="C160" s="19">
        <v>0.1305</v>
      </c>
      <c r="D160" s="23" t="s">
        <v>13</v>
      </c>
      <c r="E160" s="54" t="s">
        <v>13</v>
      </c>
      <c r="F160" s="19">
        <v>0.1305</v>
      </c>
      <c r="G160" s="23" t="s">
        <v>13</v>
      </c>
      <c r="H160" s="54" t="s">
        <v>13</v>
      </c>
      <c r="I160" s="19">
        <v>0.1305</v>
      </c>
      <c r="J160" s="23" t="s">
        <v>13</v>
      </c>
      <c r="K160" s="53" t="s">
        <v>13</v>
      </c>
      <c r="L160" s="19">
        <v>0.1305</v>
      </c>
      <c r="M160" s="23" t="s">
        <v>13</v>
      </c>
      <c r="N160" s="54" t="s">
        <v>13</v>
      </c>
      <c r="O160" s="19">
        <v>0.1305</v>
      </c>
      <c r="P160" s="23" t="s">
        <v>13</v>
      </c>
      <c r="Q160" s="54" t="s">
        <v>13</v>
      </c>
      <c r="R160" s="19">
        <v>0.1305</v>
      </c>
      <c r="S160" s="23" t="s">
        <v>13</v>
      </c>
      <c r="T160" s="54" t="s">
        <v>13</v>
      </c>
      <c r="U160" s="19">
        <v>0.1305</v>
      </c>
      <c r="V160" s="23" t="s">
        <v>13</v>
      </c>
      <c r="W160" s="54" t="s">
        <v>13</v>
      </c>
      <c r="X160" s="19">
        <v>0.1305</v>
      </c>
      <c r="Y160" s="23" t="s">
        <v>13</v>
      </c>
      <c r="Z160" s="52">
        <v>0.14000000000000001</v>
      </c>
      <c r="AA160" s="19">
        <v>0.1305</v>
      </c>
      <c r="AB160" s="20">
        <f t="shared" si="48"/>
        <v>9.5000000000000084E-3</v>
      </c>
      <c r="AC160" s="52">
        <v>0.12</v>
      </c>
      <c r="AD160" s="19">
        <v>0.1305</v>
      </c>
      <c r="AE160" s="20">
        <f t="shared" si="49"/>
        <v>-1.0500000000000009E-2</v>
      </c>
      <c r="AF160" s="98">
        <f t="shared" si="50"/>
        <v>-5.0000000000000044E-4</v>
      </c>
      <c r="AG160" s="100">
        <v>138.32</v>
      </c>
      <c r="AH160" s="98">
        <f t="shared" si="51"/>
        <v>4.4756931872196827E-3</v>
      </c>
      <c r="AI160" s="134">
        <f t="shared" si="52"/>
        <v>-2.2378465936098433E-6</v>
      </c>
      <c r="AJ160" s="100">
        <v>196.04</v>
      </c>
      <c r="AK160" s="100">
        <v>1.64</v>
      </c>
      <c r="AL160" s="101" t="s">
        <v>13</v>
      </c>
    </row>
    <row r="161" spans="1:39" customFormat="1">
      <c r="A161" s="41" t="s">
        <v>358</v>
      </c>
      <c r="B161" s="52">
        <v>0.3</v>
      </c>
      <c r="C161" s="19">
        <v>0.1305</v>
      </c>
      <c r="D161" s="20">
        <f t="shared" si="40"/>
        <v>0.16949999999999998</v>
      </c>
      <c r="E161" s="52">
        <v>0.38</v>
      </c>
      <c r="F161" s="19">
        <v>0.1305</v>
      </c>
      <c r="G161" s="20">
        <f t="shared" si="41"/>
        <v>0.2495</v>
      </c>
      <c r="H161" s="52">
        <v>0.34</v>
      </c>
      <c r="I161" s="19">
        <v>0.1305</v>
      </c>
      <c r="J161" s="20">
        <f t="shared" si="42"/>
        <v>0.20950000000000002</v>
      </c>
      <c r="K161" s="52">
        <v>0.33</v>
      </c>
      <c r="L161" s="19">
        <v>0.1305</v>
      </c>
      <c r="M161" s="20">
        <f t="shared" si="43"/>
        <v>0.19950000000000001</v>
      </c>
      <c r="N161" s="52">
        <v>0.28000000000000003</v>
      </c>
      <c r="O161" s="19">
        <v>0.1305</v>
      </c>
      <c r="P161" s="20">
        <f t="shared" si="44"/>
        <v>0.14950000000000002</v>
      </c>
      <c r="Q161" s="52">
        <v>0.28999999999999998</v>
      </c>
      <c r="R161" s="19">
        <v>0.1305</v>
      </c>
      <c r="S161" s="20">
        <f t="shared" si="45"/>
        <v>0.15949999999999998</v>
      </c>
      <c r="T161" s="52">
        <v>0.3</v>
      </c>
      <c r="U161" s="19">
        <v>0.1305</v>
      </c>
      <c r="V161" s="20">
        <f t="shared" si="46"/>
        <v>0.16949999999999998</v>
      </c>
      <c r="W161" s="52">
        <v>0.35</v>
      </c>
      <c r="X161" s="19">
        <v>0.1305</v>
      </c>
      <c r="Y161" s="20">
        <f t="shared" si="47"/>
        <v>0.21949999999999997</v>
      </c>
      <c r="Z161" s="52">
        <v>0.28000000000000003</v>
      </c>
      <c r="AA161" s="19">
        <v>0.1305</v>
      </c>
      <c r="AB161" s="20">
        <f t="shared" si="48"/>
        <v>0.14950000000000002</v>
      </c>
      <c r="AC161" s="52">
        <v>0.15</v>
      </c>
      <c r="AD161" s="19">
        <v>0.1305</v>
      </c>
      <c r="AE161" s="20">
        <f t="shared" si="49"/>
        <v>1.949999999999999E-2</v>
      </c>
      <c r="AF161" s="98">
        <f t="shared" si="50"/>
        <v>0.16950000000000001</v>
      </c>
      <c r="AG161" s="100">
        <v>97.55</v>
      </c>
      <c r="AH161" s="98">
        <f t="shared" si="51"/>
        <v>3.1564767959317529E-3</v>
      </c>
      <c r="AI161" s="134">
        <f t="shared" si="52"/>
        <v>5.3502281691043211E-4</v>
      </c>
      <c r="AJ161" s="100">
        <v>112.2</v>
      </c>
      <c r="AK161" s="100">
        <v>0.47</v>
      </c>
      <c r="AL161" s="101" t="s">
        <v>13</v>
      </c>
    </row>
    <row r="162" spans="1:39" customFormat="1">
      <c r="A162" s="41" t="s">
        <v>359</v>
      </c>
      <c r="B162" s="53" t="s">
        <v>13</v>
      </c>
      <c r="C162" s="19">
        <v>0.1305</v>
      </c>
      <c r="D162" s="23" t="s">
        <v>13</v>
      </c>
      <c r="E162" s="54" t="s">
        <v>13</v>
      </c>
      <c r="F162" s="19">
        <v>0.1305</v>
      </c>
      <c r="G162" s="23" t="s">
        <v>13</v>
      </c>
      <c r="H162" s="54" t="s">
        <v>13</v>
      </c>
      <c r="I162" s="19">
        <v>0.1305</v>
      </c>
      <c r="J162" s="23" t="s">
        <v>13</v>
      </c>
      <c r="K162" s="53" t="s">
        <v>13</v>
      </c>
      <c r="L162" s="19">
        <v>0.1305</v>
      </c>
      <c r="M162" s="23" t="s">
        <v>13</v>
      </c>
      <c r="N162" s="52">
        <v>7.0000000000000007E-2</v>
      </c>
      <c r="O162" s="19">
        <v>0.1305</v>
      </c>
      <c r="P162" s="20">
        <f t="shared" si="44"/>
        <v>-6.0499999999999998E-2</v>
      </c>
      <c r="Q162" s="52">
        <v>0.08</v>
      </c>
      <c r="R162" s="19">
        <v>0.1305</v>
      </c>
      <c r="S162" s="20">
        <f t="shared" si="45"/>
        <v>-5.0500000000000003E-2</v>
      </c>
      <c r="T162" s="52">
        <v>0.09</v>
      </c>
      <c r="U162" s="19">
        <v>0.1305</v>
      </c>
      <c r="V162" s="20">
        <f t="shared" si="46"/>
        <v>-4.0500000000000008E-2</v>
      </c>
      <c r="W162" s="52">
        <v>0.13</v>
      </c>
      <c r="X162" s="19">
        <v>0.1305</v>
      </c>
      <c r="Y162" s="20">
        <f t="shared" si="47"/>
        <v>-5.0000000000000044E-4</v>
      </c>
      <c r="Z162" s="52">
        <v>0.17</v>
      </c>
      <c r="AA162" s="19">
        <v>0.1305</v>
      </c>
      <c r="AB162" s="20">
        <f t="shared" si="48"/>
        <v>3.9500000000000007E-2</v>
      </c>
      <c r="AC162" s="52">
        <v>0.17</v>
      </c>
      <c r="AD162" s="19">
        <v>0.1305</v>
      </c>
      <c r="AE162" s="20">
        <f t="shared" si="49"/>
        <v>3.9500000000000007E-2</v>
      </c>
      <c r="AF162" s="98">
        <f t="shared" si="50"/>
        <v>-1.2166666666666668E-2</v>
      </c>
      <c r="AG162" s="100">
        <v>62.02</v>
      </c>
      <c r="AH162" s="98">
        <f t="shared" si="51"/>
        <v>2.006813848115708E-3</v>
      </c>
      <c r="AI162" s="134">
        <f t="shared" si="52"/>
        <v>-2.441623515207445E-5</v>
      </c>
      <c r="AJ162" s="100">
        <v>71.25</v>
      </c>
      <c r="AK162" s="100">
        <v>1.59</v>
      </c>
      <c r="AL162" s="101" t="s">
        <v>13</v>
      </c>
    </row>
    <row r="163" spans="1:39" customFormat="1">
      <c r="A163" s="41" t="s">
        <v>360</v>
      </c>
      <c r="B163" s="52">
        <v>0.18</v>
      </c>
      <c r="C163" s="19">
        <v>0.1305</v>
      </c>
      <c r="D163" s="20">
        <f t="shared" si="40"/>
        <v>4.9499999999999988E-2</v>
      </c>
      <c r="E163" s="52">
        <v>0.21</v>
      </c>
      <c r="F163" s="19">
        <v>0.1305</v>
      </c>
      <c r="G163" s="20">
        <f t="shared" si="41"/>
        <v>7.9499999999999987E-2</v>
      </c>
      <c r="H163" s="52">
        <v>0.18</v>
      </c>
      <c r="I163" s="19">
        <v>0.1305</v>
      </c>
      <c r="J163" s="20">
        <f t="shared" si="42"/>
        <v>4.9499999999999988E-2</v>
      </c>
      <c r="K163" s="52">
        <v>0.13</v>
      </c>
      <c r="L163" s="19">
        <v>0.1305</v>
      </c>
      <c r="M163" s="20">
        <f t="shared" si="43"/>
        <v>-5.0000000000000044E-4</v>
      </c>
      <c r="N163" s="52">
        <v>0.02</v>
      </c>
      <c r="O163" s="19">
        <v>0.1305</v>
      </c>
      <c r="P163" s="20">
        <f t="shared" si="44"/>
        <v>-0.1105</v>
      </c>
      <c r="Q163" s="52">
        <v>0.08</v>
      </c>
      <c r="R163" s="19">
        <v>0.1305</v>
      </c>
      <c r="S163" s="20">
        <f t="shared" si="45"/>
        <v>-5.0500000000000003E-2</v>
      </c>
      <c r="T163" s="52">
        <v>0.13</v>
      </c>
      <c r="U163" s="19">
        <v>0.1305</v>
      </c>
      <c r="V163" s="20">
        <f t="shared" si="46"/>
        <v>-5.0000000000000044E-4</v>
      </c>
      <c r="W163" s="52">
        <v>0.24</v>
      </c>
      <c r="X163" s="19">
        <v>0.1305</v>
      </c>
      <c r="Y163" s="20">
        <f t="shared" si="47"/>
        <v>0.10949999999999999</v>
      </c>
      <c r="Z163" s="52">
        <v>7.0000000000000007E-2</v>
      </c>
      <c r="AA163" s="19">
        <v>0.1305</v>
      </c>
      <c r="AB163" s="20">
        <f t="shared" si="48"/>
        <v>-6.0499999999999998E-2</v>
      </c>
      <c r="AC163" s="52">
        <v>0.08</v>
      </c>
      <c r="AD163" s="19">
        <v>0.1305</v>
      </c>
      <c r="AE163" s="20">
        <f t="shared" si="49"/>
        <v>-5.0500000000000003E-2</v>
      </c>
      <c r="AF163" s="98">
        <f t="shared" si="50"/>
        <v>1.4999999999999944E-3</v>
      </c>
      <c r="AG163" s="100">
        <v>116.37</v>
      </c>
      <c r="AH163" s="98">
        <f t="shared" si="51"/>
        <v>3.7654454612258133E-3</v>
      </c>
      <c r="AI163" s="134">
        <f t="shared" si="52"/>
        <v>5.6481681918386989E-6</v>
      </c>
      <c r="AJ163" s="100">
        <v>124.86</v>
      </c>
      <c r="AK163" s="100">
        <v>1.52</v>
      </c>
      <c r="AL163" s="100">
        <v>-5.27</v>
      </c>
    </row>
    <row r="164" spans="1:39" customFormat="1">
      <c r="A164" s="41" t="s">
        <v>361</v>
      </c>
      <c r="B164" s="53" t="s">
        <v>13</v>
      </c>
      <c r="C164" s="19">
        <v>0.1305</v>
      </c>
      <c r="D164" s="23" t="s">
        <v>13</v>
      </c>
      <c r="E164" s="54" t="s">
        <v>13</v>
      </c>
      <c r="F164" s="19">
        <v>0.1305</v>
      </c>
      <c r="G164" s="23" t="s">
        <v>13</v>
      </c>
      <c r="H164" s="54" t="s">
        <v>13</v>
      </c>
      <c r="I164" s="19">
        <v>0.1305</v>
      </c>
      <c r="J164" s="23" t="s">
        <v>13</v>
      </c>
      <c r="K164" s="53" t="s">
        <v>13</v>
      </c>
      <c r="L164" s="19">
        <v>0.1305</v>
      </c>
      <c r="M164" s="23" t="s">
        <v>13</v>
      </c>
      <c r="N164" s="54" t="s">
        <v>13</v>
      </c>
      <c r="O164" s="19">
        <v>0.1305</v>
      </c>
      <c r="P164" s="23" t="s">
        <v>13</v>
      </c>
      <c r="Q164" s="54" t="s">
        <v>13</v>
      </c>
      <c r="R164" s="19">
        <v>0.1305</v>
      </c>
      <c r="S164" s="23" t="s">
        <v>13</v>
      </c>
      <c r="T164" s="54" t="s">
        <v>13</v>
      </c>
      <c r="U164" s="19">
        <v>0.1305</v>
      </c>
      <c r="V164" s="23" t="s">
        <v>13</v>
      </c>
      <c r="W164" s="54" t="s">
        <v>13</v>
      </c>
      <c r="X164" s="19">
        <v>0.1305</v>
      </c>
      <c r="Y164" s="23" t="s">
        <v>13</v>
      </c>
      <c r="Z164" s="52">
        <v>0.27</v>
      </c>
      <c r="AA164" s="19">
        <v>0.1305</v>
      </c>
      <c r="AB164" s="20">
        <f t="shared" si="48"/>
        <v>0.13950000000000001</v>
      </c>
      <c r="AC164" s="52">
        <v>0.21</v>
      </c>
      <c r="AD164" s="19">
        <v>0.1305</v>
      </c>
      <c r="AE164" s="20">
        <f t="shared" si="49"/>
        <v>7.9499999999999987E-2</v>
      </c>
      <c r="AF164" s="98">
        <f t="shared" si="50"/>
        <v>0.1095</v>
      </c>
      <c r="AG164" s="100">
        <v>141.24</v>
      </c>
      <c r="AH164" s="98">
        <f t="shared" si="51"/>
        <v>4.5701771671696652E-3</v>
      </c>
      <c r="AI164" s="134">
        <f t="shared" si="52"/>
        <v>5.0043439980507838E-4</v>
      </c>
      <c r="AJ164" s="100">
        <v>174.79</v>
      </c>
      <c r="AK164" s="100">
        <v>1.06</v>
      </c>
      <c r="AL164" s="101" t="s">
        <v>13</v>
      </c>
    </row>
    <row r="165" spans="1:39" customFormat="1">
      <c r="A165" s="41" t="s">
        <v>362</v>
      </c>
      <c r="B165" s="53" t="s">
        <v>13</v>
      </c>
      <c r="C165" s="19">
        <v>0.1305</v>
      </c>
      <c r="D165" s="23" t="s">
        <v>13</v>
      </c>
      <c r="E165" s="54" t="s">
        <v>13</v>
      </c>
      <c r="F165" s="19">
        <v>0.1305</v>
      </c>
      <c r="G165" s="23" t="s">
        <v>13</v>
      </c>
      <c r="H165" s="54" t="s">
        <v>13</v>
      </c>
      <c r="I165" s="19">
        <v>0.1305</v>
      </c>
      <c r="J165" s="23" t="s">
        <v>13</v>
      </c>
      <c r="K165" s="52">
        <v>0.11</v>
      </c>
      <c r="L165" s="19">
        <v>0.1305</v>
      </c>
      <c r="M165" s="20">
        <f t="shared" si="43"/>
        <v>-2.0500000000000004E-2</v>
      </c>
      <c r="N165" s="52">
        <v>0.18</v>
      </c>
      <c r="O165" s="19">
        <v>0.1305</v>
      </c>
      <c r="P165" s="20">
        <f t="shared" si="44"/>
        <v>4.9499999999999988E-2</v>
      </c>
      <c r="Q165" s="52">
        <v>0.13</v>
      </c>
      <c r="R165" s="19">
        <v>0.1305</v>
      </c>
      <c r="S165" s="20">
        <f t="shared" si="45"/>
        <v>-5.0000000000000044E-4</v>
      </c>
      <c r="T165" s="52">
        <v>0.13</v>
      </c>
      <c r="U165" s="19">
        <v>0.1305</v>
      </c>
      <c r="V165" s="20">
        <f t="shared" si="46"/>
        <v>-5.0000000000000044E-4</v>
      </c>
      <c r="W165" s="52">
        <v>0.13</v>
      </c>
      <c r="X165" s="19">
        <v>0.1305</v>
      </c>
      <c r="Y165" s="20">
        <f t="shared" si="47"/>
        <v>-5.0000000000000044E-4</v>
      </c>
      <c r="Z165" s="52">
        <v>0.31</v>
      </c>
      <c r="AA165" s="19">
        <v>0.1305</v>
      </c>
      <c r="AB165" s="20">
        <f t="shared" si="48"/>
        <v>0.17949999999999999</v>
      </c>
      <c r="AC165" s="52">
        <v>0.28000000000000003</v>
      </c>
      <c r="AD165" s="19">
        <v>0.1305</v>
      </c>
      <c r="AE165" s="20">
        <f t="shared" si="49"/>
        <v>0.14950000000000002</v>
      </c>
      <c r="AF165" s="98">
        <f t="shared" si="50"/>
        <v>5.0928571428571427E-2</v>
      </c>
      <c r="AG165" s="100">
        <v>65.31</v>
      </c>
      <c r="AH165" s="98">
        <f t="shared" si="51"/>
        <v>2.1132701131963381E-3</v>
      </c>
      <c r="AI165" s="134">
        <f t="shared" si="52"/>
        <v>1.0762582790778493E-4</v>
      </c>
      <c r="AJ165" s="100">
        <v>93.68</v>
      </c>
      <c r="AK165" s="100">
        <v>1.1100000000000001</v>
      </c>
      <c r="AL165" s="101" t="s">
        <v>13</v>
      </c>
    </row>
    <row r="166" spans="1:39" customFormat="1">
      <c r="A166" s="41" t="s">
        <v>363</v>
      </c>
      <c r="B166" s="52">
        <v>0.08</v>
      </c>
      <c r="C166" s="19">
        <v>0.1305</v>
      </c>
      <c r="D166" s="20">
        <f t="shared" si="40"/>
        <v>-5.0500000000000003E-2</v>
      </c>
      <c r="E166" s="52">
        <v>0.1</v>
      </c>
      <c r="F166" s="19">
        <v>0.1305</v>
      </c>
      <c r="G166" s="20">
        <f t="shared" si="41"/>
        <v>-3.0499999999999999E-2</v>
      </c>
      <c r="H166" s="52">
        <v>0.1</v>
      </c>
      <c r="I166" s="19">
        <v>0.1305</v>
      </c>
      <c r="J166" s="20">
        <f t="shared" si="42"/>
        <v>-3.0499999999999999E-2</v>
      </c>
      <c r="K166" s="52">
        <v>0.1</v>
      </c>
      <c r="L166" s="19">
        <v>0.1305</v>
      </c>
      <c r="M166" s="20">
        <f t="shared" si="43"/>
        <v>-3.0499999999999999E-2</v>
      </c>
      <c r="N166" s="52">
        <v>0.09</v>
      </c>
      <c r="O166" s="19">
        <v>0.1305</v>
      </c>
      <c r="P166" s="20">
        <f t="shared" si="44"/>
        <v>-4.0500000000000008E-2</v>
      </c>
      <c r="Q166" s="52">
        <v>0.12</v>
      </c>
      <c r="R166" s="19">
        <v>0.1305</v>
      </c>
      <c r="S166" s="20">
        <f t="shared" si="45"/>
        <v>-1.0500000000000009E-2</v>
      </c>
      <c r="T166" s="52">
        <v>0.13</v>
      </c>
      <c r="U166" s="19">
        <v>0.1305</v>
      </c>
      <c r="V166" s="20">
        <f t="shared" si="46"/>
        <v>-5.0000000000000044E-4</v>
      </c>
      <c r="W166" s="52">
        <v>0.11</v>
      </c>
      <c r="X166" s="19">
        <v>0.1305</v>
      </c>
      <c r="Y166" s="20">
        <f t="shared" si="47"/>
        <v>-2.0500000000000004E-2</v>
      </c>
      <c r="Z166" s="52">
        <v>0.1</v>
      </c>
      <c r="AA166" s="19">
        <v>0.1305</v>
      </c>
      <c r="AB166" s="20">
        <f t="shared" si="48"/>
        <v>-3.0499999999999999E-2</v>
      </c>
      <c r="AC166" s="52">
        <v>0.08</v>
      </c>
      <c r="AD166" s="19">
        <v>0.1305</v>
      </c>
      <c r="AE166" s="20">
        <f t="shared" si="49"/>
        <v>-5.0500000000000003E-2</v>
      </c>
      <c r="AF166" s="98">
        <f t="shared" si="50"/>
        <v>-2.9500000000000005E-2</v>
      </c>
      <c r="AG166" s="100">
        <v>188.51</v>
      </c>
      <c r="AH166" s="98">
        <f t="shared" si="51"/>
        <v>6.0997174864284437E-3</v>
      </c>
      <c r="AI166" s="134">
        <f t="shared" si="52"/>
        <v>-1.7994166584963913E-4</v>
      </c>
      <c r="AJ166" s="100">
        <v>218.92</v>
      </c>
      <c r="AK166" s="100">
        <v>0.4</v>
      </c>
      <c r="AL166" s="100">
        <v>-5.24</v>
      </c>
    </row>
    <row r="167" spans="1:39" customFormat="1">
      <c r="A167" s="41" t="s">
        <v>364</v>
      </c>
      <c r="B167" s="52">
        <v>0.1</v>
      </c>
      <c r="C167" s="19">
        <v>0.1305</v>
      </c>
      <c r="D167" s="20">
        <f t="shared" si="40"/>
        <v>-3.0499999999999999E-2</v>
      </c>
      <c r="E167" s="52">
        <v>0.15</v>
      </c>
      <c r="F167" s="19">
        <v>0.1305</v>
      </c>
      <c r="G167" s="20">
        <f t="shared" si="41"/>
        <v>1.949999999999999E-2</v>
      </c>
      <c r="H167" s="52">
        <v>0.13</v>
      </c>
      <c r="I167" s="19">
        <v>0.1305</v>
      </c>
      <c r="J167" s="20">
        <f t="shared" si="42"/>
        <v>-5.0000000000000044E-4</v>
      </c>
      <c r="K167" s="52">
        <v>0.02</v>
      </c>
      <c r="L167" s="19">
        <v>0.1305</v>
      </c>
      <c r="M167" s="20">
        <f t="shared" si="43"/>
        <v>-0.1105</v>
      </c>
      <c r="N167" s="52">
        <v>-0.04</v>
      </c>
      <c r="O167" s="19">
        <v>0.1305</v>
      </c>
      <c r="P167" s="20">
        <f t="shared" si="44"/>
        <v>-0.17050000000000001</v>
      </c>
      <c r="Q167" s="52">
        <v>-0.06</v>
      </c>
      <c r="R167" s="19">
        <v>0.1305</v>
      </c>
      <c r="S167" s="20">
        <f t="shared" si="45"/>
        <v>-0.1905</v>
      </c>
      <c r="T167" s="52">
        <v>-0.04</v>
      </c>
      <c r="U167" s="19">
        <v>0.1305</v>
      </c>
      <c r="V167" s="20">
        <f t="shared" si="46"/>
        <v>-0.17050000000000001</v>
      </c>
      <c r="W167" s="52">
        <v>-0.03</v>
      </c>
      <c r="X167" s="19">
        <v>0.1305</v>
      </c>
      <c r="Y167" s="20">
        <f t="shared" si="47"/>
        <v>-0.1605</v>
      </c>
      <c r="Z167" s="52">
        <v>-0.1</v>
      </c>
      <c r="AA167" s="19">
        <v>0.1305</v>
      </c>
      <c r="AB167" s="20">
        <f t="shared" si="48"/>
        <v>-0.23050000000000001</v>
      </c>
      <c r="AC167" s="52">
        <v>0.17</v>
      </c>
      <c r="AD167" s="19">
        <v>0.1305</v>
      </c>
      <c r="AE167" s="20">
        <f t="shared" si="49"/>
        <v>3.9500000000000007E-2</v>
      </c>
      <c r="AF167" s="98">
        <f t="shared" si="50"/>
        <v>-0.10049999999999999</v>
      </c>
      <c r="AG167" s="100">
        <v>48.37</v>
      </c>
      <c r="AH167" s="98">
        <f t="shared" si="51"/>
        <v>1.5651335993769233E-3</v>
      </c>
      <c r="AI167" s="134">
        <f t="shared" si="52"/>
        <v>-1.572959267373808E-4</v>
      </c>
      <c r="AJ167" s="100">
        <v>119.18</v>
      </c>
      <c r="AK167" s="100">
        <v>0.43</v>
      </c>
      <c r="AL167" s="100">
        <v>-9.5</v>
      </c>
    </row>
    <row r="168" spans="1:39" customFormat="1">
      <c r="A168" s="41" t="s">
        <v>365</v>
      </c>
      <c r="B168" s="52">
        <v>0.14000000000000001</v>
      </c>
      <c r="C168" s="19">
        <v>0.1305</v>
      </c>
      <c r="D168" s="20">
        <f t="shared" si="40"/>
        <v>9.5000000000000084E-3</v>
      </c>
      <c r="E168" s="52">
        <v>0.15</v>
      </c>
      <c r="F168" s="19">
        <v>0.1305</v>
      </c>
      <c r="G168" s="20">
        <f t="shared" si="41"/>
        <v>1.949999999999999E-2</v>
      </c>
      <c r="H168" s="52">
        <v>0.15</v>
      </c>
      <c r="I168" s="19">
        <v>0.1305</v>
      </c>
      <c r="J168" s="20">
        <f t="shared" si="42"/>
        <v>1.949999999999999E-2</v>
      </c>
      <c r="K168" s="52">
        <v>0.14000000000000001</v>
      </c>
      <c r="L168" s="19">
        <v>0.1305</v>
      </c>
      <c r="M168" s="20">
        <f t="shared" si="43"/>
        <v>9.5000000000000084E-3</v>
      </c>
      <c r="N168" s="52">
        <v>0.14000000000000001</v>
      </c>
      <c r="O168" s="19">
        <v>0.1305</v>
      </c>
      <c r="P168" s="20">
        <f t="shared" si="44"/>
        <v>9.5000000000000084E-3</v>
      </c>
      <c r="Q168" s="52">
        <v>0.12</v>
      </c>
      <c r="R168" s="19">
        <v>0.1305</v>
      </c>
      <c r="S168" s="20">
        <f t="shared" si="45"/>
        <v>-1.0500000000000009E-2</v>
      </c>
      <c r="T168" s="52">
        <v>0.13</v>
      </c>
      <c r="U168" s="19">
        <v>0.1305</v>
      </c>
      <c r="V168" s="20">
        <f t="shared" si="46"/>
        <v>-5.0000000000000044E-4</v>
      </c>
      <c r="W168" s="52">
        <v>0.11</v>
      </c>
      <c r="X168" s="19">
        <v>0.1305</v>
      </c>
      <c r="Y168" s="20">
        <f t="shared" si="47"/>
        <v>-2.0500000000000004E-2</v>
      </c>
      <c r="Z168" s="52">
        <v>0.09</v>
      </c>
      <c r="AA168" s="19">
        <v>0.1305</v>
      </c>
      <c r="AB168" s="20">
        <f t="shared" si="48"/>
        <v>-4.0500000000000008E-2</v>
      </c>
      <c r="AC168" s="52">
        <v>0.08</v>
      </c>
      <c r="AD168" s="19">
        <v>0.1305</v>
      </c>
      <c r="AE168" s="20">
        <f t="shared" si="49"/>
        <v>-5.0500000000000003E-2</v>
      </c>
      <c r="AF168" s="98">
        <f t="shared" si="50"/>
        <v>-5.5000000000000023E-3</v>
      </c>
      <c r="AG168" s="100">
        <v>161.66999999999999</v>
      </c>
      <c r="AH168" s="98">
        <f t="shared" si="51"/>
        <v>5.231241451545735E-3</v>
      </c>
      <c r="AI168" s="134">
        <f t="shared" si="52"/>
        <v>-2.8771827983501554E-5</v>
      </c>
      <c r="AJ168" s="100">
        <v>188.94</v>
      </c>
      <c r="AK168" s="100">
        <v>0.77</v>
      </c>
      <c r="AL168" s="101" t="s">
        <v>13</v>
      </c>
    </row>
    <row r="169" spans="1:39" customFormat="1">
      <c r="A169" s="41" t="s">
        <v>366</v>
      </c>
      <c r="B169" s="52">
        <v>0.13</v>
      </c>
      <c r="C169" s="19">
        <v>0.1305</v>
      </c>
      <c r="D169" s="20">
        <f t="shared" si="40"/>
        <v>-5.0000000000000044E-4</v>
      </c>
      <c r="E169" s="52">
        <v>0.1</v>
      </c>
      <c r="F169" s="19">
        <v>0.1305</v>
      </c>
      <c r="G169" s="20">
        <f t="shared" si="41"/>
        <v>-3.0499999999999999E-2</v>
      </c>
      <c r="H169" s="52">
        <v>0.11</v>
      </c>
      <c r="I169" s="19">
        <v>0.1305</v>
      </c>
      <c r="J169" s="20">
        <f t="shared" si="42"/>
        <v>-2.0500000000000004E-2</v>
      </c>
      <c r="K169" s="52">
        <v>0.11</v>
      </c>
      <c r="L169" s="19">
        <v>0.1305</v>
      </c>
      <c r="M169" s="20">
        <f t="shared" si="43"/>
        <v>-2.0500000000000004E-2</v>
      </c>
      <c r="N169" s="52">
        <v>0.06</v>
      </c>
      <c r="O169" s="19">
        <v>0.1305</v>
      </c>
      <c r="P169" s="20">
        <f t="shared" si="44"/>
        <v>-7.0500000000000007E-2</v>
      </c>
      <c r="Q169" s="52">
        <v>0.04</v>
      </c>
      <c r="R169" s="19">
        <v>0.1305</v>
      </c>
      <c r="S169" s="20">
        <f t="shared" si="45"/>
        <v>-9.0499999999999997E-2</v>
      </c>
      <c r="T169" s="52">
        <v>0.02</v>
      </c>
      <c r="U169" s="19">
        <v>0.1305</v>
      </c>
      <c r="V169" s="20">
        <f t="shared" si="46"/>
        <v>-0.1105</v>
      </c>
      <c r="W169" s="52">
        <v>0.01</v>
      </c>
      <c r="X169" s="19">
        <v>0.1305</v>
      </c>
      <c r="Y169" s="20">
        <f t="shared" si="47"/>
        <v>-0.12050000000000001</v>
      </c>
      <c r="Z169" s="52">
        <v>0.01</v>
      </c>
      <c r="AA169" s="19">
        <v>0.1305</v>
      </c>
      <c r="AB169" s="20">
        <f t="shared" si="48"/>
        <v>-0.12050000000000001</v>
      </c>
      <c r="AC169" s="52">
        <v>0.01</v>
      </c>
      <c r="AD169" s="19">
        <v>0.1305</v>
      </c>
      <c r="AE169" s="20">
        <f t="shared" si="49"/>
        <v>-0.12050000000000001</v>
      </c>
      <c r="AF169" s="98">
        <f t="shared" si="50"/>
        <v>-7.0500000000000007E-2</v>
      </c>
      <c r="AG169" s="100">
        <v>116.4</v>
      </c>
      <c r="AH169" s="98">
        <f t="shared" si="51"/>
        <v>3.7664161870472174E-3</v>
      </c>
      <c r="AI169" s="134">
        <f t="shared" si="52"/>
        <v>-2.6553234118682886E-4</v>
      </c>
      <c r="AJ169" s="100">
        <v>150.63999999999999</v>
      </c>
      <c r="AK169" s="100">
        <v>0.25</v>
      </c>
      <c r="AL169" s="100">
        <v>-10.07</v>
      </c>
    </row>
    <row r="170" spans="1:39" customFormat="1">
      <c r="A170" s="41" t="s">
        <v>367</v>
      </c>
      <c r="B170" s="53" t="s">
        <v>13</v>
      </c>
      <c r="C170" s="19">
        <v>0.1305</v>
      </c>
      <c r="D170" s="23" t="s">
        <v>13</v>
      </c>
      <c r="E170" s="54" t="s">
        <v>13</v>
      </c>
      <c r="F170" s="19">
        <v>0.1305</v>
      </c>
      <c r="G170" s="23" t="s">
        <v>13</v>
      </c>
      <c r="H170" s="54" t="s">
        <v>13</v>
      </c>
      <c r="I170" s="19">
        <v>0.1305</v>
      </c>
      <c r="J170" s="23" t="s">
        <v>13</v>
      </c>
      <c r="K170" s="53" t="s">
        <v>13</v>
      </c>
      <c r="L170" s="19">
        <v>0.1305</v>
      </c>
      <c r="M170" s="23" t="s">
        <v>13</v>
      </c>
      <c r="N170" s="54" t="s">
        <v>13</v>
      </c>
      <c r="O170" s="19">
        <v>0.1305</v>
      </c>
      <c r="P170" s="23" t="s">
        <v>13</v>
      </c>
      <c r="Q170" s="52">
        <v>0.1</v>
      </c>
      <c r="R170" s="19">
        <v>0.1305</v>
      </c>
      <c r="S170" s="20">
        <f t="shared" si="45"/>
        <v>-3.0499999999999999E-2</v>
      </c>
      <c r="T170" s="52">
        <v>0.09</v>
      </c>
      <c r="U170" s="19">
        <v>0.1305</v>
      </c>
      <c r="V170" s="20">
        <f t="shared" si="46"/>
        <v>-4.0500000000000008E-2</v>
      </c>
      <c r="W170" s="52">
        <v>0.09</v>
      </c>
      <c r="X170" s="19">
        <v>0.1305</v>
      </c>
      <c r="Y170" s="20">
        <f t="shared" si="47"/>
        <v>-4.0500000000000008E-2</v>
      </c>
      <c r="Z170" s="52">
        <v>0.19</v>
      </c>
      <c r="AA170" s="19">
        <v>0.1305</v>
      </c>
      <c r="AB170" s="20">
        <f t="shared" si="48"/>
        <v>5.9499999999999997E-2</v>
      </c>
      <c r="AC170" s="52">
        <v>0.18</v>
      </c>
      <c r="AD170" s="19">
        <v>0.1305</v>
      </c>
      <c r="AE170" s="20">
        <f t="shared" si="49"/>
        <v>4.9499999999999988E-2</v>
      </c>
      <c r="AF170" s="98">
        <f t="shared" si="50"/>
        <v>-5.0000000000000597E-4</v>
      </c>
      <c r="AG170" s="100">
        <v>202.39</v>
      </c>
      <c r="AH170" s="98">
        <f t="shared" si="51"/>
        <v>6.5488399664646582E-3</v>
      </c>
      <c r="AI170" s="134">
        <f t="shared" si="52"/>
        <v>-3.2744199832323684E-6</v>
      </c>
      <c r="AJ170" s="100">
        <v>209.03</v>
      </c>
      <c r="AK170" s="100">
        <v>1.19</v>
      </c>
      <c r="AL170" s="101" t="s">
        <v>13</v>
      </c>
    </row>
    <row r="171" spans="1:39" customFormat="1">
      <c r="A171" s="41" t="s">
        <v>368</v>
      </c>
      <c r="B171" s="55">
        <v>8.5300000000000001E-2</v>
      </c>
      <c r="C171" s="19">
        <v>0.1305</v>
      </c>
      <c r="D171" s="20">
        <f t="shared" si="40"/>
        <v>-4.5200000000000004E-2</v>
      </c>
      <c r="E171" s="55">
        <v>0.107</v>
      </c>
      <c r="F171" s="19">
        <v>0.1305</v>
      </c>
      <c r="G171" s="20">
        <f t="shared" si="41"/>
        <v>-2.3500000000000007E-2</v>
      </c>
      <c r="H171" s="55">
        <v>9.7100000000000006E-2</v>
      </c>
      <c r="I171" s="19">
        <v>0.1305</v>
      </c>
      <c r="J171" s="20">
        <f t="shared" si="42"/>
        <v>-3.3399999999999999E-2</v>
      </c>
      <c r="K171" s="55">
        <v>4.0899999999999999E-2</v>
      </c>
      <c r="L171" s="19">
        <v>0.1305</v>
      </c>
      <c r="M171" s="20">
        <f t="shared" si="43"/>
        <v>-8.9600000000000013E-2</v>
      </c>
      <c r="N171" s="55">
        <v>-0.18179999999999999</v>
      </c>
      <c r="O171" s="19">
        <v>0.1305</v>
      </c>
      <c r="P171" s="20">
        <f t="shared" si="44"/>
        <v>-0.31230000000000002</v>
      </c>
      <c r="Q171" s="55">
        <v>5.4100000000000002E-2</v>
      </c>
      <c r="R171" s="19">
        <v>0.1305</v>
      </c>
      <c r="S171" s="20">
        <f t="shared" si="45"/>
        <v>-7.6399999999999996E-2</v>
      </c>
      <c r="T171" s="55">
        <v>4.4699999999999997E-2</v>
      </c>
      <c r="U171" s="19">
        <v>0.1305</v>
      </c>
      <c r="V171" s="20">
        <f t="shared" si="46"/>
        <v>-8.5800000000000015E-2</v>
      </c>
      <c r="W171" s="55">
        <v>-2.2000000000000001E-3</v>
      </c>
      <c r="X171" s="19">
        <v>0.1305</v>
      </c>
      <c r="Y171" s="20">
        <f t="shared" si="47"/>
        <v>-0.13270000000000001</v>
      </c>
      <c r="Z171" s="55">
        <v>5.0299999999999997E-2</v>
      </c>
      <c r="AA171" s="19">
        <v>0.1305</v>
      </c>
      <c r="AB171" s="20">
        <f t="shared" si="48"/>
        <v>-8.0200000000000007E-2</v>
      </c>
      <c r="AC171" s="55">
        <v>-6.0699999999999997E-2</v>
      </c>
      <c r="AD171" s="19">
        <v>0.1305</v>
      </c>
      <c r="AE171" s="20">
        <f t="shared" si="49"/>
        <v>-0.19120000000000001</v>
      </c>
      <c r="AF171" s="98">
        <f t="shared" si="50"/>
        <v>-0.10703</v>
      </c>
      <c r="AG171" s="100">
        <v>12.94</v>
      </c>
      <c r="AH171" s="98">
        <f t="shared" si="51"/>
        <v>4.1870640429889165E-4</v>
      </c>
      <c r="AI171" s="134">
        <f t="shared" si="52"/>
        <v>-4.4814146452110376E-5</v>
      </c>
      <c r="AJ171" s="100">
        <v>27.12</v>
      </c>
      <c r="AK171" s="100">
        <v>0.21</v>
      </c>
      <c r="AL171" s="100">
        <v>1.79</v>
      </c>
    </row>
    <row r="172" spans="1:39" customFormat="1">
      <c r="A172" s="41" t="s">
        <v>369</v>
      </c>
      <c r="B172" s="52">
        <v>0.05</v>
      </c>
      <c r="C172" s="19">
        <v>0.1305</v>
      </c>
      <c r="D172" s="20">
        <f t="shared" si="40"/>
        <v>-8.0500000000000002E-2</v>
      </c>
      <c r="E172" s="52">
        <v>0.08</v>
      </c>
      <c r="F172" s="19">
        <v>0.1305</v>
      </c>
      <c r="G172" s="20">
        <f t="shared" si="41"/>
        <v>-5.0500000000000003E-2</v>
      </c>
      <c r="H172" s="56" t="s">
        <v>13</v>
      </c>
      <c r="I172" s="19">
        <v>0.1305</v>
      </c>
      <c r="J172" s="23" t="s">
        <v>13</v>
      </c>
      <c r="K172" s="53" t="s">
        <v>13</v>
      </c>
      <c r="L172" s="19">
        <v>0.1305</v>
      </c>
      <c r="M172" s="23" t="s">
        <v>13</v>
      </c>
      <c r="N172" s="52">
        <v>0.13</v>
      </c>
      <c r="O172" s="19">
        <v>0.1305</v>
      </c>
      <c r="P172" s="20">
        <f t="shared" si="44"/>
        <v>-5.0000000000000044E-4</v>
      </c>
      <c r="Q172" s="52">
        <v>0.13</v>
      </c>
      <c r="R172" s="19">
        <v>0.1305</v>
      </c>
      <c r="S172" s="20">
        <f t="shared" si="45"/>
        <v>-5.0000000000000044E-4</v>
      </c>
      <c r="T172" s="52">
        <v>0.11</v>
      </c>
      <c r="U172" s="19">
        <v>0.1305</v>
      </c>
      <c r="V172" s="20">
        <f t="shared" si="46"/>
        <v>-2.0500000000000004E-2</v>
      </c>
      <c r="W172" s="52">
        <v>0.1</v>
      </c>
      <c r="X172" s="19">
        <v>0.1305</v>
      </c>
      <c r="Y172" s="20">
        <f t="shared" si="47"/>
        <v>-3.0499999999999999E-2</v>
      </c>
      <c r="Z172" s="52">
        <v>0.11</v>
      </c>
      <c r="AA172" s="19">
        <v>0.1305</v>
      </c>
      <c r="AB172" s="20">
        <f t="shared" si="48"/>
        <v>-2.0500000000000004E-2</v>
      </c>
      <c r="AC172" s="52">
        <v>0.12</v>
      </c>
      <c r="AD172" s="19">
        <v>0.1305</v>
      </c>
      <c r="AE172" s="20">
        <f t="shared" si="49"/>
        <v>-1.0500000000000009E-2</v>
      </c>
      <c r="AF172" s="98">
        <f t="shared" si="50"/>
        <v>-2.6750000000000003E-2</v>
      </c>
      <c r="AG172" s="100">
        <v>23.16</v>
      </c>
      <c r="AH172" s="98">
        <f t="shared" si="51"/>
        <v>7.4940033412382778E-4</v>
      </c>
      <c r="AI172" s="134">
        <f t="shared" si="52"/>
        <v>-2.0046458937812396E-5</v>
      </c>
      <c r="AJ172" s="100">
        <v>27.19</v>
      </c>
      <c r="AK172" s="100">
        <v>1.25</v>
      </c>
      <c r="AL172" s="100">
        <v>9.64</v>
      </c>
    </row>
    <row r="173" spans="1:39" customFormat="1">
      <c r="A173" s="41" t="s">
        <v>370</v>
      </c>
      <c r="B173" s="53" t="s">
        <v>13</v>
      </c>
      <c r="C173" s="19">
        <v>0.1305</v>
      </c>
      <c r="D173" s="23" t="s">
        <v>13</v>
      </c>
      <c r="E173" s="54" t="s">
        <v>13</v>
      </c>
      <c r="F173" s="19">
        <v>0.1305</v>
      </c>
      <c r="G173" s="23" t="s">
        <v>13</v>
      </c>
      <c r="H173" s="54" t="s">
        <v>13</v>
      </c>
      <c r="I173" s="19">
        <v>0.1305</v>
      </c>
      <c r="J173" s="23" t="s">
        <v>13</v>
      </c>
      <c r="K173" s="53" t="s">
        <v>13</v>
      </c>
      <c r="L173" s="19">
        <v>0.1305</v>
      </c>
      <c r="M173" s="23" t="s">
        <v>13</v>
      </c>
      <c r="N173" s="54" t="s">
        <v>13</v>
      </c>
      <c r="O173" s="19">
        <v>0.1305</v>
      </c>
      <c r="P173" s="23" t="s">
        <v>13</v>
      </c>
      <c r="Q173" s="55">
        <v>-0.4</v>
      </c>
      <c r="R173" s="19">
        <v>0.1305</v>
      </c>
      <c r="S173" s="20">
        <f t="shared" si="45"/>
        <v>-0.53049999999999997</v>
      </c>
      <c r="T173" s="55">
        <v>2.0199999999999999E-2</v>
      </c>
      <c r="U173" s="19">
        <v>0.1305</v>
      </c>
      <c r="V173" s="20">
        <f t="shared" si="46"/>
        <v>-0.11030000000000001</v>
      </c>
      <c r="W173" s="52">
        <v>-0.03</v>
      </c>
      <c r="X173" s="19">
        <v>0.1305</v>
      </c>
      <c r="Y173" s="20">
        <f t="shared" si="47"/>
        <v>-0.1605</v>
      </c>
      <c r="Z173" s="52">
        <v>-0.05</v>
      </c>
      <c r="AA173" s="19">
        <v>0.1305</v>
      </c>
      <c r="AB173" s="20">
        <f t="shared" si="48"/>
        <v>-0.18049999999999999</v>
      </c>
      <c r="AC173" s="52">
        <v>0.04</v>
      </c>
      <c r="AD173" s="19">
        <v>0.1305</v>
      </c>
      <c r="AE173" s="20">
        <f t="shared" si="49"/>
        <v>-9.0499999999999997E-2</v>
      </c>
      <c r="AF173" s="98">
        <f t="shared" si="50"/>
        <v>-0.21446000000000001</v>
      </c>
      <c r="AG173" s="100">
        <v>1514.15</v>
      </c>
      <c r="AH173" s="98">
        <f t="shared" si="51"/>
        <v>4.8994150082624949E-2</v>
      </c>
      <c r="AI173" s="134">
        <f t="shared" si="52"/>
        <v>-1.0507285426719746E-2</v>
      </c>
      <c r="AJ173" s="100">
        <v>1953.13</v>
      </c>
      <c r="AK173" s="101" t="s">
        <v>13</v>
      </c>
      <c r="AL173" s="101" t="s">
        <v>13</v>
      </c>
    </row>
    <row r="174" spans="1:39" customFormat="1">
      <c r="A174" s="41" t="s">
        <v>371</v>
      </c>
      <c r="B174" s="55">
        <v>1.77E-2</v>
      </c>
      <c r="C174" s="19">
        <v>0.1305</v>
      </c>
      <c r="D174" s="20">
        <f t="shared" si="40"/>
        <v>-0.11280000000000001</v>
      </c>
      <c r="E174" s="55">
        <v>2.07E-2</v>
      </c>
      <c r="F174" s="19">
        <v>0.1305</v>
      </c>
      <c r="G174" s="20">
        <f t="shared" si="41"/>
        <v>-0.10980000000000001</v>
      </c>
      <c r="H174" s="55">
        <v>3.9399999999999998E-2</v>
      </c>
      <c r="I174" s="19">
        <v>0.1305</v>
      </c>
      <c r="J174" s="20">
        <f t="shared" si="42"/>
        <v>-9.1100000000000014E-2</v>
      </c>
      <c r="K174" s="55">
        <v>1E-3</v>
      </c>
      <c r="L174" s="19">
        <v>0.1305</v>
      </c>
      <c r="M174" s="20">
        <f t="shared" si="43"/>
        <v>-0.1295</v>
      </c>
      <c r="N174" s="55">
        <v>2.1000000000000001E-2</v>
      </c>
      <c r="O174" s="19">
        <v>0.1305</v>
      </c>
      <c r="P174" s="20">
        <f t="shared" si="44"/>
        <v>-0.1095</v>
      </c>
      <c r="Q174" s="55">
        <v>7.2900000000000006E-2</v>
      </c>
      <c r="R174" s="19">
        <v>0.1305</v>
      </c>
      <c r="S174" s="20">
        <f t="shared" si="45"/>
        <v>-5.7599999999999998E-2</v>
      </c>
      <c r="T174" s="55">
        <v>6.0999999999999999E-2</v>
      </c>
      <c r="U174" s="19">
        <v>0.1305</v>
      </c>
      <c r="V174" s="20">
        <f t="shared" si="46"/>
        <v>-6.9500000000000006E-2</v>
      </c>
      <c r="W174" s="55">
        <v>5.2200000000000003E-2</v>
      </c>
      <c r="X174" s="19">
        <v>0.1305</v>
      </c>
      <c r="Y174" s="20">
        <f t="shared" si="47"/>
        <v>-7.8300000000000008E-2</v>
      </c>
      <c r="Z174" s="55">
        <v>6.6799999999999998E-2</v>
      </c>
      <c r="AA174" s="19">
        <v>0.1305</v>
      </c>
      <c r="AB174" s="20">
        <f t="shared" si="48"/>
        <v>-6.3700000000000007E-2</v>
      </c>
      <c r="AC174" s="55">
        <v>2.8299999999999999E-2</v>
      </c>
      <c r="AD174" s="19">
        <v>0.1305</v>
      </c>
      <c r="AE174" s="20">
        <f t="shared" si="49"/>
        <v>-0.10220000000000001</v>
      </c>
      <c r="AF174" s="98">
        <f t="shared" si="50"/>
        <v>-9.240000000000001E-2</v>
      </c>
      <c r="AG174" s="100">
        <v>22.72</v>
      </c>
      <c r="AH174" s="98">
        <f t="shared" si="51"/>
        <v>7.3516302207657022E-4</v>
      </c>
      <c r="AI174" s="134">
        <f t="shared" si="52"/>
        <v>-6.7929063239875094E-5</v>
      </c>
      <c r="AJ174" s="100">
        <v>25.34</v>
      </c>
      <c r="AK174" s="100">
        <v>0.67</v>
      </c>
      <c r="AL174" s="100">
        <v>-1.35</v>
      </c>
    </row>
    <row r="175" spans="1:39" customFormat="1">
      <c r="A175" s="120" t="s">
        <v>372</v>
      </c>
      <c r="B175" s="53" t="s">
        <v>13</v>
      </c>
      <c r="C175" s="19">
        <v>0.1305</v>
      </c>
      <c r="D175" s="23" t="s">
        <v>13</v>
      </c>
      <c r="E175" s="54" t="s">
        <v>13</v>
      </c>
      <c r="F175" s="19">
        <v>0.1305</v>
      </c>
      <c r="G175" s="23" t="s">
        <v>13</v>
      </c>
      <c r="H175" s="54" t="s">
        <v>13</v>
      </c>
      <c r="I175" s="19">
        <v>0.1305</v>
      </c>
      <c r="J175" s="23" t="s">
        <v>13</v>
      </c>
      <c r="K175" s="53" t="s">
        <v>13</v>
      </c>
      <c r="L175" s="19">
        <v>0.1305</v>
      </c>
      <c r="M175" s="23" t="s">
        <v>13</v>
      </c>
      <c r="N175" s="54" t="s">
        <v>13</v>
      </c>
      <c r="O175" s="19">
        <v>0.1305</v>
      </c>
      <c r="P175" s="23" t="s">
        <v>13</v>
      </c>
      <c r="Q175" s="54" t="s">
        <v>13</v>
      </c>
      <c r="R175" s="19">
        <v>0.1305</v>
      </c>
      <c r="S175" s="23" t="s">
        <v>13</v>
      </c>
      <c r="T175" s="54" t="s">
        <v>13</v>
      </c>
      <c r="U175" s="19">
        <v>0.1305</v>
      </c>
      <c r="V175" s="23" t="s">
        <v>13</v>
      </c>
      <c r="W175" s="54" t="s">
        <v>13</v>
      </c>
      <c r="X175" s="19">
        <v>0.1305</v>
      </c>
      <c r="Y175" s="23" t="s">
        <v>13</v>
      </c>
      <c r="Z175" s="54" t="s">
        <v>13</v>
      </c>
      <c r="AA175" s="19">
        <v>0.1305</v>
      </c>
      <c r="AB175" s="23" t="s">
        <v>13</v>
      </c>
      <c r="AC175" s="139">
        <v>1.1193</v>
      </c>
      <c r="AD175" s="19">
        <v>0.1305</v>
      </c>
      <c r="AE175" s="20">
        <f t="shared" si="49"/>
        <v>0.9887999999999999</v>
      </c>
      <c r="AF175" s="98">
        <f t="shared" si="50"/>
        <v>0.9887999999999999</v>
      </c>
      <c r="AG175" s="100">
        <v>0.43</v>
      </c>
      <c r="AH175" s="98">
        <f t="shared" si="51"/>
        <v>1.3913736773456215E-5</v>
      </c>
      <c r="AI175" s="134">
        <f t="shared" si="52"/>
        <v>1.3757902921593505E-5</v>
      </c>
      <c r="AJ175" s="100">
        <v>0.7</v>
      </c>
      <c r="AK175" s="100">
        <v>0</v>
      </c>
      <c r="AL175" s="101" t="s">
        <v>13</v>
      </c>
    </row>
    <row r="176" spans="1:39" customFormat="1">
      <c r="A176" s="113"/>
      <c r="B176" s="113"/>
      <c r="C176" s="103"/>
      <c r="D176" s="121"/>
      <c r="E176" s="113"/>
      <c r="F176" s="103"/>
      <c r="G176" s="121"/>
      <c r="H176" s="103"/>
      <c r="I176" s="103"/>
      <c r="J176" s="121"/>
      <c r="K176" s="113"/>
      <c r="L176" s="103"/>
      <c r="M176" s="121"/>
      <c r="N176" s="113"/>
      <c r="O176" s="103"/>
      <c r="P176" s="121"/>
      <c r="Q176" s="113"/>
      <c r="R176" s="103"/>
      <c r="S176" s="121"/>
      <c r="T176" s="113"/>
      <c r="U176" s="103"/>
      <c r="V176" s="121"/>
      <c r="W176" s="113"/>
      <c r="X176" s="103"/>
      <c r="Y176" s="121"/>
      <c r="Z176" s="113"/>
      <c r="AA176" s="103"/>
      <c r="AB176" s="121"/>
      <c r="AC176" s="113"/>
      <c r="AD176" s="103"/>
      <c r="AE176" s="121"/>
      <c r="AF176" s="80">
        <f>AVERAGE(AF143:AF175)</f>
        <v>2.5287253487253487E-2</v>
      </c>
      <c r="AG176" s="114">
        <f>SUM(AG143:AG175)</f>
        <v>30904.71</v>
      </c>
      <c r="AH176" s="108"/>
      <c r="AI176" s="38">
        <f>SUM(AI143:AI175)</f>
        <v>1.3098786739718869E-2</v>
      </c>
      <c r="AJ176" s="114">
        <f>SUM(AJ143:AJ175)</f>
        <v>40807.399999999987</v>
      </c>
      <c r="AK176" s="108"/>
      <c r="AL176" s="108"/>
      <c r="AM176" s="179">
        <f>MEDIAN(AF143:AF175)</f>
        <v>-5.0000000000000597E-4</v>
      </c>
    </row>
    <row r="177" spans="1:38" customFormat="1">
      <c r="B177" s="2"/>
      <c r="C177" s="3"/>
      <c r="D177" s="4"/>
      <c r="E177" s="2"/>
      <c r="F177" s="3"/>
      <c r="G177" s="4"/>
      <c r="H177" s="3"/>
      <c r="I177" s="3"/>
      <c r="J177" s="4"/>
      <c r="K177" s="2"/>
      <c r="L177" s="3"/>
      <c r="M177" s="4"/>
      <c r="N177" s="2"/>
      <c r="O177" s="3"/>
      <c r="P177" s="4"/>
      <c r="Q177" s="2"/>
      <c r="R177" s="3"/>
      <c r="S177" s="4"/>
      <c r="T177" s="2"/>
      <c r="U177" s="3"/>
      <c r="V177" s="4"/>
      <c r="W177" s="2"/>
      <c r="X177" s="3"/>
      <c r="Y177" s="4"/>
      <c r="Z177" s="2"/>
      <c r="AA177" s="3"/>
      <c r="AB177" s="4"/>
      <c r="AC177" s="2"/>
      <c r="AD177" s="3"/>
      <c r="AE177" s="4"/>
    </row>
    <row r="178" spans="1:38" customFormat="1">
      <c r="A178" s="67" t="s">
        <v>1779</v>
      </c>
      <c r="B178" s="2"/>
      <c r="C178" s="3"/>
      <c r="D178" s="4"/>
      <c r="E178" s="2"/>
      <c r="F178" s="3"/>
      <c r="G178" s="4"/>
      <c r="H178" s="3"/>
      <c r="I178" s="3"/>
      <c r="J178" s="4"/>
      <c r="K178" s="2"/>
      <c r="L178" s="3"/>
      <c r="M178" s="4"/>
      <c r="N178" s="2"/>
      <c r="O178" s="3"/>
      <c r="P178" s="4"/>
      <c r="Q178" s="2"/>
      <c r="R178" s="3"/>
      <c r="S178" s="4"/>
      <c r="T178" s="2"/>
      <c r="U178" s="3"/>
      <c r="V178" s="4"/>
      <c r="W178" s="2"/>
      <c r="X178" s="3"/>
      <c r="Y178" s="4"/>
      <c r="Z178" s="2"/>
      <c r="AA178" s="3"/>
      <c r="AB178" s="4"/>
      <c r="AC178" s="2"/>
      <c r="AD178" s="3"/>
      <c r="AE178" s="4"/>
    </row>
    <row r="179" spans="1:38" customFormat="1">
      <c r="A179" s="41" t="s">
        <v>1780</v>
      </c>
      <c r="B179" s="52">
        <v>0.05</v>
      </c>
      <c r="C179" s="19">
        <v>0.1305</v>
      </c>
      <c r="D179" s="20">
        <f t="shared" ref="D179" si="53">B179-C179</f>
        <v>-8.0500000000000002E-2</v>
      </c>
      <c r="E179" s="52">
        <v>7.0000000000000007E-2</v>
      </c>
      <c r="F179" s="19">
        <v>0.1305</v>
      </c>
      <c r="G179" s="20">
        <f t="shared" ref="G179:G194" si="54">E179-F179</f>
        <v>-6.0499999999999998E-2</v>
      </c>
      <c r="H179" s="52">
        <v>0.08</v>
      </c>
      <c r="I179" s="19">
        <v>0.1305</v>
      </c>
      <c r="J179" s="20">
        <f t="shared" ref="J179:J194" si="55">H179-I179</f>
        <v>-5.0500000000000003E-2</v>
      </c>
      <c r="K179" s="52">
        <v>0.1</v>
      </c>
      <c r="L179" s="19">
        <v>0.1305</v>
      </c>
      <c r="M179" s="20">
        <f t="shared" ref="M179:M194" si="56">K179-L179</f>
        <v>-3.0499999999999999E-2</v>
      </c>
      <c r="N179" s="52">
        <v>0.12</v>
      </c>
      <c r="O179" s="19">
        <v>0.1305</v>
      </c>
      <c r="P179" s="20">
        <f t="shared" ref="P179:P194" si="57">N179-O179</f>
        <v>-1.0500000000000009E-2</v>
      </c>
      <c r="Q179" s="52">
        <v>0.15</v>
      </c>
      <c r="R179" s="19">
        <v>0.1305</v>
      </c>
      <c r="S179" s="20">
        <f t="shared" ref="S179:S194" si="58">Q179-R179</f>
        <v>1.949999999999999E-2</v>
      </c>
      <c r="T179" s="52">
        <v>0.14000000000000001</v>
      </c>
      <c r="U179" s="19">
        <v>0.1305</v>
      </c>
      <c r="V179" s="20">
        <f t="shared" ref="V179:V194" si="59">T179-U179</f>
        <v>9.5000000000000084E-3</v>
      </c>
      <c r="W179" s="52">
        <v>0.18</v>
      </c>
      <c r="X179" s="19">
        <v>0.1305</v>
      </c>
      <c r="Y179" s="20">
        <f t="shared" ref="Y179:Y194" si="60">W179-X179</f>
        <v>4.9499999999999988E-2</v>
      </c>
      <c r="Z179" s="52">
        <v>0.23</v>
      </c>
      <c r="AA179" s="19">
        <v>0.1305</v>
      </c>
      <c r="AB179" s="20">
        <f t="shared" ref="AB179:AB194" si="61">Z179-AA179</f>
        <v>9.9500000000000005E-2</v>
      </c>
      <c r="AC179" s="52">
        <v>0.21</v>
      </c>
      <c r="AD179" s="19">
        <v>0.1305</v>
      </c>
      <c r="AE179" s="20">
        <f t="shared" ref="AE179:AE194" si="62">AC179-AD179</f>
        <v>7.9499999999999987E-2</v>
      </c>
      <c r="AF179" s="98">
        <f t="shared" ref="AF179:AF194" si="63">AVERAGE(D179,G179,J179,M179,P179,S179,V179,Y179,AB179,AE179)</f>
        <v>2.4999999999999966E-3</v>
      </c>
      <c r="AG179" s="100">
        <v>18169.5</v>
      </c>
      <c r="AH179" s="98">
        <f>AG179/$AG$195</f>
        <v>0.89879631191514187</v>
      </c>
      <c r="AI179" s="134">
        <f>AF179*AH179</f>
        <v>2.2469907797878514E-3</v>
      </c>
      <c r="AJ179" s="100">
        <v>20158.8</v>
      </c>
      <c r="AK179" s="100">
        <v>0.34</v>
      </c>
      <c r="AL179" s="100" t="s">
        <v>13</v>
      </c>
    </row>
    <row r="180" spans="1:38" customFormat="1">
      <c r="A180" s="41" t="s">
        <v>1781</v>
      </c>
      <c r="B180" s="52">
        <v>-0.15</v>
      </c>
      <c r="C180" s="19">
        <v>0.1305</v>
      </c>
      <c r="D180" s="20">
        <f t="shared" ref="D180:D194" si="64">B180-C180</f>
        <v>-0.28049999999999997</v>
      </c>
      <c r="E180" s="52">
        <v>-0.13</v>
      </c>
      <c r="F180" s="19">
        <v>0.1305</v>
      </c>
      <c r="G180" s="20">
        <f t="shared" si="54"/>
        <v>-0.26050000000000001</v>
      </c>
      <c r="H180" s="52">
        <v>-0.14000000000000001</v>
      </c>
      <c r="I180" s="19">
        <v>0.1305</v>
      </c>
      <c r="J180" s="20">
        <f t="shared" si="55"/>
        <v>-0.27050000000000002</v>
      </c>
      <c r="K180" s="52">
        <v>-0.15</v>
      </c>
      <c r="L180" s="19">
        <v>0.1305</v>
      </c>
      <c r="M180" s="20">
        <f t="shared" si="56"/>
        <v>-0.28049999999999997</v>
      </c>
      <c r="N180" s="52">
        <v>-0.13</v>
      </c>
      <c r="O180" s="19">
        <v>0.1305</v>
      </c>
      <c r="P180" s="20">
        <f t="shared" si="57"/>
        <v>-0.26050000000000001</v>
      </c>
      <c r="Q180" s="52">
        <v>-0.08</v>
      </c>
      <c r="R180" s="19">
        <v>0.1305</v>
      </c>
      <c r="S180" s="20">
        <f t="shared" si="58"/>
        <v>-0.21050000000000002</v>
      </c>
      <c r="T180" s="52">
        <v>0.16</v>
      </c>
      <c r="U180" s="19">
        <v>0.1305</v>
      </c>
      <c r="V180" s="20">
        <f t="shared" si="59"/>
        <v>2.9499999999999998E-2</v>
      </c>
      <c r="W180" s="52">
        <v>0.19</v>
      </c>
      <c r="X180" s="19">
        <v>0.1305</v>
      </c>
      <c r="Y180" s="20">
        <f t="shared" si="60"/>
        <v>5.9499999999999997E-2</v>
      </c>
      <c r="Z180" s="52">
        <v>0.14000000000000001</v>
      </c>
      <c r="AA180" s="19">
        <v>0.1305</v>
      </c>
      <c r="AB180" s="20">
        <f t="shared" si="61"/>
        <v>9.5000000000000084E-3</v>
      </c>
      <c r="AC180" s="52">
        <v>7.0000000000000007E-2</v>
      </c>
      <c r="AD180" s="19">
        <v>0.1305</v>
      </c>
      <c r="AE180" s="20">
        <f t="shared" si="62"/>
        <v>-6.0499999999999998E-2</v>
      </c>
      <c r="AF180" s="98">
        <f t="shared" si="63"/>
        <v>-0.15249999999999997</v>
      </c>
      <c r="AG180" s="100">
        <v>3420.93</v>
      </c>
      <c r="AH180" s="98">
        <f t="shared" ref="AH180:AH194" si="65">AG180/$AG$195</f>
        <v>0.16922420910426078</v>
      </c>
      <c r="AI180" s="134">
        <f t="shared" ref="AI180:AI194" si="66">AF180*AH180</f>
        <v>-2.5806691888399763E-2</v>
      </c>
      <c r="AJ180" s="100">
        <v>6784.62</v>
      </c>
      <c r="AK180" s="100">
        <v>0.57999999999999996</v>
      </c>
      <c r="AL180" s="100">
        <v>7</v>
      </c>
    </row>
    <row r="181" spans="1:38" customFormat="1">
      <c r="A181" s="41" t="s">
        <v>1782</v>
      </c>
      <c r="B181" s="52">
        <v>-0.13</v>
      </c>
      <c r="C181" s="19">
        <v>0.1305</v>
      </c>
      <c r="D181" s="20">
        <f t="shared" si="64"/>
        <v>-0.26050000000000001</v>
      </c>
      <c r="E181" s="56" t="s">
        <v>13</v>
      </c>
      <c r="F181" s="19">
        <v>0.1305</v>
      </c>
      <c r="G181" s="23" t="s">
        <v>13</v>
      </c>
      <c r="H181" s="52">
        <v>0.02</v>
      </c>
      <c r="I181" s="19">
        <v>0.1305</v>
      </c>
      <c r="J181" s="20">
        <f t="shared" si="55"/>
        <v>-0.1105</v>
      </c>
      <c r="K181" s="52">
        <v>0.25</v>
      </c>
      <c r="L181" s="19">
        <v>0.1305</v>
      </c>
      <c r="M181" s="20">
        <f t="shared" si="56"/>
        <v>0.1195</v>
      </c>
      <c r="N181" s="52">
        <v>0.33</v>
      </c>
      <c r="O181" s="19">
        <v>0.1305</v>
      </c>
      <c r="P181" s="20">
        <f t="shared" si="57"/>
        <v>0.19950000000000001</v>
      </c>
      <c r="Q181" s="52">
        <v>0.36</v>
      </c>
      <c r="R181" s="19">
        <v>0.1305</v>
      </c>
      <c r="S181" s="20">
        <f t="shared" si="58"/>
        <v>0.22949999999999998</v>
      </c>
      <c r="T181" s="52">
        <v>0.24</v>
      </c>
      <c r="U181" s="19">
        <v>0.1305</v>
      </c>
      <c r="V181" s="20">
        <f t="shared" si="59"/>
        <v>0.10949999999999999</v>
      </c>
      <c r="W181" s="52">
        <v>0.13</v>
      </c>
      <c r="X181" s="19">
        <v>0.1305</v>
      </c>
      <c r="Y181" s="20">
        <f t="shared" si="60"/>
        <v>-5.0000000000000044E-4</v>
      </c>
      <c r="Z181" s="52">
        <v>0.18</v>
      </c>
      <c r="AA181" s="19">
        <v>0.1305</v>
      </c>
      <c r="AB181" s="20">
        <f t="shared" si="61"/>
        <v>4.9499999999999988E-2</v>
      </c>
      <c r="AC181" s="52">
        <v>0.24</v>
      </c>
      <c r="AD181" s="19">
        <v>0.1305</v>
      </c>
      <c r="AE181" s="20">
        <f t="shared" si="62"/>
        <v>0.10949999999999999</v>
      </c>
      <c r="AF181" s="98">
        <f t="shared" si="63"/>
        <v>4.9499999999999995E-2</v>
      </c>
      <c r="AG181" s="100">
        <v>2229.89</v>
      </c>
      <c r="AH181" s="98">
        <f t="shared" si="65"/>
        <v>0.11030666270268612</v>
      </c>
      <c r="AI181" s="134">
        <f t="shared" si="66"/>
        <v>5.460179803782962E-3</v>
      </c>
      <c r="AJ181" s="100">
        <v>3854.44</v>
      </c>
      <c r="AK181" s="100">
        <v>0.38</v>
      </c>
      <c r="AL181" s="100">
        <v>-0.45</v>
      </c>
    </row>
    <row r="182" spans="1:38" customFormat="1">
      <c r="A182" s="41" t="s">
        <v>1783</v>
      </c>
      <c r="B182" s="52">
        <v>0.22</v>
      </c>
      <c r="C182" s="19">
        <v>0.1305</v>
      </c>
      <c r="D182" s="20">
        <f t="shared" si="64"/>
        <v>8.9499999999999996E-2</v>
      </c>
      <c r="E182" s="52">
        <v>0.08</v>
      </c>
      <c r="F182" s="19">
        <v>0.1305</v>
      </c>
      <c r="G182" s="20">
        <f t="shared" si="54"/>
        <v>-5.0500000000000003E-2</v>
      </c>
      <c r="H182" s="52">
        <v>0.27</v>
      </c>
      <c r="I182" s="19">
        <v>0.1305</v>
      </c>
      <c r="J182" s="20">
        <f t="shared" si="55"/>
        <v>0.13950000000000001</v>
      </c>
      <c r="K182" s="52">
        <v>0.05</v>
      </c>
      <c r="L182" s="19">
        <v>0.1305</v>
      </c>
      <c r="M182" s="20">
        <f t="shared" si="56"/>
        <v>-8.0500000000000002E-2</v>
      </c>
      <c r="N182" s="52">
        <v>-0.45</v>
      </c>
      <c r="O182" s="19">
        <v>0.1305</v>
      </c>
      <c r="P182" s="20">
        <f t="shared" si="57"/>
        <v>-0.58050000000000002</v>
      </c>
      <c r="Q182" s="52">
        <v>0.04</v>
      </c>
      <c r="R182" s="19">
        <v>0.1305</v>
      </c>
      <c r="S182" s="20">
        <f t="shared" si="58"/>
        <v>-9.0499999999999997E-2</v>
      </c>
      <c r="T182" s="52">
        <v>0.01</v>
      </c>
      <c r="U182" s="19">
        <v>0.1305</v>
      </c>
      <c r="V182" s="20">
        <f t="shared" si="59"/>
        <v>-0.12050000000000001</v>
      </c>
      <c r="W182" s="52">
        <v>0.12</v>
      </c>
      <c r="X182" s="19">
        <v>0.1305</v>
      </c>
      <c r="Y182" s="20">
        <f t="shared" si="60"/>
        <v>-1.0500000000000009E-2</v>
      </c>
      <c r="Z182" s="52">
        <v>0.13</v>
      </c>
      <c r="AA182" s="19">
        <v>0.1305</v>
      </c>
      <c r="AB182" s="20">
        <f t="shared" si="61"/>
        <v>-5.0000000000000044E-4</v>
      </c>
      <c r="AC182" s="52">
        <v>7.0000000000000007E-2</v>
      </c>
      <c r="AD182" s="19">
        <v>0.1305</v>
      </c>
      <c r="AE182" s="20">
        <f t="shared" si="62"/>
        <v>-6.0499999999999998E-2</v>
      </c>
      <c r="AF182" s="98">
        <f t="shared" si="63"/>
        <v>-7.6500000000000012E-2</v>
      </c>
      <c r="AG182" s="100">
        <v>760.19</v>
      </c>
      <c r="AH182" s="98">
        <f t="shared" si="65"/>
        <v>3.7604555345759197E-2</v>
      </c>
      <c r="AI182" s="134">
        <f t="shared" si="66"/>
        <v>-2.876748483950579E-3</v>
      </c>
      <c r="AJ182" s="100">
        <v>2614.19</v>
      </c>
      <c r="AK182" s="100">
        <v>13.03</v>
      </c>
      <c r="AL182" s="100">
        <v>6.66</v>
      </c>
    </row>
    <row r="183" spans="1:38" customFormat="1">
      <c r="A183" s="41" t="s">
        <v>1784</v>
      </c>
      <c r="B183" s="52">
        <v>0.09</v>
      </c>
      <c r="C183" s="19">
        <v>0.1305</v>
      </c>
      <c r="D183" s="20">
        <f t="shared" si="64"/>
        <v>-4.0500000000000008E-2</v>
      </c>
      <c r="E183" s="52">
        <v>0.18</v>
      </c>
      <c r="F183" s="19">
        <v>0.1305</v>
      </c>
      <c r="G183" s="20">
        <f t="shared" si="54"/>
        <v>4.9499999999999988E-2</v>
      </c>
      <c r="H183" s="52">
        <v>0.24</v>
      </c>
      <c r="I183" s="19">
        <v>0.1305</v>
      </c>
      <c r="J183" s="20">
        <f t="shared" si="55"/>
        <v>0.10949999999999999</v>
      </c>
      <c r="K183" s="52">
        <v>0.24</v>
      </c>
      <c r="L183" s="19">
        <v>0.1305</v>
      </c>
      <c r="M183" s="20">
        <f t="shared" si="56"/>
        <v>0.10949999999999999</v>
      </c>
      <c r="N183" s="52">
        <v>0.3</v>
      </c>
      <c r="O183" s="19">
        <v>0.1305</v>
      </c>
      <c r="P183" s="20">
        <f t="shared" si="57"/>
        <v>0.16949999999999998</v>
      </c>
      <c r="Q183" s="52">
        <v>0.28999999999999998</v>
      </c>
      <c r="R183" s="19">
        <v>0.1305</v>
      </c>
      <c r="S183" s="20">
        <f t="shared" si="58"/>
        <v>0.15949999999999998</v>
      </c>
      <c r="T183" s="52">
        <v>0.2</v>
      </c>
      <c r="U183" s="19">
        <v>0.1305</v>
      </c>
      <c r="V183" s="20">
        <f t="shared" si="59"/>
        <v>6.9500000000000006E-2</v>
      </c>
      <c r="W183" s="52">
        <v>0.16</v>
      </c>
      <c r="X183" s="19">
        <v>0.1305</v>
      </c>
      <c r="Y183" s="20">
        <f t="shared" si="60"/>
        <v>2.9499999999999998E-2</v>
      </c>
      <c r="Z183" s="52">
        <v>0.15</v>
      </c>
      <c r="AA183" s="19">
        <v>0.1305</v>
      </c>
      <c r="AB183" s="20">
        <f t="shared" si="61"/>
        <v>1.949999999999999E-2</v>
      </c>
      <c r="AC183" s="52">
        <v>0.03</v>
      </c>
      <c r="AD183" s="19">
        <v>0.1305</v>
      </c>
      <c r="AE183" s="20">
        <f t="shared" si="62"/>
        <v>-0.10050000000000001</v>
      </c>
      <c r="AF183" s="98">
        <f t="shared" si="63"/>
        <v>5.7499999999999982E-2</v>
      </c>
      <c r="AG183" s="100">
        <v>512.91999999999996</v>
      </c>
      <c r="AH183" s="98">
        <f t="shared" si="65"/>
        <v>2.5372773290817826E-2</v>
      </c>
      <c r="AI183" s="134">
        <f t="shared" si="66"/>
        <v>1.4589344642220246E-3</v>
      </c>
      <c r="AJ183" s="100">
        <v>775.24</v>
      </c>
      <c r="AK183" s="100">
        <v>0.01</v>
      </c>
      <c r="AL183" s="100">
        <v>5.73</v>
      </c>
    </row>
    <row r="184" spans="1:38" customFormat="1">
      <c r="A184" s="41" t="s">
        <v>1785</v>
      </c>
      <c r="B184" s="52">
        <v>0.1</v>
      </c>
      <c r="C184" s="19">
        <v>0.1305</v>
      </c>
      <c r="D184" s="20">
        <f t="shared" si="64"/>
        <v>-3.0499999999999999E-2</v>
      </c>
      <c r="E184" s="52">
        <v>7.0000000000000007E-2</v>
      </c>
      <c r="F184" s="19">
        <v>0.1305</v>
      </c>
      <c r="G184" s="20">
        <f t="shared" si="54"/>
        <v>-6.0499999999999998E-2</v>
      </c>
      <c r="H184" s="52">
        <v>0.06</v>
      </c>
      <c r="I184" s="19">
        <v>0.1305</v>
      </c>
      <c r="J184" s="20">
        <f t="shared" si="55"/>
        <v>-7.0500000000000007E-2</v>
      </c>
      <c r="K184" s="52">
        <v>0.08</v>
      </c>
      <c r="L184" s="19">
        <v>0.1305</v>
      </c>
      <c r="M184" s="20">
        <f t="shared" si="56"/>
        <v>-5.0500000000000003E-2</v>
      </c>
      <c r="N184" s="52">
        <v>0.08</v>
      </c>
      <c r="O184" s="19">
        <v>0.1305</v>
      </c>
      <c r="P184" s="20">
        <f t="shared" si="57"/>
        <v>-5.0500000000000003E-2</v>
      </c>
      <c r="Q184" s="52">
        <v>0.1</v>
      </c>
      <c r="R184" s="19">
        <v>0.1305</v>
      </c>
      <c r="S184" s="20">
        <f t="shared" si="58"/>
        <v>-3.0499999999999999E-2</v>
      </c>
      <c r="T184" s="52">
        <v>0.11</v>
      </c>
      <c r="U184" s="19">
        <v>0.1305</v>
      </c>
      <c r="V184" s="20">
        <f t="shared" si="59"/>
        <v>-2.0500000000000004E-2</v>
      </c>
      <c r="W184" s="52">
        <v>0.14000000000000001</v>
      </c>
      <c r="X184" s="19">
        <v>0.1305</v>
      </c>
      <c r="Y184" s="20">
        <f t="shared" si="60"/>
        <v>9.5000000000000084E-3</v>
      </c>
      <c r="Z184" s="52">
        <v>0.09</v>
      </c>
      <c r="AA184" s="19">
        <v>0.1305</v>
      </c>
      <c r="AB184" s="20">
        <f t="shared" si="61"/>
        <v>-4.0500000000000008E-2</v>
      </c>
      <c r="AC184" s="52">
        <v>-0.02</v>
      </c>
      <c r="AD184" s="19">
        <v>0.1305</v>
      </c>
      <c r="AE184" s="20">
        <f t="shared" si="62"/>
        <v>-0.15049999999999999</v>
      </c>
      <c r="AF184" s="98">
        <f t="shared" si="63"/>
        <v>-4.9500000000000002E-2</v>
      </c>
      <c r="AG184" s="100">
        <v>762.63</v>
      </c>
      <c r="AH184" s="98">
        <f t="shared" si="65"/>
        <v>3.7725255585230447E-2</v>
      </c>
      <c r="AI184" s="134">
        <f t="shared" si="66"/>
        <v>-1.8674001514689073E-3</v>
      </c>
      <c r="AJ184" s="100">
        <v>919.02</v>
      </c>
      <c r="AK184" s="100">
        <v>0.06</v>
      </c>
      <c r="AL184" s="100">
        <v>7.92</v>
      </c>
    </row>
    <row r="185" spans="1:38" customFormat="1">
      <c r="A185" s="41" t="s">
        <v>1786</v>
      </c>
      <c r="B185" s="52">
        <v>0</v>
      </c>
      <c r="C185" s="19">
        <v>0.1305</v>
      </c>
      <c r="D185" s="20">
        <f t="shared" si="64"/>
        <v>-0.1305</v>
      </c>
      <c r="E185" s="52">
        <v>0.02</v>
      </c>
      <c r="F185" s="19">
        <v>0.1305</v>
      </c>
      <c r="G185" s="20">
        <f t="shared" si="54"/>
        <v>-0.1105</v>
      </c>
      <c r="H185" s="63">
        <v>0</v>
      </c>
      <c r="I185" s="19">
        <v>0.1305</v>
      </c>
      <c r="J185" s="20">
        <f t="shared" si="55"/>
        <v>-0.1305</v>
      </c>
      <c r="K185" s="52">
        <v>-0.03</v>
      </c>
      <c r="L185" s="19">
        <v>0.1305</v>
      </c>
      <c r="M185" s="20">
        <f t="shared" si="56"/>
        <v>-0.1605</v>
      </c>
      <c r="N185" s="52">
        <v>-0.02</v>
      </c>
      <c r="O185" s="19">
        <v>0.1305</v>
      </c>
      <c r="P185" s="20">
        <f t="shared" si="57"/>
        <v>-0.15049999999999999</v>
      </c>
      <c r="Q185" s="52">
        <v>-0.01</v>
      </c>
      <c r="R185" s="19">
        <v>0.1305</v>
      </c>
      <c r="S185" s="20">
        <f t="shared" si="58"/>
        <v>-0.14050000000000001</v>
      </c>
      <c r="T185" s="52">
        <v>-0.01</v>
      </c>
      <c r="U185" s="19">
        <v>0.1305</v>
      </c>
      <c r="V185" s="20">
        <f t="shared" si="59"/>
        <v>-0.14050000000000001</v>
      </c>
      <c r="W185" s="52">
        <v>0.04</v>
      </c>
      <c r="X185" s="19">
        <v>0.1305</v>
      </c>
      <c r="Y185" s="20">
        <f t="shared" si="60"/>
        <v>-9.0499999999999997E-2</v>
      </c>
      <c r="Z185" s="52">
        <v>0.01</v>
      </c>
      <c r="AA185" s="19">
        <v>0.1305</v>
      </c>
      <c r="AB185" s="20">
        <f t="shared" si="61"/>
        <v>-0.12050000000000001</v>
      </c>
      <c r="AC185" s="52">
        <v>-0.06</v>
      </c>
      <c r="AD185" s="19">
        <v>0.1305</v>
      </c>
      <c r="AE185" s="20">
        <f t="shared" si="62"/>
        <v>-0.1905</v>
      </c>
      <c r="AF185" s="98">
        <f t="shared" si="63"/>
        <v>-0.13650000000000001</v>
      </c>
      <c r="AG185" s="100">
        <v>1166.3699999999999</v>
      </c>
      <c r="AH185" s="98">
        <f t="shared" si="65"/>
        <v>5.7697187832822253E-2</v>
      </c>
      <c r="AI185" s="134">
        <f t="shared" si="66"/>
        <v>-7.8756661391802384E-3</v>
      </c>
      <c r="AJ185" s="100">
        <v>8002.91</v>
      </c>
      <c r="AK185" s="100">
        <v>0</v>
      </c>
      <c r="AL185" s="100">
        <v>-37.21</v>
      </c>
    </row>
    <row r="186" spans="1:38" customFormat="1">
      <c r="A186" s="41" t="s">
        <v>1787</v>
      </c>
      <c r="B186" s="52">
        <v>-7.0000000000000007E-2</v>
      </c>
      <c r="C186" s="19">
        <v>0.1305</v>
      </c>
      <c r="D186" s="20">
        <f t="shared" si="64"/>
        <v>-0.20050000000000001</v>
      </c>
      <c r="E186" s="52">
        <v>-0.11</v>
      </c>
      <c r="F186" s="19">
        <v>0.1305</v>
      </c>
      <c r="G186" s="20">
        <f t="shared" si="54"/>
        <v>-0.24049999999999999</v>
      </c>
      <c r="H186" s="52">
        <v>7.0000000000000007E-2</v>
      </c>
      <c r="I186" s="19">
        <v>0.1305</v>
      </c>
      <c r="J186" s="20">
        <f t="shared" si="55"/>
        <v>-6.0499999999999998E-2</v>
      </c>
      <c r="K186" s="52">
        <v>-0.06</v>
      </c>
      <c r="L186" s="19">
        <v>0.1305</v>
      </c>
      <c r="M186" s="20">
        <f t="shared" si="56"/>
        <v>-0.1905</v>
      </c>
      <c r="N186" s="52">
        <v>0.05</v>
      </c>
      <c r="O186" s="19">
        <v>0.1305</v>
      </c>
      <c r="P186" s="20">
        <f t="shared" si="57"/>
        <v>-8.0500000000000002E-2</v>
      </c>
      <c r="Q186" s="54" t="s">
        <v>13</v>
      </c>
      <c r="R186" s="19">
        <v>0.1305</v>
      </c>
      <c r="S186" s="23" t="s">
        <v>13</v>
      </c>
      <c r="T186" s="52">
        <v>0.15</v>
      </c>
      <c r="U186" s="19">
        <v>0.1305</v>
      </c>
      <c r="V186" s="20">
        <f t="shared" si="59"/>
        <v>1.949999999999999E-2</v>
      </c>
      <c r="W186" s="52">
        <v>0.17</v>
      </c>
      <c r="X186" s="19">
        <v>0.1305</v>
      </c>
      <c r="Y186" s="20">
        <f t="shared" si="60"/>
        <v>3.9500000000000007E-2</v>
      </c>
      <c r="Z186" s="52">
        <v>0.26</v>
      </c>
      <c r="AA186" s="19">
        <v>0.1305</v>
      </c>
      <c r="AB186" s="20">
        <f t="shared" si="61"/>
        <v>0.1295</v>
      </c>
      <c r="AC186" s="52">
        <v>0.26</v>
      </c>
      <c r="AD186" s="19">
        <v>0.1305</v>
      </c>
      <c r="AE186" s="20">
        <f t="shared" si="62"/>
        <v>0.1295</v>
      </c>
      <c r="AF186" s="98">
        <f t="shared" si="63"/>
        <v>-5.050000000000001E-2</v>
      </c>
      <c r="AG186" s="100">
        <v>172.28</v>
      </c>
      <c r="AH186" s="98">
        <f t="shared" si="65"/>
        <v>8.5222283836506579E-3</v>
      </c>
      <c r="AI186" s="134">
        <f t="shared" si="66"/>
        <v>-4.3037253337435829E-4</v>
      </c>
      <c r="AJ186" s="100">
        <v>280.07</v>
      </c>
      <c r="AK186" s="100">
        <v>1.61</v>
      </c>
      <c r="AL186" s="100">
        <v>4.62</v>
      </c>
    </row>
    <row r="187" spans="1:38" customFormat="1">
      <c r="A187" s="41" t="s">
        <v>1788</v>
      </c>
      <c r="B187" s="52">
        <v>0.38</v>
      </c>
      <c r="C187" s="19">
        <v>0.1305</v>
      </c>
      <c r="D187" s="20">
        <f t="shared" si="64"/>
        <v>0.2495</v>
      </c>
      <c r="E187" s="52">
        <v>0.23</v>
      </c>
      <c r="F187" s="19">
        <v>0.1305</v>
      </c>
      <c r="G187" s="20">
        <f t="shared" si="54"/>
        <v>9.9500000000000005E-2</v>
      </c>
      <c r="H187" s="52">
        <v>0.23</v>
      </c>
      <c r="I187" s="19">
        <v>0.1305</v>
      </c>
      <c r="J187" s="20">
        <f t="shared" si="55"/>
        <v>9.9500000000000005E-2</v>
      </c>
      <c r="K187" s="52">
        <v>0.27</v>
      </c>
      <c r="L187" s="19">
        <v>0.1305</v>
      </c>
      <c r="M187" s="20">
        <f t="shared" si="56"/>
        <v>0.13950000000000001</v>
      </c>
      <c r="N187" s="52">
        <v>0.17</v>
      </c>
      <c r="O187" s="19">
        <v>0.1305</v>
      </c>
      <c r="P187" s="20">
        <f t="shared" si="57"/>
        <v>3.9500000000000007E-2</v>
      </c>
      <c r="Q187" s="52">
        <v>0.25</v>
      </c>
      <c r="R187" s="19">
        <v>0.1305</v>
      </c>
      <c r="S187" s="20">
        <f t="shared" si="58"/>
        <v>0.1195</v>
      </c>
      <c r="T187" s="52">
        <v>0.43</v>
      </c>
      <c r="U187" s="19">
        <v>0.1305</v>
      </c>
      <c r="V187" s="20">
        <f t="shared" si="59"/>
        <v>0.29949999999999999</v>
      </c>
      <c r="W187" s="52">
        <v>0.33</v>
      </c>
      <c r="X187" s="19">
        <v>0.1305</v>
      </c>
      <c r="Y187" s="20">
        <f t="shared" si="60"/>
        <v>0.19950000000000001</v>
      </c>
      <c r="Z187" s="52">
        <v>0.26</v>
      </c>
      <c r="AA187" s="19">
        <v>0.1305</v>
      </c>
      <c r="AB187" s="20">
        <f t="shared" si="61"/>
        <v>0.1295</v>
      </c>
      <c r="AC187" s="52">
        <v>0.34</v>
      </c>
      <c r="AD187" s="19">
        <v>0.1305</v>
      </c>
      <c r="AE187" s="20">
        <f t="shared" si="62"/>
        <v>0.20950000000000002</v>
      </c>
      <c r="AF187" s="98">
        <f t="shared" si="63"/>
        <v>0.1585</v>
      </c>
      <c r="AG187" s="100">
        <v>151.13999999999999</v>
      </c>
      <c r="AH187" s="98">
        <f t="shared" si="65"/>
        <v>7.4764894236415162E-3</v>
      </c>
      <c r="AI187" s="134">
        <f t="shared" si="66"/>
        <v>1.1850235736471804E-3</v>
      </c>
      <c r="AJ187" s="100">
        <v>209.2</v>
      </c>
      <c r="AK187" s="100">
        <v>0.32</v>
      </c>
      <c r="AL187" s="100" t="s">
        <v>13</v>
      </c>
    </row>
    <row r="188" spans="1:38" customFormat="1">
      <c r="A188" s="41" t="s">
        <v>1789</v>
      </c>
      <c r="B188" s="52">
        <v>0.1</v>
      </c>
      <c r="C188" s="19">
        <v>0.1305</v>
      </c>
      <c r="D188" s="20">
        <f t="shared" si="64"/>
        <v>-3.0499999999999999E-2</v>
      </c>
      <c r="E188" s="52">
        <v>0.2</v>
      </c>
      <c r="F188" s="19">
        <v>0.1305</v>
      </c>
      <c r="G188" s="20">
        <f t="shared" si="54"/>
        <v>6.9500000000000006E-2</v>
      </c>
      <c r="H188" s="52">
        <v>0.25</v>
      </c>
      <c r="I188" s="19">
        <v>0.1305</v>
      </c>
      <c r="J188" s="20">
        <f t="shared" si="55"/>
        <v>0.1195</v>
      </c>
      <c r="K188" s="52">
        <v>0.38</v>
      </c>
      <c r="L188" s="19">
        <v>0.1305</v>
      </c>
      <c r="M188" s="20">
        <f t="shared" si="56"/>
        <v>0.2495</v>
      </c>
      <c r="N188" s="52">
        <v>0</v>
      </c>
      <c r="O188" s="19">
        <v>0.1305</v>
      </c>
      <c r="P188" s="20">
        <f t="shared" si="57"/>
        <v>-0.1305</v>
      </c>
      <c r="Q188" s="52">
        <v>0.09</v>
      </c>
      <c r="R188" s="19">
        <v>0.1305</v>
      </c>
      <c r="S188" s="20">
        <f t="shared" si="58"/>
        <v>-4.0500000000000008E-2</v>
      </c>
      <c r="T188" s="52">
        <v>0.09</v>
      </c>
      <c r="U188" s="19">
        <v>0.1305</v>
      </c>
      <c r="V188" s="20">
        <f t="shared" si="59"/>
        <v>-4.0500000000000008E-2</v>
      </c>
      <c r="W188" s="52">
        <v>0.09</v>
      </c>
      <c r="X188" s="19">
        <v>0.1305</v>
      </c>
      <c r="Y188" s="20">
        <f t="shared" si="60"/>
        <v>-4.0500000000000008E-2</v>
      </c>
      <c r="Z188" s="52">
        <v>0.28999999999999998</v>
      </c>
      <c r="AA188" s="19">
        <v>0.1305</v>
      </c>
      <c r="AB188" s="20">
        <f t="shared" si="61"/>
        <v>0.15949999999999998</v>
      </c>
      <c r="AC188" s="52">
        <v>0.32</v>
      </c>
      <c r="AD188" s="19">
        <v>0.1305</v>
      </c>
      <c r="AE188" s="20">
        <f t="shared" si="62"/>
        <v>0.1895</v>
      </c>
      <c r="AF188" s="98">
        <f t="shared" si="63"/>
        <v>5.0500000000000003E-2</v>
      </c>
      <c r="AG188" s="100">
        <v>51.68</v>
      </c>
      <c r="AH188" s="98">
        <f t="shared" si="65"/>
        <v>2.5564706458501628E-3</v>
      </c>
      <c r="AI188" s="134">
        <f t="shared" si="66"/>
        <v>1.2910176761543322E-4</v>
      </c>
      <c r="AJ188" s="100">
        <v>66.89</v>
      </c>
      <c r="AK188" s="100">
        <v>0</v>
      </c>
      <c r="AL188" s="100">
        <v>12.07</v>
      </c>
    </row>
    <row r="189" spans="1:38" customFormat="1">
      <c r="A189" s="41" t="s">
        <v>1790</v>
      </c>
      <c r="B189" s="52">
        <v>7.0000000000000007E-2</v>
      </c>
      <c r="C189" s="19">
        <v>0.1305</v>
      </c>
      <c r="D189" s="20">
        <f t="shared" si="64"/>
        <v>-6.0499999999999998E-2</v>
      </c>
      <c r="E189" s="52">
        <v>0.08</v>
      </c>
      <c r="F189" s="19">
        <v>0.1305</v>
      </c>
      <c r="G189" s="20">
        <f t="shared" si="54"/>
        <v>-5.0500000000000003E-2</v>
      </c>
      <c r="H189" s="52">
        <v>0.02</v>
      </c>
      <c r="I189" s="19">
        <v>0.1305</v>
      </c>
      <c r="J189" s="20">
        <f t="shared" si="55"/>
        <v>-0.1105</v>
      </c>
      <c r="K189" s="52">
        <v>-0.03</v>
      </c>
      <c r="L189" s="19">
        <v>0.1305</v>
      </c>
      <c r="M189" s="20">
        <f t="shared" si="56"/>
        <v>-0.1605</v>
      </c>
      <c r="N189" s="52">
        <v>0.08</v>
      </c>
      <c r="O189" s="19">
        <v>0.1305</v>
      </c>
      <c r="P189" s="20">
        <f t="shared" si="57"/>
        <v>-5.0500000000000003E-2</v>
      </c>
      <c r="Q189" s="52">
        <v>0.17</v>
      </c>
      <c r="R189" s="19">
        <v>0.1305</v>
      </c>
      <c r="S189" s="20">
        <f t="shared" si="58"/>
        <v>3.9500000000000007E-2</v>
      </c>
      <c r="T189" s="52">
        <v>0.15</v>
      </c>
      <c r="U189" s="19">
        <v>0.1305</v>
      </c>
      <c r="V189" s="20">
        <f t="shared" si="59"/>
        <v>1.949999999999999E-2</v>
      </c>
      <c r="W189" s="52">
        <v>0.15</v>
      </c>
      <c r="X189" s="19">
        <v>0.1305</v>
      </c>
      <c r="Y189" s="20">
        <f t="shared" si="60"/>
        <v>1.949999999999999E-2</v>
      </c>
      <c r="Z189" s="52">
        <v>0.13</v>
      </c>
      <c r="AA189" s="19">
        <v>0.1305</v>
      </c>
      <c r="AB189" s="20">
        <f t="shared" si="61"/>
        <v>-5.0000000000000044E-4</v>
      </c>
      <c r="AC189" s="52">
        <v>0.2</v>
      </c>
      <c r="AD189" s="19">
        <v>0.1305</v>
      </c>
      <c r="AE189" s="20">
        <f t="shared" si="62"/>
        <v>6.9500000000000006E-2</v>
      </c>
      <c r="AF189" s="98">
        <f t="shared" si="63"/>
        <v>-2.8500000000000008E-2</v>
      </c>
      <c r="AG189" s="100">
        <v>40.33</v>
      </c>
      <c r="AH189" s="98">
        <f t="shared" si="65"/>
        <v>1.9950166630637975E-3</v>
      </c>
      <c r="AI189" s="134">
        <f t="shared" si="66"/>
        <v>-5.6857974897318243E-5</v>
      </c>
      <c r="AJ189" s="100">
        <v>54.95</v>
      </c>
      <c r="AK189" s="100">
        <v>0</v>
      </c>
      <c r="AL189" s="100">
        <v>7.0000000000000007E-2</v>
      </c>
    </row>
    <row r="190" spans="1:38" customFormat="1">
      <c r="A190" s="41" t="s">
        <v>1791</v>
      </c>
      <c r="B190" s="52">
        <v>3.0800000000000001E-2</v>
      </c>
      <c r="C190" s="19">
        <v>0.1305</v>
      </c>
      <c r="D190" s="20">
        <f t="shared" si="64"/>
        <v>-9.9700000000000011E-2</v>
      </c>
      <c r="E190" s="52">
        <v>3.1699999999999999E-2</v>
      </c>
      <c r="F190" s="19">
        <v>0.1305</v>
      </c>
      <c r="G190" s="20">
        <f t="shared" si="54"/>
        <v>-9.8799999999999999E-2</v>
      </c>
      <c r="H190" s="52">
        <v>4.2500000000000003E-2</v>
      </c>
      <c r="I190" s="19">
        <v>0.1305</v>
      </c>
      <c r="J190" s="20">
        <f t="shared" si="55"/>
        <v>-8.7999999999999995E-2</v>
      </c>
      <c r="K190" s="52">
        <v>6.2100000000000002E-2</v>
      </c>
      <c r="L190" s="19">
        <v>0.1305</v>
      </c>
      <c r="M190" s="20">
        <f t="shared" si="56"/>
        <v>-6.8400000000000002E-2</v>
      </c>
      <c r="N190" s="52">
        <v>-9.1300000000000006E-2</v>
      </c>
      <c r="O190" s="19">
        <v>0.1305</v>
      </c>
      <c r="P190" s="20">
        <f t="shared" si="57"/>
        <v>-0.2218</v>
      </c>
      <c r="Q190" s="52">
        <v>2.9600000000000001E-2</v>
      </c>
      <c r="R190" s="19">
        <v>0.1305</v>
      </c>
      <c r="S190" s="20">
        <f t="shared" si="58"/>
        <v>-0.1009</v>
      </c>
      <c r="T190" s="52">
        <v>-3.95E-2</v>
      </c>
      <c r="U190" s="19">
        <v>0.1305</v>
      </c>
      <c r="V190" s="20">
        <f t="shared" si="59"/>
        <v>-0.17</v>
      </c>
      <c r="W190" s="52">
        <v>5.0799999999999998E-2</v>
      </c>
      <c r="X190" s="19">
        <v>0.1305</v>
      </c>
      <c r="Y190" s="20">
        <f t="shared" si="60"/>
        <v>-7.9700000000000007E-2</v>
      </c>
      <c r="Z190" s="52">
        <v>-2.1899999999999999E-2</v>
      </c>
      <c r="AA190" s="19">
        <v>0.1305</v>
      </c>
      <c r="AB190" s="20">
        <f t="shared" si="61"/>
        <v>-0.15240000000000001</v>
      </c>
      <c r="AC190" s="52">
        <v>-9.35E-2</v>
      </c>
      <c r="AD190" s="19">
        <v>0.1305</v>
      </c>
      <c r="AE190" s="20">
        <f t="shared" si="62"/>
        <v>-0.224</v>
      </c>
      <c r="AF190" s="98">
        <f t="shared" si="63"/>
        <v>-0.13037000000000001</v>
      </c>
      <c r="AG190" s="100">
        <v>34.08</v>
      </c>
      <c r="AH190" s="98">
        <f t="shared" si="65"/>
        <v>1.6858459676968565E-3</v>
      </c>
      <c r="AI190" s="134">
        <f t="shared" si="66"/>
        <v>-2.1978373880863922E-4</v>
      </c>
      <c r="AJ190" s="100">
        <v>45.22</v>
      </c>
      <c r="AK190" s="100">
        <v>1.27</v>
      </c>
      <c r="AL190" s="100">
        <v>-9.15</v>
      </c>
    </row>
    <row r="191" spans="1:38" customFormat="1">
      <c r="A191" s="41" t="s">
        <v>1792</v>
      </c>
      <c r="B191" s="52">
        <v>0.13</v>
      </c>
      <c r="C191" s="19">
        <v>0.1305</v>
      </c>
      <c r="D191" s="20">
        <f t="shared" si="64"/>
        <v>-5.0000000000000044E-4</v>
      </c>
      <c r="E191" s="52">
        <v>0.16</v>
      </c>
      <c r="F191" s="19">
        <v>0.1305</v>
      </c>
      <c r="G191" s="20">
        <f t="shared" si="54"/>
        <v>2.9499999999999998E-2</v>
      </c>
      <c r="H191" s="52" t="s">
        <v>13</v>
      </c>
      <c r="I191" s="19">
        <v>0.1305</v>
      </c>
      <c r="J191" s="23" t="s">
        <v>13</v>
      </c>
      <c r="K191" s="52">
        <v>0</v>
      </c>
      <c r="L191" s="19">
        <v>0.1305</v>
      </c>
      <c r="M191" s="20">
        <f t="shared" si="56"/>
        <v>-0.1305</v>
      </c>
      <c r="N191" s="52">
        <v>0.03</v>
      </c>
      <c r="O191" s="19">
        <v>0.1305</v>
      </c>
      <c r="P191" s="20">
        <f t="shared" si="57"/>
        <v>-0.10050000000000001</v>
      </c>
      <c r="Q191" s="52">
        <v>-0.06</v>
      </c>
      <c r="R191" s="19">
        <v>0.1305</v>
      </c>
      <c r="S191" s="20">
        <f t="shared" si="58"/>
        <v>-0.1905</v>
      </c>
      <c r="T191" s="75" t="s">
        <v>13</v>
      </c>
      <c r="U191" s="19">
        <v>0.1305</v>
      </c>
      <c r="V191" s="23" t="s">
        <v>13</v>
      </c>
      <c r="W191" s="75" t="s">
        <v>13</v>
      </c>
      <c r="X191" s="19">
        <v>0.1305</v>
      </c>
      <c r="Y191" s="23" t="s">
        <v>13</v>
      </c>
      <c r="Z191" s="75" t="s">
        <v>13</v>
      </c>
      <c r="AA191" s="19">
        <v>0.1305</v>
      </c>
      <c r="AB191" s="23" t="s">
        <v>13</v>
      </c>
      <c r="AC191" s="64" t="s">
        <v>13</v>
      </c>
      <c r="AD191" s="19">
        <v>0.1305</v>
      </c>
      <c r="AE191" s="23" t="s">
        <v>13</v>
      </c>
      <c r="AF191" s="98">
        <f t="shared" si="63"/>
        <v>-7.85E-2</v>
      </c>
      <c r="AG191" s="100">
        <v>-7369.8</v>
      </c>
      <c r="AH191" s="98">
        <f t="shared" si="65"/>
        <v>-0.36456419051444522</v>
      </c>
      <c r="AI191" s="134">
        <f t="shared" si="66"/>
        <v>2.8618288955383951E-2</v>
      </c>
      <c r="AJ191" s="100">
        <v>292.72000000000003</v>
      </c>
      <c r="AK191" s="100" t="s">
        <v>13</v>
      </c>
      <c r="AL191" s="100">
        <v>-44.46</v>
      </c>
    </row>
    <row r="192" spans="1:38" customFormat="1">
      <c r="A192" s="41" t="s">
        <v>1793</v>
      </c>
      <c r="B192" s="52">
        <v>1.6899999999999998E-2</v>
      </c>
      <c r="C192" s="19">
        <v>0.1305</v>
      </c>
      <c r="D192" s="20">
        <f t="shared" si="64"/>
        <v>-0.11360000000000001</v>
      </c>
      <c r="E192" s="52">
        <v>2.3E-3</v>
      </c>
      <c r="F192" s="19">
        <v>0.1305</v>
      </c>
      <c r="G192" s="20">
        <f t="shared" si="54"/>
        <v>-0.12820000000000001</v>
      </c>
      <c r="H192" s="52">
        <v>1.0999999999999999E-2</v>
      </c>
      <c r="I192" s="19">
        <v>0.1305</v>
      </c>
      <c r="J192" s="20">
        <f t="shared" si="55"/>
        <v>-0.11950000000000001</v>
      </c>
      <c r="K192" s="52">
        <v>4.4999999999999997E-3</v>
      </c>
      <c r="L192" s="19">
        <v>0.1305</v>
      </c>
      <c r="M192" s="20">
        <f t="shared" si="56"/>
        <v>-0.126</v>
      </c>
      <c r="N192" s="52">
        <v>-5.6800000000000003E-2</v>
      </c>
      <c r="O192" s="19">
        <v>0.1305</v>
      </c>
      <c r="P192" s="20">
        <f t="shared" si="57"/>
        <v>-0.18730000000000002</v>
      </c>
      <c r="Q192" s="52">
        <v>-8.4500000000000006E-2</v>
      </c>
      <c r="R192" s="19">
        <v>0.1305</v>
      </c>
      <c r="S192" s="20">
        <f t="shared" si="58"/>
        <v>-0.21500000000000002</v>
      </c>
      <c r="T192" s="52">
        <v>-0.11260000000000001</v>
      </c>
      <c r="U192" s="19">
        <v>0.1305</v>
      </c>
      <c r="V192" s="20">
        <f t="shared" si="59"/>
        <v>-0.24310000000000001</v>
      </c>
      <c r="W192" s="52">
        <v>-7.8399999999999997E-2</v>
      </c>
      <c r="X192" s="19">
        <v>0.1305</v>
      </c>
      <c r="Y192" s="20">
        <f t="shared" si="60"/>
        <v>-0.2089</v>
      </c>
      <c r="Z192" s="52">
        <v>-6.1800000000000001E-2</v>
      </c>
      <c r="AA192" s="19">
        <v>0.1305</v>
      </c>
      <c r="AB192" s="20">
        <f t="shared" si="61"/>
        <v>-0.1923</v>
      </c>
      <c r="AC192" s="52">
        <v>-3.2399999999999998E-2</v>
      </c>
      <c r="AD192" s="19">
        <v>0.1305</v>
      </c>
      <c r="AE192" s="20">
        <f t="shared" si="62"/>
        <v>-0.16289999999999999</v>
      </c>
      <c r="AF192" s="98">
        <f t="shared" si="63"/>
        <v>-0.16968000000000003</v>
      </c>
      <c r="AG192" s="100">
        <v>64.099999999999994</v>
      </c>
      <c r="AH192" s="98">
        <f t="shared" si="65"/>
        <v>3.1708546516833478E-3</v>
      </c>
      <c r="AI192" s="134">
        <f t="shared" si="66"/>
        <v>-5.3803061729763054E-4</v>
      </c>
      <c r="AJ192" s="100">
        <v>124.59</v>
      </c>
      <c r="AK192" s="100">
        <v>0</v>
      </c>
      <c r="AL192" s="100">
        <v>-16.920000000000002</v>
      </c>
    </row>
    <row r="193" spans="1:39" customFormat="1">
      <c r="A193" s="41" t="s">
        <v>1794</v>
      </c>
      <c r="B193" s="52">
        <v>4.1700000000000001E-2</v>
      </c>
      <c r="C193" s="19">
        <v>0.1305</v>
      </c>
      <c r="D193" s="20">
        <f t="shared" si="64"/>
        <v>-8.8800000000000004E-2</v>
      </c>
      <c r="E193" s="52">
        <v>-1.2999999999999999E-3</v>
      </c>
      <c r="F193" s="19">
        <v>0.1305</v>
      </c>
      <c r="G193" s="20">
        <f t="shared" si="54"/>
        <v>-0.1318</v>
      </c>
      <c r="H193" s="52">
        <v>1.17E-2</v>
      </c>
      <c r="I193" s="19">
        <v>0.1305</v>
      </c>
      <c r="J193" s="20">
        <f t="shared" si="55"/>
        <v>-0.1188</v>
      </c>
      <c r="K193" s="52">
        <v>-8.0999999999999996E-3</v>
      </c>
      <c r="L193" s="19">
        <v>0.1305</v>
      </c>
      <c r="M193" s="20">
        <f t="shared" si="56"/>
        <v>-0.1386</v>
      </c>
      <c r="N193" s="52">
        <v>-1.5900000000000001E-2</v>
      </c>
      <c r="O193" s="19">
        <v>0.1305</v>
      </c>
      <c r="P193" s="20">
        <f t="shared" si="57"/>
        <v>-0.1464</v>
      </c>
      <c r="Q193" s="52">
        <v>-6.4999999999999997E-3</v>
      </c>
      <c r="R193" s="19">
        <v>0.1305</v>
      </c>
      <c r="S193" s="20">
        <f t="shared" si="58"/>
        <v>-0.13700000000000001</v>
      </c>
      <c r="T193" s="52">
        <v>1.26E-2</v>
      </c>
      <c r="U193" s="19">
        <v>0.1305</v>
      </c>
      <c r="V193" s="20">
        <f t="shared" si="59"/>
        <v>-0.1179</v>
      </c>
      <c r="W193" s="52">
        <v>3.1300000000000001E-2</v>
      </c>
      <c r="X193" s="19">
        <v>0.1305</v>
      </c>
      <c r="Y193" s="20">
        <f t="shared" si="60"/>
        <v>-9.920000000000001E-2</v>
      </c>
      <c r="Z193" s="52">
        <v>6.5799999999999997E-2</v>
      </c>
      <c r="AA193" s="19">
        <v>0.1305</v>
      </c>
      <c r="AB193" s="20">
        <f t="shared" si="61"/>
        <v>-6.4700000000000008E-2</v>
      </c>
      <c r="AC193" s="52">
        <v>2.07E-2</v>
      </c>
      <c r="AD193" s="19">
        <v>0.1305</v>
      </c>
      <c r="AE193" s="20">
        <f t="shared" si="62"/>
        <v>-0.10980000000000001</v>
      </c>
      <c r="AF193" s="98">
        <f t="shared" si="63"/>
        <v>-0.1153</v>
      </c>
      <c r="AG193" s="100">
        <v>32</v>
      </c>
      <c r="AH193" s="98">
        <f t="shared" si="65"/>
        <v>1.5829539602787385E-3</v>
      </c>
      <c r="AI193" s="134">
        <f t="shared" si="66"/>
        <v>-1.8251459162013853E-4</v>
      </c>
      <c r="AJ193" s="100">
        <v>35.200000000000003</v>
      </c>
      <c r="AK193" s="100">
        <v>0</v>
      </c>
      <c r="AL193" s="100">
        <v>-3.06</v>
      </c>
    </row>
    <row r="194" spans="1:39" customFormat="1">
      <c r="A194" s="41" t="s">
        <v>1795</v>
      </c>
      <c r="B194" s="63">
        <v>0.2046</v>
      </c>
      <c r="C194" s="19">
        <v>0.1305</v>
      </c>
      <c r="D194" s="20">
        <f t="shared" si="64"/>
        <v>7.4099999999999999E-2</v>
      </c>
      <c r="E194" s="52">
        <v>8.3699999999999997E-2</v>
      </c>
      <c r="F194" s="19">
        <v>0.1305</v>
      </c>
      <c r="G194" s="20">
        <f t="shared" si="54"/>
        <v>-4.6800000000000008E-2</v>
      </c>
      <c r="H194" s="52">
        <v>-4.3400000000000001E-2</v>
      </c>
      <c r="I194" s="19">
        <v>0.1305</v>
      </c>
      <c r="J194" s="20">
        <f t="shared" si="55"/>
        <v>-0.1739</v>
      </c>
      <c r="K194" s="52">
        <v>3.6700000000000003E-2</v>
      </c>
      <c r="L194" s="19">
        <v>0.1305</v>
      </c>
      <c r="M194" s="20">
        <f t="shared" si="56"/>
        <v>-9.3799999999999994E-2</v>
      </c>
      <c r="N194" s="52">
        <v>4.5100000000000001E-2</v>
      </c>
      <c r="O194" s="19">
        <v>0.1305</v>
      </c>
      <c r="P194" s="20">
        <f t="shared" si="57"/>
        <v>-8.5400000000000004E-2</v>
      </c>
      <c r="Q194" s="52">
        <v>-1.4E-2</v>
      </c>
      <c r="R194" s="19">
        <v>0.1305</v>
      </c>
      <c r="S194" s="20">
        <f t="shared" si="58"/>
        <v>-0.14450000000000002</v>
      </c>
      <c r="T194" s="52">
        <v>1.1599999999999999E-2</v>
      </c>
      <c r="U194" s="19">
        <v>0.1305</v>
      </c>
      <c r="V194" s="20">
        <f t="shared" si="59"/>
        <v>-0.11890000000000001</v>
      </c>
      <c r="W194" s="52">
        <v>5.79E-2</v>
      </c>
      <c r="X194" s="19">
        <v>0.1305</v>
      </c>
      <c r="Y194" s="20">
        <f t="shared" si="60"/>
        <v>-7.2599999999999998E-2</v>
      </c>
      <c r="Z194" s="52">
        <v>-0.28720000000000001</v>
      </c>
      <c r="AA194" s="19">
        <v>0.1305</v>
      </c>
      <c r="AB194" s="20">
        <f t="shared" si="61"/>
        <v>-0.41770000000000002</v>
      </c>
      <c r="AC194" s="52">
        <v>-0.71379999999999999</v>
      </c>
      <c r="AD194" s="19">
        <v>0.1305</v>
      </c>
      <c r="AE194" s="20">
        <f t="shared" si="62"/>
        <v>-0.84430000000000005</v>
      </c>
      <c r="AF194" s="98">
        <f t="shared" si="63"/>
        <v>-0.19238</v>
      </c>
      <c r="AG194" s="100">
        <v>17.13</v>
      </c>
      <c r="AH194" s="98">
        <f t="shared" si="65"/>
        <v>8.4737504186171216E-4</v>
      </c>
      <c r="AI194" s="134">
        <f t="shared" si="66"/>
        <v>-1.6301801055335619E-4</v>
      </c>
      <c r="AJ194" s="100">
        <v>37.65</v>
      </c>
      <c r="AK194" s="100">
        <v>0.66</v>
      </c>
      <c r="AL194" s="100">
        <v>-23.7</v>
      </c>
    </row>
    <row r="195" spans="1:39" customFormat="1">
      <c r="A195" s="113"/>
      <c r="B195" s="113"/>
      <c r="C195" s="103"/>
      <c r="D195" s="121"/>
      <c r="E195" s="113"/>
      <c r="F195" s="103"/>
      <c r="G195" s="121"/>
      <c r="H195" s="103"/>
      <c r="I195" s="103"/>
      <c r="J195" s="121"/>
      <c r="K195" s="113"/>
      <c r="L195" s="103"/>
      <c r="M195" s="121"/>
      <c r="N195" s="113"/>
      <c r="O195" s="103"/>
      <c r="P195" s="121"/>
      <c r="Q195" s="113"/>
      <c r="R195" s="103"/>
      <c r="S195" s="121"/>
      <c r="T195" s="113"/>
      <c r="U195" s="103"/>
      <c r="V195" s="121"/>
      <c r="W195" s="113"/>
      <c r="X195" s="103"/>
      <c r="Y195" s="121"/>
      <c r="Z195" s="113"/>
      <c r="AA195" s="103"/>
      <c r="AB195" s="121"/>
      <c r="AC195" s="113"/>
      <c r="AD195" s="103"/>
      <c r="AE195" s="121"/>
      <c r="AF195" s="80">
        <f>AVERAGE(AF179:AF194)</f>
        <v>-5.3858125E-2</v>
      </c>
      <c r="AG195" s="114">
        <f>SUM(AG179:AG194)</f>
        <v>20215.37</v>
      </c>
      <c r="AH195" s="108"/>
      <c r="AI195" s="38">
        <f>SUM(AI179:AI194)</f>
        <v>-9.1856478511153456E-4</v>
      </c>
      <c r="AJ195" s="114">
        <f>SUM(AJ179:AJ194)</f>
        <v>44255.709999999977</v>
      </c>
      <c r="AK195" s="108"/>
      <c r="AL195" s="108"/>
      <c r="AM195" s="179">
        <f>MEDIAN(AF179:AF194)</f>
        <v>-6.3500000000000015E-2</v>
      </c>
    </row>
  </sheetData>
  <mergeCells count="19">
    <mergeCell ref="A1:A2"/>
    <mergeCell ref="Q1:S1"/>
    <mergeCell ref="B1:D1"/>
    <mergeCell ref="E1:G1"/>
    <mergeCell ref="H1:J1"/>
    <mergeCell ref="K1:M1"/>
    <mergeCell ref="N1:P1"/>
    <mergeCell ref="AM1:AM2"/>
    <mergeCell ref="T1:V1"/>
    <mergeCell ref="W1:Y1"/>
    <mergeCell ref="Z1:AB1"/>
    <mergeCell ref="AC1:AE1"/>
    <mergeCell ref="AF1:AF2"/>
    <mergeCell ref="AI1:AI2"/>
    <mergeCell ref="AL1:AL2"/>
    <mergeCell ref="AJ1:AJ2"/>
    <mergeCell ref="AK1:AK2"/>
    <mergeCell ref="AG1:AG2"/>
    <mergeCell ref="AH1:AH2"/>
  </mergeCells>
  <pageMargins left="0.7" right="0.7" top="0.75" bottom="0.75" header="0.3" footer="0.3"/>
  <pageSetup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Q192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defaultRowHeight="15"/>
  <cols>
    <col min="1" max="1" width="46.5703125" style="3" customWidth="1"/>
    <col min="2" max="3" width="9.140625" style="54"/>
    <col min="4" max="4" width="10.42578125" style="54" bestFit="1" customWidth="1"/>
    <col min="5" max="6" width="9.140625" style="54"/>
    <col min="7" max="7" width="10.42578125" style="54" bestFit="1" customWidth="1"/>
    <col min="8" max="9" width="9.140625" style="54"/>
    <col min="10" max="10" width="10.42578125" style="54" bestFit="1" customWidth="1"/>
    <col min="11" max="12" width="9.140625" style="54"/>
    <col min="13" max="13" width="10.42578125" style="54" bestFit="1" customWidth="1"/>
    <col min="14" max="15" width="9.140625" style="54"/>
    <col min="16" max="16" width="10.42578125" style="54" bestFit="1" customWidth="1"/>
    <col min="17" max="18" width="9.140625" style="54"/>
    <col min="19" max="19" width="10.42578125" style="54" bestFit="1" customWidth="1"/>
    <col min="20" max="21" width="9.140625" style="54"/>
    <col min="22" max="22" width="10.42578125" style="54" bestFit="1" customWidth="1"/>
    <col min="23" max="23" width="9.7109375" style="54" bestFit="1" customWidth="1"/>
    <col min="24" max="24" width="9.140625" style="54"/>
    <col min="25" max="25" width="10.42578125" style="54" bestFit="1" customWidth="1"/>
    <col min="26" max="27" width="9.140625" style="54"/>
    <col min="28" max="28" width="10.42578125" style="54" bestFit="1" customWidth="1"/>
    <col min="29" max="30" width="9.140625" style="54"/>
    <col min="31" max="31" width="10.42578125" style="54" bestFit="1" customWidth="1"/>
    <col min="32" max="32" width="12.140625" style="54" customWidth="1"/>
    <col min="33" max="33" width="14.42578125" style="54" customWidth="1"/>
    <col min="34" max="34" width="9.140625" style="54"/>
    <col min="35" max="36" width="13.42578125" style="54" customWidth="1"/>
    <col min="37" max="37" width="10.42578125" style="54" customWidth="1"/>
    <col min="38" max="16384" width="9.140625" style="54"/>
  </cols>
  <sheetData>
    <row r="1" spans="1:39" customFormat="1">
      <c r="A1" s="269" t="s">
        <v>32</v>
      </c>
      <c r="B1" s="261">
        <v>2010</v>
      </c>
      <c r="C1" s="262"/>
      <c r="D1" s="263"/>
      <c r="E1" s="261">
        <v>2011</v>
      </c>
      <c r="F1" s="262"/>
      <c r="G1" s="263"/>
      <c r="H1" s="261">
        <v>2012</v>
      </c>
      <c r="I1" s="262"/>
      <c r="J1" s="263"/>
      <c r="K1" s="261">
        <v>2013</v>
      </c>
      <c r="L1" s="262"/>
      <c r="M1" s="263"/>
      <c r="N1" s="261">
        <v>2014</v>
      </c>
      <c r="O1" s="262"/>
      <c r="P1" s="263"/>
      <c r="Q1" s="261">
        <v>2015</v>
      </c>
      <c r="R1" s="262"/>
      <c r="S1" s="263"/>
      <c r="T1" s="261">
        <v>2016</v>
      </c>
      <c r="U1" s="262"/>
      <c r="V1" s="263"/>
      <c r="W1" s="261">
        <v>2017</v>
      </c>
      <c r="X1" s="262"/>
      <c r="Y1" s="263"/>
      <c r="Z1" s="261">
        <v>2018</v>
      </c>
      <c r="AA1" s="262"/>
      <c r="AB1" s="263"/>
      <c r="AC1" s="261">
        <v>2019</v>
      </c>
      <c r="AD1" s="262"/>
      <c r="AE1" s="263"/>
      <c r="AF1" s="264" t="s">
        <v>4</v>
      </c>
      <c r="AG1" s="266" t="s">
        <v>2014</v>
      </c>
      <c r="AH1" s="264" t="s">
        <v>2016</v>
      </c>
      <c r="AI1" s="266" t="s">
        <v>2017</v>
      </c>
      <c r="AJ1" s="266" t="s">
        <v>2015</v>
      </c>
      <c r="AK1" s="267" t="s">
        <v>1012</v>
      </c>
      <c r="AL1" s="265" t="s">
        <v>1313</v>
      </c>
      <c r="AM1" s="260" t="s">
        <v>2035</v>
      </c>
    </row>
    <row r="2" spans="1:39" customFormat="1">
      <c r="A2" s="269"/>
      <c r="B2" s="2" t="s">
        <v>1</v>
      </c>
      <c r="C2" s="3" t="s">
        <v>2</v>
      </c>
      <c r="D2" s="4" t="s">
        <v>3</v>
      </c>
      <c r="E2" s="2" t="s">
        <v>1</v>
      </c>
      <c r="F2" s="3" t="s">
        <v>2</v>
      </c>
      <c r="G2" s="4" t="s">
        <v>3</v>
      </c>
      <c r="H2" s="3" t="s">
        <v>1</v>
      </c>
      <c r="I2" s="3" t="s">
        <v>2</v>
      </c>
      <c r="J2" s="4" t="s">
        <v>3</v>
      </c>
      <c r="K2" s="2" t="s">
        <v>1</v>
      </c>
      <c r="L2" s="3" t="s">
        <v>2</v>
      </c>
      <c r="M2" s="4" t="s">
        <v>3</v>
      </c>
      <c r="N2" s="2" t="s">
        <v>1</v>
      </c>
      <c r="O2" s="3" t="s">
        <v>2</v>
      </c>
      <c r="P2" s="4" t="s">
        <v>3</v>
      </c>
      <c r="Q2" s="2" t="s">
        <v>1</v>
      </c>
      <c r="R2" s="3" t="s">
        <v>2</v>
      </c>
      <c r="S2" s="4" t="s">
        <v>3</v>
      </c>
      <c r="T2" s="2" t="s">
        <v>1</v>
      </c>
      <c r="U2" s="3" t="s">
        <v>2</v>
      </c>
      <c r="V2" s="4" t="s">
        <v>3</v>
      </c>
      <c r="W2" s="2" t="s">
        <v>1</v>
      </c>
      <c r="X2" s="3" t="s">
        <v>2</v>
      </c>
      <c r="Y2" s="4" t="s">
        <v>3</v>
      </c>
      <c r="Z2" s="2" t="s">
        <v>1</v>
      </c>
      <c r="AA2" s="3" t="s">
        <v>2</v>
      </c>
      <c r="AB2" s="4" t="s">
        <v>3</v>
      </c>
      <c r="AC2" s="2" t="s">
        <v>1</v>
      </c>
      <c r="AD2" s="3" t="s">
        <v>2</v>
      </c>
      <c r="AE2" s="4" t="s">
        <v>3</v>
      </c>
      <c r="AF2" s="264"/>
      <c r="AG2" s="266"/>
      <c r="AH2" s="264"/>
      <c r="AI2" s="266"/>
      <c r="AJ2" s="266"/>
      <c r="AK2" s="267"/>
      <c r="AL2" s="265"/>
      <c r="AM2" s="260"/>
    </row>
    <row r="3" spans="1:39" customFormat="1">
      <c r="A3" s="66" t="s">
        <v>373</v>
      </c>
      <c r="B3" s="2"/>
      <c r="C3" s="3"/>
      <c r="D3" s="4"/>
      <c r="E3" s="3"/>
      <c r="F3" s="3"/>
      <c r="G3" s="4"/>
      <c r="H3" s="3"/>
      <c r="I3" s="3"/>
      <c r="J3" s="4"/>
      <c r="K3" s="2"/>
      <c r="L3" s="3"/>
      <c r="M3" s="4"/>
      <c r="N3" s="3"/>
      <c r="O3" s="3"/>
      <c r="P3" s="4"/>
      <c r="Q3" s="3"/>
      <c r="R3" s="3"/>
      <c r="S3" s="4"/>
      <c r="T3" s="3"/>
      <c r="U3" s="3"/>
      <c r="V3" s="4"/>
      <c r="W3" s="3"/>
      <c r="X3" s="3"/>
      <c r="Y3" s="4"/>
      <c r="Z3" s="3"/>
      <c r="AA3" s="3"/>
      <c r="AB3" s="4"/>
      <c r="AC3" s="3"/>
      <c r="AD3" s="3"/>
      <c r="AE3" s="4"/>
      <c r="AF3" s="127"/>
      <c r="AG3" s="96"/>
      <c r="AH3" s="96"/>
      <c r="AI3" s="96"/>
      <c r="AJ3" s="96"/>
      <c r="AK3" s="96"/>
      <c r="AL3" s="96"/>
    </row>
    <row r="4" spans="1:39" s="62" customFormat="1">
      <c r="A4" s="90" t="s">
        <v>374</v>
      </c>
      <c r="B4" s="58">
        <v>0.19</v>
      </c>
      <c r="C4" s="59">
        <v>0.1305</v>
      </c>
      <c r="D4" s="20">
        <f t="shared" ref="D4:D67" si="0">B4-C4</f>
        <v>5.9499999999999997E-2</v>
      </c>
      <c r="E4" s="61">
        <v>0.23</v>
      </c>
      <c r="F4" s="59">
        <v>0.1305</v>
      </c>
      <c r="G4" s="20">
        <f t="shared" ref="G4:G67" si="1">E4-F4</f>
        <v>9.9500000000000005E-2</v>
      </c>
      <c r="H4" s="61">
        <v>0.28000000000000003</v>
      </c>
      <c r="I4" s="59">
        <v>0.1305</v>
      </c>
      <c r="J4" s="20">
        <f t="shared" ref="J4:J67" si="2">H4-I4</f>
        <v>0.14950000000000002</v>
      </c>
      <c r="K4" s="58">
        <v>0.35</v>
      </c>
      <c r="L4" s="59">
        <v>0.1305</v>
      </c>
      <c r="M4" s="20">
        <f t="shared" ref="M4:M67" si="3">K4-L4</f>
        <v>0.21949999999999997</v>
      </c>
      <c r="N4" s="61">
        <v>0.38</v>
      </c>
      <c r="O4" s="59">
        <v>0.1305</v>
      </c>
      <c r="P4" s="20">
        <f t="shared" ref="P4:P67" si="4">N4-O4</f>
        <v>0.2495</v>
      </c>
      <c r="Q4" s="61">
        <v>0.25</v>
      </c>
      <c r="R4" s="59">
        <v>0.1305</v>
      </c>
      <c r="S4" s="20">
        <f t="shared" ref="S4:S67" si="5">Q4-R4</f>
        <v>0.1195</v>
      </c>
      <c r="T4" s="52">
        <v>0.2</v>
      </c>
      <c r="U4" s="59">
        <v>0.1305</v>
      </c>
      <c r="V4" s="20">
        <f t="shared" ref="V4:V67" si="6">T4-U4</f>
        <v>6.9500000000000006E-2</v>
      </c>
      <c r="W4" s="52">
        <v>0.21</v>
      </c>
      <c r="X4" s="59">
        <v>0.1305</v>
      </c>
      <c r="Y4" s="20">
        <f t="shared" ref="Y4:Y67" si="7">W4-X4</f>
        <v>7.9499999999999987E-2</v>
      </c>
      <c r="Z4" s="52">
        <v>0.1</v>
      </c>
      <c r="AA4" s="59">
        <v>0.1305</v>
      </c>
      <c r="AB4" s="20">
        <f t="shared" ref="AB4:AB67" si="8">Z4-AA4</f>
        <v>-3.0499999999999999E-2</v>
      </c>
      <c r="AC4" s="52">
        <v>0.11</v>
      </c>
      <c r="AD4" s="59">
        <v>0.1305</v>
      </c>
      <c r="AE4" s="20">
        <f t="shared" ref="AE4:AE67" si="9">AC4-AD4</f>
        <v>-2.0500000000000004E-2</v>
      </c>
      <c r="AF4" s="98">
        <f t="shared" ref="AF4:AF67" si="10">AVERAGE(D4,G4,J4,M4,P4,S4,V4,Y4,AB4,AE4)</f>
        <v>9.9500000000000005E-2</v>
      </c>
      <c r="AG4" s="128">
        <v>52842.75</v>
      </c>
      <c r="AH4" s="95">
        <f t="shared" ref="AH4:AH35" si="11">AG4/$AG$161</f>
        <v>0.15591101390554135</v>
      </c>
      <c r="AI4" s="99">
        <f>AF4*AH4</f>
        <v>1.5513145883601365E-2</v>
      </c>
      <c r="AJ4" s="128">
        <v>68252.460000000006</v>
      </c>
      <c r="AK4" s="100">
        <v>0.17</v>
      </c>
      <c r="AL4" s="100">
        <v>10.79</v>
      </c>
    </row>
    <row r="5" spans="1:39" s="62" customFormat="1">
      <c r="A5" s="90" t="s">
        <v>375</v>
      </c>
      <c r="B5" s="58">
        <v>0.21</v>
      </c>
      <c r="C5" s="59">
        <v>0.1305</v>
      </c>
      <c r="D5" s="20">
        <f t="shared" si="0"/>
        <v>7.9499999999999987E-2</v>
      </c>
      <c r="E5" s="61">
        <v>0.2</v>
      </c>
      <c r="F5" s="59">
        <v>0.1305</v>
      </c>
      <c r="G5" s="20">
        <f t="shared" si="1"/>
        <v>6.9500000000000006E-2</v>
      </c>
      <c r="H5" s="61">
        <v>0.28000000000000003</v>
      </c>
      <c r="I5" s="59">
        <v>0.1305</v>
      </c>
      <c r="J5" s="20">
        <f t="shared" si="2"/>
        <v>0.14950000000000002</v>
      </c>
      <c r="K5" s="58">
        <v>0.25</v>
      </c>
      <c r="L5" s="59">
        <v>0.1305</v>
      </c>
      <c r="M5" s="20">
        <f t="shared" si="3"/>
        <v>0.1195</v>
      </c>
      <c r="N5" s="61">
        <v>0.25</v>
      </c>
      <c r="O5" s="59">
        <v>0.1305</v>
      </c>
      <c r="P5" s="20">
        <f t="shared" si="4"/>
        <v>0.1195</v>
      </c>
      <c r="Q5" s="61">
        <v>0.22</v>
      </c>
      <c r="R5" s="59">
        <v>0.1305</v>
      </c>
      <c r="S5" s="20">
        <f t="shared" si="5"/>
        <v>8.9499999999999996E-2</v>
      </c>
      <c r="T5" s="52">
        <v>0.19</v>
      </c>
      <c r="U5" s="59">
        <v>0.1305</v>
      </c>
      <c r="V5" s="20">
        <f t="shared" si="6"/>
        <v>5.9499999999999997E-2</v>
      </c>
      <c r="W5" s="52">
        <v>0.09</v>
      </c>
      <c r="X5" s="59">
        <v>0.1305</v>
      </c>
      <c r="Y5" s="20">
        <f t="shared" si="7"/>
        <v>-4.0500000000000008E-2</v>
      </c>
      <c r="Z5" s="52">
        <v>0.08</v>
      </c>
      <c r="AA5" s="59">
        <v>0.1305</v>
      </c>
      <c r="AB5" s="20">
        <f t="shared" si="8"/>
        <v>-5.0500000000000003E-2</v>
      </c>
      <c r="AC5" s="52">
        <v>0.12</v>
      </c>
      <c r="AD5" s="59">
        <v>0.1305</v>
      </c>
      <c r="AE5" s="20">
        <f t="shared" si="9"/>
        <v>-1.0500000000000009E-2</v>
      </c>
      <c r="AF5" s="98">
        <f t="shared" si="10"/>
        <v>5.8499999999999996E-2</v>
      </c>
      <c r="AG5" s="128">
        <v>17382.400000000001</v>
      </c>
      <c r="AH5" s="95">
        <f t="shared" si="11"/>
        <v>5.1286271212449816E-2</v>
      </c>
      <c r="AI5" s="99">
        <f t="shared" ref="AI5:AI67" si="12">AF5*AH5</f>
        <v>3.0002468659283141E-3</v>
      </c>
      <c r="AJ5" s="128">
        <v>23225.3</v>
      </c>
      <c r="AK5" s="100">
        <v>0.11</v>
      </c>
      <c r="AL5" s="100">
        <v>11.3</v>
      </c>
    </row>
    <row r="6" spans="1:39" s="62" customFormat="1">
      <c r="A6" s="90" t="s">
        <v>376</v>
      </c>
      <c r="B6" s="58">
        <v>0.27</v>
      </c>
      <c r="C6" s="59">
        <v>0.1305</v>
      </c>
      <c r="D6" s="20">
        <f t="shared" si="0"/>
        <v>0.13950000000000001</v>
      </c>
      <c r="E6" s="61">
        <v>0.28000000000000003</v>
      </c>
      <c r="F6" s="59">
        <v>0.1305</v>
      </c>
      <c r="G6" s="20">
        <f t="shared" si="1"/>
        <v>0.14950000000000002</v>
      </c>
      <c r="H6" s="61">
        <v>0.34</v>
      </c>
      <c r="I6" s="59">
        <v>0.1305</v>
      </c>
      <c r="J6" s="20">
        <f t="shared" si="2"/>
        <v>0.20950000000000002</v>
      </c>
      <c r="K6" s="58">
        <v>0.33</v>
      </c>
      <c r="L6" s="59">
        <v>0.1305</v>
      </c>
      <c r="M6" s="20">
        <f t="shared" si="3"/>
        <v>0.19950000000000001</v>
      </c>
      <c r="N6" s="61">
        <v>0.36</v>
      </c>
      <c r="O6" s="59">
        <v>0.1305</v>
      </c>
      <c r="P6" s="20">
        <f t="shared" si="4"/>
        <v>0.22949999999999998</v>
      </c>
      <c r="Q6" s="61">
        <v>0.33</v>
      </c>
      <c r="R6" s="59">
        <v>0.1305</v>
      </c>
      <c r="S6" s="20">
        <f t="shared" si="5"/>
        <v>0.19950000000000001</v>
      </c>
      <c r="T6" s="52">
        <v>0.36</v>
      </c>
      <c r="U6" s="59">
        <v>0.1305</v>
      </c>
      <c r="V6" s="20">
        <f t="shared" si="6"/>
        <v>0.22949999999999998</v>
      </c>
      <c r="W6" s="52">
        <v>0.28999999999999998</v>
      </c>
      <c r="X6" s="59">
        <v>0.1305</v>
      </c>
      <c r="Y6" s="20">
        <f t="shared" si="7"/>
        <v>0.15949999999999998</v>
      </c>
      <c r="Z6" s="52">
        <v>0.22</v>
      </c>
      <c r="AA6" s="59">
        <v>0.1305</v>
      </c>
      <c r="AB6" s="20">
        <f t="shared" si="8"/>
        <v>8.9499999999999996E-2</v>
      </c>
      <c r="AC6" s="52">
        <v>0.28999999999999998</v>
      </c>
      <c r="AD6" s="59">
        <v>0.1305</v>
      </c>
      <c r="AE6" s="20">
        <f t="shared" si="9"/>
        <v>0.15949999999999998</v>
      </c>
      <c r="AF6" s="98">
        <f t="shared" si="10"/>
        <v>0.17649999999999999</v>
      </c>
      <c r="AG6" s="128">
        <v>7091.08</v>
      </c>
      <c r="AH6" s="95">
        <f t="shared" si="11"/>
        <v>2.092202757209468E-2</v>
      </c>
      <c r="AI6" s="99">
        <f t="shared" si="12"/>
        <v>3.6927378664747107E-3</v>
      </c>
      <c r="AJ6" s="128">
        <v>8070.71</v>
      </c>
      <c r="AK6" s="100">
        <v>0</v>
      </c>
      <c r="AL6" s="100">
        <v>20.420000000000002</v>
      </c>
    </row>
    <row r="7" spans="1:39" s="62" customFormat="1">
      <c r="A7" s="90" t="s">
        <v>377</v>
      </c>
      <c r="B7" s="58">
        <v>0.22</v>
      </c>
      <c r="C7" s="59">
        <v>0.1305</v>
      </c>
      <c r="D7" s="20">
        <f t="shared" si="0"/>
        <v>8.9499999999999996E-2</v>
      </c>
      <c r="E7" s="61">
        <v>0.18</v>
      </c>
      <c r="F7" s="59">
        <v>0.1305</v>
      </c>
      <c r="G7" s="20">
        <f t="shared" si="1"/>
        <v>4.9499999999999988E-2</v>
      </c>
      <c r="H7" s="61">
        <v>0.2</v>
      </c>
      <c r="I7" s="59">
        <v>0.1305</v>
      </c>
      <c r="J7" s="20">
        <f t="shared" si="2"/>
        <v>6.9500000000000006E-2</v>
      </c>
      <c r="K7" s="58">
        <v>0.24</v>
      </c>
      <c r="L7" s="59">
        <v>0.1305</v>
      </c>
      <c r="M7" s="20">
        <f t="shared" si="3"/>
        <v>0.10949999999999999</v>
      </c>
      <c r="N7" s="61">
        <v>0.19</v>
      </c>
      <c r="O7" s="59">
        <v>0.1305</v>
      </c>
      <c r="P7" s="20">
        <f t="shared" si="4"/>
        <v>5.9499999999999997E-2</v>
      </c>
      <c r="Q7" s="61">
        <v>0.15</v>
      </c>
      <c r="R7" s="59">
        <v>0.1305</v>
      </c>
      <c r="S7" s="20">
        <f t="shared" si="5"/>
        <v>1.949999999999999E-2</v>
      </c>
      <c r="T7" s="52">
        <v>0.13</v>
      </c>
      <c r="U7" s="59">
        <v>0.1305</v>
      </c>
      <c r="V7" s="20">
        <f t="shared" si="6"/>
        <v>-5.0000000000000044E-4</v>
      </c>
      <c r="W7" s="52">
        <v>7.0000000000000007E-2</v>
      </c>
      <c r="X7" s="59">
        <v>0.1305</v>
      </c>
      <c r="Y7" s="20">
        <f t="shared" si="7"/>
        <v>-6.0499999999999998E-2</v>
      </c>
      <c r="Z7" s="52">
        <v>0.1</v>
      </c>
      <c r="AA7" s="59">
        <v>0.1305</v>
      </c>
      <c r="AB7" s="20">
        <f t="shared" si="8"/>
        <v>-3.0499999999999999E-2</v>
      </c>
      <c r="AC7" s="52">
        <v>0.11</v>
      </c>
      <c r="AD7" s="59">
        <v>0.1305</v>
      </c>
      <c r="AE7" s="20">
        <f t="shared" si="9"/>
        <v>-2.0500000000000004E-2</v>
      </c>
      <c r="AF7" s="98">
        <f t="shared" si="10"/>
        <v>2.8499999999999987E-2</v>
      </c>
      <c r="AG7" s="128">
        <v>18579.43</v>
      </c>
      <c r="AH7" s="95">
        <f t="shared" si="11"/>
        <v>5.4818073796065354E-2</v>
      </c>
      <c r="AI7" s="99">
        <f t="shared" si="12"/>
        <v>1.562315103187862E-3</v>
      </c>
      <c r="AJ7" s="128">
        <v>23662.560000000001</v>
      </c>
      <c r="AK7" s="100">
        <v>0.18</v>
      </c>
      <c r="AL7" s="100">
        <v>7.18</v>
      </c>
    </row>
    <row r="8" spans="1:39" s="62" customFormat="1">
      <c r="A8" s="90" t="s">
        <v>378</v>
      </c>
      <c r="B8" s="58">
        <v>0.3</v>
      </c>
      <c r="C8" s="59">
        <v>0.1305</v>
      </c>
      <c r="D8" s="20">
        <f t="shared" si="0"/>
        <v>0.16949999999999998</v>
      </c>
      <c r="E8" s="61">
        <v>0.25</v>
      </c>
      <c r="F8" s="59">
        <v>0.1305</v>
      </c>
      <c r="G8" s="20">
        <f t="shared" si="1"/>
        <v>0.1195</v>
      </c>
      <c r="H8" s="61">
        <v>0.27</v>
      </c>
      <c r="I8" s="59">
        <v>0.1305</v>
      </c>
      <c r="J8" s="20">
        <f t="shared" si="2"/>
        <v>0.13950000000000001</v>
      </c>
      <c r="K8" s="58">
        <v>0.33</v>
      </c>
      <c r="L8" s="59">
        <v>0.1305</v>
      </c>
      <c r="M8" s="20">
        <f t="shared" si="3"/>
        <v>0.19950000000000001</v>
      </c>
      <c r="N8" s="61">
        <v>0.35</v>
      </c>
      <c r="O8" s="59">
        <v>0.1305</v>
      </c>
      <c r="P8" s="20">
        <f t="shared" si="4"/>
        <v>0.21949999999999997</v>
      </c>
      <c r="Q8" s="61">
        <v>0.27</v>
      </c>
      <c r="R8" s="59">
        <v>0.1305</v>
      </c>
      <c r="S8" s="20">
        <f t="shared" si="5"/>
        <v>0.13950000000000001</v>
      </c>
      <c r="T8" s="52">
        <v>0.48</v>
      </c>
      <c r="U8" s="59">
        <v>0.1305</v>
      </c>
      <c r="V8" s="20">
        <f t="shared" si="6"/>
        <v>0.34949999999999998</v>
      </c>
      <c r="W8" s="52">
        <v>0.19</v>
      </c>
      <c r="X8" s="59">
        <v>0.1305</v>
      </c>
      <c r="Y8" s="20">
        <f t="shared" si="7"/>
        <v>5.9499999999999997E-2</v>
      </c>
      <c r="Z8" s="52">
        <v>0.13</v>
      </c>
      <c r="AA8" s="59">
        <v>0.1305</v>
      </c>
      <c r="AB8" s="20">
        <f t="shared" si="8"/>
        <v>-5.0000000000000044E-4</v>
      </c>
      <c r="AC8" s="52">
        <v>0.13</v>
      </c>
      <c r="AD8" s="59">
        <v>0.1305</v>
      </c>
      <c r="AE8" s="20">
        <f t="shared" si="9"/>
        <v>-5.0000000000000044E-4</v>
      </c>
      <c r="AF8" s="98">
        <f t="shared" si="10"/>
        <v>0.13950000000000001</v>
      </c>
      <c r="AG8" s="128">
        <v>9218.6200000000008</v>
      </c>
      <c r="AH8" s="95">
        <f t="shared" si="11"/>
        <v>2.7199273145510062E-2</v>
      </c>
      <c r="AI8" s="99">
        <f t="shared" si="12"/>
        <v>3.7942986037986541E-3</v>
      </c>
      <c r="AJ8" s="128">
        <v>14038</v>
      </c>
      <c r="AK8" s="100">
        <v>0.91</v>
      </c>
      <c r="AL8" s="100">
        <v>23.77</v>
      </c>
    </row>
    <row r="9" spans="1:39" s="62" customFormat="1">
      <c r="A9" s="90" t="s">
        <v>379</v>
      </c>
      <c r="B9" s="58">
        <v>0.17</v>
      </c>
      <c r="C9" s="59">
        <v>0.1305</v>
      </c>
      <c r="D9" s="20">
        <f t="shared" si="0"/>
        <v>3.9500000000000007E-2</v>
      </c>
      <c r="E9" s="61">
        <v>0.2</v>
      </c>
      <c r="F9" s="59">
        <v>0.1305</v>
      </c>
      <c r="G9" s="20">
        <f t="shared" si="1"/>
        <v>6.9500000000000006E-2</v>
      </c>
      <c r="H9" s="61">
        <v>0.16</v>
      </c>
      <c r="I9" s="59">
        <v>0.1305</v>
      </c>
      <c r="J9" s="20">
        <f t="shared" si="2"/>
        <v>2.9499999999999998E-2</v>
      </c>
      <c r="K9" s="58">
        <v>0.15</v>
      </c>
      <c r="L9" s="59">
        <v>0.1305</v>
      </c>
      <c r="M9" s="20">
        <f t="shared" si="3"/>
        <v>1.949999999999999E-2</v>
      </c>
      <c r="N9" s="61">
        <v>0.16</v>
      </c>
      <c r="O9" s="59">
        <v>0.1305</v>
      </c>
      <c r="P9" s="20">
        <f t="shared" si="4"/>
        <v>2.9499999999999998E-2</v>
      </c>
      <c r="Q9" s="61">
        <v>0.13</v>
      </c>
      <c r="R9" s="59">
        <v>0.1305</v>
      </c>
      <c r="S9" s="20">
        <f t="shared" si="5"/>
        <v>-5.0000000000000044E-4</v>
      </c>
      <c r="T9" s="52">
        <v>0.09</v>
      </c>
      <c r="U9" s="59">
        <v>0.1305</v>
      </c>
      <c r="V9" s="20">
        <f t="shared" si="6"/>
        <v>-4.0500000000000008E-2</v>
      </c>
      <c r="W9" s="52">
        <v>0.13</v>
      </c>
      <c r="X9" s="59">
        <v>0.1305</v>
      </c>
      <c r="Y9" s="20">
        <f t="shared" si="7"/>
        <v>-5.0000000000000044E-4</v>
      </c>
      <c r="Z9" s="52">
        <v>0.08</v>
      </c>
      <c r="AA9" s="59">
        <v>0.1305</v>
      </c>
      <c r="AB9" s="20">
        <f t="shared" si="8"/>
        <v>-5.0500000000000003E-2</v>
      </c>
      <c r="AC9" s="52">
        <v>0.13</v>
      </c>
      <c r="AD9" s="59">
        <v>0.1305</v>
      </c>
      <c r="AE9" s="20">
        <f t="shared" si="9"/>
        <v>-5.0000000000000044E-4</v>
      </c>
      <c r="AF9" s="98">
        <f t="shared" si="10"/>
        <v>9.499999999999998E-3</v>
      </c>
      <c r="AG9" s="128">
        <v>8685.5</v>
      </c>
      <c r="AH9" s="95">
        <f t="shared" si="11"/>
        <v>2.5626317920179768E-2</v>
      </c>
      <c r="AI9" s="99">
        <f t="shared" si="12"/>
        <v>2.4345002024170776E-4</v>
      </c>
      <c r="AJ9" s="128">
        <v>14443.8</v>
      </c>
      <c r="AK9" s="100">
        <v>0.3</v>
      </c>
      <c r="AL9" s="100">
        <v>21.92</v>
      </c>
    </row>
    <row r="10" spans="1:39" s="62" customFormat="1">
      <c r="A10" s="90" t="s">
        <v>380</v>
      </c>
      <c r="B10" s="58">
        <v>0.22</v>
      </c>
      <c r="C10" s="59">
        <v>0.1305</v>
      </c>
      <c r="D10" s="20">
        <f t="shared" si="0"/>
        <v>8.9499999999999996E-2</v>
      </c>
      <c r="E10" s="61">
        <v>0.2</v>
      </c>
      <c r="F10" s="59">
        <v>0.1305</v>
      </c>
      <c r="G10" s="20">
        <f t="shared" si="1"/>
        <v>6.9500000000000006E-2</v>
      </c>
      <c r="H10" s="61">
        <v>0.08</v>
      </c>
      <c r="I10" s="59">
        <v>0.1305</v>
      </c>
      <c r="J10" s="20">
        <f t="shared" si="2"/>
        <v>-5.0500000000000003E-2</v>
      </c>
      <c r="K10" s="58">
        <v>0.11</v>
      </c>
      <c r="L10" s="59">
        <v>0.1305</v>
      </c>
      <c r="M10" s="20">
        <f t="shared" si="3"/>
        <v>-2.0500000000000004E-2</v>
      </c>
      <c r="N10" s="61">
        <v>0.27</v>
      </c>
      <c r="O10" s="59">
        <v>0.1305</v>
      </c>
      <c r="P10" s="20">
        <f t="shared" si="4"/>
        <v>0.13950000000000001</v>
      </c>
      <c r="Q10" s="61">
        <v>0.27</v>
      </c>
      <c r="R10" s="59">
        <v>0.1305</v>
      </c>
      <c r="S10" s="20">
        <f t="shared" si="5"/>
        <v>0.13950000000000001</v>
      </c>
      <c r="T10" s="52">
        <v>0.27</v>
      </c>
      <c r="U10" s="59">
        <v>0.1305</v>
      </c>
      <c r="V10" s="20">
        <f t="shared" si="6"/>
        <v>0.13950000000000001</v>
      </c>
      <c r="W10" s="52">
        <v>0.25</v>
      </c>
      <c r="X10" s="59">
        <v>0.1305</v>
      </c>
      <c r="Y10" s="20">
        <f t="shared" si="7"/>
        <v>0.1195</v>
      </c>
      <c r="Z10" s="52">
        <v>0.23</v>
      </c>
      <c r="AA10" s="59">
        <v>0.1305</v>
      </c>
      <c r="AB10" s="20">
        <f t="shared" si="8"/>
        <v>9.9500000000000005E-2</v>
      </c>
      <c r="AC10" s="52">
        <v>0.18</v>
      </c>
      <c r="AD10" s="59">
        <v>0.1305</v>
      </c>
      <c r="AE10" s="20">
        <f t="shared" si="9"/>
        <v>4.9499999999999988E-2</v>
      </c>
      <c r="AF10" s="98">
        <f t="shared" si="10"/>
        <v>7.7499999999999986E-2</v>
      </c>
      <c r="AG10" s="128">
        <v>20845.61</v>
      </c>
      <c r="AH10" s="95">
        <f t="shared" si="11"/>
        <v>6.1504372701638201E-2</v>
      </c>
      <c r="AI10" s="99">
        <f t="shared" si="12"/>
        <v>4.7665888843769592E-3</v>
      </c>
      <c r="AJ10" s="128">
        <v>27289.360000000001</v>
      </c>
      <c r="AK10" s="100">
        <v>0.37</v>
      </c>
      <c r="AL10" s="100">
        <v>24.52</v>
      </c>
    </row>
    <row r="11" spans="1:39" s="62" customFormat="1">
      <c r="A11" s="90" t="s">
        <v>381</v>
      </c>
      <c r="B11" s="58">
        <v>0.27</v>
      </c>
      <c r="C11" s="59">
        <v>0.1305</v>
      </c>
      <c r="D11" s="20">
        <f t="shared" si="0"/>
        <v>0.13950000000000001</v>
      </c>
      <c r="E11" s="61">
        <v>0.25</v>
      </c>
      <c r="F11" s="59">
        <v>0.1305</v>
      </c>
      <c r="G11" s="20">
        <f t="shared" si="1"/>
        <v>0.1195</v>
      </c>
      <c r="H11" s="61">
        <v>0.25</v>
      </c>
      <c r="I11" s="59">
        <v>0.1305</v>
      </c>
      <c r="J11" s="20">
        <f t="shared" si="2"/>
        <v>0.1195</v>
      </c>
      <c r="K11" s="58">
        <v>0.33</v>
      </c>
      <c r="L11" s="59">
        <v>0.1305</v>
      </c>
      <c r="M11" s="20">
        <f t="shared" si="3"/>
        <v>0.19950000000000001</v>
      </c>
      <c r="N11" s="61">
        <v>0.41</v>
      </c>
      <c r="O11" s="59">
        <v>0.1305</v>
      </c>
      <c r="P11" s="20">
        <f t="shared" si="4"/>
        <v>0.27949999999999997</v>
      </c>
      <c r="Q11" s="61">
        <v>0.4</v>
      </c>
      <c r="R11" s="59">
        <v>0.1305</v>
      </c>
      <c r="S11" s="20">
        <f t="shared" si="5"/>
        <v>0.26950000000000002</v>
      </c>
      <c r="T11" s="52">
        <v>0.24</v>
      </c>
      <c r="U11" s="59">
        <v>0.1305</v>
      </c>
      <c r="V11" s="20">
        <f t="shared" si="6"/>
        <v>0.10949999999999999</v>
      </c>
      <c r="W11" s="52">
        <v>0.19</v>
      </c>
      <c r="X11" s="59">
        <v>0.1305</v>
      </c>
      <c r="Y11" s="20">
        <f t="shared" si="7"/>
        <v>5.9499999999999997E-2</v>
      </c>
      <c r="Z11" s="52">
        <v>0.1</v>
      </c>
      <c r="AA11" s="59">
        <v>0.1305</v>
      </c>
      <c r="AB11" s="20">
        <f t="shared" si="8"/>
        <v>-3.0499999999999999E-2</v>
      </c>
      <c r="AC11" s="52">
        <v>0.1</v>
      </c>
      <c r="AD11" s="59">
        <v>0.1305</v>
      </c>
      <c r="AE11" s="20">
        <f t="shared" si="9"/>
        <v>-3.0499999999999999E-2</v>
      </c>
      <c r="AF11" s="98">
        <f t="shared" si="10"/>
        <v>0.12349999999999998</v>
      </c>
      <c r="AG11" s="128">
        <v>16822.73</v>
      </c>
      <c r="AH11" s="95">
        <f t="shared" si="11"/>
        <v>4.9634980975804016E-2</v>
      </c>
      <c r="AI11" s="99">
        <f t="shared" si="12"/>
        <v>6.1299201505117954E-3</v>
      </c>
      <c r="AJ11" s="128">
        <v>24983.85</v>
      </c>
      <c r="AK11" s="100">
        <v>0.34</v>
      </c>
      <c r="AL11" s="100">
        <v>8.9499999999999993</v>
      </c>
    </row>
    <row r="12" spans="1:39" s="62" customFormat="1">
      <c r="A12" s="90" t="s">
        <v>382</v>
      </c>
      <c r="B12" s="58">
        <v>0.33</v>
      </c>
      <c r="C12" s="59">
        <v>0.1305</v>
      </c>
      <c r="D12" s="20">
        <f t="shared" si="0"/>
        <v>0.19950000000000001</v>
      </c>
      <c r="E12" s="61">
        <v>0.42</v>
      </c>
      <c r="F12" s="59">
        <v>0.1305</v>
      </c>
      <c r="G12" s="20">
        <f t="shared" si="1"/>
        <v>0.28949999999999998</v>
      </c>
      <c r="H12" s="61">
        <v>0.34</v>
      </c>
      <c r="I12" s="59">
        <v>0.1305</v>
      </c>
      <c r="J12" s="20">
        <f t="shared" si="2"/>
        <v>0.20950000000000002</v>
      </c>
      <c r="K12" s="53" t="s">
        <v>13</v>
      </c>
      <c r="L12" s="59">
        <v>0.1305</v>
      </c>
      <c r="M12" s="23" t="s">
        <v>13</v>
      </c>
      <c r="N12" s="61">
        <v>0.39</v>
      </c>
      <c r="O12" s="59">
        <v>0.1305</v>
      </c>
      <c r="P12" s="20">
        <f t="shared" si="4"/>
        <v>0.25950000000000001</v>
      </c>
      <c r="Q12" s="61">
        <v>0.4</v>
      </c>
      <c r="R12" s="59">
        <v>0.1305</v>
      </c>
      <c r="S12" s="20">
        <f t="shared" si="5"/>
        <v>0.26950000000000002</v>
      </c>
      <c r="T12" s="52">
        <v>0.38</v>
      </c>
      <c r="U12" s="59">
        <v>0.1305</v>
      </c>
      <c r="V12" s="20">
        <f t="shared" si="6"/>
        <v>0.2495</v>
      </c>
      <c r="W12" s="52">
        <v>0.34</v>
      </c>
      <c r="X12" s="59">
        <v>0.1305</v>
      </c>
      <c r="Y12" s="20">
        <f t="shared" si="7"/>
        <v>0.20950000000000002</v>
      </c>
      <c r="Z12" s="52">
        <v>0.41</v>
      </c>
      <c r="AA12" s="59">
        <v>0.1305</v>
      </c>
      <c r="AB12" s="20">
        <f t="shared" si="8"/>
        <v>0.27949999999999997</v>
      </c>
      <c r="AC12" s="52">
        <v>0.37</v>
      </c>
      <c r="AD12" s="59">
        <v>0.1305</v>
      </c>
      <c r="AE12" s="20">
        <f t="shared" si="9"/>
        <v>0.23949999999999999</v>
      </c>
      <c r="AF12" s="98">
        <f t="shared" si="10"/>
        <v>0.24505555555555558</v>
      </c>
      <c r="AG12" s="128">
        <v>2183.11</v>
      </c>
      <c r="AH12" s="95">
        <f t="shared" si="11"/>
        <v>6.4412032599992699E-3</v>
      </c>
      <c r="AI12" s="99">
        <f t="shared" si="12"/>
        <v>1.5784526433253768E-3</v>
      </c>
      <c r="AJ12" s="128">
        <v>3175.79</v>
      </c>
      <c r="AK12" s="100">
        <v>0.02</v>
      </c>
      <c r="AL12" s="100">
        <v>32.14</v>
      </c>
    </row>
    <row r="13" spans="1:39" s="62" customFormat="1">
      <c r="A13" s="90" t="s">
        <v>383</v>
      </c>
      <c r="B13" s="58">
        <v>0.27</v>
      </c>
      <c r="C13" s="59">
        <v>0.1305</v>
      </c>
      <c r="D13" s="20">
        <f t="shared" si="0"/>
        <v>0.13950000000000001</v>
      </c>
      <c r="E13" s="61">
        <v>0.31</v>
      </c>
      <c r="F13" s="59">
        <v>0.1305</v>
      </c>
      <c r="G13" s="20">
        <f t="shared" si="1"/>
        <v>0.17949999999999999</v>
      </c>
      <c r="H13" s="61">
        <v>0.24</v>
      </c>
      <c r="I13" s="59">
        <v>0.1305</v>
      </c>
      <c r="J13" s="20">
        <f t="shared" si="2"/>
        <v>0.10949999999999999</v>
      </c>
      <c r="K13" s="58">
        <v>0.18</v>
      </c>
      <c r="L13" s="59">
        <v>0.1305</v>
      </c>
      <c r="M13" s="20">
        <f t="shared" si="3"/>
        <v>4.9499999999999988E-2</v>
      </c>
      <c r="N13" s="61">
        <v>0.18</v>
      </c>
      <c r="O13" s="59">
        <v>0.1305</v>
      </c>
      <c r="P13" s="20">
        <f t="shared" si="4"/>
        <v>4.9499999999999988E-2</v>
      </c>
      <c r="Q13" s="61">
        <v>0.23</v>
      </c>
      <c r="R13" s="59">
        <v>0.1305</v>
      </c>
      <c r="S13" s="20">
        <f t="shared" si="5"/>
        <v>9.9500000000000005E-2</v>
      </c>
      <c r="T13" s="52">
        <v>0.28999999999999998</v>
      </c>
      <c r="U13" s="59">
        <v>0.1305</v>
      </c>
      <c r="V13" s="20">
        <f t="shared" si="6"/>
        <v>0.15949999999999998</v>
      </c>
      <c r="W13" s="52">
        <v>0.16</v>
      </c>
      <c r="X13" s="59">
        <v>0.1305</v>
      </c>
      <c r="Y13" s="20">
        <f t="shared" si="7"/>
        <v>2.9499999999999998E-2</v>
      </c>
      <c r="Z13" s="52">
        <v>0.18</v>
      </c>
      <c r="AA13" s="59">
        <v>0.1305</v>
      </c>
      <c r="AB13" s="20">
        <f t="shared" si="8"/>
        <v>4.9499999999999988E-2</v>
      </c>
      <c r="AC13" s="52">
        <v>0.15</v>
      </c>
      <c r="AD13" s="59">
        <v>0.1305</v>
      </c>
      <c r="AE13" s="20">
        <f t="shared" si="9"/>
        <v>1.949999999999999E-2</v>
      </c>
      <c r="AF13" s="98">
        <f t="shared" si="10"/>
        <v>8.8499999999999995E-2</v>
      </c>
      <c r="AG13" s="128">
        <v>17381.099999999999</v>
      </c>
      <c r="AH13" s="95">
        <f t="shared" si="11"/>
        <v>5.1282435599843017E-2</v>
      </c>
      <c r="AI13" s="99">
        <f t="shared" si="12"/>
        <v>4.5384955505861071E-3</v>
      </c>
      <c r="AJ13" s="128">
        <v>23008.799999999999</v>
      </c>
      <c r="AK13" s="100">
        <v>0.69</v>
      </c>
      <c r="AL13" s="100">
        <v>10.99</v>
      </c>
    </row>
    <row r="14" spans="1:39" s="62" customFormat="1">
      <c r="A14" s="90" t="s">
        <v>384</v>
      </c>
      <c r="B14" s="58">
        <v>0.19</v>
      </c>
      <c r="C14" s="59">
        <v>0.1305</v>
      </c>
      <c r="D14" s="20">
        <f t="shared" si="0"/>
        <v>5.9499999999999997E-2</v>
      </c>
      <c r="E14" s="61">
        <v>0.22</v>
      </c>
      <c r="F14" s="59">
        <v>0.1305</v>
      </c>
      <c r="G14" s="20">
        <f t="shared" si="1"/>
        <v>8.9499999999999996E-2</v>
      </c>
      <c r="H14" s="61">
        <v>0.19</v>
      </c>
      <c r="I14" s="59">
        <v>0.1305</v>
      </c>
      <c r="J14" s="20">
        <f t="shared" si="2"/>
        <v>5.9499999999999997E-2</v>
      </c>
      <c r="K14" s="58">
        <v>0.15</v>
      </c>
      <c r="L14" s="59">
        <v>0.1305</v>
      </c>
      <c r="M14" s="20">
        <f t="shared" si="3"/>
        <v>1.949999999999999E-2</v>
      </c>
      <c r="N14" s="61">
        <v>0.14000000000000001</v>
      </c>
      <c r="O14" s="59">
        <v>0.1305</v>
      </c>
      <c r="P14" s="20">
        <f t="shared" si="4"/>
        <v>9.5000000000000084E-3</v>
      </c>
      <c r="Q14" s="61">
        <v>0.12</v>
      </c>
      <c r="R14" s="59">
        <v>0.1305</v>
      </c>
      <c r="S14" s="20">
        <f t="shared" si="5"/>
        <v>-1.0500000000000009E-2</v>
      </c>
      <c r="T14" s="52">
        <v>0.23</v>
      </c>
      <c r="U14" s="59">
        <v>0.1305</v>
      </c>
      <c r="V14" s="20">
        <f t="shared" si="6"/>
        <v>9.9500000000000005E-2</v>
      </c>
      <c r="W14" s="52">
        <v>0.21</v>
      </c>
      <c r="X14" s="59">
        <v>0.1305</v>
      </c>
      <c r="Y14" s="20">
        <f t="shared" si="7"/>
        <v>7.9499999999999987E-2</v>
      </c>
      <c r="Z14" s="52">
        <v>0.18</v>
      </c>
      <c r="AA14" s="59">
        <v>0.1305</v>
      </c>
      <c r="AB14" s="20">
        <f t="shared" si="8"/>
        <v>4.9499999999999988E-2</v>
      </c>
      <c r="AC14" s="52">
        <v>0.17</v>
      </c>
      <c r="AD14" s="59">
        <v>0.1305</v>
      </c>
      <c r="AE14" s="20">
        <f t="shared" si="9"/>
        <v>3.9500000000000007E-2</v>
      </c>
      <c r="AF14" s="98">
        <f t="shared" si="10"/>
        <v>4.9500000000000002E-2</v>
      </c>
      <c r="AG14" s="128">
        <v>7289.26</v>
      </c>
      <c r="AH14" s="95">
        <f t="shared" si="11"/>
        <v>2.1506751961642923E-2</v>
      </c>
      <c r="AI14" s="99">
        <f t="shared" si="12"/>
        <v>1.0645842221013247E-3</v>
      </c>
      <c r="AJ14" s="128">
        <v>9154.43</v>
      </c>
      <c r="AK14" s="100">
        <v>0.24</v>
      </c>
      <c r="AL14" s="101" t="s">
        <v>13</v>
      </c>
    </row>
    <row r="15" spans="1:39" s="62" customFormat="1">
      <c r="A15" s="90" t="s">
        <v>385</v>
      </c>
      <c r="B15" s="58">
        <v>0.47</v>
      </c>
      <c r="C15" s="59">
        <v>0.1305</v>
      </c>
      <c r="D15" s="20">
        <f t="shared" si="0"/>
        <v>0.33949999999999997</v>
      </c>
      <c r="E15" s="61">
        <v>0.48</v>
      </c>
      <c r="F15" s="59">
        <v>0.1305</v>
      </c>
      <c r="G15" s="20">
        <f t="shared" si="1"/>
        <v>0.34949999999999998</v>
      </c>
      <c r="H15" s="61">
        <v>0.5</v>
      </c>
      <c r="I15" s="59">
        <v>0.1305</v>
      </c>
      <c r="J15" s="20">
        <f t="shared" si="2"/>
        <v>0.3695</v>
      </c>
      <c r="K15" s="58">
        <v>0.34</v>
      </c>
      <c r="L15" s="59">
        <v>0.1305</v>
      </c>
      <c r="M15" s="20">
        <f t="shared" si="3"/>
        <v>0.20950000000000002</v>
      </c>
      <c r="N15" s="54" t="s">
        <v>13</v>
      </c>
      <c r="O15" s="59">
        <v>0.1305</v>
      </c>
      <c r="P15" s="23" t="s">
        <v>13</v>
      </c>
      <c r="Q15" s="61">
        <v>0.42</v>
      </c>
      <c r="R15" s="59">
        <v>0.1305</v>
      </c>
      <c r="S15" s="20">
        <f t="shared" si="5"/>
        <v>0.28949999999999998</v>
      </c>
      <c r="T15" s="52">
        <v>0.28999999999999998</v>
      </c>
      <c r="U15" s="59">
        <v>0.1305</v>
      </c>
      <c r="V15" s="20">
        <f t="shared" si="6"/>
        <v>0.15949999999999998</v>
      </c>
      <c r="W15" s="52">
        <v>0.22</v>
      </c>
      <c r="X15" s="59">
        <v>0.1305</v>
      </c>
      <c r="Y15" s="20">
        <f t="shared" si="7"/>
        <v>8.9499999999999996E-2</v>
      </c>
      <c r="Z15" s="52">
        <v>0.26</v>
      </c>
      <c r="AA15" s="59">
        <v>0.1305</v>
      </c>
      <c r="AB15" s="20">
        <f t="shared" si="8"/>
        <v>0.1295</v>
      </c>
      <c r="AC15" s="52">
        <v>0.31</v>
      </c>
      <c r="AD15" s="59">
        <v>0.1305</v>
      </c>
      <c r="AE15" s="20">
        <f t="shared" si="9"/>
        <v>0.17949999999999999</v>
      </c>
      <c r="AF15" s="98">
        <f t="shared" si="10"/>
        <v>0.23505555555555555</v>
      </c>
      <c r="AG15" s="128">
        <v>1862.3</v>
      </c>
      <c r="AH15" s="95">
        <f t="shared" si="11"/>
        <v>5.4946625827817378E-3</v>
      </c>
      <c r="AI15" s="99">
        <f t="shared" si="12"/>
        <v>1.291550965986085E-3</v>
      </c>
      <c r="AJ15" s="128">
        <v>3135.54</v>
      </c>
      <c r="AK15" s="100">
        <v>0.02</v>
      </c>
      <c r="AL15" s="100">
        <v>2.79</v>
      </c>
    </row>
    <row r="16" spans="1:39" s="62" customFormat="1">
      <c r="A16" s="90" t="s">
        <v>386</v>
      </c>
      <c r="B16" s="58">
        <v>0.25</v>
      </c>
      <c r="C16" s="59">
        <v>0.1305</v>
      </c>
      <c r="D16" s="20">
        <f t="shared" si="0"/>
        <v>0.1195</v>
      </c>
      <c r="E16" s="61">
        <v>0.05</v>
      </c>
      <c r="F16" s="59">
        <v>0.1305</v>
      </c>
      <c r="G16" s="20">
        <f t="shared" si="1"/>
        <v>-8.0500000000000002E-2</v>
      </c>
      <c r="H16" s="61">
        <v>0.02</v>
      </c>
      <c r="I16" s="59">
        <v>0.1305</v>
      </c>
      <c r="J16" s="20">
        <f t="shared" si="2"/>
        <v>-0.1105</v>
      </c>
      <c r="K16" s="58">
        <v>0.03</v>
      </c>
      <c r="L16" s="59">
        <v>0.1305</v>
      </c>
      <c r="M16" s="20">
        <f t="shared" si="3"/>
        <v>-0.10050000000000001</v>
      </c>
      <c r="N16" s="61">
        <v>0.03</v>
      </c>
      <c r="O16" s="59">
        <v>0.1305</v>
      </c>
      <c r="P16" s="20">
        <f t="shared" si="4"/>
        <v>-0.10050000000000001</v>
      </c>
      <c r="Q16" s="61">
        <v>0.04</v>
      </c>
      <c r="R16" s="59">
        <v>0.1305</v>
      </c>
      <c r="S16" s="20">
        <f t="shared" si="5"/>
        <v>-9.0499999999999997E-2</v>
      </c>
      <c r="T16" s="52">
        <v>0.08</v>
      </c>
      <c r="U16" s="59">
        <v>0.1305</v>
      </c>
      <c r="V16" s="20">
        <f t="shared" si="6"/>
        <v>-5.0500000000000003E-2</v>
      </c>
      <c r="W16" s="52">
        <v>0.09</v>
      </c>
      <c r="X16" s="59">
        <v>0.1305</v>
      </c>
      <c r="Y16" s="20">
        <f t="shared" si="7"/>
        <v>-4.0500000000000008E-2</v>
      </c>
      <c r="Z16" s="52">
        <v>0.09</v>
      </c>
      <c r="AA16" s="59">
        <v>0.1305</v>
      </c>
      <c r="AB16" s="20">
        <f t="shared" si="8"/>
        <v>-4.0500000000000008E-2</v>
      </c>
      <c r="AC16" s="52">
        <v>0.09</v>
      </c>
      <c r="AD16" s="59">
        <v>0.1305</v>
      </c>
      <c r="AE16" s="20">
        <f t="shared" si="9"/>
        <v>-4.0500000000000008E-2</v>
      </c>
      <c r="AF16" s="98">
        <f t="shared" si="10"/>
        <v>-5.3499999999999992E-2</v>
      </c>
      <c r="AG16" s="128">
        <v>59011.41</v>
      </c>
      <c r="AH16" s="95">
        <f t="shared" si="11"/>
        <v>0.17411146780013537</v>
      </c>
      <c r="AI16" s="99">
        <f t="shared" si="12"/>
        <v>-9.3149635273072403E-3</v>
      </c>
      <c r="AJ16" s="128">
        <v>74908.58</v>
      </c>
      <c r="AK16" s="100">
        <v>0.93</v>
      </c>
      <c r="AL16" s="100">
        <v>6.68</v>
      </c>
    </row>
    <row r="17" spans="1:43" s="62" customFormat="1">
      <c r="A17" s="90" t="s">
        <v>387</v>
      </c>
      <c r="B17" s="58">
        <v>0.25</v>
      </c>
      <c r="C17" s="59">
        <v>0.1305</v>
      </c>
      <c r="D17" s="20">
        <f t="shared" si="0"/>
        <v>0.1195</v>
      </c>
      <c r="E17" s="61">
        <v>0.26</v>
      </c>
      <c r="F17" s="59">
        <v>0.1305</v>
      </c>
      <c r="G17" s="20">
        <f t="shared" si="1"/>
        <v>0.1295</v>
      </c>
      <c r="H17" s="61">
        <v>0.24</v>
      </c>
      <c r="I17" s="59">
        <v>0.1305</v>
      </c>
      <c r="J17" s="20">
        <f t="shared" si="2"/>
        <v>0.10949999999999999</v>
      </c>
      <c r="K17" s="58">
        <v>0.24</v>
      </c>
      <c r="L17" s="59">
        <v>0.1305</v>
      </c>
      <c r="M17" s="20">
        <f t="shared" si="3"/>
        <v>0.10949999999999999</v>
      </c>
      <c r="N17" s="61">
        <v>0.28000000000000003</v>
      </c>
      <c r="O17" s="59">
        <v>0.1305</v>
      </c>
      <c r="P17" s="20">
        <f t="shared" si="4"/>
        <v>0.14950000000000002</v>
      </c>
      <c r="Q17" s="61">
        <v>0.14000000000000001</v>
      </c>
      <c r="R17" s="59">
        <v>0.1305</v>
      </c>
      <c r="S17" s="20">
        <f t="shared" si="5"/>
        <v>9.5000000000000084E-3</v>
      </c>
      <c r="T17" s="52">
        <v>0.05</v>
      </c>
      <c r="U17" s="59">
        <v>0.1305</v>
      </c>
      <c r="V17" s="20">
        <f t="shared" si="6"/>
        <v>-8.0500000000000002E-2</v>
      </c>
      <c r="W17" s="52">
        <v>0.09</v>
      </c>
      <c r="X17" s="59">
        <v>0.1305</v>
      </c>
      <c r="Y17" s="20">
        <f t="shared" si="7"/>
        <v>-4.0500000000000008E-2</v>
      </c>
      <c r="Z17" s="52">
        <v>0.1</v>
      </c>
      <c r="AA17" s="59">
        <v>0.1305</v>
      </c>
      <c r="AB17" s="20">
        <f t="shared" si="8"/>
        <v>-3.0499999999999999E-2</v>
      </c>
      <c r="AC17" s="52">
        <v>0.16</v>
      </c>
      <c r="AD17" s="59">
        <v>0.1305</v>
      </c>
      <c r="AE17" s="20">
        <f t="shared" si="9"/>
        <v>2.9499999999999998E-2</v>
      </c>
      <c r="AF17" s="98">
        <f t="shared" si="10"/>
        <v>5.0500000000000003E-2</v>
      </c>
      <c r="AG17" s="128">
        <v>3838.15</v>
      </c>
      <c r="AH17" s="95">
        <f t="shared" si="11"/>
        <v>1.1324351174409992E-2</v>
      </c>
      <c r="AI17" s="99">
        <f t="shared" si="12"/>
        <v>5.7187973430770456E-4</v>
      </c>
      <c r="AJ17" s="128">
        <v>4963.04</v>
      </c>
      <c r="AK17" s="100">
        <v>0.13</v>
      </c>
      <c r="AL17" s="100">
        <v>18.350000000000001</v>
      </c>
    </row>
    <row r="18" spans="1:43" s="62" customFormat="1">
      <c r="A18" s="90" t="s">
        <v>1814</v>
      </c>
      <c r="B18" s="52">
        <v>0.09</v>
      </c>
      <c r="C18" s="59">
        <v>0.1305</v>
      </c>
      <c r="D18" s="74">
        <f>B18-C18</f>
        <v>-4.0500000000000008E-2</v>
      </c>
      <c r="E18" s="52">
        <v>0.13</v>
      </c>
      <c r="F18" s="59">
        <v>0.1305</v>
      </c>
      <c r="G18" s="74">
        <f>E18-F18</f>
        <v>-5.0000000000000044E-4</v>
      </c>
      <c r="H18" s="52">
        <v>0.17</v>
      </c>
      <c r="I18" s="59">
        <v>0.1305</v>
      </c>
      <c r="J18" s="74">
        <f>H18-I18</f>
        <v>3.9500000000000007E-2</v>
      </c>
      <c r="K18" s="52">
        <v>0.12</v>
      </c>
      <c r="L18" s="59">
        <v>0.1305</v>
      </c>
      <c r="M18" s="74">
        <f>K18-L18</f>
        <v>-1.0500000000000009E-2</v>
      </c>
      <c r="N18" s="52">
        <v>0.18</v>
      </c>
      <c r="O18" s="59">
        <v>0.1305</v>
      </c>
      <c r="P18" s="74">
        <f>N18-O18</f>
        <v>4.9499999999999988E-2</v>
      </c>
      <c r="Q18" s="52">
        <v>0.19</v>
      </c>
      <c r="R18" s="59">
        <v>0.1305</v>
      </c>
      <c r="S18" s="74">
        <f>Q18-R18</f>
        <v>5.9499999999999997E-2</v>
      </c>
      <c r="T18" s="52">
        <v>0.21</v>
      </c>
      <c r="U18" s="59">
        <v>0.1305</v>
      </c>
      <c r="V18" s="74">
        <f>T18-U18</f>
        <v>7.9499999999999987E-2</v>
      </c>
      <c r="W18" s="52">
        <v>0.16</v>
      </c>
      <c r="X18" s="59">
        <v>0.1305</v>
      </c>
      <c r="Y18" s="74">
        <f>W18-X18</f>
        <v>2.9499999999999998E-2</v>
      </c>
      <c r="Z18" s="52">
        <v>0.12</v>
      </c>
      <c r="AA18" s="59">
        <v>0.1305</v>
      </c>
      <c r="AB18" s="74">
        <f>Z18-AA18</f>
        <v>-1.0500000000000009E-2</v>
      </c>
      <c r="AC18" s="52">
        <v>0.06</v>
      </c>
      <c r="AD18" s="59">
        <v>0.1305</v>
      </c>
      <c r="AE18" s="74">
        <f>AC18-AD18</f>
        <v>-7.0500000000000007E-2</v>
      </c>
      <c r="AF18" s="95">
        <f>AVERAGE(D18,G18,J18,M18,P18,S18,V18,Y18,AB18,AE18)</f>
        <v>1.2499999999999994E-2</v>
      </c>
      <c r="AG18" s="128">
        <v>93.5</v>
      </c>
      <c r="AH18" s="95">
        <f t="shared" si="11"/>
        <v>2.7586906056494253E-4</v>
      </c>
      <c r="AI18" s="99">
        <f t="shared" si="12"/>
        <v>3.4483632570617799E-6</v>
      </c>
      <c r="AJ18" s="128">
        <v>136.80000000000001</v>
      </c>
      <c r="AK18" s="100">
        <v>1.08</v>
      </c>
      <c r="AL18" s="101" t="s">
        <v>13</v>
      </c>
    </row>
    <row r="19" spans="1:43" s="62" customFormat="1">
      <c r="A19" s="90" t="s">
        <v>388</v>
      </c>
      <c r="B19" s="53" t="s">
        <v>13</v>
      </c>
      <c r="C19" s="59">
        <v>0.1305</v>
      </c>
      <c r="D19" s="23" t="s">
        <v>13</v>
      </c>
      <c r="E19" s="61">
        <v>0.32</v>
      </c>
      <c r="F19" s="59">
        <v>0.1305</v>
      </c>
      <c r="G19" s="20">
        <f t="shared" si="1"/>
        <v>0.1895</v>
      </c>
      <c r="H19" s="61">
        <v>0.23</v>
      </c>
      <c r="I19" s="59">
        <v>0.1305</v>
      </c>
      <c r="J19" s="20">
        <f t="shared" si="2"/>
        <v>9.9500000000000005E-2</v>
      </c>
      <c r="K19" s="58">
        <v>0.19</v>
      </c>
      <c r="L19" s="59">
        <v>0.1305</v>
      </c>
      <c r="M19" s="20">
        <f t="shared" si="3"/>
        <v>5.9499999999999997E-2</v>
      </c>
      <c r="N19" s="61">
        <v>0.28999999999999998</v>
      </c>
      <c r="O19" s="59">
        <v>0.1305</v>
      </c>
      <c r="P19" s="20">
        <f t="shared" si="4"/>
        <v>0.15949999999999998</v>
      </c>
      <c r="Q19" s="61">
        <v>0.24</v>
      </c>
      <c r="R19" s="59">
        <v>0.1305</v>
      </c>
      <c r="S19" s="20">
        <f t="shared" si="5"/>
        <v>0.10949999999999999</v>
      </c>
      <c r="T19" s="52">
        <v>0.22</v>
      </c>
      <c r="U19" s="59">
        <v>0.1305</v>
      </c>
      <c r="V19" s="20">
        <f t="shared" si="6"/>
        <v>8.9499999999999996E-2</v>
      </c>
      <c r="W19" s="52">
        <v>0.17</v>
      </c>
      <c r="X19" s="59">
        <v>0.1305</v>
      </c>
      <c r="Y19" s="20">
        <f t="shared" si="7"/>
        <v>3.9500000000000007E-2</v>
      </c>
      <c r="Z19" s="52">
        <v>0.21</v>
      </c>
      <c r="AA19" s="59">
        <v>0.1305</v>
      </c>
      <c r="AB19" s="20">
        <f t="shared" si="8"/>
        <v>7.9499999999999987E-2</v>
      </c>
      <c r="AC19" s="52">
        <v>0.23</v>
      </c>
      <c r="AD19" s="59">
        <v>0.1305</v>
      </c>
      <c r="AE19" s="20">
        <f t="shared" si="9"/>
        <v>9.9500000000000005E-2</v>
      </c>
      <c r="AF19" s="98">
        <f t="shared" si="10"/>
        <v>0.10283333333333333</v>
      </c>
      <c r="AG19" s="128">
        <v>3158.58</v>
      </c>
      <c r="AH19" s="95">
        <f t="shared" si="11"/>
        <v>9.3192994365691572E-3</v>
      </c>
      <c r="AI19" s="99">
        <f t="shared" si="12"/>
        <v>9.5833462539386162E-4</v>
      </c>
      <c r="AJ19" s="128">
        <v>4128.1400000000003</v>
      </c>
      <c r="AK19" s="100">
        <v>0</v>
      </c>
      <c r="AL19" s="100">
        <v>14.39</v>
      </c>
    </row>
    <row r="20" spans="1:43" s="62" customFormat="1">
      <c r="A20" s="90" t="s">
        <v>389</v>
      </c>
      <c r="B20" s="58">
        <v>0.24</v>
      </c>
      <c r="C20" s="59">
        <v>0.1305</v>
      </c>
      <c r="D20" s="20">
        <f t="shared" si="0"/>
        <v>0.10949999999999999</v>
      </c>
      <c r="E20" s="61">
        <v>0.27</v>
      </c>
      <c r="F20" s="59">
        <v>0.1305</v>
      </c>
      <c r="G20" s="20">
        <f t="shared" si="1"/>
        <v>0.13950000000000001</v>
      </c>
      <c r="H20" s="61">
        <v>0.23</v>
      </c>
      <c r="I20" s="59">
        <v>0.1305</v>
      </c>
      <c r="J20" s="20">
        <f t="shared" si="2"/>
        <v>9.9500000000000005E-2</v>
      </c>
      <c r="K20" s="58">
        <v>0.28999999999999998</v>
      </c>
      <c r="L20" s="59">
        <v>0.1305</v>
      </c>
      <c r="M20" s="20">
        <f t="shared" si="3"/>
        <v>0.15949999999999998</v>
      </c>
      <c r="N20" s="61">
        <v>0.22</v>
      </c>
      <c r="O20" s="59">
        <v>0.1305</v>
      </c>
      <c r="P20" s="20">
        <f t="shared" si="4"/>
        <v>8.9499999999999996E-2</v>
      </c>
      <c r="Q20" s="61">
        <v>0.26</v>
      </c>
      <c r="R20" s="59">
        <v>0.1305</v>
      </c>
      <c r="S20" s="20">
        <f t="shared" si="5"/>
        <v>0.1295</v>
      </c>
      <c r="T20" s="52">
        <v>0.27</v>
      </c>
      <c r="U20" s="59">
        <v>0.1305</v>
      </c>
      <c r="V20" s="20">
        <f t="shared" si="6"/>
        <v>0.13950000000000001</v>
      </c>
      <c r="W20" s="52">
        <v>0.26</v>
      </c>
      <c r="X20" s="59">
        <v>0.1305</v>
      </c>
      <c r="Y20" s="20">
        <f t="shared" si="7"/>
        <v>0.1295</v>
      </c>
      <c r="Z20" s="52">
        <v>0.28999999999999998</v>
      </c>
      <c r="AA20" s="59">
        <v>0.1305</v>
      </c>
      <c r="AB20" s="20">
        <f t="shared" si="8"/>
        <v>0.15949999999999998</v>
      </c>
      <c r="AC20" s="53" t="s">
        <v>13</v>
      </c>
      <c r="AD20" s="59">
        <v>0.1305</v>
      </c>
      <c r="AE20" s="23" t="s">
        <v>13</v>
      </c>
      <c r="AF20" s="98">
        <f t="shared" si="10"/>
        <v>0.12838888888888889</v>
      </c>
      <c r="AG20" s="128">
        <v>2230.4</v>
      </c>
      <c r="AH20" s="95">
        <f t="shared" si="11"/>
        <v>6.5807310447491751E-3</v>
      </c>
      <c r="AI20" s="99">
        <f t="shared" si="12"/>
        <v>8.4489274691196357E-4</v>
      </c>
      <c r="AJ20" s="128">
        <v>2990.6</v>
      </c>
      <c r="AK20" s="100">
        <v>0</v>
      </c>
      <c r="AL20" s="100">
        <v>15.42</v>
      </c>
    </row>
    <row r="21" spans="1:43" s="62" customFormat="1">
      <c r="A21" s="90" t="s">
        <v>390</v>
      </c>
      <c r="B21" s="53" t="s">
        <v>13</v>
      </c>
      <c r="C21" s="59">
        <v>0.1305</v>
      </c>
      <c r="D21" s="23" t="s">
        <v>13</v>
      </c>
      <c r="E21" s="54" t="s">
        <v>13</v>
      </c>
      <c r="F21" s="59">
        <v>0.1305</v>
      </c>
      <c r="G21" s="23" t="s">
        <v>13</v>
      </c>
      <c r="H21" s="61">
        <v>0.28999999999999998</v>
      </c>
      <c r="I21" s="59">
        <v>0.1305</v>
      </c>
      <c r="J21" s="20">
        <f t="shared" si="2"/>
        <v>0.15949999999999998</v>
      </c>
      <c r="K21" s="58">
        <v>0.31</v>
      </c>
      <c r="L21" s="59">
        <v>0.1305</v>
      </c>
      <c r="M21" s="20">
        <f t="shared" si="3"/>
        <v>0.17949999999999999</v>
      </c>
      <c r="N21" s="61">
        <v>0.44</v>
      </c>
      <c r="O21" s="59">
        <v>0.1305</v>
      </c>
      <c r="P21" s="20">
        <f t="shared" si="4"/>
        <v>0.3095</v>
      </c>
      <c r="Q21" s="61">
        <v>0.38</v>
      </c>
      <c r="R21" s="59">
        <v>0.1305</v>
      </c>
      <c r="S21" s="20">
        <f t="shared" si="5"/>
        <v>0.2495</v>
      </c>
      <c r="T21" s="52">
        <v>0.66</v>
      </c>
      <c r="U21" s="59">
        <v>0.1305</v>
      </c>
      <c r="V21" s="20">
        <f t="shared" si="6"/>
        <v>0.52950000000000008</v>
      </c>
      <c r="W21" s="52">
        <v>0.28999999999999998</v>
      </c>
      <c r="X21" s="59">
        <v>0.1305</v>
      </c>
      <c r="Y21" s="20">
        <f t="shared" si="7"/>
        <v>0.15949999999999998</v>
      </c>
      <c r="Z21" s="52">
        <v>0.22</v>
      </c>
      <c r="AA21" s="59">
        <v>0.1305</v>
      </c>
      <c r="AB21" s="20">
        <f t="shared" si="8"/>
        <v>8.9499999999999996E-2</v>
      </c>
      <c r="AC21" s="52">
        <v>0.23</v>
      </c>
      <c r="AD21" s="59">
        <v>0.1305</v>
      </c>
      <c r="AE21" s="20">
        <f t="shared" si="9"/>
        <v>9.9500000000000005E-2</v>
      </c>
      <c r="AF21" s="98">
        <f t="shared" si="10"/>
        <v>0.22199999999999998</v>
      </c>
      <c r="AG21" s="128">
        <v>4967.1899999999996</v>
      </c>
      <c r="AH21" s="95">
        <f t="shared" si="11"/>
        <v>1.465555121869066E-2</v>
      </c>
      <c r="AI21" s="99">
        <f t="shared" si="12"/>
        <v>3.2535323705493264E-3</v>
      </c>
      <c r="AJ21" s="128">
        <v>5989.35</v>
      </c>
      <c r="AK21" s="100">
        <v>0.54</v>
      </c>
      <c r="AL21" s="101" t="s">
        <v>13</v>
      </c>
    </row>
    <row r="22" spans="1:43" s="62" customFormat="1">
      <c r="A22" s="90" t="s">
        <v>391</v>
      </c>
      <c r="B22" s="53" t="s">
        <v>13</v>
      </c>
      <c r="C22" s="59">
        <v>0.1305</v>
      </c>
      <c r="D22" s="23" t="s">
        <v>13</v>
      </c>
      <c r="E22" s="61">
        <v>0.13</v>
      </c>
      <c r="F22" s="59">
        <v>0.1305</v>
      </c>
      <c r="G22" s="20">
        <f t="shared" si="1"/>
        <v>-5.0000000000000044E-4</v>
      </c>
      <c r="H22" s="61">
        <v>0.22</v>
      </c>
      <c r="I22" s="59">
        <v>0.1305</v>
      </c>
      <c r="J22" s="20">
        <f t="shared" si="2"/>
        <v>8.9499999999999996E-2</v>
      </c>
      <c r="K22" s="58">
        <v>0.25</v>
      </c>
      <c r="L22" s="59">
        <v>0.1305</v>
      </c>
      <c r="M22" s="20">
        <f t="shared" si="3"/>
        <v>0.1195</v>
      </c>
      <c r="N22" s="61">
        <v>0.23</v>
      </c>
      <c r="O22" s="59">
        <v>0.1305</v>
      </c>
      <c r="P22" s="20">
        <f t="shared" si="4"/>
        <v>9.9500000000000005E-2</v>
      </c>
      <c r="Q22" s="61">
        <v>0.23</v>
      </c>
      <c r="R22" s="59">
        <v>0.1305</v>
      </c>
      <c r="S22" s="20">
        <f t="shared" si="5"/>
        <v>9.9500000000000005E-2</v>
      </c>
      <c r="T22" s="52">
        <v>0.2</v>
      </c>
      <c r="U22" s="59">
        <v>0.1305</v>
      </c>
      <c r="V22" s="20">
        <f t="shared" si="6"/>
        <v>6.9500000000000006E-2</v>
      </c>
      <c r="W22" s="52">
        <v>0.18</v>
      </c>
      <c r="X22" s="59">
        <v>0.1305</v>
      </c>
      <c r="Y22" s="20">
        <f t="shared" si="7"/>
        <v>4.9499999999999988E-2</v>
      </c>
      <c r="Z22" s="52">
        <v>0.16</v>
      </c>
      <c r="AA22" s="59">
        <v>0.1305</v>
      </c>
      <c r="AB22" s="20">
        <f t="shared" si="8"/>
        <v>2.9499999999999998E-2</v>
      </c>
      <c r="AC22" s="52">
        <v>0.17</v>
      </c>
      <c r="AD22" s="59">
        <v>0.1305</v>
      </c>
      <c r="AE22" s="20">
        <f t="shared" si="9"/>
        <v>3.9500000000000007E-2</v>
      </c>
      <c r="AF22" s="98">
        <f t="shared" si="10"/>
        <v>6.6166666666666651E-2</v>
      </c>
      <c r="AG22" s="128">
        <v>2570.3000000000002</v>
      </c>
      <c r="AH22" s="95">
        <f t="shared" si="11"/>
        <v>7.583596217861731E-3</v>
      </c>
      <c r="AI22" s="99">
        <f t="shared" si="12"/>
        <v>5.0178128308185112E-4</v>
      </c>
      <c r="AJ22" s="128">
        <v>4162</v>
      </c>
      <c r="AK22" s="100">
        <v>0.18</v>
      </c>
      <c r="AL22" s="101" t="s">
        <v>13</v>
      </c>
    </row>
    <row r="23" spans="1:43" s="62" customFormat="1">
      <c r="A23" s="90" t="s">
        <v>392</v>
      </c>
      <c r="B23" s="58">
        <v>0.14000000000000001</v>
      </c>
      <c r="C23" s="59">
        <v>0.1305</v>
      </c>
      <c r="D23" s="20">
        <f t="shared" si="0"/>
        <v>9.5000000000000084E-3</v>
      </c>
      <c r="E23" s="61">
        <v>0.18</v>
      </c>
      <c r="F23" s="59">
        <v>0.1305</v>
      </c>
      <c r="G23" s="20">
        <f t="shared" si="1"/>
        <v>4.9499999999999988E-2</v>
      </c>
      <c r="H23" s="61">
        <v>0.23</v>
      </c>
      <c r="I23" s="59">
        <v>0.1305</v>
      </c>
      <c r="J23" s="20">
        <f t="shared" si="2"/>
        <v>9.9500000000000005E-2</v>
      </c>
      <c r="K23" s="58">
        <v>0.39</v>
      </c>
      <c r="L23" s="59">
        <v>0.1305</v>
      </c>
      <c r="M23" s="20">
        <f t="shared" si="3"/>
        <v>0.25950000000000001</v>
      </c>
      <c r="N23" s="61">
        <v>0.55000000000000004</v>
      </c>
      <c r="O23" s="59">
        <v>0.1305</v>
      </c>
      <c r="P23" s="20">
        <f t="shared" si="4"/>
        <v>0.41950000000000004</v>
      </c>
      <c r="Q23" s="61">
        <v>0.56999999999999995</v>
      </c>
      <c r="R23" s="59">
        <v>0.1305</v>
      </c>
      <c r="S23" s="20">
        <f t="shared" si="5"/>
        <v>0.43949999999999995</v>
      </c>
      <c r="T23" s="52">
        <v>0.52</v>
      </c>
      <c r="U23" s="59">
        <v>0.1305</v>
      </c>
      <c r="V23" s="20">
        <f t="shared" si="6"/>
        <v>0.38950000000000001</v>
      </c>
      <c r="W23" s="52">
        <v>0.46</v>
      </c>
      <c r="X23" s="59">
        <v>0.1305</v>
      </c>
      <c r="Y23" s="20">
        <f t="shared" si="7"/>
        <v>0.32950000000000002</v>
      </c>
      <c r="Z23" s="52">
        <v>0.34</v>
      </c>
      <c r="AA23" s="59">
        <v>0.1305</v>
      </c>
      <c r="AB23" s="20">
        <f t="shared" si="8"/>
        <v>0.20950000000000002</v>
      </c>
      <c r="AC23" s="52">
        <v>0.24</v>
      </c>
      <c r="AD23" s="59">
        <v>0.1305</v>
      </c>
      <c r="AE23" s="20">
        <f t="shared" si="9"/>
        <v>0.10949999999999999</v>
      </c>
      <c r="AF23" s="98">
        <f t="shared" si="10"/>
        <v>0.23149999999999998</v>
      </c>
      <c r="AG23" s="128">
        <v>2671.74</v>
      </c>
      <c r="AH23" s="95">
        <f t="shared" si="11"/>
        <v>7.8828920200404232E-3</v>
      </c>
      <c r="AI23" s="99">
        <f t="shared" si="12"/>
        <v>1.8248895026393578E-3</v>
      </c>
      <c r="AJ23" s="128">
        <v>3318.69</v>
      </c>
      <c r="AK23" s="100">
        <v>0.03</v>
      </c>
      <c r="AL23" s="100">
        <v>50.54</v>
      </c>
    </row>
    <row r="24" spans="1:43" s="62" customFormat="1">
      <c r="A24" s="90" t="s">
        <v>393</v>
      </c>
      <c r="B24" s="58">
        <v>0.19</v>
      </c>
      <c r="C24" s="59">
        <v>0.1305</v>
      </c>
      <c r="D24" s="20">
        <f t="shared" si="0"/>
        <v>5.9499999999999997E-2</v>
      </c>
      <c r="E24" s="61">
        <v>0.17</v>
      </c>
      <c r="F24" s="59">
        <v>0.1305</v>
      </c>
      <c r="G24" s="20">
        <f t="shared" si="1"/>
        <v>3.9500000000000007E-2</v>
      </c>
      <c r="H24" s="61">
        <v>0.16</v>
      </c>
      <c r="I24" s="59">
        <v>0.1305</v>
      </c>
      <c r="J24" s="20">
        <f t="shared" si="2"/>
        <v>2.9499999999999998E-2</v>
      </c>
      <c r="K24" s="58">
        <v>0.17</v>
      </c>
      <c r="L24" s="59">
        <v>0.1305</v>
      </c>
      <c r="M24" s="20">
        <f t="shared" si="3"/>
        <v>3.9500000000000007E-2</v>
      </c>
      <c r="N24" s="61">
        <v>0.18</v>
      </c>
      <c r="O24" s="59">
        <v>0.1305</v>
      </c>
      <c r="P24" s="20">
        <f t="shared" si="4"/>
        <v>4.9499999999999988E-2</v>
      </c>
      <c r="Q24" s="61">
        <v>0.17</v>
      </c>
      <c r="R24" s="59">
        <v>0.1305</v>
      </c>
      <c r="S24" s="20">
        <f t="shared" si="5"/>
        <v>3.9500000000000007E-2</v>
      </c>
      <c r="T24" s="52">
        <v>0.18</v>
      </c>
      <c r="U24" s="59">
        <v>0.1305</v>
      </c>
      <c r="V24" s="20">
        <f t="shared" si="6"/>
        <v>4.9499999999999988E-2</v>
      </c>
      <c r="W24" s="52">
        <v>0.39</v>
      </c>
      <c r="X24" s="59">
        <v>0.1305</v>
      </c>
      <c r="Y24" s="20">
        <f t="shared" si="7"/>
        <v>0.25950000000000001</v>
      </c>
      <c r="Z24" s="52">
        <v>0.35</v>
      </c>
      <c r="AA24" s="59">
        <v>0.1305</v>
      </c>
      <c r="AB24" s="20">
        <f t="shared" si="8"/>
        <v>0.21949999999999997</v>
      </c>
      <c r="AC24" s="52">
        <v>0.23</v>
      </c>
      <c r="AD24" s="59">
        <v>0.1305</v>
      </c>
      <c r="AE24" s="20">
        <f t="shared" si="9"/>
        <v>9.9500000000000005E-2</v>
      </c>
      <c r="AF24" s="98">
        <f t="shared" si="10"/>
        <v>8.8500000000000009E-2</v>
      </c>
      <c r="AG24" s="128">
        <v>3986.4</v>
      </c>
      <c r="AH24" s="95">
        <f t="shared" si="11"/>
        <v>1.1761758535145316E-2</v>
      </c>
      <c r="AI24" s="99">
        <f t="shared" si="12"/>
        <v>1.0409156303603606E-3</v>
      </c>
      <c r="AJ24" s="128">
        <v>4462</v>
      </c>
      <c r="AK24" s="100">
        <v>0.08</v>
      </c>
      <c r="AL24" s="100">
        <v>32.869999999999997</v>
      </c>
    </row>
    <row r="25" spans="1:43" s="62" customFormat="1">
      <c r="A25" s="90" t="s">
        <v>394</v>
      </c>
      <c r="B25" s="52">
        <v>0.14000000000000001</v>
      </c>
      <c r="C25" s="59">
        <v>0.1305</v>
      </c>
      <c r="D25" s="20">
        <f t="shared" si="0"/>
        <v>9.5000000000000084E-3</v>
      </c>
      <c r="E25" s="52">
        <v>0.15</v>
      </c>
      <c r="F25" s="59">
        <v>0.1305</v>
      </c>
      <c r="G25" s="20">
        <f t="shared" si="1"/>
        <v>1.949999999999999E-2</v>
      </c>
      <c r="H25" s="52">
        <v>0.14000000000000001</v>
      </c>
      <c r="I25" s="59">
        <v>0.1305</v>
      </c>
      <c r="J25" s="20">
        <f t="shared" si="2"/>
        <v>9.5000000000000084E-3</v>
      </c>
      <c r="K25" s="52">
        <v>0.18</v>
      </c>
      <c r="L25" s="59">
        <v>0.1305</v>
      </c>
      <c r="M25" s="20">
        <f t="shared" si="3"/>
        <v>4.9499999999999988E-2</v>
      </c>
      <c r="N25" s="52">
        <v>0.15</v>
      </c>
      <c r="O25" s="59">
        <v>0.1305</v>
      </c>
      <c r="P25" s="20">
        <f t="shared" si="4"/>
        <v>1.949999999999999E-2</v>
      </c>
      <c r="Q25" s="52">
        <v>0.16</v>
      </c>
      <c r="R25" s="59">
        <v>0.1305</v>
      </c>
      <c r="S25" s="20">
        <f t="shared" si="5"/>
        <v>2.9499999999999998E-2</v>
      </c>
      <c r="T25" s="52">
        <v>0.19</v>
      </c>
      <c r="U25" s="59">
        <v>0.1305</v>
      </c>
      <c r="V25" s="20">
        <f t="shared" si="6"/>
        <v>5.9499999999999997E-2</v>
      </c>
      <c r="W25" s="52">
        <v>0.21</v>
      </c>
      <c r="X25" s="59">
        <v>0.1305</v>
      </c>
      <c r="Y25" s="20">
        <f t="shared" si="7"/>
        <v>7.9499999999999987E-2</v>
      </c>
      <c r="Z25" s="52">
        <v>0.15</v>
      </c>
      <c r="AA25" s="59">
        <v>0.1305</v>
      </c>
      <c r="AB25" s="20">
        <f t="shared" si="8"/>
        <v>1.949999999999999E-2</v>
      </c>
      <c r="AC25" s="52">
        <v>0.15</v>
      </c>
      <c r="AD25" s="59">
        <v>0.1305</v>
      </c>
      <c r="AE25" s="20">
        <f t="shared" si="9"/>
        <v>1.949999999999999E-2</v>
      </c>
      <c r="AF25" s="98">
        <f t="shared" si="10"/>
        <v>3.1499999999999993E-2</v>
      </c>
      <c r="AG25" s="128">
        <v>9415.1</v>
      </c>
      <c r="AH25" s="95">
        <f t="shared" si="11"/>
        <v>2.7778981733957119E-2</v>
      </c>
      <c r="AI25" s="99">
        <f t="shared" si="12"/>
        <v>8.7503792461964902E-4</v>
      </c>
      <c r="AJ25" s="128">
        <v>13835.45</v>
      </c>
      <c r="AK25" s="100">
        <v>0.6</v>
      </c>
      <c r="AL25" s="100">
        <v>2.99</v>
      </c>
    </row>
    <row r="26" spans="1:43" s="62" customFormat="1">
      <c r="A26" s="90" t="s">
        <v>395</v>
      </c>
      <c r="B26" s="53" t="s">
        <v>13</v>
      </c>
      <c r="C26" s="59">
        <v>0.1305</v>
      </c>
      <c r="D26" s="23" t="s">
        <v>13</v>
      </c>
      <c r="E26" s="52">
        <v>0.62</v>
      </c>
      <c r="F26" s="59">
        <v>0.1305</v>
      </c>
      <c r="G26" s="20">
        <f t="shared" si="1"/>
        <v>0.48949999999999999</v>
      </c>
      <c r="H26" s="52">
        <v>0.15</v>
      </c>
      <c r="I26" s="59">
        <v>0.1305</v>
      </c>
      <c r="J26" s="20">
        <f t="shared" si="2"/>
        <v>1.949999999999999E-2</v>
      </c>
      <c r="K26" s="52">
        <v>-0.53</v>
      </c>
      <c r="L26" s="59">
        <v>0.1305</v>
      </c>
      <c r="M26" s="20">
        <f t="shared" si="3"/>
        <v>-0.66050000000000009</v>
      </c>
      <c r="N26" s="52">
        <v>-0.12</v>
      </c>
      <c r="O26" s="59">
        <v>0.1305</v>
      </c>
      <c r="P26" s="20">
        <f t="shared" si="4"/>
        <v>-0.2505</v>
      </c>
      <c r="Q26" s="52">
        <v>-0.13</v>
      </c>
      <c r="R26" s="59">
        <v>0.1305</v>
      </c>
      <c r="S26" s="20">
        <f t="shared" si="5"/>
        <v>-0.26050000000000001</v>
      </c>
      <c r="T26" s="52">
        <v>0.04</v>
      </c>
      <c r="U26" s="59">
        <v>0.1305</v>
      </c>
      <c r="V26" s="20">
        <f t="shared" si="6"/>
        <v>-9.0499999999999997E-2</v>
      </c>
      <c r="W26" s="52">
        <v>0.15</v>
      </c>
      <c r="X26" s="59">
        <v>0.1305</v>
      </c>
      <c r="Y26" s="20">
        <f t="shared" si="7"/>
        <v>1.949999999999999E-2</v>
      </c>
      <c r="Z26" s="52">
        <v>0.19</v>
      </c>
      <c r="AA26" s="59">
        <v>0.1305</v>
      </c>
      <c r="AB26" s="20">
        <f t="shared" si="8"/>
        <v>5.9499999999999997E-2</v>
      </c>
      <c r="AC26" s="52">
        <v>0.27</v>
      </c>
      <c r="AD26" s="59">
        <v>0.1305</v>
      </c>
      <c r="AE26" s="20">
        <f t="shared" si="9"/>
        <v>0.13950000000000001</v>
      </c>
      <c r="AF26" s="98">
        <f t="shared" si="10"/>
        <v>-5.9388888888888908E-2</v>
      </c>
      <c r="AG26" s="128">
        <v>376.28</v>
      </c>
      <c r="AH26" s="95">
        <f t="shared" si="11"/>
        <v>1.1102033166778243E-3</v>
      </c>
      <c r="AI26" s="99">
        <f t="shared" si="12"/>
        <v>-6.5933741418255248E-5</v>
      </c>
      <c r="AJ26" s="128">
        <v>706.36</v>
      </c>
      <c r="AK26" s="100">
        <v>0.03</v>
      </c>
      <c r="AL26" s="100">
        <v>14.04</v>
      </c>
    </row>
    <row r="27" spans="1:43" s="62" customFormat="1">
      <c r="A27" s="90" t="s">
        <v>396</v>
      </c>
      <c r="B27" s="52">
        <v>0.11</v>
      </c>
      <c r="C27" s="59">
        <v>0.1305</v>
      </c>
      <c r="D27" s="20">
        <f t="shared" si="0"/>
        <v>-2.0500000000000004E-2</v>
      </c>
      <c r="E27" s="52">
        <v>7.0000000000000007E-2</v>
      </c>
      <c r="F27" s="59">
        <v>0.1305</v>
      </c>
      <c r="G27" s="20">
        <f t="shared" si="1"/>
        <v>-6.0499999999999998E-2</v>
      </c>
      <c r="H27" s="52">
        <v>0.12</v>
      </c>
      <c r="I27" s="59">
        <v>0.1305</v>
      </c>
      <c r="J27" s="20">
        <f t="shared" si="2"/>
        <v>-1.0500000000000009E-2</v>
      </c>
      <c r="K27" s="52">
        <v>0.12</v>
      </c>
      <c r="L27" s="59">
        <v>0.1305</v>
      </c>
      <c r="M27" s="20">
        <f t="shared" si="3"/>
        <v>-1.0500000000000009E-2</v>
      </c>
      <c r="N27" s="52">
        <v>0.11</v>
      </c>
      <c r="O27" s="59">
        <v>0.1305</v>
      </c>
      <c r="P27" s="20">
        <f t="shared" si="4"/>
        <v>-2.0500000000000004E-2</v>
      </c>
      <c r="Q27" s="52">
        <v>0.06</v>
      </c>
      <c r="R27" s="59">
        <v>0.1305</v>
      </c>
      <c r="S27" s="20">
        <f t="shared" si="5"/>
        <v>-7.0500000000000007E-2</v>
      </c>
      <c r="T27" s="52">
        <v>0.13</v>
      </c>
      <c r="U27" s="59">
        <v>0.1305</v>
      </c>
      <c r="V27" s="20">
        <f t="shared" si="6"/>
        <v>-5.0000000000000044E-4</v>
      </c>
      <c r="W27" s="52">
        <v>0.15</v>
      </c>
      <c r="X27" s="59">
        <v>0.1305</v>
      </c>
      <c r="Y27" s="20">
        <f t="shared" si="7"/>
        <v>1.949999999999999E-2</v>
      </c>
      <c r="Z27" s="52">
        <v>0.15</v>
      </c>
      <c r="AA27" s="59">
        <v>0.1305</v>
      </c>
      <c r="AB27" s="20">
        <f t="shared" si="8"/>
        <v>1.949999999999999E-2</v>
      </c>
      <c r="AC27" s="52">
        <v>0.16</v>
      </c>
      <c r="AD27" s="59">
        <v>0.1305</v>
      </c>
      <c r="AE27" s="20">
        <f t="shared" si="9"/>
        <v>2.9499999999999998E-2</v>
      </c>
      <c r="AF27" s="98">
        <f t="shared" si="10"/>
        <v>-1.2500000000000006E-2</v>
      </c>
      <c r="AG27" s="128">
        <v>10173.629999999999</v>
      </c>
      <c r="AH27" s="95">
        <f t="shared" si="11"/>
        <v>3.0017002680591615E-2</v>
      </c>
      <c r="AI27" s="99">
        <f t="shared" si="12"/>
        <v>-3.7521253350739536E-4</v>
      </c>
      <c r="AJ27" s="128">
        <v>12521.65</v>
      </c>
      <c r="AK27" s="100">
        <v>0.82</v>
      </c>
      <c r="AL27" s="100">
        <v>2.8</v>
      </c>
    </row>
    <row r="28" spans="1:43" s="62" customFormat="1">
      <c r="A28" s="90" t="s">
        <v>397</v>
      </c>
      <c r="B28" s="53" t="s">
        <v>13</v>
      </c>
      <c r="C28" s="59">
        <v>0.1305</v>
      </c>
      <c r="D28" s="23" t="s">
        <v>13</v>
      </c>
      <c r="E28" s="54" t="s">
        <v>13</v>
      </c>
      <c r="F28" s="59">
        <v>0.1305</v>
      </c>
      <c r="G28" s="23" t="s">
        <v>13</v>
      </c>
      <c r="H28" s="54" t="s">
        <v>13</v>
      </c>
      <c r="I28" s="59">
        <v>0.1305</v>
      </c>
      <c r="J28" s="23" t="s">
        <v>13</v>
      </c>
      <c r="K28" s="52">
        <v>1.04</v>
      </c>
      <c r="L28" s="59">
        <v>0.1305</v>
      </c>
      <c r="M28" s="20">
        <f t="shared" si="3"/>
        <v>0.90949999999999998</v>
      </c>
      <c r="N28" s="52">
        <v>0.66</v>
      </c>
      <c r="O28" s="59">
        <v>0.1305</v>
      </c>
      <c r="P28" s="20">
        <f t="shared" si="4"/>
        <v>0.52950000000000008</v>
      </c>
      <c r="Q28" s="52">
        <v>0.48</v>
      </c>
      <c r="R28" s="59">
        <v>0.1305</v>
      </c>
      <c r="S28" s="20">
        <f t="shared" si="5"/>
        <v>0.34949999999999998</v>
      </c>
      <c r="T28" s="52">
        <v>0.54</v>
      </c>
      <c r="U28" s="59">
        <v>0.1305</v>
      </c>
      <c r="V28" s="20">
        <f t="shared" si="6"/>
        <v>0.40950000000000003</v>
      </c>
      <c r="W28" s="52">
        <v>0.62</v>
      </c>
      <c r="X28" s="59">
        <v>0.1305</v>
      </c>
      <c r="Y28" s="20">
        <f t="shared" si="7"/>
        <v>0.48949999999999999</v>
      </c>
      <c r="Z28" s="52">
        <v>0.35</v>
      </c>
      <c r="AA28" s="59">
        <v>0.1305</v>
      </c>
      <c r="AB28" s="20">
        <f t="shared" si="8"/>
        <v>0.21949999999999997</v>
      </c>
      <c r="AC28" s="52">
        <v>0.26</v>
      </c>
      <c r="AD28" s="59">
        <v>0.1305</v>
      </c>
      <c r="AE28" s="20">
        <f t="shared" si="9"/>
        <v>0.1295</v>
      </c>
      <c r="AF28" s="98">
        <f t="shared" si="10"/>
        <v>0.43378571428571433</v>
      </c>
      <c r="AG28" s="128">
        <v>1324.06</v>
      </c>
      <c r="AH28" s="95">
        <f t="shared" si="11"/>
        <v>3.9066009447231848E-3</v>
      </c>
      <c r="AI28" s="99">
        <f t="shared" si="12"/>
        <v>1.6946276812359932E-3</v>
      </c>
      <c r="AJ28" s="128">
        <v>1550.49</v>
      </c>
      <c r="AK28" s="100">
        <v>0</v>
      </c>
      <c r="AL28" s="101" t="s">
        <v>13</v>
      </c>
      <c r="AQ28" s="70"/>
    </row>
    <row r="29" spans="1:43" s="62" customFormat="1">
      <c r="A29" s="90" t="s">
        <v>398</v>
      </c>
      <c r="B29" s="52">
        <v>0.24</v>
      </c>
      <c r="C29" s="59">
        <v>0.1305</v>
      </c>
      <c r="D29" s="20">
        <f t="shared" si="0"/>
        <v>0.10949999999999999</v>
      </c>
      <c r="E29" s="52">
        <v>0.25</v>
      </c>
      <c r="F29" s="59">
        <v>0.1305</v>
      </c>
      <c r="G29" s="20">
        <f t="shared" si="1"/>
        <v>0.1195</v>
      </c>
      <c r="H29" s="52">
        <v>0.26</v>
      </c>
      <c r="I29" s="59">
        <v>0.1305</v>
      </c>
      <c r="J29" s="20">
        <f t="shared" si="2"/>
        <v>0.1295</v>
      </c>
      <c r="K29" s="52">
        <v>0.18</v>
      </c>
      <c r="L29" s="59">
        <v>0.1305</v>
      </c>
      <c r="M29" s="20">
        <f t="shared" si="3"/>
        <v>4.9499999999999988E-2</v>
      </c>
      <c r="N29" s="52">
        <v>0.12</v>
      </c>
      <c r="O29" s="59">
        <v>0.1305</v>
      </c>
      <c r="P29" s="20">
        <f t="shared" si="4"/>
        <v>-1.0500000000000009E-2</v>
      </c>
      <c r="Q29" s="52">
        <v>0.15</v>
      </c>
      <c r="R29" s="59">
        <v>0.1305</v>
      </c>
      <c r="S29" s="20">
        <f t="shared" si="5"/>
        <v>1.949999999999999E-2</v>
      </c>
      <c r="T29" s="52">
        <v>0.18</v>
      </c>
      <c r="U29" s="59">
        <v>0.1305</v>
      </c>
      <c r="V29" s="20">
        <f t="shared" si="6"/>
        <v>4.9499999999999988E-2</v>
      </c>
      <c r="W29" s="52">
        <v>0.16</v>
      </c>
      <c r="X29" s="59">
        <v>0.1305</v>
      </c>
      <c r="Y29" s="20">
        <f t="shared" si="7"/>
        <v>2.9499999999999998E-2</v>
      </c>
      <c r="Z29" s="52">
        <v>0.78</v>
      </c>
      <c r="AA29" s="59">
        <v>0.1305</v>
      </c>
      <c r="AB29" s="20">
        <f t="shared" si="8"/>
        <v>0.64949999999999997</v>
      </c>
      <c r="AC29" s="53" t="s">
        <v>13</v>
      </c>
      <c r="AD29" s="59">
        <v>0.1305</v>
      </c>
      <c r="AE29" s="23" t="s">
        <v>13</v>
      </c>
      <c r="AF29" s="98">
        <f t="shared" si="10"/>
        <v>0.12727777777777774</v>
      </c>
      <c r="AG29" s="128">
        <v>816.82</v>
      </c>
      <c r="AH29" s="95">
        <f t="shared" si="11"/>
        <v>2.4100039149802821E-3</v>
      </c>
      <c r="AI29" s="99">
        <f t="shared" si="12"/>
        <v>3.0673994273443467E-4</v>
      </c>
      <c r="AJ29" s="128">
        <v>1066.68</v>
      </c>
      <c r="AK29" s="100">
        <v>0</v>
      </c>
      <c r="AL29" s="100">
        <v>20.63</v>
      </c>
      <c r="AQ29" s="70"/>
    </row>
    <row r="30" spans="1:43" s="62" customFormat="1">
      <c r="A30" s="90" t="s">
        <v>399</v>
      </c>
      <c r="B30" s="52">
        <v>0.24</v>
      </c>
      <c r="C30" s="59">
        <v>0.1305</v>
      </c>
      <c r="D30" s="20">
        <f t="shared" si="0"/>
        <v>0.10949999999999999</v>
      </c>
      <c r="E30" s="52">
        <v>0.22</v>
      </c>
      <c r="F30" s="59">
        <v>0.1305</v>
      </c>
      <c r="G30" s="20">
        <f t="shared" si="1"/>
        <v>8.9499999999999996E-2</v>
      </c>
      <c r="H30" s="52">
        <v>0.11</v>
      </c>
      <c r="I30" s="59">
        <v>0.1305</v>
      </c>
      <c r="J30" s="20">
        <f t="shared" si="2"/>
        <v>-2.0500000000000004E-2</v>
      </c>
      <c r="K30" s="52">
        <v>0.08</v>
      </c>
      <c r="L30" s="59">
        <v>0.1305</v>
      </c>
      <c r="M30" s="20">
        <f t="shared" si="3"/>
        <v>-5.0500000000000003E-2</v>
      </c>
      <c r="N30" s="52">
        <v>0.13</v>
      </c>
      <c r="O30" s="59">
        <v>0.1305</v>
      </c>
      <c r="P30" s="20">
        <f t="shared" si="4"/>
        <v>-5.0000000000000044E-4</v>
      </c>
      <c r="Q30" s="52">
        <v>0.13</v>
      </c>
      <c r="R30" s="59">
        <v>0.1305</v>
      </c>
      <c r="S30" s="20">
        <f t="shared" si="5"/>
        <v>-5.0000000000000044E-4</v>
      </c>
      <c r="T30" s="52">
        <v>0.15</v>
      </c>
      <c r="U30" s="59">
        <v>0.1305</v>
      </c>
      <c r="V30" s="20">
        <f t="shared" si="6"/>
        <v>1.949999999999999E-2</v>
      </c>
      <c r="W30" s="52">
        <v>0.14000000000000001</v>
      </c>
      <c r="X30" s="59">
        <v>0.1305</v>
      </c>
      <c r="Y30" s="20">
        <f t="shared" si="7"/>
        <v>9.5000000000000084E-3</v>
      </c>
      <c r="Z30" s="52">
        <v>0.11</v>
      </c>
      <c r="AA30" s="59">
        <v>0.1305</v>
      </c>
      <c r="AB30" s="20">
        <f t="shared" si="8"/>
        <v>-2.0500000000000004E-2</v>
      </c>
      <c r="AC30" s="52">
        <v>0.18</v>
      </c>
      <c r="AD30" s="59">
        <v>0.1305</v>
      </c>
      <c r="AE30" s="20">
        <f t="shared" si="9"/>
        <v>4.9499999999999988E-2</v>
      </c>
      <c r="AF30" s="98">
        <f t="shared" si="10"/>
        <v>1.8499999999999999E-2</v>
      </c>
      <c r="AG30" s="128">
        <v>1630.84</v>
      </c>
      <c r="AH30" s="95">
        <f t="shared" si="11"/>
        <v>4.8117465104997956E-3</v>
      </c>
      <c r="AI30" s="99">
        <f t="shared" si="12"/>
        <v>8.9017310444246216E-5</v>
      </c>
      <c r="AJ30" s="128">
        <v>1955.82</v>
      </c>
      <c r="AK30" s="100">
        <v>0.03</v>
      </c>
      <c r="AL30" s="100">
        <v>23.95</v>
      </c>
    </row>
    <row r="31" spans="1:43" s="62" customFormat="1">
      <c r="A31" s="90" t="s">
        <v>400</v>
      </c>
      <c r="B31" s="52">
        <v>0.16</v>
      </c>
      <c r="C31" s="59">
        <v>0.1305</v>
      </c>
      <c r="D31" s="20">
        <f t="shared" si="0"/>
        <v>2.9499999999999998E-2</v>
      </c>
      <c r="E31" s="52">
        <v>0.11</v>
      </c>
      <c r="F31" s="59">
        <v>0.1305</v>
      </c>
      <c r="G31" s="20">
        <f t="shared" si="1"/>
        <v>-2.0500000000000004E-2</v>
      </c>
      <c r="H31" s="52">
        <v>0.15</v>
      </c>
      <c r="I31" s="59">
        <v>0.1305</v>
      </c>
      <c r="J31" s="20">
        <f t="shared" si="2"/>
        <v>1.949999999999999E-2</v>
      </c>
      <c r="K31" s="52">
        <v>0.13</v>
      </c>
      <c r="L31" s="59">
        <v>0.1305</v>
      </c>
      <c r="M31" s="20">
        <f t="shared" si="3"/>
        <v>-5.0000000000000044E-4</v>
      </c>
      <c r="N31" s="52">
        <v>0.2</v>
      </c>
      <c r="O31" s="59">
        <v>0.1305</v>
      </c>
      <c r="P31" s="20">
        <f t="shared" si="4"/>
        <v>6.9500000000000006E-2</v>
      </c>
      <c r="Q31" s="52">
        <v>0.19</v>
      </c>
      <c r="R31" s="59">
        <v>0.1305</v>
      </c>
      <c r="S31" s="20">
        <f t="shared" si="5"/>
        <v>5.9499999999999997E-2</v>
      </c>
      <c r="T31" s="52">
        <v>0.2</v>
      </c>
      <c r="U31" s="59">
        <v>0.1305</v>
      </c>
      <c r="V31" s="20">
        <f t="shared" si="6"/>
        <v>6.9500000000000006E-2</v>
      </c>
      <c r="W31" s="52">
        <v>0.18</v>
      </c>
      <c r="X31" s="59">
        <v>0.1305</v>
      </c>
      <c r="Y31" s="20">
        <f t="shared" si="7"/>
        <v>4.9499999999999988E-2</v>
      </c>
      <c r="Z31" s="52">
        <v>0.12</v>
      </c>
      <c r="AA31" s="59">
        <v>0.1305</v>
      </c>
      <c r="AB31" s="20">
        <f t="shared" si="8"/>
        <v>-1.0500000000000009E-2</v>
      </c>
      <c r="AC31" s="52">
        <v>0.15</v>
      </c>
      <c r="AD31" s="59">
        <v>0.1305</v>
      </c>
      <c r="AE31" s="20">
        <f t="shared" si="9"/>
        <v>1.949999999999999E-2</v>
      </c>
      <c r="AF31" s="98">
        <f t="shared" si="10"/>
        <v>2.8499999999999991E-2</v>
      </c>
      <c r="AG31" s="128">
        <v>2540.5300000000002</v>
      </c>
      <c r="AH31" s="95">
        <f t="shared" si="11"/>
        <v>7.4957606891663479E-3</v>
      </c>
      <c r="AI31" s="99">
        <f t="shared" si="12"/>
        <v>2.1362917964124083E-4</v>
      </c>
      <c r="AJ31" s="128">
        <v>3171.56</v>
      </c>
      <c r="AK31" s="100">
        <v>0.49</v>
      </c>
      <c r="AL31" s="100">
        <v>33.15</v>
      </c>
    </row>
    <row r="32" spans="1:43" s="62" customFormat="1">
      <c r="A32" s="90" t="s">
        <v>401</v>
      </c>
      <c r="B32" s="52">
        <v>0.36</v>
      </c>
      <c r="C32" s="59">
        <v>0.1305</v>
      </c>
      <c r="D32" s="20">
        <f t="shared" si="0"/>
        <v>0.22949999999999998</v>
      </c>
      <c r="E32" s="52">
        <v>0.28999999999999998</v>
      </c>
      <c r="F32" s="59">
        <v>0.1305</v>
      </c>
      <c r="G32" s="20">
        <f t="shared" si="1"/>
        <v>0.15949999999999998</v>
      </c>
      <c r="H32" s="52">
        <v>0.25</v>
      </c>
      <c r="I32" s="59">
        <v>0.1305</v>
      </c>
      <c r="J32" s="20">
        <f t="shared" si="2"/>
        <v>0.1195</v>
      </c>
      <c r="K32" s="52">
        <v>0.23</v>
      </c>
      <c r="L32" s="59">
        <v>0.1305</v>
      </c>
      <c r="M32" s="20">
        <f t="shared" si="3"/>
        <v>9.9500000000000005E-2</v>
      </c>
      <c r="N32" s="52">
        <v>0.25</v>
      </c>
      <c r="O32" s="59">
        <v>0.1305</v>
      </c>
      <c r="P32" s="20">
        <f t="shared" si="4"/>
        <v>0.1195</v>
      </c>
      <c r="Q32" s="52">
        <v>0.21</v>
      </c>
      <c r="R32" s="59">
        <v>0.1305</v>
      </c>
      <c r="S32" s="20">
        <f t="shared" si="5"/>
        <v>7.9499999999999987E-2</v>
      </c>
      <c r="T32" s="52">
        <v>0.22</v>
      </c>
      <c r="U32" s="59">
        <v>0.1305</v>
      </c>
      <c r="V32" s="20">
        <f t="shared" si="6"/>
        <v>8.9499999999999996E-2</v>
      </c>
      <c r="W32" s="52">
        <v>0.21</v>
      </c>
      <c r="X32" s="59">
        <v>0.1305</v>
      </c>
      <c r="Y32" s="20">
        <f t="shared" si="7"/>
        <v>7.9499999999999987E-2</v>
      </c>
      <c r="Z32" s="52">
        <v>0.19</v>
      </c>
      <c r="AA32" s="59">
        <v>0.1305</v>
      </c>
      <c r="AB32" s="20">
        <f t="shared" si="8"/>
        <v>5.9499999999999997E-2</v>
      </c>
      <c r="AC32" s="52">
        <v>0.17</v>
      </c>
      <c r="AD32" s="59">
        <v>0.1305</v>
      </c>
      <c r="AE32" s="20">
        <f t="shared" si="9"/>
        <v>3.9500000000000007E-2</v>
      </c>
      <c r="AF32" s="98">
        <f t="shared" si="10"/>
        <v>0.10750000000000001</v>
      </c>
      <c r="AG32" s="128">
        <v>1444.29</v>
      </c>
      <c r="AH32" s="95">
        <f t="shared" si="11"/>
        <v>4.2613361014261055E-3</v>
      </c>
      <c r="AI32" s="99">
        <f t="shared" si="12"/>
        <v>4.580936309033064E-4</v>
      </c>
      <c r="AJ32" s="128">
        <v>1705.29</v>
      </c>
      <c r="AK32" s="100">
        <v>0.01</v>
      </c>
      <c r="AL32" s="100">
        <v>10</v>
      </c>
    </row>
    <row r="33" spans="1:38" s="62" customFormat="1">
      <c r="A33" s="90" t="s">
        <v>402</v>
      </c>
      <c r="B33" s="52">
        <v>0.12</v>
      </c>
      <c r="C33" s="59">
        <v>0.1305</v>
      </c>
      <c r="D33" s="20">
        <f t="shared" si="0"/>
        <v>-1.0500000000000009E-2</v>
      </c>
      <c r="E33" s="52">
        <v>0.11</v>
      </c>
      <c r="F33" s="59">
        <v>0.1305</v>
      </c>
      <c r="G33" s="20">
        <f t="shared" si="1"/>
        <v>-2.0500000000000004E-2</v>
      </c>
      <c r="H33" s="52">
        <v>0.27</v>
      </c>
      <c r="I33" s="59">
        <v>0.1305</v>
      </c>
      <c r="J33" s="20">
        <f t="shared" si="2"/>
        <v>0.13950000000000001</v>
      </c>
      <c r="K33" s="53" t="s">
        <v>13</v>
      </c>
      <c r="L33" s="59">
        <v>0.1305</v>
      </c>
      <c r="M33" s="23" t="s">
        <v>13</v>
      </c>
      <c r="N33" s="52">
        <v>1.1599999999999999</v>
      </c>
      <c r="O33" s="59">
        <v>0.1305</v>
      </c>
      <c r="P33" s="20">
        <f t="shared" si="4"/>
        <v>1.0294999999999999</v>
      </c>
      <c r="Q33" s="52">
        <v>0.57999999999999996</v>
      </c>
      <c r="R33" s="59">
        <v>0.1305</v>
      </c>
      <c r="S33" s="20">
        <f t="shared" si="5"/>
        <v>0.44949999999999996</v>
      </c>
      <c r="T33" s="52">
        <v>0.08</v>
      </c>
      <c r="U33" s="59">
        <v>0.1305</v>
      </c>
      <c r="V33" s="20">
        <f t="shared" si="6"/>
        <v>-5.0500000000000003E-2</v>
      </c>
      <c r="W33" s="52">
        <v>0.12</v>
      </c>
      <c r="X33" s="59">
        <v>0.1305</v>
      </c>
      <c r="Y33" s="20">
        <f t="shared" si="7"/>
        <v>-1.0500000000000009E-2</v>
      </c>
      <c r="Z33" s="52">
        <v>0.16</v>
      </c>
      <c r="AA33" s="59">
        <v>0.1305</v>
      </c>
      <c r="AB33" s="20">
        <f t="shared" si="8"/>
        <v>2.9499999999999998E-2</v>
      </c>
      <c r="AC33" s="52">
        <v>0.1</v>
      </c>
      <c r="AD33" s="59">
        <v>0.1305</v>
      </c>
      <c r="AE33" s="20">
        <f t="shared" si="9"/>
        <v>-3.0499999999999999E-2</v>
      </c>
      <c r="AF33" s="98">
        <f t="shared" si="10"/>
        <v>0.16950000000000001</v>
      </c>
      <c r="AG33" s="128">
        <v>4633.03</v>
      </c>
      <c r="AH33" s="95">
        <f t="shared" si="11"/>
        <v>1.366962175047268E-2</v>
      </c>
      <c r="AI33" s="99">
        <f t="shared" si="12"/>
        <v>2.3170008867051195E-3</v>
      </c>
      <c r="AJ33" s="128">
        <v>6151.75</v>
      </c>
      <c r="AK33" s="100">
        <v>0.83</v>
      </c>
      <c r="AL33" s="100">
        <v>0.93</v>
      </c>
    </row>
    <row r="34" spans="1:38" s="62" customFormat="1">
      <c r="A34" s="90" t="s">
        <v>403</v>
      </c>
      <c r="B34" s="52">
        <v>0.4</v>
      </c>
      <c r="C34" s="59">
        <v>0.1305</v>
      </c>
      <c r="D34" s="20">
        <f t="shared" si="0"/>
        <v>0.26950000000000002</v>
      </c>
      <c r="E34" s="52">
        <v>0.28999999999999998</v>
      </c>
      <c r="F34" s="59">
        <v>0.1305</v>
      </c>
      <c r="G34" s="20">
        <f t="shared" si="1"/>
        <v>0.15949999999999998</v>
      </c>
      <c r="H34" s="52">
        <v>0.18</v>
      </c>
      <c r="I34" s="59">
        <v>0.1305</v>
      </c>
      <c r="J34" s="20">
        <f t="shared" si="2"/>
        <v>4.9499999999999988E-2</v>
      </c>
      <c r="K34" s="52">
        <v>0.15</v>
      </c>
      <c r="L34" s="59">
        <v>0.1305</v>
      </c>
      <c r="M34" s="20">
        <f t="shared" si="3"/>
        <v>1.949999999999999E-2</v>
      </c>
      <c r="N34" s="52">
        <v>0.2</v>
      </c>
      <c r="O34" s="59">
        <v>0.1305</v>
      </c>
      <c r="P34" s="20">
        <f t="shared" si="4"/>
        <v>6.9500000000000006E-2</v>
      </c>
      <c r="Q34" s="52">
        <v>0.18</v>
      </c>
      <c r="R34" s="59">
        <v>0.1305</v>
      </c>
      <c r="S34" s="20">
        <f t="shared" si="5"/>
        <v>4.9499999999999988E-2</v>
      </c>
      <c r="T34" s="52">
        <v>0.16</v>
      </c>
      <c r="U34" s="59">
        <v>0.1305</v>
      </c>
      <c r="V34" s="20">
        <f t="shared" si="6"/>
        <v>2.9499999999999998E-2</v>
      </c>
      <c r="W34" s="52">
        <v>0.14000000000000001</v>
      </c>
      <c r="X34" s="59">
        <v>0.1305</v>
      </c>
      <c r="Y34" s="20">
        <f t="shared" si="7"/>
        <v>9.5000000000000084E-3</v>
      </c>
      <c r="Z34" s="52">
        <v>0.1</v>
      </c>
      <c r="AA34" s="59">
        <v>0.1305</v>
      </c>
      <c r="AB34" s="20">
        <f t="shared" si="8"/>
        <v>-3.0499999999999999E-2</v>
      </c>
      <c r="AC34" s="52">
        <v>0.09</v>
      </c>
      <c r="AD34" s="59">
        <v>0.1305</v>
      </c>
      <c r="AE34" s="20">
        <f t="shared" si="9"/>
        <v>-4.0500000000000008E-2</v>
      </c>
      <c r="AF34" s="98">
        <f t="shared" si="10"/>
        <v>5.8499999999999996E-2</v>
      </c>
      <c r="AG34" s="128">
        <v>1481.46</v>
      </c>
      <c r="AH34" s="95">
        <f t="shared" si="11"/>
        <v>4.3710051172678056E-3</v>
      </c>
      <c r="AI34" s="99">
        <f t="shared" si="12"/>
        <v>2.5570379936016663E-4</v>
      </c>
      <c r="AJ34" s="128">
        <v>1790.83</v>
      </c>
      <c r="AK34" s="100">
        <v>0.18</v>
      </c>
      <c r="AL34" s="100">
        <v>14.68</v>
      </c>
    </row>
    <row r="35" spans="1:38" s="62" customFormat="1">
      <c r="A35" s="90" t="s">
        <v>404</v>
      </c>
      <c r="B35" s="52">
        <v>0.13</v>
      </c>
      <c r="C35" s="59">
        <v>0.1305</v>
      </c>
      <c r="D35" s="20">
        <f t="shared" si="0"/>
        <v>-5.0000000000000044E-4</v>
      </c>
      <c r="E35" s="52">
        <v>0.21</v>
      </c>
      <c r="F35" s="59">
        <v>0.1305</v>
      </c>
      <c r="G35" s="20">
        <f t="shared" si="1"/>
        <v>7.9499999999999987E-2</v>
      </c>
      <c r="H35" s="52">
        <v>0.28999999999999998</v>
      </c>
      <c r="I35" s="59">
        <v>0.1305</v>
      </c>
      <c r="J35" s="20">
        <f t="shared" si="2"/>
        <v>0.15949999999999998</v>
      </c>
      <c r="K35" s="52">
        <v>0.42</v>
      </c>
      <c r="L35" s="59">
        <v>0.1305</v>
      </c>
      <c r="M35" s="20">
        <f t="shared" si="3"/>
        <v>0.28949999999999998</v>
      </c>
      <c r="N35" s="52">
        <v>0.18</v>
      </c>
      <c r="O35" s="59">
        <v>0.1305</v>
      </c>
      <c r="P35" s="20">
        <f t="shared" si="4"/>
        <v>4.9499999999999988E-2</v>
      </c>
      <c r="Q35" s="52">
        <v>0.11</v>
      </c>
      <c r="R35" s="59">
        <v>0.1305</v>
      </c>
      <c r="S35" s="20">
        <f t="shared" si="5"/>
        <v>-2.0500000000000004E-2</v>
      </c>
      <c r="T35" s="52">
        <v>7.0000000000000007E-2</v>
      </c>
      <c r="U35" s="59">
        <v>0.1305</v>
      </c>
      <c r="V35" s="20">
        <f t="shared" si="6"/>
        <v>-6.0499999999999998E-2</v>
      </c>
      <c r="W35" s="52">
        <v>-0.01</v>
      </c>
      <c r="X35" s="59">
        <v>0.1305</v>
      </c>
      <c r="Y35" s="20">
        <f t="shared" si="7"/>
        <v>-0.14050000000000001</v>
      </c>
      <c r="Z35" s="52">
        <v>-0.01</v>
      </c>
      <c r="AA35" s="59">
        <v>0.1305</v>
      </c>
      <c r="AB35" s="20">
        <f t="shared" si="8"/>
        <v>-0.14050000000000001</v>
      </c>
      <c r="AC35" s="52">
        <v>-0.01</v>
      </c>
      <c r="AD35" s="59">
        <v>0.1305</v>
      </c>
      <c r="AE35" s="20">
        <f t="shared" si="9"/>
        <v>-0.14050000000000001</v>
      </c>
      <c r="AF35" s="98">
        <f t="shared" si="10"/>
        <v>7.4999999999999902E-3</v>
      </c>
      <c r="AG35" s="128">
        <v>5185.46</v>
      </c>
      <c r="AH35" s="95">
        <f t="shared" si="11"/>
        <v>1.5299550575369913E-2</v>
      </c>
      <c r="AI35" s="99">
        <f t="shared" si="12"/>
        <v>1.147466293152742E-4</v>
      </c>
      <c r="AJ35" s="128">
        <v>8178.91</v>
      </c>
      <c r="AK35" s="100">
        <v>0.94</v>
      </c>
      <c r="AL35" s="100">
        <v>5.13</v>
      </c>
    </row>
    <row r="36" spans="1:38" s="62" customFormat="1">
      <c r="A36" s="90" t="s">
        <v>405</v>
      </c>
      <c r="B36" s="52">
        <v>0.14000000000000001</v>
      </c>
      <c r="C36" s="59">
        <v>0.1305</v>
      </c>
      <c r="D36" s="20">
        <f t="shared" si="0"/>
        <v>9.5000000000000084E-3</v>
      </c>
      <c r="E36" s="52">
        <v>0.26</v>
      </c>
      <c r="F36" s="59">
        <v>0.1305</v>
      </c>
      <c r="G36" s="20">
        <f t="shared" si="1"/>
        <v>0.1295</v>
      </c>
      <c r="H36" s="52">
        <v>0.31</v>
      </c>
      <c r="I36" s="59">
        <v>0.1305</v>
      </c>
      <c r="J36" s="20">
        <f t="shared" si="2"/>
        <v>0.17949999999999999</v>
      </c>
      <c r="K36" s="52">
        <v>0.52</v>
      </c>
      <c r="L36" s="59">
        <v>0.1305</v>
      </c>
      <c r="M36" s="20">
        <f t="shared" si="3"/>
        <v>0.38950000000000001</v>
      </c>
      <c r="N36" s="52">
        <v>0.64</v>
      </c>
      <c r="O36" s="59">
        <v>0.1305</v>
      </c>
      <c r="P36" s="20">
        <f t="shared" si="4"/>
        <v>0.50950000000000006</v>
      </c>
      <c r="Q36" s="52">
        <v>0.68</v>
      </c>
      <c r="R36" s="59">
        <v>0.1305</v>
      </c>
      <c r="S36" s="20">
        <f t="shared" si="5"/>
        <v>0.5495000000000001</v>
      </c>
      <c r="T36" s="52">
        <v>0.62</v>
      </c>
      <c r="U36" s="59">
        <v>0.1305</v>
      </c>
      <c r="V36" s="20">
        <f t="shared" si="6"/>
        <v>0.48949999999999999</v>
      </c>
      <c r="W36" s="52">
        <v>0.69</v>
      </c>
      <c r="X36" s="59">
        <v>0.1305</v>
      </c>
      <c r="Y36" s="20">
        <f t="shared" si="7"/>
        <v>0.55949999999999989</v>
      </c>
      <c r="Z36" s="52">
        <v>0.64</v>
      </c>
      <c r="AA36" s="59">
        <v>0.1305</v>
      </c>
      <c r="AB36" s="20">
        <f t="shared" si="8"/>
        <v>0.50950000000000006</v>
      </c>
      <c r="AC36" s="52">
        <v>0.49</v>
      </c>
      <c r="AD36" s="59">
        <v>0.1305</v>
      </c>
      <c r="AE36" s="20">
        <f t="shared" si="9"/>
        <v>0.35949999999999999</v>
      </c>
      <c r="AF36" s="98">
        <f t="shared" si="10"/>
        <v>0.36849999999999999</v>
      </c>
      <c r="AG36" s="128">
        <v>779.28</v>
      </c>
      <c r="AH36" s="95">
        <f t="shared" ref="AH36:AH67" si="13">AG36/$AG$161</f>
        <v>2.2992432247812664E-3</v>
      </c>
      <c r="AI36" s="99">
        <f t="shared" si="12"/>
        <v>8.4727112833189668E-4</v>
      </c>
      <c r="AJ36" s="128">
        <v>926.16</v>
      </c>
      <c r="AK36" s="100">
        <v>0</v>
      </c>
      <c r="AL36" s="100">
        <v>61.76</v>
      </c>
    </row>
    <row r="37" spans="1:38" s="62" customFormat="1">
      <c r="A37" s="90" t="s">
        <v>406</v>
      </c>
      <c r="B37" s="52">
        <v>0.08</v>
      </c>
      <c r="C37" s="59">
        <v>0.1305</v>
      </c>
      <c r="D37" s="20">
        <f t="shared" si="0"/>
        <v>-5.0500000000000003E-2</v>
      </c>
      <c r="E37" s="52">
        <v>0.1</v>
      </c>
      <c r="F37" s="59">
        <v>0.1305</v>
      </c>
      <c r="G37" s="20">
        <f t="shared" si="1"/>
        <v>-3.0499999999999999E-2</v>
      </c>
      <c r="H37" s="52">
        <v>0.09</v>
      </c>
      <c r="I37" s="59">
        <v>0.1305</v>
      </c>
      <c r="J37" s="20">
        <f t="shared" si="2"/>
        <v>-4.0500000000000008E-2</v>
      </c>
      <c r="K37" s="52">
        <v>0.11</v>
      </c>
      <c r="L37" s="59">
        <v>0.1305</v>
      </c>
      <c r="M37" s="20">
        <f t="shared" si="3"/>
        <v>-2.0500000000000004E-2</v>
      </c>
      <c r="N37" s="52">
        <v>0.11</v>
      </c>
      <c r="O37" s="59">
        <v>0.1305</v>
      </c>
      <c r="P37" s="20">
        <f t="shared" si="4"/>
        <v>-2.0500000000000004E-2</v>
      </c>
      <c r="Q37" s="52">
        <v>-0.03</v>
      </c>
      <c r="R37" s="59">
        <v>0.1305</v>
      </c>
      <c r="S37" s="20">
        <f t="shared" si="5"/>
        <v>-0.1605</v>
      </c>
      <c r="T37" s="52">
        <v>0.04</v>
      </c>
      <c r="U37" s="59">
        <v>0.1305</v>
      </c>
      <c r="V37" s="20">
        <f t="shared" si="6"/>
        <v>-9.0499999999999997E-2</v>
      </c>
      <c r="W37" s="52">
        <v>0.12</v>
      </c>
      <c r="X37" s="59">
        <v>0.1305</v>
      </c>
      <c r="Y37" s="20">
        <f t="shared" si="7"/>
        <v>-1.0500000000000009E-2</v>
      </c>
      <c r="Z37" s="52">
        <v>0.15</v>
      </c>
      <c r="AA37" s="59">
        <v>0.1305</v>
      </c>
      <c r="AB37" s="20">
        <f t="shared" si="8"/>
        <v>1.949999999999999E-2</v>
      </c>
      <c r="AC37" s="52">
        <v>0.56000000000000005</v>
      </c>
      <c r="AD37" s="59">
        <v>0.1305</v>
      </c>
      <c r="AE37" s="20">
        <f t="shared" si="9"/>
        <v>0.42950000000000005</v>
      </c>
      <c r="AF37" s="98">
        <f t="shared" si="10"/>
        <v>2.4999999999999966E-3</v>
      </c>
      <c r="AG37" s="128">
        <v>740.83</v>
      </c>
      <c r="AH37" s="95">
        <f t="shared" si="13"/>
        <v>2.1857976057575016E-3</v>
      </c>
      <c r="AI37" s="99">
        <f t="shared" si="12"/>
        <v>5.4644940143937463E-6</v>
      </c>
      <c r="AJ37" s="128">
        <v>1026.56</v>
      </c>
      <c r="AK37" s="100">
        <v>0.15</v>
      </c>
      <c r="AL37" s="100">
        <v>22.43</v>
      </c>
    </row>
    <row r="38" spans="1:38" s="62" customFormat="1">
      <c r="A38" s="90" t="s">
        <v>407</v>
      </c>
      <c r="B38" s="52">
        <v>0.2</v>
      </c>
      <c r="C38" s="59">
        <v>0.1305</v>
      </c>
      <c r="D38" s="20">
        <f t="shared" si="0"/>
        <v>6.9500000000000006E-2</v>
      </c>
      <c r="E38" s="52">
        <v>0.11</v>
      </c>
      <c r="F38" s="59">
        <v>0.1305</v>
      </c>
      <c r="G38" s="20">
        <f t="shared" si="1"/>
        <v>-2.0500000000000004E-2</v>
      </c>
      <c r="H38" s="52">
        <v>0.05</v>
      </c>
      <c r="I38" s="59">
        <v>0.1305</v>
      </c>
      <c r="J38" s="20">
        <f t="shared" si="2"/>
        <v>-8.0500000000000002E-2</v>
      </c>
      <c r="K38" s="52">
        <v>-0.1</v>
      </c>
      <c r="L38" s="59">
        <v>0.1305</v>
      </c>
      <c r="M38" s="20">
        <f t="shared" si="3"/>
        <v>-0.23050000000000001</v>
      </c>
      <c r="N38" s="52">
        <v>-0.04</v>
      </c>
      <c r="O38" s="59">
        <v>0.1305</v>
      </c>
      <c r="P38" s="20">
        <f t="shared" si="4"/>
        <v>-0.17050000000000001</v>
      </c>
      <c r="Q38" s="52">
        <v>0.1</v>
      </c>
      <c r="R38" s="59">
        <v>0.1305</v>
      </c>
      <c r="S38" s="20">
        <f t="shared" si="5"/>
        <v>-3.0499999999999999E-2</v>
      </c>
      <c r="T38" s="52">
        <v>0.03</v>
      </c>
      <c r="U38" s="59">
        <v>0.1305</v>
      </c>
      <c r="V38" s="20">
        <f t="shared" si="6"/>
        <v>-0.10050000000000001</v>
      </c>
      <c r="W38" s="52">
        <v>0.01</v>
      </c>
      <c r="X38" s="59">
        <v>0.1305</v>
      </c>
      <c r="Y38" s="20">
        <f t="shared" si="7"/>
        <v>-0.12050000000000001</v>
      </c>
      <c r="Z38" s="52">
        <v>0.41</v>
      </c>
      <c r="AA38" s="59">
        <v>0.1305</v>
      </c>
      <c r="AB38" s="20">
        <f t="shared" si="8"/>
        <v>0.27949999999999997</v>
      </c>
      <c r="AC38" s="52">
        <v>0.09</v>
      </c>
      <c r="AD38" s="59">
        <v>0.1305</v>
      </c>
      <c r="AE38" s="20">
        <f t="shared" si="9"/>
        <v>-4.0500000000000008E-2</v>
      </c>
      <c r="AF38" s="98">
        <f t="shared" si="10"/>
        <v>-4.4500000000000005E-2</v>
      </c>
      <c r="AG38" s="128">
        <v>49.67</v>
      </c>
      <c r="AH38" s="95">
        <f t="shared" si="13"/>
        <v>1.4654990629155826E-4</v>
      </c>
      <c r="AI38" s="99">
        <f t="shared" si="12"/>
        <v>-6.521470829974343E-6</v>
      </c>
      <c r="AJ38" s="128">
        <v>0</v>
      </c>
      <c r="AK38" s="101" t="s">
        <v>13</v>
      </c>
      <c r="AL38" s="100">
        <v>11.5</v>
      </c>
    </row>
    <row r="39" spans="1:38" s="62" customFormat="1">
      <c r="A39" s="90" t="s">
        <v>408</v>
      </c>
      <c r="B39" s="52">
        <v>0.13</v>
      </c>
      <c r="C39" s="59">
        <v>0.1305</v>
      </c>
      <c r="D39" s="20">
        <f t="shared" si="0"/>
        <v>-5.0000000000000044E-4</v>
      </c>
      <c r="E39" s="52">
        <v>0.15</v>
      </c>
      <c r="F39" s="59">
        <v>0.1305</v>
      </c>
      <c r="G39" s="20">
        <f t="shared" si="1"/>
        <v>1.949999999999999E-2</v>
      </c>
      <c r="H39" s="52">
        <v>0.14000000000000001</v>
      </c>
      <c r="I39" s="59">
        <v>0.1305</v>
      </c>
      <c r="J39" s="20">
        <f t="shared" si="2"/>
        <v>9.5000000000000084E-3</v>
      </c>
      <c r="K39" s="52">
        <v>0.14000000000000001</v>
      </c>
      <c r="L39" s="59">
        <v>0.1305</v>
      </c>
      <c r="M39" s="20">
        <f t="shared" si="3"/>
        <v>9.5000000000000084E-3</v>
      </c>
      <c r="N39" s="52">
        <v>0.17</v>
      </c>
      <c r="O39" s="59">
        <v>0.1305</v>
      </c>
      <c r="P39" s="20">
        <f t="shared" si="4"/>
        <v>3.9500000000000007E-2</v>
      </c>
      <c r="Q39" s="52">
        <v>0.21</v>
      </c>
      <c r="R39" s="59">
        <v>0.1305</v>
      </c>
      <c r="S39" s="20">
        <f t="shared" si="5"/>
        <v>7.9499999999999987E-2</v>
      </c>
      <c r="T39" s="52">
        <v>0.17</v>
      </c>
      <c r="U39" s="59">
        <v>0.1305</v>
      </c>
      <c r="V39" s="20">
        <f t="shared" si="6"/>
        <v>3.9500000000000007E-2</v>
      </c>
      <c r="W39" s="52">
        <v>0.12</v>
      </c>
      <c r="X39" s="59">
        <v>0.1305</v>
      </c>
      <c r="Y39" s="20">
        <f t="shared" si="7"/>
        <v>-1.0500000000000009E-2</v>
      </c>
      <c r="Z39" s="52">
        <v>7.0000000000000007E-2</v>
      </c>
      <c r="AA39" s="59">
        <v>0.1305</v>
      </c>
      <c r="AB39" s="20">
        <f t="shared" si="8"/>
        <v>-6.0499999999999998E-2</v>
      </c>
      <c r="AC39" s="52">
        <v>0.01</v>
      </c>
      <c r="AD39" s="59">
        <v>0.1305</v>
      </c>
      <c r="AE39" s="20">
        <f t="shared" si="9"/>
        <v>-0.12050000000000001</v>
      </c>
      <c r="AF39" s="98">
        <f t="shared" si="10"/>
        <v>4.9999999999999903E-4</v>
      </c>
      <c r="AG39" s="128">
        <v>880.83</v>
      </c>
      <c r="AH39" s="95">
        <f t="shared" si="13"/>
        <v>2.5988635787959182E-3</v>
      </c>
      <c r="AI39" s="99">
        <f t="shared" si="12"/>
        <v>1.2994317893979566E-6</v>
      </c>
      <c r="AJ39" s="128">
        <v>1310.05</v>
      </c>
      <c r="AK39" s="100">
        <v>0.32</v>
      </c>
      <c r="AL39" s="100">
        <v>14.38</v>
      </c>
    </row>
    <row r="40" spans="1:38" s="62" customFormat="1">
      <c r="A40" s="90" t="s">
        <v>409</v>
      </c>
      <c r="B40" s="52">
        <v>0.2</v>
      </c>
      <c r="C40" s="59">
        <v>0.1305</v>
      </c>
      <c r="D40" s="20">
        <f t="shared" si="0"/>
        <v>6.9500000000000006E-2</v>
      </c>
      <c r="E40" s="52">
        <v>0.13</v>
      </c>
      <c r="F40" s="59">
        <v>0.1305</v>
      </c>
      <c r="G40" s="20">
        <f t="shared" si="1"/>
        <v>-5.0000000000000044E-4</v>
      </c>
      <c r="H40" s="52">
        <v>0.14000000000000001</v>
      </c>
      <c r="I40" s="59">
        <v>0.1305</v>
      </c>
      <c r="J40" s="20">
        <f t="shared" si="2"/>
        <v>9.5000000000000084E-3</v>
      </c>
      <c r="K40" s="52">
        <v>0.2</v>
      </c>
      <c r="L40" s="59">
        <v>0.1305</v>
      </c>
      <c r="M40" s="20">
        <f t="shared" si="3"/>
        <v>6.9500000000000006E-2</v>
      </c>
      <c r="N40" s="52">
        <v>0.22</v>
      </c>
      <c r="O40" s="59">
        <v>0.1305</v>
      </c>
      <c r="P40" s="20">
        <f t="shared" si="4"/>
        <v>8.9499999999999996E-2</v>
      </c>
      <c r="Q40" s="52">
        <v>0.21</v>
      </c>
      <c r="R40" s="59">
        <v>0.1305</v>
      </c>
      <c r="S40" s="20">
        <f t="shared" si="5"/>
        <v>7.9499999999999987E-2</v>
      </c>
      <c r="T40" s="52">
        <v>0.18</v>
      </c>
      <c r="U40" s="59">
        <v>0.1305</v>
      </c>
      <c r="V40" s="20">
        <f t="shared" si="6"/>
        <v>4.9499999999999988E-2</v>
      </c>
      <c r="W40" s="52">
        <v>0.18</v>
      </c>
      <c r="X40" s="59">
        <v>0.1305</v>
      </c>
      <c r="Y40" s="20">
        <f t="shared" si="7"/>
        <v>4.9499999999999988E-2</v>
      </c>
      <c r="Z40" s="52">
        <v>0.17</v>
      </c>
      <c r="AA40" s="59">
        <v>0.1305</v>
      </c>
      <c r="AB40" s="20">
        <f t="shared" si="8"/>
        <v>3.9500000000000007E-2</v>
      </c>
      <c r="AC40" s="52">
        <v>0.17</v>
      </c>
      <c r="AD40" s="59">
        <v>0.1305</v>
      </c>
      <c r="AE40" s="20">
        <f t="shared" si="9"/>
        <v>3.9500000000000007E-2</v>
      </c>
      <c r="AF40" s="98">
        <f t="shared" si="10"/>
        <v>4.9500000000000002E-2</v>
      </c>
      <c r="AG40" s="128">
        <v>952.68</v>
      </c>
      <c r="AH40" s="95">
        <f t="shared" si="13"/>
        <v>2.8108549371017055E-3</v>
      </c>
      <c r="AI40" s="99">
        <f t="shared" si="12"/>
        <v>1.3913731938653442E-4</v>
      </c>
      <c r="AJ40" s="128">
        <v>1470.7</v>
      </c>
      <c r="AK40" s="100">
        <v>0.53</v>
      </c>
      <c r="AL40" s="100">
        <v>30.99</v>
      </c>
    </row>
    <row r="41" spans="1:38" s="62" customFormat="1">
      <c r="A41" s="90" t="s">
        <v>410</v>
      </c>
      <c r="B41" s="52">
        <v>0.16</v>
      </c>
      <c r="C41" s="59">
        <v>0.1305</v>
      </c>
      <c r="D41" s="20">
        <f t="shared" si="0"/>
        <v>2.9499999999999998E-2</v>
      </c>
      <c r="E41" s="52">
        <v>0.09</v>
      </c>
      <c r="F41" s="59">
        <v>0.1305</v>
      </c>
      <c r="G41" s="20">
        <f t="shared" si="1"/>
        <v>-4.0500000000000008E-2</v>
      </c>
      <c r="H41" s="52">
        <v>0.15</v>
      </c>
      <c r="I41" s="59">
        <v>0.1305</v>
      </c>
      <c r="J41" s="20">
        <f t="shared" si="2"/>
        <v>1.949999999999999E-2</v>
      </c>
      <c r="K41" s="52">
        <v>0.14000000000000001</v>
      </c>
      <c r="L41" s="59">
        <v>0.1305</v>
      </c>
      <c r="M41" s="20">
        <f t="shared" si="3"/>
        <v>9.5000000000000084E-3</v>
      </c>
      <c r="N41" s="52">
        <v>0.16</v>
      </c>
      <c r="O41" s="59">
        <v>0.1305</v>
      </c>
      <c r="P41" s="20">
        <f t="shared" si="4"/>
        <v>2.9499999999999998E-2</v>
      </c>
      <c r="Q41" s="52">
        <v>0.11</v>
      </c>
      <c r="R41" s="59">
        <v>0.1305</v>
      </c>
      <c r="S41" s="20">
        <f t="shared" si="5"/>
        <v>-2.0500000000000004E-2</v>
      </c>
      <c r="T41" s="52">
        <v>0.11</v>
      </c>
      <c r="U41" s="59">
        <v>0.1305</v>
      </c>
      <c r="V41" s="20">
        <f t="shared" si="6"/>
        <v>-2.0500000000000004E-2</v>
      </c>
      <c r="W41" s="52">
        <v>0.12</v>
      </c>
      <c r="X41" s="59">
        <v>0.1305</v>
      </c>
      <c r="Y41" s="20">
        <f t="shared" si="7"/>
        <v>-1.0500000000000009E-2</v>
      </c>
      <c r="Z41" s="52">
        <v>0.13</v>
      </c>
      <c r="AA41" s="59">
        <v>0.1305</v>
      </c>
      <c r="AB41" s="20">
        <f t="shared" si="8"/>
        <v>-5.0000000000000044E-4</v>
      </c>
      <c r="AC41" s="52">
        <v>0.15</v>
      </c>
      <c r="AD41" s="59">
        <v>0.1305</v>
      </c>
      <c r="AE41" s="20">
        <f t="shared" si="9"/>
        <v>1.949999999999999E-2</v>
      </c>
      <c r="AF41" s="98">
        <f t="shared" si="10"/>
        <v>1.4999999999999957E-3</v>
      </c>
      <c r="AG41" s="128">
        <v>1387.12</v>
      </c>
      <c r="AH41" s="95">
        <f t="shared" si="13"/>
        <v>4.0926576608646317E-3</v>
      </c>
      <c r="AI41" s="99">
        <f t="shared" si="12"/>
        <v>6.1389864912969302E-6</v>
      </c>
      <c r="AJ41" s="128">
        <v>1676.8</v>
      </c>
      <c r="AK41" s="100">
        <v>0.78</v>
      </c>
      <c r="AL41" s="100">
        <v>8.89</v>
      </c>
    </row>
    <row r="42" spans="1:38" s="62" customFormat="1">
      <c r="A42" s="90" t="s">
        <v>411</v>
      </c>
      <c r="B42" s="52">
        <v>0.32</v>
      </c>
      <c r="C42" s="59">
        <v>0.1305</v>
      </c>
      <c r="D42" s="20">
        <f t="shared" si="0"/>
        <v>0.1895</v>
      </c>
      <c r="E42" s="52">
        <v>0.34</v>
      </c>
      <c r="F42" s="59">
        <v>0.1305</v>
      </c>
      <c r="G42" s="20">
        <f t="shared" si="1"/>
        <v>0.20950000000000002</v>
      </c>
      <c r="H42" s="52">
        <v>0.3</v>
      </c>
      <c r="I42" s="59">
        <v>0.1305</v>
      </c>
      <c r="J42" s="20">
        <f t="shared" si="2"/>
        <v>0.16949999999999998</v>
      </c>
      <c r="K42" s="52">
        <v>0.2</v>
      </c>
      <c r="L42" s="59">
        <v>0.1305</v>
      </c>
      <c r="M42" s="20">
        <f t="shared" si="3"/>
        <v>6.9500000000000006E-2</v>
      </c>
      <c r="N42" s="52">
        <v>0.1</v>
      </c>
      <c r="O42" s="59">
        <v>0.1305</v>
      </c>
      <c r="P42" s="20">
        <f t="shared" si="4"/>
        <v>-3.0499999999999999E-2</v>
      </c>
      <c r="Q42" s="52">
        <v>0.09</v>
      </c>
      <c r="R42" s="59">
        <v>0.1305</v>
      </c>
      <c r="S42" s="20">
        <f t="shared" si="5"/>
        <v>-4.0500000000000008E-2</v>
      </c>
      <c r="T42" s="52">
        <v>0.22</v>
      </c>
      <c r="U42" s="59">
        <v>0.1305</v>
      </c>
      <c r="V42" s="20">
        <f t="shared" si="6"/>
        <v>8.9499999999999996E-2</v>
      </c>
      <c r="W42" s="52">
        <v>0.09</v>
      </c>
      <c r="X42" s="59">
        <v>0.1305</v>
      </c>
      <c r="Y42" s="20">
        <f t="shared" si="7"/>
        <v>-4.0500000000000008E-2</v>
      </c>
      <c r="Z42" s="52">
        <v>0.17</v>
      </c>
      <c r="AA42" s="59">
        <v>0.1305</v>
      </c>
      <c r="AB42" s="20">
        <f t="shared" si="8"/>
        <v>3.9500000000000007E-2</v>
      </c>
      <c r="AC42" s="52">
        <v>0.08</v>
      </c>
      <c r="AD42" s="59">
        <v>0.1305</v>
      </c>
      <c r="AE42" s="20">
        <f t="shared" si="9"/>
        <v>-5.0500000000000003E-2</v>
      </c>
      <c r="AF42" s="98">
        <f t="shared" si="10"/>
        <v>6.0500000000000012E-2</v>
      </c>
      <c r="AG42" s="128">
        <v>791.19</v>
      </c>
      <c r="AH42" s="95">
        <f t="shared" si="13"/>
        <v>2.334383337201892E-3</v>
      </c>
      <c r="AI42" s="99">
        <f t="shared" si="12"/>
        <v>1.412301919007145E-4</v>
      </c>
      <c r="AJ42" s="128">
        <v>1094.22</v>
      </c>
      <c r="AK42" s="100">
        <v>0.09</v>
      </c>
      <c r="AL42" s="100">
        <v>-0.51</v>
      </c>
    </row>
    <row r="43" spans="1:38" s="62" customFormat="1">
      <c r="A43" s="90" t="s">
        <v>412</v>
      </c>
      <c r="B43" s="63">
        <v>0.1</v>
      </c>
      <c r="C43" s="59">
        <v>0.1305</v>
      </c>
      <c r="D43" s="20">
        <f t="shared" si="0"/>
        <v>-3.0499999999999999E-2</v>
      </c>
      <c r="E43" s="52">
        <v>-0.01</v>
      </c>
      <c r="F43" s="59">
        <v>0.1305</v>
      </c>
      <c r="G43" s="20">
        <f t="shared" si="1"/>
        <v>-0.14050000000000001</v>
      </c>
      <c r="H43" s="52">
        <v>-0.02</v>
      </c>
      <c r="I43" s="59">
        <v>0.1305</v>
      </c>
      <c r="J43" s="20">
        <f t="shared" si="2"/>
        <v>-0.15049999999999999</v>
      </c>
      <c r="K43" s="52">
        <v>0.06</v>
      </c>
      <c r="L43" s="59">
        <v>0.1305</v>
      </c>
      <c r="M43" s="20">
        <f t="shared" si="3"/>
        <v>-7.0500000000000007E-2</v>
      </c>
      <c r="N43" s="52">
        <v>0.16</v>
      </c>
      <c r="O43" s="59">
        <v>0.1305</v>
      </c>
      <c r="P43" s="20">
        <f t="shared" si="4"/>
        <v>2.9499999999999998E-2</v>
      </c>
      <c r="Q43" s="52">
        <v>0.09</v>
      </c>
      <c r="R43" s="59">
        <v>0.1305</v>
      </c>
      <c r="S43" s="20">
        <f t="shared" si="5"/>
        <v>-4.0500000000000008E-2</v>
      </c>
      <c r="T43" s="52">
        <v>0.04</v>
      </c>
      <c r="U43" s="59">
        <v>0.1305</v>
      </c>
      <c r="V43" s="20">
        <f t="shared" si="6"/>
        <v>-9.0499999999999997E-2</v>
      </c>
      <c r="W43" s="52">
        <v>0.04</v>
      </c>
      <c r="X43" s="59">
        <v>0.1305</v>
      </c>
      <c r="Y43" s="20">
        <f t="shared" si="7"/>
        <v>-9.0499999999999997E-2</v>
      </c>
      <c r="Z43" s="52">
        <v>0.04</v>
      </c>
      <c r="AA43" s="59">
        <v>0.1305</v>
      </c>
      <c r="AB43" s="20">
        <f t="shared" si="8"/>
        <v>-9.0499999999999997E-2</v>
      </c>
      <c r="AC43" s="52">
        <v>0.04</v>
      </c>
      <c r="AD43" s="59">
        <v>0.1305</v>
      </c>
      <c r="AE43" s="20">
        <f t="shared" si="9"/>
        <v>-9.0499999999999997E-2</v>
      </c>
      <c r="AF43" s="98">
        <f t="shared" si="10"/>
        <v>-7.6500000000000012E-2</v>
      </c>
      <c r="AG43" s="128">
        <v>1418.04</v>
      </c>
      <c r="AH43" s="95">
        <f t="shared" si="13"/>
        <v>4.1838862314814021E-3</v>
      </c>
      <c r="AI43" s="99">
        <f t="shared" si="12"/>
        <v>-3.2006729670832734E-4</v>
      </c>
      <c r="AJ43" s="128">
        <v>1470.72</v>
      </c>
      <c r="AK43" s="100">
        <v>0</v>
      </c>
      <c r="AL43" s="100">
        <v>10.97</v>
      </c>
    </row>
    <row r="44" spans="1:38" s="62" customFormat="1">
      <c r="A44" s="90" t="s">
        <v>413</v>
      </c>
      <c r="B44" s="53" t="s">
        <v>13</v>
      </c>
      <c r="C44" s="59">
        <v>0.1305</v>
      </c>
      <c r="D44" s="23" t="s">
        <v>13</v>
      </c>
      <c r="E44" s="54" t="s">
        <v>13</v>
      </c>
      <c r="F44" s="59">
        <v>0.1305</v>
      </c>
      <c r="G44" s="23" t="s">
        <v>13</v>
      </c>
      <c r="H44" s="54" t="s">
        <v>13</v>
      </c>
      <c r="I44" s="59">
        <v>0.1305</v>
      </c>
      <c r="J44" s="23" t="s">
        <v>13</v>
      </c>
      <c r="K44" s="53" t="s">
        <v>13</v>
      </c>
      <c r="L44" s="59">
        <v>0.1305</v>
      </c>
      <c r="M44" s="23" t="s">
        <v>13</v>
      </c>
      <c r="N44" s="54" t="s">
        <v>13</v>
      </c>
      <c r="O44" s="59">
        <v>0.1305</v>
      </c>
      <c r="P44" s="23" t="s">
        <v>13</v>
      </c>
      <c r="Q44" s="54" t="s">
        <v>13</v>
      </c>
      <c r="R44" s="59">
        <v>0.1305</v>
      </c>
      <c r="S44" s="23" t="s">
        <v>13</v>
      </c>
      <c r="T44" s="54" t="s">
        <v>13</v>
      </c>
      <c r="U44" s="59">
        <v>0.1305</v>
      </c>
      <c r="V44" s="23" t="s">
        <v>13</v>
      </c>
      <c r="W44" s="54" t="s">
        <v>13</v>
      </c>
      <c r="X44" s="59">
        <v>0.1305</v>
      </c>
      <c r="Y44" s="23" t="s">
        <v>13</v>
      </c>
      <c r="Z44" s="54" t="s">
        <v>13</v>
      </c>
      <c r="AA44" s="59">
        <v>0.1305</v>
      </c>
      <c r="AB44" s="23" t="s">
        <v>13</v>
      </c>
      <c r="AC44" s="63">
        <v>0.1</v>
      </c>
      <c r="AD44" s="59">
        <v>0.1305</v>
      </c>
      <c r="AE44" s="20">
        <f t="shared" si="9"/>
        <v>-3.0499999999999999E-2</v>
      </c>
      <c r="AF44" s="98">
        <f t="shared" si="10"/>
        <v>-3.0499999999999999E-2</v>
      </c>
      <c r="AG44" s="128">
        <v>1687.61</v>
      </c>
      <c r="AH44" s="95">
        <f t="shared" si="13"/>
        <v>4.9792447625668732E-3</v>
      </c>
      <c r="AI44" s="99">
        <f t="shared" si="12"/>
        <v>-1.5186696525828962E-4</v>
      </c>
      <c r="AJ44" s="128">
        <v>2153.5</v>
      </c>
      <c r="AK44" s="100">
        <v>0.55000000000000004</v>
      </c>
      <c r="AL44" s="101" t="s">
        <v>13</v>
      </c>
    </row>
    <row r="45" spans="1:38" s="62" customFormat="1">
      <c r="A45" s="90" t="s">
        <v>414</v>
      </c>
      <c r="B45" s="53" t="s">
        <v>13</v>
      </c>
      <c r="C45" s="59">
        <v>0.1305</v>
      </c>
      <c r="D45" s="23" t="s">
        <v>13</v>
      </c>
      <c r="E45" s="54" t="s">
        <v>13</v>
      </c>
      <c r="F45" s="59">
        <v>0.1305</v>
      </c>
      <c r="G45" s="23" t="s">
        <v>13</v>
      </c>
      <c r="H45" s="54" t="s">
        <v>13</v>
      </c>
      <c r="I45" s="59">
        <v>0.1305</v>
      </c>
      <c r="J45" s="23" t="s">
        <v>13</v>
      </c>
      <c r="K45" s="53" t="s">
        <v>13</v>
      </c>
      <c r="L45" s="59">
        <v>0.1305</v>
      </c>
      <c r="M45" s="23" t="s">
        <v>13</v>
      </c>
      <c r="N45" s="54" t="s">
        <v>13</v>
      </c>
      <c r="O45" s="59">
        <v>0.1305</v>
      </c>
      <c r="P45" s="23" t="s">
        <v>13</v>
      </c>
      <c r="Q45" s="54" t="s">
        <v>13</v>
      </c>
      <c r="R45" s="59">
        <v>0.1305</v>
      </c>
      <c r="S45" s="23" t="s">
        <v>13</v>
      </c>
      <c r="T45" s="52">
        <v>0.21</v>
      </c>
      <c r="U45" s="59">
        <v>0.1305</v>
      </c>
      <c r="V45" s="20">
        <f t="shared" si="6"/>
        <v>7.9499999999999987E-2</v>
      </c>
      <c r="W45" s="52">
        <v>0.03</v>
      </c>
      <c r="X45" s="59">
        <v>0.1305</v>
      </c>
      <c r="Y45" s="20">
        <f t="shared" si="7"/>
        <v>-0.10050000000000001</v>
      </c>
      <c r="Z45" s="52">
        <v>0.05</v>
      </c>
      <c r="AA45" s="59">
        <v>0.1305</v>
      </c>
      <c r="AB45" s="20">
        <f t="shared" si="8"/>
        <v>-8.0500000000000002E-2</v>
      </c>
      <c r="AC45" s="52">
        <v>0.06</v>
      </c>
      <c r="AD45" s="59">
        <v>0.1305</v>
      </c>
      <c r="AE45" s="20">
        <f t="shared" si="9"/>
        <v>-7.0500000000000007E-2</v>
      </c>
      <c r="AF45" s="98">
        <f t="shared" si="10"/>
        <v>-4.300000000000001E-2</v>
      </c>
      <c r="AG45" s="128">
        <v>6582.39</v>
      </c>
      <c r="AH45" s="95">
        <f t="shared" si="13"/>
        <v>1.9421152359059595E-2</v>
      </c>
      <c r="AI45" s="99">
        <f t="shared" si="12"/>
        <v>-8.3510955143956274E-4</v>
      </c>
      <c r="AJ45" s="128">
        <v>7774.59</v>
      </c>
      <c r="AK45" s="100">
        <v>0.2</v>
      </c>
      <c r="AL45" s="101" t="s">
        <v>13</v>
      </c>
    </row>
    <row r="46" spans="1:38" s="62" customFormat="1">
      <c r="A46" s="90" t="s">
        <v>415</v>
      </c>
      <c r="B46" s="52">
        <v>0.18</v>
      </c>
      <c r="C46" s="59">
        <v>0.1305</v>
      </c>
      <c r="D46" s="20">
        <f t="shared" si="0"/>
        <v>4.9499999999999988E-2</v>
      </c>
      <c r="E46" s="52">
        <v>0.14000000000000001</v>
      </c>
      <c r="F46" s="59">
        <v>0.1305</v>
      </c>
      <c r="G46" s="20">
        <f t="shared" si="1"/>
        <v>9.5000000000000084E-3</v>
      </c>
      <c r="H46" s="52">
        <v>0.16</v>
      </c>
      <c r="I46" s="59">
        <v>0.1305</v>
      </c>
      <c r="J46" s="20">
        <f t="shared" si="2"/>
        <v>2.9499999999999998E-2</v>
      </c>
      <c r="K46" s="52">
        <v>0.18</v>
      </c>
      <c r="L46" s="59">
        <v>0.1305</v>
      </c>
      <c r="M46" s="20">
        <f t="shared" si="3"/>
        <v>4.9499999999999988E-2</v>
      </c>
      <c r="N46" s="52">
        <v>0.23</v>
      </c>
      <c r="O46" s="59">
        <v>0.1305</v>
      </c>
      <c r="P46" s="20">
        <f t="shared" si="4"/>
        <v>9.9500000000000005E-2</v>
      </c>
      <c r="Q46" s="52">
        <v>0.26</v>
      </c>
      <c r="R46" s="59">
        <v>0.1305</v>
      </c>
      <c r="S46" s="20">
        <f t="shared" si="5"/>
        <v>0.1295</v>
      </c>
      <c r="T46" s="52">
        <v>0.31</v>
      </c>
      <c r="U46" s="59">
        <v>0.1305</v>
      </c>
      <c r="V46" s="20">
        <f t="shared" si="6"/>
        <v>0.17949999999999999</v>
      </c>
      <c r="W46" s="52">
        <v>0.28000000000000003</v>
      </c>
      <c r="X46" s="59">
        <v>0.1305</v>
      </c>
      <c r="Y46" s="20">
        <f t="shared" si="7"/>
        <v>0.14950000000000002</v>
      </c>
      <c r="Z46" s="52">
        <v>0.25</v>
      </c>
      <c r="AA46" s="59">
        <v>0.1305</v>
      </c>
      <c r="AB46" s="20">
        <f t="shared" si="8"/>
        <v>0.1195</v>
      </c>
      <c r="AC46" s="52">
        <v>0.25</v>
      </c>
      <c r="AD46" s="59">
        <v>0.1305</v>
      </c>
      <c r="AE46" s="20">
        <f t="shared" si="9"/>
        <v>0.1195</v>
      </c>
      <c r="AF46" s="98">
        <f t="shared" si="10"/>
        <v>9.3499999999999986E-2</v>
      </c>
      <c r="AG46" s="128">
        <v>151.13</v>
      </c>
      <c r="AH46" s="95">
        <f t="shared" si="13"/>
        <v>4.4590471789497074E-4</v>
      </c>
      <c r="AI46" s="99">
        <f t="shared" si="12"/>
        <v>4.1692091123179755E-5</v>
      </c>
      <c r="AJ46" s="128">
        <v>199.06</v>
      </c>
      <c r="AK46" s="100">
        <v>0.01</v>
      </c>
      <c r="AL46" s="100">
        <v>15.36</v>
      </c>
    </row>
    <row r="47" spans="1:38" s="62" customFormat="1">
      <c r="A47" s="90" t="s">
        <v>416</v>
      </c>
      <c r="B47" s="52">
        <v>0.21</v>
      </c>
      <c r="C47" s="59">
        <v>0.1305</v>
      </c>
      <c r="D47" s="20">
        <f t="shared" si="0"/>
        <v>7.9499999999999987E-2</v>
      </c>
      <c r="E47" s="52">
        <v>0.21</v>
      </c>
      <c r="F47" s="59">
        <v>0.1305</v>
      </c>
      <c r="G47" s="20">
        <f t="shared" si="1"/>
        <v>7.9499999999999987E-2</v>
      </c>
      <c r="H47" s="52">
        <v>0.2</v>
      </c>
      <c r="I47" s="59">
        <v>0.1305</v>
      </c>
      <c r="J47" s="20">
        <f t="shared" si="2"/>
        <v>6.9500000000000006E-2</v>
      </c>
      <c r="K47" s="52">
        <v>0.2</v>
      </c>
      <c r="L47" s="59">
        <v>0.1305</v>
      </c>
      <c r="M47" s="20">
        <f t="shared" si="3"/>
        <v>6.9500000000000006E-2</v>
      </c>
      <c r="N47" s="52">
        <v>0.18</v>
      </c>
      <c r="O47" s="59">
        <v>0.1305</v>
      </c>
      <c r="P47" s="20">
        <f t="shared" si="4"/>
        <v>4.9499999999999988E-2</v>
      </c>
      <c r="Q47" s="52">
        <v>0.15</v>
      </c>
      <c r="R47" s="59">
        <v>0.1305</v>
      </c>
      <c r="S47" s="20">
        <f t="shared" si="5"/>
        <v>1.949999999999999E-2</v>
      </c>
      <c r="T47" s="52">
        <v>0.19</v>
      </c>
      <c r="U47" s="59">
        <v>0.1305</v>
      </c>
      <c r="V47" s="20">
        <f t="shared" si="6"/>
        <v>5.9499999999999997E-2</v>
      </c>
      <c r="W47" s="52">
        <v>0.2</v>
      </c>
      <c r="X47" s="59">
        <v>0.1305</v>
      </c>
      <c r="Y47" s="20">
        <f t="shared" si="7"/>
        <v>6.9500000000000006E-2</v>
      </c>
      <c r="Z47" s="52">
        <v>0.2</v>
      </c>
      <c r="AA47" s="59">
        <v>0.1305</v>
      </c>
      <c r="AB47" s="20">
        <f t="shared" si="8"/>
        <v>6.9500000000000006E-2</v>
      </c>
      <c r="AC47" s="52">
        <v>0.27</v>
      </c>
      <c r="AD47" s="59">
        <v>0.1305</v>
      </c>
      <c r="AE47" s="20">
        <f t="shared" si="9"/>
        <v>0.13950000000000001</v>
      </c>
      <c r="AF47" s="98">
        <f t="shared" si="10"/>
        <v>7.0500000000000007E-2</v>
      </c>
      <c r="AG47" s="128">
        <v>279.38</v>
      </c>
      <c r="AH47" s="95">
        <f t="shared" si="13"/>
        <v>8.2430265391052031E-4</v>
      </c>
      <c r="AI47" s="99">
        <f t="shared" si="12"/>
        <v>5.8113337100691685E-5</v>
      </c>
      <c r="AJ47" s="128">
        <v>348.63</v>
      </c>
      <c r="AK47" s="100">
        <v>0.51</v>
      </c>
      <c r="AL47" s="100">
        <v>29.09</v>
      </c>
    </row>
    <row r="48" spans="1:38" s="62" customFormat="1">
      <c r="A48" s="90" t="s">
        <v>417</v>
      </c>
      <c r="B48" s="52">
        <v>0.4</v>
      </c>
      <c r="C48" s="59">
        <v>0.1305</v>
      </c>
      <c r="D48" s="20">
        <f t="shared" si="0"/>
        <v>0.26950000000000002</v>
      </c>
      <c r="E48" s="52">
        <v>0.35</v>
      </c>
      <c r="F48" s="59">
        <v>0.1305</v>
      </c>
      <c r="G48" s="20">
        <f t="shared" si="1"/>
        <v>0.21949999999999997</v>
      </c>
      <c r="H48" s="52">
        <v>0.39</v>
      </c>
      <c r="I48" s="59">
        <v>0.1305</v>
      </c>
      <c r="J48" s="20">
        <f t="shared" si="2"/>
        <v>0.25950000000000001</v>
      </c>
      <c r="K48" s="52">
        <v>0.36</v>
      </c>
      <c r="L48" s="59">
        <v>0.1305</v>
      </c>
      <c r="M48" s="20">
        <f t="shared" si="3"/>
        <v>0.22949999999999998</v>
      </c>
      <c r="N48" s="52">
        <v>0.2</v>
      </c>
      <c r="O48" s="59">
        <v>0.1305</v>
      </c>
      <c r="P48" s="20">
        <f t="shared" si="4"/>
        <v>6.9500000000000006E-2</v>
      </c>
      <c r="Q48" s="52">
        <v>0.24</v>
      </c>
      <c r="R48" s="59">
        <v>0.1305</v>
      </c>
      <c r="S48" s="20">
        <f t="shared" si="5"/>
        <v>0.10949999999999999</v>
      </c>
      <c r="T48" s="52">
        <v>0.32</v>
      </c>
      <c r="U48" s="59">
        <v>0.1305</v>
      </c>
      <c r="V48" s="20">
        <f t="shared" si="6"/>
        <v>0.1895</v>
      </c>
      <c r="W48" s="52">
        <v>0.31</v>
      </c>
      <c r="X48" s="59">
        <v>0.1305</v>
      </c>
      <c r="Y48" s="20">
        <f t="shared" si="7"/>
        <v>0.17949999999999999</v>
      </c>
      <c r="Z48" s="52">
        <v>0.28999999999999998</v>
      </c>
      <c r="AA48" s="59">
        <v>0.1305</v>
      </c>
      <c r="AB48" s="20">
        <f t="shared" si="8"/>
        <v>0.15949999999999998</v>
      </c>
      <c r="AC48" s="52">
        <v>0.27</v>
      </c>
      <c r="AD48" s="59">
        <v>0.1305</v>
      </c>
      <c r="AE48" s="20">
        <f t="shared" si="9"/>
        <v>0.13950000000000001</v>
      </c>
      <c r="AF48" s="98">
        <f t="shared" si="10"/>
        <v>0.18249999999999997</v>
      </c>
      <c r="AG48" s="128">
        <v>800.69</v>
      </c>
      <c r="AH48" s="95">
        <f t="shared" si="13"/>
        <v>2.3624128139437847E-3</v>
      </c>
      <c r="AI48" s="99">
        <f t="shared" si="12"/>
        <v>4.3114033854474063E-4</v>
      </c>
      <c r="AJ48" s="128">
        <v>977.5</v>
      </c>
      <c r="AK48" s="100">
        <v>0.14000000000000001</v>
      </c>
      <c r="AL48" s="100">
        <v>8.7200000000000006</v>
      </c>
    </row>
    <row r="49" spans="1:38" s="62" customFormat="1">
      <c r="A49" s="39" t="s">
        <v>418</v>
      </c>
      <c r="B49" s="52">
        <v>0.28000000000000003</v>
      </c>
      <c r="C49" s="59">
        <v>0.1305</v>
      </c>
      <c r="D49" s="20">
        <f t="shared" si="0"/>
        <v>0.14950000000000002</v>
      </c>
      <c r="E49" s="52">
        <v>0.2</v>
      </c>
      <c r="F49" s="59">
        <v>0.1305</v>
      </c>
      <c r="G49" s="20">
        <f t="shared" si="1"/>
        <v>6.9500000000000006E-2</v>
      </c>
      <c r="H49" s="52">
        <v>0.14000000000000001</v>
      </c>
      <c r="I49" s="59">
        <v>0.1305</v>
      </c>
      <c r="J49" s="20">
        <f t="shared" si="2"/>
        <v>9.5000000000000084E-3</v>
      </c>
      <c r="K49" s="52">
        <v>0.2</v>
      </c>
      <c r="L49" s="59">
        <v>0.1305</v>
      </c>
      <c r="M49" s="20">
        <f t="shared" si="3"/>
        <v>6.9500000000000006E-2</v>
      </c>
      <c r="N49" s="52">
        <v>0.19</v>
      </c>
      <c r="O49" s="59">
        <v>0.1305</v>
      </c>
      <c r="P49" s="20">
        <f t="shared" si="4"/>
        <v>5.9499999999999997E-2</v>
      </c>
      <c r="Q49" s="52">
        <v>0.09</v>
      </c>
      <c r="R49" s="59">
        <v>0.1305</v>
      </c>
      <c r="S49" s="20">
        <f t="shared" si="5"/>
        <v>-4.0500000000000008E-2</v>
      </c>
      <c r="T49" s="52">
        <v>0.15</v>
      </c>
      <c r="U49" s="59">
        <v>0.1305</v>
      </c>
      <c r="V49" s="20">
        <f t="shared" si="6"/>
        <v>1.949999999999999E-2</v>
      </c>
      <c r="W49" s="52">
        <v>0.09</v>
      </c>
      <c r="X49" s="59">
        <v>0.1305</v>
      </c>
      <c r="Y49" s="20">
        <f t="shared" si="7"/>
        <v>-4.0500000000000008E-2</v>
      </c>
      <c r="Z49" s="52">
        <v>1.28</v>
      </c>
      <c r="AA49" s="59">
        <v>0.1305</v>
      </c>
      <c r="AB49" s="20">
        <f t="shared" si="8"/>
        <v>1.1495</v>
      </c>
      <c r="AC49" s="52">
        <v>-0.02</v>
      </c>
      <c r="AD49" s="59">
        <v>0.1305</v>
      </c>
      <c r="AE49" s="20">
        <f t="shared" si="9"/>
        <v>-0.15049999999999999</v>
      </c>
      <c r="AF49" s="98">
        <f t="shared" si="10"/>
        <v>0.1295</v>
      </c>
      <c r="AG49" s="128">
        <v>2744.56</v>
      </c>
      <c r="AH49" s="95">
        <f t="shared" si="13"/>
        <v>8.0977453354451195E-3</v>
      </c>
      <c r="AI49" s="99">
        <f t="shared" si="12"/>
        <v>1.0486580209401431E-3</v>
      </c>
      <c r="AJ49" s="128">
        <v>3085.3</v>
      </c>
      <c r="AK49" s="100">
        <v>7.0000000000000007E-2</v>
      </c>
      <c r="AL49" s="100">
        <v>-3.3</v>
      </c>
    </row>
    <row r="50" spans="1:38" s="62" customFormat="1">
      <c r="A50" s="39" t="s">
        <v>419</v>
      </c>
      <c r="B50" s="52">
        <v>0.11</v>
      </c>
      <c r="C50" s="59">
        <v>0.1305</v>
      </c>
      <c r="D50" s="20">
        <f t="shared" si="0"/>
        <v>-2.0500000000000004E-2</v>
      </c>
      <c r="E50" s="52">
        <v>0.15</v>
      </c>
      <c r="F50" s="59">
        <v>0.1305</v>
      </c>
      <c r="G50" s="20">
        <f t="shared" si="1"/>
        <v>1.949999999999999E-2</v>
      </c>
      <c r="H50" s="52">
        <v>-0.08</v>
      </c>
      <c r="I50" s="59">
        <v>0.1305</v>
      </c>
      <c r="J50" s="20">
        <f t="shared" si="2"/>
        <v>-0.21050000000000002</v>
      </c>
      <c r="K50" s="52">
        <v>-0.08</v>
      </c>
      <c r="L50" s="59">
        <v>0.1305</v>
      </c>
      <c r="M50" s="20">
        <f t="shared" si="3"/>
        <v>-0.21050000000000002</v>
      </c>
      <c r="N50" s="52">
        <v>-0.08</v>
      </c>
      <c r="O50" s="59">
        <v>0.1305</v>
      </c>
      <c r="P50" s="20">
        <f t="shared" si="4"/>
        <v>-0.21050000000000002</v>
      </c>
      <c r="Q50" s="52">
        <v>0</v>
      </c>
      <c r="R50" s="59">
        <v>0.1305</v>
      </c>
      <c r="S50" s="20">
        <f t="shared" si="5"/>
        <v>-0.1305</v>
      </c>
      <c r="T50" s="52">
        <v>0.04</v>
      </c>
      <c r="U50" s="59">
        <v>0.1305</v>
      </c>
      <c r="V50" s="20">
        <f t="shared" si="6"/>
        <v>-9.0499999999999997E-2</v>
      </c>
      <c r="W50" s="52">
        <v>0.02</v>
      </c>
      <c r="X50" s="59">
        <v>0.1305</v>
      </c>
      <c r="Y50" s="20">
        <f t="shared" si="7"/>
        <v>-0.1105</v>
      </c>
      <c r="Z50" s="52">
        <v>0.03</v>
      </c>
      <c r="AA50" s="59">
        <v>0.1305</v>
      </c>
      <c r="AB50" s="20">
        <f t="shared" si="8"/>
        <v>-0.10050000000000001</v>
      </c>
      <c r="AC50" s="52">
        <v>-0.14000000000000001</v>
      </c>
      <c r="AD50" s="59">
        <v>0.1305</v>
      </c>
      <c r="AE50" s="20">
        <f t="shared" si="9"/>
        <v>-0.27050000000000002</v>
      </c>
      <c r="AF50" s="98">
        <f t="shared" si="10"/>
        <v>-0.13350000000000001</v>
      </c>
      <c r="AG50" s="128">
        <v>945.2</v>
      </c>
      <c r="AH50" s="95">
        <f t="shared" si="13"/>
        <v>2.78878541225651E-3</v>
      </c>
      <c r="AI50" s="99">
        <f t="shared" si="12"/>
        <v>-3.723028525362441E-4</v>
      </c>
      <c r="AJ50" s="128">
        <v>1433.26</v>
      </c>
      <c r="AK50" s="100">
        <v>2.29</v>
      </c>
      <c r="AL50" s="100">
        <v>-1.28</v>
      </c>
    </row>
    <row r="51" spans="1:38" s="62" customFormat="1">
      <c r="A51" s="39" t="s">
        <v>420</v>
      </c>
      <c r="B51" s="52">
        <v>0.02</v>
      </c>
      <c r="C51" s="59">
        <v>0.1305</v>
      </c>
      <c r="D51" s="20">
        <f t="shared" si="0"/>
        <v>-0.1105</v>
      </c>
      <c r="E51" s="52">
        <v>-0.28000000000000003</v>
      </c>
      <c r="F51" s="59">
        <v>0.1305</v>
      </c>
      <c r="G51" s="20">
        <f t="shared" si="1"/>
        <v>-0.41050000000000003</v>
      </c>
      <c r="H51" s="52">
        <v>-3.06</v>
      </c>
      <c r="I51" s="59">
        <v>0.1305</v>
      </c>
      <c r="J51" s="20">
        <f t="shared" si="2"/>
        <v>-3.1905000000000001</v>
      </c>
      <c r="K51" s="52">
        <v>0.45</v>
      </c>
      <c r="L51" s="59">
        <v>0.1305</v>
      </c>
      <c r="M51" s="20">
        <f t="shared" si="3"/>
        <v>0.31950000000000001</v>
      </c>
      <c r="N51" s="52">
        <v>0.38</v>
      </c>
      <c r="O51" s="59">
        <v>0.1305</v>
      </c>
      <c r="P51" s="20">
        <f t="shared" si="4"/>
        <v>0.2495</v>
      </c>
      <c r="Q51" s="52">
        <v>0.45</v>
      </c>
      <c r="R51" s="59">
        <v>0.1305</v>
      </c>
      <c r="S51" s="20">
        <f t="shared" si="5"/>
        <v>0.31950000000000001</v>
      </c>
      <c r="T51" s="52">
        <v>0.23</v>
      </c>
      <c r="U51" s="59">
        <v>0.1305</v>
      </c>
      <c r="V51" s="20">
        <f t="shared" si="6"/>
        <v>9.9500000000000005E-2</v>
      </c>
      <c r="W51" s="52">
        <v>0.04</v>
      </c>
      <c r="X51" s="59">
        <v>0.1305</v>
      </c>
      <c r="Y51" s="20">
        <f t="shared" si="7"/>
        <v>-9.0499999999999997E-2</v>
      </c>
      <c r="Z51" s="52">
        <v>0.11</v>
      </c>
      <c r="AA51" s="59">
        <v>0.1305</v>
      </c>
      <c r="AB51" s="20">
        <f t="shared" si="8"/>
        <v>-2.0500000000000004E-2</v>
      </c>
      <c r="AC51" s="52">
        <v>0.19</v>
      </c>
      <c r="AD51" s="59">
        <v>0.1305</v>
      </c>
      <c r="AE51" s="20">
        <f t="shared" si="9"/>
        <v>5.9499999999999997E-2</v>
      </c>
      <c r="AF51" s="98">
        <f t="shared" si="10"/>
        <v>-0.27750000000000002</v>
      </c>
      <c r="AG51" s="128">
        <v>660.68</v>
      </c>
      <c r="AH51" s="95">
        <f t="shared" si="13"/>
        <v>1.9493173361930078E-3</v>
      </c>
      <c r="AI51" s="99">
        <f t="shared" si="12"/>
        <v>-5.4093556079355969E-4</v>
      </c>
      <c r="AJ51" s="128">
        <v>807.83</v>
      </c>
      <c r="AK51" s="100">
        <v>0.13</v>
      </c>
      <c r="AL51" s="100">
        <v>18.38</v>
      </c>
    </row>
    <row r="52" spans="1:38" s="62" customFormat="1">
      <c r="A52" s="39" t="s">
        <v>421</v>
      </c>
      <c r="B52" s="52">
        <v>0.17</v>
      </c>
      <c r="C52" s="59">
        <v>0.1305</v>
      </c>
      <c r="D52" s="20">
        <f t="shared" si="0"/>
        <v>3.9500000000000007E-2</v>
      </c>
      <c r="E52" s="52">
        <v>0.19</v>
      </c>
      <c r="F52" s="59">
        <v>0.1305</v>
      </c>
      <c r="G52" s="20">
        <f t="shared" si="1"/>
        <v>5.9499999999999997E-2</v>
      </c>
      <c r="H52" s="52">
        <v>0.18</v>
      </c>
      <c r="I52" s="59">
        <v>0.1305</v>
      </c>
      <c r="J52" s="20">
        <f t="shared" si="2"/>
        <v>4.9499999999999988E-2</v>
      </c>
      <c r="K52" s="52">
        <v>0.09</v>
      </c>
      <c r="L52" s="59">
        <v>0.1305</v>
      </c>
      <c r="M52" s="20">
        <f t="shared" si="3"/>
        <v>-4.0500000000000008E-2</v>
      </c>
      <c r="N52" s="52">
        <v>0.1</v>
      </c>
      <c r="O52" s="59">
        <v>0.1305</v>
      </c>
      <c r="P52" s="20">
        <f t="shared" si="4"/>
        <v>-3.0499999999999999E-2</v>
      </c>
      <c r="Q52" s="52">
        <v>0.04</v>
      </c>
      <c r="R52" s="59">
        <v>0.1305</v>
      </c>
      <c r="S52" s="20">
        <f t="shared" si="5"/>
        <v>-9.0499999999999997E-2</v>
      </c>
      <c r="T52" s="52">
        <v>0.06</v>
      </c>
      <c r="U52" s="59">
        <v>0.1305</v>
      </c>
      <c r="V52" s="20">
        <f t="shared" si="6"/>
        <v>-7.0500000000000007E-2</v>
      </c>
      <c r="W52" s="52">
        <v>0.02</v>
      </c>
      <c r="X52" s="59">
        <v>0.1305</v>
      </c>
      <c r="Y52" s="20">
        <f t="shared" si="7"/>
        <v>-0.1105</v>
      </c>
      <c r="Z52" s="52">
        <v>0.34</v>
      </c>
      <c r="AA52" s="59">
        <v>0.1305</v>
      </c>
      <c r="AB52" s="20">
        <f t="shared" si="8"/>
        <v>0.20950000000000002</v>
      </c>
      <c r="AC52" s="52">
        <v>0.42</v>
      </c>
      <c r="AD52" s="59">
        <v>0.1305</v>
      </c>
      <c r="AE52" s="20">
        <f t="shared" si="9"/>
        <v>0.28949999999999998</v>
      </c>
      <c r="AF52" s="98">
        <f t="shared" si="10"/>
        <v>3.0499999999999999E-2</v>
      </c>
      <c r="AG52" s="128">
        <v>511.58</v>
      </c>
      <c r="AH52" s="95">
        <f t="shared" si="13"/>
        <v>1.5094020749070942E-3</v>
      </c>
      <c r="AI52" s="99">
        <f t="shared" si="12"/>
        <v>4.6036763284666372E-5</v>
      </c>
      <c r="AJ52" s="128">
        <v>630.86</v>
      </c>
      <c r="AK52" s="100">
        <v>0.71</v>
      </c>
      <c r="AL52" s="100">
        <v>27.27</v>
      </c>
    </row>
    <row r="53" spans="1:38" s="62" customFormat="1">
      <c r="A53" s="39" t="s">
        <v>422</v>
      </c>
      <c r="B53" s="52">
        <v>0</v>
      </c>
      <c r="C53" s="59">
        <v>0.1305</v>
      </c>
      <c r="D53" s="20">
        <f t="shared" si="0"/>
        <v>-0.1305</v>
      </c>
      <c r="E53" s="52">
        <v>-0.08</v>
      </c>
      <c r="F53" s="59">
        <v>0.1305</v>
      </c>
      <c r="G53" s="20">
        <f t="shared" si="1"/>
        <v>-0.21050000000000002</v>
      </c>
      <c r="H53" s="52">
        <v>-0.06</v>
      </c>
      <c r="I53" s="59">
        <v>0.1305</v>
      </c>
      <c r="J53" s="20">
        <f t="shared" si="2"/>
        <v>-0.1905</v>
      </c>
      <c r="K53" s="52">
        <v>-0.03</v>
      </c>
      <c r="L53" s="59">
        <v>0.1305</v>
      </c>
      <c r="M53" s="20">
        <f t="shared" si="3"/>
        <v>-0.1605</v>
      </c>
      <c r="N53" s="52">
        <v>0.01</v>
      </c>
      <c r="O53" s="59">
        <v>0.1305</v>
      </c>
      <c r="P53" s="20">
        <f t="shared" si="4"/>
        <v>-0.12050000000000001</v>
      </c>
      <c r="Q53" s="52">
        <v>0.03</v>
      </c>
      <c r="R53" s="59">
        <v>0.1305</v>
      </c>
      <c r="S53" s="20">
        <f t="shared" si="5"/>
        <v>-0.10050000000000001</v>
      </c>
      <c r="T53" s="52">
        <v>7.0000000000000007E-2</v>
      </c>
      <c r="U53" s="59">
        <v>0.1305</v>
      </c>
      <c r="V53" s="20">
        <f t="shared" si="6"/>
        <v>-6.0499999999999998E-2</v>
      </c>
      <c r="W53" s="52">
        <v>0.09</v>
      </c>
      <c r="X53" s="59">
        <v>0.1305</v>
      </c>
      <c r="Y53" s="20">
        <f t="shared" si="7"/>
        <v>-4.0500000000000008E-2</v>
      </c>
      <c r="Z53" s="52">
        <v>0.09</v>
      </c>
      <c r="AA53" s="59">
        <v>0.1305</v>
      </c>
      <c r="AB53" s="20">
        <f t="shared" si="8"/>
        <v>-4.0500000000000008E-2</v>
      </c>
      <c r="AC53" s="52">
        <v>0.08</v>
      </c>
      <c r="AD53" s="59">
        <v>0.1305</v>
      </c>
      <c r="AE53" s="20">
        <f t="shared" si="9"/>
        <v>-5.0500000000000003E-2</v>
      </c>
      <c r="AF53" s="98">
        <f t="shared" si="10"/>
        <v>-0.11050000000000001</v>
      </c>
      <c r="AG53" s="128">
        <v>279.41000000000003</v>
      </c>
      <c r="AH53" s="95">
        <f t="shared" si="13"/>
        <v>8.2439116804759998E-4</v>
      </c>
      <c r="AI53" s="99">
        <f t="shared" si="12"/>
        <v>-9.1095224069259804E-5</v>
      </c>
      <c r="AJ53" s="128">
        <v>686.92</v>
      </c>
      <c r="AK53" s="100">
        <v>0.06</v>
      </c>
      <c r="AL53" s="100">
        <v>7.73</v>
      </c>
    </row>
    <row r="54" spans="1:38" s="62" customFormat="1">
      <c r="A54" s="90" t="s">
        <v>423</v>
      </c>
      <c r="B54" s="52">
        <v>0.22</v>
      </c>
      <c r="C54" s="59">
        <v>0.1305</v>
      </c>
      <c r="D54" s="20">
        <f t="shared" si="0"/>
        <v>8.9499999999999996E-2</v>
      </c>
      <c r="E54" s="52">
        <v>0.27</v>
      </c>
      <c r="F54" s="59">
        <v>0.1305</v>
      </c>
      <c r="G54" s="20">
        <f t="shared" si="1"/>
        <v>0.13950000000000001</v>
      </c>
      <c r="H54" s="52">
        <v>0.27</v>
      </c>
      <c r="I54" s="59">
        <v>0.1305</v>
      </c>
      <c r="J54" s="20">
        <f t="shared" si="2"/>
        <v>0.13950000000000001</v>
      </c>
      <c r="K54" s="52">
        <v>0.21</v>
      </c>
      <c r="L54" s="59">
        <v>0.1305</v>
      </c>
      <c r="M54" s="20">
        <f t="shared" si="3"/>
        <v>7.9499999999999987E-2</v>
      </c>
      <c r="N54" s="52">
        <v>0.17</v>
      </c>
      <c r="O54" s="59">
        <v>0.1305</v>
      </c>
      <c r="P54" s="20">
        <f t="shared" si="4"/>
        <v>3.9500000000000007E-2</v>
      </c>
      <c r="Q54" s="52">
        <v>0.2</v>
      </c>
      <c r="R54" s="59">
        <v>0.1305</v>
      </c>
      <c r="S54" s="20">
        <f t="shared" si="5"/>
        <v>6.9500000000000006E-2</v>
      </c>
      <c r="T54" s="52">
        <v>0.23</v>
      </c>
      <c r="U54" s="59">
        <v>0.1305</v>
      </c>
      <c r="V54" s="20">
        <f t="shared" si="6"/>
        <v>9.9500000000000005E-2</v>
      </c>
      <c r="W54" s="52">
        <v>0.18</v>
      </c>
      <c r="X54" s="59">
        <v>0.1305</v>
      </c>
      <c r="Y54" s="20">
        <f t="shared" si="7"/>
        <v>4.9499999999999988E-2</v>
      </c>
      <c r="Z54" s="52">
        <v>0.15</v>
      </c>
      <c r="AA54" s="59">
        <v>0.1305</v>
      </c>
      <c r="AB54" s="20">
        <f t="shared" si="8"/>
        <v>1.949999999999999E-2</v>
      </c>
      <c r="AC54" s="52">
        <v>0.15</v>
      </c>
      <c r="AD54" s="59">
        <v>0.1305</v>
      </c>
      <c r="AE54" s="20">
        <f t="shared" si="9"/>
        <v>1.949999999999999E-2</v>
      </c>
      <c r="AF54" s="98">
        <f t="shared" si="10"/>
        <v>7.4499999999999997E-2</v>
      </c>
      <c r="AG54" s="128">
        <v>278.27999999999997</v>
      </c>
      <c r="AH54" s="95">
        <f t="shared" si="13"/>
        <v>8.210571355509326E-4</v>
      </c>
      <c r="AI54" s="99">
        <f t="shared" si="12"/>
        <v>6.1168756598544471E-5</v>
      </c>
      <c r="AJ54" s="128">
        <v>436.91</v>
      </c>
      <c r="AK54" s="100">
        <v>0.12</v>
      </c>
      <c r="AL54" s="100">
        <v>1.87</v>
      </c>
    </row>
    <row r="55" spans="1:38" s="62" customFormat="1">
      <c r="A55" s="90" t="s">
        <v>424</v>
      </c>
      <c r="B55" s="52">
        <v>0.05</v>
      </c>
      <c r="C55" s="59">
        <v>0.1305</v>
      </c>
      <c r="D55" s="20">
        <f t="shared" si="0"/>
        <v>-8.0500000000000002E-2</v>
      </c>
      <c r="E55" s="52">
        <v>0.11</v>
      </c>
      <c r="F55" s="59">
        <v>0.1305</v>
      </c>
      <c r="G55" s="20">
        <f t="shared" si="1"/>
        <v>-2.0500000000000004E-2</v>
      </c>
      <c r="H55" s="52">
        <v>0.11</v>
      </c>
      <c r="I55" s="59">
        <v>0.1305</v>
      </c>
      <c r="J55" s="20">
        <f t="shared" si="2"/>
        <v>-2.0500000000000004E-2</v>
      </c>
      <c r="K55" s="52">
        <v>0.15</v>
      </c>
      <c r="L55" s="59">
        <v>0.1305</v>
      </c>
      <c r="M55" s="20">
        <f t="shared" si="3"/>
        <v>1.949999999999999E-2</v>
      </c>
      <c r="N55" s="52">
        <v>0.19</v>
      </c>
      <c r="O55" s="59">
        <v>0.1305</v>
      </c>
      <c r="P55" s="20">
        <f t="shared" si="4"/>
        <v>5.9499999999999997E-2</v>
      </c>
      <c r="Q55" s="52">
        <v>0.16</v>
      </c>
      <c r="R55" s="59">
        <v>0.1305</v>
      </c>
      <c r="S55" s="20">
        <f t="shared" si="5"/>
        <v>2.9499999999999998E-2</v>
      </c>
      <c r="T55" s="52">
        <v>0.19</v>
      </c>
      <c r="U55" s="59">
        <v>0.1305</v>
      </c>
      <c r="V55" s="20">
        <f t="shared" si="6"/>
        <v>5.9499999999999997E-2</v>
      </c>
      <c r="W55" s="52">
        <v>0.16</v>
      </c>
      <c r="X55" s="59">
        <v>0.1305</v>
      </c>
      <c r="Y55" s="20">
        <f t="shared" si="7"/>
        <v>2.9499999999999998E-2</v>
      </c>
      <c r="Z55" s="52">
        <v>0.04</v>
      </c>
      <c r="AA55" s="59">
        <v>0.1305</v>
      </c>
      <c r="AB55" s="20">
        <f t="shared" si="8"/>
        <v>-9.0499999999999997E-2</v>
      </c>
      <c r="AC55" s="52">
        <v>0.04</v>
      </c>
      <c r="AD55" s="59">
        <v>0.1305</v>
      </c>
      <c r="AE55" s="20">
        <f t="shared" si="9"/>
        <v>-9.0499999999999997E-2</v>
      </c>
      <c r="AF55" s="98">
        <f t="shared" si="10"/>
        <v>-1.0500000000000002E-2</v>
      </c>
      <c r="AG55" s="128">
        <v>959.65</v>
      </c>
      <c r="AH55" s="95">
        <f t="shared" si="13"/>
        <v>2.8314197216165464E-3</v>
      </c>
      <c r="AI55" s="99">
        <f t="shared" si="12"/>
        <v>-2.9729907076973744E-5</v>
      </c>
      <c r="AJ55" s="128">
        <v>1230.98</v>
      </c>
      <c r="AK55" s="100">
        <v>0.35</v>
      </c>
      <c r="AL55" s="100">
        <v>18.07</v>
      </c>
    </row>
    <row r="56" spans="1:38" s="62" customFormat="1">
      <c r="A56" s="90" t="s">
        <v>425</v>
      </c>
      <c r="B56" s="52">
        <v>0.05</v>
      </c>
      <c r="C56" s="59">
        <v>0.1305</v>
      </c>
      <c r="D56" s="20">
        <f t="shared" si="0"/>
        <v>-8.0500000000000002E-2</v>
      </c>
      <c r="E56" s="52">
        <v>0.05</v>
      </c>
      <c r="F56" s="59">
        <v>0.1305</v>
      </c>
      <c r="G56" s="20">
        <f t="shared" si="1"/>
        <v>-8.0500000000000002E-2</v>
      </c>
      <c r="H56" s="52">
        <v>0.09</v>
      </c>
      <c r="I56" s="59">
        <v>0.1305</v>
      </c>
      <c r="J56" s="20">
        <f t="shared" si="2"/>
        <v>-4.0500000000000008E-2</v>
      </c>
      <c r="K56" s="52">
        <v>0.19</v>
      </c>
      <c r="L56" s="59">
        <v>0.1305</v>
      </c>
      <c r="M56" s="20">
        <f t="shared" si="3"/>
        <v>5.9499999999999997E-2</v>
      </c>
      <c r="N56" s="52">
        <v>0.68</v>
      </c>
      <c r="O56" s="59">
        <v>0.1305</v>
      </c>
      <c r="P56" s="20">
        <f t="shared" si="4"/>
        <v>0.5495000000000001</v>
      </c>
      <c r="Q56" s="52">
        <v>0.31</v>
      </c>
      <c r="R56" s="59">
        <v>0.1305</v>
      </c>
      <c r="S56" s="20">
        <f t="shared" si="5"/>
        <v>0.17949999999999999</v>
      </c>
      <c r="T56" s="52">
        <v>0.13</v>
      </c>
      <c r="U56" s="59">
        <v>0.1305</v>
      </c>
      <c r="V56" s="20">
        <f t="shared" si="6"/>
        <v>-5.0000000000000044E-4</v>
      </c>
      <c r="W56" s="52">
        <v>0.15</v>
      </c>
      <c r="X56" s="59">
        <v>0.1305</v>
      </c>
      <c r="Y56" s="20">
        <f t="shared" si="7"/>
        <v>1.949999999999999E-2</v>
      </c>
      <c r="Z56" s="52">
        <v>0.24</v>
      </c>
      <c r="AA56" s="59">
        <v>0.1305</v>
      </c>
      <c r="AB56" s="20">
        <f t="shared" si="8"/>
        <v>0.10949999999999999</v>
      </c>
      <c r="AC56" s="52">
        <v>0.17</v>
      </c>
      <c r="AD56" s="59">
        <v>0.1305</v>
      </c>
      <c r="AE56" s="20">
        <f t="shared" si="9"/>
        <v>3.9500000000000007E-2</v>
      </c>
      <c r="AF56" s="98">
        <f t="shared" si="10"/>
        <v>7.5499999999999998E-2</v>
      </c>
      <c r="AG56" s="128">
        <v>1044.9100000000001</v>
      </c>
      <c r="AH56" s="95">
        <f t="shared" si="13"/>
        <v>3.0829768991969425E-3</v>
      </c>
      <c r="AI56" s="99">
        <f t="shared" si="12"/>
        <v>2.3276475588936916E-4</v>
      </c>
      <c r="AJ56" s="128">
        <v>1237.04</v>
      </c>
      <c r="AK56" s="100">
        <v>0.13</v>
      </c>
      <c r="AL56" s="100">
        <v>33.4</v>
      </c>
    </row>
    <row r="57" spans="1:38" s="62" customFormat="1">
      <c r="A57" s="90" t="s">
        <v>426</v>
      </c>
      <c r="B57" s="52">
        <v>0.12</v>
      </c>
      <c r="C57" s="59">
        <v>0.1305</v>
      </c>
      <c r="D57" s="20">
        <f t="shared" si="0"/>
        <v>-1.0500000000000009E-2</v>
      </c>
      <c r="E57" s="52">
        <v>0.13</v>
      </c>
      <c r="F57" s="59">
        <v>0.1305</v>
      </c>
      <c r="G57" s="20">
        <f t="shared" si="1"/>
        <v>-5.0000000000000044E-4</v>
      </c>
      <c r="H57" s="52">
        <v>0.15</v>
      </c>
      <c r="I57" s="59">
        <v>0.1305</v>
      </c>
      <c r="J57" s="20">
        <f t="shared" si="2"/>
        <v>1.949999999999999E-2</v>
      </c>
      <c r="K57" s="52">
        <v>0.18</v>
      </c>
      <c r="L57" s="59">
        <v>0.1305</v>
      </c>
      <c r="M57" s="20">
        <f t="shared" si="3"/>
        <v>4.9499999999999988E-2</v>
      </c>
      <c r="N57" s="52">
        <v>0.17</v>
      </c>
      <c r="O57" s="59">
        <v>0.1305</v>
      </c>
      <c r="P57" s="20">
        <f t="shared" si="4"/>
        <v>3.9500000000000007E-2</v>
      </c>
      <c r="Q57" s="52">
        <v>0.18</v>
      </c>
      <c r="R57" s="59">
        <v>0.1305</v>
      </c>
      <c r="S57" s="20">
        <f t="shared" si="5"/>
        <v>4.9499999999999988E-2</v>
      </c>
      <c r="T57" s="52">
        <v>0.24</v>
      </c>
      <c r="U57" s="59">
        <v>0.1305</v>
      </c>
      <c r="V57" s="20">
        <f t="shared" si="6"/>
        <v>0.10949999999999999</v>
      </c>
      <c r="W57" s="52">
        <v>0.24</v>
      </c>
      <c r="X57" s="59">
        <v>0.1305</v>
      </c>
      <c r="Y57" s="20">
        <f t="shared" si="7"/>
        <v>0.10949999999999999</v>
      </c>
      <c r="Z57" s="52">
        <v>0.33</v>
      </c>
      <c r="AA57" s="59">
        <v>0.1305</v>
      </c>
      <c r="AB57" s="20">
        <f t="shared" si="8"/>
        <v>0.19950000000000001</v>
      </c>
      <c r="AC57" s="52">
        <v>0.3</v>
      </c>
      <c r="AD57" s="59">
        <v>0.1305</v>
      </c>
      <c r="AE57" s="20">
        <f t="shared" si="9"/>
        <v>0.16949999999999998</v>
      </c>
      <c r="AF57" s="98">
        <f t="shared" si="10"/>
        <v>7.3499999999999982E-2</v>
      </c>
      <c r="AG57" s="128">
        <v>197.82</v>
      </c>
      <c r="AH57" s="95">
        <f t="shared" si="13"/>
        <v>5.8366221990328263E-4</v>
      </c>
      <c r="AI57" s="99">
        <f t="shared" si="12"/>
        <v>4.2899173162891263E-5</v>
      </c>
      <c r="AJ57" s="128">
        <v>308.79000000000002</v>
      </c>
      <c r="AK57" s="100">
        <v>1.34</v>
      </c>
      <c r="AL57" s="100">
        <v>24.25</v>
      </c>
    </row>
    <row r="58" spans="1:38" s="62" customFormat="1">
      <c r="A58" s="90" t="s">
        <v>427</v>
      </c>
      <c r="B58" s="52">
        <v>0.2</v>
      </c>
      <c r="C58" s="59">
        <v>0.1305</v>
      </c>
      <c r="D58" s="20">
        <f t="shared" si="0"/>
        <v>6.9500000000000006E-2</v>
      </c>
      <c r="E58" s="52">
        <v>0.2</v>
      </c>
      <c r="F58" s="59">
        <v>0.1305</v>
      </c>
      <c r="G58" s="20">
        <f t="shared" si="1"/>
        <v>6.9500000000000006E-2</v>
      </c>
      <c r="H58" s="52">
        <v>7.0000000000000007E-2</v>
      </c>
      <c r="I58" s="59">
        <v>0.1305</v>
      </c>
      <c r="J58" s="20">
        <f t="shared" si="2"/>
        <v>-6.0499999999999998E-2</v>
      </c>
      <c r="K58" s="52">
        <v>0.06</v>
      </c>
      <c r="L58" s="59">
        <v>0.1305</v>
      </c>
      <c r="M58" s="20">
        <f t="shared" si="3"/>
        <v>-7.0500000000000007E-2</v>
      </c>
      <c r="N58" s="52">
        <v>0.02</v>
      </c>
      <c r="O58" s="59">
        <v>0.1305</v>
      </c>
      <c r="P58" s="20">
        <f t="shared" si="4"/>
        <v>-0.1105</v>
      </c>
      <c r="Q58" s="52">
        <v>0.02</v>
      </c>
      <c r="R58" s="59">
        <v>0.1305</v>
      </c>
      <c r="S58" s="20">
        <f t="shared" si="5"/>
        <v>-0.1105</v>
      </c>
      <c r="T58" s="52">
        <v>0.09</v>
      </c>
      <c r="U58" s="59">
        <v>0.1305</v>
      </c>
      <c r="V58" s="20">
        <f t="shared" si="6"/>
        <v>-4.0500000000000008E-2</v>
      </c>
      <c r="W58" s="52">
        <v>0.1</v>
      </c>
      <c r="X58" s="59">
        <v>0.1305</v>
      </c>
      <c r="Y58" s="20">
        <f t="shared" si="7"/>
        <v>-3.0499999999999999E-2</v>
      </c>
      <c r="Z58" s="52">
        <v>0.13</v>
      </c>
      <c r="AA58" s="59">
        <v>0.1305</v>
      </c>
      <c r="AB58" s="20">
        <f t="shared" si="8"/>
        <v>-5.0000000000000044E-4</v>
      </c>
      <c r="AC58" s="52">
        <v>0.1</v>
      </c>
      <c r="AD58" s="59">
        <v>0.1305</v>
      </c>
      <c r="AE58" s="20">
        <f t="shared" si="9"/>
        <v>-3.0499999999999999E-2</v>
      </c>
      <c r="AF58" s="98">
        <f t="shared" si="10"/>
        <v>-3.1500000000000007E-2</v>
      </c>
      <c r="AG58" s="128">
        <v>184.97</v>
      </c>
      <c r="AH58" s="95">
        <f t="shared" si="13"/>
        <v>5.4574866452082799E-4</v>
      </c>
      <c r="AI58" s="99">
        <f t="shared" si="12"/>
        <v>-1.7191082932406085E-5</v>
      </c>
      <c r="AJ58" s="128">
        <v>266.07</v>
      </c>
      <c r="AK58" s="100">
        <v>0.06</v>
      </c>
      <c r="AL58" s="100">
        <v>13.6</v>
      </c>
    </row>
    <row r="59" spans="1:38" s="62" customFormat="1">
      <c r="A59" s="90" t="s">
        <v>428</v>
      </c>
      <c r="B59" s="52">
        <v>0.31</v>
      </c>
      <c r="C59" s="59">
        <v>0.1305</v>
      </c>
      <c r="D59" s="20">
        <f t="shared" si="0"/>
        <v>0.17949999999999999</v>
      </c>
      <c r="E59" s="52">
        <v>0.28000000000000003</v>
      </c>
      <c r="F59" s="59">
        <v>0.1305</v>
      </c>
      <c r="G59" s="20">
        <f t="shared" si="1"/>
        <v>0.14950000000000002</v>
      </c>
      <c r="H59" s="52">
        <v>0.26</v>
      </c>
      <c r="I59" s="59">
        <v>0.1305</v>
      </c>
      <c r="J59" s="20">
        <f t="shared" si="2"/>
        <v>0.1295</v>
      </c>
      <c r="K59" s="52">
        <v>0.26</v>
      </c>
      <c r="L59" s="59">
        <v>0.1305</v>
      </c>
      <c r="M59" s="20">
        <f t="shared" si="3"/>
        <v>0.1295</v>
      </c>
      <c r="N59" s="52">
        <v>0.31</v>
      </c>
      <c r="O59" s="59">
        <v>0.1305</v>
      </c>
      <c r="P59" s="20">
        <f t="shared" si="4"/>
        <v>0.17949999999999999</v>
      </c>
      <c r="Q59" s="52">
        <v>0.33</v>
      </c>
      <c r="R59" s="59">
        <v>0.1305</v>
      </c>
      <c r="S59" s="20">
        <f t="shared" si="5"/>
        <v>0.19950000000000001</v>
      </c>
      <c r="T59" s="52">
        <v>0.35</v>
      </c>
      <c r="U59" s="59">
        <v>0.1305</v>
      </c>
      <c r="V59" s="20">
        <f t="shared" si="6"/>
        <v>0.21949999999999997</v>
      </c>
      <c r="W59" s="52">
        <v>0.19</v>
      </c>
      <c r="X59" s="59">
        <v>0.1305</v>
      </c>
      <c r="Y59" s="20">
        <f t="shared" si="7"/>
        <v>5.9499999999999997E-2</v>
      </c>
      <c r="Z59" s="52">
        <v>0.14000000000000001</v>
      </c>
      <c r="AA59" s="59">
        <v>0.1305</v>
      </c>
      <c r="AB59" s="20">
        <f t="shared" si="8"/>
        <v>9.5000000000000084E-3</v>
      </c>
      <c r="AC59" s="52">
        <v>0.19</v>
      </c>
      <c r="AD59" s="59">
        <v>0.1305</v>
      </c>
      <c r="AE59" s="20">
        <f t="shared" si="9"/>
        <v>5.9499999999999997E-2</v>
      </c>
      <c r="AF59" s="98">
        <f t="shared" si="10"/>
        <v>0.13150000000000001</v>
      </c>
      <c r="AG59" s="128">
        <v>175.5</v>
      </c>
      <c r="AH59" s="95">
        <f t="shared" si="13"/>
        <v>5.1780770191601512E-4</v>
      </c>
      <c r="AI59" s="99">
        <f t="shared" si="12"/>
        <v>6.8091712801955992E-5</v>
      </c>
      <c r="AJ59" s="128">
        <v>260</v>
      </c>
      <c r="AK59" s="100">
        <v>0.06</v>
      </c>
      <c r="AL59" s="100">
        <v>16.16</v>
      </c>
    </row>
    <row r="60" spans="1:38" s="62" customFormat="1">
      <c r="A60" s="90" t="s">
        <v>429</v>
      </c>
      <c r="B60" s="53" t="s">
        <v>13</v>
      </c>
      <c r="C60" s="59">
        <v>0.1305</v>
      </c>
      <c r="D60" s="23" t="s">
        <v>13</v>
      </c>
      <c r="E60" s="54" t="s">
        <v>13</v>
      </c>
      <c r="F60" s="59">
        <v>0.1305</v>
      </c>
      <c r="G60" s="23" t="s">
        <v>13</v>
      </c>
      <c r="H60" s="54" t="s">
        <v>13</v>
      </c>
      <c r="I60" s="59">
        <v>0.1305</v>
      </c>
      <c r="J60" s="23" t="s">
        <v>13</v>
      </c>
      <c r="K60" s="52">
        <v>0.05</v>
      </c>
      <c r="L60" s="59">
        <v>0.1305</v>
      </c>
      <c r="M60" s="20">
        <f t="shared" si="3"/>
        <v>-8.0500000000000002E-2</v>
      </c>
      <c r="N60" s="52">
        <v>0.1</v>
      </c>
      <c r="O60" s="59">
        <v>0.1305</v>
      </c>
      <c r="P60" s="20">
        <f t="shared" si="4"/>
        <v>-3.0499999999999999E-2</v>
      </c>
      <c r="Q60" s="52">
        <v>0.16</v>
      </c>
      <c r="R60" s="59">
        <v>0.1305</v>
      </c>
      <c r="S60" s="20">
        <f t="shared" si="5"/>
        <v>2.9499999999999998E-2</v>
      </c>
      <c r="T60" s="52">
        <v>0.13</v>
      </c>
      <c r="U60" s="59">
        <v>0.1305</v>
      </c>
      <c r="V60" s="20">
        <f t="shared" si="6"/>
        <v>-5.0000000000000044E-4</v>
      </c>
      <c r="W60" s="52">
        <v>0.13</v>
      </c>
      <c r="X60" s="59">
        <v>0.1305</v>
      </c>
      <c r="Y60" s="20">
        <f t="shared" si="7"/>
        <v>-5.0000000000000044E-4</v>
      </c>
      <c r="Z60" s="52">
        <v>0.16</v>
      </c>
      <c r="AA60" s="59">
        <v>0.1305</v>
      </c>
      <c r="AB60" s="20">
        <f t="shared" si="8"/>
        <v>2.9499999999999998E-2</v>
      </c>
      <c r="AC60" s="52">
        <v>0.16</v>
      </c>
      <c r="AD60" s="59">
        <v>0.1305</v>
      </c>
      <c r="AE60" s="20">
        <f t="shared" si="9"/>
        <v>2.9499999999999998E-2</v>
      </c>
      <c r="AF60" s="98">
        <f t="shared" si="10"/>
        <v>-3.357142857142858E-3</v>
      </c>
      <c r="AG60" s="128">
        <v>203.73</v>
      </c>
      <c r="AH60" s="95">
        <f t="shared" si="13"/>
        <v>6.0109950490797579E-4</v>
      </c>
      <c r="AI60" s="99">
        <f t="shared" si="12"/>
        <v>-2.0179769093339194E-6</v>
      </c>
      <c r="AJ60" s="128">
        <v>280.38</v>
      </c>
      <c r="AK60" s="100">
        <v>0.55000000000000004</v>
      </c>
      <c r="AL60" s="101" t="s">
        <v>13</v>
      </c>
    </row>
    <row r="61" spans="1:38" s="62" customFormat="1">
      <c r="A61" s="90" t="s">
        <v>430</v>
      </c>
      <c r="B61" s="53" t="s">
        <v>13</v>
      </c>
      <c r="C61" s="59">
        <v>0.1305</v>
      </c>
      <c r="D61" s="23" t="s">
        <v>13</v>
      </c>
      <c r="E61" s="54" t="s">
        <v>13</v>
      </c>
      <c r="F61" s="59">
        <v>0.1305</v>
      </c>
      <c r="G61" s="23" t="s">
        <v>13</v>
      </c>
      <c r="H61" s="54" t="s">
        <v>13</v>
      </c>
      <c r="I61" s="59">
        <v>0.1305</v>
      </c>
      <c r="J61" s="23" t="s">
        <v>13</v>
      </c>
      <c r="K61" s="52">
        <v>0.24</v>
      </c>
      <c r="L61" s="59">
        <v>0.1305</v>
      </c>
      <c r="M61" s="20">
        <f t="shared" si="3"/>
        <v>0.10949999999999999</v>
      </c>
      <c r="N61" s="52">
        <v>0.27</v>
      </c>
      <c r="O61" s="59">
        <v>0.1305</v>
      </c>
      <c r="P61" s="20">
        <f t="shared" si="4"/>
        <v>0.13950000000000001</v>
      </c>
      <c r="Q61" s="52">
        <v>0.32</v>
      </c>
      <c r="R61" s="59">
        <v>0.1305</v>
      </c>
      <c r="S61" s="20">
        <f t="shared" si="5"/>
        <v>0.1895</v>
      </c>
      <c r="T61" s="52">
        <v>0.36</v>
      </c>
      <c r="U61" s="59">
        <v>0.1305</v>
      </c>
      <c r="V61" s="20">
        <f t="shared" si="6"/>
        <v>0.22949999999999998</v>
      </c>
      <c r="W61" s="52">
        <v>0.33</v>
      </c>
      <c r="X61" s="59">
        <v>0.1305</v>
      </c>
      <c r="Y61" s="20">
        <f t="shared" si="7"/>
        <v>0.19950000000000001</v>
      </c>
      <c r="Z61" s="52">
        <v>0.23</v>
      </c>
      <c r="AA61" s="59">
        <v>0.1305</v>
      </c>
      <c r="AB61" s="20">
        <f t="shared" si="8"/>
        <v>9.9500000000000005E-2</v>
      </c>
      <c r="AC61" s="52">
        <v>0.11</v>
      </c>
      <c r="AD61" s="59">
        <v>0.1305</v>
      </c>
      <c r="AE61" s="20">
        <f t="shared" si="9"/>
        <v>-2.0500000000000004E-2</v>
      </c>
      <c r="AF61" s="98">
        <f t="shared" si="10"/>
        <v>0.1352142857142857</v>
      </c>
      <c r="AG61" s="128">
        <v>67.739999999999995</v>
      </c>
      <c r="AH61" s="95">
        <f t="shared" si="13"/>
        <v>1.9986492152587388E-4</v>
      </c>
      <c r="AI61" s="99">
        <f t="shared" si="12"/>
        <v>2.7024592603462803E-5</v>
      </c>
      <c r="AJ61" s="128">
        <v>92.37</v>
      </c>
      <c r="AK61" s="100">
        <v>0</v>
      </c>
      <c r="AL61" s="101" t="s">
        <v>13</v>
      </c>
    </row>
    <row r="62" spans="1:38" s="62" customFormat="1">
      <c r="A62" s="90" t="s">
        <v>431</v>
      </c>
      <c r="B62" s="52">
        <v>0.05</v>
      </c>
      <c r="C62" s="59">
        <v>0.1305</v>
      </c>
      <c r="D62" s="20">
        <f t="shared" si="0"/>
        <v>-8.0500000000000002E-2</v>
      </c>
      <c r="E62" s="52">
        <v>7.0000000000000007E-2</v>
      </c>
      <c r="F62" s="59">
        <v>0.1305</v>
      </c>
      <c r="G62" s="20">
        <f t="shared" si="1"/>
        <v>-6.0499999999999998E-2</v>
      </c>
      <c r="H62" s="52">
        <v>0.06</v>
      </c>
      <c r="I62" s="59">
        <v>0.1305</v>
      </c>
      <c r="J62" s="20">
        <f t="shared" si="2"/>
        <v>-7.0500000000000007E-2</v>
      </c>
      <c r="K62" s="52">
        <v>-0.12</v>
      </c>
      <c r="L62" s="59">
        <v>0.1305</v>
      </c>
      <c r="M62" s="20">
        <f t="shared" si="3"/>
        <v>-0.2505</v>
      </c>
      <c r="N62" s="52">
        <v>0.12</v>
      </c>
      <c r="O62" s="59">
        <v>0.1305</v>
      </c>
      <c r="P62" s="20">
        <f t="shared" si="4"/>
        <v>-1.0500000000000009E-2</v>
      </c>
      <c r="Q62" s="52">
        <v>0.21</v>
      </c>
      <c r="R62" s="59">
        <v>0.1305</v>
      </c>
      <c r="S62" s="20">
        <f t="shared" si="5"/>
        <v>7.9499999999999987E-2</v>
      </c>
      <c r="T62" s="52">
        <v>0.16</v>
      </c>
      <c r="U62" s="59">
        <v>0.1305</v>
      </c>
      <c r="V62" s="20">
        <f t="shared" si="6"/>
        <v>2.9499999999999998E-2</v>
      </c>
      <c r="W62" s="52">
        <v>0.13</v>
      </c>
      <c r="X62" s="59">
        <v>0.1305</v>
      </c>
      <c r="Y62" s="20">
        <f t="shared" si="7"/>
        <v>-5.0000000000000044E-4</v>
      </c>
      <c r="Z62" s="52">
        <v>0.18</v>
      </c>
      <c r="AA62" s="59">
        <v>0.1305</v>
      </c>
      <c r="AB62" s="20">
        <f t="shared" si="8"/>
        <v>4.9499999999999988E-2</v>
      </c>
      <c r="AC62" s="52">
        <v>0.17</v>
      </c>
      <c r="AD62" s="59">
        <v>0.1305</v>
      </c>
      <c r="AE62" s="20">
        <f t="shared" si="9"/>
        <v>3.9500000000000007E-2</v>
      </c>
      <c r="AF62" s="98">
        <f t="shared" si="10"/>
        <v>-2.7500000000000004E-2</v>
      </c>
      <c r="AG62" s="128">
        <v>474.94</v>
      </c>
      <c r="AH62" s="95">
        <f t="shared" si="13"/>
        <v>1.4012968088204685E-3</v>
      </c>
      <c r="AI62" s="99">
        <f t="shared" si="12"/>
        <v>-3.8535662242562888E-5</v>
      </c>
      <c r="AJ62" s="128">
        <v>589.22</v>
      </c>
      <c r="AK62" s="100">
        <v>0.33</v>
      </c>
      <c r="AL62" s="100">
        <v>10.94</v>
      </c>
    </row>
    <row r="63" spans="1:38" s="62" customFormat="1">
      <c r="A63" s="90" t="s">
        <v>432</v>
      </c>
      <c r="B63" s="52">
        <v>0.17</v>
      </c>
      <c r="C63" s="59">
        <v>0.1305</v>
      </c>
      <c r="D63" s="20">
        <f t="shared" si="0"/>
        <v>3.9500000000000007E-2</v>
      </c>
      <c r="E63" s="52">
        <v>0.1</v>
      </c>
      <c r="F63" s="59">
        <v>0.1305</v>
      </c>
      <c r="G63" s="20">
        <f t="shared" si="1"/>
        <v>-3.0499999999999999E-2</v>
      </c>
      <c r="H63" s="52">
        <v>0.1</v>
      </c>
      <c r="I63" s="59">
        <v>0.1305</v>
      </c>
      <c r="J63" s="20">
        <f t="shared" si="2"/>
        <v>-3.0499999999999999E-2</v>
      </c>
      <c r="K63" s="52">
        <v>0.11</v>
      </c>
      <c r="L63" s="59">
        <v>0.1305</v>
      </c>
      <c r="M63" s="20">
        <f t="shared" si="3"/>
        <v>-2.0500000000000004E-2</v>
      </c>
      <c r="N63" s="52">
        <v>0.12</v>
      </c>
      <c r="O63" s="59">
        <v>0.1305</v>
      </c>
      <c r="P63" s="20">
        <f t="shared" si="4"/>
        <v>-1.0500000000000009E-2</v>
      </c>
      <c r="Q63" s="52">
        <v>0.16</v>
      </c>
      <c r="R63" s="59">
        <v>0.1305</v>
      </c>
      <c r="S63" s="20">
        <f t="shared" si="5"/>
        <v>2.9499999999999998E-2</v>
      </c>
      <c r="T63" s="52">
        <v>0.22</v>
      </c>
      <c r="U63" s="59">
        <v>0.1305</v>
      </c>
      <c r="V63" s="20">
        <f t="shared" si="6"/>
        <v>8.9499999999999996E-2</v>
      </c>
      <c r="W63" s="52">
        <v>0.19</v>
      </c>
      <c r="X63" s="59">
        <v>0.1305</v>
      </c>
      <c r="Y63" s="20">
        <f t="shared" si="7"/>
        <v>5.9499999999999997E-2</v>
      </c>
      <c r="Z63" s="52">
        <v>0.19</v>
      </c>
      <c r="AA63" s="59">
        <v>0.1305</v>
      </c>
      <c r="AB63" s="20">
        <f t="shared" si="8"/>
        <v>5.9499999999999997E-2</v>
      </c>
      <c r="AC63" s="52">
        <v>0.23</v>
      </c>
      <c r="AD63" s="59">
        <v>0.1305</v>
      </c>
      <c r="AE63" s="20">
        <f t="shared" si="9"/>
        <v>9.9500000000000005E-2</v>
      </c>
      <c r="AF63" s="98">
        <f t="shared" si="10"/>
        <v>2.8500000000000004E-2</v>
      </c>
      <c r="AG63" s="128">
        <v>334.02</v>
      </c>
      <c r="AH63" s="95">
        <f t="shared" si="13"/>
        <v>9.855164022449423E-4</v>
      </c>
      <c r="AI63" s="99">
        <f t="shared" si="12"/>
        <v>2.8087217463980861E-5</v>
      </c>
      <c r="AJ63" s="128">
        <v>419.76</v>
      </c>
      <c r="AK63" s="100">
        <v>0.12</v>
      </c>
      <c r="AL63" s="100">
        <v>17.05</v>
      </c>
    </row>
    <row r="64" spans="1:38" s="62" customFormat="1">
      <c r="A64" s="90" t="s">
        <v>433</v>
      </c>
      <c r="B64" s="52">
        <v>0.3</v>
      </c>
      <c r="C64" s="59">
        <v>0.1305</v>
      </c>
      <c r="D64" s="20">
        <f t="shared" si="0"/>
        <v>0.16949999999999998</v>
      </c>
      <c r="E64" s="52">
        <v>0.22</v>
      </c>
      <c r="F64" s="59">
        <v>0.1305</v>
      </c>
      <c r="G64" s="20">
        <f t="shared" si="1"/>
        <v>8.9499999999999996E-2</v>
      </c>
      <c r="H64" s="52">
        <v>0.06</v>
      </c>
      <c r="I64" s="59">
        <v>0.1305</v>
      </c>
      <c r="J64" s="20">
        <f t="shared" si="2"/>
        <v>-7.0500000000000007E-2</v>
      </c>
      <c r="K64" s="52">
        <v>-0.03</v>
      </c>
      <c r="L64" s="59">
        <v>0.1305</v>
      </c>
      <c r="M64" s="20">
        <f t="shared" si="3"/>
        <v>-0.1605</v>
      </c>
      <c r="N64" s="52">
        <v>0.13</v>
      </c>
      <c r="O64" s="59">
        <v>0.1305</v>
      </c>
      <c r="P64" s="20">
        <f t="shared" si="4"/>
        <v>-5.0000000000000044E-4</v>
      </c>
      <c r="Q64" s="52">
        <v>0.12</v>
      </c>
      <c r="R64" s="59">
        <v>0.1305</v>
      </c>
      <c r="S64" s="20">
        <f t="shared" si="5"/>
        <v>-1.0500000000000009E-2</v>
      </c>
      <c r="T64" s="52">
        <v>0.12</v>
      </c>
      <c r="U64" s="59">
        <v>0.1305</v>
      </c>
      <c r="V64" s="20">
        <f t="shared" si="6"/>
        <v>-1.0500000000000009E-2</v>
      </c>
      <c r="W64" s="52">
        <v>0.25</v>
      </c>
      <c r="X64" s="59">
        <v>0.1305</v>
      </c>
      <c r="Y64" s="20">
        <f t="shared" si="7"/>
        <v>0.1195</v>
      </c>
      <c r="Z64" s="52">
        <v>0.25</v>
      </c>
      <c r="AA64" s="59">
        <v>0.1305</v>
      </c>
      <c r="AB64" s="20">
        <f t="shared" si="8"/>
        <v>0.1195</v>
      </c>
      <c r="AC64" s="52">
        <v>0.2</v>
      </c>
      <c r="AD64" s="59">
        <v>0.1305</v>
      </c>
      <c r="AE64" s="20">
        <f t="shared" si="9"/>
        <v>6.9500000000000006E-2</v>
      </c>
      <c r="AF64" s="98">
        <f t="shared" si="10"/>
        <v>3.1499999999999993E-2</v>
      </c>
      <c r="AG64" s="128">
        <v>98.9</v>
      </c>
      <c r="AH64" s="95">
        <f t="shared" si="13"/>
        <v>2.918016052392815E-4</v>
      </c>
      <c r="AI64" s="99">
        <f t="shared" si="12"/>
        <v>9.1917505650373651E-6</v>
      </c>
      <c r="AJ64" s="128">
        <v>136.59</v>
      </c>
      <c r="AK64" s="100">
        <v>0.14000000000000001</v>
      </c>
      <c r="AL64" s="100">
        <v>24.27</v>
      </c>
    </row>
    <row r="65" spans="1:38" s="62" customFormat="1">
      <c r="A65" s="90" t="s">
        <v>434</v>
      </c>
      <c r="B65" s="52">
        <v>0.15</v>
      </c>
      <c r="C65" s="59">
        <v>0.1305</v>
      </c>
      <c r="D65" s="20">
        <f t="shared" si="0"/>
        <v>1.949999999999999E-2</v>
      </c>
      <c r="E65" s="52">
        <v>0.15</v>
      </c>
      <c r="F65" s="59">
        <v>0.1305</v>
      </c>
      <c r="G65" s="20">
        <f t="shared" si="1"/>
        <v>1.949999999999999E-2</v>
      </c>
      <c r="H65" s="52">
        <v>0.13</v>
      </c>
      <c r="I65" s="59">
        <v>0.1305</v>
      </c>
      <c r="J65" s="20">
        <f t="shared" si="2"/>
        <v>-5.0000000000000044E-4</v>
      </c>
      <c r="K65" s="52">
        <v>0.13</v>
      </c>
      <c r="L65" s="59">
        <v>0.1305</v>
      </c>
      <c r="M65" s="20">
        <f t="shared" si="3"/>
        <v>-5.0000000000000044E-4</v>
      </c>
      <c r="N65" s="52">
        <v>0.12</v>
      </c>
      <c r="O65" s="59">
        <v>0.1305</v>
      </c>
      <c r="P65" s="20">
        <f t="shared" si="4"/>
        <v>-1.0500000000000009E-2</v>
      </c>
      <c r="Q65" s="52">
        <v>0.11</v>
      </c>
      <c r="R65" s="59">
        <v>0.1305</v>
      </c>
      <c r="S65" s="20">
        <f t="shared" si="5"/>
        <v>-2.0500000000000004E-2</v>
      </c>
      <c r="T65" s="52">
        <v>0.1</v>
      </c>
      <c r="U65" s="59">
        <v>0.1305</v>
      </c>
      <c r="V65" s="20">
        <f t="shared" si="6"/>
        <v>-3.0499999999999999E-2</v>
      </c>
      <c r="W65" s="52">
        <v>0.1</v>
      </c>
      <c r="X65" s="59">
        <v>0.1305</v>
      </c>
      <c r="Y65" s="20">
        <f t="shared" si="7"/>
        <v>-3.0499999999999999E-2</v>
      </c>
      <c r="Z65" s="52">
        <v>0.09</v>
      </c>
      <c r="AA65" s="59">
        <v>0.1305</v>
      </c>
      <c r="AB65" s="20">
        <f t="shared" si="8"/>
        <v>-4.0500000000000008E-2</v>
      </c>
      <c r="AC65" s="52">
        <v>0.1</v>
      </c>
      <c r="AD65" s="59">
        <v>0.1305</v>
      </c>
      <c r="AE65" s="20">
        <f t="shared" si="9"/>
        <v>-3.0499999999999999E-2</v>
      </c>
      <c r="AF65" s="98">
        <f t="shared" si="10"/>
        <v>-1.2500000000000006E-2</v>
      </c>
      <c r="AG65" s="128">
        <v>1899.97</v>
      </c>
      <c r="AH65" s="95">
        <f t="shared" si="13"/>
        <v>5.6058068342414316E-3</v>
      </c>
      <c r="AI65" s="99">
        <f t="shared" si="12"/>
        <v>-7.0072585428017928E-5</v>
      </c>
      <c r="AJ65" s="128">
        <v>2705</v>
      </c>
      <c r="AK65" s="100">
        <v>0.7</v>
      </c>
      <c r="AL65" s="100">
        <v>-9.9</v>
      </c>
    </row>
    <row r="66" spans="1:38" s="62" customFormat="1">
      <c r="A66" s="90" t="s">
        <v>435</v>
      </c>
      <c r="B66" s="52">
        <v>0.14000000000000001</v>
      </c>
      <c r="C66" s="59">
        <v>0.1305</v>
      </c>
      <c r="D66" s="20">
        <f t="shared" si="0"/>
        <v>9.5000000000000084E-3</v>
      </c>
      <c r="E66" s="52">
        <v>0.1</v>
      </c>
      <c r="F66" s="59">
        <v>0.1305</v>
      </c>
      <c r="G66" s="20">
        <f t="shared" si="1"/>
        <v>-3.0499999999999999E-2</v>
      </c>
      <c r="H66" s="52">
        <v>-0.08</v>
      </c>
      <c r="I66" s="59">
        <v>0.1305</v>
      </c>
      <c r="J66" s="20">
        <f t="shared" si="2"/>
        <v>-0.21050000000000002</v>
      </c>
      <c r="K66" s="52">
        <v>0.05</v>
      </c>
      <c r="L66" s="59">
        <v>0.1305</v>
      </c>
      <c r="M66" s="20">
        <f t="shared" si="3"/>
        <v>-8.0500000000000002E-2</v>
      </c>
      <c r="N66" s="52">
        <v>0.1</v>
      </c>
      <c r="O66" s="59">
        <v>0.1305</v>
      </c>
      <c r="P66" s="20">
        <f t="shared" si="4"/>
        <v>-3.0499999999999999E-2</v>
      </c>
      <c r="Q66" s="52">
        <v>0.09</v>
      </c>
      <c r="R66" s="59">
        <v>0.1305</v>
      </c>
      <c r="S66" s="20">
        <f t="shared" si="5"/>
        <v>-4.0500000000000008E-2</v>
      </c>
      <c r="T66" s="52">
        <v>0.15</v>
      </c>
      <c r="U66" s="59">
        <v>0.1305</v>
      </c>
      <c r="V66" s="20">
        <f t="shared" si="6"/>
        <v>1.949999999999999E-2</v>
      </c>
      <c r="W66" s="52">
        <v>0.13</v>
      </c>
      <c r="X66" s="59">
        <v>0.1305</v>
      </c>
      <c r="Y66" s="20">
        <f t="shared" si="7"/>
        <v>-5.0000000000000044E-4</v>
      </c>
      <c r="Z66" s="52">
        <v>0.1</v>
      </c>
      <c r="AA66" s="59">
        <v>0.1305</v>
      </c>
      <c r="AB66" s="20">
        <f t="shared" si="8"/>
        <v>-3.0499999999999999E-2</v>
      </c>
      <c r="AC66" s="52">
        <v>-0.01</v>
      </c>
      <c r="AD66" s="59">
        <v>0.1305</v>
      </c>
      <c r="AE66" s="20">
        <f t="shared" si="9"/>
        <v>-0.14050000000000001</v>
      </c>
      <c r="AF66" s="98">
        <f t="shared" si="10"/>
        <v>-5.3500000000000013E-2</v>
      </c>
      <c r="AG66" s="128">
        <v>242.06</v>
      </c>
      <c r="AH66" s="95">
        <f t="shared" si="13"/>
        <v>7.1419106738342239E-4</v>
      </c>
      <c r="AI66" s="99">
        <f t="shared" si="12"/>
        <v>-3.8209222105013105E-5</v>
      </c>
      <c r="AJ66" s="128">
        <v>324.19</v>
      </c>
      <c r="AK66" s="100">
        <v>0.47</v>
      </c>
      <c r="AL66" s="100">
        <v>2.84</v>
      </c>
    </row>
    <row r="67" spans="1:38" s="62" customFormat="1">
      <c r="A67" s="90" t="s">
        <v>436</v>
      </c>
      <c r="B67" s="52">
        <v>0.17</v>
      </c>
      <c r="C67" s="59">
        <v>0.1305</v>
      </c>
      <c r="D67" s="20">
        <f t="shared" si="0"/>
        <v>3.9500000000000007E-2</v>
      </c>
      <c r="E67" s="52">
        <v>0.2</v>
      </c>
      <c r="F67" s="59">
        <v>0.1305</v>
      </c>
      <c r="G67" s="20">
        <f t="shared" si="1"/>
        <v>6.9500000000000006E-2</v>
      </c>
      <c r="H67" s="52">
        <v>0.16</v>
      </c>
      <c r="I67" s="59">
        <v>0.1305</v>
      </c>
      <c r="J67" s="20">
        <f t="shared" si="2"/>
        <v>2.9499999999999998E-2</v>
      </c>
      <c r="K67" s="52">
        <v>0.14000000000000001</v>
      </c>
      <c r="L67" s="59">
        <v>0.1305</v>
      </c>
      <c r="M67" s="20">
        <f t="shared" si="3"/>
        <v>9.5000000000000084E-3</v>
      </c>
      <c r="N67" s="52">
        <v>0.18</v>
      </c>
      <c r="O67" s="59">
        <v>0.1305</v>
      </c>
      <c r="P67" s="20">
        <f t="shared" si="4"/>
        <v>4.9499999999999988E-2</v>
      </c>
      <c r="Q67" s="52">
        <v>0.18</v>
      </c>
      <c r="R67" s="59">
        <v>0.1305</v>
      </c>
      <c r="S67" s="20">
        <f t="shared" si="5"/>
        <v>4.9499999999999988E-2</v>
      </c>
      <c r="T67" s="52">
        <v>0.17</v>
      </c>
      <c r="U67" s="59">
        <v>0.1305</v>
      </c>
      <c r="V67" s="20">
        <f t="shared" si="6"/>
        <v>3.9500000000000007E-2</v>
      </c>
      <c r="W67" s="52">
        <v>0.15</v>
      </c>
      <c r="X67" s="59">
        <v>0.1305</v>
      </c>
      <c r="Y67" s="20">
        <f t="shared" si="7"/>
        <v>1.949999999999999E-2</v>
      </c>
      <c r="Z67" s="52">
        <v>7.0000000000000007E-2</v>
      </c>
      <c r="AA67" s="59">
        <v>0.1305</v>
      </c>
      <c r="AB67" s="20">
        <f t="shared" si="8"/>
        <v>-6.0499999999999998E-2</v>
      </c>
      <c r="AC67" s="52">
        <v>0.18</v>
      </c>
      <c r="AD67" s="59">
        <v>0.1305</v>
      </c>
      <c r="AE67" s="20">
        <f t="shared" si="9"/>
        <v>4.9499999999999988E-2</v>
      </c>
      <c r="AF67" s="98">
        <f t="shared" si="10"/>
        <v>2.9499999999999992E-2</v>
      </c>
      <c r="AG67" s="128">
        <v>227.49</v>
      </c>
      <c r="AH67" s="95">
        <f t="shared" si="13"/>
        <v>6.7120270147506714E-4</v>
      </c>
      <c r="AI67" s="99">
        <f t="shared" si="12"/>
        <v>1.9800479693514474E-5</v>
      </c>
      <c r="AJ67" s="128">
        <v>324.94</v>
      </c>
      <c r="AK67" s="100">
        <v>0.01</v>
      </c>
      <c r="AL67" s="100">
        <v>14.47</v>
      </c>
    </row>
    <row r="68" spans="1:38" s="62" customFormat="1">
      <c r="A68" s="90" t="s">
        <v>437</v>
      </c>
      <c r="B68" s="52">
        <v>0.16</v>
      </c>
      <c r="C68" s="59">
        <v>0.1305</v>
      </c>
      <c r="D68" s="20">
        <f t="shared" ref="D68:D131" si="14">B68-C68</f>
        <v>2.9499999999999998E-2</v>
      </c>
      <c r="E68" s="52">
        <v>-21.47</v>
      </c>
      <c r="F68" s="59">
        <v>0.1305</v>
      </c>
      <c r="G68" s="20">
        <f t="shared" ref="G68:G131" si="15">E68-F68</f>
        <v>-21.6005</v>
      </c>
      <c r="H68" s="56" t="s">
        <v>13</v>
      </c>
      <c r="I68" s="59">
        <v>0.1305</v>
      </c>
      <c r="J68" s="23" t="s">
        <v>13</v>
      </c>
      <c r="K68" s="56" t="s">
        <v>13</v>
      </c>
      <c r="L68" s="59">
        <v>0.1305</v>
      </c>
      <c r="M68" s="23" t="s">
        <v>13</v>
      </c>
      <c r="N68" s="52">
        <v>2.08</v>
      </c>
      <c r="O68" s="59">
        <v>0.1305</v>
      </c>
      <c r="P68" s="20">
        <f t="shared" ref="P68:P131" si="16">N68-O68</f>
        <v>1.9495</v>
      </c>
      <c r="Q68" s="52">
        <v>1.21</v>
      </c>
      <c r="R68" s="59">
        <v>0.1305</v>
      </c>
      <c r="S68" s="20">
        <f t="shared" ref="S68:S131" si="17">Q68-R68</f>
        <v>1.0794999999999999</v>
      </c>
      <c r="T68" s="52">
        <v>0.81</v>
      </c>
      <c r="U68" s="59">
        <v>0.1305</v>
      </c>
      <c r="V68" s="20">
        <f t="shared" ref="V68:V131" si="18">T68-U68</f>
        <v>0.67949999999999999</v>
      </c>
      <c r="W68" s="52">
        <v>0.55000000000000004</v>
      </c>
      <c r="X68" s="59">
        <v>0.1305</v>
      </c>
      <c r="Y68" s="20">
        <f t="shared" ref="Y68:Y131" si="19">W68-X68</f>
        <v>0.41950000000000004</v>
      </c>
      <c r="Z68" s="52">
        <v>0.42</v>
      </c>
      <c r="AA68" s="59">
        <v>0.1305</v>
      </c>
      <c r="AB68" s="20">
        <f t="shared" ref="AB68:AB131" si="20">Z68-AA68</f>
        <v>0.28949999999999998</v>
      </c>
      <c r="AC68" s="52">
        <v>0.45</v>
      </c>
      <c r="AD68" s="59">
        <v>0.1305</v>
      </c>
      <c r="AE68" s="20">
        <f t="shared" ref="AE68:AE131" si="21">AC68-AD68</f>
        <v>0.31950000000000001</v>
      </c>
      <c r="AF68" s="98">
        <f t="shared" ref="AF68:AF131" si="22">AVERAGE(D68,G68,J68,M68,P68,S68,V68,Y68,AB68,AE68)</f>
        <v>-2.10425</v>
      </c>
      <c r="AG68" s="128">
        <v>45.37</v>
      </c>
      <c r="AH68" s="95">
        <f t="shared" ref="AH68:AH131" si="23">AG68/$AG$161</f>
        <v>1.3386287997680686E-4</v>
      </c>
      <c r="AI68" s="99">
        <f t="shared" ref="AI68:AI131" si="24">AF68*AH68</f>
        <v>-2.8168096519119582E-4</v>
      </c>
      <c r="AJ68" s="128">
        <v>64.08</v>
      </c>
      <c r="AK68" s="100">
        <v>0.08</v>
      </c>
      <c r="AL68" s="100">
        <v>29.73</v>
      </c>
    </row>
    <row r="69" spans="1:38" s="62" customFormat="1">
      <c r="A69" s="90" t="s">
        <v>438</v>
      </c>
      <c r="B69" s="53" t="s">
        <v>13</v>
      </c>
      <c r="C69" s="59">
        <v>0.1305</v>
      </c>
      <c r="D69" s="23" t="s">
        <v>13</v>
      </c>
      <c r="E69" s="54" t="s">
        <v>13</v>
      </c>
      <c r="F69" s="59">
        <v>0.1305</v>
      </c>
      <c r="G69" s="23" t="s">
        <v>13</v>
      </c>
      <c r="H69" s="54" t="s">
        <v>13</v>
      </c>
      <c r="I69" s="59">
        <v>0.1305</v>
      </c>
      <c r="J69" s="23" t="s">
        <v>13</v>
      </c>
      <c r="K69" s="52">
        <v>0.1163</v>
      </c>
      <c r="L69" s="59">
        <v>0.1305</v>
      </c>
      <c r="M69" s="20">
        <f t="shared" ref="M69:M131" si="25">K69-L69</f>
        <v>-1.4200000000000004E-2</v>
      </c>
      <c r="N69" s="52">
        <v>5.1700000000000003E-2</v>
      </c>
      <c r="O69" s="59">
        <v>0.1305</v>
      </c>
      <c r="P69" s="20">
        <f t="shared" si="16"/>
        <v>-7.8800000000000009E-2</v>
      </c>
      <c r="Q69" s="52">
        <v>9.0399999999999994E-2</v>
      </c>
      <c r="R69" s="59">
        <v>0.1305</v>
      </c>
      <c r="S69" s="20">
        <f t="shared" si="17"/>
        <v>-4.0100000000000011E-2</v>
      </c>
      <c r="T69" s="52">
        <v>0.1225</v>
      </c>
      <c r="U69" s="59">
        <v>0.1305</v>
      </c>
      <c r="V69" s="20">
        <f t="shared" si="18"/>
        <v>-8.0000000000000071E-3</v>
      </c>
      <c r="W69" s="52">
        <v>0.54339999999999999</v>
      </c>
      <c r="X69" s="59">
        <v>0.1305</v>
      </c>
      <c r="Y69" s="20">
        <f t="shared" si="19"/>
        <v>0.41289999999999999</v>
      </c>
      <c r="Z69" s="52">
        <v>0.33700000000000002</v>
      </c>
      <c r="AA69" s="59">
        <v>0.1305</v>
      </c>
      <c r="AB69" s="20">
        <f t="shared" si="20"/>
        <v>0.20650000000000002</v>
      </c>
      <c r="AC69" s="52">
        <v>5.1400000000000001E-2</v>
      </c>
      <c r="AD69" s="59">
        <v>0.1305</v>
      </c>
      <c r="AE69" s="20">
        <f t="shared" si="21"/>
        <v>-7.9100000000000004E-2</v>
      </c>
      <c r="AF69" s="98">
        <f t="shared" si="22"/>
        <v>5.7028571428571422E-2</v>
      </c>
      <c r="AG69" s="128">
        <v>57.68</v>
      </c>
      <c r="AH69" s="95">
        <f t="shared" si="23"/>
        <v>1.7018318089182766E-4</v>
      </c>
      <c r="AI69" s="99">
        <f t="shared" si="24"/>
        <v>9.7053036874310843E-6</v>
      </c>
      <c r="AJ69" s="128">
        <v>65.680000000000007</v>
      </c>
      <c r="AK69" s="100">
        <v>0</v>
      </c>
      <c r="AL69" s="101" t="s">
        <v>13</v>
      </c>
    </row>
    <row r="70" spans="1:38" s="62" customFormat="1">
      <c r="A70" s="90" t="s">
        <v>439</v>
      </c>
      <c r="B70" s="52">
        <v>0.26</v>
      </c>
      <c r="C70" s="59">
        <v>0.1305</v>
      </c>
      <c r="D70" s="20">
        <f t="shared" si="14"/>
        <v>0.1295</v>
      </c>
      <c r="E70" s="52">
        <v>0.22</v>
      </c>
      <c r="F70" s="59">
        <v>0.1305</v>
      </c>
      <c r="G70" s="20">
        <f t="shared" si="15"/>
        <v>8.9499999999999996E-2</v>
      </c>
      <c r="H70" s="52">
        <v>0.11</v>
      </c>
      <c r="I70" s="59">
        <v>0.1305</v>
      </c>
      <c r="J70" s="20">
        <f t="shared" ref="J70:J131" si="26">H70-I70</f>
        <v>-2.0500000000000004E-2</v>
      </c>
      <c r="K70" s="52">
        <v>0.19</v>
      </c>
      <c r="L70" s="59">
        <v>0.1305</v>
      </c>
      <c r="M70" s="20">
        <f t="shared" si="25"/>
        <v>5.9499999999999997E-2</v>
      </c>
      <c r="N70" s="52">
        <v>0.24</v>
      </c>
      <c r="O70" s="59">
        <v>0.1305</v>
      </c>
      <c r="P70" s="20">
        <f t="shared" si="16"/>
        <v>0.10949999999999999</v>
      </c>
      <c r="Q70" s="52">
        <v>0.28999999999999998</v>
      </c>
      <c r="R70" s="59">
        <v>0.1305</v>
      </c>
      <c r="S70" s="20">
        <f t="shared" si="17"/>
        <v>0.15949999999999998</v>
      </c>
      <c r="T70" s="52">
        <v>0.37</v>
      </c>
      <c r="U70" s="59">
        <v>0.1305</v>
      </c>
      <c r="V70" s="20">
        <f t="shared" si="18"/>
        <v>0.23949999999999999</v>
      </c>
      <c r="W70" s="52">
        <v>0.34</v>
      </c>
      <c r="X70" s="59">
        <v>0.1305</v>
      </c>
      <c r="Y70" s="20">
        <f t="shared" si="19"/>
        <v>0.20950000000000002</v>
      </c>
      <c r="Z70" s="52">
        <v>0.22</v>
      </c>
      <c r="AA70" s="59">
        <v>0.1305</v>
      </c>
      <c r="AB70" s="20">
        <f t="shared" si="20"/>
        <v>8.9499999999999996E-2</v>
      </c>
      <c r="AC70" s="52">
        <v>0.27</v>
      </c>
      <c r="AD70" s="59">
        <v>0.1305</v>
      </c>
      <c r="AE70" s="20">
        <f t="shared" si="21"/>
        <v>0.13950000000000001</v>
      </c>
      <c r="AF70" s="98">
        <f t="shared" si="22"/>
        <v>0.12049999999999998</v>
      </c>
      <c r="AG70" s="128">
        <v>123.28</v>
      </c>
      <c r="AH70" s="95">
        <f t="shared" si="23"/>
        <v>3.6373409397268575E-4</v>
      </c>
      <c r="AI70" s="99">
        <f t="shared" si="24"/>
        <v>4.3829958323708627E-5</v>
      </c>
      <c r="AJ70" s="128">
        <v>158.52000000000001</v>
      </c>
      <c r="AK70" s="100">
        <v>0.24</v>
      </c>
      <c r="AL70" s="100">
        <v>36.619999999999997</v>
      </c>
    </row>
    <row r="71" spans="1:38" s="62" customFormat="1">
      <c r="A71" s="90" t="s">
        <v>440</v>
      </c>
      <c r="B71" s="52">
        <v>0.09</v>
      </c>
      <c r="C71" s="59">
        <v>0.1305</v>
      </c>
      <c r="D71" s="20">
        <f t="shared" si="14"/>
        <v>-4.0500000000000008E-2</v>
      </c>
      <c r="E71" s="52">
        <v>0.09</v>
      </c>
      <c r="F71" s="59">
        <v>0.1305</v>
      </c>
      <c r="G71" s="20">
        <f t="shared" si="15"/>
        <v>-4.0500000000000008E-2</v>
      </c>
      <c r="H71" s="52">
        <v>-0.05</v>
      </c>
      <c r="I71" s="59">
        <v>0.1305</v>
      </c>
      <c r="J71" s="20">
        <f t="shared" si="26"/>
        <v>-0.18049999999999999</v>
      </c>
      <c r="K71" s="52">
        <v>-0.1</v>
      </c>
      <c r="L71" s="59">
        <v>0.1305</v>
      </c>
      <c r="M71" s="20">
        <f t="shared" si="25"/>
        <v>-0.23050000000000001</v>
      </c>
      <c r="N71" s="52">
        <v>-0.06</v>
      </c>
      <c r="O71" s="59">
        <v>0.1305</v>
      </c>
      <c r="P71" s="20">
        <f t="shared" si="16"/>
        <v>-0.1905</v>
      </c>
      <c r="Q71" s="52">
        <v>-0.16</v>
      </c>
      <c r="R71" s="59">
        <v>0.1305</v>
      </c>
      <c r="S71" s="20">
        <f t="shared" si="17"/>
        <v>-0.29049999999999998</v>
      </c>
      <c r="T71" s="52">
        <v>-0.64</v>
      </c>
      <c r="U71" s="59">
        <v>0.1305</v>
      </c>
      <c r="V71" s="20">
        <f t="shared" si="18"/>
        <v>-0.77049999999999996</v>
      </c>
      <c r="W71" s="52">
        <v>-0.52</v>
      </c>
      <c r="X71" s="59">
        <v>0.1305</v>
      </c>
      <c r="Y71" s="20">
        <f t="shared" si="19"/>
        <v>-0.65050000000000008</v>
      </c>
      <c r="Z71" s="52">
        <v>-1.1000000000000001</v>
      </c>
      <c r="AA71" s="59">
        <v>0.1305</v>
      </c>
      <c r="AB71" s="20">
        <f t="shared" si="20"/>
        <v>-1.2305000000000001</v>
      </c>
      <c r="AC71" s="52">
        <v>0.04</v>
      </c>
      <c r="AD71" s="59">
        <v>0.1305</v>
      </c>
      <c r="AE71" s="20">
        <f t="shared" si="21"/>
        <v>-9.0499999999999997E-2</v>
      </c>
      <c r="AF71" s="98">
        <f t="shared" si="22"/>
        <v>-0.37150000000000005</v>
      </c>
      <c r="AG71" s="128">
        <v>21.95</v>
      </c>
      <c r="AH71" s="95">
        <f t="shared" si="23"/>
        <v>6.4762843629951746E-5</v>
      </c>
      <c r="AI71" s="99">
        <f t="shared" si="24"/>
        <v>-2.4059396408527078E-5</v>
      </c>
      <c r="AJ71" s="128">
        <v>155.03</v>
      </c>
      <c r="AK71" s="101" t="s">
        <v>13</v>
      </c>
      <c r="AL71" s="100">
        <v>18.239999999999998</v>
      </c>
    </row>
    <row r="72" spans="1:38" s="62" customFormat="1">
      <c r="A72" s="90" t="s">
        <v>441</v>
      </c>
      <c r="B72" s="52">
        <v>-4.2299999999999997E-2</v>
      </c>
      <c r="C72" s="59">
        <v>0.1305</v>
      </c>
      <c r="D72" s="20">
        <f t="shared" si="14"/>
        <v>-0.17280000000000001</v>
      </c>
      <c r="E72" s="52">
        <v>-1.83E-2</v>
      </c>
      <c r="F72" s="59">
        <v>0.1305</v>
      </c>
      <c r="G72" s="20">
        <f t="shared" si="15"/>
        <v>-0.14880000000000002</v>
      </c>
      <c r="H72" s="52">
        <v>-9.0999999999999998E-2</v>
      </c>
      <c r="I72" s="59">
        <v>0.1305</v>
      </c>
      <c r="J72" s="20">
        <f t="shared" si="26"/>
        <v>-0.2215</v>
      </c>
      <c r="K72" s="52">
        <v>-0.14610000000000001</v>
      </c>
      <c r="L72" s="59">
        <v>0.1305</v>
      </c>
      <c r="M72" s="20">
        <f t="shared" si="25"/>
        <v>-0.27660000000000001</v>
      </c>
      <c r="N72" s="52">
        <v>-3.8899999999999997E-2</v>
      </c>
      <c r="O72" s="59">
        <v>0.1305</v>
      </c>
      <c r="P72" s="20">
        <f t="shared" si="16"/>
        <v>-0.1694</v>
      </c>
      <c r="Q72" s="52">
        <v>-8.6199999999999999E-2</v>
      </c>
      <c r="R72" s="59">
        <v>0.1305</v>
      </c>
      <c r="S72" s="20">
        <f t="shared" si="17"/>
        <v>-0.2167</v>
      </c>
      <c r="T72" s="52">
        <v>-0.3296</v>
      </c>
      <c r="U72" s="59">
        <v>0.1305</v>
      </c>
      <c r="V72" s="20">
        <f t="shared" si="18"/>
        <v>-0.46010000000000001</v>
      </c>
      <c r="W72" s="52">
        <v>-0.27350000000000002</v>
      </c>
      <c r="X72" s="59">
        <v>0.1305</v>
      </c>
      <c r="Y72" s="20">
        <f t="shared" si="19"/>
        <v>-0.40400000000000003</v>
      </c>
      <c r="Z72" s="52">
        <v>-0.26190000000000002</v>
      </c>
      <c r="AA72" s="59">
        <v>0.1305</v>
      </c>
      <c r="AB72" s="20">
        <f t="shared" si="20"/>
        <v>-0.39240000000000003</v>
      </c>
      <c r="AC72" s="52">
        <v>-0.35809999999999997</v>
      </c>
      <c r="AD72" s="59">
        <v>0.1305</v>
      </c>
      <c r="AE72" s="20">
        <f t="shared" si="21"/>
        <v>-0.48859999999999998</v>
      </c>
      <c r="AF72" s="98">
        <f t="shared" si="22"/>
        <v>-0.29508999999999996</v>
      </c>
      <c r="AG72" s="128">
        <v>20.82</v>
      </c>
      <c r="AH72" s="95">
        <f t="shared" si="23"/>
        <v>6.1428811133284531E-5</v>
      </c>
      <c r="AI72" s="99">
        <f t="shared" si="24"/>
        <v>-1.8127027877320929E-5</v>
      </c>
      <c r="AJ72" s="128">
        <v>130.04</v>
      </c>
      <c r="AK72" s="101" t="s">
        <v>13</v>
      </c>
      <c r="AL72" s="100">
        <v>8.83</v>
      </c>
    </row>
    <row r="73" spans="1:38" s="62" customFormat="1">
      <c r="A73" s="90" t="s">
        <v>442</v>
      </c>
      <c r="B73" s="52">
        <v>0.42</v>
      </c>
      <c r="C73" s="59">
        <v>0.1305</v>
      </c>
      <c r="D73" s="20">
        <f t="shared" si="14"/>
        <v>0.28949999999999998</v>
      </c>
      <c r="E73" s="52">
        <v>0.6</v>
      </c>
      <c r="F73" s="59">
        <v>0.1305</v>
      </c>
      <c r="G73" s="20">
        <f t="shared" si="15"/>
        <v>0.46949999999999997</v>
      </c>
      <c r="H73" s="52">
        <v>0.48</v>
      </c>
      <c r="I73" s="59">
        <v>0.1305</v>
      </c>
      <c r="J73" s="20">
        <f t="shared" si="26"/>
        <v>0.34949999999999998</v>
      </c>
      <c r="K73" s="52">
        <v>0.4</v>
      </c>
      <c r="L73" s="59">
        <v>0.1305</v>
      </c>
      <c r="M73" s="20">
        <f t="shared" si="25"/>
        <v>0.26950000000000002</v>
      </c>
      <c r="N73" s="52">
        <v>0.41</v>
      </c>
      <c r="O73" s="59">
        <v>0.1305</v>
      </c>
      <c r="P73" s="20">
        <f t="shared" si="16"/>
        <v>0.27949999999999997</v>
      </c>
      <c r="Q73" s="52">
        <v>0.42</v>
      </c>
      <c r="R73" s="59">
        <v>0.1305</v>
      </c>
      <c r="S73" s="20">
        <f t="shared" si="17"/>
        <v>0.28949999999999998</v>
      </c>
      <c r="T73" s="52">
        <v>0.4</v>
      </c>
      <c r="U73" s="59">
        <v>0.1305</v>
      </c>
      <c r="V73" s="20">
        <f t="shared" si="18"/>
        <v>0.26950000000000002</v>
      </c>
      <c r="W73" s="52">
        <v>0.39</v>
      </c>
      <c r="X73" s="59">
        <v>0.1305</v>
      </c>
      <c r="Y73" s="20">
        <f t="shared" si="19"/>
        <v>0.25950000000000001</v>
      </c>
      <c r="Z73" s="52">
        <v>0.42</v>
      </c>
      <c r="AA73" s="59">
        <v>0.1305</v>
      </c>
      <c r="AB73" s="20">
        <f t="shared" si="20"/>
        <v>0.28949999999999998</v>
      </c>
      <c r="AC73" s="52">
        <v>0.37</v>
      </c>
      <c r="AD73" s="59">
        <v>0.1305</v>
      </c>
      <c r="AE73" s="20">
        <f t="shared" si="21"/>
        <v>0.23949999999999999</v>
      </c>
      <c r="AF73" s="98">
        <f t="shared" si="22"/>
        <v>0.30049999999999993</v>
      </c>
      <c r="AG73" s="128">
        <v>82.24</v>
      </c>
      <c r="AH73" s="95">
        <f t="shared" si="23"/>
        <v>2.4264675444770988E-4</v>
      </c>
      <c r="AI73" s="99">
        <f t="shared" si="24"/>
        <v>7.2915349711536804E-5</v>
      </c>
      <c r="AJ73" s="128">
        <v>101.64</v>
      </c>
      <c r="AK73" s="100">
        <v>0.06</v>
      </c>
      <c r="AL73" s="100">
        <v>16.600000000000001</v>
      </c>
    </row>
    <row r="74" spans="1:38" s="62" customFormat="1">
      <c r="A74" s="90" t="s">
        <v>443</v>
      </c>
      <c r="B74" s="63">
        <v>0.16</v>
      </c>
      <c r="C74" s="59">
        <v>0.1305</v>
      </c>
      <c r="D74" s="20">
        <f t="shared" si="14"/>
        <v>2.9499999999999998E-2</v>
      </c>
      <c r="E74" s="52">
        <v>0.15</v>
      </c>
      <c r="F74" s="59">
        <v>0.1305</v>
      </c>
      <c r="G74" s="20">
        <f t="shared" si="15"/>
        <v>1.949999999999999E-2</v>
      </c>
      <c r="H74" s="52">
        <v>0.08</v>
      </c>
      <c r="I74" s="59">
        <v>0.1305</v>
      </c>
      <c r="J74" s="20">
        <f t="shared" si="26"/>
        <v>-5.0500000000000003E-2</v>
      </c>
      <c r="K74" s="52">
        <v>0.03</v>
      </c>
      <c r="L74" s="59">
        <v>0.1305</v>
      </c>
      <c r="M74" s="20">
        <f t="shared" si="25"/>
        <v>-0.10050000000000001</v>
      </c>
      <c r="N74" s="52">
        <v>-0.02</v>
      </c>
      <c r="O74" s="59">
        <v>0.1305</v>
      </c>
      <c r="P74" s="20">
        <f t="shared" si="16"/>
        <v>-0.15049999999999999</v>
      </c>
      <c r="Q74" s="52">
        <v>-0.01</v>
      </c>
      <c r="R74" s="59">
        <v>0.1305</v>
      </c>
      <c r="S74" s="20">
        <f t="shared" si="17"/>
        <v>-0.14050000000000001</v>
      </c>
      <c r="T74" s="52">
        <v>-0.1</v>
      </c>
      <c r="U74" s="59">
        <v>0.1305</v>
      </c>
      <c r="V74" s="20">
        <f t="shared" si="18"/>
        <v>-0.23050000000000001</v>
      </c>
      <c r="W74" s="52">
        <v>-0.09</v>
      </c>
      <c r="X74" s="59">
        <v>0.1305</v>
      </c>
      <c r="Y74" s="20">
        <f t="shared" si="19"/>
        <v>-0.2205</v>
      </c>
      <c r="Z74" s="52">
        <v>0.05</v>
      </c>
      <c r="AA74" s="59">
        <v>0.1305</v>
      </c>
      <c r="AB74" s="20">
        <f t="shared" si="20"/>
        <v>-8.0500000000000002E-2</v>
      </c>
      <c r="AC74" s="52">
        <v>0.06</v>
      </c>
      <c r="AD74" s="59">
        <v>0.1305</v>
      </c>
      <c r="AE74" s="20">
        <f t="shared" si="21"/>
        <v>-7.0500000000000007E-2</v>
      </c>
      <c r="AF74" s="98">
        <f t="shared" si="22"/>
        <v>-9.9500000000000005E-2</v>
      </c>
      <c r="AG74" s="128">
        <v>134.13</v>
      </c>
      <c r="AH74" s="95">
        <f t="shared" si="23"/>
        <v>3.95746706883163E-4</v>
      </c>
      <c r="AI74" s="99">
        <f t="shared" si="24"/>
        <v>-3.9376797334874717E-5</v>
      </c>
      <c r="AJ74" s="128">
        <v>148.35</v>
      </c>
      <c r="AK74" s="100">
        <v>0.11</v>
      </c>
      <c r="AL74" s="100">
        <v>-0.2</v>
      </c>
    </row>
    <row r="75" spans="1:38" s="62" customFormat="1">
      <c r="A75" s="90" t="s">
        <v>444</v>
      </c>
      <c r="B75" s="52">
        <v>0.11</v>
      </c>
      <c r="C75" s="59">
        <v>0.1305</v>
      </c>
      <c r="D75" s="20">
        <f t="shared" si="14"/>
        <v>-2.0500000000000004E-2</v>
      </c>
      <c r="E75" s="52">
        <v>0.12</v>
      </c>
      <c r="F75" s="59">
        <v>0.1305</v>
      </c>
      <c r="G75" s="20">
        <f t="shared" si="15"/>
        <v>-1.0500000000000009E-2</v>
      </c>
      <c r="H75" s="52">
        <v>0.11</v>
      </c>
      <c r="I75" s="59">
        <v>0.1305</v>
      </c>
      <c r="J75" s="20">
        <f t="shared" si="26"/>
        <v>-2.0500000000000004E-2</v>
      </c>
      <c r="K75" s="52">
        <v>0.02</v>
      </c>
      <c r="L75" s="59">
        <v>0.1305</v>
      </c>
      <c r="M75" s="20">
        <f t="shared" si="25"/>
        <v>-0.1105</v>
      </c>
      <c r="N75" s="52">
        <v>0</v>
      </c>
      <c r="O75" s="59">
        <v>0.1305</v>
      </c>
      <c r="P75" s="20">
        <f t="shared" si="16"/>
        <v>-0.1305</v>
      </c>
      <c r="Q75" s="52">
        <v>0.01</v>
      </c>
      <c r="R75" s="59">
        <v>0.1305</v>
      </c>
      <c r="S75" s="20">
        <f t="shared" si="17"/>
        <v>-0.12050000000000001</v>
      </c>
      <c r="T75" s="52">
        <v>0.02</v>
      </c>
      <c r="U75" s="59">
        <v>0.1305</v>
      </c>
      <c r="V75" s="20">
        <f t="shared" si="18"/>
        <v>-0.1105</v>
      </c>
      <c r="W75" s="52">
        <v>0.02</v>
      </c>
      <c r="X75" s="59">
        <v>0.1305</v>
      </c>
      <c r="Y75" s="20">
        <f t="shared" si="19"/>
        <v>-0.1105</v>
      </c>
      <c r="Z75" s="52">
        <v>0.04</v>
      </c>
      <c r="AA75" s="59">
        <v>0.1305</v>
      </c>
      <c r="AB75" s="20">
        <f t="shared" si="20"/>
        <v>-9.0499999999999997E-2</v>
      </c>
      <c r="AC75" s="52">
        <v>0.04</v>
      </c>
      <c r="AD75" s="59">
        <v>0.1305</v>
      </c>
      <c r="AE75" s="20">
        <f t="shared" si="21"/>
        <v>-9.0499999999999997E-2</v>
      </c>
      <c r="AF75" s="98">
        <f t="shared" si="22"/>
        <v>-8.1500000000000017E-2</v>
      </c>
      <c r="AG75" s="128">
        <v>1645.41</v>
      </c>
      <c r="AH75" s="95">
        <f t="shared" si="23"/>
        <v>4.8547348764081512E-3</v>
      </c>
      <c r="AI75" s="99">
        <f t="shared" si="24"/>
        <v>-3.956608924272644E-4</v>
      </c>
      <c r="AJ75" s="128">
        <v>1873.36</v>
      </c>
      <c r="AK75" s="100">
        <v>1.88</v>
      </c>
      <c r="AL75" s="100">
        <v>-9.57</v>
      </c>
    </row>
    <row r="76" spans="1:38" s="62" customFormat="1">
      <c r="A76" s="90" t="s">
        <v>445</v>
      </c>
      <c r="B76" s="53" t="s">
        <v>13</v>
      </c>
      <c r="C76" s="59">
        <v>0.1305</v>
      </c>
      <c r="D76" s="23" t="s">
        <v>13</v>
      </c>
      <c r="E76" s="54" t="s">
        <v>13</v>
      </c>
      <c r="F76" s="59">
        <v>0.1305</v>
      </c>
      <c r="G76" s="23" t="s">
        <v>13</v>
      </c>
      <c r="H76" s="54" t="s">
        <v>13</v>
      </c>
      <c r="I76" s="59">
        <v>0.1305</v>
      </c>
      <c r="J76" s="23" t="s">
        <v>13</v>
      </c>
      <c r="K76" s="53" t="s">
        <v>13</v>
      </c>
      <c r="L76" s="59">
        <v>0.1305</v>
      </c>
      <c r="M76" s="23" t="s">
        <v>13</v>
      </c>
      <c r="N76" s="54" t="s">
        <v>13</v>
      </c>
      <c r="O76" s="59">
        <v>0.1305</v>
      </c>
      <c r="P76" s="23" t="s">
        <v>13</v>
      </c>
      <c r="Q76" s="54" t="s">
        <v>13</v>
      </c>
      <c r="R76" s="59">
        <v>0.1305</v>
      </c>
      <c r="S76" s="23" t="s">
        <v>13</v>
      </c>
      <c r="T76" s="54" t="s">
        <v>13</v>
      </c>
      <c r="U76" s="59">
        <v>0.1305</v>
      </c>
      <c r="V76" s="23" t="s">
        <v>13</v>
      </c>
      <c r="W76" s="52">
        <v>0.42</v>
      </c>
      <c r="X76" s="59">
        <v>0.1305</v>
      </c>
      <c r="Y76" s="20">
        <f t="shared" si="19"/>
        <v>0.28949999999999998</v>
      </c>
      <c r="Z76" s="52">
        <v>0.13</v>
      </c>
      <c r="AA76" s="59">
        <v>0.1305</v>
      </c>
      <c r="AB76" s="20">
        <f t="shared" si="20"/>
        <v>-5.0000000000000044E-4</v>
      </c>
      <c r="AC76" s="52">
        <v>-0.02</v>
      </c>
      <c r="AD76" s="59">
        <v>0.1305</v>
      </c>
      <c r="AE76" s="20">
        <f t="shared" si="21"/>
        <v>-0.15049999999999999</v>
      </c>
      <c r="AF76" s="98">
        <f t="shared" si="22"/>
        <v>4.6166666666666661E-2</v>
      </c>
      <c r="AG76" s="128">
        <v>183.68</v>
      </c>
      <c r="AH76" s="95">
        <f t="shared" si="23"/>
        <v>5.4194255662640264E-4</v>
      </c>
      <c r="AI76" s="99">
        <f t="shared" si="24"/>
        <v>2.5019681364252253E-5</v>
      </c>
      <c r="AJ76" s="128">
        <v>236.57</v>
      </c>
      <c r="AK76" s="100">
        <v>0.6</v>
      </c>
      <c r="AL76" s="101" t="s">
        <v>13</v>
      </c>
    </row>
    <row r="77" spans="1:38" s="62" customFormat="1">
      <c r="A77" s="90" t="s">
        <v>446</v>
      </c>
      <c r="B77" s="63">
        <v>-9.0800000000000006E-2</v>
      </c>
      <c r="C77" s="59">
        <v>0.1305</v>
      </c>
      <c r="D77" s="20">
        <f t="shared" si="14"/>
        <v>-0.2213</v>
      </c>
      <c r="E77" s="52">
        <v>0.16039999999999999</v>
      </c>
      <c r="F77" s="59">
        <v>0.1305</v>
      </c>
      <c r="G77" s="20">
        <f t="shared" si="15"/>
        <v>2.9899999999999982E-2</v>
      </c>
      <c r="H77" s="52">
        <v>-0.13400000000000001</v>
      </c>
      <c r="I77" s="59">
        <v>0.1305</v>
      </c>
      <c r="J77" s="20">
        <f t="shared" si="26"/>
        <v>-0.26450000000000001</v>
      </c>
      <c r="K77" s="52">
        <v>-0.48070000000000002</v>
      </c>
      <c r="L77" s="59">
        <v>0.1305</v>
      </c>
      <c r="M77" s="20">
        <f t="shared" si="25"/>
        <v>-0.61119999999999997</v>
      </c>
      <c r="N77" s="52">
        <v>-0.39290000000000003</v>
      </c>
      <c r="O77" s="59">
        <v>0.1305</v>
      </c>
      <c r="P77" s="20">
        <f t="shared" si="16"/>
        <v>-0.52340000000000009</v>
      </c>
      <c r="Q77" s="52">
        <v>-0.61560000000000004</v>
      </c>
      <c r="R77" s="59">
        <v>0.1305</v>
      </c>
      <c r="S77" s="20">
        <f t="shared" si="17"/>
        <v>-0.74609999999999999</v>
      </c>
      <c r="T77" s="52">
        <v>-0.65680000000000005</v>
      </c>
      <c r="U77" s="59">
        <v>0.1305</v>
      </c>
      <c r="V77" s="20">
        <f t="shared" si="18"/>
        <v>-0.78730000000000011</v>
      </c>
      <c r="W77" s="52" t="s">
        <v>13</v>
      </c>
      <c r="X77" s="59">
        <v>0.1305</v>
      </c>
      <c r="Y77" s="23" t="s">
        <v>13</v>
      </c>
      <c r="Z77" s="52">
        <v>-0.61839999999999995</v>
      </c>
      <c r="AA77" s="59">
        <v>0.1305</v>
      </c>
      <c r="AB77" s="20">
        <f t="shared" si="20"/>
        <v>-0.7488999999999999</v>
      </c>
      <c r="AC77" s="52">
        <v>-5.9299999999999999E-2</v>
      </c>
      <c r="AD77" s="59">
        <v>0.1305</v>
      </c>
      <c r="AE77" s="20">
        <f t="shared" si="21"/>
        <v>-0.1898</v>
      </c>
      <c r="AF77" s="98">
        <f t="shared" si="22"/>
        <v>-0.45139999999999997</v>
      </c>
      <c r="AG77" s="128">
        <v>68.290000000000006</v>
      </c>
      <c r="AH77" s="95">
        <f t="shared" si="23"/>
        <v>2.0148768070566767E-4</v>
      </c>
      <c r="AI77" s="99">
        <f t="shared" si="24"/>
        <v>-9.0951539070538374E-5</v>
      </c>
      <c r="AJ77" s="128">
        <v>85.55</v>
      </c>
      <c r="AK77" s="100">
        <v>0.38</v>
      </c>
      <c r="AL77" s="100">
        <v>-16.21</v>
      </c>
    </row>
    <row r="78" spans="1:38" s="62" customFormat="1">
      <c r="A78" s="90" t="s">
        <v>447</v>
      </c>
      <c r="B78" s="52">
        <v>-0.28999999999999998</v>
      </c>
      <c r="C78" s="59">
        <v>0.1305</v>
      </c>
      <c r="D78" s="20">
        <f t="shared" si="14"/>
        <v>-0.42049999999999998</v>
      </c>
      <c r="E78" s="52">
        <v>-0.18</v>
      </c>
      <c r="F78" s="59">
        <v>0.1305</v>
      </c>
      <c r="G78" s="20">
        <f t="shared" si="15"/>
        <v>-0.3105</v>
      </c>
      <c r="H78" s="52">
        <v>-0.17</v>
      </c>
      <c r="I78" s="59">
        <v>0.1305</v>
      </c>
      <c r="J78" s="20">
        <f t="shared" si="26"/>
        <v>-0.30049999999999999</v>
      </c>
      <c r="K78" s="52">
        <v>-0.14000000000000001</v>
      </c>
      <c r="L78" s="59">
        <v>0.1305</v>
      </c>
      <c r="M78" s="20">
        <f t="shared" si="25"/>
        <v>-0.27050000000000002</v>
      </c>
      <c r="N78" s="52">
        <v>-0.16</v>
      </c>
      <c r="O78" s="59">
        <v>0.1305</v>
      </c>
      <c r="P78" s="20">
        <f t="shared" si="16"/>
        <v>-0.29049999999999998</v>
      </c>
      <c r="Q78" s="52">
        <v>-0.19</v>
      </c>
      <c r="R78" s="59">
        <v>0.1305</v>
      </c>
      <c r="S78" s="20">
        <f t="shared" si="17"/>
        <v>-0.32050000000000001</v>
      </c>
      <c r="T78" s="52">
        <v>-0.44</v>
      </c>
      <c r="U78" s="59">
        <v>0.1305</v>
      </c>
      <c r="V78" s="20">
        <f t="shared" si="18"/>
        <v>-0.57050000000000001</v>
      </c>
      <c r="W78" s="52">
        <v>-0.01</v>
      </c>
      <c r="X78" s="59">
        <v>0.1305</v>
      </c>
      <c r="Y78" s="20">
        <f t="shared" si="19"/>
        <v>-0.14050000000000001</v>
      </c>
      <c r="Z78" s="52">
        <v>-0.05</v>
      </c>
      <c r="AA78" s="59">
        <v>0.1305</v>
      </c>
      <c r="AB78" s="20">
        <f t="shared" si="20"/>
        <v>-0.18049999999999999</v>
      </c>
      <c r="AC78" s="52">
        <v>0.16</v>
      </c>
      <c r="AD78" s="59">
        <v>0.1305</v>
      </c>
      <c r="AE78" s="20">
        <f t="shared" si="21"/>
        <v>2.9499999999999998E-2</v>
      </c>
      <c r="AF78" s="98">
        <f t="shared" si="22"/>
        <v>-0.27749999999999997</v>
      </c>
      <c r="AG78" s="128">
        <v>86.71</v>
      </c>
      <c r="AH78" s="95">
        <f t="shared" si="23"/>
        <v>2.5583536087257932E-4</v>
      </c>
      <c r="AI78" s="99">
        <f t="shared" si="24"/>
        <v>-7.0994312642140751E-5</v>
      </c>
      <c r="AJ78" s="128">
        <v>224.82</v>
      </c>
      <c r="AK78" s="100">
        <v>1.8</v>
      </c>
      <c r="AL78" s="100">
        <v>4.75</v>
      </c>
    </row>
    <row r="79" spans="1:38" s="62" customFormat="1">
      <c r="A79" s="90" t="s">
        <v>448</v>
      </c>
      <c r="B79" s="53" t="s">
        <v>13</v>
      </c>
      <c r="C79" s="59">
        <v>0.1305</v>
      </c>
      <c r="D79" s="23" t="s">
        <v>13</v>
      </c>
      <c r="E79" s="52">
        <v>0.18</v>
      </c>
      <c r="F79" s="59">
        <v>0.1305</v>
      </c>
      <c r="G79" s="20">
        <f t="shared" si="15"/>
        <v>4.9499999999999988E-2</v>
      </c>
      <c r="H79" s="52">
        <v>0.28999999999999998</v>
      </c>
      <c r="I79" s="59">
        <v>0.1305</v>
      </c>
      <c r="J79" s="20">
        <f t="shared" si="26"/>
        <v>0.15949999999999998</v>
      </c>
      <c r="K79" s="52">
        <v>0.21</v>
      </c>
      <c r="L79" s="59">
        <v>0.1305</v>
      </c>
      <c r="M79" s="20">
        <f t="shared" si="25"/>
        <v>7.9499999999999987E-2</v>
      </c>
      <c r="N79" s="52">
        <v>0.18</v>
      </c>
      <c r="O79" s="59">
        <v>0.1305</v>
      </c>
      <c r="P79" s="20">
        <f t="shared" si="16"/>
        <v>4.9499999999999988E-2</v>
      </c>
      <c r="Q79" s="52">
        <v>0.17</v>
      </c>
      <c r="R79" s="59">
        <v>0.1305</v>
      </c>
      <c r="S79" s="20">
        <f t="shared" si="17"/>
        <v>3.9500000000000007E-2</v>
      </c>
      <c r="T79" s="52">
        <v>0.15</v>
      </c>
      <c r="U79" s="59">
        <v>0.1305</v>
      </c>
      <c r="V79" s="20">
        <f t="shared" si="18"/>
        <v>1.949999999999999E-2</v>
      </c>
      <c r="W79" s="52">
        <v>0.11</v>
      </c>
      <c r="X79" s="59">
        <v>0.1305</v>
      </c>
      <c r="Y79" s="20">
        <f t="shared" si="19"/>
        <v>-2.0500000000000004E-2</v>
      </c>
      <c r="Z79" s="52">
        <v>0.18</v>
      </c>
      <c r="AA79" s="59">
        <v>0.1305</v>
      </c>
      <c r="AB79" s="20">
        <f t="shared" si="20"/>
        <v>4.9499999999999988E-2</v>
      </c>
      <c r="AC79" s="52">
        <v>0.39</v>
      </c>
      <c r="AD79" s="59">
        <v>0.1305</v>
      </c>
      <c r="AE79" s="20">
        <f t="shared" si="21"/>
        <v>0.25950000000000001</v>
      </c>
      <c r="AF79" s="98">
        <f t="shared" si="22"/>
        <v>7.616666666666666E-2</v>
      </c>
      <c r="AG79" s="128">
        <v>108.45</v>
      </c>
      <c r="AH79" s="95">
        <f t="shared" si="23"/>
        <v>3.1997860554297346E-4</v>
      </c>
      <c r="AI79" s="99">
        <f t="shared" si="24"/>
        <v>2.4371703788856475E-5</v>
      </c>
      <c r="AJ79" s="128">
        <v>180.9</v>
      </c>
      <c r="AK79" s="100">
        <v>0.02</v>
      </c>
      <c r="AL79" s="101" t="s">
        <v>13</v>
      </c>
    </row>
    <row r="80" spans="1:38" s="62" customFormat="1">
      <c r="A80" s="90" t="s">
        <v>449</v>
      </c>
      <c r="B80" s="52">
        <v>0.04</v>
      </c>
      <c r="C80" s="59">
        <v>0.1305</v>
      </c>
      <c r="D80" s="20">
        <f t="shared" si="14"/>
        <v>-9.0499999999999997E-2</v>
      </c>
      <c r="E80" s="52">
        <v>7.0000000000000007E-2</v>
      </c>
      <c r="F80" s="59">
        <v>0.1305</v>
      </c>
      <c r="G80" s="20">
        <f t="shared" si="15"/>
        <v>-6.0499999999999998E-2</v>
      </c>
      <c r="H80" s="52">
        <v>0.08</v>
      </c>
      <c r="I80" s="59">
        <v>0.1305</v>
      </c>
      <c r="J80" s="20">
        <f t="shared" si="26"/>
        <v>-5.0500000000000003E-2</v>
      </c>
      <c r="K80" s="52">
        <v>0.12</v>
      </c>
      <c r="L80" s="59">
        <v>0.1305</v>
      </c>
      <c r="M80" s="20">
        <f t="shared" si="25"/>
        <v>-1.0500000000000009E-2</v>
      </c>
      <c r="N80" s="52">
        <v>0.14000000000000001</v>
      </c>
      <c r="O80" s="59">
        <v>0.1305</v>
      </c>
      <c r="P80" s="20">
        <f t="shared" si="16"/>
        <v>9.5000000000000084E-3</v>
      </c>
      <c r="Q80" s="52">
        <v>0.14000000000000001</v>
      </c>
      <c r="R80" s="59">
        <v>0.1305</v>
      </c>
      <c r="S80" s="20">
        <f t="shared" si="17"/>
        <v>9.5000000000000084E-3</v>
      </c>
      <c r="T80" s="52">
        <v>0.14000000000000001</v>
      </c>
      <c r="U80" s="59">
        <v>0.1305</v>
      </c>
      <c r="V80" s="20">
        <f t="shared" si="18"/>
        <v>9.5000000000000084E-3</v>
      </c>
      <c r="W80" s="52">
        <v>0.19</v>
      </c>
      <c r="X80" s="59">
        <v>0.1305</v>
      </c>
      <c r="Y80" s="20">
        <f t="shared" si="19"/>
        <v>5.9499999999999997E-2</v>
      </c>
      <c r="Z80" s="52">
        <v>0.14000000000000001</v>
      </c>
      <c r="AA80" s="59">
        <v>0.1305</v>
      </c>
      <c r="AB80" s="20">
        <f t="shared" si="20"/>
        <v>9.5000000000000084E-3</v>
      </c>
      <c r="AC80" s="52">
        <v>0.16</v>
      </c>
      <c r="AD80" s="59">
        <v>0.1305</v>
      </c>
      <c r="AE80" s="20">
        <f t="shared" si="21"/>
        <v>2.9499999999999998E-2</v>
      </c>
      <c r="AF80" s="98">
        <f t="shared" si="22"/>
        <v>-8.4999999999999989E-3</v>
      </c>
      <c r="AG80" s="128">
        <v>265.55</v>
      </c>
      <c r="AH80" s="95">
        <f t="shared" si="23"/>
        <v>7.8349763671679677E-4</v>
      </c>
      <c r="AI80" s="99">
        <f t="shared" si="24"/>
        <v>-6.6597299120927713E-6</v>
      </c>
      <c r="AJ80" s="128">
        <v>361.4</v>
      </c>
      <c r="AK80" s="100">
        <v>0.49</v>
      </c>
      <c r="AL80" s="100">
        <v>-1.87</v>
      </c>
    </row>
    <row r="81" spans="1:38" s="62" customFormat="1">
      <c r="A81" s="90" t="s">
        <v>450</v>
      </c>
      <c r="B81" s="52">
        <v>0.1</v>
      </c>
      <c r="C81" s="59">
        <v>0.1305</v>
      </c>
      <c r="D81" s="20">
        <f t="shared" si="14"/>
        <v>-3.0499999999999999E-2</v>
      </c>
      <c r="E81" s="52">
        <v>0.12</v>
      </c>
      <c r="F81" s="59">
        <v>0.1305</v>
      </c>
      <c r="G81" s="20">
        <f t="shared" si="15"/>
        <v>-1.0500000000000009E-2</v>
      </c>
      <c r="H81" s="52">
        <v>0.12</v>
      </c>
      <c r="I81" s="59">
        <v>0.1305</v>
      </c>
      <c r="J81" s="20">
        <f t="shared" si="26"/>
        <v>-1.0500000000000009E-2</v>
      </c>
      <c r="K81" s="52">
        <v>-7.0000000000000007E-2</v>
      </c>
      <c r="L81" s="59">
        <v>0.1305</v>
      </c>
      <c r="M81" s="20">
        <f t="shared" si="25"/>
        <v>-0.20050000000000001</v>
      </c>
      <c r="N81" s="52">
        <v>0.06</v>
      </c>
      <c r="O81" s="59">
        <v>0.1305</v>
      </c>
      <c r="P81" s="20">
        <f t="shared" si="16"/>
        <v>-7.0500000000000007E-2</v>
      </c>
      <c r="Q81" s="52">
        <v>0.16</v>
      </c>
      <c r="R81" s="59">
        <v>0.1305</v>
      </c>
      <c r="S81" s="20">
        <f t="shared" si="17"/>
        <v>2.9499999999999998E-2</v>
      </c>
      <c r="T81" s="52">
        <v>0.3</v>
      </c>
      <c r="U81" s="59">
        <v>0.1305</v>
      </c>
      <c r="V81" s="20">
        <f t="shared" si="18"/>
        <v>0.16949999999999998</v>
      </c>
      <c r="W81" s="52">
        <v>0.32</v>
      </c>
      <c r="X81" s="59">
        <v>0.1305</v>
      </c>
      <c r="Y81" s="20">
        <f t="shared" si="19"/>
        <v>0.1895</v>
      </c>
      <c r="Z81" s="52">
        <v>0.25</v>
      </c>
      <c r="AA81" s="59">
        <v>0.1305</v>
      </c>
      <c r="AB81" s="20">
        <f t="shared" si="20"/>
        <v>0.1195</v>
      </c>
      <c r="AC81" s="52">
        <v>0.02</v>
      </c>
      <c r="AD81" s="59">
        <v>0.1305</v>
      </c>
      <c r="AE81" s="20">
        <f t="shared" si="21"/>
        <v>-0.1105</v>
      </c>
      <c r="AF81" s="98">
        <f t="shared" si="22"/>
        <v>7.4999999999999945E-3</v>
      </c>
      <c r="AG81" s="128">
        <v>156.84</v>
      </c>
      <c r="AH81" s="95">
        <f t="shared" si="23"/>
        <v>4.6275190865246616E-4</v>
      </c>
      <c r="AI81" s="99">
        <f t="shared" si="24"/>
        <v>3.4706393148934935E-6</v>
      </c>
      <c r="AJ81" s="128">
        <v>214.87</v>
      </c>
      <c r="AK81" s="100">
        <v>0.61</v>
      </c>
      <c r="AL81" s="100">
        <v>14.34</v>
      </c>
    </row>
    <row r="82" spans="1:38" s="62" customFormat="1">
      <c r="A82" s="90" t="s">
        <v>451</v>
      </c>
      <c r="B82" s="53" t="s">
        <v>13</v>
      </c>
      <c r="C82" s="59">
        <v>0.1305</v>
      </c>
      <c r="D82" s="23" t="s">
        <v>13</v>
      </c>
      <c r="E82" s="54" t="s">
        <v>13</v>
      </c>
      <c r="F82" s="59">
        <v>0.1305</v>
      </c>
      <c r="G82" s="23" t="s">
        <v>13</v>
      </c>
      <c r="H82" s="54" t="s">
        <v>13</v>
      </c>
      <c r="I82" s="59">
        <v>0.1305</v>
      </c>
      <c r="J82" s="23" t="s">
        <v>13</v>
      </c>
      <c r="K82" s="53" t="s">
        <v>13</v>
      </c>
      <c r="L82" s="59">
        <v>0.1305</v>
      </c>
      <c r="M82" s="23" t="s">
        <v>13</v>
      </c>
      <c r="N82" s="54" t="s">
        <v>13</v>
      </c>
      <c r="O82" s="59">
        <v>0.1305</v>
      </c>
      <c r="P82" s="23" t="s">
        <v>13</v>
      </c>
      <c r="Q82" s="54" t="s">
        <v>13</v>
      </c>
      <c r="R82" s="59">
        <v>0.1305</v>
      </c>
      <c r="S82" s="23" t="s">
        <v>13</v>
      </c>
      <c r="T82" s="54" t="s">
        <v>13</v>
      </c>
      <c r="U82" s="59">
        <v>0.1305</v>
      </c>
      <c r="V82" s="23" t="s">
        <v>13</v>
      </c>
      <c r="W82" s="52">
        <v>0.14000000000000001</v>
      </c>
      <c r="X82" s="59">
        <v>0.1305</v>
      </c>
      <c r="Y82" s="20">
        <f t="shared" si="19"/>
        <v>9.5000000000000084E-3</v>
      </c>
      <c r="Z82" s="52">
        <v>0.14000000000000001</v>
      </c>
      <c r="AA82" s="59">
        <v>0.1305</v>
      </c>
      <c r="AB82" s="20">
        <f t="shared" si="20"/>
        <v>9.5000000000000084E-3</v>
      </c>
      <c r="AC82" s="52">
        <v>0.15</v>
      </c>
      <c r="AD82" s="59">
        <v>0.1305</v>
      </c>
      <c r="AE82" s="20">
        <f t="shared" si="21"/>
        <v>1.949999999999999E-2</v>
      </c>
      <c r="AF82" s="98">
        <f t="shared" si="22"/>
        <v>1.2833333333333335E-2</v>
      </c>
      <c r="AG82" s="128">
        <v>227.59</v>
      </c>
      <c r="AH82" s="95">
        <f t="shared" si="23"/>
        <v>6.7149774859866598E-4</v>
      </c>
      <c r="AI82" s="99">
        <f t="shared" si="24"/>
        <v>8.6175544403495487E-6</v>
      </c>
      <c r="AJ82" s="128">
        <v>340</v>
      </c>
      <c r="AK82" s="100">
        <v>0.52</v>
      </c>
      <c r="AL82" s="101" t="s">
        <v>13</v>
      </c>
    </row>
    <row r="83" spans="1:38" s="62" customFormat="1">
      <c r="A83" s="90" t="s">
        <v>452</v>
      </c>
      <c r="B83" s="52">
        <v>0.36</v>
      </c>
      <c r="C83" s="59">
        <v>0.1305</v>
      </c>
      <c r="D83" s="20">
        <f t="shared" si="14"/>
        <v>0.22949999999999998</v>
      </c>
      <c r="E83" s="52">
        <v>0.44</v>
      </c>
      <c r="F83" s="59">
        <v>0.1305</v>
      </c>
      <c r="G83" s="20">
        <f t="shared" si="15"/>
        <v>0.3095</v>
      </c>
      <c r="H83" s="52">
        <v>0.22</v>
      </c>
      <c r="I83" s="59">
        <v>0.1305</v>
      </c>
      <c r="J83" s="20">
        <f t="shared" si="26"/>
        <v>8.9499999999999996E-2</v>
      </c>
      <c r="K83" s="52">
        <v>0.46</v>
      </c>
      <c r="L83" s="59">
        <v>0.1305</v>
      </c>
      <c r="M83" s="20">
        <f t="shared" si="25"/>
        <v>0.32950000000000002</v>
      </c>
      <c r="N83" s="52">
        <v>-0.25</v>
      </c>
      <c r="O83" s="59">
        <v>0.1305</v>
      </c>
      <c r="P83" s="20">
        <f t="shared" si="16"/>
        <v>-0.3805</v>
      </c>
      <c r="Q83" s="52">
        <v>-1.27</v>
      </c>
      <c r="R83" s="59">
        <v>0.1305</v>
      </c>
      <c r="S83" s="20">
        <f t="shared" si="17"/>
        <v>-1.4005000000000001</v>
      </c>
      <c r="T83" s="52">
        <v>-1.88</v>
      </c>
      <c r="U83" s="59">
        <v>0.1305</v>
      </c>
      <c r="V83" s="20">
        <f t="shared" si="18"/>
        <v>-2.0105</v>
      </c>
      <c r="W83" s="52">
        <v>-0.1</v>
      </c>
      <c r="X83" s="59">
        <v>0.1305</v>
      </c>
      <c r="Y83" s="20">
        <f t="shared" si="19"/>
        <v>-0.23050000000000001</v>
      </c>
      <c r="Z83" s="52">
        <v>0.1</v>
      </c>
      <c r="AA83" s="59">
        <v>0.1305</v>
      </c>
      <c r="AB83" s="20">
        <f t="shared" si="20"/>
        <v>-3.0499999999999999E-2</v>
      </c>
      <c r="AC83" s="52">
        <v>0.16</v>
      </c>
      <c r="AD83" s="59">
        <v>0.1305</v>
      </c>
      <c r="AE83" s="20">
        <f t="shared" si="21"/>
        <v>2.9499999999999998E-2</v>
      </c>
      <c r="AF83" s="98">
        <f t="shared" si="22"/>
        <v>-0.30649999999999999</v>
      </c>
      <c r="AG83" s="128">
        <v>45.84</v>
      </c>
      <c r="AH83" s="95">
        <f t="shared" si="23"/>
        <v>1.3524960145772156E-4</v>
      </c>
      <c r="AI83" s="99">
        <f t="shared" si="24"/>
        <v>-4.1454002846791657E-5</v>
      </c>
      <c r="AJ83" s="128">
        <v>78.12</v>
      </c>
      <c r="AK83" s="100">
        <v>2.2999999999999998</v>
      </c>
      <c r="AL83" s="101" t="s">
        <v>13</v>
      </c>
    </row>
    <row r="84" spans="1:38" s="62" customFormat="1">
      <c r="A84" s="90" t="s">
        <v>453</v>
      </c>
      <c r="B84" s="52">
        <v>0.16</v>
      </c>
      <c r="C84" s="59">
        <v>0.1305</v>
      </c>
      <c r="D84" s="20">
        <f t="shared" si="14"/>
        <v>2.9499999999999998E-2</v>
      </c>
      <c r="E84" s="52">
        <v>0.18</v>
      </c>
      <c r="F84" s="59">
        <v>0.1305</v>
      </c>
      <c r="G84" s="20">
        <f t="shared" si="15"/>
        <v>4.9499999999999988E-2</v>
      </c>
      <c r="H84" s="52">
        <v>0.14000000000000001</v>
      </c>
      <c r="I84" s="59">
        <v>0.1305</v>
      </c>
      <c r="J84" s="20">
        <f t="shared" si="26"/>
        <v>9.5000000000000084E-3</v>
      </c>
      <c r="K84" s="52">
        <v>0.13</v>
      </c>
      <c r="L84" s="59">
        <v>0.1305</v>
      </c>
      <c r="M84" s="20">
        <f t="shared" si="25"/>
        <v>-5.0000000000000044E-4</v>
      </c>
      <c r="N84" s="52">
        <v>0.12</v>
      </c>
      <c r="O84" s="59">
        <v>0.1305</v>
      </c>
      <c r="P84" s="20">
        <f t="shared" si="16"/>
        <v>-1.0500000000000009E-2</v>
      </c>
      <c r="Q84" s="52">
        <v>0.11</v>
      </c>
      <c r="R84" s="59">
        <v>0.1305</v>
      </c>
      <c r="S84" s="20">
        <f t="shared" si="17"/>
        <v>-2.0500000000000004E-2</v>
      </c>
      <c r="T84" s="52">
        <v>0.12</v>
      </c>
      <c r="U84" s="59">
        <v>0.1305</v>
      </c>
      <c r="V84" s="20">
        <f t="shared" si="18"/>
        <v>-1.0500000000000009E-2</v>
      </c>
      <c r="W84" s="52">
        <v>0.22</v>
      </c>
      <c r="X84" s="59">
        <v>0.1305</v>
      </c>
      <c r="Y84" s="20">
        <f t="shared" si="19"/>
        <v>8.9499999999999996E-2</v>
      </c>
      <c r="Z84" s="52">
        <v>0.09</v>
      </c>
      <c r="AA84" s="59">
        <v>0.1305</v>
      </c>
      <c r="AB84" s="20">
        <f t="shared" si="20"/>
        <v>-4.0500000000000008E-2</v>
      </c>
      <c r="AC84" s="52">
        <v>7.0000000000000007E-2</v>
      </c>
      <c r="AD84" s="59">
        <v>0.1305</v>
      </c>
      <c r="AE84" s="20">
        <f t="shared" si="21"/>
        <v>-6.0499999999999998E-2</v>
      </c>
      <c r="AF84" s="98">
        <f t="shared" si="22"/>
        <v>3.4999999999999949E-3</v>
      </c>
      <c r="AG84" s="128">
        <v>1661.75</v>
      </c>
      <c r="AH84" s="95">
        <f t="shared" si="23"/>
        <v>4.9029455764042062E-3</v>
      </c>
      <c r="AI84" s="99">
        <f t="shared" si="24"/>
        <v>1.7160309517414698E-5</v>
      </c>
      <c r="AJ84" s="128">
        <v>2139.33</v>
      </c>
      <c r="AK84" s="100">
        <v>0.81</v>
      </c>
      <c r="AL84" s="100">
        <v>-11.28</v>
      </c>
    </row>
    <row r="85" spans="1:38" s="62" customFormat="1">
      <c r="A85" s="90" t="s">
        <v>454</v>
      </c>
      <c r="B85" s="52">
        <v>-0.14000000000000001</v>
      </c>
      <c r="C85" s="59">
        <v>0.1305</v>
      </c>
      <c r="D85" s="20">
        <f t="shared" si="14"/>
        <v>-0.27050000000000002</v>
      </c>
      <c r="E85" s="52">
        <v>-0.23</v>
      </c>
      <c r="F85" s="59">
        <v>0.1305</v>
      </c>
      <c r="G85" s="20">
        <f t="shared" si="15"/>
        <v>-0.36050000000000004</v>
      </c>
      <c r="H85" s="52">
        <v>0.2</v>
      </c>
      <c r="I85" s="59">
        <v>0.1305</v>
      </c>
      <c r="J85" s="20">
        <f t="shared" si="26"/>
        <v>6.9500000000000006E-2</v>
      </c>
      <c r="K85" s="52">
        <v>0.23</v>
      </c>
      <c r="L85" s="59">
        <v>0.1305</v>
      </c>
      <c r="M85" s="20">
        <f t="shared" si="25"/>
        <v>9.9500000000000005E-2</v>
      </c>
      <c r="N85" s="52">
        <v>0.42</v>
      </c>
      <c r="O85" s="59">
        <v>0.1305</v>
      </c>
      <c r="P85" s="20">
        <f t="shared" si="16"/>
        <v>0.28949999999999998</v>
      </c>
      <c r="Q85" s="52">
        <v>0.09</v>
      </c>
      <c r="R85" s="59">
        <v>0.1305</v>
      </c>
      <c r="S85" s="20">
        <f t="shared" si="17"/>
        <v>-4.0500000000000008E-2</v>
      </c>
      <c r="T85" s="52">
        <v>-0.08</v>
      </c>
      <c r="U85" s="59">
        <v>0.1305</v>
      </c>
      <c r="V85" s="20">
        <f t="shared" si="18"/>
        <v>-0.21050000000000002</v>
      </c>
      <c r="W85" s="52">
        <v>0.31</v>
      </c>
      <c r="X85" s="59">
        <v>0.1305</v>
      </c>
      <c r="Y85" s="20">
        <f t="shared" si="19"/>
        <v>0.17949999999999999</v>
      </c>
      <c r="Z85" s="52">
        <v>-0.18</v>
      </c>
      <c r="AA85" s="59">
        <v>0.1305</v>
      </c>
      <c r="AB85" s="20">
        <f t="shared" si="20"/>
        <v>-0.3105</v>
      </c>
      <c r="AC85" s="52">
        <v>-0.11</v>
      </c>
      <c r="AD85" s="59">
        <v>0.1305</v>
      </c>
      <c r="AE85" s="20">
        <f t="shared" si="21"/>
        <v>-0.24049999999999999</v>
      </c>
      <c r="AF85" s="98">
        <f t="shared" si="22"/>
        <v>-7.9499999999999987E-2</v>
      </c>
      <c r="AG85" s="128">
        <v>62.05</v>
      </c>
      <c r="AH85" s="95">
        <f t="shared" si="23"/>
        <v>1.8307674019309823E-4</v>
      </c>
      <c r="AI85" s="99">
        <f t="shared" si="24"/>
        <v>-1.4554600845351307E-5</v>
      </c>
      <c r="AJ85" s="128">
        <v>114.5</v>
      </c>
      <c r="AK85" s="100">
        <v>1.86</v>
      </c>
      <c r="AL85" s="100">
        <v>-0.08</v>
      </c>
    </row>
    <row r="86" spans="1:38" s="62" customFormat="1">
      <c r="A86" s="90" t="s">
        <v>455</v>
      </c>
      <c r="B86" s="52">
        <v>0.24</v>
      </c>
      <c r="C86" s="59">
        <v>0.1305</v>
      </c>
      <c r="D86" s="20">
        <f t="shared" si="14"/>
        <v>0.10949999999999999</v>
      </c>
      <c r="E86" s="52">
        <v>0.19</v>
      </c>
      <c r="F86" s="59">
        <v>0.1305</v>
      </c>
      <c r="G86" s="20">
        <f t="shared" si="15"/>
        <v>5.9499999999999997E-2</v>
      </c>
      <c r="H86" s="52">
        <v>0.19</v>
      </c>
      <c r="I86" s="59">
        <v>0.1305</v>
      </c>
      <c r="J86" s="20">
        <f t="shared" si="26"/>
        <v>5.9499999999999997E-2</v>
      </c>
      <c r="K86" s="52">
        <v>0.16</v>
      </c>
      <c r="L86" s="59">
        <v>0.1305</v>
      </c>
      <c r="M86" s="20">
        <f t="shared" si="25"/>
        <v>2.9499999999999998E-2</v>
      </c>
      <c r="N86" s="52">
        <v>0.13</v>
      </c>
      <c r="O86" s="59">
        <v>0.1305</v>
      </c>
      <c r="P86" s="20">
        <f t="shared" si="16"/>
        <v>-5.0000000000000044E-4</v>
      </c>
      <c r="Q86" s="52">
        <v>0.19</v>
      </c>
      <c r="R86" s="59">
        <v>0.1305</v>
      </c>
      <c r="S86" s="20">
        <f t="shared" si="17"/>
        <v>5.9499999999999997E-2</v>
      </c>
      <c r="T86" s="52">
        <v>0.11</v>
      </c>
      <c r="U86" s="59">
        <v>0.1305</v>
      </c>
      <c r="V86" s="20">
        <f t="shared" si="18"/>
        <v>-2.0500000000000004E-2</v>
      </c>
      <c r="W86" s="52">
        <v>0.13</v>
      </c>
      <c r="X86" s="59">
        <v>0.1305</v>
      </c>
      <c r="Y86" s="20">
        <f t="shared" si="19"/>
        <v>-5.0000000000000044E-4</v>
      </c>
      <c r="Z86" s="52">
        <v>0.13</v>
      </c>
      <c r="AA86" s="59">
        <v>0.1305</v>
      </c>
      <c r="AB86" s="20">
        <f t="shared" si="20"/>
        <v>-5.0000000000000044E-4</v>
      </c>
      <c r="AC86" s="52">
        <v>0.35</v>
      </c>
      <c r="AD86" s="59">
        <v>0.1305</v>
      </c>
      <c r="AE86" s="20">
        <f t="shared" si="21"/>
        <v>0.21949999999999997</v>
      </c>
      <c r="AF86" s="98">
        <f t="shared" si="22"/>
        <v>5.149999999999999E-2</v>
      </c>
      <c r="AG86" s="128">
        <v>46.2</v>
      </c>
      <c r="AH86" s="95">
        <f t="shared" si="23"/>
        <v>1.363117711026775E-4</v>
      </c>
      <c r="AI86" s="99">
        <f t="shared" si="24"/>
        <v>7.0200562117878893E-6</v>
      </c>
      <c r="AJ86" s="128">
        <v>113.97</v>
      </c>
      <c r="AK86" s="100">
        <v>0.54</v>
      </c>
      <c r="AL86" s="101" t="s">
        <v>13</v>
      </c>
    </row>
    <row r="87" spans="1:38" s="62" customFormat="1">
      <c r="A87" s="90" t="s">
        <v>456</v>
      </c>
      <c r="B87" s="53" t="s">
        <v>13</v>
      </c>
      <c r="C87" s="59">
        <v>0.1305</v>
      </c>
      <c r="D87" s="23" t="s">
        <v>13</v>
      </c>
      <c r="E87" s="52">
        <v>0.09</v>
      </c>
      <c r="F87" s="59">
        <v>0.1305</v>
      </c>
      <c r="G87" s="20">
        <f t="shared" si="15"/>
        <v>-4.0500000000000008E-2</v>
      </c>
      <c r="H87" s="52">
        <v>0.12</v>
      </c>
      <c r="I87" s="59">
        <v>0.1305</v>
      </c>
      <c r="J87" s="20">
        <f t="shared" si="26"/>
        <v>-1.0500000000000009E-2</v>
      </c>
      <c r="K87" s="52">
        <v>0.14000000000000001</v>
      </c>
      <c r="L87" s="59">
        <v>0.1305</v>
      </c>
      <c r="M87" s="20">
        <f t="shared" si="25"/>
        <v>9.5000000000000084E-3</v>
      </c>
      <c r="N87" s="52">
        <v>0.15</v>
      </c>
      <c r="O87" s="59">
        <v>0.1305</v>
      </c>
      <c r="P87" s="20">
        <f t="shared" si="16"/>
        <v>1.949999999999999E-2</v>
      </c>
      <c r="Q87" s="52">
        <v>0.14000000000000001</v>
      </c>
      <c r="R87" s="59">
        <v>0.1305</v>
      </c>
      <c r="S87" s="20">
        <f t="shared" si="17"/>
        <v>9.5000000000000084E-3</v>
      </c>
      <c r="T87" s="52">
        <v>0.14000000000000001</v>
      </c>
      <c r="U87" s="59">
        <v>0.1305</v>
      </c>
      <c r="V87" s="20">
        <f t="shared" si="18"/>
        <v>9.5000000000000084E-3</v>
      </c>
      <c r="W87" s="52">
        <v>0.15</v>
      </c>
      <c r="X87" s="59">
        <v>0.1305</v>
      </c>
      <c r="Y87" s="20">
        <f t="shared" si="19"/>
        <v>1.949999999999999E-2</v>
      </c>
      <c r="Z87" s="52">
        <v>0.15</v>
      </c>
      <c r="AA87" s="59">
        <v>0.1305</v>
      </c>
      <c r="AB87" s="20">
        <f t="shared" si="20"/>
        <v>1.949999999999999E-2</v>
      </c>
      <c r="AC87" s="52">
        <v>0.17</v>
      </c>
      <c r="AD87" s="59">
        <v>0.1305</v>
      </c>
      <c r="AE87" s="20">
        <f t="shared" si="21"/>
        <v>3.9500000000000007E-2</v>
      </c>
      <c r="AF87" s="98">
        <f t="shared" si="22"/>
        <v>8.3888888888888867E-3</v>
      </c>
      <c r="AG87" s="128">
        <v>88.35</v>
      </c>
      <c r="AH87" s="95">
        <f t="shared" si="23"/>
        <v>2.6067413369960078E-4</v>
      </c>
      <c r="AI87" s="99">
        <f t="shared" si="24"/>
        <v>2.1867663438133172E-6</v>
      </c>
      <c r="AJ87" s="128">
        <v>106.49</v>
      </c>
      <c r="AK87" s="100">
        <v>0.15</v>
      </c>
      <c r="AL87" s="101" t="s">
        <v>13</v>
      </c>
    </row>
    <row r="88" spans="1:38" s="62" customFormat="1">
      <c r="A88" s="90" t="s">
        <v>457</v>
      </c>
      <c r="B88" s="52">
        <v>0.13</v>
      </c>
      <c r="C88" s="59">
        <v>0.1305</v>
      </c>
      <c r="D88" s="20">
        <f t="shared" si="14"/>
        <v>-5.0000000000000044E-4</v>
      </c>
      <c r="E88" s="52">
        <v>0.01</v>
      </c>
      <c r="F88" s="59">
        <v>0.1305</v>
      </c>
      <c r="G88" s="20">
        <f t="shared" si="15"/>
        <v>-0.12050000000000001</v>
      </c>
      <c r="H88" s="52">
        <v>7.0000000000000007E-2</v>
      </c>
      <c r="I88" s="59">
        <v>0.1305</v>
      </c>
      <c r="J88" s="20">
        <f t="shared" si="26"/>
        <v>-6.0499999999999998E-2</v>
      </c>
      <c r="K88" s="52">
        <v>0.1</v>
      </c>
      <c r="L88" s="59">
        <v>0.1305</v>
      </c>
      <c r="M88" s="20">
        <f t="shared" si="25"/>
        <v>-3.0499999999999999E-2</v>
      </c>
      <c r="N88" s="52">
        <v>0.15</v>
      </c>
      <c r="O88" s="59">
        <v>0.1305</v>
      </c>
      <c r="P88" s="20">
        <f t="shared" si="16"/>
        <v>1.949999999999999E-2</v>
      </c>
      <c r="Q88" s="52">
        <v>0.16</v>
      </c>
      <c r="R88" s="59">
        <v>0.1305</v>
      </c>
      <c r="S88" s="20">
        <f t="shared" si="17"/>
        <v>2.9499999999999998E-2</v>
      </c>
      <c r="T88" s="52">
        <v>0.15</v>
      </c>
      <c r="U88" s="59">
        <v>0.1305</v>
      </c>
      <c r="V88" s="20">
        <f t="shared" si="18"/>
        <v>1.949999999999999E-2</v>
      </c>
      <c r="W88" s="52">
        <v>0.13</v>
      </c>
      <c r="X88" s="59">
        <v>0.1305</v>
      </c>
      <c r="Y88" s="20">
        <f t="shared" si="19"/>
        <v>-5.0000000000000044E-4</v>
      </c>
      <c r="Z88" s="52">
        <v>0.09</v>
      </c>
      <c r="AA88" s="59">
        <v>0.1305</v>
      </c>
      <c r="AB88" s="20">
        <f t="shared" si="20"/>
        <v>-4.0500000000000008E-2</v>
      </c>
      <c r="AC88" s="52">
        <v>0.09</v>
      </c>
      <c r="AD88" s="59">
        <v>0.1305</v>
      </c>
      <c r="AE88" s="20">
        <f t="shared" si="21"/>
        <v>-4.0500000000000008E-2</v>
      </c>
      <c r="AF88" s="98">
        <f t="shared" si="22"/>
        <v>-2.2500000000000003E-2</v>
      </c>
      <c r="AG88" s="128">
        <v>147.78</v>
      </c>
      <c r="AH88" s="95">
        <f t="shared" si="23"/>
        <v>4.3602063925440865E-4</v>
      </c>
      <c r="AI88" s="99">
        <f t="shared" si="24"/>
        <v>-9.8104643832241956E-6</v>
      </c>
      <c r="AJ88" s="128">
        <v>181.25</v>
      </c>
      <c r="AK88" s="100">
        <v>0.06</v>
      </c>
      <c r="AL88" s="100">
        <v>-1.06</v>
      </c>
    </row>
    <row r="89" spans="1:38" s="62" customFormat="1">
      <c r="A89" s="90" t="s">
        <v>458</v>
      </c>
      <c r="B89" s="52">
        <v>0.14000000000000001</v>
      </c>
      <c r="C89" s="59">
        <v>0.1305</v>
      </c>
      <c r="D89" s="20">
        <f t="shared" si="14"/>
        <v>9.5000000000000084E-3</v>
      </c>
      <c r="E89" s="52">
        <v>0.15</v>
      </c>
      <c r="F89" s="59">
        <v>0.1305</v>
      </c>
      <c r="G89" s="20">
        <f t="shared" si="15"/>
        <v>1.949999999999999E-2</v>
      </c>
      <c r="H89" s="52">
        <v>0.15</v>
      </c>
      <c r="I89" s="59">
        <v>0.1305</v>
      </c>
      <c r="J89" s="20">
        <f t="shared" si="26"/>
        <v>1.949999999999999E-2</v>
      </c>
      <c r="K89" s="52">
        <v>0.16</v>
      </c>
      <c r="L89" s="59">
        <v>0.1305</v>
      </c>
      <c r="M89" s="20">
        <f t="shared" si="25"/>
        <v>2.9499999999999998E-2</v>
      </c>
      <c r="N89" s="52">
        <v>0.14000000000000001</v>
      </c>
      <c r="O89" s="59">
        <v>0.1305</v>
      </c>
      <c r="P89" s="20">
        <f t="shared" si="16"/>
        <v>9.5000000000000084E-3</v>
      </c>
      <c r="Q89" s="52">
        <v>0.14000000000000001</v>
      </c>
      <c r="R89" s="59">
        <v>0.1305</v>
      </c>
      <c r="S89" s="20">
        <f t="shared" si="17"/>
        <v>9.5000000000000084E-3</v>
      </c>
      <c r="T89" s="52">
        <v>0.12</v>
      </c>
      <c r="U89" s="59">
        <v>0.1305</v>
      </c>
      <c r="V89" s="20">
        <f t="shared" si="18"/>
        <v>-1.0500000000000009E-2</v>
      </c>
      <c r="W89" s="52">
        <v>0.12</v>
      </c>
      <c r="X89" s="59">
        <v>0.1305</v>
      </c>
      <c r="Y89" s="20">
        <f t="shared" si="19"/>
        <v>-1.0500000000000009E-2</v>
      </c>
      <c r="Z89" s="52">
        <v>0.14000000000000001</v>
      </c>
      <c r="AA89" s="59">
        <v>0.1305</v>
      </c>
      <c r="AB89" s="20">
        <f t="shared" si="20"/>
        <v>9.5000000000000084E-3</v>
      </c>
      <c r="AC89" s="52">
        <v>0.15</v>
      </c>
      <c r="AD89" s="59">
        <v>0.1305</v>
      </c>
      <c r="AE89" s="20">
        <f t="shared" si="21"/>
        <v>1.949999999999999E-2</v>
      </c>
      <c r="AF89" s="98">
        <f t="shared" si="22"/>
        <v>1.0499999999999999E-2</v>
      </c>
      <c r="AG89" s="128">
        <v>51.75</v>
      </c>
      <c r="AH89" s="95">
        <f t="shared" si="23"/>
        <v>1.5268688646241473E-4</v>
      </c>
      <c r="AI89" s="99">
        <f t="shared" si="24"/>
        <v>1.6032123078553544E-6</v>
      </c>
      <c r="AJ89" s="128">
        <v>58.77</v>
      </c>
      <c r="AK89" s="100">
        <v>0.51</v>
      </c>
      <c r="AL89" s="100">
        <v>13.34</v>
      </c>
    </row>
    <row r="90" spans="1:38" s="62" customFormat="1">
      <c r="A90" s="90" t="s">
        <v>459</v>
      </c>
      <c r="B90" s="53" t="s">
        <v>13</v>
      </c>
      <c r="C90" s="59">
        <v>0.1305</v>
      </c>
      <c r="D90" s="23" t="s">
        <v>13</v>
      </c>
      <c r="E90" s="54" t="s">
        <v>13</v>
      </c>
      <c r="F90" s="59">
        <v>0.1305</v>
      </c>
      <c r="G90" s="23" t="s">
        <v>13</v>
      </c>
      <c r="H90" s="54" t="s">
        <v>13</v>
      </c>
      <c r="I90" s="59">
        <v>0.1305</v>
      </c>
      <c r="J90" s="23" t="s">
        <v>13</v>
      </c>
      <c r="K90" s="53" t="s">
        <v>13</v>
      </c>
      <c r="L90" s="59">
        <v>0.1305</v>
      </c>
      <c r="M90" s="23" t="s">
        <v>13</v>
      </c>
      <c r="N90" s="54" t="s">
        <v>13</v>
      </c>
      <c r="O90" s="59">
        <v>0.1305</v>
      </c>
      <c r="P90" s="23" t="s">
        <v>13</v>
      </c>
      <c r="Q90" s="54" t="s">
        <v>13</v>
      </c>
      <c r="R90" s="59">
        <v>0.1305</v>
      </c>
      <c r="S90" s="23" t="s">
        <v>13</v>
      </c>
      <c r="T90" s="54" t="s">
        <v>13</v>
      </c>
      <c r="U90" s="59">
        <v>0.1305</v>
      </c>
      <c r="V90" s="23" t="s">
        <v>13</v>
      </c>
      <c r="W90" s="52">
        <v>0.46</v>
      </c>
      <c r="X90" s="59">
        <v>0.1305</v>
      </c>
      <c r="Y90" s="20">
        <f t="shared" si="19"/>
        <v>0.32950000000000002</v>
      </c>
      <c r="Z90" s="52">
        <v>0.09</v>
      </c>
      <c r="AA90" s="59">
        <v>0.1305</v>
      </c>
      <c r="AB90" s="20">
        <f t="shared" si="20"/>
        <v>-4.0500000000000008E-2</v>
      </c>
      <c r="AC90" s="52">
        <v>0.22</v>
      </c>
      <c r="AD90" s="59">
        <v>0.1305</v>
      </c>
      <c r="AE90" s="20">
        <f t="shared" si="21"/>
        <v>8.9499999999999996E-2</v>
      </c>
      <c r="AF90" s="98">
        <f t="shared" si="22"/>
        <v>0.12616666666666668</v>
      </c>
      <c r="AG90" s="128">
        <v>162.22</v>
      </c>
      <c r="AH90" s="95">
        <f t="shared" si="23"/>
        <v>4.7862544390208533E-4</v>
      </c>
      <c r="AI90" s="99">
        <f t="shared" si="24"/>
        <v>6.0386576838979768E-5</v>
      </c>
      <c r="AJ90" s="128">
        <v>255.61</v>
      </c>
      <c r="AK90" s="100">
        <v>0.42</v>
      </c>
      <c r="AL90" s="101" t="s">
        <v>13</v>
      </c>
    </row>
    <row r="91" spans="1:38" s="62" customFormat="1">
      <c r="A91" s="90" t="s">
        <v>460</v>
      </c>
      <c r="B91" s="52">
        <v>0.28000000000000003</v>
      </c>
      <c r="C91" s="59">
        <v>0.1305</v>
      </c>
      <c r="D91" s="20">
        <f t="shared" si="14"/>
        <v>0.14950000000000002</v>
      </c>
      <c r="E91" s="52">
        <v>0.32</v>
      </c>
      <c r="F91" s="59">
        <v>0.1305</v>
      </c>
      <c r="G91" s="20">
        <f t="shared" si="15"/>
        <v>0.1895</v>
      </c>
      <c r="H91" s="52">
        <v>0.18</v>
      </c>
      <c r="I91" s="59">
        <v>0.1305</v>
      </c>
      <c r="J91" s="20">
        <f t="shared" si="26"/>
        <v>4.9499999999999988E-2</v>
      </c>
      <c r="K91" s="52">
        <v>0.1</v>
      </c>
      <c r="L91" s="59">
        <v>0.1305</v>
      </c>
      <c r="M91" s="20">
        <f t="shared" si="25"/>
        <v>-3.0499999999999999E-2</v>
      </c>
      <c r="N91" s="52">
        <v>7.0000000000000007E-2</v>
      </c>
      <c r="O91" s="59">
        <v>0.1305</v>
      </c>
      <c r="P91" s="20">
        <f t="shared" si="16"/>
        <v>-6.0499999999999998E-2</v>
      </c>
      <c r="Q91" s="52">
        <v>7.0000000000000007E-2</v>
      </c>
      <c r="R91" s="59">
        <v>0.1305</v>
      </c>
      <c r="S91" s="20">
        <f t="shared" si="17"/>
        <v>-6.0499999999999998E-2</v>
      </c>
      <c r="T91" s="52">
        <v>0.1</v>
      </c>
      <c r="U91" s="59">
        <v>0.1305</v>
      </c>
      <c r="V91" s="20">
        <f t="shared" si="18"/>
        <v>-3.0499999999999999E-2</v>
      </c>
      <c r="W91" s="52">
        <v>0.03</v>
      </c>
      <c r="X91" s="59">
        <v>0.1305</v>
      </c>
      <c r="Y91" s="20">
        <f t="shared" si="19"/>
        <v>-0.10050000000000001</v>
      </c>
      <c r="Z91" s="52">
        <v>-0.11</v>
      </c>
      <c r="AA91" s="59">
        <v>0.1305</v>
      </c>
      <c r="AB91" s="20">
        <f t="shared" si="20"/>
        <v>-0.24049999999999999</v>
      </c>
      <c r="AC91" s="52">
        <v>-0.09</v>
      </c>
      <c r="AD91" s="59">
        <v>0.1305</v>
      </c>
      <c r="AE91" s="20">
        <f t="shared" si="21"/>
        <v>-0.2205</v>
      </c>
      <c r="AF91" s="98">
        <f t="shared" si="22"/>
        <v>-3.5499999999999997E-2</v>
      </c>
      <c r="AG91" s="128">
        <v>129.82</v>
      </c>
      <c r="AH91" s="95">
        <f t="shared" si="23"/>
        <v>3.8303017585605175E-4</v>
      </c>
      <c r="AI91" s="99">
        <f t="shared" si="24"/>
        <v>-1.3597571242889836E-5</v>
      </c>
      <c r="AJ91" s="128">
        <v>171.84</v>
      </c>
      <c r="AK91" s="100">
        <v>0.27</v>
      </c>
      <c r="AL91" s="101" t="s">
        <v>13</v>
      </c>
    </row>
    <row r="92" spans="1:38" s="62" customFormat="1">
      <c r="A92" s="90" t="s">
        <v>461</v>
      </c>
      <c r="B92" s="53" t="s">
        <v>13</v>
      </c>
      <c r="C92" s="59">
        <v>0.1305</v>
      </c>
      <c r="D92" s="23" t="s">
        <v>13</v>
      </c>
      <c r="E92" s="54" t="s">
        <v>13</v>
      </c>
      <c r="F92" s="59">
        <v>0.1305</v>
      </c>
      <c r="G92" s="23" t="s">
        <v>13</v>
      </c>
      <c r="H92" s="54" t="s">
        <v>13</v>
      </c>
      <c r="I92" s="59">
        <v>0.1305</v>
      </c>
      <c r="J92" s="23" t="s">
        <v>13</v>
      </c>
      <c r="K92" s="53" t="s">
        <v>13</v>
      </c>
      <c r="L92" s="59">
        <v>0.1305</v>
      </c>
      <c r="M92" s="23" t="s">
        <v>13</v>
      </c>
      <c r="N92" s="52">
        <v>0.4365</v>
      </c>
      <c r="O92" s="59">
        <v>0.1305</v>
      </c>
      <c r="P92" s="20">
        <f t="shared" si="16"/>
        <v>0.30599999999999999</v>
      </c>
      <c r="Q92" s="52">
        <v>0.1613</v>
      </c>
      <c r="R92" s="59">
        <v>0.1305</v>
      </c>
      <c r="S92" s="20">
        <f t="shared" si="17"/>
        <v>3.0799999999999994E-2</v>
      </c>
      <c r="T92" s="52">
        <v>0.1239</v>
      </c>
      <c r="U92" s="59">
        <v>0.1305</v>
      </c>
      <c r="V92" s="20">
        <f t="shared" si="18"/>
        <v>-6.6000000000000086E-3</v>
      </c>
      <c r="W92" s="52">
        <v>0.26090000000000002</v>
      </c>
      <c r="X92" s="59">
        <v>0.1305</v>
      </c>
      <c r="Y92" s="20">
        <f t="shared" si="19"/>
        <v>0.13040000000000002</v>
      </c>
      <c r="Z92" s="52">
        <v>0.27310000000000001</v>
      </c>
      <c r="AA92" s="59">
        <v>0.1305</v>
      </c>
      <c r="AB92" s="20">
        <f t="shared" si="20"/>
        <v>0.1426</v>
      </c>
      <c r="AC92" s="52">
        <v>0.27010000000000001</v>
      </c>
      <c r="AD92" s="59">
        <v>0.1305</v>
      </c>
      <c r="AE92" s="20">
        <f t="shared" si="21"/>
        <v>0.1396</v>
      </c>
      <c r="AF92" s="98">
        <f t="shared" si="22"/>
        <v>0.12379999999999998</v>
      </c>
      <c r="AG92" s="128">
        <v>34.57</v>
      </c>
      <c r="AH92" s="95">
        <f t="shared" si="23"/>
        <v>1.0199779062812903E-4</v>
      </c>
      <c r="AI92" s="99">
        <f t="shared" si="24"/>
        <v>1.2627326479762371E-5</v>
      </c>
      <c r="AJ92" s="128">
        <v>41.34</v>
      </c>
      <c r="AK92" s="100">
        <v>0.02</v>
      </c>
      <c r="AL92" s="101" t="s">
        <v>13</v>
      </c>
    </row>
    <row r="93" spans="1:38" s="62" customFormat="1">
      <c r="A93" s="90" t="s">
        <v>462</v>
      </c>
      <c r="B93" s="52">
        <v>0.13</v>
      </c>
      <c r="C93" s="59">
        <v>0.1305</v>
      </c>
      <c r="D93" s="20">
        <f t="shared" si="14"/>
        <v>-5.0000000000000044E-4</v>
      </c>
      <c r="E93" s="52">
        <v>0.11</v>
      </c>
      <c r="F93" s="59">
        <v>0.1305</v>
      </c>
      <c r="G93" s="20">
        <f t="shared" si="15"/>
        <v>-2.0500000000000004E-2</v>
      </c>
      <c r="H93" s="52">
        <v>0.11</v>
      </c>
      <c r="I93" s="59">
        <v>0.1305</v>
      </c>
      <c r="J93" s="20">
        <f t="shared" si="26"/>
        <v>-2.0500000000000004E-2</v>
      </c>
      <c r="K93" s="52">
        <v>0.06</v>
      </c>
      <c r="L93" s="59">
        <v>0.1305</v>
      </c>
      <c r="M93" s="20">
        <f t="shared" si="25"/>
        <v>-7.0500000000000007E-2</v>
      </c>
      <c r="N93" s="52">
        <v>0.06</v>
      </c>
      <c r="O93" s="59">
        <v>0.1305</v>
      </c>
      <c r="P93" s="20">
        <f t="shared" si="16"/>
        <v>-7.0500000000000007E-2</v>
      </c>
      <c r="Q93" s="52">
        <v>0.05</v>
      </c>
      <c r="R93" s="59">
        <v>0.1305</v>
      </c>
      <c r="S93" s="20">
        <f t="shared" si="17"/>
        <v>-8.0500000000000002E-2</v>
      </c>
      <c r="T93" s="52">
        <v>7.0000000000000007E-2</v>
      </c>
      <c r="U93" s="59">
        <v>0.1305</v>
      </c>
      <c r="V93" s="20">
        <f t="shared" si="18"/>
        <v>-6.0499999999999998E-2</v>
      </c>
      <c r="W93" s="52">
        <v>0.03</v>
      </c>
      <c r="X93" s="59">
        <v>0.1305</v>
      </c>
      <c r="Y93" s="20">
        <f t="shared" si="19"/>
        <v>-0.10050000000000001</v>
      </c>
      <c r="Z93" s="52">
        <v>-0.1</v>
      </c>
      <c r="AA93" s="59">
        <v>0.1305</v>
      </c>
      <c r="AB93" s="20">
        <f t="shared" si="20"/>
        <v>-0.23050000000000001</v>
      </c>
      <c r="AC93" s="52">
        <v>0.09</v>
      </c>
      <c r="AD93" s="59">
        <v>0.1305</v>
      </c>
      <c r="AE93" s="20">
        <f t="shared" si="21"/>
        <v>-4.0500000000000008E-2</v>
      </c>
      <c r="AF93" s="98">
        <f t="shared" si="22"/>
        <v>-6.9500000000000006E-2</v>
      </c>
      <c r="AG93" s="128">
        <v>113</v>
      </c>
      <c r="AH93" s="95">
        <f t="shared" si="23"/>
        <v>3.3340324966672199E-4</v>
      </c>
      <c r="AI93" s="99">
        <f t="shared" si="24"/>
        <v>-2.3171525851837181E-5</v>
      </c>
      <c r="AJ93" s="128">
        <v>145.12</v>
      </c>
      <c r="AK93" s="100">
        <v>0.04</v>
      </c>
      <c r="AL93" s="100">
        <v>1.77</v>
      </c>
    </row>
    <row r="94" spans="1:38" s="62" customFormat="1">
      <c r="A94" s="90" t="s">
        <v>463</v>
      </c>
      <c r="B94" s="52">
        <v>0.09</v>
      </c>
      <c r="C94" s="59">
        <v>0.1305</v>
      </c>
      <c r="D94" s="20">
        <f t="shared" si="14"/>
        <v>-4.0500000000000008E-2</v>
      </c>
      <c r="E94" s="52">
        <v>0.1</v>
      </c>
      <c r="F94" s="59">
        <v>0.1305</v>
      </c>
      <c r="G94" s="20">
        <f t="shared" si="15"/>
        <v>-3.0499999999999999E-2</v>
      </c>
      <c r="H94" s="52">
        <v>0.09</v>
      </c>
      <c r="I94" s="59">
        <v>0.1305</v>
      </c>
      <c r="J94" s="20">
        <f t="shared" si="26"/>
        <v>-4.0500000000000008E-2</v>
      </c>
      <c r="K94" s="52">
        <v>0.17</v>
      </c>
      <c r="L94" s="59">
        <v>0.1305</v>
      </c>
      <c r="M94" s="20">
        <f t="shared" si="25"/>
        <v>3.9500000000000007E-2</v>
      </c>
      <c r="N94" s="52">
        <v>0.14000000000000001</v>
      </c>
      <c r="O94" s="59">
        <v>0.1305</v>
      </c>
      <c r="P94" s="20">
        <f t="shared" si="16"/>
        <v>9.5000000000000084E-3</v>
      </c>
      <c r="Q94" s="52">
        <v>0.14000000000000001</v>
      </c>
      <c r="R94" s="59">
        <v>0.1305</v>
      </c>
      <c r="S94" s="20">
        <f t="shared" si="17"/>
        <v>9.5000000000000084E-3</v>
      </c>
      <c r="T94" s="52">
        <v>0.25</v>
      </c>
      <c r="U94" s="59">
        <v>0.1305</v>
      </c>
      <c r="V94" s="20">
        <f t="shared" si="18"/>
        <v>0.1195</v>
      </c>
      <c r="W94" s="52">
        <v>0.18</v>
      </c>
      <c r="X94" s="59">
        <v>0.1305</v>
      </c>
      <c r="Y94" s="20">
        <f t="shared" si="19"/>
        <v>4.9499999999999988E-2</v>
      </c>
      <c r="Z94" s="52">
        <v>0.16</v>
      </c>
      <c r="AA94" s="59">
        <v>0.1305</v>
      </c>
      <c r="AB94" s="20">
        <f t="shared" si="20"/>
        <v>2.9499999999999998E-2</v>
      </c>
      <c r="AC94" s="52">
        <v>0.23</v>
      </c>
      <c r="AD94" s="59">
        <v>0.1305</v>
      </c>
      <c r="AE94" s="20">
        <f t="shared" si="21"/>
        <v>9.9500000000000005E-2</v>
      </c>
      <c r="AF94" s="98">
        <f t="shared" si="22"/>
        <v>2.4500000000000001E-2</v>
      </c>
      <c r="AG94" s="128">
        <v>40.1</v>
      </c>
      <c r="AH94" s="95">
        <f t="shared" si="23"/>
        <v>1.1831389656314648E-4</v>
      </c>
      <c r="AI94" s="99">
        <f t="shared" si="24"/>
        <v>2.8986904657970888E-6</v>
      </c>
      <c r="AJ94" s="128">
        <v>126.05</v>
      </c>
      <c r="AK94" s="100">
        <v>0</v>
      </c>
      <c r="AL94" s="101" t="s">
        <v>13</v>
      </c>
    </row>
    <row r="95" spans="1:38" s="62" customFormat="1">
      <c r="A95" s="90" t="s">
        <v>464</v>
      </c>
      <c r="B95" s="52">
        <v>0.2</v>
      </c>
      <c r="C95" s="59">
        <v>0.1305</v>
      </c>
      <c r="D95" s="20">
        <f t="shared" si="14"/>
        <v>6.9500000000000006E-2</v>
      </c>
      <c r="E95" s="52">
        <v>0.19</v>
      </c>
      <c r="F95" s="59">
        <v>0.1305</v>
      </c>
      <c r="G95" s="20">
        <f t="shared" si="15"/>
        <v>5.9499999999999997E-2</v>
      </c>
      <c r="H95" s="52">
        <v>0.17</v>
      </c>
      <c r="I95" s="59">
        <v>0.1305</v>
      </c>
      <c r="J95" s="20">
        <f t="shared" si="26"/>
        <v>3.9500000000000007E-2</v>
      </c>
      <c r="K95" s="52">
        <v>0.15</v>
      </c>
      <c r="L95" s="59">
        <v>0.1305</v>
      </c>
      <c r="M95" s="20">
        <f t="shared" si="25"/>
        <v>1.949999999999999E-2</v>
      </c>
      <c r="N95" s="52">
        <v>0.14000000000000001</v>
      </c>
      <c r="O95" s="59">
        <v>0.1305</v>
      </c>
      <c r="P95" s="20">
        <f t="shared" si="16"/>
        <v>9.5000000000000084E-3</v>
      </c>
      <c r="Q95" s="52">
        <v>0.06</v>
      </c>
      <c r="R95" s="59">
        <v>0.1305</v>
      </c>
      <c r="S95" s="20">
        <f t="shared" si="17"/>
        <v>-7.0500000000000007E-2</v>
      </c>
      <c r="T95" s="52">
        <v>0.05</v>
      </c>
      <c r="U95" s="59">
        <v>0.1305</v>
      </c>
      <c r="V95" s="20">
        <f t="shared" si="18"/>
        <v>-8.0500000000000002E-2</v>
      </c>
      <c r="W95" s="52">
        <v>0.02</v>
      </c>
      <c r="X95" s="59">
        <v>0.1305</v>
      </c>
      <c r="Y95" s="20">
        <f t="shared" si="19"/>
        <v>-0.1105</v>
      </c>
      <c r="Z95" s="52">
        <v>0.01</v>
      </c>
      <c r="AA95" s="59">
        <v>0.1305</v>
      </c>
      <c r="AB95" s="20">
        <f t="shared" si="20"/>
        <v>-0.12050000000000001</v>
      </c>
      <c r="AC95" s="52">
        <v>0.01</v>
      </c>
      <c r="AD95" s="59">
        <v>0.1305</v>
      </c>
      <c r="AE95" s="20">
        <f t="shared" si="21"/>
        <v>-0.12050000000000001</v>
      </c>
      <c r="AF95" s="98">
        <f t="shared" si="22"/>
        <v>-3.0499999999999999E-2</v>
      </c>
      <c r="AG95" s="128">
        <v>516.42999999999995</v>
      </c>
      <c r="AH95" s="95">
        <f t="shared" si="23"/>
        <v>1.5237118604016391E-3</v>
      </c>
      <c r="AI95" s="99">
        <f t="shared" si="24"/>
        <v>-4.6473211742249989E-5</v>
      </c>
      <c r="AJ95" s="128">
        <v>706.26</v>
      </c>
      <c r="AK95" s="100">
        <v>0.56999999999999995</v>
      </c>
      <c r="AL95" s="100">
        <v>-15.41</v>
      </c>
    </row>
    <row r="96" spans="1:38" s="62" customFormat="1">
      <c r="A96" s="90" t="s">
        <v>465</v>
      </c>
      <c r="B96" s="53" t="s">
        <v>13</v>
      </c>
      <c r="C96" s="59">
        <v>0.1305</v>
      </c>
      <c r="D96" s="23" t="s">
        <v>13</v>
      </c>
      <c r="E96" s="54" t="s">
        <v>13</v>
      </c>
      <c r="F96" s="59">
        <v>0.1305</v>
      </c>
      <c r="G96" s="23" t="s">
        <v>13</v>
      </c>
      <c r="H96" s="52">
        <v>0.28999999999999998</v>
      </c>
      <c r="I96" s="59">
        <v>0.1305</v>
      </c>
      <c r="J96" s="20">
        <f t="shared" si="26"/>
        <v>0.15949999999999998</v>
      </c>
      <c r="K96" s="52">
        <v>0.25</v>
      </c>
      <c r="L96" s="59">
        <v>0.1305</v>
      </c>
      <c r="M96" s="20">
        <f t="shared" si="25"/>
        <v>0.1195</v>
      </c>
      <c r="N96" s="52">
        <v>0.26</v>
      </c>
      <c r="O96" s="59">
        <v>0.1305</v>
      </c>
      <c r="P96" s="20">
        <f t="shared" si="16"/>
        <v>0.1295</v>
      </c>
      <c r="Q96" s="52">
        <v>0.21</v>
      </c>
      <c r="R96" s="59">
        <v>0.1305</v>
      </c>
      <c r="S96" s="20">
        <f t="shared" si="17"/>
        <v>7.9499999999999987E-2</v>
      </c>
      <c r="T96" s="52">
        <v>0.22</v>
      </c>
      <c r="U96" s="59">
        <v>0.1305</v>
      </c>
      <c r="V96" s="20">
        <f t="shared" si="18"/>
        <v>8.9499999999999996E-2</v>
      </c>
      <c r="W96" s="52">
        <v>0.19</v>
      </c>
      <c r="X96" s="59">
        <v>0.1305</v>
      </c>
      <c r="Y96" s="20">
        <f t="shared" si="19"/>
        <v>5.9499999999999997E-2</v>
      </c>
      <c r="Z96" s="52">
        <v>0.1</v>
      </c>
      <c r="AA96" s="59">
        <v>0.1305</v>
      </c>
      <c r="AB96" s="20">
        <f t="shared" si="20"/>
        <v>-3.0499999999999999E-2</v>
      </c>
      <c r="AC96" s="52">
        <v>0.14000000000000001</v>
      </c>
      <c r="AD96" s="59">
        <v>0.1305</v>
      </c>
      <c r="AE96" s="20">
        <f t="shared" si="21"/>
        <v>9.5000000000000084E-3</v>
      </c>
      <c r="AF96" s="98">
        <f t="shared" si="22"/>
        <v>7.7000000000000013E-2</v>
      </c>
      <c r="AG96" s="128">
        <v>38.31</v>
      </c>
      <c r="AH96" s="95">
        <f t="shared" si="23"/>
        <v>1.1303255305072673E-4</v>
      </c>
      <c r="AI96" s="99">
        <f t="shared" si="24"/>
        <v>8.7035065849059593E-6</v>
      </c>
      <c r="AJ96" s="128">
        <v>56.3</v>
      </c>
      <c r="AK96" s="100">
        <v>0.2</v>
      </c>
      <c r="AL96" s="101" t="s">
        <v>13</v>
      </c>
    </row>
    <row r="97" spans="1:38" s="62" customFormat="1">
      <c r="A97" s="90" t="s">
        <v>466</v>
      </c>
      <c r="B97" s="52">
        <v>0.19</v>
      </c>
      <c r="C97" s="59">
        <v>0.1305</v>
      </c>
      <c r="D97" s="20">
        <f t="shared" si="14"/>
        <v>5.9499999999999997E-2</v>
      </c>
      <c r="E97" s="52">
        <v>0.16</v>
      </c>
      <c r="F97" s="59">
        <v>0.1305</v>
      </c>
      <c r="G97" s="20">
        <f t="shared" si="15"/>
        <v>2.9499999999999998E-2</v>
      </c>
      <c r="H97" s="52">
        <v>0.2</v>
      </c>
      <c r="I97" s="59">
        <v>0.1305</v>
      </c>
      <c r="J97" s="20">
        <f t="shared" si="26"/>
        <v>6.9500000000000006E-2</v>
      </c>
      <c r="K97" s="52">
        <v>0.19</v>
      </c>
      <c r="L97" s="59">
        <v>0.1305</v>
      </c>
      <c r="M97" s="20">
        <f t="shared" si="25"/>
        <v>5.9499999999999997E-2</v>
      </c>
      <c r="N97" s="52">
        <v>0.21</v>
      </c>
      <c r="O97" s="59">
        <v>0.1305</v>
      </c>
      <c r="P97" s="20">
        <f t="shared" si="16"/>
        <v>7.9499999999999987E-2</v>
      </c>
      <c r="Q97" s="52">
        <v>0.22</v>
      </c>
      <c r="R97" s="59">
        <v>0.1305</v>
      </c>
      <c r="S97" s="20">
        <f t="shared" si="17"/>
        <v>8.9499999999999996E-2</v>
      </c>
      <c r="T97" s="52">
        <v>0.27</v>
      </c>
      <c r="U97" s="59">
        <v>0.1305</v>
      </c>
      <c r="V97" s="20">
        <f t="shared" si="18"/>
        <v>0.13950000000000001</v>
      </c>
      <c r="W97" s="52">
        <v>0.28000000000000003</v>
      </c>
      <c r="X97" s="59">
        <v>0.1305</v>
      </c>
      <c r="Y97" s="20">
        <f t="shared" si="19"/>
        <v>0.14950000000000002</v>
      </c>
      <c r="Z97" s="52">
        <v>0.16</v>
      </c>
      <c r="AA97" s="59">
        <v>0.1305</v>
      </c>
      <c r="AB97" s="20">
        <f t="shared" si="20"/>
        <v>2.9499999999999998E-2</v>
      </c>
      <c r="AC97" s="52">
        <v>0.13</v>
      </c>
      <c r="AD97" s="59">
        <v>0.1305</v>
      </c>
      <c r="AE97" s="20">
        <f t="shared" si="21"/>
        <v>-5.0000000000000044E-4</v>
      </c>
      <c r="AF97" s="98">
        <f t="shared" si="22"/>
        <v>7.0499999999999979E-2</v>
      </c>
      <c r="AG97" s="128">
        <v>121.58</v>
      </c>
      <c r="AH97" s="95">
        <f t="shared" si="23"/>
        <v>3.5871829287150494E-4</v>
      </c>
      <c r="AI97" s="99">
        <f t="shared" si="24"/>
        <v>2.5289639647441091E-5</v>
      </c>
      <c r="AJ97" s="128">
        <v>144.29</v>
      </c>
      <c r="AK97" s="100">
        <v>0.05</v>
      </c>
      <c r="AL97" s="100">
        <v>8.9</v>
      </c>
    </row>
    <row r="98" spans="1:38" s="62" customFormat="1">
      <c r="A98" s="90" t="s">
        <v>467</v>
      </c>
      <c r="B98" s="52">
        <v>0.04</v>
      </c>
      <c r="C98" s="59">
        <v>0.1305</v>
      </c>
      <c r="D98" s="20">
        <f t="shared" si="14"/>
        <v>-9.0499999999999997E-2</v>
      </c>
      <c r="E98" s="52">
        <v>0.08</v>
      </c>
      <c r="F98" s="59">
        <v>0.1305</v>
      </c>
      <c r="G98" s="20">
        <f t="shared" si="15"/>
        <v>-5.0500000000000003E-2</v>
      </c>
      <c r="H98" s="52">
        <v>0.11</v>
      </c>
      <c r="I98" s="59">
        <v>0.1305</v>
      </c>
      <c r="J98" s="20">
        <f t="shared" si="26"/>
        <v>-2.0500000000000004E-2</v>
      </c>
      <c r="K98" s="52">
        <v>0.13</v>
      </c>
      <c r="L98" s="59">
        <v>0.1305</v>
      </c>
      <c r="M98" s="20">
        <f t="shared" si="25"/>
        <v>-5.0000000000000044E-4</v>
      </c>
      <c r="N98" s="52">
        <v>0.14000000000000001</v>
      </c>
      <c r="O98" s="59">
        <v>0.1305</v>
      </c>
      <c r="P98" s="20">
        <f t="shared" si="16"/>
        <v>9.5000000000000084E-3</v>
      </c>
      <c r="Q98" s="52">
        <v>0.11</v>
      </c>
      <c r="R98" s="59">
        <v>0.1305</v>
      </c>
      <c r="S98" s="20">
        <f t="shared" si="17"/>
        <v>-2.0500000000000004E-2</v>
      </c>
      <c r="T98" s="52">
        <v>7.0000000000000007E-2</v>
      </c>
      <c r="U98" s="59">
        <v>0.1305</v>
      </c>
      <c r="V98" s="20">
        <f t="shared" si="18"/>
        <v>-6.0499999999999998E-2</v>
      </c>
      <c r="W98" s="52">
        <v>0.08</v>
      </c>
      <c r="X98" s="59">
        <v>0.1305</v>
      </c>
      <c r="Y98" s="20">
        <f t="shared" si="19"/>
        <v>-5.0500000000000003E-2</v>
      </c>
      <c r="Z98" s="52">
        <v>7.0000000000000007E-2</v>
      </c>
      <c r="AA98" s="59">
        <v>0.1305</v>
      </c>
      <c r="AB98" s="20">
        <f t="shared" si="20"/>
        <v>-6.0499999999999998E-2</v>
      </c>
      <c r="AC98" s="52">
        <v>7.0000000000000007E-2</v>
      </c>
      <c r="AD98" s="59">
        <v>0.1305</v>
      </c>
      <c r="AE98" s="20">
        <f t="shared" si="21"/>
        <v>-6.0499999999999998E-2</v>
      </c>
      <c r="AF98" s="98">
        <f t="shared" si="22"/>
        <v>-4.0500000000000001E-2</v>
      </c>
      <c r="AG98" s="128">
        <v>176.9</v>
      </c>
      <c r="AH98" s="95">
        <f t="shared" si="23"/>
        <v>5.2193836164639935E-4</v>
      </c>
      <c r="AI98" s="99">
        <f t="shared" si="24"/>
        <v>-2.1138503646679175E-5</v>
      </c>
      <c r="AJ98" s="128">
        <v>244.78</v>
      </c>
      <c r="AK98" s="100">
        <v>1.83</v>
      </c>
      <c r="AL98" s="100">
        <v>3.24</v>
      </c>
    </row>
    <row r="99" spans="1:38" s="62" customFormat="1">
      <c r="A99" s="90" t="s">
        <v>468</v>
      </c>
      <c r="B99" s="52">
        <v>0.28000000000000003</v>
      </c>
      <c r="C99" s="59">
        <v>0.1305</v>
      </c>
      <c r="D99" s="20">
        <f t="shared" si="14"/>
        <v>0.14950000000000002</v>
      </c>
      <c r="E99" s="52">
        <v>0.36</v>
      </c>
      <c r="F99" s="59">
        <v>0.1305</v>
      </c>
      <c r="G99" s="20">
        <f t="shared" si="15"/>
        <v>0.22949999999999998</v>
      </c>
      <c r="H99" s="52">
        <v>0.53</v>
      </c>
      <c r="I99" s="59">
        <v>0.1305</v>
      </c>
      <c r="J99" s="20">
        <f t="shared" si="26"/>
        <v>0.39950000000000002</v>
      </c>
      <c r="K99" s="52">
        <v>0.4</v>
      </c>
      <c r="L99" s="59">
        <v>0.1305</v>
      </c>
      <c r="M99" s="20">
        <f t="shared" si="25"/>
        <v>0.26950000000000002</v>
      </c>
      <c r="N99" s="52">
        <v>0.33</v>
      </c>
      <c r="O99" s="59">
        <v>0.1305</v>
      </c>
      <c r="P99" s="20">
        <f t="shared" si="16"/>
        <v>0.19950000000000001</v>
      </c>
      <c r="Q99" s="52">
        <v>0.16</v>
      </c>
      <c r="R99" s="59">
        <v>0.1305</v>
      </c>
      <c r="S99" s="20">
        <f t="shared" si="17"/>
        <v>2.9499999999999998E-2</v>
      </c>
      <c r="T99" s="52">
        <v>0.2</v>
      </c>
      <c r="U99" s="59">
        <v>0.1305</v>
      </c>
      <c r="V99" s="20">
        <f t="shared" si="18"/>
        <v>6.9500000000000006E-2</v>
      </c>
      <c r="W99" s="52">
        <v>0.19</v>
      </c>
      <c r="X99" s="59">
        <v>0.1305</v>
      </c>
      <c r="Y99" s="20">
        <f t="shared" si="19"/>
        <v>5.9499999999999997E-2</v>
      </c>
      <c r="Z99" s="52">
        <v>0.08</v>
      </c>
      <c r="AA99" s="59">
        <v>0.1305</v>
      </c>
      <c r="AB99" s="20">
        <f t="shared" si="20"/>
        <v>-5.0500000000000003E-2</v>
      </c>
      <c r="AC99" s="52">
        <v>0.14000000000000001</v>
      </c>
      <c r="AD99" s="59">
        <v>0.1305</v>
      </c>
      <c r="AE99" s="20">
        <f t="shared" si="21"/>
        <v>9.5000000000000084E-3</v>
      </c>
      <c r="AF99" s="98">
        <f t="shared" si="22"/>
        <v>0.13650000000000001</v>
      </c>
      <c r="AG99" s="128">
        <v>59.26</v>
      </c>
      <c r="AH99" s="95">
        <f t="shared" si="23"/>
        <v>1.7484492544468978E-4</v>
      </c>
      <c r="AI99" s="99">
        <f t="shared" si="24"/>
        <v>2.3866332323200156E-5</v>
      </c>
      <c r="AJ99" s="128">
        <v>72.010000000000005</v>
      </c>
      <c r="AK99" s="100">
        <v>0.14000000000000001</v>
      </c>
      <c r="AL99" s="100">
        <v>14.12</v>
      </c>
    </row>
    <row r="100" spans="1:38" s="62" customFormat="1">
      <c r="A100" s="90" t="s">
        <v>469</v>
      </c>
      <c r="B100" s="52">
        <v>-0.05</v>
      </c>
      <c r="C100" s="59">
        <v>0.1305</v>
      </c>
      <c r="D100" s="20">
        <f t="shared" si="14"/>
        <v>-0.18049999999999999</v>
      </c>
      <c r="E100" s="52">
        <v>-0.09</v>
      </c>
      <c r="F100" s="59">
        <v>0.1305</v>
      </c>
      <c r="G100" s="20">
        <f t="shared" si="15"/>
        <v>-0.2205</v>
      </c>
      <c r="H100" s="52">
        <v>-0.03</v>
      </c>
      <c r="I100" s="59">
        <v>0.1305</v>
      </c>
      <c r="J100" s="20">
        <f t="shared" si="26"/>
        <v>-0.1605</v>
      </c>
      <c r="K100" s="52">
        <v>0.02</v>
      </c>
      <c r="L100" s="59">
        <v>0.1305</v>
      </c>
      <c r="M100" s="20">
        <f t="shared" si="25"/>
        <v>-0.1105</v>
      </c>
      <c r="N100" s="52">
        <v>0.05</v>
      </c>
      <c r="O100" s="59">
        <v>0.1305</v>
      </c>
      <c r="P100" s="20">
        <f t="shared" si="16"/>
        <v>-8.0500000000000002E-2</v>
      </c>
      <c r="Q100" s="52">
        <v>0.08</v>
      </c>
      <c r="R100" s="59">
        <v>0.1305</v>
      </c>
      <c r="S100" s="20">
        <f t="shared" si="17"/>
        <v>-5.0500000000000003E-2</v>
      </c>
      <c r="T100" s="52">
        <v>0.09</v>
      </c>
      <c r="U100" s="59">
        <v>0.1305</v>
      </c>
      <c r="V100" s="20">
        <f t="shared" si="18"/>
        <v>-4.0500000000000008E-2</v>
      </c>
      <c r="W100" s="52">
        <v>0.09</v>
      </c>
      <c r="X100" s="59">
        <v>0.1305</v>
      </c>
      <c r="Y100" s="20">
        <f t="shared" si="19"/>
        <v>-4.0500000000000008E-2</v>
      </c>
      <c r="Z100" s="52">
        <v>0.09</v>
      </c>
      <c r="AA100" s="59">
        <v>0.1305</v>
      </c>
      <c r="AB100" s="20">
        <f t="shared" si="20"/>
        <v>-4.0500000000000008E-2</v>
      </c>
      <c r="AC100" s="52">
        <v>0.06</v>
      </c>
      <c r="AD100" s="59">
        <v>0.1305</v>
      </c>
      <c r="AE100" s="20">
        <f t="shared" si="21"/>
        <v>-7.0500000000000007E-2</v>
      </c>
      <c r="AF100" s="98">
        <f t="shared" si="22"/>
        <v>-9.9500000000000005E-2</v>
      </c>
      <c r="AG100" s="128">
        <v>72.19</v>
      </c>
      <c r="AH100" s="95">
        <f t="shared" si="23"/>
        <v>2.1299451852602354E-4</v>
      </c>
      <c r="AI100" s="99">
        <f t="shared" si="24"/>
        <v>-2.1192954593339342E-5</v>
      </c>
      <c r="AJ100" s="128">
        <v>98.35</v>
      </c>
      <c r="AK100" s="100">
        <v>12.47</v>
      </c>
      <c r="AL100" s="100">
        <v>0.83</v>
      </c>
    </row>
    <row r="101" spans="1:38" s="62" customFormat="1">
      <c r="A101" s="90" t="s">
        <v>470</v>
      </c>
      <c r="B101" s="63">
        <v>0.1</v>
      </c>
      <c r="C101" s="59">
        <v>0.1305</v>
      </c>
      <c r="D101" s="20">
        <f t="shared" si="14"/>
        <v>-3.0499999999999999E-2</v>
      </c>
      <c r="E101" s="54" t="s">
        <v>13</v>
      </c>
      <c r="F101" s="59">
        <v>0.1305</v>
      </c>
      <c r="G101" s="23" t="s">
        <v>13</v>
      </c>
      <c r="H101" s="52">
        <v>0.05</v>
      </c>
      <c r="I101" s="59">
        <v>0.1305</v>
      </c>
      <c r="J101" s="20">
        <f t="shared" si="26"/>
        <v>-8.0500000000000002E-2</v>
      </c>
      <c r="K101" s="52">
        <v>0.1</v>
      </c>
      <c r="L101" s="59">
        <v>0.1305</v>
      </c>
      <c r="M101" s="20">
        <f t="shared" si="25"/>
        <v>-3.0499999999999999E-2</v>
      </c>
      <c r="N101" s="52">
        <v>0.02</v>
      </c>
      <c r="O101" s="59">
        <v>0.1305</v>
      </c>
      <c r="P101" s="20">
        <f t="shared" si="16"/>
        <v>-0.1105</v>
      </c>
      <c r="Q101" s="52">
        <v>0.1</v>
      </c>
      <c r="R101" s="59">
        <v>0.1305</v>
      </c>
      <c r="S101" s="20">
        <f t="shared" si="17"/>
        <v>-3.0499999999999999E-2</v>
      </c>
      <c r="T101" s="52">
        <v>7.0000000000000007E-2</v>
      </c>
      <c r="U101" s="59">
        <v>0.1305</v>
      </c>
      <c r="V101" s="20">
        <f t="shared" si="18"/>
        <v>-6.0499999999999998E-2</v>
      </c>
      <c r="W101" s="52">
        <v>0.09</v>
      </c>
      <c r="X101" s="59">
        <v>0.1305</v>
      </c>
      <c r="Y101" s="20">
        <f t="shared" si="19"/>
        <v>-4.0500000000000008E-2</v>
      </c>
      <c r="Z101" s="52">
        <v>-0.08</v>
      </c>
      <c r="AA101" s="59">
        <v>0.1305</v>
      </c>
      <c r="AB101" s="20">
        <f t="shared" si="20"/>
        <v>-0.21050000000000002</v>
      </c>
      <c r="AC101" s="52">
        <v>-0.05</v>
      </c>
      <c r="AD101" s="59">
        <v>0.1305</v>
      </c>
      <c r="AE101" s="20">
        <f t="shared" si="21"/>
        <v>-0.18049999999999999</v>
      </c>
      <c r="AF101" s="98">
        <f t="shared" si="22"/>
        <v>-8.6055555555555552E-2</v>
      </c>
      <c r="AG101" s="128">
        <v>132.88999999999999</v>
      </c>
      <c r="AH101" s="95">
        <f t="shared" si="23"/>
        <v>3.9208812255053701E-4</v>
      </c>
      <c r="AI101" s="99">
        <f t="shared" si="24"/>
        <v>-3.3741361212821211E-5</v>
      </c>
      <c r="AJ101" s="128">
        <v>215.99</v>
      </c>
      <c r="AK101" s="100">
        <v>2.3199999999999998</v>
      </c>
      <c r="AL101" s="100">
        <v>-5.64</v>
      </c>
    </row>
    <row r="102" spans="1:38" s="62" customFormat="1">
      <c r="A102" s="90" t="s">
        <v>471</v>
      </c>
      <c r="B102" s="52">
        <v>0.08</v>
      </c>
      <c r="C102" s="59">
        <v>0.1305</v>
      </c>
      <c r="D102" s="20">
        <f t="shared" si="14"/>
        <v>-5.0500000000000003E-2</v>
      </c>
      <c r="E102" s="52">
        <v>-0.08</v>
      </c>
      <c r="F102" s="59">
        <v>0.1305</v>
      </c>
      <c r="G102" s="20">
        <f t="shared" si="15"/>
        <v>-0.21050000000000002</v>
      </c>
      <c r="H102" s="52">
        <v>-0.01</v>
      </c>
      <c r="I102" s="59">
        <v>0.1305</v>
      </c>
      <c r="J102" s="20">
        <f t="shared" si="26"/>
        <v>-0.14050000000000001</v>
      </c>
      <c r="K102" s="52">
        <v>-0.11</v>
      </c>
      <c r="L102" s="59">
        <v>0.1305</v>
      </c>
      <c r="M102" s="20">
        <f t="shared" si="25"/>
        <v>-0.24049999999999999</v>
      </c>
      <c r="N102" s="52">
        <v>0.04</v>
      </c>
      <c r="O102" s="59">
        <v>0.1305</v>
      </c>
      <c r="P102" s="20">
        <f t="shared" si="16"/>
        <v>-9.0499999999999997E-2</v>
      </c>
      <c r="Q102" s="56" t="s">
        <v>13</v>
      </c>
      <c r="R102" s="59">
        <v>0.1305</v>
      </c>
      <c r="S102" s="23" t="s">
        <v>13</v>
      </c>
      <c r="T102" s="52">
        <v>0.15</v>
      </c>
      <c r="U102" s="59">
        <v>0.1305</v>
      </c>
      <c r="V102" s="20">
        <f t="shared" si="18"/>
        <v>1.949999999999999E-2</v>
      </c>
      <c r="W102" s="52">
        <v>0.64</v>
      </c>
      <c r="X102" s="59">
        <v>0.1305</v>
      </c>
      <c r="Y102" s="20">
        <f t="shared" si="19"/>
        <v>0.50950000000000006</v>
      </c>
      <c r="Z102" s="52">
        <v>-0.01</v>
      </c>
      <c r="AA102" s="59">
        <v>0.1305</v>
      </c>
      <c r="AB102" s="20">
        <f t="shared" si="20"/>
        <v>-0.14050000000000001</v>
      </c>
      <c r="AC102" s="52">
        <v>0.25</v>
      </c>
      <c r="AD102" s="59">
        <v>0.1305</v>
      </c>
      <c r="AE102" s="20">
        <f t="shared" si="21"/>
        <v>0.1195</v>
      </c>
      <c r="AF102" s="98">
        <f t="shared" si="22"/>
        <v>-2.494444444444445E-2</v>
      </c>
      <c r="AG102" s="128">
        <v>-57.2</v>
      </c>
      <c r="AH102" s="95">
        <f t="shared" si="23"/>
        <v>-1.6876695469855309E-4</v>
      </c>
      <c r="AI102" s="99">
        <f t="shared" si="24"/>
        <v>4.2097979255361303E-6</v>
      </c>
      <c r="AJ102" s="128">
        <v>284.39999999999998</v>
      </c>
      <c r="AK102" s="101" t="s">
        <v>13</v>
      </c>
      <c r="AL102" s="100">
        <v>-12.3</v>
      </c>
    </row>
    <row r="103" spans="1:38" s="62" customFormat="1">
      <c r="A103" s="90" t="s">
        <v>472</v>
      </c>
      <c r="B103" s="53" t="s">
        <v>13</v>
      </c>
      <c r="C103" s="59">
        <v>0.1305</v>
      </c>
      <c r="D103" s="23" t="s">
        <v>13</v>
      </c>
      <c r="E103" s="54" t="s">
        <v>13</v>
      </c>
      <c r="F103" s="59">
        <v>0.1305</v>
      </c>
      <c r="G103" s="23" t="s">
        <v>13</v>
      </c>
      <c r="H103" s="54" t="s">
        <v>13</v>
      </c>
      <c r="I103" s="59">
        <v>0.1305</v>
      </c>
      <c r="J103" s="23" t="s">
        <v>13</v>
      </c>
      <c r="K103" s="53" t="s">
        <v>13</v>
      </c>
      <c r="L103" s="59">
        <v>0.1305</v>
      </c>
      <c r="M103" s="23" t="s">
        <v>13</v>
      </c>
      <c r="N103" s="52">
        <v>0.1</v>
      </c>
      <c r="O103" s="59">
        <v>0.1305</v>
      </c>
      <c r="P103" s="20">
        <f t="shared" si="16"/>
        <v>-3.0499999999999999E-2</v>
      </c>
      <c r="Q103" s="52">
        <v>-0.03</v>
      </c>
      <c r="R103" s="59">
        <v>0.1305</v>
      </c>
      <c r="S103" s="20">
        <f t="shared" si="17"/>
        <v>-0.1605</v>
      </c>
      <c r="T103" s="52">
        <v>0.22</v>
      </c>
      <c r="U103" s="59">
        <v>0.1305</v>
      </c>
      <c r="V103" s="20">
        <f t="shared" si="18"/>
        <v>8.9499999999999996E-2</v>
      </c>
      <c r="W103" s="52">
        <v>0.49</v>
      </c>
      <c r="X103" s="59">
        <v>0.1305</v>
      </c>
      <c r="Y103" s="20">
        <f t="shared" si="19"/>
        <v>0.35949999999999999</v>
      </c>
      <c r="Z103" s="52">
        <v>0.28999999999999998</v>
      </c>
      <c r="AA103" s="59">
        <v>0.1305</v>
      </c>
      <c r="AB103" s="20">
        <f t="shared" si="20"/>
        <v>0.15949999999999998</v>
      </c>
      <c r="AC103" s="52">
        <v>0.18</v>
      </c>
      <c r="AD103" s="59">
        <v>0.1305</v>
      </c>
      <c r="AE103" s="20">
        <f t="shared" si="21"/>
        <v>4.9499999999999988E-2</v>
      </c>
      <c r="AF103" s="98">
        <f t="shared" si="22"/>
        <v>7.7833333333333324E-2</v>
      </c>
      <c r="AG103" s="128">
        <v>60.89</v>
      </c>
      <c r="AH103" s="95">
        <f t="shared" si="23"/>
        <v>1.7965419355935134E-4</v>
      </c>
      <c r="AI103" s="99">
        <f t="shared" si="24"/>
        <v>1.3983084732036178E-5</v>
      </c>
      <c r="AJ103" s="128">
        <v>82.54</v>
      </c>
      <c r="AK103" s="100">
        <v>0.49</v>
      </c>
      <c r="AL103" s="101" t="s">
        <v>13</v>
      </c>
    </row>
    <row r="104" spans="1:38" s="62" customFormat="1">
      <c r="A104" s="90" t="s">
        <v>473</v>
      </c>
      <c r="B104" s="52">
        <v>0.16</v>
      </c>
      <c r="C104" s="59">
        <v>0.1305</v>
      </c>
      <c r="D104" s="20">
        <f t="shared" si="14"/>
        <v>2.9499999999999998E-2</v>
      </c>
      <c r="E104" s="52">
        <v>0.17</v>
      </c>
      <c r="F104" s="59">
        <v>0.1305</v>
      </c>
      <c r="G104" s="20">
        <f t="shared" si="15"/>
        <v>3.9500000000000007E-2</v>
      </c>
      <c r="H104" s="52">
        <v>0.19</v>
      </c>
      <c r="I104" s="59">
        <v>0.1305</v>
      </c>
      <c r="J104" s="20">
        <f t="shared" si="26"/>
        <v>5.9499999999999997E-2</v>
      </c>
      <c r="K104" s="52">
        <v>0.22</v>
      </c>
      <c r="L104" s="59">
        <v>0.1305</v>
      </c>
      <c r="M104" s="20">
        <f t="shared" si="25"/>
        <v>8.9499999999999996E-2</v>
      </c>
      <c r="N104" s="52">
        <v>0.16</v>
      </c>
      <c r="O104" s="59">
        <v>0.1305</v>
      </c>
      <c r="P104" s="20">
        <f t="shared" si="16"/>
        <v>2.9499999999999998E-2</v>
      </c>
      <c r="Q104" s="52">
        <v>0.11</v>
      </c>
      <c r="R104" s="59">
        <v>0.1305</v>
      </c>
      <c r="S104" s="20">
        <f t="shared" si="17"/>
        <v>-2.0500000000000004E-2</v>
      </c>
      <c r="T104" s="52">
        <v>0.05</v>
      </c>
      <c r="U104" s="59">
        <v>0.1305</v>
      </c>
      <c r="V104" s="20">
        <f t="shared" si="18"/>
        <v>-8.0500000000000002E-2</v>
      </c>
      <c r="W104" s="52">
        <v>0.13</v>
      </c>
      <c r="X104" s="59">
        <v>0.1305</v>
      </c>
      <c r="Y104" s="20">
        <f t="shared" si="19"/>
        <v>-5.0000000000000044E-4</v>
      </c>
      <c r="Z104" s="52">
        <v>0.09</v>
      </c>
      <c r="AA104" s="59">
        <v>0.1305</v>
      </c>
      <c r="AB104" s="20">
        <f t="shared" si="20"/>
        <v>-4.0500000000000008E-2</v>
      </c>
      <c r="AC104" s="52">
        <v>0.11</v>
      </c>
      <c r="AD104" s="59">
        <v>0.1305</v>
      </c>
      <c r="AE104" s="20">
        <f t="shared" si="21"/>
        <v>-2.0500000000000004E-2</v>
      </c>
      <c r="AF104" s="98">
        <f t="shared" si="22"/>
        <v>8.4999999999999954E-3</v>
      </c>
      <c r="AG104" s="128">
        <v>75.260000000000005</v>
      </c>
      <c r="AH104" s="95">
        <f t="shared" si="23"/>
        <v>2.2205246522050885E-4</v>
      </c>
      <c r="AI104" s="99">
        <f t="shared" si="24"/>
        <v>1.8874459543743242E-6</v>
      </c>
      <c r="AJ104" s="128">
        <v>104.74</v>
      </c>
      <c r="AK104" s="100">
        <v>0.27</v>
      </c>
      <c r="AL104" s="101" t="s">
        <v>13</v>
      </c>
    </row>
    <row r="105" spans="1:38" s="62" customFormat="1">
      <c r="A105" s="90" t="s">
        <v>474</v>
      </c>
      <c r="B105" s="52">
        <v>0.08</v>
      </c>
      <c r="C105" s="59">
        <v>0.1305</v>
      </c>
      <c r="D105" s="20">
        <f t="shared" si="14"/>
        <v>-5.0500000000000003E-2</v>
      </c>
      <c r="E105" s="52">
        <v>0.08</v>
      </c>
      <c r="F105" s="59">
        <v>0.1305</v>
      </c>
      <c r="G105" s="20">
        <f t="shared" si="15"/>
        <v>-5.0500000000000003E-2</v>
      </c>
      <c r="H105" s="52">
        <v>0.05</v>
      </c>
      <c r="I105" s="59">
        <v>0.1305</v>
      </c>
      <c r="J105" s="20">
        <f t="shared" si="26"/>
        <v>-8.0500000000000002E-2</v>
      </c>
      <c r="K105" s="52">
        <v>0.04</v>
      </c>
      <c r="L105" s="59">
        <v>0.1305</v>
      </c>
      <c r="M105" s="20">
        <f t="shared" si="25"/>
        <v>-9.0499999999999997E-2</v>
      </c>
      <c r="N105" s="52">
        <v>0.06</v>
      </c>
      <c r="O105" s="59">
        <v>0.1305</v>
      </c>
      <c r="P105" s="20">
        <f t="shared" si="16"/>
        <v>-7.0500000000000007E-2</v>
      </c>
      <c r="Q105" s="52">
        <v>7.0000000000000007E-2</v>
      </c>
      <c r="R105" s="59">
        <v>0.1305</v>
      </c>
      <c r="S105" s="20">
        <f t="shared" si="17"/>
        <v>-6.0499999999999998E-2</v>
      </c>
      <c r="T105" s="52">
        <v>7.0000000000000007E-2</v>
      </c>
      <c r="U105" s="59">
        <v>0.1305</v>
      </c>
      <c r="V105" s="20">
        <f t="shared" si="18"/>
        <v>-6.0499999999999998E-2</v>
      </c>
      <c r="W105" s="52">
        <v>0.22</v>
      </c>
      <c r="X105" s="59">
        <v>0.1305</v>
      </c>
      <c r="Y105" s="20">
        <f t="shared" si="19"/>
        <v>8.9499999999999996E-2</v>
      </c>
      <c r="Z105" s="52">
        <v>0.14000000000000001</v>
      </c>
      <c r="AA105" s="59">
        <v>0.1305</v>
      </c>
      <c r="AB105" s="20">
        <f t="shared" si="20"/>
        <v>9.5000000000000084E-3</v>
      </c>
      <c r="AC105" s="52">
        <v>0.12</v>
      </c>
      <c r="AD105" s="59">
        <v>0.1305</v>
      </c>
      <c r="AE105" s="20">
        <f t="shared" si="21"/>
        <v>-1.0500000000000009E-2</v>
      </c>
      <c r="AF105" s="98">
        <f t="shared" si="22"/>
        <v>-3.7499999999999999E-2</v>
      </c>
      <c r="AG105" s="128">
        <v>105.13</v>
      </c>
      <c r="AH105" s="95">
        <f t="shared" si="23"/>
        <v>3.1018304103949099E-4</v>
      </c>
      <c r="AI105" s="99">
        <f t="shared" si="24"/>
        <v>-1.1631864038980911E-5</v>
      </c>
      <c r="AJ105" s="128">
        <v>111.76</v>
      </c>
      <c r="AK105" s="100">
        <v>0.19</v>
      </c>
      <c r="AL105" s="100">
        <v>-3.04</v>
      </c>
    </row>
    <row r="106" spans="1:38" s="62" customFormat="1">
      <c r="A106" s="90" t="s">
        <v>475</v>
      </c>
      <c r="B106" s="53" t="s">
        <v>13</v>
      </c>
      <c r="C106" s="59">
        <v>0.1305</v>
      </c>
      <c r="D106" s="23" t="s">
        <v>13</v>
      </c>
      <c r="E106" s="54" t="s">
        <v>13</v>
      </c>
      <c r="F106" s="59">
        <v>0.1305</v>
      </c>
      <c r="G106" s="23" t="s">
        <v>13</v>
      </c>
      <c r="H106" s="54" t="s">
        <v>13</v>
      </c>
      <c r="I106" s="59">
        <v>0.1305</v>
      </c>
      <c r="J106" s="23" t="s">
        <v>13</v>
      </c>
      <c r="K106" s="53" t="s">
        <v>13</v>
      </c>
      <c r="L106" s="59">
        <v>0.1305</v>
      </c>
      <c r="M106" s="23" t="s">
        <v>13</v>
      </c>
      <c r="N106" s="54" t="s">
        <v>13</v>
      </c>
      <c r="O106" s="59">
        <v>0.1305</v>
      </c>
      <c r="P106" s="23" t="s">
        <v>13</v>
      </c>
      <c r="Q106" s="52">
        <v>0.35</v>
      </c>
      <c r="R106" s="59">
        <v>0.1305</v>
      </c>
      <c r="S106" s="20">
        <f t="shared" si="17"/>
        <v>0.21949999999999997</v>
      </c>
      <c r="T106" s="52">
        <v>0.24</v>
      </c>
      <c r="U106" s="59">
        <v>0.1305</v>
      </c>
      <c r="V106" s="20">
        <f t="shared" si="18"/>
        <v>0.10949999999999999</v>
      </c>
      <c r="W106" s="52">
        <v>0.22</v>
      </c>
      <c r="X106" s="59">
        <v>0.1305</v>
      </c>
      <c r="Y106" s="20">
        <f t="shared" si="19"/>
        <v>8.9499999999999996E-2</v>
      </c>
      <c r="Z106" s="52">
        <v>0.26</v>
      </c>
      <c r="AA106" s="59">
        <v>0.1305</v>
      </c>
      <c r="AB106" s="20">
        <f t="shared" si="20"/>
        <v>0.1295</v>
      </c>
      <c r="AC106" s="52">
        <v>0.24</v>
      </c>
      <c r="AD106" s="59">
        <v>0.1305</v>
      </c>
      <c r="AE106" s="20">
        <f t="shared" si="21"/>
        <v>0.10949999999999999</v>
      </c>
      <c r="AF106" s="98">
        <f t="shared" si="22"/>
        <v>0.13150000000000001</v>
      </c>
      <c r="AG106" s="128">
        <v>15.53</v>
      </c>
      <c r="AH106" s="95">
        <f t="shared" si="23"/>
        <v>4.5820818294904356E-5</v>
      </c>
      <c r="AI106" s="99">
        <f t="shared" si="24"/>
        <v>6.0254376057799233E-6</v>
      </c>
      <c r="AJ106" s="128">
        <v>23.26</v>
      </c>
      <c r="AK106" s="100">
        <v>1.61</v>
      </c>
      <c r="AL106" s="101" t="s">
        <v>13</v>
      </c>
    </row>
    <row r="107" spans="1:38" s="62" customFormat="1">
      <c r="A107" s="90" t="s">
        <v>476</v>
      </c>
      <c r="B107" s="53" t="s">
        <v>13</v>
      </c>
      <c r="C107" s="59">
        <v>0.1305</v>
      </c>
      <c r="D107" s="23" t="s">
        <v>13</v>
      </c>
      <c r="E107" s="54" t="s">
        <v>13</v>
      </c>
      <c r="F107" s="59">
        <v>0.1305</v>
      </c>
      <c r="G107" s="23" t="s">
        <v>13</v>
      </c>
      <c r="H107" s="52">
        <v>0.13</v>
      </c>
      <c r="I107" s="59">
        <v>0.1305</v>
      </c>
      <c r="J107" s="20">
        <f t="shared" si="26"/>
        <v>-5.0000000000000044E-4</v>
      </c>
      <c r="K107" s="52">
        <v>0.14000000000000001</v>
      </c>
      <c r="L107" s="59">
        <v>0.1305</v>
      </c>
      <c r="M107" s="20">
        <f t="shared" si="25"/>
        <v>9.5000000000000084E-3</v>
      </c>
      <c r="N107" s="52">
        <v>0.12</v>
      </c>
      <c r="O107" s="59">
        <v>0.1305</v>
      </c>
      <c r="P107" s="20">
        <f t="shared" si="16"/>
        <v>-1.0500000000000009E-2</v>
      </c>
      <c r="Q107" s="52">
        <v>0.09</v>
      </c>
      <c r="R107" s="59">
        <v>0.1305</v>
      </c>
      <c r="S107" s="20">
        <f t="shared" si="17"/>
        <v>-4.0500000000000008E-2</v>
      </c>
      <c r="T107" s="52">
        <v>0.13</v>
      </c>
      <c r="U107" s="59">
        <v>0.1305</v>
      </c>
      <c r="V107" s="20">
        <f t="shared" si="18"/>
        <v>-5.0000000000000044E-4</v>
      </c>
      <c r="W107" s="52">
        <v>0.19</v>
      </c>
      <c r="X107" s="59">
        <v>0.1305</v>
      </c>
      <c r="Y107" s="20">
        <f t="shared" si="19"/>
        <v>5.9499999999999997E-2</v>
      </c>
      <c r="Z107" s="52">
        <v>0.19</v>
      </c>
      <c r="AA107" s="59">
        <v>0.1305</v>
      </c>
      <c r="AB107" s="20">
        <f t="shared" si="20"/>
        <v>5.9499999999999997E-2</v>
      </c>
      <c r="AC107" s="52">
        <v>0.22</v>
      </c>
      <c r="AD107" s="59">
        <v>0.1305</v>
      </c>
      <c r="AE107" s="20">
        <f t="shared" si="21"/>
        <v>8.9499999999999996E-2</v>
      </c>
      <c r="AF107" s="98">
        <f t="shared" si="22"/>
        <v>2.0749999999999998E-2</v>
      </c>
      <c r="AG107" s="128">
        <v>66.040000000000006</v>
      </c>
      <c r="AH107" s="95">
        <f t="shared" si="23"/>
        <v>1.9484912042469312E-4</v>
      </c>
      <c r="AI107" s="99">
        <f t="shared" si="24"/>
        <v>4.0431192488123815E-6</v>
      </c>
      <c r="AJ107" s="128">
        <v>105.38</v>
      </c>
      <c r="AK107" s="100">
        <v>0.77</v>
      </c>
      <c r="AL107" s="101" t="s">
        <v>13</v>
      </c>
    </row>
    <row r="108" spans="1:38" s="62" customFormat="1">
      <c r="A108" s="90" t="s">
        <v>477</v>
      </c>
      <c r="B108" s="53" t="s">
        <v>13</v>
      </c>
      <c r="C108" s="59">
        <v>0.1305</v>
      </c>
      <c r="D108" s="23" t="s">
        <v>13</v>
      </c>
      <c r="E108" s="54" t="s">
        <v>13</v>
      </c>
      <c r="F108" s="59">
        <v>0.1305</v>
      </c>
      <c r="G108" s="23" t="s">
        <v>13</v>
      </c>
      <c r="H108" s="54" t="s">
        <v>13</v>
      </c>
      <c r="I108" s="59">
        <v>0.1305</v>
      </c>
      <c r="J108" s="23" t="s">
        <v>13</v>
      </c>
      <c r="K108" s="53" t="s">
        <v>13</v>
      </c>
      <c r="L108" s="59">
        <v>0.1305</v>
      </c>
      <c r="M108" s="23" t="s">
        <v>13</v>
      </c>
      <c r="N108" s="54" t="s">
        <v>13</v>
      </c>
      <c r="O108" s="59">
        <v>0.1305</v>
      </c>
      <c r="P108" s="23" t="s">
        <v>13</v>
      </c>
      <c r="Q108" s="54" t="s">
        <v>13</v>
      </c>
      <c r="R108" s="59">
        <v>0.1305</v>
      </c>
      <c r="S108" s="23" t="s">
        <v>13</v>
      </c>
      <c r="T108" s="52">
        <v>0.15</v>
      </c>
      <c r="U108" s="59">
        <v>0.1305</v>
      </c>
      <c r="V108" s="20">
        <f t="shared" si="18"/>
        <v>1.949999999999999E-2</v>
      </c>
      <c r="W108" s="52">
        <v>0.17</v>
      </c>
      <c r="X108" s="59">
        <v>0.1305</v>
      </c>
      <c r="Y108" s="20">
        <f t="shared" si="19"/>
        <v>3.9500000000000007E-2</v>
      </c>
      <c r="Z108" s="52">
        <v>0.18</v>
      </c>
      <c r="AA108" s="59">
        <v>0.1305</v>
      </c>
      <c r="AB108" s="20">
        <f t="shared" si="20"/>
        <v>4.9499999999999988E-2</v>
      </c>
      <c r="AC108" s="52">
        <v>0.1</v>
      </c>
      <c r="AD108" s="59">
        <v>0.1305</v>
      </c>
      <c r="AE108" s="20">
        <f t="shared" si="21"/>
        <v>-3.0499999999999999E-2</v>
      </c>
      <c r="AF108" s="98">
        <f t="shared" si="22"/>
        <v>1.9499999999999997E-2</v>
      </c>
      <c r="AG108" s="128">
        <v>70.400000000000006</v>
      </c>
      <c r="AH108" s="95">
        <f t="shared" si="23"/>
        <v>2.0771317501360381E-4</v>
      </c>
      <c r="AI108" s="99">
        <f t="shared" si="24"/>
        <v>4.0504069127652738E-6</v>
      </c>
      <c r="AJ108" s="128">
        <v>79.87</v>
      </c>
      <c r="AK108" s="100">
        <v>2.2400000000000002</v>
      </c>
      <c r="AL108" s="101" t="s">
        <v>13</v>
      </c>
    </row>
    <row r="109" spans="1:38" s="62" customFormat="1">
      <c r="A109" s="90" t="s">
        <v>478</v>
      </c>
      <c r="B109" s="52">
        <v>0.02</v>
      </c>
      <c r="C109" s="59">
        <v>0.1305</v>
      </c>
      <c r="D109" s="20">
        <f t="shared" si="14"/>
        <v>-0.1105</v>
      </c>
      <c r="E109" s="52">
        <v>0.01</v>
      </c>
      <c r="F109" s="59">
        <v>0.1305</v>
      </c>
      <c r="G109" s="20">
        <f t="shared" si="15"/>
        <v>-0.12050000000000001</v>
      </c>
      <c r="H109" s="52">
        <v>0.02</v>
      </c>
      <c r="I109" s="59">
        <v>0.1305</v>
      </c>
      <c r="J109" s="20">
        <f t="shared" si="26"/>
        <v>-0.1105</v>
      </c>
      <c r="K109" s="52">
        <v>-0.01</v>
      </c>
      <c r="L109" s="59">
        <v>0.1305</v>
      </c>
      <c r="M109" s="20">
        <f t="shared" si="25"/>
        <v>-0.14050000000000001</v>
      </c>
      <c r="N109" s="52">
        <v>-0.03</v>
      </c>
      <c r="O109" s="59">
        <v>0.1305</v>
      </c>
      <c r="P109" s="20">
        <f t="shared" si="16"/>
        <v>-0.1605</v>
      </c>
      <c r="Q109" s="52">
        <v>0</v>
      </c>
      <c r="R109" s="59">
        <v>0.1305</v>
      </c>
      <c r="S109" s="20">
        <f t="shared" si="17"/>
        <v>-0.1305</v>
      </c>
      <c r="T109" s="52">
        <v>0.1</v>
      </c>
      <c r="U109" s="59">
        <v>0.1305</v>
      </c>
      <c r="V109" s="20">
        <f t="shared" si="18"/>
        <v>-3.0499999999999999E-2</v>
      </c>
      <c r="W109" s="52">
        <v>0.08</v>
      </c>
      <c r="X109" s="59">
        <v>0.1305</v>
      </c>
      <c r="Y109" s="20">
        <f t="shared" si="19"/>
        <v>-5.0500000000000003E-2</v>
      </c>
      <c r="Z109" s="52">
        <v>0.06</v>
      </c>
      <c r="AA109" s="59">
        <v>0.1305</v>
      </c>
      <c r="AB109" s="20">
        <f t="shared" si="20"/>
        <v>-7.0500000000000007E-2</v>
      </c>
      <c r="AC109" s="52">
        <v>0.03</v>
      </c>
      <c r="AD109" s="59">
        <v>0.1305</v>
      </c>
      <c r="AE109" s="20">
        <f t="shared" si="21"/>
        <v>-0.10050000000000001</v>
      </c>
      <c r="AF109" s="98">
        <f t="shared" si="22"/>
        <v>-0.10250000000000001</v>
      </c>
      <c r="AG109" s="128">
        <v>99.95</v>
      </c>
      <c r="AH109" s="95">
        <f t="shared" si="23"/>
        <v>2.9489960003706962E-4</v>
      </c>
      <c r="AI109" s="99">
        <f t="shared" si="24"/>
        <v>-3.022720900379964E-5</v>
      </c>
      <c r="AJ109" s="128">
        <v>120.98</v>
      </c>
      <c r="AK109" s="100">
        <v>0.02</v>
      </c>
      <c r="AL109" s="100">
        <v>1.52</v>
      </c>
    </row>
    <row r="110" spans="1:38" s="62" customFormat="1">
      <c r="A110" s="90" t="s">
        <v>479</v>
      </c>
      <c r="B110" s="63">
        <v>0</v>
      </c>
      <c r="C110" s="59">
        <v>0.1305</v>
      </c>
      <c r="D110" s="20">
        <f t="shared" si="14"/>
        <v>-0.1305</v>
      </c>
      <c r="E110" s="52">
        <v>0.09</v>
      </c>
      <c r="F110" s="59">
        <v>0.1305</v>
      </c>
      <c r="G110" s="20">
        <f t="shared" si="15"/>
        <v>-4.0500000000000008E-2</v>
      </c>
      <c r="H110" s="52">
        <v>0.12</v>
      </c>
      <c r="I110" s="59">
        <v>0.1305</v>
      </c>
      <c r="J110" s="20">
        <f t="shared" si="26"/>
        <v>-1.0500000000000009E-2</v>
      </c>
      <c r="K110" s="52">
        <v>0.08</v>
      </c>
      <c r="L110" s="59">
        <v>0.1305</v>
      </c>
      <c r="M110" s="20">
        <f t="shared" si="25"/>
        <v>-5.0500000000000003E-2</v>
      </c>
      <c r="N110" s="52">
        <v>0.08</v>
      </c>
      <c r="O110" s="59">
        <v>0.1305</v>
      </c>
      <c r="P110" s="20">
        <f t="shared" si="16"/>
        <v>-5.0500000000000003E-2</v>
      </c>
      <c r="Q110" s="52">
        <v>0.05</v>
      </c>
      <c r="R110" s="59">
        <v>0.1305</v>
      </c>
      <c r="S110" s="20">
        <f t="shared" si="17"/>
        <v>-8.0500000000000002E-2</v>
      </c>
      <c r="T110" s="52">
        <v>0.06</v>
      </c>
      <c r="U110" s="59">
        <v>0.1305</v>
      </c>
      <c r="V110" s="20">
        <f t="shared" si="18"/>
        <v>-7.0500000000000007E-2</v>
      </c>
      <c r="W110" s="52">
        <v>0.12</v>
      </c>
      <c r="X110" s="59">
        <v>0.1305</v>
      </c>
      <c r="Y110" s="20">
        <f t="shared" si="19"/>
        <v>-1.0500000000000009E-2</v>
      </c>
      <c r="Z110" s="52">
        <v>0.16</v>
      </c>
      <c r="AA110" s="59">
        <v>0.1305</v>
      </c>
      <c r="AB110" s="20">
        <f t="shared" si="20"/>
        <v>2.9499999999999998E-2</v>
      </c>
      <c r="AC110" s="52">
        <v>0.1</v>
      </c>
      <c r="AD110" s="59">
        <v>0.1305</v>
      </c>
      <c r="AE110" s="20">
        <f t="shared" si="21"/>
        <v>-3.0499999999999999E-2</v>
      </c>
      <c r="AF110" s="98">
        <f t="shared" si="22"/>
        <v>-4.4500000000000005E-2</v>
      </c>
      <c r="AG110" s="128">
        <v>54.83</v>
      </c>
      <c r="AH110" s="95">
        <f t="shared" si="23"/>
        <v>1.6177433786925989E-4</v>
      </c>
      <c r="AI110" s="99">
        <f t="shared" si="24"/>
        <v>-7.1989580351820659E-6</v>
      </c>
      <c r="AJ110" s="128">
        <v>61.02</v>
      </c>
      <c r="AK110" s="100">
        <v>0.72</v>
      </c>
      <c r="AL110" s="100">
        <v>6.73</v>
      </c>
    </row>
    <row r="111" spans="1:38" s="62" customFormat="1">
      <c r="A111" s="90" t="s">
        <v>480</v>
      </c>
      <c r="B111" s="52">
        <v>0.06</v>
      </c>
      <c r="C111" s="59">
        <v>0.1305</v>
      </c>
      <c r="D111" s="20">
        <f t="shared" si="14"/>
        <v>-7.0500000000000007E-2</v>
      </c>
      <c r="E111" s="52">
        <v>7.0000000000000007E-2</v>
      </c>
      <c r="F111" s="59">
        <v>0.1305</v>
      </c>
      <c r="G111" s="20">
        <f t="shared" si="15"/>
        <v>-6.0499999999999998E-2</v>
      </c>
      <c r="H111" s="52">
        <v>0.09</v>
      </c>
      <c r="I111" s="59">
        <v>0.1305</v>
      </c>
      <c r="J111" s="20">
        <f t="shared" si="26"/>
        <v>-4.0500000000000008E-2</v>
      </c>
      <c r="K111" s="52">
        <v>0.12</v>
      </c>
      <c r="L111" s="59">
        <v>0.1305</v>
      </c>
      <c r="M111" s="20">
        <f t="shared" si="25"/>
        <v>-1.0500000000000009E-2</v>
      </c>
      <c r="N111" s="52">
        <v>0.13</v>
      </c>
      <c r="O111" s="59">
        <v>0.1305</v>
      </c>
      <c r="P111" s="20">
        <f t="shared" si="16"/>
        <v>-5.0000000000000044E-4</v>
      </c>
      <c r="Q111" s="52">
        <v>0.13</v>
      </c>
      <c r="R111" s="59">
        <v>0.1305</v>
      </c>
      <c r="S111" s="20">
        <f t="shared" si="17"/>
        <v>-5.0000000000000044E-4</v>
      </c>
      <c r="T111" s="52">
        <v>0.15</v>
      </c>
      <c r="U111" s="59">
        <v>0.1305</v>
      </c>
      <c r="V111" s="20">
        <f t="shared" si="18"/>
        <v>1.949999999999999E-2</v>
      </c>
      <c r="W111" s="52">
        <v>0.14000000000000001</v>
      </c>
      <c r="X111" s="59">
        <v>0.1305</v>
      </c>
      <c r="Y111" s="20">
        <f t="shared" si="19"/>
        <v>9.5000000000000084E-3</v>
      </c>
      <c r="Z111" s="52">
        <v>0.14000000000000001</v>
      </c>
      <c r="AA111" s="59">
        <v>0.1305</v>
      </c>
      <c r="AB111" s="20">
        <f t="shared" si="20"/>
        <v>9.5000000000000084E-3</v>
      </c>
      <c r="AC111" s="52">
        <v>0.16</v>
      </c>
      <c r="AD111" s="59">
        <v>0.1305</v>
      </c>
      <c r="AE111" s="20">
        <f t="shared" si="21"/>
        <v>2.9499999999999998E-2</v>
      </c>
      <c r="AF111" s="98">
        <f t="shared" si="22"/>
        <v>-1.1500000000000002E-2</v>
      </c>
      <c r="AG111" s="128">
        <v>41.75</v>
      </c>
      <c r="AH111" s="95">
        <f t="shared" si="23"/>
        <v>1.2318217410252781E-4</v>
      </c>
      <c r="AI111" s="99">
        <f t="shared" si="24"/>
        <v>-1.41659500217907E-6</v>
      </c>
      <c r="AJ111" s="128">
        <v>64.61</v>
      </c>
      <c r="AK111" s="100">
        <v>0.16</v>
      </c>
      <c r="AL111" s="100">
        <v>10.53</v>
      </c>
    </row>
    <row r="112" spans="1:38" s="62" customFormat="1">
      <c r="A112" s="90" t="s">
        <v>482</v>
      </c>
      <c r="B112" s="52">
        <v>-0.18179999999999999</v>
      </c>
      <c r="C112" s="59">
        <v>0.1305</v>
      </c>
      <c r="D112" s="20">
        <f t="shared" si="14"/>
        <v>-0.31230000000000002</v>
      </c>
      <c r="E112" s="52">
        <v>-0.31819999999999998</v>
      </c>
      <c r="F112" s="59">
        <v>0.1305</v>
      </c>
      <c r="G112" s="20">
        <f t="shared" si="15"/>
        <v>-0.44869999999999999</v>
      </c>
      <c r="H112" s="52">
        <v>-0.1236</v>
      </c>
      <c r="I112" s="59">
        <v>0.1305</v>
      </c>
      <c r="J112" s="20">
        <f t="shared" si="26"/>
        <v>-0.25409999999999999</v>
      </c>
      <c r="K112" s="52">
        <v>8.2799999999999999E-2</v>
      </c>
      <c r="L112" s="59">
        <v>0.1305</v>
      </c>
      <c r="M112" s="20">
        <f t="shared" si="25"/>
        <v>-4.7700000000000006E-2</v>
      </c>
      <c r="N112" s="52">
        <v>4.2000000000000003E-2</v>
      </c>
      <c r="O112" s="59">
        <v>0.1305</v>
      </c>
      <c r="P112" s="20">
        <f t="shared" si="16"/>
        <v>-8.8499999999999995E-2</v>
      </c>
      <c r="Q112" s="52">
        <v>4.1099999999999998E-2</v>
      </c>
      <c r="R112" s="59">
        <v>0.1305</v>
      </c>
      <c r="S112" s="20">
        <f t="shared" si="17"/>
        <v>-8.9400000000000007E-2</v>
      </c>
      <c r="T112" s="52">
        <v>9.1999999999999998E-2</v>
      </c>
      <c r="U112" s="59">
        <v>0.1305</v>
      </c>
      <c r="V112" s="20">
        <f t="shared" si="18"/>
        <v>-3.8500000000000006E-2</v>
      </c>
      <c r="W112" s="52">
        <v>0.2039</v>
      </c>
      <c r="X112" s="59">
        <v>0.1305</v>
      </c>
      <c r="Y112" s="20">
        <f t="shared" si="19"/>
        <v>7.3399999999999993E-2</v>
      </c>
      <c r="Z112" s="52">
        <v>0.1162</v>
      </c>
      <c r="AA112" s="59">
        <v>0.1305</v>
      </c>
      <c r="AB112" s="20">
        <f t="shared" si="20"/>
        <v>-1.4300000000000007E-2</v>
      </c>
      <c r="AC112" s="52">
        <v>0.1351</v>
      </c>
      <c r="AD112" s="59">
        <v>0.1305</v>
      </c>
      <c r="AE112" s="20">
        <f t="shared" si="21"/>
        <v>4.599999999999993E-3</v>
      </c>
      <c r="AF112" s="98">
        <f t="shared" si="22"/>
        <v>-0.12155000000000001</v>
      </c>
      <c r="AG112" s="128">
        <v>11.04</v>
      </c>
      <c r="AH112" s="95">
        <f t="shared" si="23"/>
        <v>3.2573202445315138E-5</v>
      </c>
      <c r="AI112" s="99">
        <f t="shared" si="24"/>
        <v>-3.9592727572280548E-6</v>
      </c>
      <c r="AJ112" s="128">
        <v>12.36</v>
      </c>
      <c r="AK112" s="100">
        <v>0.2</v>
      </c>
      <c r="AL112" s="100">
        <v>4.8099999999999996</v>
      </c>
    </row>
    <row r="113" spans="1:38" s="62" customFormat="1">
      <c r="A113" s="90" t="s">
        <v>481</v>
      </c>
      <c r="B113" s="52">
        <v>0.23</v>
      </c>
      <c r="C113" s="59">
        <v>0.1305</v>
      </c>
      <c r="D113" s="20">
        <f t="shared" si="14"/>
        <v>9.9500000000000005E-2</v>
      </c>
      <c r="E113" s="52">
        <v>0.35</v>
      </c>
      <c r="F113" s="59">
        <v>0.1305</v>
      </c>
      <c r="G113" s="20">
        <f t="shared" si="15"/>
        <v>0.21949999999999997</v>
      </c>
      <c r="H113" s="52">
        <v>0.35</v>
      </c>
      <c r="I113" s="59">
        <v>0.1305</v>
      </c>
      <c r="J113" s="20">
        <f t="shared" si="26"/>
        <v>0.21949999999999997</v>
      </c>
      <c r="K113" s="52">
        <v>0.18</v>
      </c>
      <c r="L113" s="59">
        <v>0.1305</v>
      </c>
      <c r="M113" s="20">
        <f t="shared" si="25"/>
        <v>4.9499999999999988E-2</v>
      </c>
      <c r="N113" s="52">
        <v>-0.05</v>
      </c>
      <c r="O113" s="59">
        <v>0.1305</v>
      </c>
      <c r="P113" s="20">
        <f t="shared" si="16"/>
        <v>-0.18049999999999999</v>
      </c>
      <c r="Q113" s="52">
        <v>0</v>
      </c>
      <c r="R113" s="59">
        <v>0.1305</v>
      </c>
      <c r="S113" s="20">
        <f t="shared" si="17"/>
        <v>-0.1305</v>
      </c>
      <c r="T113" s="52">
        <v>0.09</v>
      </c>
      <c r="U113" s="59">
        <v>0.1305</v>
      </c>
      <c r="V113" s="20">
        <f t="shared" si="18"/>
        <v>-4.0500000000000008E-2</v>
      </c>
      <c r="W113" s="52">
        <v>0.1</v>
      </c>
      <c r="X113" s="59">
        <v>0.1305</v>
      </c>
      <c r="Y113" s="20">
        <f t="shared" si="19"/>
        <v>-3.0499999999999999E-2</v>
      </c>
      <c r="Z113" s="52">
        <v>-0.01</v>
      </c>
      <c r="AA113" s="59">
        <v>0.1305</v>
      </c>
      <c r="AB113" s="20">
        <f t="shared" si="20"/>
        <v>-0.14050000000000001</v>
      </c>
      <c r="AC113" s="52">
        <v>0.21</v>
      </c>
      <c r="AD113" s="59">
        <v>0.1305</v>
      </c>
      <c r="AE113" s="20">
        <f t="shared" si="21"/>
        <v>7.9499999999999987E-2</v>
      </c>
      <c r="AF113" s="98">
        <f t="shared" si="22"/>
        <v>1.4499999999999994E-2</v>
      </c>
      <c r="AG113" s="128">
        <v>65.45</v>
      </c>
      <c r="AH113" s="95">
        <f t="shared" si="23"/>
        <v>1.931083423954598E-4</v>
      </c>
      <c r="AI113" s="99">
        <f t="shared" si="24"/>
        <v>2.800070964734166E-6</v>
      </c>
      <c r="AJ113" s="128">
        <v>95.08</v>
      </c>
      <c r="AK113" s="100">
        <v>0.66</v>
      </c>
      <c r="AL113" s="101" t="s">
        <v>13</v>
      </c>
    </row>
    <row r="114" spans="1:38" s="62" customFormat="1">
      <c r="A114" s="90" t="s">
        <v>483</v>
      </c>
      <c r="B114" s="52">
        <v>-0.01</v>
      </c>
      <c r="C114" s="59">
        <v>0.1305</v>
      </c>
      <c r="D114" s="20">
        <f t="shared" si="14"/>
        <v>-0.14050000000000001</v>
      </c>
      <c r="E114" s="52">
        <v>0.03</v>
      </c>
      <c r="F114" s="59">
        <v>0.1305</v>
      </c>
      <c r="G114" s="20">
        <f t="shared" si="15"/>
        <v>-0.10050000000000001</v>
      </c>
      <c r="H114" s="52">
        <v>0.04</v>
      </c>
      <c r="I114" s="59">
        <v>0.1305</v>
      </c>
      <c r="J114" s="20">
        <f t="shared" si="26"/>
        <v>-9.0499999999999997E-2</v>
      </c>
      <c r="K114" s="52">
        <v>0.03</v>
      </c>
      <c r="L114" s="59">
        <v>0.1305</v>
      </c>
      <c r="M114" s="20">
        <f t="shared" si="25"/>
        <v>-0.10050000000000001</v>
      </c>
      <c r="N114" s="52">
        <v>0.04</v>
      </c>
      <c r="O114" s="59">
        <v>0.1305</v>
      </c>
      <c r="P114" s="20">
        <f t="shared" si="16"/>
        <v>-9.0499999999999997E-2</v>
      </c>
      <c r="Q114" s="52">
        <v>0.05</v>
      </c>
      <c r="R114" s="59">
        <v>0.1305</v>
      </c>
      <c r="S114" s="20">
        <f t="shared" si="17"/>
        <v>-8.0500000000000002E-2</v>
      </c>
      <c r="T114" s="52">
        <v>0.12</v>
      </c>
      <c r="U114" s="59">
        <v>0.1305</v>
      </c>
      <c r="V114" s="20">
        <f t="shared" si="18"/>
        <v>-1.0500000000000009E-2</v>
      </c>
      <c r="W114" s="52">
        <v>0.12</v>
      </c>
      <c r="X114" s="59">
        <v>0.1305</v>
      </c>
      <c r="Y114" s="20">
        <f t="shared" si="19"/>
        <v>-1.0500000000000009E-2</v>
      </c>
      <c r="Z114" s="52">
        <v>0.06</v>
      </c>
      <c r="AA114" s="59">
        <v>0.1305</v>
      </c>
      <c r="AB114" s="20">
        <f t="shared" si="20"/>
        <v>-7.0500000000000007E-2</v>
      </c>
      <c r="AC114" s="52">
        <v>0.11</v>
      </c>
      <c r="AD114" s="59">
        <v>0.1305</v>
      </c>
      <c r="AE114" s="20">
        <f t="shared" si="21"/>
        <v>-2.0500000000000004E-2</v>
      </c>
      <c r="AF114" s="98">
        <f t="shared" si="22"/>
        <v>-7.1500000000000008E-2</v>
      </c>
      <c r="AG114" s="128">
        <v>39.840000000000003</v>
      </c>
      <c r="AH114" s="95">
        <f t="shared" si="23"/>
        <v>1.1754677404178943E-4</v>
      </c>
      <c r="AI114" s="99">
        <f t="shared" si="24"/>
        <v>-8.4045943439879448E-6</v>
      </c>
      <c r="AJ114" s="128">
        <v>54.93</v>
      </c>
      <c r="AK114" s="100">
        <v>0.13</v>
      </c>
      <c r="AL114" s="100">
        <v>6.72</v>
      </c>
    </row>
    <row r="115" spans="1:38" s="62" customFormat="1">
      <c r="A115" s="90" t="s">
        <v>484</v>
      </c>
      <c r="B115" s="52">
        <v>3.5900000000000001E-2</v>
      </c>
      <c r="C115" s="59">
        <v>0.1305</v>
      </c>
      <c r="D115" s="20">
        <f t="shared" si="14"/>
        <v>-9.4600000000000004E-2</v>
      </c>
      <c r="E115" s="52">
        <v>-0.1125</v>
      </c>
      <c r="F115" s="59">
        <v>0.1305</v>
      </c>
      <c r="G115" s="20">
        <f t="shared" si="15"/>
        <v>-0.24299999999999999</v>
      </c>
      <c r="H115" s="52">
        <v>-0.33069999999999999</v>
      </c>
      <c r="I115" s="59">
        <v>0.1305</v>
      </c>
      <c r="J115" s="20">
        <f t="shared" si="26"/>
        <v>-0.4612</v>
      </c>
      <c r="K115" s="52">
        <v>-0.16370000000000001</v>
      </c>
      <c r="L115" s="59">
        <v>0.1305</v>
      </c>
      <c r="M115" s="20">
        <f t="shared" si="25"/>
        <v>-0.29420000000000002</v>
      </c>
      <c r="N115" s="52">
        <v>-1.2457</v>
      </c>
      <c r="O115" s="59">
        <v>0.1305</v>
      </c>
      <c r="P115" s="20">
        <f t="shared" si="16"/>
        <v>-1.3762000000000001</v>
      </c>
      <c r="Q115" s="52">
        <v>-0.60419999999999996</v>
      </c>
      <c r="R115" s="59">
        <v>0.1305</v>
      </c>
      <c r="S115" s="20">
        <f t="shared" si="17"/>
        <v>-0.73469999999999991</v>
      </c>
      <c r="T115" s="52">
        <v>-0.51429999999999998</v>
      </c>
      <c r="U115" s="59">
        <v>0.1305</v>
      </c>
      <c r="V115" s="20">
        <f t="shared" si="18"/>
        <v>-0.64480000000000004</v>
      </c>
      <c r="W115" s="52">
        <v>-0.75760000000000005</v>
      </c>
      <c r="X115" s="59">
        <v>0.1305</v>
      </c>
      <c r="Y115" s="20">
        <f t="shared" si="19"/>
        <v>-0.88810000000000011</v>
      </c>
      <c r="Z115" s="52">
        <v>-0.94120000000000004</v>
      </c>
      <c r="AA115" s="59">
        <v>0.1305</v>
      </c>
      <c r="AB115" s="20">
        <f t="shared" si="20"/>
        <v>-1.0717000000000001</v>
      </c>
      <c r="AC115" s="52">
        <v>-0.5333</v>
      </c>
      <c r="AD115" s="59">
        <v>0.1305</v>
      </c>
      <c r="AE115" s="20">
        <f t="shared" si="21"/>
        <v>-0.66379999999999995</v>
      </c>
      <c r="AF115" s="98">
        <f t="shared" si="22"/>
        <v>-0.64723000000000008</v>
      </c>
      <c r="AG115" s="128">
        <v>0.05</v>
      </c>
      <c r="AH115" s="95">
        <f t="shared" si="23"/>
        <v>1.4752356179943453E-7</v>
      </c>
      <c r="AI115" s="99">
        <f t="shared" si="24"/>
        <v>-9.5481674903448018E-8</v>
      </c>
      <c r="AJ115" s="128">
        <v>0.14000000000000001</v>
      </c>
      <c r="AK115" s="100">
        <v>0</v>
      </c>
      <c r="AL115" s="100">
        <v>25.9</v>
      </c>
    </row>
    <row r="116" spans="1:38" s="62" customFormat="1">
      <c r="A116" s="90" t="s">
        <v>485</v>
      </c>
      <c r="B116" s="52">
        <v>0.25</v>
      </c>
      <c r="C116" s="59">
        <v>0.1305</v>
      </c>
      <c r="D116" s="20">
        <f t="shared" si="14"/>
        <v>0.1195</v>
      </c>
      <c r="E116" s="52">
        <v>0.23</v>
      </c>
      <c r="F116" s="59">
        <v>0.1305</v>
      </c>
      <c r="G116" s="20">
        <f t="shared" si="15"/>
        <v>9.9500000000000005E-2</v>
      </c>
      <c r="H116" s="52">
        <v>0.24</v>
      </c>
      <c r="I116" s="59">
        <v>0.1305</v>
      </c>
      <c r="J116" s="20">
        <f t="shared" si="26"/>
        <v>0.10949999999999999</v>
      </c>
      <c r="K116" s="52">
        <v>0.2</v>
      </c>
      <c r="L116" s="59">
        <v>0.1305</v>
      </c>
      <c r="M116" s="20">
        <f t="shared" si="25"/>
        <v>6.9500000000000006E-2</v>
      </c>
      <c r="N116" s="52">
        <v>0.18</v>
      </c>
      <c r="O116" s="59">
        <v>0.1305</v>
      </c>
      <c r="P116" s="20">
        <f t="shared" si="16"/>
        <v>4.9499999999999988E-2</v>
      </c>
      <c r="Q116" s="52">
        <v>0.17</v>
      </c>
      <c r="R116" s="59">
        <v>0.1305</v>
      </c>
      <c r="S116" s="20">
        <f t="shared" si="17"/>
        <v>3.9500000000000007E-2</v>
      </c>
      <c r="T116" s="52">
        <v>0.12</v>
      </c>
      <c r="U116" s="59">
        <v>0.1305</v>
      </c>
      <c r="V116" s="20">
        <f t="shared" si="18"/>
        <v>-1.0500000000000009E-2</v>
      </c>
      <c r="W116" s="52">
        <v>0.03</v>
      </c>
      <c r="X116" s="59">
        <v>0.1305</v>
      </c>
      <c r="Y116" s="20">
        <f t="shared" si="19"/>
        <v>-0.10050000000000001</v>
      </c>
      <c r="Z116" s="52">
        <v>0.04</v>
      </c>
      <c r="AA116" s="59">
        <v>0.1305</v>
      </c>
      <c r="AB116" s="20">
        <f t="shared" si="20"/>
        <v>-9.0499999999999997E-2</v>
      </c>
      <c r="AC116" s="52">
        <v>0.05</v>
      </c>
      <c r="AD116" s="59">
        <v>0.1305</v>
      </c>
      <c r="AE116" s="20">
        <f t="shared" si="21"/>
        <v>-8.0500000000000002E-2</v>
      </c>
      <c r="AF116" s="98">
        <f t="shared" si="22"/>
        <v>2.0499999999999997E-2</v>
      </c>
      <c r="AG116" s="128">
        <v>61.44</v>
      </c>
      <c r="AH116" s="95">
        <f t="shared" si="23"/>
        <v>1.8127695273914514E-4</v>
      </c>
      <c r="AI116" s="99">
        <f t="shared" si="24"/>
        <v>3.7161775311524748E-6</v>
      </c>
      <c r="AJ116" s="128">
        <v>74.42</v>
      </c>
      <c r="AK116" s="100">
        <v>0.11</v>
      </c>
      <c r="AL116" s="100">
        <v>0.12</v>
      </c>
    </row>
    <row r="117" spans="1:38" s="62" customFormat="1">
      <c r="A117" s="90" t="s">
        <v>486</v>
      </c>
      <c r="B117" s="52">
        <v>-0.1207</v>
      </c>
      <c r="C117" s="59">
        <v>0.1305</v>
      </c>
      <c r="D117" s="20">
        <f t="shared" si="14"/>
        <v>-0.25119999999999998</v>
      </c>
      <c r="E117" s="52">
        <v>-2.7E-2</v>
      </c>
      <c r="F117" s="59">
        <v>0.1305</v>
      </c>
      <c r="G117" s="20">
        <f t="shared" si="15"/>
        <v>-0.1575</v>
      </c>
      <c r="H117" s="52">
        <v>-0.16309999999999999</v>
      </c>
      <c r="I117" s="59">
        <v>0.1305</v>
      </c>
      <c r="J117" s="20">
        <f t="shared" si="26"/>
        <v>-0.29359999999999997</v>
      </c>
      <c r="K117" s="52">
        <v>2.2100000000000002E-2</v>
      </c>
      <c r="L117" s="59">
        <v>0.1305</v>
      </c>
      <c r="M117" s="20">
        <f t="shared" si="25"/>
        <v>-0.1084</v>
      </c>
      <c r="N117" s="52">
        <v>5.4199999999999998E-2</v>
      </c>
      <c r="O117" s="59">
        <v>0.1305</v>
      </c>
      <c r="P117" s="20">
        <f t="shared" si="16"/>
        <v>-7.6300000000000007E-2</v>
      </c>
      <c r="Q117" s="52">
        <v>0.1409</v>
      </c>
      <c r="R117" s="59">
        <v>0.1305</v>
      </c>
      <c r="S117" s="20">
        <f t="shared" si="17"/>
        <v>1.0399999999999993E-2</v>
      </c>
      <c r="T117" s="52">
        <v>9.5299999999999996E-2</v>
      </c>
      <c r="U117" s="59">
        <v>0.1305</v>
      </c>
      <c r="V117" s="20">
        <f t="shared" si="18"/>
        <v>-3.5200000000000009E-2</v>
      </c>
      <c r="W117" s="52">
        <v>8.9300000000000004E-2</v>
      </c>
      <c r="X117" s="59">
        <v>0.1305</v>
      </c>
      <c r="Y117" s="20">
        <f t="shared" si="19"/>
        <v>-4.1200000000000001E-2</v>
      </c>
      <c r="Z117" s="52">
        <v>0.1239</v>
      </c>
      <c r="AA117" s="59">
        <v>0.1305</v>
      </c>
      <c r="AB117" s="20">
        <f t="shared" si="20"/>
        <v>-6.6000000000000086E-3</v>
      </c>
      <c r="AC117" s="52">
        <v>6.2700000000000006E-2</v>
      </c>
      <c r="AD117" s="59">
        <v>0.1305</v>
      </c>
      <c r="AE117" s="20">
        <f t="shared" si="21"/>
        <v>-6.7799999999999999E-2</v>
      </c>
      <c r="AF117" s="98">
        <f t="shared" si="22"/>
        <v>-0.10274000000000001</v>
      </c>
      <c r="AG117" s="128">
        <v>44.36</v>
      </c>
      <c r="AH117" s="95">
        <f t="shared" si="23"/>
        <v>1.3088290402845829E-4</v>
      </c>
      <c r="AI117" s="99">
        <f t="shared" si="24"/>
        <v>-1.3446909559883807E-5</v>
      </c>
      <c r="AJ117" s="128">
        <v>47.09</v>
      </c>
      <c r="AK117" s="100">
        <v>0.32</v>
      </c>
      <c r="AL117" s="100">
        <v>24.36</v>
      </c>
    </row>
    <row r="118" spans="1:38" s="62" customFormat="1">
      <c r="A118" s="90" t="s">
        <v>487</v>
      </c>
      <c r="B118" s="52">
        <v>0.1108</v>
      </c>
      <c r="C118" s="59">
        <v>0.1305</v>
      </c>
      <c r="D118" s="20">
        <f t="shared" si="14"/>
        <v>-1.9700000000000009E-2</v>
      </c>
      <c r="E118" s="52">
        <v>0.1021</v>
      </c>
      <c r="F118" s="59">
        <v>0.1305</v>
      </c>
      <c r="G118" s="20">
        <f t="shared" si="15"/>
        <v>-2.8400000000000009E-2</v>
      </c>
      <c r="H118" s="52">
        <v>0.15040000000000001</v>
      </c>
      <c r="I118" s="59">
        <v>0.1305</v>
      </c>
      <c r="J118" s="20">
        <f t="shared" si="26"/>
        <v>1.9900000000000001E-2</v>
      </c>
      <c r="K118" s="52">
        <v>0.1103</v>
      </c>
      <c r="L118" s="59">
        <v>0.1305</v>
      </c>
      <c r="M118" s="20">
        <f t="shared" si="25"/>
        <v>-2.020000000000001E-2</v>
      </c>
      <c r="N118" s="52">
        <v>0.15060000000000001</v>
      </c>
      <c r="O118" s="59">
        <v>0.1305</v>
      </c>
      <c r="P118" s="20">
        <f t="shared" si="16"/>
        <v>2.0100000000000007E-2</v>
      </c>
      <c r="Q118" s="52">
        <v>0.14269999999999999</v>
      </c>
      <c r="R118" s="59">
        <v>0.1305</v>
      </c>
      <c r="S118" s="20">
        <f t="shared" si="17"/>
        <v>1.2199999999999989E-2</v>
      </c>
      <c r="T118" s="52">
        <v>0.18529999999999999</v>
      </c>
      <c r="U118" s="59">
        <v>0.1305</v>
      </c>
      <c r="V118" s="20">
        <f t="shared" si="18"/>
        <v>5.4799999999999988E-2</v>
      </c>
      <c r="W118" s="52">
        <v>0.1958</v>
      </c>
      <c r="X118" s="59">
        <v>0.1305</v>
      </c>
      <c r="Y118" s="20">
        <f t="shared" si="19"/>
        <v>6.5299999999999997E-2</v>
      </c>
      <c r="Z118" s="52">
        <v>0.1812</v>
      </c>
      <c r="AA118" s="59">
        <v>0.1305</v>
      </c>
      <c r="AB118" s="20">
        <f t="shared" si="20"/>
        <v>5.0699999999999995E-2</v>
      </c>
      <c r="AC118" s="52">
        <v>0.17780000000000001</v>
      </c>
      <c r="AD118" s="59">
        <v>0.1305</v>
      </c>
      <c r="AE118" s="20">
        <f t="shared" si="21"/>
        <v>4.7300000000000009E-2</v>
      </c>
      <c r="AF118" s="98">
        <f t="shared" si="22"/>
        <v>2.0199999999999996E-2</v>
      </c>
      <c r="AG118" s="128">
        <v>37.340000000000003</v>
      </c>
      <c r="AH118" s="95">
        <f t="shared" si="23"/>
        <v>1.101705959518177E-4</v>
      </c>
      <c r="AI118" s="99">
        <f t="shared" si="24"/>
        <v>2.2254460382267171E-6</v>
      </c>
      <c r="AJ118" s="128">
        <v>51.83</v>
      </c>
      <c r="AK118" s="100">
        <v>0.12</v>
      </c>
      <c r="AL118" s="100">
        <v>9.49</v>
      </c>
    </row>
    <row r="119" spans="1:38" s="62" customFormat="1">
      <c r="A119" s="90" t="s">
        <v>488</v>
      </c>
      <c r="B119" s="52">
        <v>3.4500000000000003E-2</v>
      </c>
      <c r="C119" s="59">
        <v>0.1305</v>
      </c>
      <c r="D119" s="20">
        <f t="shared" si="14"/>
        <v>-9.6000000000000002E-2</v>
      </c>
      <c r="E119" s="52">
        <v>7.7299999999999994E-2</v>
      </c>
      <c r="F119" s="59">
        <v>0.1305</v>
      </c>
      <c r="G119" s="20">
        <f t="shared" si="15"/>
        <v>-5.3200000000000011E-2</v>
      </c>
      <c r="H119" s="52">
        <v>8.5199999999999998E-2</v>
      </c>
      <c r="I119" s="59">
        <v>0.1305</v>
      </c>
      <c r="J119" s="20">
        <f t="shared" si="26"/>
        <v>-4.5300000000000007E-2</v>
      </c>
      <c r="K119" s="52">
        <v>0.1171</v>
      </c>
      <c r="L119" s="59">
        <v>0.1305</v>
      </c>
      <c r="M119" s="20">
        <f t="shared" si="25"/>
        <v>-1.3400000000000009E-2</v>
      </c>
      <c r="N119" s="52">
        <v>9.4299999999999995E-2</v>
      </c>
      <c r="O119" s="59">
        <v>0.1305</v>
      </c>
      <c r="P119" s="20">
        <f t="shared" si="16"/>
        <v>-3.620000000000001E-2</v>
      </c>
      <c r="Q119" s="52">
        <v>0.1074</v>
      </c>
      <c r="R119" s="59">
        <v>0.1305</v>
      </c>
      <c r="S119" s="20">
        <f t="shared" si="17"/>
        <v>-2.3100000000000009E-2</v>
      </c>
      <c r="T119" s="52">
        <v>0.11210000000000001</v>
      </c>
      <c r="U119" s="59">
        <v>0.1305</v>
      </c>
      <c r="V119" s="20">
        <f t="shared" si="18"/>
        <v>-1.84E-2</v>
      </c>
      <c r="W119" s="52">
        <v>0.2306</v>
      </c>
      <c r="X119" s="59">
        <v>0.1305</v>
      </c>
      <c r="Y119" s="20">
        <f t="shared" si="19"/>
        <v>0.10009999999999999</v>
      </c>
      <c r="Z119" s="52">
        <v>0.3251</v>
      </c>
      <c r="AA119" s="59">
        <v>0.1305</v>
      </c>
      <c r="AB119" s="20">
        <f t="shared" si="20"/>
        <v>0.1946</v>
      </c>
      <c r="AC119" s="52">
        <v>0.29110000000000003</v>
      </c>
      <c r="AD119" s="59">
        <v>0.1305</v>
      </c>
      <c r="AE119" s="20">
        <f t="shared" si="21"/>
        <v>0.16060000000000002</v>
      </c>
      <c r="AF119" s="98">
        <f t="shared" si="22"/>
        <v>1.6969999999999992E-2</v>
      </c>
      <c r="AG119" s="128">
        <v>20</v>
      </c>
      <c r="AH119" s="95">
        <f t="shared" si="23"/>
        <v>5.9009424719773806E-5</v>
      </c>
      <c r="AI119" s="99">
        <f t="shared" si="24"/>
        <v>1.001389937494561E-6</v>
      </c>
      <c r="AJ119" s="128">
        <v>31.17</v>
      </c>
      <c r="AK119" s="100">
        <v>0</v>
      </c>
      <c r="AL119" s="100">
        <v>23.72</v>
      </c>
    </row>
    <row r="120" spans="1:38" s="62" customFormat="1">
      <c r="A120" s="90" t="s">
        <v>489</v>
      </c>
      <c r="B120" s="52">
        <v>0.21</v>
      </c>
      <c r="C120" s="59">
        <v>0.1305</v>
      </c>
      <c r="D120" s="20">
        <f t="shared" si="14"/>
        <v>7.9499999999999987E-2</v>
      </c>
      <c r="E120" s="52">
        <v>0.25</v>
      </c>
      <c r="F120" s="59">
        <v>0.1305</v>
      </c>
      <c r="G120" s="20">
        <f t="shared" si="15"/>
        <v>0.1195</v>
      </c>
      <c r="H120" s="52">
        <v>0.49</v>
      </c>
      <c r="I120" s="59">
        <v>0.1305</v>
      </c>
      <c r="J120" s="20">
        <f t="shared" si="26"/>
        <v>0.35949999999999999</v>
      </c>
      <c r="K120" s="52">
        <v>0.09</v>
      </c>
      <c r="L120" s="59">
        <v>0.1305</v>
      </c>
      <c r="M120" s="20">
        <f t="shared" si="25"/>
        <v>-4.0500000000000008E-2</v>
      </c>
      <c r="N120" s="52">
        <v>7.0000000000000007E-2</v>
      </c>
      <c r="O120" s="59">
        <v>0.1305</v>
      </c>
      <c r="P120" s="20">
        <f t="shared" si="16"/>
        <v>-6.0499999999999998E-2</v>
      </c>
      <c r="Q120" s="52">
        <v>7.0000000000000007E-2</v>
      </c>
      <c r="R120" s="59">
        <v>0.1305</v>
      </c>
      <c r="S120" s="20">
        <f t="shared" si="17"/>
        <v>-6.0499999999999998E-2</v>
      </c>
      <c r="T120" s="52">
        <v>0.05</v>
      </c>
      <c r="U120" s="59">
        <v>0.1305</v>
      </c>
      <c r="V120" s="20">
        <f t="shared" si="18"/>
        <v>-8.0500000000000002E-2</v>
      </c>
      <c r="W120" s="52">
        <v>0.16</v>
      </c>
      <c r="X120" s="59">
        <v>0.1305</v>
      </c>
      <c r="Y120" s="20">
        <f t="shared" si="19"/>
        <v>2.9499999999999998E-2</v>
      </c>
      <c r="Z120" s="52">
        <v>0.23</v>
      </c>
      <c r="AA120" s="59">
        <v>0.1305</v>
      </c>
      <c r="AB120" s="20">
        <f t="shared" si="20"/>
        <v>9.9500000000000005E-2</v>
      </c>
      <c r="AC120" s="52">
        <v>0.12</v>
      </c>
      <c r="AD120" s="59">
        <v>0.1305</v>
      </c>
      <c r="AE120" s="20">
        <f t="shared" si="21"/>
        <v>-1.0500000000000009E-2</v>
      </c>
      <c r="AF120" s="98">
        <f t="shared" si="22"/>
        <v>4.3499999999999997E-2</v>
      </c>
      <c r="AG120" s="128">
        <v>34.08</v>
      </c>
      <c r="AH120" s="95">
        <f t="shared" si="23"/>
        <v>1.0055205972249456E-4</v>
      </c>
      <c r="AI120" s="99">
        <f t="shared" si="24"/>
        <v>4.3740145979285136E-6</v>
      </c>
      <c r="AJ120" s="128">
        <v>50.46</v>
      </c>
      <c r="AK120" s="100">
        <v>0.45</v>
      </c>
      <c r="AL120" s="100">
        <v>16.3</v>
      </c>
    </row>
    <row r="121" spans="1:38" s="62" customFormat="1">
      <c r="A121" s="90" t="s">
        <v>490</v>
      </c>
      <c r="B121" s="52">
        <v>8.7900000000000006E-2</v>
      </c>
      <c r="C121" s="59">
        <v>0.1305</v>
      </c>
      <c r="D121" s="20">
        <f t="shared" si="14"/>
        <v>-4.2599999999999999E-2</v>
      </c>
      <c r="E121" s="52">
        <v>0.1434</v>
      </c>
      <c r="F121" s="59">
        <v>0.1305</v>
      </c>
      <c r="G121" s="20">
        <f t="shared" si="15"/>
        <v>1.2899999999999995E-2</v>
      </c>
      <c r="H121" s="52">
        <v>2.7699999999999999E-2</v>
      </c>
      <c r="I121" s="59">
        <v>0.1305</v>
      </c>
      <c r="J121" s="20">
        <f t="shared" si="26"/>
        <v>-0.1028</v>
      </c>
      <c r="K121" s="52">
        <v>8.8300000000000003E-2</v>
      </c>
      <c r="L121" s="59">
        <v>0.1305</v>
      </c>
      <c r="M121" s="20">
        <f t="shared" si="25"/>
        <v>-4.2200000000000001E-2</v>
      </c>
      <c r="N121" s="52">
        <v>7.6600000000000001E-2</v>
      </c>
      <c r="O121" s="59">
        <v>0.1305</v>
      </c>
      <c r="P121" s="20">
        <f t="shared" si="16"/>
        <v>-5.3900000000000003E-2</v>
      </c>
      <c r="Q121" s="52">
        <v>8.5900000000000004E-2</v>
      </c>
      <c r="R121" s="59">
        <v>0.1305</v>
      </c>
      <c r="S121" s="20">
        <f t="shared" si="17"/>
        <v>-4.4600000000000001E-2</v>
      </c>
      <c r="T121" s="52">
        <v>9.64E-2</v>
      </c>
      <c r="U121" s="59">
        <v>0.1305</v>
      </c>
      <c r="V121" s="20">
        <f t="shared" si="18"/>
        <v>-3.4100000000000005E-2</v>
      </c>
      <c r="W121" s="52">
        <v>0.18720000000000001</v>
      </c>
      <c r="X121" s="59">
        <v>0.1305</v>
      </c>
      <c r="Y121" s="20">
        <f t="shared" si="19"/>
        <v>5.67E-2</v>
      </c>
      <c r="Z121" s="52">
        <v>5.0599999999999999E-2</v>
      </c>
      <c r="AA121" s="59">
        <v>0.1305</v>
      </c>
      <c r="AB121" s="20">
        <f t="shared" si="20"/>
        <v>-7.9899999999999999E-2</v>
      </c>
      <c r="AC121" s="52">
        <v>0.05</v>
      </c>
      <c r="AD121" s="59">
        <v>0.1305</v>
      </c>
      <c r="AE121" s="20">
        <f t="shared" si="21"/>
        <v>-8.0500000000000002E-2</v>
      </c>
      <c r="AF121" s="98">
        <f t="shared" si="22"/>
        <v>-4.1100000000000005E-2</v>
      </c>
      <c r="AG121" s="128">
        <v>15.92</v>
      </c>
      <c r="AH121" s="95">
        <f t="shared" si="23"/>
        <v>4.6971502076939948E-5</v>
      </c>
      <c r="AI121" s="99">
        <f t="shared" si="24"/>
        <v>-1.9305287353622321E-6</v>
      </c>
      <c r="AJ121" s="128">
        <v>45.34</v>
      </c>
      <c r="AK121" s="100">
        <v>0.1</v>
      </c>
      <c r="AL121" s="100">
        <v>13.87</v>
      </c>
    </row>
    <row r="122" spans="1:38" s="62" customFormat="1" ht="16.5">
      <c r="A122" s="90" t="s">
        <v>491</v>
      </c>
      <c r="B122" s="53" t="s">
        <v>13</v>
      </c>
      <c r="C122" s="59">
        <v>0.1305</v>
      </c>
      <c r="D122" s="23" t="s">
        <v>13</v>
      </c>
      <c r="E122" s="54" t="s">
        <v>13</v>
      </c>
      <c r="F122" s="59">
        <v>0.1305</v>
      </c>
      <c r="G122" s="23" t="s">
        <v>13</v>
      </c>
      <c r="H122" s="54" t="s">
        <v>13</v>
      </c>
      <c r="I122" s="59">
        <v>0.1305</v>
      </c>
      <c r="J122" s="23" t="s">
        <v>13</v>
      </c>
      <c r="K122" s="53" t="s">
        <v>13</v>
      </c>
      <c r="L122" s="59">
        <v>0.1305</v>
      </c>
      <c r="M122" s="23" t="s">
        <v>13</v>
      </c>
      <c r="N122" s="54" t="s">
        <v>13</v>
      </c>
      <c r="O122" s="59">
        <v>0.1305</v>
      </c>
      <c r="P122" s="23" t="s">
        <v>13</v>
      </c>
      <c r="Q122" s="84">
        <v>-4.6071</v>
      </c>
      <c r="R122" s="59">
        <v>0.1305</v>
      </c>
      <c r="S122" s="20">
        <f t="shared" si="17"/>
        <v>-4.7375999999999996</v>
      </c>
      <c r="T122" s="84">
        <v>-3.6</v>
      </c>
      <c r="U122" s="59">
        <v>0.1305</v>
      </c>
      <c r="V122" s="20">
        <f t="shared" si="18"/>
        <v>-3.7305000000000001</v>
      </c>
      <c r="W122" s="84">
        <v>-11.68</v>
      </c>
      <c r="X122" s="59">
        <v>0.1305</v>
      </c>
      <c r="Y122" s="20">
        <f t="shared" si="19"/>
        <v>-11.810499999999999</v>
      </c>
      <c r="Z122" s="84">
        <v>-1.8095000000000001</v>
      </c>
      <c r="AA122" s="59">
        <v>0.1305</v>
      </c>
      <c r="AB122" s="20">
        <f t="shared" si="20"/>
        <v>-1.9400000000000002</v>
      </c>
      <c r="AC122" s="84">
        <v>-2</v>
      </c>
      <c r="AD122" s="59">
        <v>0.1305</v>
      </c>
      <c r="AE122" s="20">
        <f t="shared" si="21"/>
        <v>-2.1305000000000001</v>
      </c>
      <c r="AF122" s="98">
        <f t="shared" si="22"/>
        <v>-4.8698199999999998</v>
      </c>
      <c r="AG122" s="128">
        <v>0.84</v>
      </c>
      <c r="AH122" s="95">
        <f t="shared" si="23"/>
        <v>2.4783958382304999E-6</v>
      </c>
      <c r="AI122" s="99">
        <f t="shared" si="24"/>
        <v>-1.2069341620931653E-5</v>
      </c>
      <c r="AJ122" s="128">
        <v>1.41</v>
      </c>
      <c r="AK122" s="100">
        <v>0.27</v>
      </c>
      <c r="AL122" s="101" t="s">
        <v>13</v>
      </c>
    </row>
    <row r="123" spans="1:38" s="62" customFormat="1">
      <c r="A123" s="90" t="s">
        <v>492</v>
      </c>
      <c r="B123" s="52">
        <v>0.23930000000000001</v>
      </c>
      <c r="C123" s="59">
        <v>0.1305</v>
      </c>
      <c r="D123" s="20">
        <f t="shared" si="14"/>
        <v>0.10880000000000001</v>
      </c>
      <c r="E123" s="52">
        <v>0.21809999999999999</v>
      </c>
      <c r="F123" s="59">
        <v>0.1305</v>
      </c>
      <c r="G123" s="20">
        <f t="shared" si="15"/>
        <v>8.7599999999999983E-2</v>
      </c>
      <c r="H123" s="52">
        <v>2.2599999999999999E-2</v>
      </c>
      <c r="I123" s="59">
        <v>0.1305</v>
      </c>
      <c r="J123" s="20">
        <f t="shared" si="26"/>
        <v>-0.10790000000000001</v>
      </c>
      <c r="K123" s="52">
        <v>0.12820000000000001</v>
      </c>
      <c r="L123" s="59">
        <v>0.1305</v>
      </c>
      <c r="M123" s="20">
        <f t="shared" si="25"/>
        <v>-2.2999999999999965E-3</v>
      </c>
      <c r="N123" s="52">
        <v>7.8100000000000003E-2</v>
      </c>
      <c r="O123" s="59">
        <v>0.1305</v>
      </c>
      <c r="P123" s="20">
        <f t="shared" si="16"/>
        <v>-5.2400000000000002E-2</v>
      </c>
      <c r="Q123" s="52">
        <v>0.1308</v>
      </c>
      <c r="R123" s="59">
        <v>0.1305</v>
      </c>
      <c r="S123" s="20">
        <f t="shared" si="17"/>
        <v>2.9999999999999472E-4</v>
      </c>
      <c r="T123" s="52">
        <v>0.15629999999999999</v>
      </c>
      <c r="U123" s="59">
        <v>0.1305</v>
      </c>
      <c r="V123" s="20">
        <f t="shared" si="18"/>
        <v>2.579999999999999E-2</v>
      </c>
      <c r="W123" s="52">
        <v>0.15540000000000001</v>
      </c>
      <c r="X123" s="59">
        <v>0.1305</v>
      </c>
      <c r="Y123" s="20">
        <f t="shared" si="19"/>
        <v>2.4900000000000005E-2</v>
      </c>
      <c r="Z123" s="52">
        <v>0.13150000000000001</v>
      </c>
      <c r="AA123" s="59">
        <v>0.1305</v>
      </c>
      <c r="AB123" s="20">
        <f t="shared" si="20"/>
        <v>1.0000000000000009E-3</v>
      </c>
      <c r="AC123" s="52">
        <v>8.1699999999999995E-2</v>
      </c>
      <c r="AD123" s="59">
        <v>0.1305</v>
      </c>
      <c r="AE123" s="20">
        <f t="shared" si="21"/>
        <v>-4.880000000000001E-2</v>
      </c>
      <c r="AF123" s="98">
        <f t="shared" si="22"/>
        <v>3.6999999999999963E-3</v>
      </c>
      <c r="AG123" s="128">
        <v>47.04</v>
      </c>
      <c r="AH123" s="95">
        <f t="shared" si="23"/>
        <v>1.3879016694090797E-4</v>
      </c>
      <c r="AI123" s="99">
        <f t="shared" si="24"/>
        <v>5.1352361768135897E-7</v>
      </c>
      <c r="AJ123" s="128">
        <v>70.739999999999995</v>
      </c>
      <c r="AK123" s="100">
        <v>0.18</v>
      </c>
      <c r="AL123" s="100">
        <v>-1.8</v>
      </c>
    </row>
    <row r="124" spans="1:38" s="62" customFormat="1">
      <c r="A124" s="90" t="s">
        <v>493</v>
      </c>
      <c r="B124" s="53" t="s">
        <v>13</v>
      </c>
      <c r="C124" s="59">
        <v>0.1305</v>
      </c>
      <c r="D124" s="23" t="s">
        <v>13</v>
      </c>
      <c r="E124" s="54" t="s">
        <v>13</v>
      </c>
      <c r="F124" s="59">
        <v>0.1305</v>
      </c>
      <c r="G124" s="23" t="s">
        <v>13</v>
      </c>
      <c r="H124" s="54" t="s">
        <v>13</v>
      </c>
      <c r="I124" s="59">
        <v>0.1305</v>
      </c>
      <c r="J124" s="23" t="s">
        <v>13</v>
      </c>
      <c r="K124" s="53" t="s">
        <v>13</v>
      </c>
      <c r="L124" s="59">
        <v>0.1305</v>
      </c>
      <c r="M124" s="23" t="s">
        <v>13</v>
      </c>
      <c r="N124" s="54" t="s">
        <v>13</v>
      </c>
      <c r="O124" s="59">
        <v>0.1305</v>
      </c>
      <c r="P124" s="23" t="s">
        <v>13</v>
      </c>
      <c r="Q124" s="54" t="s">
        <v>13</v>
      </c>
      <c r="R124" s="59">
        <v>0.1305</v>
      </c>
      <c r="S124" s="23" t="s">
        <v>13</v>
      </c>
      <c r="T124" s="54" t="s">
        <v>13</v>
      </c>
      <c r="U124" s="59">
        <v>0.1305</v>
      </c>
      <c r="V124" s="23" t="s">
        <v>13</v>
      </c>
      <c r="W124" s="52">
        <v>0.1231</v>
      </c>
      <c r="X124" s="59">
        <v>0.1305</v>
      </c>
      <c r="Y124" s="20">
        <f t="shared" si="19"/>
        <v>-7.4000000000000038E-3</v>
      </c>
      <c r="Z124" s="52">
        <v>0.1111</v>
      </c>
      <c r="AA124" s="59">
        <v>0.1305</v>
      </c>
      <c r="AB124" s="20">
        <f t="shared" si="20"/>
        <v>-1.9400000000000001E-2</v>
      </c>
      <c r="AC124" s="52">
        <v>0.124</v>
      </c>
      <c r="AD124" s="59">
        <v>0.1305</v>
      </c>
      <c r="AE124" s="20">
        <f t="shared" si="21"/>
        <v>-6.5000000000000058E-3</v>
      </c>
      <c r="AF124" s="98">
        <f t="shared" si="22"/>
        <v>-1.1100000000000004E-2</v>
      </c>
      <c r="AG124" s="128">
        <v>40.700000000000003</v>
      </c>
      <c r="AH124" s="95">
        <f t="shared" si="23"/>
        <v>1.200841793047397E-4</v>
      </c>
      <c r="AI124" s="99">
        <f t="shared" si="24"/>
        <v>-1.3329343902826111E-6</v>
      </c>
      <c r="AJ124" s="128">
        <v>51.36</v>
      </c>
      <c r="AK124" s="100">
        <v>0.4</v>
      </c>
      <c r="AL124" s="101" t="s">
        <v>13</v>
      </c>
    </row>
    <row r="125" spans="1:38" s="62" customFormat="1">
      <c r="A125" s="90" t="s">
        <v>494</v>
      </c>
      <c r="B125" s="53" t="s">
        <v>13</v>
      </c>
      <c r="C125" s="59">
        <v>0.1305</v>
      </c>
      <c r="D125" s="23" t="s">
        <v>13</v>
      </c>
      <c r="E125" s="54" t="s">
        <v>13</v>
      </c>
      <c r="F125" s="59">
        <v>0.1305</v>
      </c>
      <c r="G125" s="23" t="s">
        <v>13</v>
      </c>
      <c r="H125" s="54" t="s">
        <v>13</v>
      </c>
      <c r="I125" s="59">
        <v>0.1305</v>
      </c>
      <c r="J125" s="23" t="s">
        <v>13</v>
      </c>
      <c r="K125" s="52">
        <v>-1.7500000000000002E-2</v>
      </c>
      <c r="L125" s="59">
        <v>0.1305</v>
      </c>
      <c r="M125" s="20">
        <f t="shared" si="25"/>
        <v>-0.14800000000000002</v>
      </c>
      <c r="N125" s="52">
        <v>-6.7799999999999999E-2</v>
      </c>
      <c r="O125" s="59">
        <v>0.1305</v>
      </c>
      <c r="P125" s="20">
        <f t="shared" si="16"/>
        <v>-0.1983</v>
      </c>
      <c r="Q125" s="52">
        <v>-6.2700000000000006E-2</v>
      </c>
      <c r="R125" s="59">
        <v>0.1305</v>
      </c>
      <c r="S125" s="20">
        <f t="shared" si="17"/>
        <v>-0.19320000000000001</v>
      </c>
      <c r="T125" s="52">
        <v>-0.23910000000000001</v>
      </c>
      <c r="U125" s="59">
        <v>0.1305</v>
      </c>
      <c r="V125" s="20">
        <f t="shared" si="18"/>
        <v>-0.36960000000000004</v>
      </c>
      <c r="W125" s="52">
        <v>-8.7599999999999997E-2</v>
      </c>
      <c r="X125" s="59">
        <v>0.1305</v>
      </c>
      <c r="Y125" s="20">
        <f t="shared" si="19"/>
        <v>-0.21810000000000002</v>
      </c>
      <c r="Z125" s="52">
        <v>8.4900000000000003E-2</v>
      </c>
      <c r="AA125" s="59">
        <v>0.1305</v>
      </c>
      <c r="AB125" s="20">
        <f t="shared" si="20"/>
        <v>-4.5600000000000002E-2</v>
      </c>
      <c r="AC125" s="63">
        <v>0.1807</v>
      </c>
      <c r="AD125" s="59">
        <v>0.1305</v>
      </c>
      <c r="AE125" s="20">
        <f t="shared" si="21"/>
        <v>5.0199999999999995E-2</v>
      </c>
      <c r="AF125" s="98">
        <f t="shared" si="22"/>
        <v>-0.16037142857142861</v>
      </c>
      <c r="AG125" s="128">
        <v>6.66</v>
      </c>
      <c r="AH125" s="95">
        <f t="shared" si="23"/>
        <v>1.9650138431684677E-5</v>
      </c>
      <c r="AI125" s="99">
        <f t="shared" si="24"/>
        <v>-3.1513207719156035E-6</v>
      </c>
      <c r="AJ125" s="128">
        <v>5.96</v>
      </c>
      <c r="AK125" s="100">
        <v>0.75</v>
      </c>
      <c r="AL125" s="100">
        <v>69.95</v>
      </c>
    </row>
    <row r="126" spans="1:38" s="62" customFormat="1">
      <c r="A126" s="90" t="s">
        <v>495</v>
      </c>
      <c r="B126" s="52">
        <v>0.14000000000000001</v>
      </c>
      <c r="C126" s="59">
        <v>0.1305</v>
      </c>
      <c r="D126" s="20">
        <f t="shared" si="14"/>
        <v>9.5000000000000084E-3</v>
      </c>
      <c r="E126" s="52">
        <v>0.27</v>
      </c>
      <c r="F126" s="59">
        <v>0.1305</v>
      </c>
      <c r="G126" s="20">
        <f t="shared" si="15"/>
        <v>0.13950000000000001</v>
      </c>
      <c r="H126" s="52">
        <v>0.25</v>
      </c>
      <c r="I126" s="59">
        <v>0.1305</v>
      </c>
      <c r="J126" s="20">
        <f t="shared" si="26"/>
        <v>0.1195</v>
      </c>
      <c r="K126" s="52">
        <v>0.19</v>
      </c>
      <c r="L126" s="59">
        <v>0.1305</v>
      </c>
      <c r="M126" s="20">
        <f t="shared" si="25"/>
        <v>5.9499999999999997E-2</v>
      </c>
      <c r="N126" s="52">
        <v>0.19</v>
      </c>
      <c r="O126" s="59">
        <v>0.1305</v>
      </c>
      <c r="P126" s="20">
        <f t="shared" si="16"/>
        <v>5.9499999999999997E-2</v>
      </c>
      <c r="Q126" s="52">
        <v>0.03</v>
      </c>
      <c r="R126" s="59">
        <v>0.1305</v>
      </c>
      <c r="S126" s="20">
        <f t="shared" si="17"/>
        <v>-0.10050000000000001</v>
      </c>
      <c r="T126" s="52">
        <v>0.1</v>
      </c>
      <c r="U126" s="59">
        <v>0.1305</v>
      </c>
      <c r="V126" s="20">
        <f t="shared" si="18"/>
        <v>-3.0499999999999999E-2</v>
      </c>
      <c r="W126" s="52">
        <v>-0.03</v>
      </c>
      <c r="X126" s="59">
        <v>0.1305</v>
      </c>
      <c r="Y126" s="20">
        <f t="shared" si="19"/>
        <v>-0.1605</v>
      </c>
      <c r="Z126" s="52">
        <v>0.04</v>
      </c>
      <c r="AA126" s="59">
        <v>0.1305</v>
      </c>
      <c r="AB126" s="20">
        <f t="shared" si="20"/>
        <v>-9.0499999999999997E-2</v>
      </c>
      <c r="AC126" s="52">
        <v>0.09</v>
      </c>
      <c r="AD126" s="59">
        <v>0.1305</v>
      </c>
      <c r="AE126" s="20">
        <f t="shared" si="21"/>
        <v>-4.0500000000000008E-2</v>
      </c>
      <c r="AF126" s="98">
        <f t="shared" si="22"/>
        <v>-3.4999999999999949E-3</v>
      </c>
      <c r="AG126" s="128">
        <v>135.94</v>
      </c>
      <c r="AH126" s="95">
        <f t="shared" si="23"/>
        <v>4.0108705982030252E-4</v>
      </c>
      <c r="AI126" s="99">
        <f t="shared" si="24"/>
        <v>-1.4038047093710568E-6</v>
      </c>
      <c r="AJ126" s="128">
        <v>177.82</v>
      </c>
      <c r="AK126" s="100">
        <v>0.95</v>
      </c>
      <c r="AL126" s="100">
        <v>-3.23</v>
      </c>
    </row>
    <row r="127" spans="1:38" s="62" customFormat="1">
      <c r="A127" s="90" t="s">
        <v>496</v>
      </c>
      <c r="B127" s="53" t="s">
        <v>13</v>
      </c>
      <c r="C127" s="59">
        <v>0.1305</v>
      </c>
      <c r="D127" s="23" t="s">
        <v>13</v>
      </c>
      <c r="E127" s="54" t="s">
        <v>13</v>
      </c>
      <c r="F127" s="59">
        <v>0.1305</v>
      </c>
      <c r="G127" s="23" t="s">
        <v>13</v>
      </c>
      <c r="H127" s="54" t="s">
        <v>13</v>
      </c>
      <c r="I127" s="59">
        <v>0.1305</v>
      </c>
      <c r="J127" s="23" t="s">
        <v>13</v>
      </c>
      <c r="K127" s="52">
        <v>0.2</v>
      </c>
      <c r="L127" s="59">
        <v>0.1305</v>
      </c>
      <c r="M127" s="20">
        <f t="shared" si="25"/>
        <v>6.9500000000000006E-2</v>
      </c>
      <c r="N127" s="52">
        <v>0.14000000000000001</v>
      </c>
      <c r="O127" s="59">
        <v>0.1305</v>
      </c>
      <c r="P127" s="20">
        <f t="shared" si="16"/>
        <v>9.5000000000000084E-3</v>
      </c>
      <c r="Q127" s="52">
        <v>0.17</v>
      </c>
      <c r="R127" s="59">
        <v>0.1305</v>
      </c>
      <c r="S127" s="20">
        <f t="shared" si="17"/>
        <v>3.9500000000000007E-2</v>
      </c>
      <c r="T127" s="52">
        <v>0.26</v>
      </c>
      <c r="U127" s="59">
        <v>0.1305</v>
      </c>
      <c r="V127" s="20">
        <f t="shared" si="18"/>
        <v>0.1295</v>
      </c>
      <c r="W127" s="52">
        <v>0.28999999999999998</v>
      </c>
      <c r="X127" s="59">
        <v>0.1305</v>
      </c>
      <c r="Y127" s="20">
        <f t="shared" si="19"/>
        <v>0.15949999999999998</v>
      </c>
      <c r="Z127" s="52">
        <v>0.22</v>
      </c>
      <c r="AA127" s="59">
        <v>0.1305</v>
      </c>
      <c r="AB127" s="20">
        <f t="shared" si="20"/>
        <v>8.9499999999999996E-2</v>
      </c>
      <c r="AC127" s="52">
        <v>0.24</v>
      </c>
      <c r="AD127" s="59">
        <v>0.1305</v>
      </c>
      <c r="AE127" s="20">
        <f t="shared" si="21"/>
        <v>0.10949999999999999</v>
      </c>
      <c r="AF127" s="98">
        <f t="shared" si="22"/>
        <v>8.6642857142857146E-2</v>
      </c>
      <c r="AG127" s="128">
        <v>50.66</v>
      </c>
      <c r="AH127" s="95">
        <f t="shared" si="23"/>
        <v>1.4947087281518703E-4</v>
      </c>
      <c r="AI127" s="99">
        <f t="shared" si="24"/>
        <v>1.295058348034442E-5</v>
      </c>
      <c r="AJ127" s="128">
        <v>80.900000000000006</v>
      </c>
      <c r="AK127" s="100">
        <v>0.76</v>
      </c>
      <c r="AL127" s="101" t="s">
        <v>13</v>
      </c>
    </row>
    <row r="128" spans="1:38" s="62" customFormat="1">
      <c r="A128" s="90" t="s">
        <v>497</v>
      </c>
      <c r="B128" s="52">
        <v>9.4799999999999995E-2</v>
      </c>
      <c r="C128" s="59">
        <v>0.1305</v>
      </c>
      <c r="D128" s="20">
        <f t="shared" si="14"/>
        <v>-3.570000000000001E-2</v>
      </c>
      <c r="E128" s="52">
        <v>8.5199999999999998E-2</v>
      </c>
      <c r="F128" s="59">
        <v>0.1305</v>
      </c>
      <c r="G128" s="20">
        <f t="shared" si="15"/>
        <v>-4.5300000000000007E-2</v>
      </c>
      <c r="H128" s="52">
        <v>0.1222</v>
      </c>
      <c r="I128" s="59">
        <v>0.1305</v>
      </c>
      <c r="J128" s="20">
        <f t="shared" si="26"/>
        <v>-8.3000000000000018E-3</v>
      </c>
      <c r="K128" s="52">
        <v>9.2899999999999996E-2</v>
      </c>
      <c r="L128" s="59">
        <v>0.1305</v>
      </c>
      <c r="M128" s="20">
        <f t="shared" si="25"/>
        <v>-3.7600000000000008E-2</v>
      </c>
      <c r="N128" s="52">
        <v>-2.5899999999999999E-2</v>
      </c>
      <c r="O128" s="59">
        <v>0.1305</v>
      </c>
      <c r="P128" s="20">
        <f t="shared" si="16"/>
        <v>-0.15640000000000001</v>
      </c>
      <c r="Q128" s="52">
        <v>7.5499999999999998E-2</v>
      </c>
      <c r="R128" s="59">
        <v>0.1305</v>
      </c>
      <c r="S128" s="20">
        <f t="shared" si="17"/>
        <v>-5.5000000000000007E-2</v>
      </c>
      <c r="T128" s="52">
        <v>0.13270000000000001</v>
      </c>
      <c r="U128" s="59">
        <v>0.1305</v>
      </c>
      <c r="V128" s="20">
        <f t="shared" si="18"/>
        <v>2.2000000000000075E-3</v>
      </c>
      <c r="W128" s="52">
        <v>0.1492</v>
      </c>
      <c r="X128" s="59">
        <v>0.1305</v>
      </c>
      <c r="Y128" s="20">
        <f t="shared" si="19"/>
        <v>1.8699999999999994E-2</v>
      </c>
      <c r="Z128" s="52">
        <v>4.1300000000000003E-2</v>
      </c>
      <c r="AA128" s="59">
        <v>0.1305</v>
      </c>
      <c r="AB128" s="20">
        <f t="shared" si="20"/>
        <v>-8.9200000000000002E-2</v>
      </c>
      <c r="AC128" s="52">
        <v>9.1600000000000001E-2</v>
      </c>
      <c r="AD128" s="59">
        <v>0.1305</v>
      </c>
      <c r="AE128" s="20">
        <f t="shared" si="21"/>
        <v>-3.8900000000000004E-2</v>
      </c>
      <c r="AF128" s="98">
        <f t="shared" si="22"/>
        <v>-4.4549999999999992E-2</v>
      </c>
      <c r="AG128" s="128">
        <v>71.569999999999993</v>
      </c>
      <c r="AH128" s="95">
        <f t="shared" si="23"/>
        <v>2.1116522635971055E-4</v>
      </c>
      <c r="AI128" s="99">
        <f t="shared" si="24"/>
        <v>-9.4074108343251031E-6</v>
      </c>
      <c r="AJ128" s="128">
        <v>84.27</v>
      </c>
      <c r="AK128" s="100">
        <v>1.08</v>
      </c>
      <c r="AL128" s="100">
        <v>-1.25</v>
      </c>
    </row>
    <row r="129" spans="1:38" s="62" customFormat="1">
      <c r="A129" s="90" t="s">
        <v>498</v>
      </c>
      <c r="B129" s="52">
        <v>0.13</v>
      </c>
      <c r="C129" s="59">
        <v>0.1305</v>
      </c>
      <c r="D129" s="20">
        <f t="shared" si="14"/>
        <v>-5.0000000000000044E-4</v>
      </c>
      <c r="E129" s="52">
        <v>0.17</v>
      </c>
      <c r="F129" s="59">
        <v>0.1305</v>
      </c>
      <c r="G129" s="20">
        <f t="shared" si="15"/>
        <v>3.9500000000000007E-2</v>
      </c>
      <c r="H129" s="52">
        <v>0.18</v>
      </c>
      <c r="I129" s="59">
        <v>0.1305</v>
      </c>
      <c r="J129" s="20">
        <f t="shared" si="26"/>
        <v>4.9499999999999988E-2</v>
      </c>
      <c r="K129" s="52">
        <v>0.15</v>
      </c>
      <c r="L129" s="59">
        <v>0.1305</v>
      </c>
      <c r="M129" s="20">
        <f t="shared" si="25"/>
        <v>1.949999999999999E-2</v>
      </c>
      <c r="N129" s="52">
        <v>0.13</v>
      </c>
      <c r="O129" s="59">
        <v>0.1305</v>
      </c>
      <c r="P129" s="20">
        <f t="shared" si="16"/>
        <v>-5.0000000000000044E-4</v>
      </c>
      <c r="Q129" s="52">
        <v>0.12</v>
      </c>
      <c r="R129" s="59">
        <v>0.1305</v>
      </c>
      <c r="S129" s="20">
        <f t="shared" si="17"/>
        <v>-1.0500000000000009E-2</v>
      </c>
      <c r="T129" s="52">
        <v>0.11</v>
      </c>
      <c r="U129" s="59">
        <v>0.1305</v>
      </c>
      <c r="V129" s="20">
        <f t="shared" si="18"/>
        <v>-2.0500000000000004E-2</v>
      </c>
      <c r="W129" s="52">
        <v>0.1</v>
      </c>
      <c r="X129" s="59">
        <v>0.1305</v>
      </c>
      <c r="Y129" s="20">
        <f t="shared" si="19"/>
        <v>-3.0499999999999999E-2</v>
      </c>
      <c r="Z129" s="52">
        <v>0.09</v>
      </c>
      <c r="AA129" s="59">
        <v>0.1305</v>
      </c>
      <c r="AB129" s="20">
        <f t="shared" si="20"/>
        <v>-4.0500000000000008E-2</v>
      </c>
      <c r="AC129" s="52">
        <v>0.12</v>
      </c>
      <c r="AD129" s="59">
        <v>0.1305</v>
      </c>
      <c r="AE129" s="20">
        <f t="shared" si="21"/>
        <v>-1.0500000000000009E-2</v>
      </c>
      <c r="AF129" s="98">
        <f t="shared" si="22"/>
        <v>-5.0000000000000456E-4</v>
      </c>
      <c r="AG129" s="128">
        <v>46.1</v>
      </c>
      <c r="AH129" s="95">
        <f t="shared" si="23"/>
        <v>1.3601672397907863E-4</v>
      </c>
      <c r="AI129" s="99">
        <f t="shared" si="24"/>
        <v>-6.8008361989539936E-8</v>
      </c>
      <c r="AJ129" s="128">
        <v>98.83</v>
      </c>
      <c r="AK129" s="100">
        <v>0.88</v>
      </c>
      <c r="AL129" s="101" t="s">
        <v>13</v>
      </c>
    </row>
    <row r="130" spans="1:38" s="62" customFormat="1">
      <c r="A130" s="90" t="s">
        <v>499</v>
      </c>
      <c r="B130" s="52">
        <v>-9.0899999999999995E-2</v>
      </c>
      <c r="C130" s="59">
        <v>0.1305</v>
      </c>
      <c r="D130" s="20">
        <f t="shared" si="14"/>
        <v>-0.22139999999999999</v>
      </c>
      <c r="E130" s="52">
        <v>-3.1699999999999999E-2</v>
      </c>
      <c r="F130" s="59">
        <v>0.1305</v>
      </c>
      <c r="G130" s="20">
        <f t="shared" si="15"/>
        <v>-0.16220000000000001</v>
      </c>
      <c r="H130" s="52">
        <v>-0.33460000000000001</v>
      </c>
      <c r="I130" s="59">
        <v>0.1305</v>
      </c>
      <c r="J130" s="20">
        <f t="shared" si="26"/>
        <v>-0.46510000000000001</v>
      </c>
      <c r="K130" s="52">
        <v>0.14000000000000001</v>
      </c>
      <c r="L130" s="59">
        <v>0.1305</v>
      </c>
      <c r="M130" s="20">
        <f t="shared" si="25"/>
        <v>9.5000000000000084E-3</v>
      </c>
      <c r="N130" s="52">
        <v>0.15</v>
      </c>
      <c r="O130" s="59">
        <v>0.1305</v>
      </c>
      <c r="P130" s="20">
        <f t="shared" si="16"/>
        <v>1.949999999999999E-2</v>
      </c>
      <c r="Q130" s="52">
        <v>0.16</v>
      </c>
      <c r="R130" s="59">
        <v>0.1305</v>
      </c>
      <c r="S130" s="20">
        <f t="shared" si="17"/>
        <v>2.9499999999999998E-2</v>
      </c>
      <c r="T130" s="52">
        <v>0.11</v>
      </c>
      <c r="U130" s="59">
        <v>0.1305</v>
      </c>
      <c r="V130" s="20">
        <f t="shared" si="18"/>
        <v>-2.0500000000000004E-2</v>
      </c>
      <c r="W130" s="52">
        <v>0.14000000000000001</v>
      </c>
      <c r="X130" s="59">
        <v>0.1305</v>
      </c>
      <c r="Y130" s="20">
        <f t="shared" si="19"/>
        <v>9.5000000000000084E-3</v>
      </c>
      <c r="Z130" s="52">
        <v>0.11</v>
      </c>
      <c r="AA130" s="59">
        <v>0.1305</v>
      </c>
      <c r="AB130" s="20">
        <f t="shared" si="20"/>
        <v>-2.0500000000000004E-2</v>
      </c>
      <c r="AC130" s="52">
        <v>0.12</v>
      </c>
      <c r="AD130" s="59">
        <v>0.1305</v>
      </c>
      <c r="AE130" s="20">
        <f t="shared" si="21"/>
        <v>-1.0500000000000009E-2</v>
      </c>
      <c r="AF130" s="98">
        <f t="shared" si="22"/>
        <v>-8.3219999999999988E-2</v>
      </c>
      <c r="AG130" s="128">
        <v>76.08</v>
      </c>
      <c r="AH130" s="95">
        <f t="shared" si="23"/>
        <v>2.2447185163401956E-4</v>
      </c>
      <c r="AI130" s="99">
        <f t="shared" si="24"/>
        <v>-1.8680547492983106E-5</v>
      </c>
      <c r="AJ130" s="128">
        <v>92.45</v>
      </c>
      <c r="AK130" s="100">
        <v>1.1000000000000001</v>
      </c>
      <c r="AL130" s="100">
        <v>4.59</v>
      </c>
    </row>
    <row r="131" spans="1:38" s="62" customFormat="1">
      <c r="A131" s="90" t="s">
        <v>500</v>
      </c>
      <c r="B131" s="52">
        <v>1.32E-2</v>
      </c>
      <c r="C131" s="59">
        <v>0.1305</v>
      </c>
      <c r="D131" s="20">
        <f t="shared" si="14"/>
        <v>-0.1173</v>
      </c>
      <c r="E131" s="52">
        <v>1.54E-2</v>
      </c>
      <c r="F131" s="59">
        <v>0.1305</v>
      </c>
      <c r="G131" s="20">
        <f t="shared" si="15"/>
        <v>-0.11510000000000001</v>
      </c>
      <c r="H131" s="52">
        <v>7.2499999999999995E-2</v>
      </c>
      <c r="I131" s="59">
        <v>0.1305</v>
      </c>
      <c r="J131" s="20">
        <f t="shared" si="26"/>
        <v>-5.800000000000001E-2</v>
      </c>
      <c r="K131" s="52">
        <v>3.1300000000000001E-2</v>
      </c>
      <c r="L131" s="59">
        <v>0.1305</v>
      </c>
      <c r="M131" s="20">
        <f t="shared" si="25"/>
        <v>-9.920000000000001E-2</v>
      </c>
      <c r="N131" s="52">
        <v>6.1499999999999999E-2</v>
      </c>
      <c r="O131" s="59">
        <v>0.1305</v>
      </c>
      <c r="P131" s="20">
        <f t="shared" si="16"/>
        <v>-6.9000000000000006E-2</v>
      </c>
      <c r="Q131" s="52">
        <v>2.52E-2</v>
      </c>
      <c r="R131" s="59">
        <v>0.1305</v>
      </c>
      <c r="S131" s="20">
        <f t="shared" si="17"/>
        <v>-0.1053</v>
      </c>
      <c r="T131" s="52">
        <v>1.9900000000000001E-2</v>
      </c>
      <c r="U131" s="59">
        <v>0.1305</v>
      </c>
      <c r="V131" s="20">
        <f t="shared" si="18"/>
        <v>-0.1106</v>
      </c>
      <c r="W131" s="52">
        <v>2.3599999999999999E-2</v>
      </c>
      <c r="X131" s="59">
        <v>0.1305</v>
      </c>
      <c r="Y131" s="20">
        <f t="shared" si="19"/>
        <v>-0.10690000000000001</v>
      </c>
      <c r="Z131" s="52">
        <v>6.0100000000000001E-2</v>
      </c>
      <c r="AA131" s="59">
        <v>0.1305</v>
      </c>
      <c r="AB131" s="20">
        <f t="shared" si="20"/>
        <v>-7.0400000000000004E-2</v>
      </c>
      <c r="AC131" s="52">
        <v>6.6500000000000004E-2</v>
      </c>
      <c r="AD131" s="59">
        <v>0.1305</v>
      </c>
      <c r="AE131" s="20">
        <f t="shared" si="21"/>
        <v>-6.4000000000000001E-2</v>
      </c>
      <c r="AF131" s="98">
        <f t="shared" si="22"/>
        <v>-9.1580000000000022E-2</v>
      </c>
      <c r="AG131" s="128">
        <v>12.91</v>
      </c>
      <c r="AH131" s="95">
        <f t="shared" si="23"/>
        <v>3.8090583656613989E-5</v>
      </c>
      <c r="AI131" s="99">
        <f t="shared" si="24"/>
        <v>-3.4883356512727098E-6</v>
      </c>
      <c r="AJ131" s="128">
        <v>28.03</v>
      </c>
      <c r="AK131" s="100">
        <v>0.01</v>
      </c>
      <c r="AL131" s="100">
        <v>-23.57</v>
      </c>
    </row>
    <row r="132" spans="1:38" s="62" customFormat="1">
      <c r="A132" s="90" t="s">
        <v>501</v>
      </c>
      <c r="B132" s="53" t="s">
        <v>13</v>
      </c>
      <c r="C132" s="59">
        <v>0.1305</v>
      </c>
      <c r="D132" s="23" t="s">
        <v>13</v>
      </c>
      <c r="E132" s="54" t="s">
        <v>13</v>
      </c>
      <c r="F132" s="59">
        <v>0.1305</v>
      </c>
      <c r="G132" s="23" t="s">
        <v>13</v>
      </c>
      <c r="H132" s="54" t="s">
        <v>13</v>
      </c>
      <c r="I132" s="59">
        <v>0.1305</v>
      </c>
      <c r="J132" s="23" t="s">
        <v>13</v>
      </c>
      <c r="K132" s="52">
        <v>-6.1999999999999998E-3</v>
      </c>
      <c r="L132" s="59">
        <v>0.1305</v>
      </c>
      <c r="M132" s="20">
        <f t="shared" ref="M132:M159" si="27">K132-L132</f>
        <v>-0.13670000000000002</v>
      </c>
      <c r="N132" s="52">
        <v>8.2000000000000007E-3</v>
      </c>
      <c r="O132" s="59">
        <v>0.1305</v>
      </c>
      <c r="P132" s="20">
        <f t="shared" ref="P132:P159" si="28">N132-O132</f>
        <v>-0.12230000000000001</v>
      </c>
      <c r="Q132" s="52">
        <v>8.0999999999999996E-3</v>
      </c>
      <c r="R132" s="59">
        <v>0.1305</v>
      </c>
      <c r="S132" s="20">
        <f t="shared" ref="S132:S159" si="29">Q132-R132</f>
        <v>-0.12240000000000001</v>
      </c>
      <c r="T132" s="52">
        <v>2E-3</v>
      </c>
      <c r="U132" s="59">
        <v>0.1305</v>
      </c>
      <c r="V132" s="20">
        <f t="shared" ref="V132:V159" si="30">T132-U132</f>
        <v>-0.1285</v>
      </c>
      <c r="W132" s="52">
        <v>1.9E-3</v>
      </c>
      <c r="X132" s="59">
        <v>0.1305</v>
      </c>
      <c r="Y132" s="20">
        <f t="shared" ref="Y132:Y160" si="31">W132-X132</f>
        <v>-0.12859999999999999</v>
      </c>
      <c r="Z132" s="52">
        <v>6.6E-3</v>
      </c>
      <c r="AA132" s="59">
        <v>0.1305</v>
      </c>
      <c r="AB132" s="20">
        <f t="shared" ref="AB132:AB160" si="32">Z132-AA132</f>
        <v>-0.12390000000000001</v>
      </c>
      <c r="AC132" s="52">
        <v>1.5800000000000002E-2</v>
      </c>
      <c r="AD132" s="59">
        <v>0.1305</v>
      </c>
      <c r="AE132" s="20">
        <f t="shared" ref="AE132:AE160" si="33">AC132-AD132</f>
        <v>-0.1147</v>
      </c>
      <c r="AF132" s="98">
        <f t="shared" ref="AF132:AF160" si="34">AVERAGE(D132,G132,J132,M132,P132,S132,V132,Y132,AB132,AE132)</f>
        <v>-0.12530000000000002</v>
      </c>
      <c r="AG132" s="128">
        <v>9.7200000000000006</v>
      </c>
      <c r="AH132" s="95">
        <f t="shared" ref="AH132:AH160" si="35">AG132/$AG$161</f>
        <v>2.8678580413810071E-5</v>
      </c>
      <c r="AI132" s="99">
        <f t="shared" ref="AI132:AI160" si="36">AF132*AH132</f>
        <v>-3.5934261258504024E-6</v>
      </c>
      <c r="AJ132" s="128">
        <v>19.059999999999999</v>
      </c>
      <c r="AK132" s="100">
        <v>1.1200000000000001</v>
      </c>
      <c r="AL132" s="101" t="s">
        <v>13</v>
      </c>
    </row>
    <row r="133" spans="1:38" s="62" customFormat="1">
      <c r="A133" s="90" t="s">
        <v>502</v>
      </c>
      <c r="B133" s="52">
        <v>0.08</v>
      </c>
      <c r="C133" s="59">
        <v>0.1305</v>
      </c>
      <c r="D133" s="20">
        <f t="shared" ref="D133:D160" si="37">B133-C133</f>
        <v>-5.0500000000000003E-2</v>
      </c>
      <c r="E133" s="56" t="s">
        <v>13</v>
      </c>
      <c r="F133" s="59">
        <v>0.1305</v>
      </c>
      <c r="G133" s="23" t="s">
        <v>13</v>
      </c>
      <c r="H133" s="52">
        <v>0.17</v>
      </c>
      <c r="I133" s="59">
        <v>0.1305</v>
      </c>
      <c r="J133" s="20">
        <f t="shared" ref="J133:J159" si="38">H133-I133</f>
        <v>3.9500000000000007E-2</v>
      </c>
      <c r="K133" s="52">
        <v>7.0000000000000007E-2</v>
      </c>
      <c r="L133" s="59">
        <v>0.1305</v>
      </c>
      <c r="M133" s="20">
        <f t="shared" si="27"/>
        <v>-6.0499999999999998E-2</v>
      </c>
      <c r="N133" s="52">
        <v>0.08</v>
      </c>
      <c r="O133" s="59">
        <v>0.1305</v>
      </c>
      <c r="P133" s="20">
        <f t="shared" si="28"/>
        <v>-5.0500000000000003E-2</v>
      </c>
      <c r="Q133" s="52">
        <v>0.12</v>
      </c>
      <c r="R133" s="59">
        <v>0.1305</v>
      </c>
      <c r="S133" s="20">
        <f t="shared" si="29"/>
        <v>-1.0500000000000009E-2</v>
      </c>
      <c r="T133" s="52">
        <v>0.16</v>
      </c>
      <c r="U133" s="59">
        <v>0.1305</v>
      </c>
      <c r="V133" s="20">
        <f t="shared" si="30"/>
        <v>2.9499999999999998E-2</v>
      </c>
      <c r="W133" s="52">
        <v>0.09</v>
      </c>
      <c r="X133" s="59">
        <v>0.1305</v>
      </c>
      <c r="Y133" s="20">
        <f t="shared" si="31"/>
        <v>-4.0500000000000008E-2</v>
      </c>
      <c r="Z133" s="52">
        <v>7.0000000000000007E-2</v>
      </c>
      <c r="AA133" s="59">
        <v>0.1305</v>
      </c>
      <c r="AB133" s="20">
        <f t="shared" si="32"/>
        <v>-6.0499999999999998E-2</v>
      </c>
      <c r="AC133" s="52">
        <v>0.06</v>
      </c>
      <c r="AD133" s="59">
        <v>0.1305</v>
      </c>
      <c r="AE133" s="20">
        <f t="shared" si="33"/>
        <v>-7.0500000000000007E-2</v>
      </c>
      <c r="AF133" s="98">
        <f t="shared" si="34"/>
        <v>-3.0500000000000003E-2</v>
      </c>
      <c r="AG133" s="128">
        <v>33.17</v>
      </c>
      <c r="AH133" s="95">
        <f t="shared" si="35"/>
        <v>9.7867130897744863E-5</v>
      </c>
      <c r="AI133" s="99">
        <f t="shared" si="36"/>
        <v>-2.9849474923812185E-6</v>
      </c>
      <c r="AJ133" s="128">
        <v>73.099999999999994</v>
      </c>
      <c r="AK133" s="100">
        <v>0.42</v>
      </c>
      <c r="AL133" s="101" t="s">
        <v>13</v>
      </c>
    </row>
    <row r="134" spans="1:38" s="62" customFormat="1">
      <c r="A134" s="90" t="s">
        <v>503</v>
      </c>
      <c r="B134" s="52">
        <v>9.1800000000000007E-2</v>
      </c>
      <c r="C134" s="59">
        <v>0.1305</v>
      </c>
      <c r="D134" s="20">
        <f t="shared" si="37"/>
        <v>-3.8699999999999998E-2</v>
      </c>
      <c r="E134" s="52">
        <v>9.5600000000000004E-2</v>
      </c>
      <c r="F134" s="59">
        <v>0.1305</v>
      </c>
      <c r="G134" s="20">
        <f t="shared" ref="G134:G160" si="39">E134-F134</f>
        <v>-3.49E-2</v>
      </c>
      <c r="H134" s="52">
        <v>0.05</v>
      </c>
      <c r="I134" s="59">
        <v>0.1305</v>
      </c>
      <c r="J134" s="20">
        <f t="shared" si="38"/>
        <v>-8.0500000000000002E-2</v>
      </c>
      <c r="K134" s="52">
        <v>0.03</v>
      </c>
      <c r="L134" s="59">
        <v>0.1305</v>
      </c>
      <c r="M134" s="20">
        <f t="shared" si="27"/>
        <v>-0.10050000000000001</v>
      </c>
      <c r="N134" s="52">
        <v>0</v>
      </c>
      <c r="O134" s="59">
        <v>0.1305</v>
      </c>
      <c r="P134" s="20">
        <f t="shared" si="28"/>
        <v>-0.1305</v>
      </c>
      <c r="Q134" s="52">
        <v>-0.01</v>
      </c>
      <c r="R134" s="59">
        <v>0.1305</v>
      </c>
      <c r="S134" s="20">
        <f t="shared" si="29"/>
        <v>-0.14050000000000001</v>
      </c>
      <c r="T134" s="52">
        <v>0.02</v>
      </c>
      <c r="U134" s="59">
        <v>0.1305</v>
      </c>
      <c r="V134" s="20">
        <f t="shared" si="30"/>
        <v>-0.1105</v>
      </c>
      <c r="W134" s="52">
        <v>0.01</v>
      </c>
      <c r="X134" s="59">
        <v>0.1305</v>
      </c>
      <c r="Y134" s="20">
        <f t="shared" si="31"/>
        <v>-0.12050000000000001</v>
      </c>
      <c r="Z134" s="52">
        <v>0.02</v>
      </c>
      <c r="AA134" s="59">
        <v>0.1305</v>
      </c>
      <c r="AB134" s="20">
        <f t="shared" si="32"/>
        <v>-0.1105</v>
      </c>
      <c r="AC134" s="52">
        <v>0.06</v>
      </c>
      <c r="AD134" s="59">
        <v>0.1305</v>
      </c>
      <c r="AE134" s="20">
        <f t="shared" si="33"/>
        <v>-7.0500000000000007E-2</v>
      </c>
      <c r="AF134" s="98">
        <f t="shared" si="34"/>
        <v>-9.3760000000000024E-2</v>
      </c>
      <c r="AG134" s="128">
        <v>94.08</v>
      </c>
      <c r="AH134" s="95">
        <f t="shared" si="35"/>
        <v>2.7758033388181595E-4</v>
      </c>
      <c r="AI134" s="99">
        <f t="shared" si="36"/>
        <v>-2.6025932104759068E-5</v>
      </c>
      <c r="AJ134" s="128">
        <v>103.53</v>
      </c>
      <c r="AK134" s="100">
        <v>0</v>
      </c>
      <c r="AL134" s="100">
        <v>-3.51</v>
      </c>
    </row>
    <row r="135" spans="1:38" s="62" customFormat="1">
      <c r="A135" s="90" t="s">
        <v>504</v>
      </c>
      <c r="B135" s="52">
        <v>-0.01</v>
      </c>
      <c r="C135" s="59">
        <v>0.1305</v>
      </c>
      <c r="D135" s="20">
        <f t="shared" si="37"/>
        <v>-0.14050000000000001</v>
      </c>
      <c r="E135" s="52">
        <v>0.01</v>
      </c>
      <c r="F135" s="59">
        <v>0.1305</v>
      </c>
      <c r="G135" s="20">
        <f t="shared" si="39"/>
        <v>-0.12050000000000001</v>
      </c>
      <c r="H135" s="52">
        <v>-0.15</v>
      </c>
      <c r="I135" s="59">
        <v>0.1305</v>
      </c>
      <c r="J135" s="20">
        <f t="shared" si="38"/>
        <v>-0.28049999999999997</v>
      </c>
      <c r="K135" s="52">
        <v>0.09</v>
      </c>
      <c r="L135" s="59">
        <v>0.1305</v>
      </c>
      <c r="M135" s="20">
        <f t="shared" si="27"/>
        <v>-4.0500000000000008E-2</v>
      </c>
      <c r="N135" s="52">
        <v>0.08</v>
      </c>
      <c r="O135" s="59">
        <v>0.1305</v>
      </c>
      <c r="P135" s="20">
        <f t="shared" si="28"/>
        <v>-5.0500000000000003E-2</v>
      </c>
      <c r="Q135" s="52">
        <v>0.32</v>
      </c>
      <c r="R135" s="59">
        <v>0.1305</v>
      </c>
      <c r="S135" s="20">
        <f t="shared" si="29"/>
        <v>0.1895</v>
      </c>
      <c r="T135" s="52">
        <v>0.16</v>
      </c>
      <c r="U135" s="59">
        <v>0.1305</v>
      </c>
      <c r="V135" s="20">
        <f t="shared" si="30"/>
        <v>2.9499999999999998E-2</v>
      </c>
      <c r="W135" s="52">
        <v>0.17</v>
      </c>
      <c r="X135" s="59">
        <v>0.1305</v>
      </c>
      <c r="Y135" s="20">
        <f t="shared" si="31"/>
        <v>3.9500000000000007E-2</v>
      </c>
      <c r="Z135" s="52">
        <v>0.11</v>
      </c>
      <c r="AA135" s="59">
        <v>0.1305</v>
      </c>
      <c r="AB135" s="20">
        <f t="shared" si="32"/>
        <v>-2.0500000000000004E-2</v>
      </c>
      <c r="AC135" s="52">
        <v>0.12</v>
      </c>
      <c r="AD135" s="59">
        <v>0.1305</v>
      </c>
      <c r="AE135" s="20">
        <f t="shared" si="33"/>
        <v>-1.0500000000000009E-2</v>
      </c>
      <c r="AF135" s="98">
        <f t="shared" si="34"/>
        <v>-4.0500000000000001E-2</v>
      </c>
      <c r="AG135" s="128">
        <v>43.5</v>
      </c>
      <c r="AH135" s="95">
        <f t="shared" si="35"/>
        <v>1.2834549876550804E-4</v>
      </c>
      <c r="AI135" s="99">
        <f t="shared" si="36"/>
        <v>-5.1979927000030758E-6</v>
      </c>
      <c r="AJ135" s="128">
        <v>74.62</v>
      </c>
      <c r="AK135" s="100">
        <v>1.29</v>
      </c>
      <c r="AL135" s="100">
        <v>8.18</v>
      </c>
    </row>
    <row r="136" spans="1:38" s="62" customFormat="1">
      <c r="A136" s="90" t="s">
        <v>505</v>
      </c>
      <c r="B136" s="52">
        <v>7.2499999999999995E-2</v>
      </c>
      <c r="C136" s="59">
        <v>0.1305</v>
      </c>
      <c r="D136" s="20">
        <f t="shared" si="37"/>
        <v>-5.800000000000001E-2</v>
      </c>
      <c r="E136" s="52">
        <v>7.8200000000000006E-2</v>
      </c>
      <c r="F136" s="59">
        <v>0.1305</v>
      </c>
      <c r="G136" s="20">
        <f t="shared" si="39"/>
        <v>-5.2299999999999999E-2</v>
      </c>
      <c r="H136" s="52">
        <v>8.0600000000000005E-2</v>
      </c>
      <c r="I136" s="59">
        <v>0.1305</v>
      </c>
      <c r="J136" s="20">
        <f t="shared" si="38"/>
        <v>-4.99E-2</v>
      </c>
      <c r="K136" s="52">
        <v>7.7399999999999997E-2</v>
      </c>
      <c r="L136" s="59">
        <v>0.1305</v>
      </c>
      <c r="M136" s="20">
        <f t="shared" si="27"/>
        <v>-5.3100000000000008E-2</v>
      </c>
      <c r="N136" s="52">
        <v>6.93E-2</v>
      </c>
      <c r="O136" s="59">
        <v>0.1305</v>
      </c>
      <c r="P136" s="20">
        <f t="shared" si="28"/>
        <v>-6.1200000000000004E-2</v>
      </c>
      <c r="Q136" s="52">
        <v>6.8000000000000005E-2</v>
      </c>
      <c r="R136" s="59">
        <v>0.1305</v>
      </c>
      <c r="S136" s="20">
        <f t="shared" si="29"/>
        <v>-6.25E-2</v>
      </c>
      <c r="T136" s="52">
        <v>7.7499999999999999E-2</v>
      </c>
      <c r="U136" s="59">
        <v>0.1305</v>
      </c>
      <c r="V136" s="20">
        <f t="shared" si="30"/>
        <v>-5.3000000000000005E-2</v>
      </c>
      <c r="W136" s="52">
        <v>4.2599999999999999E-2</v>
      </c>
      <c r="X136" s="59">
        <v>0.1305</v>
      </c>
      <c r="Y136" s="20">
        <f t="shared" si="31"/>
        <v>-8.7900000000000006E-2</v>
      </c>
      <c r="Z136" s="52">
        <v>5.1400000000000001E-2</v>
      </c>
      <c r="AA136" s="59">
        <v>0.1305</v>
      </c>
      <c r="AB136" s="20">
        <f t="shared" si="32"/>
        <v>-7.9100000000000004E-2</v>
      </c>
      <c r="AC136" s="52">
        <v>5.5800000000000002E-2</v>
      </c>
      <c r="AD136" s="59">
        <v>0.1305</v>
      </c>
      <c r="AE136" s="20">
        <f t="shared" si="33"/>
        <v>-7.4700000000000003E-2</v>
      </c>
      <c r="AF136" s="98">
        <f t="shared" si="34"/>
        <v>-6.316999999999999E-2</v>
      </c>
      <c r="AG136" s="128">
        <v>32.39</v>
      </c>
      <c r="AH136" s="95">
        <f t="shared" si="35"/>
        <v>9.5565763333673679E-5</v>
      </c>
      <c r="AI136" s="99">
        <f t="shared" si="36"/>
        <v>-6.0368892697881655E-6</v>
      </c>
      <c r="AJ136" s="128">
        <v>41.62</v>
      </c>
      <c r="AK136" s="100">
        <v>0.1</v>
      </c>
      <c r="AL136" s="100">
        <v>0.52</v>
      </c>
    </row>
    <row r="137" spans="1:38" s="62" customFormat="1">
      <c r="A137" s="90" t="s">
        <v>506</v>
      </c>
      <c r="B137" s="53" t="s">
        <v>13</v>
      </c>
      <c r="C137" s="59">
        <v>0.1305</v>
      </c>
      <c r="D137" s="23" t="s">
        <v>13</v>
      </c>
      <c r="E137" s="52">
        <v>-0.03</v>
      </c>
      <c r="F137" s="59">
        <v>0.1305</v>
      </c>
      <c r="G137" s="20">
        <f t="shared" si="39"/>
        <v>-0.1605</v>
      </c>
      <c r="H137" s="52">
        <v>0.05</v>
      </c>
      <c r="I137" s="59">
        <v>0.1305</v>
      </c>
      <c r="J137" s="20">
        <f t="shared" si="38"/>
        <v>-8.0500000000000002E-2</v>
      </c>
      <c r="K137" s="52">
        <v>0.08</v>
      </c>
      <c r="L137" s="59">
        <v>0.1305</v>
      </c>
      <c r="M137" s="20">
        <f t="shared" si="27"/>
        <v>-5.0500000000000003E-2</v>
      </c>
      <c r="N137" s="52">
        <v>0.08</v>
      </c>
      <c r="O137" s="59">
        <v>0.1305</v>
      </c>
      <c r="P137" s="20">
        <f t="shared" si="28"/>
        <v>-5.0500000000000003E-2</v>
      </c>
      <c r="Q137" s="52">
        <v>-0.11</v>
      </c>
      <c r="R137" s="59">
        <v>0.1305</v>
      </c>
      <c r="S137" s="20">
        <f t="shared" si="29"/>
        <v>-0.24049999999999999</v>
      </c>
      <c r="T137" s="52">
        <v>-0.08</v>
      </c>
      <c r="U137" s="59">
        <v>0.1305</v>
      </c>
      <c r="V137" s="20">
        <f t="shared" si="30"/>
        <v>-0.21050000000000002</v>
      </c>
      <c r="W137" s="52">
        <v>-0.06</v>
      </c>
      <c r="X137" s="59">
        <v>0.1305</v>
      </c>
      <c r="Y137" s="20">
        <f t="shared" si="31"/>
        <v>-0.1905</v>
      </c>
      <c r="Z137" s="52">
        <v>0.03</v>
      </c>
      <c r="AA137" s="59">
        <v>0.1305</v>
      </c>
      <c r="AB137" s="20">
        <f t="shared" si="32"/>
        <v>-0.10050000000000001</v>
      </c>
      <c r="AC137" s="52">
        <v>0.08</v>
      </c>
      <c r="AD137" s="59">
        <v>0.1305</v>
      </c>
      <c r="AE137" s="20">
        <f t="shared" si="33"/>
        <v>-5.0500000000000003E-2</v>
      </c>
      <c r="AF137" s="98">
        <f t="shared" si="34"/>
        <v>-0.12605555555555556</v>
      </c>
      <c r="AG137" s="128">
        <v>5.92</v>
      </c>
      <c r="AH137" s="95">
        <f t="shared" si="35"/>
        <v>1.7466789717053045E-5</v>
      </c>
      <c r="AI137" s="99">
        <f t="shared" si="36"/>
        <v>-2.2017858815551866E-6</v>
      </c>
      <c r="AJ137" s="128">
        <v>54.93</v>
      </c>
      <c r="AK137" s="100">
        <v>0</v>
      </c>
      <c r="AL137" s="100">
        <v>-7.35</v>
      </c>
    </row>
    <row r="138" spans="1:38" s="62" customFormat="1">
      <c r="A138" s="90" t="s">
        <v>507</v>
      </c>
      <c r="B138" s="52">
        <v>0.12</v>
      </c>
      <c r="C138" s="59">
        <v>0.1305</v>
      </c>
      <c r="D138" s="20">
        <f t="shared" si="37"/>
        <v>-1.0500000000000009E-2</v>
      </c>
      <c r="E138" s="52">
        <v>0.14000000000000001</v>
      </c>
      <c r="F138" s="59">
        <v>0.1305</v>
      </c>
      <c r="G138" s="20">
        <f t="shared" si="39"/>
        <v>9.5000000000000084E-3</v>
      </c>
      <c r="H138" s="52">
        <v>0.1</v>
      </c>
      <c r="I138" s="59">
        <v>0.1305</v>
      </c>
      <c r="J138" s="20">
        <f t="shared" si="38"/>
        <v>-3.0499999999999999E-2</v>
      </c>
      <c r="K138" s="56" t="s">
        <v>13</v>
      </c>
      <c r="L138" s="59">
        <v>0.1305</v>
      </c>
      <c r="M138" s="23" t="s">
        <v>13</v>
      </c>
      <c r="N138" s="52">
        <v>-0.04</v>
      </c>
      <c r="O138" s="59">
        <v>0.1305</v>
      </c>
      <c r="P138" s="20">
        <f t="shared" si="28"/>
        <v>-0.17050000000000001</v>
      </c>
      <c r="Q138" s="52">
        <v>-0.1</v>
      </c>
      <c r="R138" s="59">
        <v>0.1305</v>
      </c>
      <c r="S138" s="20">
        <f t="shared" si="29"/>
        <v>-0.23050000000000001</v>
      </c>
      <c r="T138" s="52">
        <v>-0.2</v>
      </c>
      <c r="U138" s="59">
        <v>0.1305</v>
      </c>
      <c r="V138" s="20">
        <f t="shared" si="30"/>
        <v>-0.33050000000000002</v>
      </c>
      <c r="W138" s="52">
        <v>-0.14000000000000001</v>
      </c>
      <c r="X138" s="59">
        <v>0.1305</v>
      </c>
      <c r="Y138" s="20">
        <f t="shared" si="31"/>
        <v>-0.27050000000000002</v>
      </c>
      <c r="Z138" s="52">
        <v>-0.04</v>
      </c>
      <c r="AA138" s="59">
        <v>0.1305</v>
      </c>
      <c r="AB138" s="20">
        <f t="shared" si="32"/>
        <v>-0.17050000000000001</v>
      </c>
      <c r="AC138" s="52">
        <v>-0.02</v>
      </c>
      <c r="AD138" s="59">
        <v>0.1305</v>
      </c>
      <c r="AE138" s="20">
        <f t="shared" si="33"/>
        <v>-0.15049999999999999</v>
      </c>
      <c r="AF138" s="98">
        <f t="shared" si="34"/>
        <v>-0.15050000000000002</v>
      </c>
      <c r="AG138" s="128">
        <v>324.10000000000002</v>
      </c>
      <c r="AH138" s="95">
        <f t="shared" si="35"/>
        <v>9.5624772758393453E-4</v>
      </c>
      <c r="AI138" s="99">
        <f t="shared" si="36"/>
        <v>-1.4391528300138217E-4</v>
      </c>
      <c r="AJ138" s="128">
        <v>609.77</v>
      </c>
      <c r="AK138" s="101" t="s">
        <v>13</v>
      </c>
      <c r="AL138" s="100">
        <v>-23.36</v>
      </c>
    </row>
    <row r="139" spans="1:38" s="62" customFormat="1">
      <c r="A139" s="90" t="s">
        <v>508</v>
      </c>
      <c r="B139" s="52">
        <v>-5.96E-2</v>
      </c>
      <c r="C139" s="59">
        <v>0.1305</v>
      </c>
      <c r="D139" s="20">
        <f t="shared" si="37"/>
        <v>-0.19009999999999999</v>
      </c>
      <c r="E139" s="52">
        <v>-3.2800000000000003E-2</v>
      </c>
      <c r="F139" s="59">
        <v>0.1305</v>
      </c>
      <c r="G139" s="20">
        <f t="shared" si="39"/>
        <v>-0.1633</v>
      </c>
      <c r="H139" s="52">
        <v>-4.8399999999999999E-2</v>
      </c>
      <c r="I139" s="59">
        <v>0.1305</v>
      </c>
      <c r="J139" s="20">
        <f t="shared" si="38"/>
        <v>-0.1789</v>
      </c>
      <c r="K139" s="52">
        <v>-8.1699999999999995E-2</v>
      </c>
      <c r="L139" s="59">
        <v>0.1305</v>
      </c>
      <c r="M139" s="20">
        <f t="shared" si="27"/>
        <v>-0.2122</v>
      </c>
      <c r="N139" s="52">
        <v>-1.83E-2</v>
      </c>
      <c r="O139" s="59">
        <v>0.1305</v>
      </c>
      <c r="P139" s="20">
        <f t="shared" si="28"/>
        <v>-0.14880000000000002</v>
      </c>
      <c r="Q139" s="52">
        <v>6.3E-3</v>
      </c>
      <c r="R139" s="59">
        <v>0.1305</v>
      </c>
      <c r="S139" s="20">
        <f t="shared" si="29"/>
        <v>-0.1242</v>
      </c>
      <c r="T139" s="52">
        <v>5.0000000000000001E-4</v>
      </c>
      <c r="U139" s="59">
        <v>0.1305</v>
      </c>
      <c r="V139" s="20">
        <f t="shared" si="30"/>
        <v>-0.13</v>
      </c>
      <c r="W139" s="52">
        <v>-5.7999999999999996E-3</v>
      </c>
      <c r="X139" s="59">
        <v>0.1305</v>
      </c>
      <c r="Y139" s="20">
        <f t="shared" si="31"/>
        <v>-0.1363</v>
      </c>
      <c r="Z139" s="52">
        <v>-1.47E-2</v>
      </c>
      <c r="AA139" s="59">
        <v>0.1305</v>
      </c>
      <c r="AB139" s="20">
        <f t="shared" si="32"/>
        <v>-0.1452</v>
      </c>
      <c r="AC139" s="52">
        <v>1.6299999999999999E-2</v>
      </c>
      <c r="AD139" s="59">
        <v>0.1305</v>
      </c>
      <c r="AE139" s="20">
        <f t="shared" si="33"/>
        <v>-0.11420000000000001</v>
      </c>
      <c r="AF139" s="98">
        <f t="shared" si="34"/>
        <v>-0.15432000000000001</v>
      </c>
      <c r="AG139" s="128">
        <v>37.31</v>
      </c>
      <c r="AH139" s="95">
        <f t="shared" si="35"/>
        <v>1.1008208181473804E-4</v>
      </c>
      <c r="AI139" s="99">
        <f t="shared" si="36"/>
        <v>-1.6987866865650376E-5</v>
      </c>
      <c r="AJ139" s="128">
        <v>37.6</v>
      </c>
      <c r="AK139" s="100">
        <v>0</v>
      </c>
      <c r="AL139" s="100">
        <v>-4.8499999999999996</v>
      </c>
    </row>
    <row r="140" spans="1:38" s="62" customFormat="1">
      <c r="A140" s="90" t="s">
        <v>509</v>
      </c>
      <c r="B140" s="53" t="s">
        <v>13</v>
      </c>
      <c r="C140" s="59">
        <v>0.1305</v>
      </c>
      <c r="D140" s="23" t="s">
        <v>13</v>
      </c>
      <c r="E140" s="54" t="s">
        <v>13</v>
      </c>
      <c r="F140" s="59">
        <v>0.1305</v>
      </c>
      <c r="G140" s="23" t="s">
        <v>13</v>
      </c>
      <c r="H140" s="54" t="s">
        <v>13</v>
      </c>
      <c r="I140" s="59">
        <v>0.1305</v>
      </c>
      <c r="J140" s="23" t="s">
        <v>13</v>
      </c>
      <c r="K140" s="53" t="s">
        <v>13</v>
      </c>
      <c r="L140" s="59">
        <v>0.1305</v>
      </c>
      <c r="M140" s="23" t="s">
        <v>13</v>
      </c>
      <c r="N140" s="52">
        <v>0</v>
      </c>
      <c r="O140" s="59">
        <v>0.1305</v>
      </c>
      <c r="P140" s="20">
        <f t="shared" si="28"/>
        <v>-0.1305</v>
      </c>
      <c r="Q140" s="52">
        <v>-0.01</v>
      </c>
      <c r="R140" s="59">
        <v>0.1305</v>
      </c>
      <c r="S140" s="20">
        <f t="shared" si="29"/>
        <v>-0.14050000000000001</v>
      </c>
      <c r="T140" s="52">
        <v>0.02</v>
      </c>
      <c r="U140" s="59">
        <v>0.1305</v>
      </c>
      <c r="V140" s="20">
        <f t="shared" si="30"/>
        <v>-0.1105</v>
      </c>
      <c r="W140" s="52">
        <v>0.12</v>
      </c>
      <c r="X140" s="59">
        <v>0.1305</v>
      </c>
      <c r="Y140" s="20">
        <f t="shared" si="31"/>
        <v>-1.0500000000000009E-2</v>
      </c>
      <c r="Z140" s="52">
        <v>0.23</v>
      </c>
      <c r="AA140" s="59">
        <v>0.1305</v>
      </c>
      <c r="AB140" s="20">
        <f t="shared" si="32"/>
        <v>9.9500000000000005E-2</v>
      </c>
      <c r="AC140" s="52">
        <v>0.2</v>
      </c>
      <c r="AD140" s="59">
        <v>0.1305</v>
      </c>
      <c r="AE140" s="20">
        <f t="shared" si="33"/>
        <v>6.9500000000000006E-2</v>
      </c>
      <c r="AF140" s="98">
        <f t="shared" si="34"/>
        <v>-3.716666666666666E-2</v>
      </c>
      <c r="AG140" s="128">
        <v>5.98</v>
      </c>
      <c r="AH140" s="95">
        <f t="shared" si="35"/>
        <v>1.764381799121237E-5</v>
      </c>
      <c r="AI140" s="99">
        <f t="shared" si="36"/>
        <v>-6.557619020067263E-7</v>
      </c>
      <c r="AJ140" s="128">
        <v>16.91</v>
      </c>
      <c r="AK140" s="100">
        <v>0</v>
      </c>
      <c r="AL140" s="101" t="s">
        <v>13</v>
      </c>
    </row>
    <row r="141" spans="1:38" s="62" customFormat="1">
      <c r="A141" s="90" t="s">
        <v>510</v>
      </c>
      <c r="B141" s="63">
        <v>0.1699</v>
      </c>
      <c r="C141" s="59">
        <v>0.1305</v>
      </c>
      <c r="D141" s="20">
        <f t="shared" si="37"/>
        <v>3.9399999999999991E-2</v>
      </c>
      <c r="E141" s="52">
        <v>0.15</v>
      </c>
      <c r="F141" s="59">
        <v>0.1305</v>
      </c>
      <c r="G141" s="20">
        <f t="shared" si="39"/>
        <v>1.949999999999999E-2</v>
      </c>
      <c r="H141" s="52">
        <v>0.14000000000000001</v>
      </c>
      <c r="I141" s="59">
        <v>0.1305</v>
      </c>
      <c r="J141" s="20">
        <f t="shared" si="38"/>
        <v>9.5000000000000084E-3</v>
      </c>
      <c r="K141" s="52">
        <v>-0.12</v>
      </c>
      <c r="L141" s="59">
        <v>0.1305</v>
      </c>
      <c r="M141" s="20">
        <f t="shared" si="27"/>
        <v>-0.2505</v>
      </c>
      <c r="N141" s="52">
        <v>-0.13</v>
      </c>
      <c r="O141" s="59">
        <v>0.1305</v>
      </c>
      <c r="P141" s="20">
        <f t="shared" si="28"/>
        <v>-0.26050000000000001</v>
      </c>
      <c r="Q141" s="52">
        <v>-0.18</v>
      </c>
      <c r="R141" s="59">
        <v>0.1305</v>
      </c>
      <c r="S141" s="20">
        <f t="shared" si="29"/>
        <v>-0.3105</v>
      </c>
      <c r="T141" s="52">
        <v>-0.76</v>
      </c>
      <c r="U141" s="59">
        <v>0.1305</v>
      </c>
      <c r="V141" s="20">
        <f t="shared" si="30"/>
        <v>-0.89050000000000007</v>
      </c>
      <c r="W141" s="52">
        <v>-0.46</v>
      </c>
      <c r="X141" s="59">
        <v>0.1305</v>
      </c>
      <c r="Y141" s="20">
        <f t="shared" si="31"/>
        <v>-0.59050000000000002</v>
      </c>
      <c r="Z141" s="52">
        <v>-0.36</v>
      </c>
      <c r="AA141" s="59">
        <v>0.1305</v>
      </c>
      <c r="AB141" s="20">
        <f t="shared" si="32"/>
        <v>-0.49049999999999999</v>
      </c>
      <c r="AC141" s="53" t="s">
        <v>13</v>
      </c>
      <c r="AD141" s="59">
        <v>0.1305</v>
      </c>
      <c r="AE141" s="23" t="s">
        <v>13</v>
      </c>
      <c r="AF141" s="98">
        <f t="shared" si="34"/>
        <v>-0.30273333333333335</v>
      </c>
      <c r="AG141" s="128">
        <v>97.71</v>
      </c>
      <c r="AH141" s="95">
        <f t="shared" si="35"/>
        <v>2.8829054446845493E-4</v>
      </c>
      <c r="AI141" s="99">
        <f t="shared" si="36"/>
        <v>-8.727515749541693E-5</v>
      </c>
      <c r="AJ141" s="128">
        <v>372.28</v>
      </c>
      <c r="AK141" s="101" t="s">
        <v>13</v>
      </c>
      <c r="AL141" s="101" t="s">
        <v>13</v>
      </c>
    </row>
    <row r="142" spans="1:38" s="62" customFormat="1">
      <c r="A142" s="90" t="s">
        <v>511</v>
      </c>
      <c r="B142" s="52">
        <v>8.0100000000000005E-2</v>
      </c>
      <c r="C142" s="59">
        <v>0.1305</v>
      </c>
      <c r="D142" s="20">
        <f t="shared" si="37"/>
        <v>-5.04E-2</v>
      </c>
      <c r="E142" s="52">
        <v>8.7900000000000006E-2</v>
      </c>
      <c r="F142" s="59">
        <v>0.1305</v>
      </c>
      <c r="G142" s="20">
        <f t="shared" si="39"/>
        <v>-4.2599999999999999E-2</v>
      </c>
      <c r="H142" s="52">
        <v>0.14119999999999999</v>
      </c>
      <c r="I142" s="59">
        <v>0.1305</v>
      </c>
      <c r="J142" s="20">
        <f t="shared" si="38"/>
        <v>1.0699999999999987E-2</v>
      </c>
      <c r="K142" s="52">
        <v>7.2700000000000001E-2</v>
      </c>
      <c r="L142" s="59">
        <v>0.1305</v>
      </c>
      <c r="M142" s="20">
        <f t="shared" si="27"/>
        <v>-5.7800000000000004E-2</v>
      </c>
      <c r="N142" s="52">
        <v>-4.4499999999999998E-2</v>
      </c>
      <c r="O142" s="59">
        <v>0.1305</v>
      </c>
      <c r="P142" s="20">
        <f t="shared" si="28"/>
        <v>-0.17499999999999999</v>
      </c>
      <c r="Q142" s="52">
        <v>0.1</v>
      </c>
      <c r="R142" s="59">
        <v>0.1305</v>
      </c>
      <c r="S142" s="20">
        <f t="shared" si="29"/>
        <v>-3.0499999999999999E-2</v>
      </c>
      <c r="T142" s="52">
        <v>0.1004</v>
      </c>
      <c r="U142" s="59">
        <v>0.1305</v>
      </c>
      <c r="V142" s="20">
        <f t="shared" si="30"/>
        <v>-3.0100000000000002E-2</v>
      </c>
      <c r="W142" s="52">
        <v>0.10299999999999999</v>
      </c>
      <c r="X142" s="59">
        <v>0.1305</v>
      </c>
      <c r="Y142" s="20">
        <f t="shared" si="31"/>
        <v>-2.7500000000000011E-2</v>
      </c>
      <c r="Z142" s="52">
        <v>5.8599999999999999E-2</v>
      </c>
      <c r="AA142" s="59">
        <v>0.1305</v>
      </c>
      <c r="AB142" s="20">
        <f t="shared" si="32"/>
        <v>-7.1900000000000006E-2</v>
      </c>
      <c r="AC142" s="52">
        <v>8.4599999999999995E-2</v>
      </c>
      <c r="AD142" s="59">
        <v>0.1305</v>
      </c>
      <c r="AE142" s="20">
        <f t="shared" si="33"/>
        <v>-4.590000000000001E-2</v>
      </c>
      <c r="AF142" s="98">
        <f t="shared" si="34"/>
        <v>-5.2100000000000014E-2</v>
      </c>
      <c r="AG142" s="128">
        <v>23.21</v>
      </c>
      <c r="AH142" s="95">
        <f t="shared" si="35"/>
        <v>6.8480437387297504E-5</v>
      </c>
      <c r="AI142" s="99">
        <f t="shared" si="36"/>
        <v>-3.5678307878782012E-6</v>
      </c>
      <c r="AJ142" s="128">
        <v>36.46</v>
      </c>
      <c r="AK142" s="100">
        <v>1.19</v>
      </c>
      <c r="AL142" s="100">
        <v>-0.43</v>
      </c>
    </row>
    <row r="143" spans="1:38" s="62" customFormat="1">
      <c r="A143" s="90" t="s">
        <v>512</v>
      </c>
      <c r="B143" s="52">
        <v>6.2799999999999995E-2</v>
      </c>
      <c r="C143" s="59">
        <v>0.1305</v>
      </c>
      <c r="D143" s="20">
        <f t="shared" si="37"/>
        <v>-6.770000000000001E-2</v>
      </c>
      <c r="E143" s="52">
        <v>0.1007</v>
      </c>
      <c r="F143" s="59">
        <v>0.1305</v>
      </c>
      <c r="G143" s="20">
        <f t="shared" si="39"/>
        <v>-2.9800000000000007E-2</v>
      </c>
      <c r="H143" s="52">
        <v>3.7199999999999997E-2</v>
      </c>
      <c r="I143" s="59">
        <v>0.1305</v>
      </c>
      <c r="J143" s="20">
        <f t="shared" si="38"/>
        <v>-9.3300000000000008E-2</v>
      </c>
      <c r="K143" s="52">
        <v>3.4299999999999997E-2</v>
      </c>
      <c r="L143" s="59">
        <v>0.1305</v>
      </c>
      <c r="M143" s="20">
        <f t="shared" si="27"/>
        <v>-9.6200000000000008E-2</v>
      </c>
      <c r="N143" s="52">
        <v>3.7999999999999999E-2</v>
      </c>
      <c r="O143" s="59">
        <v>0.1305</v>
      </c>
      <c r="P143" s="20">
        <f t="shared" si="28"/>
        <v>-9.2499999999999999E-2</v>
      </c>
      <c r="Q143" s="52">
        <v>3.39E-2</v>
      </c>
      <c r="R143" s="59">
        <v>0.1305</v>
      </c>
      <c r="S143" s="20">
        <f t="shared" si="29"/>
        <v>-9.6600000000000005E-2</v>
      </c>
      <c r="T143" s="52">
        <v>8.6999999999999994E-3</v>
      </c>
      <c r="U143" s="59">
        <v>0.1305</v>
      </c>
      <c r="V143" s="20">
        <f t="shared" si="30"/>
        <v>-0.12180000000000001</v>
      </c>
      <c r="W143" s="52">
        <v>1.9099999999999999E-2</v>
      </c>
      <c r="X143" s="59">
        <v>0.1305</v>
      </c>
      <c r="Y143" s="20">
        <f t="shared" si="31"/>
        <v>-0.1114</v>
      </c>
      <c r="Z143" s="52">
        <v>2.9499999999999998E-2</v>
      </c>
      <c r="AA143" s="59">
        <v>0.1305</v>
      </c>
      <c r="AB143" s="20">
        <f t="shared" si="32"/>
        <v>-0.10100000000000001</v>
      </c>
      <c r="AC143" s="52">
        <v>5.3900000000000003E-2</v>
      </c>
      <c r="AD143" s="59">
        <v>0.1305</v>
      </c>
      <c r="AE143" s="20">
        <f t="shared" si="33"/>
        <v>-7.6600000000000001E-2</v>
      </c>
      <c r="AF143" s="98">
        <f t="shared" si="34"/>
        <v>-8.8690000000000005E-2</v>
      </c>
      <c r="AG143" s="128">
        <v>13.52</v>
      </c>
      <c r="AH143" s="95">
        <f t="shared" si="35"/>
        <v>3.9890371110567094E-5</v>
      </c>
      <c r="AI143" s="99">
        <f t="shared" si="36"/>
        <v>-3.5378770137961957E-6</v>
      </c>
      <c r="AJ143" s="128">
        <v>22.33</v>
      </c>
      <c r="AK143" s="100">
        <v>0.2</v>
      </c>
      <c r="AL143" s="100">
        <v>-1.0900000000000001</v>
      </c>
    </row>
    <row r="144" spans="1:38" s="62" customFormat="1">
      <c r="A144" s="90" t="s">
        <v>513</v>
      </c>
      <c r="B144" s="52">
        <v>9.8599999999999993E-2</v>
      </c>
      <c r="C144" s="59">
        <v>0.1305</v>
      </c>
      <c r="D144" s="20">
        <f t="shared" si="37"/>
        <v>-3.1900000000000012E-2</v>
      </c>
      <c r="E144" s="52">
        <v>1.9E-2</v>
      </c>
      <c r="F144" s="59">
        <v>0.1305</v>
      </c>
      <c r="G144" s="20">
        <f t="shared" si="39"/>
        <v>-0.1115</v>
      </c>
      <c r="H144" s="52">
        <v>1.77E-2</v>
      </c>
      <c r="I144" s="59">
        <v>0.1305</v>
      </c>
      <c r="J144" s="20">
        <f t="shared" si="38"/>
        <v>-0.11280000000000001</v>
      </c>
      <c r="K144" s="52">
        <v>3.5900000000000001E-2</v>
      </c>
      <c r="L144" s="59">
        <v>0.1305</v>
      </c>
      <c r="M144" s="20">
        <f t="shared" si="27"/>
        <v>-9.4600000000000004E-2</v>
      </c>
      <c r="N144" s="52">
        <v>-1.47E-2</v>
      </c>
      <c r="O144" s="59">
        <v>0.1305</v>
      </c>
      <c r="P144" s="20">
        <f t="shared" si="28"/>
        <v>-0.1452</v>
      </c>
      <c r="Q144" s="52">
        <v>-3.3999999999999998E-3</v>
      </c>
      <c r="R144" s="59">
        <v>0.1305</v>
      </c>
      <c r="S144" s="20">
        <f t="shared" si="29"/>
        <v>-0.13389999999999999</v>
      </c>
      <c r="T144" s="52">
        <v>-4.1000000000000003E-3</v>
      </c>
      <c r="U144" s="59">
        <v>0.1305</v>
      </c>
      <c r="V144" s="20">
        <f t="shared" si="30"/>
        <v>-0.1346</v>
      </c>
      <c r="W144" s="52">
        <v>-3.4799999999999998E-2</v>
      </c>
      <c r="X144" s="59">
        <v>0.1305</v>
      </c>
      <c r="Y144" s="20">
        <f t="shared" si="31"/>
        <v>-0.1653</v>
      </c>
      <c r="Z144" s="52">
        <v>-0.1132</v>
      </c>
      <c r="AA144" s="59">
        <v>0.1305</v>
      </c>
      <c r="AB144" s="20">
        <f t="shared" si="32"/>
        <v>-0.2437</v>
      </c>
      <c r="AC144" s="63">
        <v>-0.15140000000000001</v>
      </c>
      <c r="AD144" s="59">
        <v>0.1305</v>
      </c>
      <c r="AE144" s="20">
        <f t="shared" si="33"/>
        <v>-0.28190000000000004</v>
      </c>
      <c r="AF144" s="98">
        <f t="shared" si="34"/>
        <v>-0.14554</v>
      </c>
      <c r="AG144" s="128">
        <v>22.2</v>
      </c>
      <c r="AH144" s="95">
        <f t="shared" si="35"/>
        <v>6.550046143894892E-5</v>
      </c>
      <c r="AI144" s="99">
        <f t="shared" si="36"/>
        <v>-9.5329371578246262E-6</v>
      </c>
      <c r="AJ144" s="128">
        <v>28.61</v>
      </c>
      <c r="AK144" s="101" t="s">
        <v>13</v>
      </c>
      <c r="AL144" s="100">
        <v>-27.78</v>
      </c>
    </row>
    <row r="145" spans="1:38" s="62" customFormat="1">
      <c r="A145" s="90" t="s">
        <v>514</v>
      </c>
      <c r="B145" s="52">
        <v>-4.2900000000000001E-2</v>
      </c>
      <c r="C145" s="59">
        <v>0.1305</v>
      </c>
      <c r="D145" s="20">
        <f t="shared" si="37"/>
        <v>-0.1734</v>
      </c>
      <c r="E145" s="52">
        <v>-3.8199999999999998E-2</v>
      </c>
      <c r="F145" s="59">
        <v>0.1305</v>
      </c>
      <c r="G145" s="20">
        <f t="shared" si="39"/>
        <v>-0.16870000000000002</v>
      </c>
      <c r="H145" s="52">
        <v>2.4400000000000002E-2</v>
      </c>
      <c r="I145" s="59">
        <v>0.1305</v>
      </c>
      <c r="J145" s="20">
        <f t="shared" si="38"/>
        <v>-0.1061</v>
      </c>
      <c r="K145" s="52">
        <v>1.9E-2</v>
      </c>
      <c r="L145" s="59">
        <v>0.1305</v>
      </c>
      <c r="M145" s="20">
        <f t="shared" si="27"/>
        <v>-0.1115</v>
      </c>
      <c r="N145" s="52">
        <v>-0.15060000000000001</v>
      </c>
      <c r="O145" s="59">
        <v>0.1305</v>
      </c>
      <c r="P145" s="20">
        <f t="shared" si="28"/>
        <v>-0.28110000000000002</v>
      </c>
      <c r="Q145" s="52">
        <v>-5.2600000000000001E-2</v>
      </c>
      <c r="R145" s="59">
        <v>0.1305</v>
      </c>
      <c r="S145" s="20">
        <f t="shared" si="29"/>
        <v>-0.18310000000000001</v>
      </c>
      <c r="T145" s="52">
        <v>-0.21049999999999999</v>
      </c>
      <c r="U145" s="59">
        <v>0.1305</v>
      </c>
      <c r="V145" s="20">
        <f t="shared" si="30"/>
        <v>-0.34099999999999997</v>
      </c>
      <c r="W145" s="52">
        <v>-0.24299999999999999</v>
      </c>
      <c r="X145" s="59">
        <v>0.1305</v>
      </c>
      <c r="Y145" s="20">
        <f t="shared" si="31"/>
        <v>-0.3735</v>
      </c>
      <c r="Z145" s="52">
        <v>-0.30080000000000001</v>
      </c>
      <c r="AA145" s="59">
        <v>0.1305</v>
      </c>
      <c r="AB145" s="20">
        <f t="shared" si="32"/>
        <v>-0.43130000000000002</v>
      </c>
      <c r="AC145" s="52">
        <v>-0.15870000000000001</v>
      </c>
      <c r="AD145" s="59">
        <v>0.1305</v>
      </c>
      <c r="AE145" s="20">
        <f t="shared" si="33"/>
        <v>-0.28920000000000001</v>
      </c>
      <c r="AF145" s="98">
        <f t="shared" si="34"/>
        <v>-0.24589</v>
      </c>
      <c r="AG145" s="128">
        <v>8.43</v>
      </c>
      <c r="AH145" s="95">
        <f t="shared" si="35"/>
        <v>2.4872472519384658E-5</v>
      </c>
      <c r="AI145" s="99">
        <f t="shared" si="36"/>
        <v>-6.1158922677914932E-6</v>
      </c>
      <c r="AJ145" s="128">
        <v>8.4600000000000009</v>
      </c>
      <c r="AK145" s="100">
        <v>0</v>
      </c>
      <c r="AL145" s="100">
        <v>1.74</v>
      </c>
    </row>
    <row r="146" spans="1:38" s="62" customFormat="1">
      <c r="A146" s="90" t="s">
        <v>515</v>
      </c>
      <c r="B146" s="52">
        <v>5.1200000000000002E-2</v>
      </c>
      <c r="C146" s="59">
        <v>0.1305</v>
      </c>
      <c r="D146" s="20">
        <f t="shared" si="37"/>
        <v>-7.9300000000000009E-2</v>
      </c>
      <c r="E146" s="52">
        <v>6.3799999999999996E-2</v>
      </c>
      <c r="F146" s="59">
        <v>0.1305</v>
      </c>
      <c r="G146" s="20">
        <f t="shared" si="39"/>
        <v>-6.6700000000000009E-2</v>
      </c>
      <c r="H146" s="52">
        <v>3.2000000000000002E-3</v>
      </c>
      <c r="I146" s="59">
        <v>0.1305</v>
      </c>
      <c r="J146" s="20">
        <f t="shared" si="38"/>
        <v>-0.1273</v>
      </c>
      <c r="K146" s="52">
        <v>-3.0099999999999998E-2</v>
      </c>
      <c r="L146" s="59">
        <v>0.1305</v>
      </c>
      <c r="M146" s="20">
        <f t="shared" si="27"/>
        <v>-0.16059999999999999</v>
      </c>
      <c r="N146" s="52">
        <v>-6.7900000000000002E-2</v>
      </c>
      <c r="O146" s="59">
        <v>0.1305</v>
      </c>
      <c r="P146" s="20">
        <f t="shared" si="28"/>
        <v>-0.19840000000000002</v>
      </c>
      <c r="Q146" s="52">
        <v>-5.7099999999999998E-2</v>
      </c>
      <c r="R146" s="59">
        <v>0.1305</v>
      </c>
      <c r="S146" s="20">
        <f t="shared" si="29"/>
        <v>-0.18759999999999999</v>
      </c>
      <c r="T146" s="52">
        <v>-8.0799999999999997E-2</v>
      </c>
      <c r="U146" s="59">
        <v>0.1305</v>
      </c>
      <c r="V146" s="20">
        <f t="shared" si="30"/>
        <v>-0.21129999999999999</v>
      </c>
      <c r="W146" s="52">
        <v>-2.93E-2</v>
      </c>
      <c r="X146" s="59">
        <v>0.1305</v>
      </c>
      <c r="Y146" s="20">
        <f t="shared" si="31"/>
        <v>-0.1598</v>
      </c>
      <c r="Z146" s="52">
        <v>7.4200000000000002E-2</v>
      </c>
      <c r="AA146" s="59">
        <v>0.1305</v>
      </c>
      <c r="AB146" s="20">
        <f t="shared" si="32"/>
        <v>-5.6300000000000003E-2</v>
      </c>
      <c r="AC146" s="52">
        <v>2.7900000000000001E-2</v>
      </c>
      <c r="AD146" s="59">
        <v>0.1305</v>
      </c>
      <c r="AE146" s="20">
        <f t="shared" si="33"/>
        <v>-0.1026</v>
      </c>
      <c r="AF146" s="98">
        <f t="shared" si="34"/>
        <v>-0.13499</v>
      </c>
      <c r="AG146" s="128">
        <v>5.94</v>
      </c>
      <c r="AH146" s="95">
        <f t="shared" si="35"/>
        <v>1.7525799141772822E-5</v>
      </c>
      <c r="AI146" s="99">
        <f t="shared" si="36"/>
        <v>-2.3658076261479133E-6</v>
      </c>
      <c r="AJ146" s="128">
        <v>7.78</v>
      </c>
      <c r="AK146" s="100">
        <v>0</v>
      </c>
      <c r="AL146" s="100">
        <v>-2</v>
      </c>
    </row>
    <row r="147" spans="1:38" s="62" customFormat="1">
      <c r="A147" s="90" t="s">
        <v>516</v>
      </c>
      <c r="B147" s="52">
        <v>9.4899999999999998E-2</v>
      </c>
      <c r="C147" s="59">
        <v>0.1305</v>
      </c>
      <c r="D147" s="20">
        <f t="shared" si="37"/>
        <v>-3.5600000000000007E-2</v>
      </c>
      <c r="E147" s="52">
        <v>0.1077</v>
      </c>
      <c r="F147" s="59">
        <v>0.1305</v>
      </c>
      <c r="G147" s="20">
        <f t="shared" si="39"/>
        <v>-2.2800000000000001E-2</v>
      </c>
      <c r="H147" s="52">
        <v>0.113</v>
      </c>
      <c r="I147" s="59">
        <v>0.1305</v>
      </c>
      <c r="J147" s="20">
        <f t="shared" si="38"/>
        <v>-1.7500000000000002E-2</v>
      </c>
      <c r="K147" s="52">
        <v>0.11219999999999999</v>
      </c>
      <c r="L147" s="59">
        <v>0.1305</v>
      </c>
      <c r="M147" s="20">
        <f t="shared" si="27"/>
        <v>-1.8300000000000011E-2</v>
      </c>
      <c r="N147" s="52">
        <v>9.1999999999999998E-2</v>
      </c>
      <c r="O147" s="59">
        <v>0.1305</v>
      </c>
      <c r="P147" s="20">
        <f t="shared" si="28"/>
        <v>-3.8500000000000006E-2</v>
      </c>
      <c r="Q147" s="52">
        <v>-0.1182</v>
      </c>
      <c r="R147" s="59">
        <v>0.1305</v>
      </c>
      <c r="S147" s="20">
        <f t="shared" si="29"/>
        <v>-0.2487</v>
      </c>
      <c r="T147" s="52">
        <v>-1.6899999999999998E-2</v>
      </c>
      <c r="U147" s="59">
        <v>0.1305</v>
      </c>
      <c r="V147" s="20">
        <f t="shared" si="30"/>
        <v>-0.1474</v>
      </c>
      <c r="W147" s="52">
        <v>-6.8599999999999994E-2</v>
      </c>
      <c r="X147" s="59">
        <v>0.1305</v>
      </c>
      <c r="Y147" s="20">
        <f t="shared" si="31"/>
        <v>-0.1991</v>
      </c>
      <c r="Z147" s="52">
        <v>-0.3679</v>
      </c>
      <c r="AA147" s="59">
        <v>0.1305</v>
      </c>
      <c r="AB147" s="20">
        <f t="shared" si="32"/>
        <v>-0.49840000000000001</v>
      </c>
      <c r="AC147" s="52">
        <v>-0.21590000000000001</v>
      </c>
      <c r="AD147" s="59">
        <v>0.1305</v>
      </c>
      <c r="AE147" s="20">
        <f t="shared" si="33"/>
        <v>-0.34640000000000004</v>
      </c>
      <c r="AF147" s="98">
        <f t="shared" si="34"/>
        <v>-0.15726999999999999</v>
      </c>
      <c r="AG147" s="128">
        <v>43.79</v>
      </c>
      <c r="AH147" s="95">
        <f t="shared" si="35"/>
        <v>1.2920113542394475E-4</v>
      </c>
      <c r="AI147" s="99">
        <f t="shared" si="36"/>
        <v>-2.0319462568123789E-5</v>
      </c>
      <c r="AJ147" s="128">
        <v>122.47</v>
      </c>
      <c r="AK147" s="100">
        <v>2.6</v>
      </c>
      <c r="AL147" s="100">
        <v>-7.43</v>
      </c>
    </row>
    <row r="148" spans="1:38" s="62" customFormat="1">
      <c r="A148" s="90" t="s">
        <v>517</v>
      </c>
      <c r="B148" s="52">
        <v>0.18640000000000001</v>
      </c>
      <c r="C148" s="59">
        <v>0.1305</v>
      </c>
      <c r="D148" s="20">
        <f t="shared" si="37"/>
        <v>5.5900000000000005E-2</v>
      </c>
      <c r="E148" s="52">
        <v>0.24349999999999999</v>
      </c>
      <c r="F148" s="59">
        <v>0.1305</v>
      </c>
      <c r="G148" s="20">
        <f t="shared" si="39"/>
        <v>0.11299999999999999</v>
      </c>
      <c r="H148" s="52">
        <v>-2.0299999999999999E-2</v>
      </c>
      <c r="I148" s="59">
        <v>0.1305</v>
      </c>
      <c r="J148" s="20">
        <f t="shared" si="38"/>
        <v>-0.15079999999999999</v>
      </c>
      <c r="K148" s="52">
        <v>-1.7500000000000002E-2</v>
      </c>
      <c r="L148" s="59">
        <v>0.1305</v>
      </c>
      <c r="M148" s="20">
        <f t="shared" si="27"/>
        <v>-0.14800000000000002</v>
      </c>
      <c r="N148" s="52">
        <v>-5.7099999999999998E-2</v>
      </c>
      <c r="O148" s="59">
        <v>0.1305</v>
      </c>
      <c r="P148" s="20">
        <f t="shared" si="28"/>
        <v>-0.18759999999999999</v>
      </c>
      <c r="Q148" s="52">
        <v>-9.5999999999999992E-3</v>
      </c>
      <c r="R148" s="59">
        <v>0.1305</v>
      </c>
      <c r="S148" s="20">
        <f t="shared" si="29"/>
        <v>-0.1401</v>
      </c>
      <c r="T148" s="52">
        <v>6.2799999999999995E-2</v>
      </c>
      <c r="U148" s="59">
        <v>0.1305</v>
      </c>
      <c r="V148" s="20">
        <f t="shared" si="30"/>
        <v>-6.770000000000001E-2</v>
      </c>
      <c r="W148" s="52">
        <v>7.3800000000000004E-2</v>
      </c>
      <c r="X148" s="59">
        <v>0.1305</v>
      </c>
      <c r="Y148" s="20">
        <f t="shared" si="31"/>
        <v>-5.67E-2</v>
      </c>
      <c r="Z148" s="52">
        <v>5.8999999999999997E-2</v>
      </c>
      <c r="AA148" s="59">
        <v>0.1305</v>
      </c>
      <c r="AB148" s="20">
        <f t="shared" si="32"/>
        <v>-7.1500000000000008E-2</v>
      </c>
      <c r="AC148" s="52">
        <v>3.6499999999999998E-2</v>
      </c>
      <c r="AD148" s="59">
        <v>0.1305</v>
      </c>
      <c r="AE148" s="20">
        <f t="shared" si="33"/>
        <v>-9.4E-2</v>
      </c>
      <c r="AF148" s="98">
        <f t="shared" si="34"/>
        <v>-7.4749999999999997E-2</v>
      </c>
      <c r="AG148" s="128">
        <v>21.44</v>
      </c>
      <c r="AH148" s="95">
        <f t="shared" si="35"/>
        <v>6.3258103299597524E-5</v>
      </c>
      <c r="AI148" s="99">
        <f t="shared" si="36"/>
        <v>-4.7285432216449145E-6</v>
      </c>
      <c r="AJ148" s="128">
        <v>28.39</v>
      </c>
      <c r="AK148" s="100">
        <v>0.39</v>
      </c>
      <c r="AL148" s="101" t="s">
        <v>13</v>
      </c>
    </row>
    <row r="149" spans="1:38" s="62" customFormat="1">
      <c r="A149" s="90" t="s">
        <v>518</v>
      </c>
      <c r="B149" s="52">
        <v>0.15090000000000001</v>
      </c>
      <c r="C149" s="59">
        <v>0.1305</v>
      </c>
      <c r="D149" s="20">
        <f t="shared" si="37"/>
        <v>2.0400000000000001E-2</v>
      </c>
      <c r="E149" s="52">
        <v>0.1462</v>
      </c>
      <c r="F149" s="59">
        <v>0.1305</v>
      </c>
      <c r="G149" s="20">
        <f t="shared" si="39"/>
        <v>1.5699999999999992E-2</v>
      </c>
      <c r="H149" s="52">
        <v>7.1900000000000006E-2</v>
      </c>
      <c r="I149" s="59">
        <v>0.1305</v>
      </c>
      <c r="J149" s="20">
        <f t="shared" si="38"/>
        <v>-5.8599999999999999E-2</v>
      </c>
      <c r="K149" s="52">
        <v>0.1285</v>
      </c>
      <c r="L149" s="59">
        <v>0.1305</v>
      </c>
      <c r="M149" s="20">
        <f t="shared" si="27"/>
        <v>-2.0000000000000018E-3</v>
      </c>
      <c r="N149" s="52">
        <v>6.7199999999999996E-2</v>
      </c>
      <c r="O149" s="59">
        <v>0.1305</v>
      </c>
      <c r="P149" s="20">
        <f t="shared" si="28"/>
        <v>-6.3300000000000009E-2</v>
      </c>
      <c r="Q149" s="52">
        <v>5.9799999999999999E-2</v>
      </c>
      <c r="R149" s="59">
        <v>0.1305</v>
      </c>
      <c r="S149" s="20">
        <f t="shared" si="29"/>
        <v>-7.0700000000000013E-2</v>
      </c>
      <c r="T149" s="52">
        <v>4.2099999999999999E-2</v>
      </c>
      <c r="U149" s="59">
        <v>0.1305</v>
      </c>
      <c r="V149" s="20">
        <f t="shared" si="30"/>
        <v>-8.8400000000000006E-2</v>
      </c>
      <c r="W149" s="52">
        <v>4.7699999999999999E-2</v>
      </c>
      <c r="X149" s="59">
        <v>0.1305</v>
      </c>
      <c r="Y149" s="20">
        <f t="shared" si="31"/>
        <v>-8.2800000000000012E-2</v>
      </c>
      <c r="Z149" s="52">
        <v>7.1599999999999997E-2</v>
      </c>
      <c r="AA149" s="59">
        <v>0.1305</v>
      </c>
      <c r="AB149" s="20">
        <f t="shared" si="32"/>
        <v>-5.8900000000000008E-2</v>
      </c>
      <c r="AC149" s="52">
        <v>8.1199999999999994E-2</v>
      </c>
      <c r="AD149" s="59">
        <v>0.1305</v>
      </c>
      <c r="AE149" s="20">
        <f t="shared" si="33"/>
        <v>-4.930000000000001E-2</v>
      </c>
      <c r="AF149" s="98">
        <f t="shared" si="34"/>
        <v>-4.3790000000000009E-2</v>
      </c>
      <c r="AG149" s="128">
        <v>6.74</v>
      </c>
      <c r="AH149" s="95">
        <f t="shared" si="35"/>
        <v>1.9886176130563773E-5</v>
      </c>
      <c r="AI149" s="99">
        <f t="shared" si="36"/>
        <v>-8.7081565275738787E-7</v>
      </c>
      <c r="AJ149" s="128">
        <v>9.91</v>
      </c>
      <c r="AK149" s="100">
        <v>0.01</v>
      </c>
      <c r="AL149" s="100">
        <v>0.35</v>
      </c>
    </row>
    <row r="150" spans="1:38" s="62" customFormat="1">
      <c r="A150" s="90" t="s">
        <v>519</v>
      </c>
      <c r="B150" s="52">
        <v>2.69E-2</v>
      </c>
      <c r="C150" s="59">
        <v>0.1305</v>
      </c>
      <c r="D150" s="20">
        <f t="shared" si="37"/>
        <v>-0.1036</v>
      </c>
      <c r="E150" s="52">
        <v>2.46E-2</v>
      </c>
      <c r="F150" s="59">
        <v>0.1305</v>
      </c>
      <c r="G150" s="20">
        <f t="shared" si="39"/>
        <v>-0.10590000000000001</v>
      </c>
      <c r="H150" s="52">
        <v>3.3300000000000003E-2</v>
      </c>
      <c r="I150" s="59">
        <v>0.1305</v>
      </c>
      <c r="J150" s="20">
        <f t="shared" si="38"/>
        <v>-9.7200000000000009E-2</v>
      </c>
      <c r="K150" s="52">
        <v>4.2200000000000001E-2</v>
      </c>
      <c r="L150" s="59">
        <v>0.1305</v>
      </c>
      <c r="M150" s="20">
        <f t="shared" si="27"/>
        <v>-8.8300000000000003E-2</v>
      </c>
      <c r="N150" s="52">
        <v>2.5100000000000001E-2</v>
      </c>
      <c r="O150" s="59">
        <v>0.1305</v>
      </c>
      <c r="P150" s="20">
        <f t="shared" si="28"/>
        <v>-0.10540000000000001</v>
      </c>
      <c r="Q150" s="52">
        <v>3.2000000000000001E-2</v>
      </c>
      <c r="R150" s="59">
        <v>0.1305</v>
      </c>
      <c r="S150" s="20">
        <f t="shared" si="29"/>
        <v>-9.8500000000000004E-2</v>
      </c>
      <c r="T150" s="52">
        <v>3.2300000000000002E-2</v>
      </c>
      <c r="U150" s="59">
        <v>0.1305</v>
      </c>
      <c r="V150" s="20">
        <f t="shared" si="30"/>
        <v>-9.820000000000001E-2</v>
      </c>
      <c r="W150" s="52">
        <v>0.03</v>
      </c>
      <c r="X150" s="59">
        <v>0.1305</v>
      </c>
      <c r="Y150" s="20">
        <f t="shared" si="31"/>
        <v>-0.10050000000000001</v>
      </c>
      <c r="Z150" s="52">
        <v>3.1800000000000002E-2</v>
      </c>
      <c r="AA150" s="59">
        <v>0.1305</v>
      </c>
      <c r="AB150" s="20">
        <f t="shared" si="32"/>
        <v>-9.870000000000001E-2</v>
      </c>
      <c r="AC150" s="52">
        <v>3.4000000000000002E-2</v>
      </c>
      <c r="AD150" s="59">
        <v>0.1305</v>
      </c>
      <c r="AE150" s="20">
        <f t="shared" si="33"/>
        <v>-9.6500000000000002E-2</v>
      </c>
      <c r="AF150" s="98">
        <f t="shared" si="34"/>
        <v>-9.9280000000000007E-2</v>
      </c>
      <c r="AG150" s="128">
        <v>8.23</v>
      </c>
      <c r="AH150" s="95">
        <f t="shared" si="35"/>
        <v>2.4282378272186922E-5</v>
      </c>
      <c r="AI150" s="99">
        <f t="shared" si="36"/>
        <v>-2.4107545148627177E-6</v>
      </c>
      <c r="AJ150" s="128">
        <v>8.91</v>
      </c>
      <c r="AK150" s="100">
        <v>0.04</v>
      </c>
      <c r="AL150" s="100">
        <v>3.07</v>
      </c>
    </row>
    <row r="151" spans="1:38" s="62" customFormat="1">
      <c r="A151" s="90" t="s">
        <v>520</v>
      </c>
      <c r="B151" s="52">
        <v>0.1847</v>
      </c>
      <c r="C151" s="59">
        <v>0.1305</v>
      </c>
      <c r="D151" s="20">
        <f t="shared" si="37"/>
        <v>5.4199999999999998E-2</v>
      </c>
      <c r="E151" s="52">
        <v>3.39E-2</v>
      </c>
      <c r="F151" s="59">
        <v>0.1305</v>
      </c>
      <c r="G151" s="20">
        <f t="shared" si="39"/>
        <v>-9.6600000000000005E-2</v>
      </c>
      <c r="H151" s="52">
        <v>3.6499999999999998E-2</v>
      </c>
      <c r="I151" s="59">
        <v>0.1305</v>
      </c>
      <c r="J151" s="20">
        <f t="shared" si="38"/>
        <v>-9.4E-2</v>
      </c>
      <c r="K151" s="52">
        <v>0</v>
      </c>
      <c r="L151" s="59">
        <v>0.1305</v>
      </c>
      <c r="M151" s="20">
        <f t="shared" si="27"/>
        <v>-0.1305</v>
      </c>
      <c r="N151" s="52">
        <v>3.0999999999999999E-3</v>
      </c>
      <c r="O151" s="59">
        <v>0.1305</v>
      </c>
      <c r="P151" s="20">
        <f t="shared" si="28"/>
        <v>-0.12740000000000001</v>
      </c>
      <c r="Q151" s="52">
        <v>-1.5E-3</v>
      </c>
      <c r="R151" s="59">
        <v>0.1305</v>
      </c>
      <c r="S151" s="20">
        <f t="shared" si="29"/>
        <v>-0.13200000000000001</v>
      </c>
      <c r="T151" s="52">
        <v>1.0800000000000001E-2</v>
      </c>
      <c r="U151" s="59">
        <v>0.1305</v>
      </c>
      <c r="V151" s="20">
        <f t="shared" si="30"/>
        <v>-0.1197</v>
      </c>
      <c r="W151" s="52">
        <v>9.7999999999999997E-3</v>
      </c>
      <c r="X151" s="59">
        <v>0.1305</v>
      </c>
      <c r="Y151" s="20">
        <f t="shared" si="31"/>
        <v>-0.1207</v>
      </c>
      <c r="Z151" s="52">
        <v>2.4500000000000001E-2</v>
      </c>
      <c r="AA151" s="59">
        <v>0.1305</v>
      </c>
      <c r="AB151" s="20">
        <f t="shared" si="32"/>
        <v>-0.10600000000000001</v>
      </c>
      <c r="AC151" s="52">
        <v>2.87E-2</v>
      </c>
      <c r="AD151" s="59">
        <v>0.1305</v>
      </c>
      <c r="AE151" s="20">
        <f t="shared" si="33"/>
        <v>-0.1018</v>
      </c>
      <c r="AF151" s="98">
        <f t="shared" si="34"/>
        <v>-9.7450000000000009E-2</v>
      </c>
      <c r="AG151" s="128">
        <v>16.420000000000002</v>
      </c>
      <c r="AH151" s="95">
        <f t="shared" si="35"/>
        <v>4.8446737694934296E-5</v>
      </c>
      <c r="AI151" s="99">
        <f t="shared" si="36"/>
        <v>-4.7211345883713478E-6</v>
      </c>
      <c r="AJ151" s="128">
        <v>18.059999999999999</v>
      </c>
      <c r="AK151" s="100">
        <v>0.17</v>
      </c>
      <c r="AL151" s="100">
        <v>-1.02</v>
      </c>
    </row>
    <row r="152" spans="1:38" s="62" customFormat="1">
      <c r="A152" s="90" t="s">
        <v>521</v>
      </c>
      <c r="B152" s="52">
        <v>0.1777</v>
      </c>
      <c r="C152" s="59">
        <v>0.1305</v>
      </c>
      <c r="D152" s="20">
        <f t="shared" si="37"/>
        <v>4.7199999999999992E-2</v>
      </c>
      <c r="E152" s="52">
        <v>0.13819999999999999</v>
      </c>
      <c r="F152" s="59">
        <v>0.1305</v>
      </c>
      <c r="G152" s="20">
        <f t="shared" si="39"/>
        <v>7.6999999999999846E-3</v>
      </c>
      <c r="H152" s="52">
        <v>0.14549999999999999</v>
      </c>
      <c r="I152" s="59">
        <v>0.1305</v>
      </c>
      <c r="J152" s="20">
        <f t="shared" si="38"/>
        <v>1.4999999999999986E-2</v>
      </c>
      <c r="K152" s="52">
        <v>0.13020000000000001</v>
      </c>
      <c r="L152" s="59">
        <v>0.1305</v>
      </c>
      <c r="M152" s="20">
        <f t="shared" si="27"/>
        <v>-2.9999999999999472E-4</v>
      </c>
      <c r="N152" s="52">
        <v>0.12180000000000001</v>
      </c>
      <c r="O152" s="59">
        <v>0.1305</v>
      </c>
      <c r="P152" s="20">
        <f t="shared" si="28"/>
        <v>-8.6999999999999994E-3</v>
      </c>
      <c r="Q152" s="52">
        <v>5.9499999999999997E-2</v>
      </c>
      <c r="R152" s="59">
        <v>0.1305</v>
      </c>
      <c r="S152" s="20">
        <f t="shared" si="29"/>
        <v>-7.1000000000000008E-2</v>
      </c>
      <c r="T152" s="52">
        <v>-7.3099999999999998E-2</v>
      </c>
      <c r="U152" s="59">
        <v>0.1305</v>
      </c>
      <c r="V152" s="20">
        <f t="shared" si="30"/>
        <v>-0.2036</v>
      </c>
      <c r="W152" s="52">
        <v>-0.35520000000000002</v>
      </c>
      <c r="X152" s="59">
        <v>0.1305</v>
      </c>
      <c r="Y152" s="20">
        <f t="shared" si="31"/>
        <v>-0.48570000000000002</v>
      </c>
      <c r="Z152" s="52">
        <v>-2.2717999999999998</v>
      </c>
      <c r="AA152" s="59">
        <v>0.1305</v>
      </c>
      <c r="AB152" s="20">
        <f t="shared" si="32"/>
        <v>-2.4022999999999999</v>
      </c>
      <c r="AC152" s="64" t="s">
        <v>13</v>
      </c>
      <c r="AD152" s="59">
        <v>0.1305</v>
      </c>
      <c r="AE152" s="23" t="s">
        <v>13</v>
      </c>
      <c r="AF152" s="98">
        <f t="shared" si="34"/>
        <v>-0.34463333333333335</v>
      </c>
      <c r="AG152" s="128">
        <v>-12.63</v>
      </c>
      <c r="AH152" s="95">
        <f t="shared" si="35"/>
        <v>-3.726445171053716E-5</v>
      </c>
      <c r="AI152" s="99">
        <f t="shared" si="36"/>
        <v>1.2842572207841458E-5</v>
      </c>
      <c r="AJ152" s="128">
        <v>14.14</v>
      </c>
      <c r="AK152" s="101" t="s">
        <v>13</v>
      </c>
      <c r="AL152" s="100">
        <v>-17.309999999999999</v>
      </c>
    </row>
    <row r="153" spans="1:38" s="62" customFormat="1">
      <c r="A153" s="39" t="s">
        <v>522</v>
      </c>
      <c r="B153" s="52">
        <v>5.2400000000000002E-2</v>
      </c>
      <c r="C153" s="59">
        <v>0.1305</v>
      </c>
      <c r="D153" s="20">
        <f t="shared" si="37"/>
        <v>-7.8100000000000003E-2</v>
      </c>
      <c r="E153" s="52">
        <v>4.7399999999999998E-2</v>
      </c>
      <c r="F153" s="59">
        <v>0.1305</v>
      </c>
      <c r="G153" s="20">
        <f t="shared" si="39"/>
        <v>-8.3100000000000007E-2</v>
      </c>
      <c r="H153" s="52">
        <v>3.8300000000000001E-2</v>
      </c>
      <c r="I153" s="59">
        <v>0.1305</v>
      </c>
      <c r="J153" s="20">
        <f t="shared" si="38"/>
        <v>-9.2200000000000004E-2</v>
      </c>
      <c r="K153" s="52">
        <v>4.5699999999999998E-2</v>
      </c>
      <c r="L153" s="59">
        <v>0.1305</v>
      </c>
      <c r="M153" s="20">
        <f t="shared" si="27"/>
        <v>-8.4800000000000014E-2</v>
      </c>
      <c r="N153" s="52">
        <v>4.2900000000000001E-2</v>
      </c>
      <c r="O153" s="59">
        <v>0.1305</v>
      </c>
      <c r="P153" s="20">
        <f t="shared" si="28"/>
        <v>-8.7600000000000011E-2</v>
      </c>
      <c r="Q153" s="52">
        <v>3.39E-2</v>
      </c>
      <c r="R153" s="59">
        <v>0.1305</v>
      </c>
      <c r="S153" s="20">
        <f t="shared" si="29"/>
        <v>-9.6600000000000005E-2</v>
      </c>
      <c r="T153" s="52">
        <v>2.8400000000000002E-2</v>
      </c>
      <c r="U153" s="59">
        <v>0.1305</v>
      </c>
      <c r="V153" s="20">
        <f t="shared" si="30"/>
        <v>-0.1021</v>
      </c>
      <c r="W153" s="52">
        <v>0.02</v>
      </c>
      <c r="X153" s="59">
        <v>0.1305</v>
      </c>
      <c r="Y153" s="20">
        <f t="shared" si="31"/>
        <v>-0.1105</v>
      </c>
      <c r="Z153" s="52">
        <v>1.9800000000000002E-2</v>
      </c>
      <c r="AA153" s="59">
        <v>0.1305</v>
      </c>
      <c r="AB153" s="20">
        <f t="shared" si="32"/>
        <v>-0.11070000000000001</v>
      </c>
      <c r="AC153" s="52">
        <v>5.8999999999999999E-3</v>
      </c>
      <c r="AD153" s="59">
        <v>0.1305</v>
      </c>
      <c r="AE153" s="20">
        <f t="shared" si="33"/>
        <v>-0.1246</v>
      </c>
      <c r="AF153" s="98">
        <f t="shared" si="34"/>
        <v>-9.7030000000000019E-2</v>
      </c>
      <c r="AG153" s="128">
        <v>11.79</v>
      </c>
      <c r="AH153" s="95">
        <f t="shared" si="35"/>
        <v>3.4786055872306654E-5</v>
      </c>
      <c r="AI153" s="99">
        <f t="shared" si="36"/>
        <v>-3.3752910012899152E-6</v>
      </c>
      <c r="AJ153" s="128">
        <v>21.5</v>
      </c>
      <c r="AK153" s="100">
        <v>0.96</v>
      </c>
      <c r="AL153" s="101" t="s">
        <v>13</v>
      </c>
    </row>
    <row r="154" spans="1:38" s="62" customFormat="1">
      <c r="A154" s="90" t="s">
        <v>523</v>
      </c>
      <c r="B154" s="52">
        <v>4.1000000000000003E-3</v>
      </c>
      <c r="C154" s="59">
        <v>0.1305</v>
      </c>
      <c r="D154" s="20">
        <f t="shared" si="37"/>
        <v>-0.12640000000000001</v>
      </c>
      <c r="E154" s="52">
        <v>5.8200000000000002E-2</v>
      </c>
      <c r="F154" s="59">
        <v>0.1305</v>
      </c>
      <c r="G154" s="20">
        <f t="shared" si="39"/>
        <v>-7.2300000000000003E-2</v>
      </c>
      <c r="H154" s="52">
        <v>7.0000000000000007E-2</v>
      </c>
      <c r="I154" s="59">
        <v>0.1305</v>
      </c>
      <c r="J154" s="20">
        <f t="shared" si="38"/>
        <v>-6.0499999999999998E-2</v>
      </c>
      <c r="K154" s="52">
        <v>0.5</v>
      </c>
      <c r="L154" s="59">
        <v>0.1305</v>
      </c>
      <c r="M154" s="20">
        <f t="shared" si="27"/>
        <v>0.3695</v>
      </c>
      <c r="N154" s="52">
        <v>0.72729999999999995</v>
      </c>
      <c r="O154" s="59">
        <v>0.1305</v>
      </c>
      <c r="P154" s="20">
        <f t="shared" si="28"/>
        <v>0.5968</v>
      </c>
      <c r="Q154" s="52">
        <v>0.37619999999999998</v>
      </c>
      <c r="R154" s="59">
        <v>0.1305</v>
      </c>
      <c r="S154" s="20">
        <f t="shared" si="29"/>
        <v>0.24569999999999997</v>
      </c>
      <c r="T154" s="52">
        <v>0.5</v>
      </c>
      <c r="U154" s="59">
        <v>0.1305</v>
      </c>
      <c r="V154" s="20">
        <f t="shared" si="30"/>
        <v>0.3695</v>
      </c>
      <c r="W154" s="52">
        <v>0.47560000000000002</v>
      </c>
      <c r="X154" s="59">
        <v>0.1305</v>
      </c>
      <c r="Y154" s="20">
        <f t="shared" si="31"/>
        <v>0.34510000000000002</v>
      </c>
      <c r="Z154" s="52">
        <v>0.2545</v>
      </c>
      <c r="AA154" s="59">
        <v>0.1305</v>
      </c>
      <c r="AB154" s="20">
        <f t="shared" si="32"/>
        <v>0.124</v>
      </c>
      <c r="AC154" s="52">
        <v>0.22789999999999999</v>
      </c>
      <c r="AD154" s="59">
        <v>0.1305</v>
      </c>
      <c r="AE154" s="20">
        <f t="shared" si="33"/>
        <v>9.7399999999999987E-2</v>
      </c>
      <c r="AF154" s="98">
        <f t="shared" si="34"/>
        <v>0.18887999999999999</v>
      </c>
      <c r="AG154" s="128">
        <v>2.09</v>
      </c>
      <c r="AH154" s="95">
        <f t="shared" si="35"/>
        <v>6.1664848832163624E-6</v>
      </c>
      <c r="AI154" s="99">
        <f t="shared" si="36"/>
        <v>1.1647256647419064E-6</v>
      </c>
      <c r="AJ154" s="128">
        <v>4.12</v>
      </c>
      <c r="AK154" s="100">
        <v>0</v>
      </c>
      <c r="AL154" s="100">
        <v>2.23</v>
      </c>
    </row>
    <row r="155" spans="1:38" s="62" customFormat="1">
      <c r="A155" s="90" t="s">
        <v>524</v>
      </c>
      <c r="B155" s="52">
        <v>2.3400000000000001E-2</v>
      </c>
      <c r="C155" s="59">
        <v>0.1305</v>
      </c>
      <c r="D155" s="20">
        <f t="shared" si="37"/>
        <v>-0.1071</v>
      </c>
      <c r="E155" s="52">
        <v>3.6900000000000002E-2</v>
      </c>
      <c r="F155" s="59">
        <v>0.1305</v>
      </c>
      <c r="G155" s="20">
        <f t="shared" si="39"/>
        <v>-9.3600000000000003E-2</v>
      </c>
      <c r="H155" s="52">
        <v>4.36E-2</v>
      </c>
      <c r="I155" s="59">
        <v>0.1305</v>
      </c>
      <c r="J155" s="20">
        <f t="shared" si="38"/>
        <v>-8.6900000000000005E-2</v>
      </c>
      <c r="K155" s="52">
        <v>0.1159</v>
      </c>
      <c r="L155" s="59">
        <v>0.1305</v>
      </c>
      <c r="M155" s="20">
        <f t="shared" si="27"/>
        <v>-1.4600000000000002E-2</v>
      </c>
      <c r="N155" s="52">
        <v>8.4199999999999997E-2</v>
      </c>
      <c r="O155" s="59">
        <v>0.1305</v>
      </c>
      <c r="P155" s="20">
        <f t="shared" si="28"/>
        <v>-4.6300000000000008E-2</v>
      </c>
      <c r="Q155" s="52">
        <v>5.1999999999999998E-2</v>
      </c>
      <c r="R155" s="59">
        <v>0.1305</v>
      </c>
      <c r="S155" s="20">
        <f t="shared" si="29"/>
        <v>-7.8500000000000014E-2</v>
      </c>
      <c r="T155" s="52">
        <v>5.5599999999999997E-2</v>
      </c>
      <c r="U155" s="59">
        <v>0.1305</v>
      </c>
      <c r="V155" s="20">
        <f t="shared" si="30"/>
        <v>-7.4900000000000008E-2</v>
      </c>
      <c r="W155" s="52">
        <v>-2.2599999999999999E-2</v>
      </c>
      <c r="X155" s="59">
        <v>0.1305</v>
      </c>
      <c r="Y155" s="20">
        <f t="shared" si="31"/>
        <v>-0.15310000000000001</v>
      </c>
      <c r="Z155" s="52">
        <v>0.11940000000000001</v>
      </c>
      <c r="AA155" s="59">
        <v>0.1305</v>
      </c>
      <c r="AB155" s="20">
        <f t="shared" si="32"/>
        <v>-1.1099999999999999E-2</v>
      </c>
      <c r="AC155" s="52">
        <v>9.9400000000000002E-2</v>
      </c>
      <c r="AD155" s="59">
        <v>0.1305</v>
      </c>
      <c r="AE155" s="20">
        <f t="shared" si="33"/>
        <v>-3.1100000000000003E-2</v>
      </c>
      <c r="AF155" s="98">
        <f t="shared" si="34"/>
        <v>-6.9720000000000004E-2</v>
      </c>
      <c r="AG155" s="128">
        <v>11.62</v>
      </c>
      <c r="AH155" s="95">
        <f t="shared" si="35"/>
        <v>3.4284475762188576E-5</v>
      </c>
      <c r="AI155" s="99">
        <f t="shared" si="36"/>
        <v>-2.3903136501397875E-6</v>
      </c>
      <c r="AJ155" s="128">
        <v>15.41</v>
      </c>
      <c r="AK155" s="100">
        <v>0.45</v>
      </c>
      <c r="AL155" s="100">
        <v>-13.02</v>
      </c>
    </row>
    <row r="156" spans="1:38" s="62" customFormat="1">
      <c r="A156" s="90" t="s">
        <v>525</v>
      </c>
      <c r="B156" s="52">
        <v>5.4100000000000002E-2</v>
      </c>
      <c r="C156" s="59">
        <v>0.1305</v>
      </c>
      <c r="D156" s="20">
        <f t="shared" si="37"/>
        <v>-7.6399999999999996E-2</v>
      </c>
      <c r="E156" s="52">
        <v>5.57E-2</v>
      </c>
      <c r="F156" s="59">
        <v>0.1305</v>
      </c>
      <c r="G156" s="20">
        <f t="shared" si="39"/>
        <v>-7.4800000000000005E-2</v>
      </c>
      <c r="H156" s="52" t="s">
        <v>13</v>
      </c>
      <c r="I156" s="59">
        <v>0.1305</v>
      </c>
      <c r="J156" s="23" t="s">
        <v>13</v>
      </c>
      <c r="K156" s="64" t="s">
        <v>13</v>
      </c>
      <c r="L156" s="59">
        <v>0.1305</v>
      </c>
      <c r="M156" s="23" t="s">
        <v>13</v>
      </c>
      <c r="N156" s="52">
        <v>5.5199999999999999E-2</v>
      </c>
      <c r="O156" s="59">
        <v>0.1305</v>
      </c>
      <c r="P156" s="20">
        <f t="shared" si="28"/>
        <v>-7.5300000000000006E-2</v>
      </c>
      <c r="Q156" s="52">
        <v>4.3999999999999997E-2</v>
      </c>
      <c r="R156" s="59">
        <v>0.1305</v>
      </c>
      <c r="S156" s="20">
        <f t="shared" si="29"/>
        <v>-8.6500000000000007E-2</v>
      </c>
      <c r="T156" s="52">
        <v>4.41E-2</v>
      </c>
      <c r="U156" s="59">
        <v>0.1305</v>
      </c>
      <c r="V156" s="20">
        <f t="shared" si="30"/>
        <v>-8.6400000000000005E-2</v>
      </c>
      <c r="W156" s="52">
        <v>6.6199999999999995E-2</v>
      </c>
      <c r="X156" s="59">
        <v>0.1305</v>
      </c>
      <c r="Y156" s="20">
        <f t="shared" si="31"/>
        <v>-6.430000000000001E-2</v>
      </c>
      <c r="Z156" s="52">
        <v>-0.44190000000000002</v>
      </c>
      <c r="AA156" s="59">
        <v>0.1305</v>
      </c>
      <c r="AB156" s="20">
        <f t="shared" si="32"/>
        <v>-0.57240000000000002</v>
      </c>
      <c r="AC156" s="52">
        <v>-0.1875</v>
      </c>
      <c r="AD156" s="59">
        <v>0.1305</v>
      </c>
      <c r="AE156" s="20">
        <f t="shared" si="33"/>
        <v>-0.318</v>
      </c>
      <c r="AF156" s="98">
        <f t="shared" si="34"/>
        <v>-0.16926250000000001</v>
      </c>
      <c r="AG156" s="128">
        <v>0.64</v>
      </c>
      <c r="AH156" s="95">
        <f t="shared" si="35"/>
        <v>1.8883015910327619E-6</v>
      </c>
      <c r="AI156" s="99">
        <f t="shared" si="36"/>
        <v>-3.1961864805218286E-7</v>
      </c>
      <c r="AJ156" s="128">
        <v>1.48</v>
      </c>
      <c r="AK156" s="101" t="s">
        <v>13</v>
      </c>
      <c r="AL156" s="101" t="s">
        <v>13</v>
      </c>
    </row>
    <row r="157" spans="1:38" s="62" customFormat="1">
      <c r="A157" s="90" t="s">
        <v>526</v>
      </c>
      <c r="B157" s="52">
        <v>-3.0000000000000001E-3</v>
      </c>
      <c r="C157" s="59">
        <v>0.1305</v>
      </c>
      <c r="D157" s="20">
        <f t="shared" si="37"/>
        <v>-0.13350000000000001</v>
      </c>
      <c r="E157" s="52">
        <v>0</v>
      </c>
      <c r="F157" s="59">
        <v>0.1305</v>
      </c>
      <c r="G157" s="20">
        <f t="shared" si="39"/>
        <v>-0.1305</v>
      </c>
      <c r="H157" s="52">
        <v>7.4000000000000003E-3</v>
      </c>
      <c r="I157" s="59">
        <v>0.1305</v>
      </c>
      <c r="J157" s="20">
        <f t="shared" si="38"/>
        <v>-0.1231</v>
      </c>
      <c r="K157" s="52">
        <v>1.5E-3</v>
      </c>
      <c r="L157" s="59">
        <v>0.1305</v>
      </c>
      <c r="M157" s="20">
        <f t="shared" si="27"/>
        <v>-0.129</v>
      </c>
      <c r="N157" s="52">
        <v>-6.1000000000000004E-3</v>
      </c>
      <c r="O157" s="59">
        <v>0.1305</v>
      </c>
      <c r="P157" s="20">
        <f t="shared" si="28"/>
        <v>-0.1366</v>
      </c>
      <c r="Q157" s="52">
        <v>-4.4999999999999997E-3</v>
      </c>
      <c r="R157" s="59">
        <v>0.1305</v>
      </c>
      <c r="S157" s="20">
        <f t="shared" si="29"/>
        <v>-0.13500000000000001</v>
      </c>
      <c r="T157" s="52">
        <v>-1.0500000000000001E-2</v>
      </c>
      <c r="U157" s="59">
        <v>0.1305</v>
      </c>
      <c r="V157" s="20">
        <f t="shared" si="30"/>
        <v>-0.14100000000000001</v>
      </c>
      <c r="W157" s="52">
        <v>-1.49E-2</v>
      </c>
      <c r="X157" s="59">
        <v>0.1305</v>
      </c>
      <c r="Y157" s="20">
        <f t="shared" si="31"/>
        <v>-0.1454</v>
      </c>
      <c r="Z157" s="52">
        <v>-6.0100000000000001E-2</v>
      </c>
      <c r="AA157" s="59">
        <v>0.1305</v>
      </c>
      <c r="AB157" s="20">
        <f t="shared" si="32"/>
        <v>-0.19059999999999999</v>
      </c>
      <c r="AC157" s="52">
        <v>-8.4699999999999998E-2</v>
      </c>
      <c r="AD157" s="59">
        <v>0.1305</v>
      </c>
      <c r="AE157" s="20">
        <f t="shared" si="33"/>
        <v>-0.2152</v>
      </c>
      <c r="AF157" s="98">
        <f t="shared" si="34"/>
        <v>-0.14799000000000001</v>
      </c>
      <c r="AG157" s="128">
        <v>1.1599999999999999</v>
      </c>
      <c r="AH157" s="95">
        <f t="shared" si="35"/>
        <v>3.4225466337468805E-6</v>
      </c>
      <c r="AI157" s="99">
        <f t="shared" si="36"/>
        <v>-5.0650267632820092E-7</v>
      </c>
      <c r="AJ157" s="128">
        <v>4.42</v>
      </c>
      <c r="AK157" s="100">
        <v>0.06</v>
      </c>
      <c r="AL157" s="100">
        <v>-6.93</v>
      </c>
    </row>
    <row r="158" spans="1:38" s="62" customFormat="1">
      <c r="A158" s="90" t="s">
        <v>527</v>
      </c>
      <c r="B158" s="53" t="s">
        <v>13</v>
      </c>
      <c r="C158" s="59">
        <v>0.1305</v>
      </c>
      <c r="D158" s="23" t="s">
        <v>13</v>
      </c>
      <c r="E158" s="52">
        <v>0</v>
      </c>
      <c r="F158" s="59">
        <v>0.1305</v>
      </c>
      <c r="G158" s="20">
        <f t="shared" si="39"/>
        <v>-0.1305</v>
      </c>
      <c r="H158" s="52">
        <v>-2.7799999999999998E-2</v>
      </c>
      <c r="I158" s="59">
        <v>0.1305</v>
      </c>
      <c r="J158" s="20">
        <f t="shared" si="38"/>
        <v>-0.1583</v>
      </c>
      <c r="K158" s="52">
        <v>3.6999999999999998E-2</v>
      </c>
      <c r="L158" s="59">
        <v>0.1305</v>
      </c>
      <c r="M158" s="20">
        <f t="shared" si="27"/>
        <v>-9.35E-2</v>
      </c>
      <c r="N158" s="52">
        <v>6.5500000000000003E-2</v>
      </c>
      <c r="O158" s="59">
        <v>0.1305</v>
      </c>
      <c r="P158" s="20">
        <f t="shared" si="28"/>
        <v>-6.5000000000000002E-2</v>
      </c>
      <c r="Q158" s="52">
        <v>7.6200000000000004E-2</v>
      </c>
      <c r="R158" s="59">
        <v>0.1305</v>
      </c>
      <c r="S158" s="20">
        <f t="shared" si="29"/>
        <v>-5.4300000000000001E-2</v>
      </c>
      <c r="T158" s="52">
        <v>6.1199999999999997E-2</v>
      </c>
      <c r="U158" s="59">
        <v>0.1305</v>
      </c>
      <c r="V158" s="20">
        <f t="shared" si="30"/>
        <v>-6.93E-2</v>
      </c>
      <c r="W158" s="52">
        <v>3.6200000000000003E-2</v>
      </c>
      <c r="X158" s="59">
        <v>0.1305</v>
      </c>
      <c r="Y158" s="20">
        <f t="shared" si="31"/>
        <v>-9.4299999999999995E-2</v>
      </c>
      <c r="Z158" s="52">
        <v>7.5999999999999998E-2</v>
      </c>
      <c r="AA158" s="59">
        <v>0.1305</v>
      </c>
      <c r="AB158" s="20">
        <f t="shared" si="32"/>
        <v>-5.4500000000000007E-2</v>
      </c>
      <c r="AC158" s="52">
        <v>2.5399999999999999E-2</v>
      </c>
      <c r="AD158" s="59">
        <v>0.1305</v>
      </c>
      <c r="AE158" s="20">
        <f t="shared" si="33"/>
        <v>-0.1051</v>
      </c>
      <c r="AF158" s="98">
        <f t="shared" si="34"/>
        <v>-9.1644444444444445E-2</v>
      </c>
      <c r="AG158" s="128">
        <v>10.66</v>
      </c>
      <c r="AH158" s="95">
        <f t="shared" si="35"/>
        <v>3.145202337563944E-5</v>
      </c>
      <c r="AI158" s="99">
        <f t="shared" si="36"/>
        <v>-2.8824032089141568E-6</v>
      </c>
      <c r="AJ158" s="128">
        <v>10.69</v>
      </c>
      <c r="AK158" s="100">
        <v>0</v>
      </c>
      <c r="AL158" s="101" t="s">
        <v>13</v>
      </c>
    </row>
    <row r="159" spans="1:38" s="62" customFormat="1">
      <c r="A159" s="90" t="s">
        <v>528</v>
      </c>
      <c r="B159" s="52">
        <v>-2.12E-2</v>
      </c>
      <c r="C159" s="59">
        <v>0.1305</v>
      </c>
      <c r="D159" s="20">
        <f t="shared" si="37"/>
        <v>-0.1517</v>
      </c>
      <c r="E159" s="52">
        <v>3.39E-2</v>
      </c>
      <c r="F159" s="59">
        <v>0.1305</v>
      </c>
      <c r="G159" s="20">
        <f t="shared" si="39"/>
        <v>-9.6600000000000005E-2</v>
      </c>
      <c r="H159" s="52">
        <v>-5.7999999999999996E-3</v>
      </c>
      <c r="I159" s="59">
        <v>0.1305</v>
      </c>
      <c r="J159" s="20">
        <f t="shared" si="38"/>
        <v>-0.1363</v>
      </c>
      <c r="K159" s="52">
        <v>-7.0499999999999993E-2</v>
      </c>
      <c r="L159" s="59">
        <v>0.1305</v>
      </c>
      <c r="M159" s="20">
        <f t="shared" si="27"/>
        <v>-0.20100000000000001</v>
      </c>
      <c r="N159" s="52">
        <v>-9.9099999999999994E-2</v>
      </c>
      <c r="O159" s="59">
        <v>0.1305</v>
      </c>
      <c r="P159" s="20">
        <f t="shared" si="28"/>
        <v>-0.2296</v>
      </c>
      <c r="Q159" s="52">
        <v>-0.16400000000000001</v>
      </c>
      <c r="R159" s="59">
        <v>0.1305</v>
      </c>
      <c r="S159" s="20">
        <f t="shared" si="29"/>
        <v>-0.29449999999999998</v>
      </c>
      <c r="T159" s="52">
        <v>-1.9099999999999999E-2</v>
      </c>
      <c r="U159" s="59">
        <v>0.1305</v>
      </c>
      <c r="V159" s="20">
        <f t="shared" si="30"/>
        <v>-0.14960000000000001</v>
      </c>
      <c r="W159" s="52">
        <v>-8.43E-2</v>
      </c>
      <c r="X159" s="59">
        <v>0.1305</v>
      </c>
      <c r="Y159" s="20">
        <f t="shared" si="31"/>
        <v>-0.21479999999999999</v>
      </c>
      <c r="Z159" s="52">
        <v>-0.49080000000000001</v>
      </c>
      <c r="AA159" s="59">
        <v>0.1305</v>
      </c>
      <c r="AB159" s="20">
        <f t="shared" si="32"/>
        <v>-0.62129999999999996</v>
      </c>
      <c r="AC159" s="52">
        <v>2.6200000000000001E-2</v>
      </c>
      <c r="AD159" s="59">
        <v>0.1305</v>
      </c>
      <c r="AE159" s="20">
        <f t="shared" si="33"/>
        <v>-0.1043</v>
      </c>
      <c r="AF159" s="98">
        <f t="shared" si="34"/>
        <v>-0.21996999999999994</v>
      </c>
      <c r="AG159" s="128">
        <v>4.87</v>
      </c>
      <c r="AH159" s="95">
        <f t="shared" si="35"/>
        <v>1.4368794919264923E-5</v>
      </c>
      <c r="AI159" s="99">
        <f t="shared" si="36"/>
        <v>-3.1607038183907043E-6</v>
      </c>
      <c r="AJ159" s="128">
        <v>4.9000000000000004</v>
      </c>
      <c r="AK159" s="100">
        <v>1.25</v>
      </c>
      <c r="AL159" s="100">
        <v>-10.55</v>
      </c>
    </row>
    <row r="160" spans="1:38" s="62" customFormat="1">
      <c r="A160" s="125" t="s">
        <v>529</v>
      </c>
      <c r="B160" s="61">
        <v>-0.15690000000000001</v>
      </c>
      <c r="C160" s="59">
        <v>0.1305</v>
      </c>
      <c r="D160" s="20">
        <f t="shared" si="37"/>
        <v>-0.28739999999999999</v>
      </c>
      <c r="E160" s="61">
        <v>-0.11700000000000001</v>
      </c>
      <c r="F160" s="59">
        <v>0.1305</v>
      </c>
      <c r="G160" s="20">
        <f t="shared" si="39"/>
        <v>-0.2475</v>
      </c>
      <c r="H160" s="61" t="s">
        <v>13</v>
      </c>
      <c r="I160" s="59">
        <v>0.1305</v>
      </c>
      <c r="J160" s="23" t="s">
        <v>13</v>
      </c>
      <c r="K160" s="61" t="s">
        <v>13</v>
      </c>
      <c r="L160" s="59">
        <v>0.1305</v>
      </c>
      <c r="M160" s="23" t="s">
        <v>13</v>
      </c>
      <c r="N160" s="61" t="s">
        <v>13</v>
      </c>
      <c r="O160" s="59">
        <v>0.1305</v>
      </c>
      <c r="P160" s="23" t="s">
        <v>13</v>
      </c>
      <c r="Q160" s="61" t="s">
        <v>13</v>
      </c>
      <c r="R160" s="59">
        <v>0.1305</v>
      </c>
      <c r="S160" s="23" t="s">
        <v>13</v>
      </c>
      <c r="T160" s="61" t="s">
        <v>13</v>
      </c>
      <c r="U160" s="59">
        <v>0.1305</v>
      </c>
      <c r="V160" s="23" t="s">
        <v>13</v>
      </c>
      <c r="W160" s="61">
        <v>1.2</v>
      </c>
      <c r="X160" s="59">
        <v>0.1305</v>
      </c>
      <c r="Y160" s="20">
        <f t="shared" si="31"/>
        <v>1.0694999999999999</v>
      </c>
      <c r="Z160" s="61">
        <v>-0.66669999999999996</v>
      </c>
      <c r="AA160" s="59">
        <v>0.1305</v>
      </c>
      <c r="AB160" s="20">
        <f t="shared" si="32"/>
        <v>-0.79719999999999991</v>
      </c>
      <c r="AC160" s="61">
        <v>0</v>
      </c>
      <c r="AD160" s="59">
        <v>0.1305</v>
      </c>
      <c r="AE160" s="20">
        <f t="shared" si="33"/>
        <v>-0.1305</v>
      </c>
      <c r="AF160" s="98">
        <f t="shared" si="34"/>
        <v>-7.8619999999999995E-2</v>
      </c>
      <c r="AG160" s="128">
        <v>0.02</v>
      </c>
      <c r="AH160" s="95">
        <f t="shared" si="35"/>
        <v>5.9009424719773809E-8</v>
      </c>
      <c r="AI160" s="99">
        <f t="shared" si="36"/>
        <v>-4.6393209714686166E-9</v>
      </c>
      <c r="AJ160" s="128">
        <v>0.02</v>
      </c>
      <c r="AK160" s="100">
        <v>0</v>
      </c>
      <c r="AL160" s="100">
        <v>-16.12</v>
      </c>
    </row>
    <row r="161" spans="1:39" s="62" customFormat="1">
      <c r="A161" s="129"/>
      <c r="B161" s="104"/>
      <c r="C161" s="105"/>
      <c r="D161" s="106"/>
      <c r="E161" s="104"/>
      <c r="F161" s="105"/>
      <c r="G161" s="106"/>
      <c r="H161" s="105"/>
      <c r="I161" s="105"/>
      <c r="J161" s="106"/>
      <c r="K161" s="104"/>
      <c r="L161" s="105"/>
      <c r="M161" s="106"/>
      <c r="N161" s="104"/>
      <c r="O161" s="105"/>
      <c r="P161" s="106"/>
      <c r="Q161" s="104"/>
      <c r="R161" s="105"/>
      <c r="S161" s="106"/>
      <c r="T161" s="104"/>
      <c r="U161" s="105"/>
      <c r="V161" s="106"/>
      <c r="W161" s="104"/>
      <c r="X161" s="105"/>
      <c r="Y161" s="106"/>
      <c r="Z161" s="104"/>
      <c r="AA161" s="105"/>
      <c r="AB161" s="106"/>
      <c r="AC161" s="104"/>
      <c r="AD161" s="105"/>
      <c r="AE161" s="106"/>
      <c r="AF161" s="72">
        <f>AVERAGE(AF4:AF160)</f>
        <v>-5.5417633960165816E-2</v>
      </c>
      <c r="AG161" s="130">
        <f>SUM(AG4:AG160)</f>
        <v>338928.91000000015</v>
      </c>
      <c r="AH161" s="111"/>
      <c r="AI161" s="131">
        <f t="shared" ref="AI161:AJ161" si="40">SUM(AI4:AI160)</f>
        <v>5.2264720241700799E-2</v>
      </c>
      <c r="AJ161" s="130">
        <f t="shared" si="40"/>
        <v>449195.29999999993</v>
      </c>
      <c r="AK161" s="111"/>
      <c r="AL161" s="111"/>
      <c r="AM161" s="180">
        <f>MEDIAN(AF4:AF160)</f>
        <v>-5.0000000000000456E-4</v>
      </c>
    </row>
    <row r="162" spans="1:39" s="62" customFormat="1">
      <c r="A162" s="76"/>
      <c r="B162" s="53"/>
      <c r="C162" s="54"/>
      <c r="D162" s="60"/>
      <c r="E162" s="53"/>
      <c r="F162" s="54"/>
      <c r="G162" s="60"/>
      <c r="H162" s="54"/>
      <c r="I162" s="54"/>
      <c r="J162" s="60"/>
      <c r="K162" s="53"/>
      <c r="L162" s="54"/>
      <c r="M162" s="60"/>
      <c r="N162" s="53"/>
      <c r="O162" s="54"/>
      <c r="P162" s="60"/>
      <c r="Q162" s="53"/>
      <c r="R162" s="54"/>
      <c r="S162" s="60"/>
      <c r="T162" s="53"/>
      <c r="U162" s="54"/>
      <c r="V162" s="60"/>
      <c r="W162" s="53"/>
      <c r="X162" s="54"/>
      <c r="Y162" s="60"/>
      <c r="Z162" s="53"/>
      <c r="AA162" s="54"/>
      <c r="AB162" s="60"/>
      <c r="AC162" s="53"/>
      <c r="AD162" s="54"/>
      <c r="AE162" s="60"/>
      <c r="AF162" s="70"/>
    </row>
    <row r="163" spans="1:39" s="62" customFormat="1">
      <c r="A163" s="67" t="s">
        <v>531</v>
      </c>
      <c r="B163" s="53"/>
      <c r="C163"/>
      <c r="D163" s="60"/>
      <c r="E163" s="53"/>
      <c r="F163" s="54"/>
      <c r="G163" s="60"/>
      <c r="H163" s="54"/>
      <c r="I163" s="54"/>
      <c r="J163" s="60"/>
      <c r="K163" s="53"/>
      <c r="L163" s="54"/>
      <c r="M163" s="60"/>
      <c r="N163" s="53"/>
      <c r="O163" s="54"/>
      <c r="P163" s="60"/>
      <c r="Q163" s="53"/>
      <c r="R163" s="54"/>
      <c r="S163" s="60"/>
      <c r="T163" s="53"/>
      <c r="U163" s="54"/>
      <c r="V163" s="60"/>
      <c r="W163" s="53"/>
      <c r="X163" s="54"/>
      <c r="Y163" s="60"/>
      <c r="Z163" s="53"/>
      <c r="AA163" s="54"/>
      <c r="AB163" s="60"/>
      <c r="AC163" s="53"/>
      <c r="AD163" s="54"/>
      <c r="AE163" s="60"/>
    </row>
    <row r="164" spans="1:39" s="62" customFormat="1">
      <c r="A164" s="90" t="s">
        <v>532</v>
      </c>
      <c r="B164" s="52">
        <v>0.12</v>
      </c>
      <c r="C164" s="59">
        <v>0.1305</v>
      </c>
      <c r="D164" s="20">
        <f t="shared" ref="D164:D191" si="41">B164-C164</f>
        <v>-1.0500000000000009E-2</v>
      </c>
      <c r="E164" s="52">
        <v>0.11</v>
      </c>
      <c r="F164" s="59">
        <v>0.1305</v>
      </c>
      <c r="G164" s="20">
        <f t="shared" ref="G164:G191" si="42">E164-F164</f>
        <v>-2.0500000000000004E-2</v>
      </c>
      <c r="H164" s="52">
        <v>0.12</v>
      </c>
      <c r="I164" s="59">
        <v>0.1305</v>
      </c>
      <c r="J164" s="20">
        <f t="shared" ref="J164:J191" si="43">H164-I164</f>
        <v>-1.0500000000000009E-2</v>
      </c>
      <c r="K164" s="52">
        <v>0.11</v>
      </c>
      <c r="L164" s="59">
        <v>0.1305</v>
      </c>
      <c r="M164" s="20">
        <f t="shared" ref="M164:M191" si="44">K164-L164</f>
        <v>-2.0500000000000004E-2</v>
      </c>
      <c r="N164" s="52">
        <v>0.09</v>
      </c>
      <c r="O164" s="59">
        <v>0.1305</v>
      </c>
      <c r="P164" s="20">
        <f t="shared" ref="P164:P191" si="45">N164-O164</f>
        <v>-4.0500000000000008E-2</v>
      </c>
      <c r="Q164" s="52">
        <v>0.1</v>
      </c>
      <c r="R164" s="59">
        <v>0.1305</v>
      </c>
      <c r="S164" s="20">
        <f t="shared" ref="S164:S191" si="46">Q164-R164</f>
        <v>-3.0499999999999999E-2</v>
      </c>
      <c r="T164" s="52">
        <v>0.01</v>
      </c>
      <c r="U164" s="59">
        <v>0.1305</v>
      </c>
      <c r="V164" s="20">
        <f t="shared" ref="V164:V191" si="47">T164-U164</f>
        <v>-0.12050000000000001</v>
      </c>
      <c r="W164" s="52">
        <v>-0.11</v>
      </c>
      <c r="X164" s="59">
        <v>0.1305</v>
      </c>
      <c r="Y164" s="20">
        <f t="shared" ref="Y164:Y191" si="48">W164-X164</f>
        <v>-0.24049999999999999</v>
      </c>
      <c r="Z164" s="52">
        <v>-1.02</v>
      </c>
      <c r="AA164" s="59">
        <v>0.1305</v>
      </c>
      <c r="AB164" s="20">
        <f t="shared" ref="AB164:AB191" si="49">Z164-AA164</f>
        <v>-1.1505000000000001</v>
      </c>
      <c r="AC164" s="52">
        <v>0.01</v>
      </c>
      <c r="AD164" s="59">
        <v>0.1305</v>
      </c>
      <c r="AE164" s="20">
        <f t="shared" ref="AE164:AE191" si="50">AC164-AD164</f>
        <v>-0.12050000000000001</v>
      </c>
      <c r="AF164" s="98">
        <f t="shared" ref="AF164:AF191" si="51">AVERAGE(D164,G164,J164,M164,P164,S164,V164,Y164,AB164,AE164)</f>
        <v>-0.17650000000000002</v>
      </c>
      <c r="AG164" s="100">
        <v>3715.19</v>
      </c>
      <c r="AH164" s="95">
        <f t="shared" ref="AH164:AH191" si="52">AG164/$AG$192</f>
        <v>0.40817965578426357</v>
      </c>
      <c r="AI164" s="99">
        <f>AF164*AH164</f>
        <v>-7.204370924592253E-2</v>
      </c>
      <c r="AJ164" s="100">
        <v>7965.76</v>
      </c>
      <c r="AK164" s="101" t="s">
        <v>13</v>
      </c>
      <c r="AL164" s="100">
        <v>19.27</v>
      </c>
    </row>
    <row r="165" spans="1:39" s="62" customFormat="1">
      <c r="A165" s="90" t="s">
        <v>533</v>
      </c>
      <c r="B165" s="52">
        <v>0.2</v>
      </c>
      <c r="C165" s="59">
        <v>0.1305</v>
      </c>
      <c r="D165" s="20">
        <f t="shared" si="41"/>
        <v>6.9500000000000006E-2</v>
      </c>
      <c r="E165" s="52">
        <v>0.19</v>
      </c>
      <c r="F165" s="59">
        <v>0.1305</v>
      </c>
      <c r="G165" s="20">
        <f t="shared" si="42"/>
        <v>5.9499999999999997E-2</v>
      </c>
      <c r="H165" s="52">
        <v>0.1</v>
      </c>
      <c r="I165" s="59">
        <v>0.1305</v>
      </c>
      <c r="J165" s="20">
        <f t="shared" si="43"/>
        <v>-3.0499999999999999E-2</v>
      </c>
      <c r="K165" s="52">
        <v>0.19</v>
      </c>
      <c r="L165" s="59">
        <v>0.1305</v>
      </c>
      <c r="M165" s="20">
        <f t="shared" si="44"/>
        <v>5.9499999999999997E-2</v>
      </c>
      <c r="N165" s="52">
        <v>0.15</v>
      </c>
      <c r="O165" s="59">
        <v>0.1305</v>
      </c>
      <c r="P165" s="20">
        <f t="shared" si="45"/>
        <v>1.949999999999999E-2</v>
      </c>
      <c r="Q165" s="52">
        <v>0.09</v>
      </c>
      <c r="R165" s="59">
        <v>0.1305</v>
      </c>
      <c r="S165" s="20">
        <f t="shared" si="46"/>
        <v>-4.0500000000000008E-2</v>
      </c>
      <c r="T165" s="52">
        <v>0.11</v>
      </c>
      <c r="U165" s="59">
        <v>0.1305</v>
      </c>
      <c r="V165" s="20">
        <f t="shared" si="47"/>
        <v>-2.0500000000000004E-2</v>
      </c>
      <c r="W165" s="52">
        <v>0.16</v>
      </c>
      <c r="X165" s="59">
        <v>0.1305</v>
      </c>
      <c r="Y165" s="20">
        <f t="shared" si="48"/>
        <v>2.9499999999999998E-2</v>
      </c>
      <c r="Z165" s="52">
        <v>0.16</v>
      </c>
      <c r="AA165" s="59">
        <v>0.1305</v>
      </c>
      <c r="AB165" s="20">
        <f t="shared" si="49"/>
        <v>2.9499999999999998E-2</v>
      </c>
      <c r="AC165" s="52">
        <v>0.19</v>
      </c>
      <c r="AD165" s="59">
        <v>0.1305</v>
      </c>
      <c r="AE165" s="20">
        <f t="shared" si="50"/>
        <v>5.9499999999999997E-2</v>
      </c>
      <c r="AF165" s="98">
        <f t="shared" si="51"/>
        <v>2.3499999999999997E-2</v>
      </c>
      <c r="AG165" s="100">
        <v>1473.5</v>
      </c>
      <c r="AH165" s="95">
        <f t="shared" si="52"/>
        <v>0.16189016518619836</v>
      </c>
      <c r="AI165" s="99">
        <f t="shared" ref="AI165:AI191" si="53">AF165*AH165</f>
        <v>3.804418881875661E-3</v>
      </c>
      <c r="AJ165" s="100">
        <v>1736.1</v>
      </c>
      <c r="AK165" s="100">
        <v>0.11</v>
      </c>
      <c r="AL165" s="100">
        <v>17.25</v>
      </c>
    </row>
    <row r="166" spans="1:39" s="62" customFormat="1">
      <c r="A166" s="90" t="s">
        <v>534</v>
      </c>
      <c r="B166" s="52">
        <v>0.23</v>
      </c>
      <c r="C166" s="59">
        <v>0.1305</v>
      </c>
      <c r="D166" s="20">
        <f t="shared" si="41"/>
        <v>9.9500000000000005E-2</v>
      </c>
      <c r="E166" s="52">
        <v>0.18</v>
      </c>
      <c r="F166" s="59">
        <v>0.1305</v>
      </c>
      <c r="G166" s="20">
        <f t="shared" si="42"/>
        <v>4.9499999999999988E-2</v>
      </c>
      <c r="H166" s="52">
        <v>0.27</v>
      </c>
      <c r="I166" s="59">
        <v>0.1305</v>
      </c>
      <c r="J166" s="20">
        <f t="shared" si="43"/>
        <v>0.13950000000000001</v>
      </c>
      <c r="K166" s="52">
        <v>0.27</v>
      </c>
      <c r="L166" s="59">
        <v>0.1305</v>
      </c>
      <c r="M166" s="20">
        <f t="shared" si="44"/>
        <v>0.13950000000000001</v>
      </c>
      <c r="N166" s="52">
        <v>0.22</v>
      </c>
      <c r="O166" s="59">
        <v>0.1305</v>
      </c>
      <c r="P166" s="20">
        <f t="shared" si="45"/>
        <v>8.9499999999999996E-2</v>
      </c>
      <c r="Q166" s="52">
        <v>0.14000000000000001</v>
      </c>
      <c r="R166" s="59">
        <v>0.1305</v>
      </c>
      <c r="S166" s="20">
        <f t="shared" si="46"/>
        <v>9.5000000000000084E-3</v>
      </c>
      <c r="T166" s="52">
        <v>0.11</v>
      </c>
      <c r="U166" s="59">
        <v>0.1305</v>
      </c>
      <c r="V166" s="20">
        <f t="shared" si="47"/>
        <v>-2.0500000000000004E-2</v>
      </c>
      <c r="W166" s="52">
        <v>0.12</v>
      </c>
      <c r="X166" s="59">
        <v>0.1305</v>
      </c>
      <c r="Y166" s="20">
        <f t="shared" si="48"/>
        <v>-1.0500000000000009E-2</v>
      </c>
      <c r="Z166" s="52">
        <v>0.15</v>
      </c>
      <c r="AA166" s="59">
        <v>0.1305</v>
      </c>
      <c r="AB166" s="20">
        <f t="shared" si="49"/>
        <v>1.949999999999999E-2</v>
      </c>
      <c r="AC166" s="52">
        <v>0.14000000000000001</v>
      </c>
      <c r="AD166" s="59">
        <v>0.1305</v>
      </c>
      <c r="AE166" s="20">
        <f t="shared" si="50"/>
        <v>9.5000000000000084E-3</v>
      </c>
      <c r="AF166" s="98">
        <f t="shared" si="51"/>
        <v>5.2499999999999991E-2</v>
      </c>
      <c r="AG166" s="100">
        <v>428.65</v>
      </c>
      <c r="AH166" s="95">
        <f t="shared" si="52"/>
        <v>4.7094821382466186E-2</v>
      </c>
      <c r="AI166" s="99">
        <f t="shared" si="53"/>
        <v>2.4724781225794745E-3</v>
      </c>
      <c r="AJ166" s="100">
        <v>507.21</v>
      </c>
      <c r="AK166" s="100">
        <v>0.05</v>
      </c>
      <c r="AL166" s="100">
        <v>7.24</v>
      </c>
    </row>
    <row r="167" spans="1:39" s="62" customFormat="1">
      <c r="A167" s="90" t="s">
        <v>535</v>
      </c>
      <c r="B167" s="52">
        <v>0.16</v>
      </c>
      <c r="C167" s="59">
        <v>0.1305</v>
      </c>
      <c r="D167" s="20">
        <f t="shared" si="41"/>
        <v>2.9499999999999998E-2</v>
      </c>
      <c r="E167" s="52">
        <v>0.21</v>
      </c>
      <c r="F167" s="59">
        <v>0.1305</v>
      </c>
      <c r="G167" s="20">
        <f t="shared" si="42"/>
        <v>7.9499999999999987E-2</v>
      </c>
      <c r="H167" s="52">
        <v>0.69</v>
      </c>
      <c r="I167" s="59">
        <v>0.1305</v>
      </c>
      <c r="J167" s="20">
        <f t="shared" si="43"/>
        <v>0.55949999999999989</v>
      </c>
      <c r="K167" s="52">
        <v>0.51</v>
      </c>
      <c r="L167" s="59">
        <v>0.1305</v>
      </c>
      <c r="M167" s="20">
        <f t="shared" si="44"/>
        <v>0.3795</v>
      </c>
      <c r="N167" s="52">
        <v>0.4</v>
      </c>
      <c r="O167" s="59">
        <v>0.1305</v>
      </c>
      <c r="P167" s="20">
        <f t="shared" si="45"/>
        <v>0.26950000000000002</v>
      </c>
      <c r="Q167" s="52">
        <v>0.25</v>
      </c>
      <c r="R167" s="59">
        <v>0.1305</v>
      </c>
      <c r="S167" s="20">
        <f t="shared" si="46"/>
        <v>0.1195</v>
      </c>
      <c r="T167" s="52">
        <v>0.17</v>
      </c>
      <c r="U167" s="59">
        <v>0.1305</v>
      </c>
      <c r="V167" s="20">
        <f t="shared" si="47"/>
        <v>3.9500000000000007E-2</v>
      </c>
      <c r="W167" s="52">
        <v>0.17</v>
      </c>
      <c r="X167" s="59">
        <v>0.1305</v>
      </c>
      <c r="Y167" s="20">
        <f t="shared" si="48"/>
        <v>3.9500000000000007E-2</v>
      </c>
      <c r="Z167" s="52">
        <v>0.14000000000000001</v>
      </c>
      <c r="AA167" s="59">
        <v>0.1305</v>
      </c>
      <c r="AB167" s="20">
        <f t="shared" si="49"/>
        <v>9.5000000000000084E-3</v>
      </c>
      <c r="AC167" s="52">
        <v>0.11</v>
      </c>
      <c r="AD167" s="59">
        <v>0.1305</v>
      </c>
      <c r="AE167" s="20">
        <f t="shared" si="50"/>
        <v>-2.0500000000000004E-2</v>
      </c>
      <c r="AF167" s="98">
        <f t="shared" si="51"/>
        <v>0.15050000000000002</v>
      </c>
      <c r="AG167" s="100">
        <v>338.45</v>
      </c>
      <c r="AH167" s="95">
        <f t="shared" si="52"/>
        <v>3.7184748155594728E-2</v>
      </c>
      <c r="AI167" s="99">
        <f t="shared" si="53"/>
        <v>5.5963045974170072E-3</v>
      </c>
      <c r="AJ167" s="100">
        <v>396.9</v>
      </c>
      <c r="AK167" s="100">
        <v>0.3</v>
      </c>
      <c r="AL167" s="100">
        <v>22.84</v>
      </c>
    </row>
    <row r="168" spans="1:39" s="62" customFormat="1">
      <c r="A168" s="90" t="s">
        <v>536</v>
      </c>
      <c r="B168" s="53" t="s">
        <v>13</v>
      </c>
      <c r="C168" s="59">
        <v>0.1305</v>
      </c>
      <c r="D168" s="23" t="s">
        <v>13</v>
      </c>
      <c r="E168" s="62" t="s">
        <v>13</v>
      </c>
      <c r="F168" s="59">
        <v>0.1305</v>
      </c>
      <c r="G168" s="23" t="s">
        <v>13</v>
      </c>
      <c r="H168" s="54" t="s">
        <v>13</v>
      </c>
      <c r="I168" s="59">
        <v>0.1305</v>
      </c>
      <c r="J168" s="23" t="s">
        <v>13</v>
      </c>
      <c r="K168" s="53" t="s">
        <v>13</v>
      </c>
      <c r="L168" s="59">
        <v>0.1305</v>
      </c>
      <c r="M168" s="23" t="s">
        <v>13</v>
      </c>
      <c r="N168" s="54" t="s">
        <v>13</v>
      </c>
      <c r="O168" s="59">
        <v>0.1305</v>
      </c>
      <c r="P168" s="23" t="s">
        <v>13</v>
      </c>
      <c r="Q168" s="54" t="s">
        <v>13</v>
      </c>
      <c r="R168" s="59">
        <v>0.1305</v>
      </c>
      <c r="S168" s="23" t="s">
        <v>13</v>
      </c>
      <c r="T168" s="54" t="s">
        <v>13</v>
      </c>
      <c r="U168" s="59">
        <v>0.1305</v>
      </c>
      <c r="V168" s="23" t="s">
        <v>13</v>
      </c>
      <c r="W168" s="54" t="s">
        <v>13</v>
      </c>
      <c r="X168" s="59">
        <v>0.1305</v>
      </c>
      <c r="Y168" s="23" t="s">
        <v>13</v>
      </c>
      <c r="Z168" s="54" t="s">
        <v>13</v>
      </c>
      <c r="AA168" s="59">
        <v>0.1305</v>
      </c>
      <c r="AB168" s="23" t="s">
        <v>13</v>
      </c>
      <c r="AC168" s="63">
        <v>0.36</v>
      </c>
      <c r="AD168" s="59">
        <v>0.1305</v>
      </c>
      <c r="AE168" s="20">
        <f t="shared" si="50"/>
        <v>0.22949999999999998</v>
      </c>
      <c r="AF168" s="98">
        <f t="shared" si="51"/>
        <v>0.22949999999999998</v>
      </c>
      <c r="AG168" s="100">
        <v>128.38</v>
      </c>
      <c r="AH168" s="95">
        <f t="shared" si="52"/>
        <v>1.4104824843301084E-2</v>
      </c>
      <c r="AI168" s="99">
        <f t="shared" si="53"/>
        <v>3.2370573015375985E-3</v>
      </c>
      <c r="AJ168" s="100">
        <v>132.22999999999999</v>
      </c>
      <c r="AK168" s="100">
        <v>0.24</v>
      </c>
      <c r="AL168" s="101" t="s">
        <v>13</v>
      </c>
    </row>
    <row r="169" spans="1:39" s="62" customFormat="1">
      <c r="A169" s="90" t="s">
        <v>537</v>
      </c>
      <c r="B169" s="53" t="s">
        <v>13</v>
      </c>
      <c r="C169" s="59">
        <v>0.1305</v>
      </c>
      <c r="D169" s="23" t="s">
        <v>13</v>
      </c>
      <c r="E169" s="62" t="s">
        <v>13</v>
      </c>
      <c r="F169" s="59">
        <v>0.1305</v>
      </c>
      <c r="G169" s="23" t="s">
        <v>13</v>
      </c>
      <c r="H169" s="54" t="s">
        <v>13</v>
      </c>
      <c r="I169" s="59">
        <v>0.1305</v>
      </c>
      <c r="J169" s="23" t="s">
        <v>13</v>
      </c>
      <c r="K169" s="53" t="s">
        <v>13</v>
      </c>
      <c r="L169" s="59">
        <v>0.1305</v>
      </c>
      <c r="M169" s="23" t="s">
        <v>13</v>
      </c>
      <c r="N169" s="54" t="s">
        <v>13</v>
      </c>
      <c r="O169" s="59">
        <v>0.1305</v>
      </c>
      <c r="P169" s="23" t="s">
        <v>13</v>
      </c>
      <c r="Q169" s="54" t="s">
        <v>13</v>
      </c>
      <c r="R169" s="59">
        <v>0.1305</v>
      </c>
      <c r="S169" s="23" t="s">
        <v>13</v>
      </c>
      <c r="T169" s="63">
        <v>0.15</v>
      </c>
      <c r="U169" s="59">
        <v>0.1305</v>
      </c>
      <c r="V169" s="20">
        <f t="shared" si="47"/>
        <v>1.949999999999999E-2</v>
      </c>
      <c r="W169" s="52">
        <v>0.18</v>
      </c>
      <c r="X169" s="59">
        <v>0.1305</v>
      </c>
      <c r="Y169" s="20">
        <f t="shared" si="48"/>
        <v>4.9499999999999988E-2</v>
      </c>
      <c r="Z169" s="52">
        <v>0.17</v>
      </c>
      <c r="AA169" s="59">
        <v>0.1305</v>
      </c>
      <c r="AB169" s="20">
        <f t="shared" si="49"/>
        <v>3.9500000000000007E-2</v>
      </c>
      <c r="AC169" s="52">
        <v>0.18</v>
      </c>
      <c r="AD169" s="59">
        <v>0.1305</v>
      </c>
      <c r="AE169" s="20">
        <f t="shared" si="50"/>
        <v>4.9499999999999988E-2</v>
      </c>
      <c r="AF169" s="98">
        <f t="shared" si="51"/>
        <v>3.9499999999999993E-2</v>
      </c>
      <c r="AG169" s="100">
        <v>507.65</v>
      </c>
      <c r="AH169" s="95">
        <f t="shared" si="52"/>
        <v>5.5774375539038752E-2</v>
      </c>
      <c r="AI169" s="99">
        <f t="shared" si="53"/>
        <v>2.2030878337920305E-3</v>
      </c>
      <c r="AJ169" s="100">
        <v>1350.76</v>
      </c>
      <c r="AK169" s="100">
        <v>1.08</v>
      </c>
      <c r="AL169" s="101" t="s">
        <v>13</v>
      </c>
    </row>
    <row r="170" spans="1:39" s="62" customFormat="1">
      <c r="A170" s="90" t="s">
        <v>538</v>
      </c>
      <c r="B170" s="52">
        <v>0.17</v>
      </c>
      <c r="C170" s="59">
        <v>0.1305</v>
      </c>
      <c r="D170" s="20">
        <f t="shared" si="41"/>
        <v>3.9500000000000007E-2</v>
      </c>
      <c r="E170" s="52">
        <v>0.2</v>
      </c>
      <c r="F170" s="59">
        <v>0.1305</v>
      </c>
      <c r="G170" s="20">
        <f t="shared" si="42"/>
        <v>6.9500000000000006E-2</v>
      </c>
      <c r="H170" s="52">
        <v>0.01</v>
      </c>
      <c r="I170" s="59">
        <v>0.1305</v>
      </c>
      <c r="J170" s="20">
        <f t="shared" si="43"/>
        <v>-0.12050000000000001</v>
      </c>
      <c r="K170" s="52">
        <v>0.11</v>
      </c>
      <c r="L170" s="59">
        <v>0.1305</v>
      </c>
      <c r="M170" s="20">
        <f t="shared" si="44"/>
        <v>-2.0500000000000004E-2</v>
      </c>
      <c r="N170" s="52">
        <v>7.0000000000000007E-2</v>
      </c>
      <c r="O170" s="59">
        <v>0.1305</v>
      </c>
      <c r="P170" s="20">
        <f t="shared" si="45"/>
        <v>-6.0499999999999998E-2</v>
      </c>
      <c r="Q170" s="52">
        <v>0.12</v>
      </c>
      <c r="R170" s="59">
        <v>0.1305</v>
      </c>
      <c r="S170" s="20">
        <f t="shared" si="46"/>
        <v>-1.0500000000000009E-2</v>
      </c>
      <c r="T170" s="52">
        <v>0.08</v>
      </c>
      <c r="U170" s="59">
        <v>0.1305</v>
      </c>
      <c r="V170" s="20">
        <f t="shared" si="47"/>
        <v>-5.0500000000000003E-2</v>
      </c>
      <c r="W170" s="52">
        <v>0.06</v>
      </c>
      <c r="X170" s="59">
        <v>0.1305</v>
      </c>
      <c r="Y170" s="20">
        <f t="shared" si="48"/>
        <v>-7.0500000000000007E-2</v>
      </c>
      <c r="Z170" s="52">
        <v>0.09</v>
      </c>
      <c r="AA170" s="59">
        <v>0.1305</v>
      </c>
      <c r="AB170" s="20">
        <f t="shared" si="49"/>
        <v>-4.0500000000000008E-2</v>
      </c>
      <c r="AC170" s="52">
        <v>0.09</v>
      </c>
      <c r="AD170" s="59">
        <v>0.1305</v>
      </c>
      <c r="AE170" s="20">
        <f t="shared" si="50"/>
        <v>-4.0500000000000008E-2</v>
      </c>
      <c r="AF170" s="98">
        <f t="shared" si="51"/>
        <v>-3.0500000000000006E-2</v>
      </c>
      <c r="AG170" s="100">
        <v>531.02</v>
      </c>
      <c r="AH170" s="95">
        <f t="shared" si="52"/>
        <v>5.8341985420546354E-2</v>
      </c>
      <c r="AI170" s="99">
        <f t="shared" si="53"/>
        <v>-1.7794305553266642E-3</v>
      </c>
      <c r="AJ170" s="100">
        <v>580.12</v>
      </c>
      <c r="AK170" s="100">
        <v>0.82</v>
      </c>
      <c r="AL170" s="100">
        <v>-16.350000000000001</v>
      </c>
    </row>
    <row r="171" spans="1:39" s="62" customFormat="1">
      <c r="A171" s="90" t="s">
        <v>539</v>
      </c>
      <c r="B171" s="53" t="s">
        <v>13</v>
      </c>
      <c r="C171" s="59">
        <v>0.1305</v>
      </c>
      <c r="D171" s="23" t="s">
        <v>13</v>
      </c>
      <c r="E171" s="62" t="s">
        <v>13</v>
      </c>
      <c r="F171" s="59">
        <v>0.1305</v>
      </c>
      <c r="G171" s="23" t="s">
        <v>13</v>
      </c>
      <c r="H171" s="54" t="s">
        <v>13</v>
      </c>
      <c r="I171" s="59">
        <v>0.1305</v>
      </c>
      <c r="J171" s="23" t="s">
        <v>13</v>
      </c>
      <c r="K171" s="53" t="s">
        <v>13</v>
      </c>
      <c r="L171" s="59">
        <v>0.1305</v>
      </c>
      <c r="M171" s="23" t="s">
        <v>13</v>
      </c>
      <c r="N171" s="54" t="s">
        <v>13</v>
      </c>
      <c r="O171" s="59">
        <v>0.1305</v>
      </c>
      <c r="P171" s="23" t="s">
        <v>13</v>
      </c>
      <c r="Q171" s="54" t="s">
        <v>13</v>
      </c>
      <c r="R171" s="59">
        <v>0.1305</v>
      </c>
      <c r="S171" s="23" t="s">
        <v>13</v>
      </c>
      <c r="T171" s="52">
        <v>0.02</v>
      </c>
      <c r="U171" s="59">
        <v>0.1305</v>
      </c>
      <c r="V171" s="20">
        <f t="shared" si="47"/>
        <v>-0.1105</v>
      </c>
      <c r="W171" s="52">
        <v>0.03</v>
      </c>
      <c r="X171" s="59">
        <v>0.1305</v>
      </c>
      <c r="Y171" s="20">
        <f t="shared" si="48"/>
        <v>-0.10050000000000001</v>
      </c>
      <c r="Z171" s="52">
        <v>0.05</v>
      </c>
      <c r="AA171" s="59">
        <v>0.1305</v>
      </c>
      <c r="AB171" s="20">
        <f t="shared" si="49"/>
        <v>-8.0500000000000002E-2</v>
      </c>
      <c r="AC171" s="52">
        <v>0.22</v>
      </c>
      <c r="AD171" s="59">
        <v>0.1305</v>
      </c>
      <c r="AE171" s="20">
        <f t="shared" si="50"/>
        <v>8.9499999999999996E-2</v>
      </c>
      <c r="AF171" s="98">
        <f t="shared" si="51"/>
        <v>-5.050000000000001E-2</v>
      </c>
      <c r="AG171" s="100">
        <v>63.07</v>
      </c>
      <c r="AH171" s="95">
        <f t="shared" si="52"/>
        <v>6.9293605146206524E-3</v>
      </c>
      <c r="AI171" s="99">
        <f t="shared" si="53"/>
        <v>-3.4993270598834299E-4</v>
      </c>
      <c r="AJ171" s="100">
        <v>71.58</v>
      </c>
      <c r="AK171" s="100">
        <v>0.84</v>
      </c>
      <c r="AL171" s="101" t="s">
        <v>13</v>
      </c>
    </row>
    <row r="172" spans="1:39" s="62" customFormat="1">
      <c r="A172" s="90" t="s">
        <v>540</v>
      </c>
      <c r="B172" s="52">
        <v>0.09</v>
      </c>
      <c r="C172" s="59">
        <v>0.1305</v>
      </c>
      <c r="D172" s="20">
        <f t="shared" si="41"/>
        <v>-4.0500000000000008E-2</v>
      </c>
      <c r="E172" s="52">
        <v>0.06</v>
      </c>
      <c r="F172" s="59">
        <v>0.1305</v>
      </c>
      <c r="G172" s="20">
        <f t="shared" si="42"/>
        <v>-7.0500000000000007E-2</v>
      </c>
      <c r="H172" s="52">
        <v>7.0000000000000007E-2</v>
      </c>
      <c r="I172" s="59">
        <v>0.1305</v>
      </c>
      <c r="J172" s="20">
        <f t="shared" si="43"/>
        <v>-6.0499999999999998E-2</v>
      </c>
      <c r="K172" s="52">
        <v>0.08</v>
      </c>
      <c r="L172" s="59">
        <v>0.1305</v>
      </c>
      <c r="M172" s="20">
        <f t="shared" si="44"/>
        <v>-5.0500000000000003E-2</v>
      </c>
      <c r="N172" s="52">
        <v>0.09</v>
      </c>
      <c r="O172" s="59">
        <v>0.1305</v>
      </c>
      <c r="P172" s="20">
        <f t="shared" si="45"/>
        <v>-4.0500000000000008E-2</v>
      </c>
      <c r="Q172" s="52">
        <v>0.08</v>
      </c>
      <c r="R172" s="59">
        <v>0.1305</v>
      </c>
      <c r="S172" s="20">
        <f t="shared" si="46"/>
        <v>-5.0500000000000003E-2</v>
      </c>
      <c r="T172" s="52">
        <v>0.09</v>
      </c>
      <c r="U172" s="59">
        <v>0.1305</v>
      </c>
      <c r="V172" s="20">
        <f t="shared" si="47"/>
        <v>-4.0500000000000008E-2</v>
      </c>
      <c r="W172" s="52">
        <v>0.1</v>
      </c>
      <c r="X172" s="59">
        <v>0.1305</v>
      </c>
      <c r="Y172" s="20">
        <f t="shared" si="48"/>
        <v>-3.0499999999999999E-2</v>
      </c>
      <c r="Z172" s="52">
        <v>0.1</v>
      </c>
      <c r="AA172" s="59">
        <v>0.1305</v>
      </c>
      <c r="AB172" s="20">
        <f t="shared" si="49"/>
        <v>-3.0499999999999999E-2</v>
      </c>
      <c r="AC172" s="52">
        <v>0.12</v>
      </c>
      <c r="AD172" s="59">
        <v>0.1305</v>
      </c>
      <c r="AE172" s="20">
        <f t="shared" si="50"/>
        <v>-1.0500000000000009E-2</v>
      </c>
      <c r="AF172" s="98">
        <f t="shared" si="51"/>
        <v>-4.2499999999999996E-2</v>
      </c>
      <c r="AG172" s="100">
        <v>211.62</v>
      </c>
      <c r="AH172" s="95">
        <f t="shared" si="52"/>
        <v>2.3250218362201085E-2</v>
      </c>
      <c r="AI172" s="99">
        <f t="shared" si="53"/>
        <v>-9.8813428039354594E-4</v>
      </c>
      <c r="AJ172" s="100">
        <v>243.86</v>
      </c>
      <c r="AK172" s="100">
        <v>0.56999999999999995</v>
      </c>
      <c r="AL172" s="100">
        <v>10.63</v>
      </c>
    </row>
    <row r="173" spans="1:39" s="62" customFormat="1">
      <c r="A173" s="90" t="s">
        <v>541</v>
      </c>
      <c r="B173" s="53" t="s">
        <v>13</v>
      </c>
      <c r="C173" s="59">
        <v>0.1305</v>
      </c>
      <c r="D173" s="23" t="s">
        <v>13</v>
      </c>
      <c r="E173" s="52">
        <v>0.64</v>
      </c>
      <c r="F173" s="59">
        <v>0.1305</v>
      </c>
      <c r="G173" s="20">
        <f t="shared" si="42"/>
        <v>0.50950000000000006</v>
      </c>
      <c r="H173" s="52">
        <v>0.31</v>
      </c>
      <c r="I173" s="59">
        <v>0.1305</v>
      </c>
      <c r="J173" s="20">
        <f t="shared" si="43"/>
        <v>0.17949999999999999</v>
      </c>
      <c r="K173" s="52">
        <v>0.26</v>
      </c>
      <c r="L173" s="59">
        <v>0.1305</v>
      </c>
      <c r="M173" s="20">
        <f t="shared" si="44"/>
        <v>0.1295</v>
      </c>
      <c r="N173" s="52">
        <v>0.27</v>
      </c>
      <c r="O173" s="59">
        <v>0.1305</v>
      </c>
      <c r="P173" s="20">
        <f t="shared" si="45"/>
        <v>0.13950000000000001</v>
      </c>
      <c r="Q173" s="52">
        <v>0.3</v>
      </c>
      <c r="R173" s="59">
        <v>0.1305</v>
      </c>
      <c r="S173" s="20">
        <f t="shared" si="46"/>
        <v>0.16949999999999998</v>
      </c>
      <c r="T173" s="52">
        <v>0.28999999999999998</v>
      </c>
      <c r="U173" s="59">
        <v>0.1305</v>
      </c>
      <c r="V173" s="20">
        <f t="shared" si="47"/>
        <v>0.15949999999999998</v>
      </c>
      <c r="W173" s="52">
        <v>0.24</v>
      </c>
      <c r="X173" s="59">
        <v>0.1305</v>
      </c>
      <c r="Y173" s="20">
        <f t="shared" si="48"/>
        <v>0.10949999999999999</v>
      </c>
      <c r="Z173" s="52">
        <v>0.39</v>
      </c>
      <c r="AA173" s="59">
        <v>0.1305</v>
      </c>
      <c r="AB173" s="20">
        <f t="shared" si="49"/>
        <v>0.25950000000000001</v>
      </c>
      <c r="AC173" s="52">
        <v>0.35</v>
      </c>
      <c r="AD173" s="59">
        <v>0.1305</v>
      </c>
      <c r="AE173" s="20">
        <f t="shared" si="50"/>
        <v>0.21949999999999997</v>
      </c>
      <c r="AF173" s="98">
        <f t="shared" si="51"/>
        <v>0.20838888888888887</v>
      </c>
      <c r="AG173" s="100">
        <v>84.84</v>
      </c>
      <c r="AH173" s="95">
        <f t="shared" si="52"/>
        <v>9.32118195751413E-3</v>
      </c>
      <c r="AI173" s="99">
        <f t="shared" si="53"/>
        <v>1.9424307512575277E-3</v>
      </c>
      <c r="AJ173" s="100">
        <v>105.74</v>
      </c>
      <c r="AK173" s="100">
        <v>0.11</v>
      </c>
      <c r="AL173" s="101" t="s">
        <v>13</v>
      </c>
    </row>
    <row r="174" spans="1:39" s="62" customFormat="1">
      <c r="A174" s="90" t="s">
        <v>542</v>
      </c>
      <c r="B174" s="52">
        <v>0.18</v>
      </c>
      <c r="C174" s="59">
        <v>0.1305</v>
      </c>
      <c r="D174" s="20">
        <f t="shared" si="41"/>
        <v>4.9499999999999988E-2</v>
      </c>
      <c r="E174" s="52">
        <v>0.28999999999999998</v>
      </c>
      <c r="F174" s="59">
        <v>0.1305</v>
      </c>
      <c r="G174" s="20">
        <f t="shared" si="42"/>
        <v>0.15949999999999998</v>
      </c>
      <c r="H174" s="52">
        <v>0.33</v>
      </c>
      <c r="I174" s="59">
        <v>0.1305</v>
      </c>
      <c r="J174" s="20">
        <f t="shared" si="43"/>
        <v>0.19950000000000001</v>
      </c>
      <c r="K174" s="52">
        <v>-0.52</v>
      </c>
      <c r="L174" s="59">
        <v>0.1305</v>
      </c>
      <c r="M174" s="20">
        <f t="shared" si="44"/>
        <v>-0.65050000000000008</v>
      </c>
      <c r="N174" s="52">
        <v>7.0000000000000007E-2</v>
      </c>
      <c r="O174" s="59">
        <v>0.1305</v>
      </c>
      <c r="P174" s="20">
        <f t="shared" si="45"/>
        <v>-6.0499999999999998E-2</v>
      </c>
      <c r="Q174" s="56" t="s">
        <v>13</v>
      </c>
      <c r="R174" s="59">
        <v>0.1305</v>
      </c>
      <c r="S174" s="23" t="s">
        <v>13</v>
      </c>
      <c r="T174" s="52">
        <v>0.08</v>
      </c>
      <c r="U174" s="59">
        <v>0.1305</v>
      </c>
      <c r="V174" s="20">
        <f t="shared" si="47"/>
        <v>-5.0500000000000003E-2</v>
      </c>
      <c r="W174" s="52">
        <v>0.14000000000000001</v>
      </c>
      <c r="X174" s="59">
        <v>0.1305</v>
      </c>
      <c r="Y174" s="20">
        <f t="shared" si="48"/>
        <v>9.5000000000000084E-3</v>
      </c>
      <c r="Z174" s="52">
        <v>0.08</v>
      </c>
      <c r="AA174" s="59">
        <v>0.1305</v>
      </c>
      <c r="AB174" s="20">
        <f t="shared" si="49"/>
        <v>-5.0500000000000003E-2</v>
      </c>
      <c r="AC174" s="52">
        <v>0.11</v>
      </c>
      <c r="AD174" s="59">
        <v>0.1305</v>
      </c>
      <c r="AE174" s="20">
        <f t="shared" si="50"/>
        <v>-2.0500000000000004E-2</v>
      </c>
      <c r="AF174" s="98">
        <f t="shared" si="51"/>
        <v>-4.6055555555555565E-2</v>
      </c>
      <c r="AG174" s="100">
        <v>117.45</v>
      </c>
      <c r="AH174" s="95">
        <f t="shared" si="52"/>
        <v>1.2903970072018323E-2</v>
      </c>
      <c r="AI174" s="99">
        <f t="shared" si="53"/>
        <v>-5.9429951053906617E-4</v>
      </c>
      <c r="AJ174" s="100">
        <v>160.02000000000001</v>
      </c>
      <c r="AK174" s="100">
        <v>2.23</v>
      </c>
      <c r="AL174" s="100">
        <v>17.37</v>
      </c>
    </row>
    <row r="175" spans="1:39" s="62" customFormat="1">
      <c r="A175" s="90" t="s">
        <v>543</v>
      </c>
      <c r="B175" s="52">
        <v>0.11</v>
      </c>
      <c r="C175" s="59">
        <v>0.1305</v>
      </c>
      <c r="D175" s="20">
        <f t="shared" si="41"/>
        <v>-2.0500000000000004E-2</v>
      </c>
      <c r="E175" s="52">
        <v>0.08</v>
      </c>
      <c r="F175" s="59">
        <v>0.1305</v>
      </c>
      <c r="G175" s="20">
        <f t="shared" si="42"/>
        <v>-5.0500000000000003E-2</v>
      </c>
      <c r="H175" s="52">
        <v>0.1</v>
      </c>
      <c r="I175" s="59">
        <v>0.1305</v>
      </c>
      <c r="J175" s="20">
        <f t="shared" si="43"/>
        <v>-3.0499999999999999E-2</v>
      </c>
      <c r="K175" s="52">
        <v>0.08</v>
      </c>
      <c r="L175" s="59">
        <v>0.1305</v>
      </c>
      <c r="M175" s="20">
        <f t="shared" si="44"/>
        <v>-5.0500000000000003E-2</v>
      </c>
      <c r="N175" s="52">
        <v>0.09</v>
      </c>
      <c r="O175" s="59">
        <v>0.1305</v>
      </c>
      <c r="P175" s="20">
        <f t="shared" si="45"/>
        <v>-4.0500000000000008E-2</v>
      </c>
      <c r="Q175" s="52">
        <v>0.13</v>
      </c>
      <c r="R175" s="59">
        <v>0.1305</v>
      </c>
      <c r="S175" s="20">
        <f t="shared" si="46"/>
        <v>-5.0000000000000044E-4</v>
      </c>
      <c r="T175" s="52">
        <v>0.08</v>
      </c>
      <c r="U175" s="59">
        <v>0.1305</v>
      </c>
      <c r="V175" s="20">
        <f t="shared" si="47"/>
        <v>-5.0500000000000003E-2</v>
      </c>
      <c r="W175" s="52">
        <v>0.11</v>
      </c>
      <c r="X175" s="59">
        <v>0.1305</v>
      </c>
      <c r="Y175" s="20">
        <f t="shared" si="48"/>
        <v>-2.0500000000000004E-2</v>
      </c>
      <c r="Z175" s="52">
        <v>0.13</v>
      </c>
      <c r="AA175" s="59">
        <v>0.1305</v>
      </c>
      <c r="AB175" s="20">
        <f t="shared" si="49"/>
        <v>-5.0000000000000044E-4</v>
      </c>
      <c r="AC175" s="52">
        <v>0.19</v>
      </c>
      <c r="AD175" s="59">
        <v>0.1305</v>
      </c>
      <c r="AE175" s="20">
        <f t="shared" si="50"/>
        <v>5.9499999999999997E-2</v>
      </c>
      <c r="AF175" s="98">
        <f t="shared" si="51"/>
        <v>-2.0500000000000008E-2</v>
      </c>
      <c r="AG175" s="100">
        <v>394.67</v>
      </c>
      <c r="AH175" s="95">
        <f t="shared" si="52"/>
        <v>4.3361514417398654E-2</v>
      </c>
      <c r="AI175" s="99">
        <f t="shared" si="53"/>
        <v>-8.8891104555667273E-4</v>
      </c>
      <c r="AJ175" s="100">
        <v>545.37</v>
      </c>
      <c r="AK175" s="100">
        <v>0.91</v>
      </c>
      <c r="AL175" s="100">
        <v>3.43</v>
      </c>
    </row>
    <row r="176" spans="1:39" s="62" customFormat="1">
      <c r="A176" s="90" t="s">
        <v>544</v>
      </c>
      <c r="B176" s="53" t="s">
        <v>13</v>
      </c>
      <c r="C176" s="59">
        <v>0.1305</v>
      </c>
      <c r="D176" s="23" t="s">
        <v>13</v>
      </c>
      <c r="E176" s="52">
        <v>7.3800000000000004E-2</v>
      </c>
      <c r="F176" s="59">
        <v>0.1305</v>
      </c>
      <c r="G176" s="20">
        <f t="shared" si="42"/>
        <v>-5.67E-2</v>
      </c>
      <c r="H176" s="52">
        <v>0.1308</v>
      </c>
      <c r="I176" s="59">
        <v>0.1305</v>
      </c>
      <c r="J176" s="20">
        <f t="shared" si="43"/>
        <v>2.9999999999999472E-4</v>
      </c>
      <c r="K176" s="52">
        <v>5.4699999999999999E-2</v>
      </c>
      <c r="L176" s="59">
        <v>0.1305</v>
      </c>
      <c r="M176" s="20">
        <f t="shared" si="44"/>
        <v>-7.5800000000000006E-2</v>
      </c>
      <c r="N176" s="52">
        <v>2.93E-2</v>
      </c>
      <c r="O176" s="59">
        <v>0.1305</v>
      </c>
      <c r="P176" s="20">
        <f t="shared" si="45"/>
        <v>-0.10120000000000001</v>
      </c>
      <c r="Q176" s="52">
        <v>-7.9000000000000008E-3</v>
      </c>
      <c r="R176" s="59">
        <v>0.1305</v>
      </c>
      <c r="S176" s="20">
        <f t="shared" si="46"/>
        <v>-0.1384</v>
      </c>
      <c r="T176" s="52">
        <v>1E-3</v>
      </c>
      <c r="U176" s="59">
        <v>0.1305</v>
      </c>
      <c r="V176" s="20">
        <f t="shared" si="47"/>
        <v>-0.1295</v>
      </c>
      <c r="W176" s="52">
        <v>1.1999999999999999E-3</v>
      </c>
      <c r="X176" s="59">
        <v>0.1305</v>
      </c>
      <c r="Y176" s="20">
        <f t="shared" si="48"/>
        <v>-0.1293</v>
      </c>
      <c r="Z176" s="52">
        <v>2.8999999999999998E-3</v>
      </c>
      <c r="AA176" s="59">
        <v>0.1305</v>
      </c>
      <c r="AB176" s="20">
        <f t="shared" si="49"/>
        <v>-0.12759999999999999</v>
      </c>
      <c r="AC176" s="52">
        <v>1.6999999999999999E-3</v>
      </c>
      <c r="AD176" s="59">
        <v>0.1305</v>
      </c>
      <c r="AE176" s="20">
        <f t="shared" si="50"/>
        <v>-0.1288</v>
      </c>
      <c r="AF176" s="98">
        <f t="shared" si="51"/>
        <v>-9.8555555555555563E-2</v>
      </c>
      <c r="AG176" s="100">
        <v>66.61</v>
      </c>
      <c r="AH176" s="95">
        <f t="shared" si="52"/>
        <v>7.3182924350544106E-3</v>
      </c>
      <c r="AI176" s="99">
        <f t="shared" si="53"/>
        <v>-7.2125837665480697E-4</v>
      </c>
      <c r="AJ176" s="100">
        <v>66.86</v>
      </c>
      <c r="AK176" s="100">
        <v>0.04</v>
      </c>
      <c r="AL176" s="101" t="s">
        <v>13</v>
      </c>
    </row>
    <row r="177" spans="1:39" s="62" customFormat="1">
      <c r="A177" s="90" t="s">
        <v>545</v>
      </c>
      <c r="B177" s="52">
        <v>0.05</v>
      </c>
      <c r="C177" s="59">
        <v>0.1305</v>
      </c>
      <c r="D177" s="20">
        <f t="shared" si="41"/>
        <v>-8.0500000000000002E-2</v>
      </c>
      <c r="E177" s="52">
        <v>0.06</v>
      </c>
      <c r="F177" s="59">
        <v>0.1305</v>
      </c>
      <c r="G177" s="20">
        <f t="shared" si="42"/>
        <v>-7.0500000000000007E-2</v>
      </c>
      <c r="H177" s="52">
        <v>7.0000000000000007E-2</v>
      </c>
      <c r="I177" s="59">
        <v>0.1305</v>
      </c>
      <c r="J177" s="20">
        <f t="shared" si="43"/>
        <v>-6.0499999999999998E-2</v>
      </c>
      <c r="K177" s="52">
        <v>0.05</v>
      </c>
      <c r="L177" s="59">
        <v>0.1305</v>
      </c>
      <c r="M177" s="20">
        <f t="shared" si="44"/>
        <v>-8.0500000000000002E-2</v>
      </c>
      <c r="N177" s="52">
        <v>0.09</v>
      </c>
      <c r="O177" s="59">
        <v>0.1305</v>
      </c>
      <c r="P177" s="20">
        <f t="shared" si="45"/>
        <v>-4.0500000000000008E-2</v>
      </c>
      <c r="Q177" s="52">
        <v>0.09</v>
      </c>
      <c r="R177" s="59">
        <v>0.1305</v>
      </c>
      <c r="S177" s="20">
        <f t="shared" si="46"/>
        <v>-4.0500000000000008E-2</v>
      </c>
      <c r="T177" s="52">
        <v>0.18</v>
      </c>
      <c r="U177" s="59">
        <v>0.1305</v>
      </c>
      <c r="V177" s="20">
        <f t="shared" si="47"/>
        <v>4.9499999999999988E-2</v>
      </c>
      <c r="W177" s="52">
        <v>0.24</v>
      </c>
      <c r="X177" s="59">
        <v>0.1305</v>
      </c>
      <c r="Y177" s="20">
        <f t="shared" si="48"/>
        <v>0.10949999999999999</v>
      </c>
      <c r="Z177" s="52">
        <v>0.06</v>
      </c>
      <c r="AA177" s="59">
        <v>0.1305</v>
      </c>
      <c r="AB177" s="20">
        <f t="shared" si="49"/>
        <v>-7.0500000000000007E-2</v>
      </c>
      <c r="AC177" s="52">
        <v>0.02</v>
      </c>
      <c r="AD177" s="59">
        <v>0.1305</v>
      </c>
      <c r="AE177" s="20">
        <f t="shared" si="50"/>
        <v>-0.1105</v>
      </c>
      <c r="AF177" s="98">
        <f t="shared" si="51"/>
        <v>-3.95E-2</v>
      </c>
      <c r="AG177" s="100">
        <v>61.02</v>
      </c>
      <c r="AH177" s="95">
        <f t="shared" si="52"/>
        <v>6.7041315776463018E-3</v>
      </c>
      <c r="AI177" s="99">
        <f t="shared" si="53"/>
        <v>-2.648131973170289E-4</v>
      </c>
      <c r="AJ177" s="100">
        <v>136.37</v>
      </c>
      <c r="AK177" s="100">
        <v>0.21</v>
      </c>
      <c r="AL177" s="100">
        <v>10.69</v>
      </c>
    </row>
    <row r="178" spans="1:39" s="62" customFormat="1">
      <c r="A178" s="90" t="s">
        <v>546</v>
      </c>
      <c r="B178" s="52">
        <v>0.09</v>
      </c>
      <c r="C178" s="59">
        <v>0.1305</v>
      </c>
      <c r="D178" s="20">
        <f t="shared" si="41"/>
        <v>-4.0500000000000008E-2</v>
      </c>
      <c r="E178" s="52">
        <v>0.04</v>
      </c>
      <c r="F178" s="59">
        <v>0.1305</v>
      </c>
      <c r="G178" s="20">
        <f t="shared" si="42"/>
        <v>-9.0499999999999997E-2</v>
      </c>
      <c r="H178" s="52">
        <v>0.05</v>
      </c>
      <c r="I178" s="59">
        <v>0.1305</v>
      </c>
      <c r="J178" s="20">
        <f t="shared" si="43"/>
        <v>-8.0500000000000002E-2</v>
      </c>
      <c r="K178" s="52">
        <v>0.1</v>
      </c>
      <c r="L178" s="59">
        <v>0.1305</v>
      </c>
      <c r="M178" s="20">
        <f t="shared" si="44"/>
        <v>-3.0499999999999999E-2</v>
      </c>
      <c r="N178" s="52">
        <v>7.0000000000000007E-2</v>
      </c>
      <c r="O178" s="59">
        <v>0.1305</v>
      </c>
      <c r="P178" s="20">
        <f t="shared" si="45"/>
        <v>-6.0499999999999998E-2</v>
      </c>
      <c r="Q178" s="52">
        <v>0.06</v>
      </c>
      <c r="R178" s="59">
        <v>0.1305</v>
      </c>
      <c r="S178" s="20">
        <f t="shared" si="46"/>
        <v>-7.0500000000000007E-2</v>
      </c>
      <c r="T178" s="52">
        <v>0.12</v>
      </c>
      <c r="U178" s="59">
        <v>0.1305</v>
      </c>
      <c r="V178" s="20">
        <f t="shared" si="47"/>
        <v>-1.0500000000000009E-2</v>
      </c>
      <c r="W178" s="52">
        <v>0.05</v>
      </c>
      <c r="X178" s="59">
        <v>0.1305</v>
      </c>
      <c r="Y178" s="20">
        <f t="shared" si="48"/>
        <v>-8.0500000000000002E-2</v>
      </c>
      <c r="Z178" s="52">
        <v>0.05</v>
      </c>
      <c r="AA178" s="59">
        <v>0.1305</v>
      </c>
      <c r="AB178" s="20">
        <f t="shared" si="49"/>
        <v>-8.0500000000000002E-2</v>
      </c>
      <c r="AC178" s="52">
        <v>0.06</v>
      </c>
      <c r="AD178" s="59">
        <v>0.1305</v>
      </c>
      <c r="AE178" s="20">
        <f t="shared" si="50"/>
        <v>-7.0500000000000007E-2</v>
      </c>
      <c r="AF178" s="98">
        <f t="shared" si="51"/>
        <v>-6.1499999999999999E-2</v>
      </c>
      <c r="AG178" s="100">
        <v>73.489999999999995</v>
      </c>
      <c r="AH178" s="95">
        <f t="shared" si="52"/>
        <v>8.0741827210951602E-3</v>
      </c>
      <c r="AI178" s="99">
        <f t="shared" si="53"/>
        <v>-4.9656223734735236E-4</v>
      </c>
      <c r="AJ178" s="100">
        <v>103.04</v>
      </c>
      <c r="AK178" s="100">
        <v>0.37</v>
      </c>
      <c r="AL178" s="100">
        <v>5.24</v>
      </c>
    </row>
    <row r="179" spans="1:39" s="62" customFormat="1">
      <c r="A179" s="90" t="s">
        <v>547</v>
      </c>
      <c r="B179" s="52">
        <v>9.4000000000000004E-3</v>
      </c>
      <c r="C179" s="59">
        <v>0.1305</v>
      </c>
      <c r="D179" s="20">
        <f t="shared" si="41"/>
        <v>-0.1211</v>
      </c>
      <c r="E179" s="52">
        <v>4.4699999999999997E-2</v>
      </c>
      <c r="F179" s="59">
        <v>0.1305</v>
      </c>
      <c r="G179" s="20">
        <f t="shared" si="42"/>
        <v>-8.5800000000000015E-2</v>
      </c>
      <c r="H179" s="52">
        <v>9.1999999999999998E-2</v>
      </c>
      <c r="I179" s="59">
        <v>0.1305</v>
      </c>
      <c r="J179" s="20">
        <f t="shared" si="43"/>
        <v>-3.8500000000000006E-2</v>
      </c>
      <c r="K179" s="52">
        <v>1.7899999999999999E-2</v>
      </c>
      <c r="L179" s="59">
        <v>0.1305</v>
      </c>
      <c r="M179" s="20">
        <f t="shared" si="44"/>
        <v>-0.11260000000000001</v>
      </c>
      <c r="N179" s="52">
        <v>8.3000000000000001E-3</v>
      </c>
      <c r="O179" s="59">
        <v>0.1305</v>
      </c>
      <c r="P179" s="20">
        <f t="shared" si="45"/>
        <v>-0.1222</v>
      </c>
      <c r="Q179" s="52">
        <v>5.5999999999999999E-3</v>
      </c>
      <c r="R179" s="59">
        <v>0.1305</v>
      </c>
      <c r="S179" s="20">
        <f t="shared" si="46"/>
        <v>-0.12490000000000001</v>
      </c>
      <c r="T179" s="52">
        <v>2.3E-3</v>
      </c>
      <c r="U179" s="59">
        <v>0.1305</v>
      </c>
      <c r="V179" s="20">
        <f t="shared" si="47"/>
        <v>-0.12820000000000001</v>
      </c>
      <c r="W179" s="52">
        <v>-2.7099999999999999E-2</v>
      </c>
      <c r="X179" s="59">
        <v>0.1305</v>
      </c>
      <c r="Y179" s="20">
        <f t="shared" si="48"/>
        <v>-0.15760000000000002</v>
      </c>
      <c r="Z179" s="52">
        <v>-1.35E-2</v>
      </c>
      <c r="AA179" s="59">
        <v>0.1305</v>
      </c>
      <c r="AB179" s="20">
        <f t="shared" si="49"/>
        <v>-0.14400000000000002</v>
      </c>
      <c r="AC179" s="52">
        <v>-1.4E-3</v>
      </c>
      <c r="AD179" s="59">
        <v>0.1305</v>
      </c>
      <c r="AE179" s="20">
        <f t="shared" si="50"/>
        <v>-0.13190000000000002</v>
      </c>
      <c r="AF179" s="98">
        <f t="shared" si="51"/>
        <v>-0.11667999999999998</v>
      </c>
      <c r="AG179" s="100">
        <v>65.73</v>
      </c>
      <c r="AH179" s="95">
        <f t="shared" si="52"/>
        <v>7.22160879381664E-3</v>
      </c>
      <c r="AI179" s="99">
        <f t="shared" si="53"/>
        <v>-8.4261731406252538E-4</v>
      </c>
      <c r="AJ179" s="100">
        <v>68.260000000000005</v>
      </c>
      <c r="AK179" s="100">
        <v>0.16</v>
      </c>
      <c r="AL179" s="101" t="s">
        <v>13</v>
      </c>
    </row>
    <row r="180" spans="1:39" s="62" customFormat="1">
      <c r="A180" s="90" t="s">
        <v>548</v>
      </c>
      <c r="B180" s="52">
        <v>0.17</v>
      </c>
      <c r="C180" s="59">
        <v>0.1305</v>
      </c>
      <c r="D180" s="20">
        <f t="shared" si="41"/>
        <v>3.9500000000000007E-2</v>
      </c>
      <c r="E180" s="52">
        <v>0.21</v>
      </c>
      <c r="F180" s="59">
        <v>0.1305</v>
      </c>
      <c r="G180" s="20">
        <f t="shared" si="42"/>
        <v>7.9499999999999987E-2</v>
      </c>
      <c r="H180" s="52">
        <v>0.16</v>
      </c>
      <c r="I180" s="59">
        <v>0.1305</v>
      </c>
      <c r="J180" s="20">
        <f t="shared" si="43"/>
        <v>2.9499999999999998E-2</v>
      </c>
      <c r="K180" s="52">
        <v>0.25</v>
      </c>
      <c r="L180" s="59">
        <v>0.1305</v>
      </c>
      <c r="M180" s="20">
        <f t="shared" si="44"/>
        <v>0.1195</v>
      </c>
      <c r="N180" s="52">
        <v>0.15</v>
      </c>
      <c r="O180" s="59">
        <v>0.1305</v>
      </c>
      <c r="P180" s="20">
        <f t="shared" si="45"/>
        <v>1.949999999999999E-2</v>
      </c>
      <c r="Q180" s="52">
        <v>7.0000000000000007E-2</v>
      </c>
      <c r="R180" s="59">
        <v>0.1305</v>
      </c>
      <c r="S180" s="20">
        <f t="shared" si="46"/>
        <v>-6.0499999999999998E-2</v>
      </c>
      <c r="T180" s="52">
        <v>0.11</v>
      </c>
      <c r="U180" s="59">
        <v>0.1305</v>
      </c>
      <c r="V180" s="20">
        <f t="shared" si="47"/>
        <v>-2.0500000000000004E-2</v>
      </c>
      <c r="W180" s="52">
        <v>0.51</v>
      </c>
      <c r="X180" s="59">
        <v>0.1305</v>
      </c>
      <c r="Y180" s="20">
        <f t="shared" si="48"/>
        <v>0.3795</v>
      </c>
      <c r="Z180" s="52">
        <v>0.08</v>
      </c>
      <c r="AA180" s="59">
        <v>0.1305</v>
      </c>
      <c r="AB180" s="20">
        <f t="shared" si="49"/>
        <v>-5.0500000000000003E-2</v>
      </c>
      <c r="AC180" s="52">
        <v>0.04</v>
      </c>
      <c r="AD180" s="59">
        <v>0.1305</v>
      </c>
      <c r="AE180" s="20">
        <f t="shared" si="50"/>
        <v>-9.0499999999999997E-2</v>
      </c>
      <c r="AF180" s="98">
        <f t="shared" si="51"/>
        <v>4.4499999999999998E-2</v>
      </c>
      <c r="AG180" s="100">
        <v>51.35</v>
      </c>
      <c r="AH180" s="95">
        <f t="shared" si="52"/>
        <v>5.6417102017721661E-3</v>
      </c>
      <c r="AI180" s="99">
        <f t="shared" si="53"/>
        <v>2.5105610397886137E-4</v>
      </c>
      <c r="AJ180" s="100">
        <v>60.81</v>
      </c>
      <c r="AK180" s="100">
        <v>0</v>
      </c>
      <c r="AL180" s="100">
        <v>1.1000000000000001</v>
      </c>
    </row>
    <row r="181" spans="1:39" s="62" customFormat="1">
      <c r="A181" s="90" t="s">
        <v>549</v>
      </c>
      <c r="B181" s="53" t="s">
        <v>13</v>
      </c>
      <c r="C181" s="59">
        <v>0.1305</v>
      </c>
      <c r="D181" s="23" t="s">
        <v>13</v>
      </c>
      <c r="E181" s="54" t="s">
        <v>13</v>
      </c>
      <c r="F181" s="59">
        <v>0.1305</v>
      </c>
      <c r="G181" s="23" t="s">
        <v>13</v>
      </c>
      <c r="H181" s="54" t="s">
        <v>13</v>
      </c>
      <c r="I181" s="59">
        <v>0.1305</v>
      </c>
      <c r="J181" s="23" t="s">
        <v>13</v>
      </c>
      <c r="K181" s="53" t="s">
        <v>13</v>
      </c>
      <c r="L181" s="59">
        <v>0.1305</v>
      </c>
      <c r="M181" s="23" t="s">
        <v>13</v>
      </c>
      <c r="N181" s="54" t="s">
        <v>13</v>
      </c>
      <c r="O181" s="59">
        <v>0.1305</v>
      </c>
      <c r="P181" s="23" t="s">
        <v>13</v>
      </c>
      <c r="Q181" s="54" t="s">
        <v>13</v>
      </c>
      <c r="R181" s="59">
        <v>0.1305</v>
      </c>
      <c r="S181" s="23" t="s">
        <v>13</v>
      </c>
      <c r="T181" s="53" t="s">
        <v>13</v>
      </c>
      <c r="U181" s="59">
        <v>0.1305</v>
      </c>
      <c r="V181" s="23" t="s">
        <v>13</v>
      </c>
      <c r="W181" s="57">
        <v>9.7000000000000003E-3</v>
      </c>
      <c r="X181" s="59">
        <v>0.1305</v>
      </c>
      <c r="Y181" s="20">
        <f t="shared" si="48"/>
        <v>-0.1208</v>
      </c>
      <c r="Z181" s="40">
        <v>8.5500000000000007E-2</v>
      </c>
      <c r="AA181" s="59">
        <v>0.1305</v>
      </c>
      <c r="AB181" s="20">
        <f t="shared" si="49"/>
        <v>-4.4999999999999998E-2</v>
      </c>
      <c r="AC181" s="40">
        <v>9.7000000000000003E-3</v>
      </c>
      <c r="AD181" s="59">
        <v>0.1305</v>
      </c>
      <c r="AE181" s="20">
        <f t="shared" si="50"/>
        <v>-0.1208</v>
      </c>
      <c r="AF181" s="98">
        <f t="shared" si="51"/>
        <v>-9.5533333333333345E-2</v>
      </c>
      <c r="AG181" s="100">
        <v>11.37</v>
      </c>
      <c r="AH181" s="95">
        <f t="shared" si="52"/>
        <v>1.2491965919016459E-3</v>
      </c>
      <c r="AI181" s="99">
        <f t="shared" si="53"/>
        <v>-1.1933991441300392E-4</v>
      </c>
      <c r="AJ181" s="100">
        <v>0</v>
      </c>
      <c r="AK181" s="101" t="s">
        <v>13</v>
      </c>
      <c r="AL181" s="101" t="s">
        <v>13</v>
      </c>
    </row>
    <row r="182" spans="1:39" s="62" customFormat="1">
      <c r="A182" s="90" t="s">
        <v>550</v>
      </c>
      <c r="B182" s="52">
        <v>-5.57E-2</v>
      </c>
      <c r="C182" s="59">
        <v>0.1305</v>
      </c>
      <c r="D182" s="20">
        <f t="shared" si="41"/>
        <v>-0.1862</v>
      </c>
      <c r="E182" s="52">
        <v>-0.18779999999999999</v>
      </c>
      <c r="F182" s="59">
        <v>0.1305</v>
      </c>
      <c r="G182" s="20">
        <f t="shared" si="42"/>
        <v>-0.31830000000000003</v>
      </c>
      <c r="H182" s="52">
        <v>-0.2379</v>
      </c>
      <c r="I182" s="59">
        <v>0.1305</v>
      </c>
      <c r="J182" s="20">
        <f t="shared" si="43"/>
        <v>-0.36840000000000001</v>
      </c>
      <c r="K182" s="52">
        <v>-0.23</v>
      </c>
      <c r="L182" s="59">
        <v>0.1305</v>
      </c>
      <c r="M182" s="20">
        <f t="shared" si="44"/>
        <v>-0.36050000000000004</v>
      </c>
      <c r="N182" s="52">
        <v>7.4800000000000005E-2</v>
      </c>
      <c r="O182" s="59">
        <v>0.1305</v>
      </c>
      <c r="P182" s="20">
        <f t="shared" si="45"/>
        <v>-5.57E-2</v>
      </c>
      <c r="Q182" s="52">
        <v>-3.8600000000000002E-2</v>
      </c>
      <c r="R182" s="59">
        <v>0.1305</v>
      </c>
      <c r="S182" s="20">
        <f t="shared" si="46"/>
        <v>-0.1691</v>
      </c>
      <c r="T182" s="52">
        <v>-3.1300000000000001E-2</v>
      </c>
      <c r="U182" s="59">
        <v>0.1305</v>
      </c>
      <c r="V182" s="20">
        <f t="shared" si="47"/>
        <v>-0.1618</v>
      </c>
      <c r="W182" s="52">
        <v>0.123</v>
      </c>
      <c r="X182" s="59">
        <v>0.1305</v>
      </c>
      <c r="Y182" s="20">
        <f t="shared" si="48"/>
        <v>-7.5000000000000067E-3</v>
      </c>
      <c r="Z182" s="52">
        <v>0.13070000000000001</v>
      </c>
      <c r="AA182" s="59">
        <v>0.1305</v>
      </c>
      <c r="AB182" s="20">
        <f t="shared" si="49"/>
        <v>2.0000000000000573E-4</v>
      </c>
      <c r="AC182" s="52">
        <v>0.184</v>
      </c>
      <c r="AD182" s="59">
        <v>0.1305</v>
      </c>
      <c r="AE182" s="20">
        <f t="shared" si="50"/>
        <v>5.3499999999999992E-2</v>
      </c>
      <c r="AF182" s="98">
        <f t="shared" si="51"/>
        <v>-0.15738000000000002</v>
      </c>
      <c r="AG182" s="100">
        <v>1.04</v>
      </c>
      <c r="AH182" s="95">
        <f t="shared" si="52"/>
        <v>1.1426248509918311E-4</v>
      </c>
      <c r="AI182" s="99">
        <f t="shared" si="53"/>
        <v>-1.798262990490944E-5</v>
      </c>
      <c r="AJ182" s="100">
        <v>21.87</v>
      </c>
      <c r="AK182" s="100">
        <v>0.01</v>
      </c>
      <c r="AL182" s="101" t="s">
        <v>13</v>
      </c>
    </row>
    <row r="183" spans="1:39" s="62" customFormat="1">
      <c r="A183" s="90" t="s">
        <v>551</v>
      </c>
      <c r="B183" s="52">
        <v>0.12</v>
      </c>
      <c r="C183" s="59">
        <v>0.1305</v>
      </c>
      <c r="D183" s="20">
        <f t="shared" si="41"/>
        <v>-1.0500000000000009E-2</v>
      </c>
      <c r="E183" s="52">
        <v>0.18</v>
      </c>
      <c r="F183" s="59">
        <v>0.1305</v>
      </c>
      <c r="G183" s="20">
        <f t="shared" si="42"/>
        <v>4.9499999999999988E-2</v>
      </c>
      <c r="H183" s="52">
        <v>0.18</v>
      </c>
      <c r="I183" s="59">
        <v>0.1305</v>
      </c>
      <c r="J183" s="20">
        <f t="shared" si="43"/>
        <v>4.9499999999999988E-2</v>
      </c>
      <c r="K183" s="52">
        <v>0.13</v>
      </c>
      <c r="L183" s="59">
        <v>0.1305</v>
      </c>
      <c r="M183" s="20">
        <f t="shared" si="44"/>
        <v>-5.0000000000000044E-4</v>
      </c>
      <c r="N183" s="52">
        <v>0.08</v>
      </c>
      <c r="O183" s="59">
        <v>0.1305</v>
      </c>
      <c r="P183" s="20">
        <f t="shared" si="45"/>
        <v>-5.0500000000000003E-2</v>
      </c>
      <c r="Q183" s="52">
        <v>0.09</v>
      </c>
      <c r="R183" s="59">
        <v>0.1305</v>
      </c>
      <c r="S183" s="20">
        <f t="shared" si="46"/>
        <v>-4.0500000000000008E-2</v>
      </c>
      <c r="T183" s="52">
        <v>0.11</v>
      </c>
      <c r="U183" s="59">
        <v>0.1305</v>
      </c>
      <c r="V183" s="20">
        <f t="shared" si="47"/>
        <v>-2.0500000000000004E-2</v>
      </c>
      <c r="W183" s="52">
        <v>0.08</v>
      </c>
      <c r="X183" s="59">
        <v>0.1305</v>
      </c>
      <c r="Y183" s="20">
        <f t="shared" si="48"/>
        <v>-5.0500000000000003E-2</v>
      </c>
      <c r="Z183" s="54" t="s">
        <v>13</v>
      </c>
      <c r="AA183" s="59">
        <v>0.1305</v>
      </c>
      <c r="AB183" s="23" t="s">
        <v>13</v>
      </c>
      <c r="AC183" s="53" t="s">
        <v>13</v>
      </c>
      <c r="AD183" s="59">
        <v>0.1305</v>
      </c>
      <c r="AE183" s="23" t="s">
        <v>13</v>
      </c>
      <c r="AF183" s="98">
        <f t="shared" si="51"/>
        <v>-9.2500000000000065E-3</v>
      </c>
      <c r="AG183" s="100">
        <v>671.3</v>
      </c>
      <c r="AH183" s="95">
        <f t="shared" si="52"/>
        <v>7.3754236776040011E-2</v>
      </c>
      <c r="AI183" s="99">
        <f t="shared" si="53"/>
        <v>-6.8222669017837059E-4</v>
      </c>
      <c r="AJ183" s="100">
        <v>970.85</v>
      </c>
      <c r="AK183" s="101" t="s">
        <v>13</v>
      </c>
      <c r="AL183" s="100">
        <v>-33.409999999999997</v>
      </c>
    </row>
    <row r="184" spans="1:39" s="62" customFormat="1">
      <c r="A184" s="90" t="s">
        <v>552</v>
      </c>
      <c r="B184" s="52">
        <v>0.12</v>
      </c>
      <c r="C184" s="59">
        <v>0.1305</v>
      </c>
      <c r="D184" s="20">
        <f t="shared" si="41"/>
        <v>-1.0500000000000009E-2</v>
      </c>
      <c r="E184" s="52">
        <v>0.14000000000000001</v>
      </c>
      <c r="F184" s="59">
        <v>0.1305</v>
      </c>
      <c r="G184" s="20">
        <f t="shared" si="42"/>
        <v>9.5000000000000084E-3</v>
      </c>
      <c r="H184" s="52">
        <v>0.16</v>
      </c>
      <c r="I184" s="59">
        <v>0.1305</v>
      </c>
      <c r="J184" s="20">
        <f t="shared" si="43"/>
        <v>2.9499999999999998E-2</v>
      </c>
      <c r="K184" s="52">
        <v>0.28000000000000003</v>
      </c>
      <c r="L184" s="59">
        <v>0.1305</v>
      </c>
      <c r="M184" s="20">
        <f t="shared" si="44"/>
        <v>0.14950000000000002</v>
      </c>
      <c r="N184" s="52">
        <v>0.19</v>
      </c>
      <c r="O184" s="59">
        <v>0.1305</v>
      </c>
      <c r="P184" s="20">
        <f t="shared" si="45"/>
        <v>5.9499999999999997E-2</v>
      </c>
      <c r="Q184" s="52">
        <v>7.0000000000000007E-2</v>
      </c>
      <c r="R184" s="59">
        <v>0.1305</v>
      </c>
      <c r="S184" s="20">
        <f t="shared" si="46"/>
        <v>-6.0499999999999998E-2</v>
      </c>
      <c r="T184" s="52">
        <v>-0.03</v>
      </c>
      <c r="U184" s="59">
        <v>0.1305</v>
      </c>
      <c r="V184" s="20">
        <f t="shared" si="47"/>
        <v>-0.1605</v>
      </c>
      <c r="W184" s="52">
        <v>0.08</v>
      </c>
      <c r="X184" s="59">
        <v>0.1305</v>
      </c>
      <c r="Y184" s="20">
        <f t="shared" si="48"/>
        <v>-5.0500000000000003E-2</v>
      </c>
      <c r="Z184" s="52">
        <v>0.09</v>
      </c>
      <c r="AA184" s="59">
        <v>0.1305</v>
      </c>
      <c r="AB184" s="20">
        <f t="shared" si="49"/>
        <v>-4.0500000000000008E-2</v>
      </c>
      <c r="AC184" s="52">
        <v>7.0000000000000007E-2</v>
      </c>
      <c r="AD184" s="59">
        <v>0.1305</v>
      </c>
      <c r="AE184" s="20">
        <f t="shared" si="50"/>
        <v>-6.0499999999999998E-2</v>
      </c>
      <c r="AF184" s="98">
        <f t="shared" si="51"/>
        <v>-1.3500000000000002E-2</v>
      </c>
      <c r="AG184" s="100">
        <v>60.12</v>
      </c>
      <c r="AH184" s="95">
        <f t="shared" si="52"/>
        <v>6.6052505809258534E-3</v>
      </c>
      <c r="AI184" s="99">
        <f t="shared" si="53"/>
        <v>-8.9170882842499032E-5</v>
      </c>
      <c r="AJ184" s="100">
        <v>65.52</v>
      </c>
      <c r="AK184" s="100">
        <v>0.7</v>
      </c>
      <c r="AL184" s="100">
        <v>3.6</v>
      </c>
    </row>
    <row r="185" spans="1:39" s="62" customFormat="1">
      <c r="A185" s="90" t="s">
        <v>553</v>
      </c>
      <c r="B185" s="52">
        <v>-0.34710000000000002</v>
      </c>
      <c r="C185" s="59">
        <v>0.1305</v>
      </c>
      <c r="D185" s="20">
        <f t="shared" si="41"/>
        <v>-0.47760000000000002</v>
      </c>
      <c r="E185" s="52">
        <v>-0.1138</v>
      </c>
      <c r="F185" s="59">
        <v>0.1305</v>
      </c>
      <c r="G185" s="20">
        <f t="shared" si="42"/>
        <v>-0.24430000000000002</v>
      </c>
      <c r="H185" s="52">
        <v>-9.2499999999999999E-2</v>
      </c>
      <c r="I185" s="59">
        <v>0.1305</v>
      </c>
      <c r="J185" s="20">
        <f t="shared" si="43"/>
        <v>-0.223</v>
      </c>
      <c r="K185" s="71" t="s">
        <v>13</v>
      </c>
      <c r="L185" s="59">
        <v>0.1305</v>
      </c>
      <c r="M185" s="23" t="s">
        <v>13</v>
      </c>
      <c r="N185" s="52" t="s">
        <v>13</v>
      </c>
      <c r="O185" s="59">
        <v>0.1305</v>
      </c>
      <c r="P185" s="23" t="s">
        <v>13</v>
      </c>
      <c r="Q185" s="52">
        <v>-0.52439999999999998</v>
      </c>
      <c r="R185" s="59">
        <v>0.1305</v>
      </c>
      <c r="S185" s="20">
        <f t="shared" si="46"/>
        <v>-0.65490000000000004</v>
      </c>
      <c r="T185" s="52">
        <v>-0.32650000000000001</v>
      </c>
      <c r="U185" s="59">
        <v>0.1305</v>
      </c>
      <c r="V185" s="20">
        <f t="shared" si="47"/>
        <v>-0.45700000000000002</v>
      </c>
      <c r="W185" s="59" t="s">
        <v>13</v>
      </c>
      <c r="X185" s="59">
        <v>0.1305</v>
      </c>
      <c r="Y185" s="23" t="s">
        <v>13</v>
      </c>
      <c r="Z185" s="59" t="s">
        <v>13</v>
      </c>
      <c r="AA185" s="59">
        <v>0.1305</v>
      </c>
      <c r="AB185" s="23" t="s">
        <v>13</v>
      </c>
      <c r="AC185" s="64" t="s">
        <v>13</v>
      </c>
      <c r="AD185" s="59">
        <v>0.1305</v>
      </c>
      <c r="AE185" s="23" t="s">
        <v>13</v>
      </c>
      <c r="AF185" s="98">
        <f t="shared" si="51"/>
        <v>-0.41136</v>
      </c>
      <c r="AG185" s="100">
        <v>2.17</v>
      </c>
      <c r="AH185" s="95">
        <f t="shared" si="52"/>
        <v>2.384130698704109E-4</v>
      </c>
      <c r="AI185" s="99">
        <f t="shared" si="53"/>
        <v>-9.8073600421892226E-5</v>
      </c>
      <c r="AJ185" s="100">
        <v>2.1800000000000002</v>
      </c>
      <c r="AK185" s="101" t="s">
        <v>13</v>
      </c>
      <c r="AL185" s="100">
        <v>-3.72</v>
      </c>
    </row>
    <row r="186" spans="1:39" s="62" customFormat="1">
      <c r="A186" s="90" t="s">
        <v>554</v>
      </c>
      <c r="B186" s="52">
        <v>4.5900000000000003E-2</v>
      </c>
      <c r="C186" s="59">
        <v>0.1305</v>
      </c>
      <c r="D186" s="20">
        <f t="shared" si="41"/>
        <v>-8.4600000000000009E-2</v>
      </c>
      <c r="E186" s="52">
        <v>5.3400000000000003E-2</v>
      </c>
      <c r="F186" s="59">
        <v>0.1305</v>
      </c>
      <c r="G186" s="20">
        <f t="shared" si="42"/>
        <v>-7.7100000000000002E-2</v>
      </c>
      <c r="H186" s="52">
        <v>6.1100000000000002E-2</v>
      </c>
      <c r="I186" s="59">
        <v>0.1305</v>
      </c>
      <c r="J186" s="20">
        <f t="shared" si="43"/>
        <v>-6.9400000000000003E-2</v>
      </c>
      <c r="K186" s="52">
        <v>5.4199999999999998E-2</v>
      </c>
      <c r="L186" s="59">
        <v>0.1305</v>
      </c>
      <c r="M186" s="20">
        <f t="shared" si="44"/>
        <v>-7.6300000000000007E-2</v>
      </c>
      <c r="N186" s="52">
        <v>5.0799999999999998E-2</v>
      </c>
      <c r="O186" s="59">
        <v>0.1305</v>
      </c>
      <c r="P186" s="20">
        <f t="shared" si="45"/>
        <v>-7.9700000000000007E-2</v>
      </c>
      <c r="Q186" s="52">
        <v>1.2699999999999999E-2</v>
      </c>
      <c r="R186" s="59">
        <v>0.1305</v>
      </c>
      <c r="S186" s="20">
        <f t="shared" si="46"/>
        <v>-0.1178</v>
      </c>
      <c r="T186" s="52">
        <v>2.35E-2</v>
      </c>
      <c r="U186" s="59">
        <v>0.1305</v>
      </c>
      <c r="V186" s="20">
        <f t="shared" si="47"/>
        <v>-0.10700000000000001</v>
      </c>
      <c r="W186" s="52">
        <v>0.1777</v>
      </c>
      <c r="X186" s="59">
        <v>0.1305</v>
      </c>
      <c r="Y186" s="20">
        <f t="shared" si="48"/>
        <v>4.7199999999999992E-2</v>
      </c>
      <c r="Z186" s="52">
        <v>7.4099999999999999E-2</v>
      </c>
      <c r="AA186" s="59">
        <v>0.1305</v>
      </c>
      <c r="AB186" s="20">
        <f t="shared" si="49"/>
        <v>-5.6400000000000006E-2</v>
      </c>
      <c r="AC186" s="52">
        <v>5.21E-2</v>
      </c>
      <c r="AD186" s="59">
        <v>0.1305</v>
      </c>
      <c r="AE186" s="20">
        <f t="shared" si="50"/>
        <v>-7.8399999999999997E-2</v>
      </c>
      <c r="AF186" s="98">
        <f t="shared" si="51"/>
        <v>-6.9949999999999998E-2</v>
      </c>
      <c r="AG186" s="100">
        <v>18.18</v>
      </c>
      <c r="AH186" s="95">
        <f t="shared" si="52"/>
        <v>1.9973961337530276E-3</v>
      </c>
      <c r="AI186" s="99">
        <f t="shared" si="53"/>
        <v>-1.3971785955602426E-4</v>
      </c>
      <c r="AJ186" s="100">
        <v>19.47</v>
      </c>
      <c r="AK186" s="100">
        <v>0</v>
      </c>
      <c r="AL186" s="100">
        <v>1.97</v>
      </c>
    </row>
    <row r="187" spans="1:39" s="62" customFormat="1">
      <c r="A187" s="90" t="s">
        <v>555</v>
      </c>
      <c r="B187" s="52">
        <v>2.8000000000000001E-2</v>
      </c>
      <c r="C187" s="59">
        <v>0.1305</v>
      </c>
      <c r="D187" s="20">
        <f t="shared" si="41"/>
        <v>-0.10250000000000001</v>
      </c>
      <c r="E187" s="52">
        <v>3.95E-2</v>
      </c>
      <c r="F187" s="59">
        <v>0.1305</v>
      </c>
      <c r="G187" s="20">
        <f t="shared" si="42"/>
        <v>-9.0999999999999998E-2</v>
      </c>
      <c r="H187" s="52">
        <v>6.1499999999999999E-2</v>
      </c>
      <c r="I187" s="59">
        <v>0.1305</v>
      </c>
      <c r="J187" s="20">
        <f t="shared" si="43"/>
        <v>-6.9000000000000006E-2</v>
      </c>
      <c r="K187" s="52">
        <v>5.3900000000000003E-2</v>
      </c>
      <c r="L187" s="59">
        <v>0.1305</v>
      </c>
      <c r="M187" s="20">
        <f t="shared" si="44"/>
        <v>-7.6600000000000001E-2</v>
      </c>
      <c r="N187" s="52">
        <v>0.11559999999999999</v>
      </c>
      <c r="O187" s="59">
        <v>0.1305</v>
      </c>
      <c r="P187" s="20">
        <f t="shared" si="45"/>
        <v>-1.490000000000001E-2</v>
      </c>
      <c r="Q187" s="52">
        <v>0.1313</v>
      </c>
      <c r="R187" s="59">
        <v>0.1305</v>
      </c>
      <c r="S187" s="20">
        <f t="shared" si="46"/>
        <v>7.9999999999999516E-4</v>
      </c>
      <c r="T187" s="52">
        <v>0.1777</v>
      </c>
      <c r="U187" s="59">
        <v>0.1305</v>
      </c>
      <c r="V187" s="20">
        <f t="shared" si="47"/>
        <v>4.7199999999999992E-2</v>
      </c>
      <c r="W187" s="52">
        <v>0.13420000000000001</v>
      </c>
      <c r="X187" s="59">
        <v>0.1305</v>
      </c>
      <c r="Y187" s="20">
        <f t="shared" si="48"/>
        <v>3.7000000000000088E-3</v>
      </c>
      <c r="Z187" s="52">
        <v>0.15659999999999999</v>
      </c>
      <c r="AA187" s="59">
        <v>0.1305</v>
      </c>
      <c r="AB187" s="20">
        <f t="shared" si="49"/>
        <v>2.6099999999999984E-2</v>
      </c>
      <c r="AC187" s="52">
        <v>-1.7797000000000001</v>
      </c>
      <c r="AD187" s="59">
        <v>0.1305</v>
      </c>
      <c r="AE187" s="20">
        <f t="shared" si="50"/>
        <v>-1.9102000000000001</v>
      </c>
      <c r="AF187" s="98">
        <f t="shared" si="51"/>
        <v>-0.21864</v>
      </c>
      <c r="AG187" s="100">
        <v>16.75</v>
      </c>
      <c r="AH187" s="95">
        <f t="shared" si="52"/>
        <v>1.840285216741651E-3</v>
      </c>
      <c r="AI187" s="99">
        <f t="shared" si="53"/>
        <v>-4.0235995978839457E-4</v>
      </c>
      <c r="AJ187" s="100">
        <v>20.68</v>
      </c>
      <c r="AK187" s="101" t="s">
        <v>13</v>
      </c>
      <c r="AL187" s="100">
        <v>-2.35</v>
      </c>
    </row>
    <row r="188" spans="1:39" s="62" customFormat="1">
      <c r="A188" s="90" t="s">
        <v>556</v>
      </c>
      <c r="B188" s="52">
        <v>-2.1999999999999999E-2</v>
      </c>
      <c r="C188" s="59">
        <v>0.1305</v>
      </c>
      <c r="D188" s="20">
        <f t="shared" si="41"/>
        <v>-0.1525</v>
      </c>
      <c r="E188" s="52">
        <v>-0.1109</v>
      </c>
      <c r="F188" s="59">
        <v>0.1305</v>
      </c>
      <c r="G188" s="20">
        <f t="shared" si="42"/>
        <v>-0.2414</v>
      </c>
      <c r="H188" s="52">
        <v>8.1600000000000006E-2</v>
      </c>
      <c r="I188" s="59">
        <v>0.1305</v>
      </c>
      <c r="J188" s="20">
        <f t="shared" si="43"/>
        <v>-4.8899999999999999E-2</v>
      </c>
      <c r="K188" s="52">
        <v>-0.16600000000000001</v>
      </c>
      <c r="L188" s="59">
        <v>0.1305</v>
      </c>
      <c r="M188" s="20">
        <f t="shared" si="44"/>
        <v>-0.29649999999999999</v>
      </c>
      <c r="N188" s="52">
        <v>-6.7199999999999996E-2</v>
      </c>
      <c r="O188" s="59">
        <v>0.1305</v>
      </c>
      <c r="P188" s="20">
        <f t="shared" si="45"/>
        <v>-0.19769999999999999</v>
      </c>
      <c r="Q188" s="52">
        <v>-5.9299999999999999E-2</v>
      </c>
      <c r="R188" s="59">
        <v>0.1305</v>
      </c>
      <c r="S188" s="20">
        <f t="shared" si="46"/>
        <v>-0.1898</v>
      </c>
      <c r="T188" s="52">
        <v>-4.5199999999999997E-2</v>
      </c>
      <c r="U188" s="59">
        <v>0.1305</v>
      </c>
      <c r="V188" s="20">
        <f t="shared" si="47"/>
        <v>-0.1757</v>
      </c>
      <c r="W188" s="52">
        <v>-6.0199999999999997E-2</v>
      </c>
      <c r="X188" s="59">
        <v>0.1305</v>
      </c>
      <c r="Y188" s="20">
        <f t="shared" si="48"/>
        <v>-0.19070000000000001</v>
      </c>
      <c r="Z188" s="52">
        <v>-0.14660000000000001</v>
      </c>
      <c r="AA188" s="59">
        <v>0.1305</v>
      </c>
      <c r="AB188" s="20">
        <f t="shared" si="49"/>
        <v>-0.27710000000000001</v>
      </c>
      <c r="AC188" s="52">
        <v>-5.6300000000000003E-2</v>
      </c>
      <c r="AD188" s="59">
        <v>0.1305</v>
      </c>
      <c r="AE188" s="20">
        <f t="shared" si="50"/>
        <v>-0.18680000000000002</v>
      </c>
      <c r="AF188" s="98">
        <f t="shared" si="51"/>
        <v>-0.19571000000000002</v>
      </c>
      <c r="AG188" s="100">
        <v>1.23</v>
      </c>
      <c r="AH188" s="95">
        <f t="shared" si="52"/>
        <v>1.351373621846108E-4</v>
      </c>
      <c r="AI188" s="99">
        <f t="shared" si="53"/>
        <v>-2.6447733153150182E-5</v>
      </c>
      <c r="AJ188" s="100">
        <v>3.85</v>
      </c>
      <c r="AK188" s="100">
        <v>0</v>
      </c>
      <c r="AL188" s="100">
        <v>5.63</v>
      </c>
    </row>
    <row r="189" spans="1:39" s="62" customFormat="1">
      <c r="A189" s="90" t="s">
        <v>557</v>
      </c>
      <c r="B189" s="52">
        <v>-0.25169999999999998</v>
      </c>
      <c r="C189" s="59">
        <v>0.1305</v>
      </c>
      <c r="D189" s="20">
        <f t="shared" si="41"/>
        <v>-0.38219999999999998</v>
      </c>
      <c r="E189" s="52">
        <v>0</v>
      </c>
      <c r="F189" s="59">
        <v>0.1305</v>
      </c>
      <c r="G189" s="20">
        <f t="shared" si="42"/>
        <v>-0.1305</v>
      </c>
      <c r="H189" s="52">
        <v>-5.04E-2</v>
      </c>
      <c r="I189" s="59">
        <v>0.1305</v>
      </c>
      <c r="J189" s="20">
        <f t="shared" si="43"/>
        <v>-0.18090000000000001</v>
      </c>
      <c r="K189" s="52">
        <v>-3.1399999999999997E-2</v>
      </c>
      <c r="L189" s="59">
        <v>0.1305</v>
      </c>
      <c r="M189" s="20">
        <f t="shared" si="44"/>
        <v>-0.16189999999999999</v>
      </c>
      <c r="N189" s="52">
        <v>1.47E-2</v>
      </c>
      <c r="O189" s="59">
        <v>0.1305</v>
      </c>
      <c r="P189" s="20">
        <f t="shared" si="45"/>
        <v>-0.1158</v>
      </c>
      <c r="Q189" s="52">
        <v>3.5099999999999999E-2</v>
      </c>
      <c r="R189" s="59">
        <v>0.1305</v>
      </c>
      <c r="S189" s="20">
        <f t="shared" si="46"/>
        <v>-9.5400000000000013E-2</v>
      </c>
      <c r="T189" s="52">
        <v>2.06E-2</v>
      </c>
      <c r="U189" s="59">
        <v>0.1305</v>
      </c>
      <c r="V189" s="20">
        <f t="shared" si="47"/>
        <v>-0.1099</v>
      </c>
      <c r="W189" s="52">
        <v>1.04E-2</v>
      </c>
      <c r="X189" s="59">
        <v>0.1305</v>
      </c>
      <c r="Y189" s="20">
        <f t="shared" si="48"/>
        <v>-0.12010000000000001</v>
      </c>
      <c r="Z189" s="52">
        <v>2.06E-2</v>
      </c>
      <c r="AA189" s="59">
        <v>0.1305</v>
      </c>
      <c r="AB189" s="20">
        <f t="shared" si="49"/>
        <v>-0.1099</v>
      </c>
      <c r="AC189" s="52">
        <v>5.0000000000000001E-3</v>
      </c>
      <c r="AD189" s="59">
        <v>0.1305</v>
      </c>
      <c r="AE189" s="20">
        <f t="shared" si="50"/>
        <v>-0.1255</v>
      </c>
      <c r="AF189" s="98">
        <f t="shared" si="51"/>
        <v>-0.15321000000000001</v>
      </c>
      <c r="AG189" s="100">
        <v>1.95</v>
      </c>
      <c r="AH189" s="95">
        <f t="shared" si="52"/>
        <v>2.1424215956096832E-4</v>
      </c>
      <c r="AI189" s="99">
        <f t="shared" si="53"/>
        <v>-3.2824041266335959E-5</v>
      </c>
      <c r="AJ189" s="100">
        <v>1.97</v>
      </c>
      <c r="AK189" s="100">
        <v>0.02</v>
      </c>
      <c r="AL189" s="100">
        <v>-8.4700000000000006</v>
      </c>
    </row>
    <row r="190" spans="1:39" s="62" customFormat="1">
      <c r="A190" s="90" t="s">
        <v>558</v>
      </c>
      <c r="B190" s="52">
        <v>-9.3200000000000005E-2</v>
      </c>
      <c r="C190" s="59">
        <v>0.1305</v>
      </c>
      <c r="D190" s="20">
        <f t="shared" si="41"/>
        <v>-0.22370000000000001</v>
      </c>
      <c r="E190" s="52">
        <v>1.0148999999999999</v>
      </c>
      <c r="F190" s="59">
        <v>0.1305</v>
      </c>
      <c r="G190" s="20">
        <f t="shared" si="42"/>
        <v>0.88439999999999985</v>
      </c>
      <c r="H190" s="52">
        <v>-5.3900000000000003E-2</v>
      </c>
      <c r="I190" s="59">
        <v>0.1305</v>
      </c>
      <c r="J190" s="20">
        <f t="shared" si="43"/>
        <v>-0.18440000000000001</v>
      </c>
      <c r="K190" s="52">
        <v>-7.6399999999999996E-2</v>
      </c>
      <c r="L190" s="59">
        <v>0.1305</v>
      </c>
      <c r="M190" s="20">
        <f t="shared" si="44"/>
        <v>-0.2069</v>
      </c>
      <c r="N190" s="52">
        <v>-5.3499999999999999E-2</v>
      </c>
      <c r="O190" s="59">
        <v>0.1305</v>
      </c>
      <c r="P190" s="20">
        <f t="shared" si="45"/>
        <v>-0.184</v>
      </c>
      <c r="Q190" s="52">
        <v>-6.1499999999999999E-2</v>
      </c>
      <c r="R190" s="59">
        <v>0.1305</v>
      </c>
      <c r="S190" s="20">
        <f t="shared" si="46"/>
        <v>-0.192</v>
      </c>
      <c r="T190" s="52">
        <v>-5.3999999999999999E-2</v>
      </c>
      <c r="U190" s="59">
        <v>0.1305</v>
      </c>
      <c r="V190" s="20">
        <f t="shared" si="47"/>
        <v>-0.1845</v>
      </c>
      <c r="W190" s="52">
        <v>-0.55520000000000003</v>
      </c>
      <c r="X190" s="59">
        <v>0.1305</v>
      </c>
      <c r="Y190" s="20">
        <f t="shared" si="48"/>
        <v>-0.68569999999999998</v>
      </c>
      <c r="Z190" s="52">
        <v>-4.0399999999999998E-2</v>
      </c>
      <c r="AA190" s="59">
        <v>0.1305</v>
      </c>
      <c r="AB190" s="20">
        <f t="shared" si="49"/>
        <v>-0.1709</v>
      </c>
      <c r="AC190" s="52">
        <v>-0.15229999999999999</v>
      </c>
      <c r="AD190" s="59">
        <v>0.1305</v>
      </c>
      <c r="AE190" s="20">
        <f t="shared" si="50"/>
        <v>-0.2828</v>
      </c>
      <c r="AF190" s="98">
        <f t="shared" si="51"/>
        <v>-0.14305000000000001</v>
      </c>
      <c r="AG190" s="100">
        <v>2.74</v>
      </c>
      <c r="AH190" s="95">
        <f t="shared" si="52"/>
        <v>3.0103770112669396E-4</v>
      </c>
      <c r="AI190" s="99">
        <f t="shared" si="53"/>
        <v>-4.3063443146173576E-5</v>
      </c>
      <c r="AJ190" s="100">
        <v>16.18</v>
      </c>
      <c r="AK190" s="101" t="s">
        <v>13</v>
      </c>
      <c r="AL190" s="101" t="s">
        <v>13</v>
      </c>
    </row>
    <row r="191" spans="1:39" s="62" customFormat="1">
      <c r="A191" s="125" t="s">
        <v>559</v>
      </c>
      <c r="B191" s="61">
        <v>6.59E-2</v>
      </c>
      <c r="C191" s="59">
        <v>0.1305</v>
      </c>
      <c r="D191" s="20">
        <f t="shared" si="41"/>
        <v>-6.4600000000000005E-2</v>
      </c>
      <c r="E191" s="61">
        <v>4.1700000000000001E-2</v>
      </c>
      <c r="F191" s="59">
        <v>0.1305</v>
      </c>
      <c r="G191" s="20">
        <f t="shared" si="42"/>
        <v>-8.8800000000000004E-2</v>
      </c>
      <c r="H191" s="61">
        <v>3.2099999999999997E-2</v>
      </c>
      <c r="I191" s="59">
        <v>0.1305</v>
      </c>
      <c r="J191" s="20">
        <f t="shared" si="43"/>
        <v>-9.8400000000000015E-2</v>
      </c>
      <c r="K191" s="61">
        <v>1.9599999999999999E-2</v>
      </c>
      <c r="L191" s="59">
        <v>0.1305</v>
      </c>
      <c r="M191" s="20">
        <f t="shared" si="44"/>
        <v>-0.1109</v>
      </c>
      <c r="N191" s="61">
        <v>1.55E-2</v>
      </c>
      <c r="O191" s="59">
        <v>0.1305</v>
      </c>
      <c r="P191" s="20">
        <f t="shared" si="45"/>
        <v>-0.115</v>
      </c>
      <c r="Q191" s="61">
        <v>0</v>
      </c>
      <c r="R191" s="59">
        <v>0.1305</v>
      </c>
      <c r="S191" s="20">
        <f t="shared" si="46"/>
        <v>-0.1305</v>
      </c>
      <c r="T191" s="61">
        <v>-1.2E-2</v>
      </c>
      <c r="U191" s="59">
        <v>0.1305</v>
      </c>
      <c r="V191" s="20">
        <f t="shared" si="47"/>
        <v>-0.14250000000000002</v>
      </c>
      <c r="W191" s="61">
        <v>-2.0400000000000001E-2</v>
      </c>
      <c r="X191" s="59">
        <v>0.1305</v>
      </c>
      <c r="Y191" s="20">
        <f t="shared" si="48"/>
        <v>-0.15090000000000001</v>
      </c>
      <c r="Z191" s="61">
        <v>-1.66E-2</v>
      </c>
      <c r="AA191" s="59">
        <v>0.1305</v>
      </c>
      <c r="AB191" s="20">
        <f t="shared" si="49"/>
        <v>-0.14710000000000001</v>
      </c>
      <c r="AC191" s="61">
        <v>-1.26E-2</v>
      </c>
      <c r="AD191" s="59">
        <v>0.1305</v>
      </c>
      <c r="AE191" s="20">
        <f t="shared" si="50"/>
        <v>-0.1431</v>
      </c>
      <c r="AF191" s="98">
        <f t="shared" si="51"/>
        <v>-0.11918000000000002</v>
      </c>
      <c r="AG191" s="100">
        <v>2.31</v>
      </c>
      <c r="AH191" s="95">
        <f t="shared" si="52"/>
        <v>2.5379455824914711E-4</v>
      </c>
      <c r="AI191" s="99">
        <f t="shared" si="53"/>
        <v>-3.024723545213336E-5</v>
      </c>
      <c r="AJ191" s="100">
        <v>2.4</v>
      </c>
      <c r="AK191" s="100">
        <v>0</v>
      </c>
      <c r="AL191" s="100">
        <v>-23.98</v>
      </c>
    </row>
    <row r="192" spans="1:39" s="62" customFormat="1">
      <c r="A192" s="113"/>
      <c r="B192" s="104"/>
      <c r="C192" s="105"/>
      <c r="D192" s="106"/>
      <c r="E192" s="104"/>
      <c r="F192" s="105"/>
      <c r="G192" s="106"/>
      <c r="H192" s="105"/>
      <c r="I192" s="105"/>
      <c r="J192" s="106"/>
      <c r="K192" s="104"/>
      <c r="L192" s="105"/>
      <c r="M192" s="106"/>
      <c r="N192" s="104"/>
      <c r="O192" s="105"/>
      <c r="P192" s="106"/>
      <c r="Q192" s="104"/>
      <c r="R192" s="105"/>
      <c r="S192" s="106"/>
      <c r="T192" s="104"/>
      <c r="U192" s="105"/>
      <c r="V192" s="106"/>
      <c r="W192" s="104"/>
      <c r="X192" s="105"/>
      <c r="Y192" s="106"/>
      <c r="Z192" s="104"/>
      <c r="AA192" s="105"/>
      <c r="AB192" s="106"/>
      <c r="AC192" s="104"/>
      <c r="AD192" s="105"/>
      <c r="AE192" s="106"/>
      <c r="AF192" s="72">
        <f>AVERAGE(AF164:AF191)</f>
        <v>-5.4327341269841289E-2</v>
      </c>
      <c r="AG192" s="132">
        <f>SUM(AG164:AG191)</f>
        <v>9101.8500000000022</v>
      </c>
      <c r="AH192" s="111"/>
      <c r="AI192" s="126">
        <f>SUM(AI164:AI191)</f>
        <v>-6.1144288866793267E-2</v>
      </c>
      <c r="AJ192" s="132">
        <f>SUM(AJ164:AJ191)</f>
        <v>15355.960000000005</v>
      </c>
      <c r="AK192" s="111"/>
      <c r="AL192" s="111"/>
      <c r="AM192" s="180">
        <f>MEDIAN(AF164:AF191)</f>
        <v>-4.8277777777777788E-2</v>
      </c>
    </row>
  </sheetData>
  <mergeCells count="19">
    <mergeCell ref="A1:A2"/>
    <mergeCell ref="Q1:S1"/>
    <mergeCell ref="B1:D1"/>
    <mergeCell ref="E1:G1"/>
    <mergeCell ref="H1:J1"/>
    <mergeCell ref="K1:M1"/>
    <mergeCell ref="N1:P1"/>
    <mergeCell ref="AM1:AM2"/>
    <mergeCell ref="T1:V1"/>
    <mergeCell ref="W1:Y1"/>
    <mergeCell ref="Z1:AB1"/>
    <mergeCell ref="AC1:AE1"/>
    <mergeCell ref="AF1:AF2"/>
    <mergeCell ref="AL1:AL2"/>
    <mergeCell ref="AG1:AG2"/>
    <mergeCell ref="AH1:AH2"/>
    <mergeCell ref="AI1:AI2"/>
    <mergeCell ref="AJ1:AJ2"/>
    <mergeCell ref="AK1:AK2"/>
  </mergeCells>
  <pageMargins left="0.7" right="0.7" top="0.75" bottom="0.75" header="0.3" footer="0.3"/>
  <pageSetup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M302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defaultRowHeight="15"/>
  <cols>
    <col min="1" max="1" width="46.5703125" customWidth="1"/>
    <col min="2" max="2" width="9.140625" style="53"/>
    <col min="3" max="3" width="9.140625" style="54"/>
    <col min="4" max="4" width="10.42578125" style="60" bestFit="1" customWidth="1"/>
    <col min="5" max="5" width="9.140625" style="53"/>
    <col min="6" max="6" width="9.140625" style="54"/>
    <col min="7" max="7" width="10.42578125" style="60" bestFit="1" customWidth="1"/>
    <col min="8" max="8" width="9.140625" style="53"/>
    <col min="9" max="9" width="9.140625" style="54"/>
    <col min="10" max="10" width="10.42578125" style="60" bestFit="1" customWidth="1"/>
    <col min="11" max="11" width="9.140625" style="53"/>
    <col min="12" max="12" width="9.140625" style="54"/>
    <col min="13" max="13" width="10.42578125" style="60" bestFit="1" customWidth="1"/>
    <col min="14" max="14" width="9.140625" style="53"/>
    <col min="15" max="15" width="9.140625" style="54"/>
    <col min="16" max="16" width="10.42578125" style="60" bestFit="1" customWidth="1"/>
    <col min="17" max="17" width="9.140625" style="53"/>
    <col min="18" max="18" width="9.140625" style="54"/>
    <col min="19" max="19" width="10.42578125" style="60" bestFit="1" customWidth="1"/>
    <col min="20" max="20" width="9.140625" style="53"/>
    <col min="21" max="21" width="9.140625" style="54"/>
    <col min="22" max="22" width="10.42578125" style="60" bestFit="1" customWidth="1"/>
    <col min="23" max="23" width="9.140625" style="53"/>
    <col min="24" max="24" width="9.140625" style="54"/>
    <col min="25" max="25" width="10.42578125" style="60" bestFit="1" customWidth="1"/>
    <col min="26" max="26" width="9.140625" style="53"/>
    <col min="27" max="27" width="9.140625" style="54"/>
    <col min="28" max="28" width="10.42578125" style="60" bestFit="1" customWidth="1"/>
    <col min="29" max="29" width="9.140625" style="53"/>
    <col min="30" max="30" width="9.140625" style="54"/>
    <col min="31" max="31" width="10.42578125" style="60" bestFit="1" customWidth="1"/>
    <col min="32" max="32" width="12.140625" style="62" customWidth="1"/>
    <col min="33" max="33" width="13.7109375" customWidth="1"/>
    <col min="35" max="35" width="12.28515625" style="62" customWidth="1"/>
    <col min="36" max="36" width="12.7109375" style="62" customWidth="1"/>
    <col min="37" max="37" width="16" style="62" customWidth="1"/>
    <col min="38" max="16384" width="9.140625" style="62"/>
  </cols>
  <sheetData>
    <row r="1" spans="1:39" customFormat="1">
      <c r="A1" s="268" t="s">
        <v>32</v>
      </c>
      <c r="B1" s="261">
        <v>2010</v>
      </c>
      <c r="C1" s="262"/>
      <c r="D1" s="263"/>
      <c r="E1" s="261">
        <v>2011</v>
      </c>
      <c r="F1" s="262"/>
      <c r="G1" s="263"/>
      <c r="H1" s="261">
        <v>2012</v>
      </c>
      <c r="I1" s="262"/>
      <c r="J1" s="263"/>
      <c r="K1" s="261">
        <v>2013</v>
      </c>
      <c r="L1" s="262"/>
      <c r="M1" s="263"/>
      <c r="N1" s="261">
        <v>2014</v>
      </c>
      <c r="O1" s="262"/>
      <c r="P1" s="263"/>
      <c r="Q1" s="261">
        <v>2015</v>
      </c>
      <c r="R1" s="262"/>
      <c r="S1" s="263"/>
      <c r="T1" s="261">
        <v>2016</v>
      </c>
      <c r="U1" s="262"/>
      <c r="V1" s="263"/>
      <c r="W1" s="261">
        <v>2017</v>
      </c>
      <c r="X1" s="262"/>
      <c r="Y1" s="263"/>
      <c r="Z1" s="261">
        <v>2018</v>
      </c>
      <c r="AA1" s="262"/>
      <c r="AB1" s="263"/>
      <c r="AC1" s="261">
        <v>2019</v>
      </c>
      <c r="AD1" s="262"/>
      <c r="AE1" s="263"/>
      <c r="AF1" s="264" t="s">
        <v>4</v>
      </c>
      <c r="AG1" s="266" t="s">
        <v>2014</v>
      </c>
      <c r="AH1" s="264" t="s">
        <v>2016</v>
      </c>
      <c r="AI1" s="266" t="s">
        <v>2017</v>
      </c>
      <c r="AJ1" s="266" t="s">
        <v>2015</v>
      </c>
      <c r="AK1" s="267" t="s">
        <v>1012</v>
      </c>
      <c r="AL1" s="265" t="s">
        <v>1313</v>
      </c>
      <c r="AM1" s="260" t="s">
        <v>2035</v>
      </c>
    </row>
    <row r="2" spans="1:39" customFormat="1">
      <c r="A2" s="268"/>
      <c r="B2" s="2" t="s">
        <v>1</v>
      </c>
      <c r="C2" s="3" t="s">
        <v>2</v>
      </c>
      <c r="D2" s="4" t="s">
        <v>3</v>
      </c>
      <c r="E2" s="2" t="s">
        <v>1</v>
      </c>
      <c r="F2" s="3" t="s">
        <v>2</v>
      </c>
      <c r="G2" s="4" t="s">
        <v>3</v>
      </c>
      <c r="H2" s="2" t="s">
        <v>1</v>
      </c>
      <c r="I2" s="3" t="s">
        <v>2</v>
      </c>
      <c r="J2" s="4" t="s">
        <v>3</v>
      </c>
      <c r="K2" s="2" t="s">
        <v>1</v>
      </c>
      <c r="L2" s="3" t="s">
        <v>2</v>
      </c>
      <c r="M2" s="4" t="s">
        <v>3</v>
      </c>
      <c r="N2" s="2" t="s">
        <v>1</v>
      </c>
      <c r="O2" s="3" t="s">
        <v>2</v>
      </c>
      <c r="P2" s="4" t="s">
        <v>3</v>
      </c>
      <c r="Q2" s="2" t="s">
        <v>1</v>
      </c>
      <c r="R2" s="3" t="s">
        <v>2</v>
      </c>
      <c r="S2" s="4" t="s">
        <v>3</v>
      </c>
      <c r="T2" s="2" t="s">
        <v>1</v>
      </c>
      <c r="U2" s="3" t="s">
        <v>2</v>
      </c>
      <c r="V2" s="4" t="s">
        <v>3</v>
      </c>
      <c r="W2" s="2" t="s">
        <v>1</v>
      </c>
      <c r="X2" s="3" t="s">
        <v>2</v>
      </c>
      <c r="Y2" s="4" t="s">
        <v>3</v>
      </c>
      <c r="Z2" s="2" t="s">
        <v>1</v>
      </c>
      <c r="AA2" s="3" t="s">
        <v>2</v>
      </c>
      <c r="AB2" s="4" t="s">
        <v>3</v>
      </c>
      <c r="AC2" s="2" t="s">
        <v>1</v>
      </c>
      <c r="AD2" s="3" t="s">
        <v>2</v>
      </c>
      <c r="AE2" s="4" t="s">
        <v>3</v>
      </c>
      <c r="AF2" s="264"/>
      <c r="AG2" s="266"/>
      <c r="AH2" s="264"/>
      <c r="AI2" s="266"/>
      <c r="AJ2" s="266"/>
      <c r="AK2" s="267"/>
      <c r="AL2" s="265"/>
      <c r="AM2" s="260"/>
    </row>
    <row r="3" spans="1:39" customFormat="1">
      <c r="A3" s="66" t="s">
        <v>530</v>
      </c>
      <c r="B3" s="2"/>
      <c r="C3" s="3"/>
      <c r="D3" s="4"/>
      <c r="E3" s="2"/>
      <c r="F3" s="3"/>
      <c r="G3" s="4"/>
      <c r="H3" s="2"/>
      <c r="I3" s="3"/>
      <c r="J3" s="4"/>
      <c r="K3" s="2"/>
      <c r="L3" s="3"/>
      <c r="M3" s="4"/>
      <c r="N3" s="2"/>
      <c r="O3" s="3"/>
      <c r="P3" s="4"/>
      <c r="Q3" s="2"/>
      <c r="R3" s="3"/>
      <c r="S3" s="4"/>
      <c r="T3" s="2"/>
      <c r="U3" s="3"/>
      <c r="V3" s="4"/>
      <c r="W3" s="2"/>
      <c r="X3" s="3"/>
      <c r="Y3" s="4"/>
      <c r="Z3" s="2"/>
      <c r="AA3" s="3"/>
      <c r="AB3" s="4"/>
      <c r="AC3" s="2"/>
      <c r="AD3" s="3"/>
      <c r="AE3" s="4"/>
      <c r="AF3" s="96"/>
      <c r="AG3" s="96"/>
      <c r="AH3" s="96"/>
      <c r="AI3" s="96"/>
      <c r="AJ3" s="96"/>
      <c r="AK3" s="96"/>
      <c r="AL3" s="101"/>
    </row>
    <row r="4" spans="1:39">
      <c r="A4" s="90" t="s">
        <v>560</v>
      </c>
      <c r="B4" s="52">
        <v>0.3</v>
      </c>
      <c r="C4" s="59">
        <v>0.1305</v>
      </c>
      <c r="D4" s="20">
        <f t="shared" ref="D4:D67" si="0">B4-C4</f>
        <v>0.16949999999999998</v>
      </c>
      <c r="E4" s="52">
        <v>0.21</v>
      </c>
      <c r="F4" s="59">
        <v>0.1305</v>
      </c>
      <c r="G4" s="20">
        <f t="shared" ref="G4:G67" si="1">E4-F4</f>
        <v>7.9499999999999987E-2</v>
      </c>
      <c r="H4" s="52">
        <v>0.21</v>
      </c>
      <c r="I4" s="59">
        <v>0.1305</v>
      </c>
      <c r="J4" s="20">
        <f t="shared" ref="J4:J67" si="2">H4-I4</f>
        <v>7.9499999999999987E-2</v>
      </c>
      <c r="K4" s="52">
        <v>0.18</v>
      </c>
      <c r="L4" s="59">
        <v>0.1305</v>
      </c>
      <c r="M4" s="20">
        <f t="shared" ref="M4:M67" si="3">K4-L4</f>
        <v>4.9499999999999988E-2</v>
      </c>
      <c r="N4" s="52">
        <v>0.12</v>
      </c>
      <c r="O4" s="59">
        <v>0.1305</v>
      </c>
      <c r="P4" s="20">
        <f t="shared" ref="P4:P51" si="4">N4-O4</f>
        <v>-1.0500000000000009E-2</v>
      </c>
      <c r="Q4" s="52">
        <v>0.11</v>
      </c>
      <c r="R4" s="59">
        <v>0.1305</v>
      </c>
      <c r="S4" s="20">
        <f t="shared" ref="S4:S67" si="5">Q4-R4</f>
        <v>-2.0500000000000004E-2</v>
      </c>
      <c r="T4" s="52">
        <v>0.13</v>
      </c>
      <c r="U4" s="59">
        <v>0.1305</v>
      </c>
      <c r="V4" s="20">
        <f t="shared" ref="V4:V67" si="6">T4-U4</f>
        <v>-5.0000000000000044E-4</v>
      </c>
      <c r="W4" s="52">
        <v>0.16</v>
      </c>
      <c r="X4" s="59">
        <v>0.1305</v>
      </c>
      <c r="Y4" s="20">
        <f t="shared" ref="Y4:Y67" si="7">W4-X4</f>
        <v>2.9499999999999998E-2</v>
      </c>
      <c r="Z4" s="52">
        <v>0.12</v>
      </c>
      <c r="AA4" s="59">
        <v>0.1305</v>
      </c>
      <c r="AB4" s="20">
        <f t="shared" ref="AB4:AB67" si="8">Z4-AA4</f>
        <v>-1.0500000000000009E-2</v>
      </c>
      <c r="AC4" s="52">
        <v>0.1</v>
      </c>
      <c r="AD4" s="59">
        <v>0.1305</v>
      </c>
      <c r="AE4" s="20">
        <f t="shared" ref="AE4:AE67" si="9">AC4-AD4</f>
        <v>-3.0499999999999999E-2</v>
      </c>
      <c r="AF4" s="98">
        <f t="shared" ref="AF4:AF67" si="10">AVERAGE(D4,G4,J4,M4,P4,S4,V4,Y4,AB4,AE4)</f>
        <v>3.3499999999999988E-2</v>
      </c>
      <c r="AG4" s="97">
        <v>131798.1</v>
      </c>
      <c r="AH4" s="98">
        <f>AG4/$AG$279</f>
        <v>0.49598582498741128</v>
      </c>
      <c r="AI4" s="99">
        <f>AF4*AH4</f>
        <v>1.6615525137078271E-2</v>
      </c>
      <c r="AJ4" s="97">
        <v>246094.38</v>
      </c>
      <c r="AK4" s="100">
        <v>1.31</v>
      </c>
      <c r="AL4" s="100">
        <v>7.42</v>
      </c>
    </row>
    <row r="5" spans="1:39">
      <c r="A5" s="90" t="s">
        <v>561</v>
      </c>
      <c r="B5" s="52">
        <v>0.26</v>
      </c>
      <c r="C5" s="59">
        <v>0.1305</v>
      </c>
      <c r="D5" s="20">
        <f t="shared" si="0"/>
        <v>0.1295</v>
      </c>
      <c r="E5" s="52">
        <v>0.31</v>
      </c>
      <c r="F5" s="59">
        <v>0.1305</v>
      </c>
      <c r="G5" s="20">
        <f t="shared" si="1"/>
        <v>0.17949999999999999</v>
      </c>
      <c r="H5" s="52">
        <v>0.23</v>
      </c>
      <c r="I5" s="59">
        <v>0.1305</v>
      </c>
      <c r="J5" s="20">
        <f t="shared" si="2"/>
        <v>9.9500000000000005E-2</v>
      </c>
      <c r="K5" s="52">
        <v>0.12</v>
      </c>
      <c r="L5" s="59">
        <v>0.1305</v>
      </c>
      <c r="M5" s="20">
        <f t="shared" si="3"/>
        <v>-1.0500000000000009E-2</v>
      </c>
      <c r="N5" s="52">
        <v>0.08</v>
      </c>
      <c r="O5" s="59">
        <v>0.1305</v>
      </c>
      <c r="P5" s="20">
        <f t="shared" si="4"/>
        <v>-5.0500000000000003E-2</v>
      </c>
      <c r="Q5" s="52">
        <v>0.11</v>
      </c>
      <c r="R5" s="59">
        <v>0.1305</v>
      </c>
      <c r="S5" s="20">
        <f t="shared" si="5"/>
        <v>-2.0500000000000004E-2</v>
      </c>
      <c r="T5" s="52">
        <v>0.14000000000000001</v>
      </c>
      <c r="U5" s="59">
        <v>0.1305</v>
      </c>
      <c r="V5" s="20">
        <f t="shared" si="6"/>
        <v>9.5000000000000084E-3</v>
      </c>
      <c r="W5" s="52">
        <v>0.14000000000000001</v>
      </c>
      <c r="X5" s="59">
        <v>0.1305</v>
      </c>
      <c r="Y5" s="20">
        <f t="shared" si="7"/>
        <v>9.5000000000000084E-3</v>
      </c>
      <c r="Z5" s="52">
        <v>0.11</v>
      </c>
      <c r="AA5" s="59">
        <v>0.1305</v>
      </c>
      <c r="AB5" s="20">
        <f t="shared" si="8"/>
        <v>-2.0500000000000004E-2</v>
      </c>
      <c r="AC5" s="52">
        <v>0.14000000000000001</v>
      </c>
      <c r="AD5" s="59">
        <v>0.1305</v>
      </c>
      <c r="AE5" s="20">
        <f t="shared" si="9"/>
        <v>9.5000000000000084E-3</v>
      </c>
      <c r="AF5" s="98">
        <f t="shared" si="10"/>
        <v>3.3499999999999995E-2</v>
      </c>
      <c r="AG5" s="97">
        <v>7554.95</v>
      </c>
      <c r="AH5" s="98">
        <f t="shared" ref="AH5:AH68" si="11">AG5/$AG$279</f>
        <v>2.843097213456524E-2</v>
      </c>
      <c r="AI5" s="99">
        <f t="shared" ref="AI5:AI68" si="12">AF5*AH5</f>
        <v>9.5243756650793539E-4</v>
      </c>
      <c r="AJ5" s="97">
        <v>10390.94</v>
      </c>
      <c r="AK5" s="100">
        <v>0.65</v>
      </c>
      <c r="AL5" s="100">
        <v>31.75</v>
      </c>
    </row>
    <row r="6" spans="1:39">
      <c r="A6" s="90" t="s">
        <v>562</v>
      </c>
      <c r="B6" s="53" t="s">
        <v>13</v>
      </c>
      <c r="C6" s="59">
        <v>0.1305</v>
      </c>
      <c r="D6" s="23" t="s">
        <v>13</v>
      </c>
      <c r="E6" s="54" t="s">
        <v>13</v>
      </c>
      <c r="F6" s="59">
        <v>0.1305</v>
      </c>
      <c r="G6" s="23" t="s">
        <v>13</v>
      </c>
      <c r="H6" s="54" t="s">
        <v>13</v>
      </c>
      <c r="I6" s="59">
        <v>0.1305</v>
      </c>
      <c r="J6" s="23" t="s">
        <v>13</v>
      </c>
      <c r="K6" s="52">
        <v>0.16</v>
      </c>
      <c r="L6" s="59">
        <v>0.1305</v>
      </c>
      <c r="M6" s="20">
        <f t="shared" si="3"/>
        <v>2.9499999999999998E-2</v>
      </c>
      <c r="N6" s="52">
        <v>0.14000000000000001</v>
      </c>
      <c r="O6" s="59">
        <v>0.1305</v>
      </c>
      <c r="P6" s="20">
        <f t="shared" si="4"/>
        <v>9.5000000000000084E-3</v>
      </c>
      <c r="Q6" s="52">
        <v>0.19</v>
      </c>
      <c r="R6" s="59">
        <v>0.1305</v>
      </c>
      <c r="S6" s="20">
        <f t="shared" si="5"/>
        <v>5.9499999999999997E-2</v>
      </c>
      <c r="T6" s="52">
        <v>0.38</v>
      </c>
      <c r="U6" s="59">
        <v>0.1305</v>
      </c>
      <c r="V6" s="20">
        <f t="shared" si="6"/>
        <v>0.2495</v>
      </c>
      <c r="W6" s="52">
        <v>0.39</v>
      </c>
      <c r="X6" s="59">
        <v>0.1305</v>
      </c>
      <c r="Y6" s="20">
        <f t="shared" si="7"/>
        <v>0.25950000000000001</v>
      </c>
      <c r="Z6" s="52">
        <v>0.35</v>
      </c>
      <c r="AA6" s="59">
        <v>0.1305</v>
      </c>
      <c r="AB6" s="20">
        <f t="shared" si="8"/>
        <v>0.21949999999999997</v>
      </c>
      <c r="AC6" s="52">
        <v>0.28000000000000003</v>
      </c>
      <c r="AD6" s="59">
        <v>0.1305</v>
      </c>
      <c r="AE6" s="20">
        <f t="shared" si="9"/>
        <v>0.14950000000000002</v>
      </c>
      <c r="AF6" s="98">
        <f t="shared" si="10"/>
        <v>0.13949999999999999</v>
      </c>
      <c r="AG6" s="97">
        <v>853.22</v>
      </c>
      <c r="AH6" s="98">
        <f t="shared" si="11"/>
        <v>3.2108583173487255E-3</v>
      </c>
      <c r="AI6" s="99">
        <f t="shared" si="12"/>
        <v>4.4791473527014717E-4</v>
      </c>
      <c r="AJ6" s="97">
        <v>1181.58</v>
      </c>
      <c r="AK6" s="100">
        <v>0.04</v>
      </c>
      <c r="AL6" s="101" t="s">
        <v>13</v>
      </c>
    </row>
    <row r="7" spans="1:39">
      <c r="A7" s="90" t="s">
        <v>563</v>
      </c>
      <c r="B7" s="52">
        <v>0.13</v>
      </c>
      <c r="C7" s="59">
        <v>0.1305</v>
      </c>
      <c r="D7" s="20">
        <f t="shared" si="0"/>
        <v>-5.0000000000000044E-4</v>
      </c>
      <c r="E7" s="52">
        <v>0.19</v>
      </c>
      <c r="F7" s="59">
        <v>0.1305</v>
      </c>
      <c r="G7" s="20">
        <f t="shared" si="1"/>
        <v>5.9499999999999997E-2</v>
      </c>
      <c r="H7" s="52">
        <v>0.08</v>
      </c>
      <c r="I7" s="59">
        <v>0.1305</v>
      </c>
      <c r="J7" s="20">
        <f t="shared" si="2"/>
        <v>-5.0500000000000003E-2</v>
      </c>
      <c r="K7" s="52">
        <v>0.13</v>
      </c>
      <c r="L7" s="59">
        <v>0.1305</v>
      </c>
      <c r="M7" s="20">
        <f t="shared" si="3"/>
        <v>-5.0000000000000044E-4</v>
      </c>
      <c r="N7" s="52">
        <v>0.19</v>
      </c>
      <c r="O7" s="59">
        <v>0.1305</v>
      </c>
      <c r="P7" s="20">
        <f t="shared" si="4"/>
        <v>5.9499999999999997E-2</v>
      </c>
      <c r="Q7" s="52">
        <v>0.11</v>
      </c>
      <c r="R7" s="59">
        <v>0.1305</v>
      </c>
      <c r="S7" s="20">
        <f t="shared" si="5"/>
        <v>-2.0500000000000004E-2</v>
      </c>
      <c r="T7" s="52">
        <v>0.15</v>
      </c>
      <c r="U7" s="59">
        <v>0.1305</v>
      </c>
      <c r="V7" s="20">
        <f t="shared" si="6"/>
        <v>1.949999999999999E-2</v>
      </c>
      <c r="W7" s="52">
        <v>0.15</v>
      </c>
      <c r="X7" s="59">
        <v>0.1305</v>
      </c>
      <c r="Y7" s="20">
        <f t="shared" si="7"/>
        <v>1.949999999999999E-2</v>
      </c>
      <c r="Z7" s="52">
        <v>0.11</v>
      </c>
      <c r="AA7" s="59">
        <v>0.1305</v>
      </c>
      <c r="AB7" s="20">
        <f t="shared" si="8"/>
        <v>-2.0500000000000004E-2</v>
      </c>
      <c r="AC7" s="52">
        <v>0.14000000000000001</v>
      </c>
      <c r="AD7" s="59">
        <v>0.1305</v>
      </c>
      <c r="AE7" s="20">
        <f t="shared" si="9"/>
        <v>9.5000000000000084E-3</v>
      </c>
      <c r="AF7" s="98">
        <f t="shared" si="10"/>
        <v>7.4999999999999971E-3</v>
      </c>
      <c r="AG7" s="97">
        <v>7184.77</v>
      </c>
      <c r="AH7" s="98">
        <f t="shared" si="11"/>
        <v>2.7037901728437688E-2</v>
      </c>
      <c r="AI7" s="99">
        <f t="shared" si="12"/>
        <v>2.0278426296328259E-4</v>
      </c>
      <c r="AJ7" s="97">
        <v>8795.33</v>
      </c>
      <c r="AK7" s="100">
        <v>0.26</v>
      </c>
      <c r="AL7" s="100">
        <v>10.27</v>
      </c>
    </row>
    <row r="8" spans="1:39">
      <c r="A8" s="90" t="s">
        <v>564</v>
      </c>
      <c r="B8" s="52">
        <v>0.08</v>
      </c>
      <c r="C8" s="59">
        <v>0.1305</v>
      </c>
      <c r="D8" s="20">
        <f t="shared" si="0"/>
        <v>-5.0500000000000003E-2</v>
      </c>
      <c r="E8" s="52">
        <v>0.1</v>
      </c>
      <c r="F8" s="59">
        <v>0.1305</v>
      </c>
      <c r="G8" s="20">
        <f t="shared" si="1"/>
        <v>-3.0499999999999999E-2</v>
      </c>
      <c r="H8" s="52">
        <v>0.1</v>
      </c>
      <c r="I8" s="59">
        <v>0.1305</v>
      </c>
      <c r="J8" s="20">
        <f t="shared" si="2"/>
        <v>-3.0499999999999999E-2</v>
      </c>
      <c r="K8" s="53" t="s">
        <v>13</v>
      </c>
      <c r="L8" s="59">
        <v>0.1305</v>
      </c>
      <c r="M8" s="23" t="s">
        <v>13</v>
      </c>
      <c r="N8" s="52">
        <v>0.19</v>
      </c>
      <c r="O8" s="59">
        <v>0.1305</v>
      </c>
      <c r="P8" s="20">
        <f t="shared" si="4"/>
        <v>5.9499999999999997E-2</v>
      </c>
      <c r="Q8" s="52">
        <v>0.18</v>
      </c>
      <c r="R8" s="59">
        <v>0.1305</v>
      </c>
      <c r="S8" s="20">
        <f t="shared" si="5"/>
        <v>4.9499999999999988E-2</v>
      </c>
      <c r="T8" s="52">
        <v>-0.15</v>
      </c>
      <c r="U8" s="59">
        <v>0.1305</v>
      </c>
      <c r="V8" s="20">
        <f t="shared" si="6"/>
        <v>-0.28049999999999997</v>
      </c>
      <c r="W8" s="52">
        <v>-7.0000000000000007E-2</v>
      </c>
      <c r="X8" s="59">
        <v>0.1305</v>
      </c>
      <c r="Y8" s="20">
        <f t="shared" si="7"/>
        <v>-0.20050000000000001</v>
      </c>
      <c r="Z8" s="52">
        <v>-0.73</v>
      </c>
      <c r="AA8" s="59">
        <v>0.1305</v>
      </c>
      <c r="AB8" s="20">
        <f t="shared" si="8"/>
        <v>-0.86050000000000004</v>
      </c>
      <c r="AC8" s="52">
        <v>-0.06</v>
      </c>
      <c r="AD8" s="59">
        <v>0.1305</v>
      </c>
      <c r="AE8" s="20">
        <f t="shared" si="9"/>
        <v>-0.1905</v>
      </c>
      <c r="AF8" s="98">
        <f t="shared" si="10"/>
        <v>-0.17049999999999998</v>
      </c>
      <c r="AG8" s="97">
        <v>8939.93</v>
      </c>
      <c r="AH8" s="98">
        <f t="shared" si="11"/>
        <v>3.364296265560511E-2</v>
      </c>
      <c r="AI8" s="99">
        <f t="shared" si="12"/>
        <v>-5.7361251327806709E-3</v>
      </c>
      <c r="AJ8" s="97">
        <v>17830.009999999998</v>
      </c>
      <c r="AK8" s="101" t="s">
        <v>13</v>
      </c>
      <c r="AL8" s="100">
        <v>-0.77</v>
      </c>
    </row>
    <row r="9" spans="1:39">
      <c r="A9" s="90" t="s">
        <v>565</v>
      </c>
      <c r="B9" s="52">
        <v>0.12</v>
      </c>
      <c r="C9" s="59">
        <v>0.1305</v>
      </c>
      <c r="D9" s="20">
        <f t="shared" si="0"/>
        <v>-1.0500000000000009E-2</v>
      </c>
      <c r="E9" s="52">
        <v>0.12</v>
      </c>
      <c r="F9" s="59">
        <v>0.1305</v>
      </c>
      <c r="G9" s="20">
        <f t="shared" si="1"/>
        <v>-1.0500000000000009E-2</v>
      </c>
      <c r="H9" s="52">
        <v>0.12</v>
      </c>
      <c r="I9" s="59">
        <v>0.1305</v>
      </c>
      <c r="J9" s="20">
        <f t="shared" si="2"/>
        <v>-1.0500000000000009E-2</v>
      </c>
      <c r="K9" s="52">
        <v>0.12</v>
      </c>
      <c r="L9" s="59">
        <v>0.1305</v>
      </c>
      <c r="M9" s="20">
        <f t="shared" si="3"/>
        <v>-1.0500000000000009E-2</v>
      </c>
      <c r="N9" s="52">
        <v>0.14000000000000001</v>
      </c>
      <c r="O9" s="59">
        <v>0.1305</v>
      </c>
      <c r="P9" s="20">
        <f t="shared" si="4"/>
        <v>9.5000000000000084E-3</v>
      </c>
      <c r="Q9" s="52">
        <v>0.2</v>
      </c>
      <c r="R9" s="59">
        <v>0.1305</v>
      </c>
      <c r="S9" s="20">
        <f t="shared" si="5"/>
        <v>6.9500000000000006E-2</v>
      </c>
      <c r="T9" s="52">
        <v>0.25</v>
      </c>
      <c r="U9" s="59">
        <v>0.1305</v>
      </c>
      <c r="V9" s="20">
        <f t="shared" si="6"/>
        <v>0.1195</v>
      </c>
      <c r="W9" s="52">
        <v>0.28000000000000003</v>
      </c>
      <c r="X9" s="59">
        <v>0.1305</v>
      </c>
      <c r="Y9" s="20">
        <f t="shared" si="7"/>
        <v>0.14950000000000002</v>
      </c>
      <c r="Z9" s="52">
        <v>0.26</v>
      </c>
      <c r="AA9" s="59">
        <v>0.1305</v>
      </c>
      <c r="AB9" s="20">
        <f t="shared" si="8"/>
        <v>0.1295</v>
      </c>
      <c r="AC9" s="52">
        <v>0.26</v>
      </c>
      <c r="AD9" s="59">
        <v>0.1305</v>
      </c>
      <c r="AE9" s="20">
        <f t="shared" si="9"/>
        <v>0.1295</v>
      </c>
      <c r="AF9" s="98">
        <f t="shared" si="10"/>
        <v>5.6499999999999995E-2</v>
      </c>
      <c r="AG9" s="97">
        <v>863.67</v>
      </c>
      <c r="AH9" s="98">
        <f t="shared" si="11"/>
        <v>3.2501840122648009E-3</v>
      </c>
      <c r="AI9" s="99">
        <f t="shared" si="12"/>
        <v>1.8363539669296122E-4</v>
      </c>
      <c r="AJ9" s="97">
        <v>1181.78</v>
      </c>
      <c r="AK9" s="100">
        <v>0.21</v>
      </c>
      <c r="AL9" s="100">
        <v>34.15</v>
      </c>
    </row>
    <row r="10" spans="1:39">
      <c r="A10" s="90" t="s">
        <v>566</v>
      </c>
      <c r="B10" s="52">
        <v>0.15</v>
      </c>
      <c r="C10" s="59">
        <v>0.1305</v>
      </c>
      <c r="D10" s="20">
        <f t="shared" si="0"/>
        <v>1.949999999999999E-2</v>
      </c>
      <c r="E10" s="52">
        <v>7.0000000000000007E-2</v>
      </c>
      <c r="F10" s="59">
        <v>0.1305</v>
      </c>
      <c r="G10" s="20">
        <f t="shared" si="1"/>
        <v>-6.0499999999999998E-2</v>
      </c>
      <c r="H10" s="52">
        <v>0.11</v>
      </c>
      <c r="I10" s="59">
        <v>0.1305</v>
      </c>
      <c r="J10" s="20">
        <f t="shared" si="2"/>
        <v>-2.0500000000000004E-2</v>
      </c>
      <c r="K10" s="52">
        <v>0.18</v>
      </c>
      <c r="L10" s="59">
        <v>0.1305</v>
      </c>
      <c r="M10" s="20">
        <f t="shared" si="3"/>
        <v>4.9499999999999988E-2</v>
      </c>
      <c r="N10" s="52">
        <v>0.09</v>
      </c>
      <c r="O10" s="59">
        <v>0.1305</v>
      </c>
      <c r="P10" s="20">
        <f t="shared" si="4"/>
        <v>-4.0500000000000008E-2</v>
      </c>
      <c r="Q10" s="52">
        <v>0.24</v>
      </c>
      <c r="R10" s="59">
        <v>0.1305</v>
      </c>
      <c r="S10" s="20">
        <f t="shared" si="5"/>
        <v>0.10949999999999999</v>
      </c>
      <c r="T10" s="52">
        <v>0.27</v>
      </c>
      <c r="U10" s="59">
        <v>0.1305</v>
      </c>
      <c r="V10" s="20">
        <f t="shared" si="6"/>
        <v>0.13950000000000001</v>
      </c>
      <c r="W10" s="52">
        <v>0.21</v>
      </c>
      <c r="X10" s="59">
        <v>0.1305</v>
      </c>
      <c r="Y10" s="20">
        <f t="shared" si="7"/>
        <v>7.9499999999999987E-2</v>
      </c>
      <c r="Z10" s="52">
        <v>0.12</v>
      </c>
      <c r="AA10" s="59">
        <v>0.1305</v>
      </c>
      <c r="AB10" s="20">
        <f t="shared" si="8"/>
        <v>-1.0500000000000009E-2</v>
      </c>
      <c r="AC10" s="52">
        <v>0.12</v>
      </c>
      <c r="AD10" s="59">
        <v>0.1305</v>
      </c>
      <c r="AE10" s="20">
        <f t="shared" si="9"/>
        <v>-1.0500000000000009E-2</v>
      </c>
      <c r="AF10" s="98">
        <f t="shared" si="10"/>
        <v>2.5499999999999988E-2</v>
      </c>
      <c r="AG10" s="97">
        <v>5815.82</v>
      </c>
      <c r="AH10" s="98">
        <f t="shared" si="11"/>
        <v>2.1886235694431756E-2</v>
      </c>
      <c r="AI10" s="99">
        <f t="shared" si="12"/>
        <v>5.5809901020800951E-4</v>
      </c>
      <c r="AJ10" s="97">
        <v>7938.67</v>
      </c>
      <c r="AK10" s="100">
        <v>0.91</v>
      </c>
      <c r="AL10" s="100">
        <v>14.72</v>
      </c>
    </row>
    <row r="11" spans="1:39">
      <c r="A11" s="90" t="s">
        <v>567</v>
      </c>
      <c r="B11" s="52">
        <v>0.17</v>
      </c>
      <c r="C11" s="59">
        <v>0.1305</v>
      </c>
      <c r="D11" s="20">
        <f t="shared" si="0"/>
        <v>3.9500000000000007E-2</v>
      </c>
      <c r="E11" s="52">
        <v>0.26</v>
      </c>
      <c r="F11" s="59">
        <v>0.1305</v>
      </c>
      <c r="G11" s="20">
        <f t="shared" si="1"/>
        <v>0.1295</v>
      </c>
      <c r="H11" s="52">
        <v>0.27</v>
      </c>
      <c r="I11" s="59">
        <v>0.1305</v>
      </c>
      <c r="J11" s="20">
        <f t="shared" si="2"/>
        <v>0.13950000000000001</v>
      </c>
      <c r="K11" s="52">
        <v>0.2</v>
      </c>
      <c r="L11" s="59">
        <v>0.1305</v>
      </c>
      <c r="M11" s="20">
        <f t="shared" si="3"/>
        <v>6.9500000000000006E-2</v>
      </c>
      <c r="N11" s="52">
        <v>0.25</v>
      </c>
      <c r="O11" s="59">
        <v>0.1305</v>
      </c>
      <c r="P11" s="20">
        <f t="shared" si="4"/>
        <v>0.1195</v>
      </c>
      <c r="Q11" s="52">
        <v>0.26</v>
      </c>
      <c r="R11" s="59">
        <v>0.1305</v>
      </c>
      <c r="S11" s="20">
        <f t="shared" si="5"/>
        <v>0.1295</v>
      </c>
      <c r="T11" s="52">
        <v>0.24</v>
      </c>
      <c r="U11" s="59">
        <v>0.1305</v>
      </c>
      <c r="V11" s="20">
        <f t="shared" si="6"/>
        <v>0.10949999999999999</v>
      </c>
      <c r="W11" s="52">
        <v>0.16</v>
      </c>
      <c r="X11" s="59">
        <v>0.1305</v>
      </c>
      <c r="Y11" s="20">
        <f t="shared" si="7"/>
        <v>2.9499999999999998E-2</v>
      </c>
      <c r="Z11" s="52">
        <v>0.18</v>
      </c>
      <c r="AA11" s="59">
        <v>0.1305</v>
      </c>
      <c r="AB11" s="20">
        <f t="shared" si="8"/>
        <v>4.9499999999999988E-2</v>
      </c>
      <c r="AC11" s="52">
        <v>0.18</v>
      </c>
      <c r="AD11" s="59">
        <v>0.1305</v>
      </c>
      <c r="AE11" s="20">
        <f t="shared" si="9"/>
        <v>4.9499999999999988E-2</v>
      </c>
      <c r="AF11" s="98">
        <f t="shared" si="10"/>
        <v>8.6499999999999994E-2</v>
      </c>
      <c r="AG11" s="97">
        <v>1660.35</v>
      </c>
      <c r="AH11" s="98">
        <f t="shared" si="11"/>
        <v>6.2482696223833904E-3</v>
      </c>
      <c r="AI11" s="99">
        <f t="shared" si="12"/>
        <v>5.4047532233616319E-4</v>
      </c>
      <c r="AJ11" s="97">
        <v>2346.12</v>
      </c>
      <c r="AK11" s="100">
        <v>0</v>
      </c>
      <c r="AL11" s="100">
        <v>3.51</v>
      </c>
    </row>
    <row r="12" spans="1:39">
      <c r="A12" s="90" t="s">
        <v>568</v>
      </c>
      <c r="B12" s="52">
        <v>0.09</v>
      </c>
      <c r="C12" s="59">
        <v>0.1305</v>
      </c>
      <c r="D12" s="20">
        <f t="shared" si="0"/>
        <v>-4.0500000000000008E-2</v>
      </c>
      <c r="E12" s="52">
        <v>0.09</v>
      </c>
      <c r="F12" s="59">
        <v>0.1305</v>
      </c>
      <c r="G12" s="20">
        <f t="shared" si="1"/>
        <v>-4.0500000000000008E-2</v>
      </c>
      <c r="H12" s="52">
        <v>0.04</v>
      </c>
      <c r="I12" s="59">
        <v>0.1305</v>
      </c>
      <c r="J12" s="20">
        <f t="shared" si="2"/>
        <v>-9.0499999999999997E-2</v>
      </c>
      <c r="K12" s="52">
        <v>0.11</v>
      </c>
      <c r="L12" s="59">
        <v>0.1305</v>
      </c>
      <c r="M12" s="20">
        <f t="shared" si="3"/>
        <v>-2.0500000000000004E-2</v>
      </c>
      <c r="N12" s="52">
        <v>0.17</v>
      </c>
      <c r="O12" s="59">
        <v>0.1305</v>
      </c>
      <c r="P12" s="20">
        <f t="shared" si="4"/>
        <v>3.9500000000000007E-2</v>
      </c>
      <c r="Q12" s="52">
        <v>0.11</v>
      </c>
      <c r="R12" s="59">
        <v>0.1305</v>
      </c>
      <c r="S12" s="20">
        <f t="shared" si="5"/>
        <v>-2.0500000000000004E-2</v>
      </c>
      <c r="T12" s="52">
        <v>0.09</v>
      </c>
      <c r="U12" s="59">
        <v>0.1305</v>
      </c>
      <c r="V12" s="20">
        <f t="shared" si="6"/>
        <v>-4.0500000000000008E-2</v>
      </c>
      <c r="W12" s="52">
        <v>0.1</v>
      </c>
      <c r="X12" s="59">
        <v>0.1305</v>
      </c>
      <c r="Y12" s="20">
        <f t="shared" si="7"/>
        <v>-3.0499999999999999E-2</v>
      </c>
      <c r="Z12" s="52">
        <v>0.09</v>
      </c>
      <c r="AA12" s="59">
        <v>0.1305</v>
      </c>
      <c r="AB12" s="20">
        <f t="shared" si="8"/>
        <v>-4.0500000000000008E-2</v>
      </c>
      <c r="AC12" s="52">
        <v>0.12</v>
      </c>
      <c r="AD12" s="59">
        <v>0.1305</v>
      </c>
      <c r="AE12" s="20">
        <f t="shared" si="9"/>
        <v>-1.0500000000000009E-2</v>
      </c>
      <c r="AF12" s="98">
        <f t="shared" si="10"/>
        <v>-2.9499999999999998E-2</v>
      </c>
      <c r="AG12" s="97">
        <v>2000.82</v>
      </c>
      <c r="AH12" s="98">
        <f t="shared" si="11"/>
        <v>7.5295346317686843E-3</v>
      </c>
      <c r="AI12" s="99">
        <f t="shared" si="12"/>
        <v>-2.2212127163717617E-4</v>
      </c>
      <c r="AJ12" s="97">
        <v>3201.45</v>
      </c>
      <c r="AK12" s="100">
        <v>1.17</v>
      </c>
      <c r="AL12" s="100">
        <v>3.33</v>
      </c>
    </row>
    <row r="13" spans="1:39">
      <c r="A13" s="90" t="s">
        <v>569</v>
      </c>
      <c r="B13" s="52">
        <v>0.24</v>
      </c>
      <c r="C13" s="59">
        <v>0.1305</v>
      </c>
      <c r="D13" s="20">
        <f t="shared" si="0"/>
        <v>0.10949999999999999</v>
      </c>
      <c r="E13" s="52">
        <v>0.21</v>
      </c>
      <c r="F13" s="59">
        <v>0.1305</v>
      </c>
      <c r="G13" s="20">
        <f t="shared" si="1"/>
        <v>7.9499999999999987E-2</v>
      </c>
      <c r="H13" s="52">
        <v>0.13</v>
      </c>
      <c r="I13" s="59">
        <v>0.1305</v>
      </c>
      <c r="J13" s="20">
        <f t="shared" si="2"/>
        <v>-5.0000000000000044E-4</v>
      </c>
      <c r="K13" s="52">
        <v>0.08</v>
      </c>
      <c r="L13" s="59">
        <v>0.1305</v>
      </c>
      <c r="M13" s="20">
        <f t="shared" si="3"/>
        <v>-5.0500000000000003E-2</v>
      </c>
      <c r="N13" s="52">
        <v>0.04</v>
      </c>
      <c r="O13" s="59">
        <v>0.1305</v>
      </c>
      <c r="P13" s="20">
        <f t="shared" si="4"/>
        <v>-9.0499999999999997E-2</v>
      </c>
      <c r="Q13" s="52">
        <v>0.03</v>
      </c>
      <c r="R13" s="59">
        <v>0.1305</v>
      </c>
      <c r="S13" s="20">
        <f t="shared" si="5"/>
        <v>-0.10050000000000001</v>
      </c>
      <c r="T13" s="52">
        <v>0.02</v>
      </c>
      <c r="U13" s="59">
        <v>0.1305</v>
      </c>
      <c r="V13" s="20">
        <f t="shared" si="6"/>
        <v>-0.1105</v>
      </c>
      <c r="W13" s="52">
        <v>0.03</v>
      </c>
      <c r="X13" s="59">
        <v>0.1305</v>
      </c>
      <c r="Y13" s="20">
        <f t="shared" si="7"/>
        <v>-0.10050000000000001</v>
      </c>
      <c r="Z13" s="52">
        <v>0.03</v>
      </c>
      <c r="AA13" s="59">
        <v>0.1305</v>
      </c>
      <c r="AB13" s="20">
        <f t="shared" si="8"/>
        <v>-0.10050000000000001</v>
      </c>
      <c r="AC13" s="52">
        <v>0.04</v>
      </c>
      <c r="AD13" s="59">
        <v>0.1305</v>
      </c>
      <c r="AE13" s="20">
        <f t="shared" si="9"/>
        <v>-9.0499999999999997E-2</v>
      </c>
      <c r="AF13" s="98">
        <f t="shared" si="10"/>
        <v>-4.5500000000000006E-2</v>
      </c>
      <c r="AG13" s="97">
        <v>4650.5</v>
      </c>
      <c r="AH13" s="98">
        <f t="shared" si="11"/>
        <v>1.7500875043752195E-2</v>
      </c>
      <c r="AI13" s="99">
        <f t="shared" si="12"/>
        <v>-7.9628981449072502E-4</v>
      </c>
      <c r="AJ13" s="97">
        <v>5776.48</v>
      </c>
      <c r="AK13" s="100">
        <v>0.54</v>
      </c>
      <c r="AL13" s="100">
        <v>10.28</v>
      </c>
    </row>
    <row r="14" spans="1:39">
      <c r="A14" s="90" t="s">
        <v>570</v>
      </c>
      <c r="B14" s="52">
        <v>0.13</v>
      </c>
      <c r="C14" s="59">
        <v>0.1305</v>
      </c>
      <c r="D14" s="20">
        <f t="shared" si="0"/>
        <v>-5.0000000000000044E-4</v>
      </c>
      <c r="E14" s="52">
        <v>0.15</v>
      </c>
      <c r="F14" s="59">
        <v>0.1305</v>
      </c>
      <c r="G14" s="20">
        <f t="shared" si="1"/>
        <v>1.949999999999999E-2</v>
      </c>
      <c r="H14" s="52">
        <v>0.17</v>
      </c>
      <c r="I14" s="59">
        <v>0.1305</v>
      </c>
      <c r="J14" s="20">
        <f t="shared" si="2"/>
        <v>3.9500000000000007E-2</v>
      </c>
      <c r="K14" s="52">
        <v>0.19</v>
      </c>
      <c r="L14" s="59">
        <v>0.1305</v>
      </c>
      <c r="M14" s="20">
        <f t="shared" si="3"/>
        <v>5.9499999999999997E-2</v>
      </c>
      <c r="N14" s="52">
        <v>0.22</v>
      </c>
      <c r="O14" s="59">
        <v>0.1305</v>
      </c>
      <c r="P14" s="20">
        <f t="shared" si="4"/>
        <v>8.9499999999999996E-2</v>
      </c>
      <c r="Q14" s="52">
        <v>0.22</v>
      </c>
      <c r="R14" s="59">
        <v>0.1305</v>
      </c>
      <c r="S14" s="20">
        <f t="shared" si="5"/>
        <v>8.9499999999999996E-2</v>
      </c>
      <c r="T14" s="52">
        <v>0.2</v>
      </c>
      <c r="U14" s="59">
        <v>0.1305</v>
      </c>
      <c r="V14" s="20">
        <f t="shared" si="6"/>
        <v>6.9500000000000006E-2</v>
      </c>
      <c r="W14" s="52">
        <v>0.23</v>
      </c>
      <c r="X14" s="59">
        <v>0.1305</v>
      </c>
      <c r="Y14" s="20">
        <f t="shared" si="7"/>
        <v>9.9500000000000005E-2</v>
      </c>
      <c r="Z14" s="52">
        <v>0.25</v>
      </c>
      <c r="AA14" s="59">
        <v>0.1305</v>
      </c>
      <c r="AB14" s="20">
        <f t="shared" si="8"/>
        <v>0.1195</v>
      </c>
      <c r="AC14" s="63">
        <v>0.28000000000000003</v>
      </c>
      <c r="AD14" s="59">
        <v>0.1305</v>
      </c>
      <c r="AE14" s="20">
        <f t="shared" si="9"/>
        <v>0.14950000000000002</v>
      </c>
      <c r="AF14" s="98">
        <f t="shared" si="10"/>
        <v>7.3499999999999982E-2</v>
      </c>
      <c r="AG14" s="97">
        <v>662.3</v>
      </c>
      <c r="AH14" s="98">
        <f t="shared" si="11"/>
        <v>2.4923835160686114E-3</v>
      </c>
      <c r="AI14" s="99">
        <f t="shared" si="12"/>
        <v>1.8319018843104289E-4</v>
      </c>
      <c r="AJ14" s="97">
        <v>854.8</v>
      </c>
      <c r="AK14" s="100">
        <v>0.42</v>
      </c>
      <c r="AL14" s="101" t="s">
        <v>13</v>
      </c>
    </row>
    <row r="15" spans="1:39">
      <c r="A15" s="90" t="s">
        <v>571</v>
      </c>
      <c r="B15" s="53" t="s">
        <v>13</v>
      </c>
      <c r="C15" s="59">
        <v>0.1305</v>
      </c>
      <c r="D15" s="23" t="s">
        <v>13</v>
      </c>
      <c r="E15" s="54" t="s">
        <v>13</v>
      </c>
      <c r="F15" s="59">
        <v>0.1305</v>
      </c>
      <c r="G15" s="23" t="s">
        <v>13</v>
      </c>
      <c r="H15" s="54" t="s">
        <v>13</v>
      </c>
      <c r="I15" s="59">
        <v>0.1305</v>
      </c>
      <c r="J15" s="23" t="s">
        <v>13</v>
      </c>
      <c r="K15" s="53" t="s">
        <v>13</v>
      </c>
      <c r="L15" s="59">
        <v>0.1305</v>
      </c>
      <c r="M15" s="23" t="s">
        <v>13</v>
      </c>
      <c r="N15" s="54" t="s">
        <v>13</v>
      </c>
      <c r="O15" s="59">
        <v>0.1305</v>
      </c>
      <c r="P15" s="23" t="s">
        <v>13</v>
      </c>
      <c r="Q15" s="54" t="s">
        <v>13</v>
      </c>
      <c r="R15" s="59">
        <v>0.1305</v>
      </c>
      <c r="S15" s="23" t="s">
        <v>13</v>
      </c>
      <c r="T15" s="53" t="s">
        <v>13</v>
      </c>
      <c r="U15" s="59">
        <v>0.1305</v>
      </c>
      <c r="V15" s="23" t="s">
        <v>13</v>
      </c>
      <c r="W15" s="52">
        <v>0.35</v>
      </c>
      <c r="X15" s="59">
        <v>0.1305</v>
      </c>
      <c r="Y15" s="20">
        <f t="shared" si="7"/>
        <v>0.21949999999999997</v>
      </c>
      <c r="Z15" s="52">
        <v>0.42</v>
      </c>
      <c r="AA15" s="59">
        <v>0.1305</v>
      </c>
      <c r="AB15" s="20">
        <f t="shared" si="8"/>
        <v>0.28949999999999998</v>
      </c>
      <c r="AC15" s="52">
        <v>0.32</v>
      </c>
      <c r="AD15" s="59">
        <v>0.1305</v>
      </c>
      <c r="AE15" s="20">
        <f t="shared" si="9"/>
        <v>0.1895</v>
      </c>
      <c r="AF15" s="98">
        <f t="shared" si="10"/>
        <v>0.23283333333333331</v>
      </c>
      <c r="AG15" s="97">
        <v>1000.12</v>
      </c>
      <c r="AH15" s="98">
        <f t="shared" si="11"/>
        <v>3.763675980810116E-3</v>
      </c>
      <c r="AI15" s="99">
        <f t="shared" si="12"/>
        <v>8.7630922419862194E-4</v>
      </c>
      <c r="AJ15" s="97">
        <v>1174.08</v>
      </c>
      <c r="AK15" s="100">
        <v>0.6</v>
      </c>
      <c r="AL15" s="101" t="s">
        <v>13</v>
      </c>
    </row>
    <row r="16" spans="1:39">
      <c r="A16" s="90" t="s">
        <v>572</v>
      </c>
      <c r="B16" s="52">
        <v>0.05</v>
      </c>
      <c r="C16" s="59">
        <v>0.1305</v>
      </c>
      <c r="D16" s="20">
        <f t="shared" si="0"/>
        <v>-8.0500000000000002E-2</v>
      </c>
      <c r="E16" s="52">
        <v>0.11</v>
      </c>
      <c r="F16" s="59">
        <v>0.1305</v>
      </c>
      <c r="G16" s="20">
        <f t="shared" si="1"/>
        <v>-2.0500000000000004E-2</v>
      </c>
      <c r="H16" s="52">
        <v>0.12</v>
      </c>
      <c r="I16" s="59">
        <v>0.1305</v>
      </c>
      <c r="J16" s="20">
        <f t="shared" si="2"/>
        <v>-1.0500000000000009E-2</v>
      </c>
      <c r="K16" s="52">
        <v>7.0000000000000007E-2</v>
      </c>
      <c r="L16" s="59">
        <v>0.1305</v>
      </c>
      <c r="M16" s="20">
        <f t="shared" si="3"/>
        <v>-6.0499999999999998E-2</v>
      </c>
      <c r="N16" s="52">
        <v>0.09</v>
      </c>
      <c r="O16" s="59">
        <v>0.1305</v>
      </c>
      <c r="P16" s="20">
        <f t="shared" si="4"/>
        <v>-4.0500000000000008E-2</v>
      </c>
      <c r="Q16" s="52">
        <v>0.1</v>
      </c>
      <c r="R16" s="59">
        <v>0.1305</v>
      </c>
      <c r="S16" s="20">
        <f t="shared" si="5"/>
        <v>-3.0499999999999999E-2</v>
      </c>
      <c r="T16" s="52">
        <v>0.1</v>
      </c>
      <c r="U16" s="59">
        <v>0.1305</v>
      </c>
      <c r="V16" s="20">
        <f t="shared" si="6"/>
        <v>-3.0499999999999999E-2</v>
      </c>
      <c r="W16" s="52">
        <v>0.06</v>
      </c>
      <c r="X16" s="59">
        <v>0.1305</v>
      </c>
      <c r="Y16" s="20">
        <f t="shared" si="7"/>
        <v>-7.0500000000000007E-2</v>
      </c>
      <c r="Z16" s="52">
        <v>0.09</v>
      </c>
      <c r="AA16" s="59">
        <v>0.1305</v>
      </c>
      <c r="AB16" s="20">
        <f t="shared" si="8"/>
        <v>-4.0500000000000008E-2</v>
      </c>
      <c r="AC16" s="52">
        <v>0.12</v>
      </c>
      <c r="AD16" s="59">
        <v>0.1305</v>
      </c>
      <c r="AE16" s="20">
        <f t="shared" si="9"/>
        <v>-1.0500000000000009E-2</v>
      </c>
      <c r="AF16" s="98">
        <f t="shared" si="10"/>
        <v>-3.9500000000000007E-2</v>
      </c>
      <c r="AG16" s="97">
        <v>4427.41</v>
      </c>
      <c r="AH16" s="98">
        <f t="shared" si="11"/>
        <v>1.666133731372087E-2</v>
      </c>
      <c r="AI16" s="99">
        <f t="shared" si="12"/>
        <v>-6.5812282389197453E-4</v>
      </c>
      <c r="AJ16" s="97">
        <v>7917.96</v>
      </c>
      <c r="AK16" s="100">
        <v>1.3</v>
      </c>
      <c r="AL16" s="100">
        <v>0.89</v>
      </c>
    </row>
    <row r="17" spans="1:38">
      <c r="A17" s="90" t="s">
        <v>573</v>
      </c>
      <c r="B17" s="53" t="s">
        <v>13</v>
      </c>
      <c r="C17" s="59">
        <v>0.1305</v>
      </c>
      <c r="D17" s="23" t="s">
        <v>13</v>
      </c>
      <c r="E17" s="52">
        <v>0.1</v>
      </c>
      <c r="F17" s="59">
        <v>0.1305</v>
      </c>
      <c r="G17" s="20">
        <f t="shared" si="1"/>
        <v>-3.0499999999999999E-2</v>
      </c>
      <c r="H17" s="52">
        <v>0.09</v>
      </c>
      <c r="I17" s="59">
        <v>0.1305</v>
      </c>
      <c r="J17" s="20">
        <f t="shared" si="2"/>
        <v>-4.0500000000000008E-2</v>
      </c>
      <c r="K17" s="52">
        <v>0.1</v>
      </c>
      <c r="L17" s="59">
        <v>0.1305</v>
      </c>
      <c r="M17" s="20">
        <f t="shared" si="3"/>
        <v>-3.0499999999999999E-2</v>
      </c>
      <c r="N17" s="52">
        <v>0.1</v>
      </c>
      <c r="O17" s="59">
        <v>0.1305</v>
      </c>
      <c r="P17" s="20">
        <f t="shared" si="4"/>
        <v>-3.0499999999999999E-2</v>
      </c>
      <c r="Q17" s="52">
        <v>0.14000000000000001</v>
      </c>
      <c r="R17" s="59">
        <v>0.1305</v>
      </c>
      <c r="S17" s="20">
        <f t="shared" si="5"/>
        <v>9.5000000000000084E-3</v>
      </c>
      <c r="T17" s="52">
        <v>0.18</v>
      </c>
      <c r="U17" s="59">
        <v>0.1305</v>
      </c>
      <c r="V17" s="20">
        <f t="shared" si="6"/>
        <v>4.9499999999999988E-2</v>
      </c>
      <c r="W17" s="52">
        <v>0.11</v>
      </c>
      <c r="X17" s="59">
        <v>0.1305</v>
      </c>
      <c r="Y17" s="20">
        <f t="shared" si="7"/>
        <v>-2.0500000000000004E-2</v>
      </c>
      <c r="Z17" s="52">
        <v>0.1</v>
      </c>
      <c r="AA17" s="59">
        <v>0.1305</v>
      </c>
      <c r="AB17" s="20">
        <f t="shared" si="8"/>
        <v>-3.0499999999999999E-2</v>
      </c>
      <c r="AC17" s="52">
        <v>0.08</v>
      </c>
      <c r="AD17" s="59">
        <v>0.1305</v>
      </c>
      <c r="AE17" s="20">
        <f t="shared" si="9"/>
        <v>-5.0500000000000003E-2</v>
      </c>
      <c r="AF17" s="98">
        <f t="shared" si="10"/>
        <v>-1.938888888888889E-2</v>
      </c>
      <c r="AG17" s="97">
        <v>576.25</v>
      </c>
      <c r="AH17" s="98">
        <f t="shared" si="11"/>
        <v>2.1685580569749925E-3</v>
      </c>
      <c r="AI17" s="99">
        <f t="shared" si="12"/>
        <v>-4.2045931215792914E-5</v>
      </c>
      <c r="AJ17" s="97">
        <v>778.93</v>
      </c>
      <c r="AK17" s="100">
        <v>1.47</v>
      </c>
      <c r="AL17" s="101" t="s">
        <v>13</v>
      </c>
    </row>
    <row r="18" spans="1:38">
      <c r="A18" s="90" t="s">
        <v>574</v>
      </c>
      <c r="B18" s="52">
        <v>0.11</v>
      </c>
      <c r="C18" s="59">
        <v>0.1305</v>
      </c>
      <c r="D18" s="20">
        <f t="shared" si="0"/>
        <v>-2.0500000000000004E-2</v>
      </c>
      <c r="E18" s="52">
        <v>0.09</v>
      </c>
      <c r="F18" s="59">
        <v>0.1305</v>
      </c>
      <c r="G18" s="20">
        <f t="shared" si="1"/>
        <v>-4.0500000000000008E-2</v>
      </c>
      <c r="H18" s="52">
        <v>0.09</v>
      </c>
      <c r="I18" s="59">
        <v>0.1305</v>
      </c>
      <c r="J18" s="20">
        <f t="shared" si="2"/>
        <v>-4.0500000000000008E-2</v>
      </c>
      <c r="K18" s="52">
        <v>0.09</v>
      </c>
      <c r="L18" s="59">
        <v>0.1305</v>
      </c>
      <c r="M18" s="20">
        <f t="shared" si="3"/>
        <v>-4.0500000000000008E-2</v>
      </c>
      <c r="N18" s="52">
        <v>0.08</v>
      </c>
      <c r="O18" s="59">
        <v>0.1305</v>
      </c>
      <c r="P18" s="20">
        <f t="shared" si="4"/>
        <v>-5.0500000000000003E-2</v>
      </c>
      <c r="Q18" s="52">
        <v>0.08</v>
      </c>
      <c r="R18" s="59">
        <v>0.1305</v>
      </c>
      <c r="S18" s="20">
        <f t="shared" si="5"/>
        <v>-5.0500000000000003E-2</v>
      </c>
      <c r="T18" s="52">
        <v>0.05</v>
      </c>
      <c r="U18" s="59">
        <v>0.1305</v>
      </c>
      <c r="V18" s="20">
        <f t="shared" si="6"/>
        <v>-8.0500000000000002E-2</v>
      </c>
      <c r="W18" s="52">
        <v>0.1</v>
      </c>
      <c r="X18" s="59">
        <v>0.1305</v>
      </c>
      <c r="Y18" s="20">
        <f t="shared" si="7"/>
        <v>-3.0499999999999999E-2</v>
      </c>
      <c r="Z18" s="52">
        <v>0.19</v>
      </c>
      <c r="AA18" s="59">
        <v>0.1305</v>
      </c>
      <c r="AB18" s="20">
        <f t="shared" si="8"/>
        <v>5.9499999999999997E-2</v>
      </c>
      <c r="AC18" s="52">
        <v>0.45</v>
      </c>
      <c r="AD18" s="59">
        <v>0.1305</v>
      </c>
      <c r="AE18" s="20">
        <f t="shared" si="9"/>
        <v>0.31950000000000001</v>
      </c>
      <c r="AF18" s="98">
        <f t="shared" si="10"/>
        <v>2.5000000000000022E-3</v>
      </c>
      <c r="AG18" s="97">
        <v>4145.28</v>
      </c>
      <c r="AH18" s="98">
        <f t="shared" si="11"/>
        <v>1.5599618815474701E-2</v>
      </c>
      <c r="AI18" s="99">
        <f t="shared" si="12"/>
        <v>3.8999047038686786E-5</v>
      </c>
      <c r="AJ18" s="97">
        <v>4889.37</v>
      </c>
      <c r="AK18" s="100">
        <v>41.13</v>
      </c>
      <c r="AL18" s="100">
        <v>-7.33</v>
      </c>
    </row>
    <row r="19" spans="1:38">
      <c r="A19" s="90" t="s">
        <v>575</v>
      </c>
      <c r="B19" s="53" t="s">
        <v>13</v>
      </c>
      <c r="C19" s="59">
        <v>0.1305</v>
      </c>
      <c r="D19" s="23" t="s">
        <v>13</v>
      </c>
      <c r="E19" s="54" t="s">
        <v>13</v>
      </c>
      <c r="F19" s="59">
        <v>0.1305</v>
      </c>
      <c r="G19" s="23" t="s">
        <v>13</v>
      </c>
      <c r="H19" s="54" t="s">
        <v>13</v>
      </c>
      <c r="I19" s="59">
        <v>0.1305</v>
      </c>
      <c r="J19" s="23" t="s">
        <v>13</v>
      </c>
      <c r="K19" s="53" t="s">
        <v>13</v>
      </c>
      <c r="L19" s="59">
        <v>0.1305</v>
      </c>
      <c r="M19" s="23" t="s">
        <v>13</v>
      </c>
      <c r="N19" s="52">
        <v>0.3548</v>
      </c>
      <c r="O19" s="59">
        <v>0.1305</v>
      </c>
      <c r="P19" s="20">
        <f t="shared" si="4"/>
        <v>0.2243</v>
      </c>
      <c r="Q19" s="52">
        <v>0.06</v>
      </c>
      <c r="R19" s="59">
        <v>0.1305</v>
      </c>
      <c r="S19" s="20">
        <f t="shared" si="5"/>
        <v>-7.0500000000000007E-2</v>
      </c>
      <c r="T19" s="52">
        <v>0.06</v>
      </c>
      <c r="U19" s="59">
        <v>0.1305</v>
      </c>
      <c r="V19" s="20">
        <f t="shared" si="6"/>
        <v>-7.0500000000000007E-2</v>
      </c>
      <c r="W19" s="52">
        <v>0.06</v>
      </c>
      <c r="X19" s="59">
        <v>0.1305</v>
      </c>
      <c r="Y19" s="20">
        <f t="shared" si="7"/>
        <v>-7.0500000000000007E-2</v>
      </c>
      <c r="Z19" s="52">
        <v>0.05</v>
      </c>
      <c r="AA19" s="59">
        <v>0.1305</v>
      </c>
      <c r="AB19" s="20">
        <f t="shared" si="8"/>
        <v>-8.0500000000000002E-2</v>
      </c>
      <c r="AC19" s="52">
        <v>0.1</v>
      </c>
      <c r="AD19" s="59">
        <v>0.1305</v>
      </c>
      <c r="AE19" s="20">
        <f t="shared" si="9"/>
        <v>-3.0499999999999999E-2</v>
      </c>
      <c r="AF19" s="98">
        <f t="shared" si="10"/>
        <v>-1.6366666666666672E-2</v>
      </c>
      <c r="AG19" s="97">
        <v>1228.58</v>
      </c>
      <c r="AH19" s="98">
        <f t="shared" si="11"/>
        <v>4.6234222258365919E-3</v>
      </c>
      <c r="AI19" s="99">
        <f t="shared" si="12"/>
        <v>-7.5670010429525582E-5</v>
      </c>
      <c r="AJ19" s="97">
        <v>1977</v>
      </c>
      <c r="AK19" s="100">
        <v>1.2</v>
      </c>
      <c r="AL19" s="101" t="s">
        <v>13</v>
      </c>
    </row>
    <row r="20" spans="1:38">
      <c r="A20" s="90" t="s">
        <v>576</v>
      </c>
      <c r="B20" s="53" t="s">
        <v>13</v>
      </c>
      <c r="C20" s="59">
        <v>0.1305</v>
      </c>
      <c r="D20" s="23" t="s">
        <v>13</v>
      </c>
      <c r="E20" s="54" t="s">
        <v>13</v>
      </c>
      <c r="F20" s="59">
        <v>0.1305</v>
      </c>
      <c r="G20" s="23" t="s">
        <v>13</v>
      </c>
      <c r="H20" s="54" t="s">
        <v>13</v>
      </c>
      <c r="I20" s="59">
        <v>0.1305</v>
      </c>
      <c r="J20" s="23" t="s">
        <v>13</v>
      </c>
      <c r="K20" s="52">
        <v>0.15</v>
      </c>
      <c r="L20" s="59">
        <v>0.1305</v>
      </c>
      <c r="M20" s="20">
        <f t="shared" si="3"/>
        <v>1.949999999999999E-2</v>
      </c>
      <c r="N20" s="52">
        <v>0.15</v>
      </c>
      <c r="O20" s="59">
        <v>0.1305</v>
      </c>
      <c r="P20" s="20">
        <f t="shared" si="4"/>
        <v>1.949999999999999E-2</v>
      </c>
      <c r="Q20" s="52">
        <v>0.18</v>
      </c>
      <c r="R20" s="59">
        <v>0.1305</v>
      </c>
      <c r="S20" s="20">
        <f t="shared" si="5"/>
        <v>4.9499999999999988E-2</v>
      </c>
      <c r="T20" s="52">
        <v>0.18</v>
      </c>
      <c r="U20" s="59">
        <v>0.1305</v>
      </c>
      <c r="V20" s="20">
        <f t="shared" si="6"/>
        <v>4.9499999999999988E-2</v>
      </c>
      <c r="W20" s="52">
        <v>0.22</v>
      </c>
      <c r="X20" s="59">
        <v>0.1305</v>
      </c>
      <c r="Y20" s="20">
        <f t="shared" si="7"/>
        <v>8.9499999999999996E-2</v>
      </c>
      <c r="Z20" s="52">
        <v>0.24</v>
      </c>
      <c r="AA20" s="59">
        <v>0.1305</v>
      </c>
      <c r="AB20" s="20">
        <f t="shared" si="8"/>
        <v>0.10949999999999999</v>
      </c>
      <c r="AC20" s="52">
        <v>0.21</v>
      </c>
      <c r="AD20" s="59">
        <v>0.1305</v>
      </c>
      <c r="AE20" s="20">
        <f t="shared" si="9"/>
        <v>7.9499999999999987E-2</v>
      </c>
      <c r="AF20" s="98">
        <f t="shared" si="10"/>
        <v>5.9499999999999997E-2</v>
      </c>
      <c r="AG20" s="97">
        <v>641.44000000000005</v>
      </c>
      <c r="AH20" s="98">
        <f t="shared" si="11"/>
        <v>2.4138826552122157E-3</v>
      </c>
      <c r="AI20" s="99">
        <f t="shared" si="12"/>
        <v>1.4362601798512681E-4</v>
      </c>
      <c r="AJ20" s="97">
        <v>790.88</v>
      </c>
      <c r="AK20" s="100">
        <v>0.48</v>
      </c>
      <c r="AL20" s="101" t="s">
        <v>13</v>
      </c>
    </row>
    <row r="21" spans="1:38">
      <c r="A21" s="90" t="s">
        <v>577</v>
      </c>
      <c r="B21" s="52">
        <v>0.08</v>
      </c>
      <c r="C21" s="59">
        <v>0.1305</v>
      </c>
      <c r="D21" s="20">
        <f t="shared" si="0"/>
        <v>-5.0500000000000003E-2</v>
      </c>
      <c r="E21" s="52">
        <v>0.1</v>
      </c>
      <c r="F21" s="59">
        <v>0.1305</v>
      </c>
      <c r="G21" s="20">
        <f t="shared" si="1"/>
        <v>-3.0499999999999999E-2</v>
      </c>
      <c r="H21" s="52">
        <v>0.12</v>
      </c>
      <c r="I21" s="59">
        <v>0.1305</v>
      </c>
      <c r="J21" s="20">
        <f t="shared" si="2"/>
        <v>-1.0500000000000009E-2</v>
      </c>
      <c r="K21" s="52">
        <v>0.12</v>
      </c>
      <c r="L21" s="59">
        <v>0.1305</v>
      </c>
      <c r="M21" s="20">
        <f t="shared" si="3"/>
        <v>-1.0500000000000009E-2</v>
      </c>
      <c r="N21" s="52">
        <v>0.15</v>
      </c>
      <c r="O21" s="59">
        <v>0.1305</v>
      </c>
      <c r="P21" s="20">
        <f t="shared" si="4"/>
        <v>1.949999999999999E-2</v>
      </c>
      <c r="Q21" s="52">
        <v>0.15</v>
      </c>
      <c r="R21" s="59">
        <v>0.1305</v>
      </c>
      <c r="S21" s="20">
        <f t="shared" si="5"/>
        <v>1.949999999999999E-2</v>
      </c>
      <c r="T21" s="52">
        <v>0.13</v>
      </c>
      <c r="U21" s="59">
        <v>0.1305</v>
      </c>
      <c r="V21" s="20">
        <f t="shared" si="6"/>
        <v>-5.0000000000000044E-4</v>
      </c>
      <c r="W21" s="52">
        <v>0.12</v>
      </c>
      <c r="X21" s="59">
        <v>0.1305</v>
      </c>
      <c r="Y21" s="20">
        <f t="shared" si="7"/>
        <v>-1.0500000000000009E-2</v>
      </c>
      <c r="Z21" s="52">
        <v>0.09</v>
      </c>
      <c r="AA21" s="59">
        <v>0.1305</v>
      </c>
      <c r="AB21" s="20">
        <f t="shared" si="8"/>
        <v>-4.0500000000000008E-2</v>
      </c>
      <c r="AC21" s="52">
        <v>0.09</v>
      </c>
      <c r="AD21" s="59">
        <v>0.1305</v>
      </c>
      <c r="AE21" s="20">
        <f t="shared" si="9"/>
        <v>-4.0500000000000008E-2</v>
      </c>
      <c r="AF21" s="98">
        <f t="shared" si="10"/>
        <v>-1.5500000000000009E-2</v>
      </c>
      <c r="AG21" s="97">
        <v>5332.58</v>
      </c>
      <c r="AH21" s="98">
        <f t="shared" si="11"/>
        <v>2.0067695138331808E-2</v>
      </c>
      <c r="AI21" s="99">
        <f t="shared" si="12"/>
        <v>-3.1104927464414319E-4</v>
      </c>
      <c r="AJ21" s="97">
        <v>7274.38</v>
      </c>
      <c r="AK21" s="100">
        <v>0.97</v>
      </c>
      <c r="AL21" s="100">
        <v>8.99</v>
      </c>
    </row>
    <row r="22" spans="1:38">
      <c r="A22" s="90" t="s">
        <v>578</v>
      </c>
      <c r="B22" s="52">
        <v>0.26</v>
      </c>
      <c r="C22" s="59">
        <v>0.1305</v>
      </c>
      <c r="D22" s="20">
        <f t="shared" si="0"/>
        <v>0.1295</v>
      </c>
      <c r="E22" s="52">
        <v>0.22</v>
      </c>
      <c r="F22" s="59">
        <v>0.1305</v>
      </c>
      <c r="G22" s="20">
        <f t="shared" si="1"/>
        <v>8.9499999999999996E-2</v>
      </c>
      <c r="H22" s="52">
        <v>0.08</v>
      </c>
      <c r="I22" s="59">
        <v>0.1305</v>
      </c>
      <c r="J22" s="20">
        <f t="shared" si="2"/>
        <v>-5.0500000000000003E-2</v>
      </c>
      <c r="K22" s="52">
        <v>0.05</v>
      </c>
      <c r="L22" s="59">
        <v>0.1305</v>
      </c>
      <c r="M22" s="20">
        <f t="shared" si="3"/>
        <v>-8.0500000000000002E-2</v>
      </c>
      <c r="N22" s="52">
        <v>0.04</v>
      </c>
      <c r="O22" s="59">
        <v>0.1305</v>
      </c>
      <c r="P22" s="20">
        <f t="shared" si="4"/>
        <v>-9.0499999999999997E-2</v>
      </c>
      <c r="Q22" s="52">
        <v>0.12</v>
      </c>
      <c r="R22" s="59">
        <v>0.1305</v>
      </c>
      <c r="S22" s="20">
        <f t="shared" si="5"/>
        <v>-1.0500000000000009E-2</v>
      </c>
      <c r="T22" s="52">
        <v>0.12</v>
      </c>
      <c r="U22" s="59">
        <v>0.1305</v>
      </c>
      <c r="V22" s="20">
        <f t="shared" si="6"/>
        <v>-1.0500000000000009E-2</v>
      </c>
      <c r="W22" s="52">
        <v>0.15</v>
      </c>
      <c r="X22" s="59">
        <v>0.1305</v>
      </c>
      <c r="Y22" s="20">
        <f t="shared" si="7"/>
        <v>1.949999999999999E-2</v>
      </c>
      <c r="Z22" s="52">
        <v>0.14000000000000001</v>
      </c>
      <c r="AA22" s="59">
        <v>0.1305</v>
      </c>
      <c r="AB22" s="20">
        <f t="shared" si="8"/>
        <v>9.5000000000000084E-3</v>
      </c>
      <c r="AC22" s="52">
        <v>0.17</v>
      </c>
      <c r="AD22" s="59">
        <v>0.1305</v>
      </c>
      <c r="AE22" s="20">
        <f t="shared" si="9"/>
        <v>3.9500000000000007E-2</v>
      </c>
      <c r="AF22" s="98">
        <f t="shared" si="10"/>
        <v>4.4999999999999971E-3</v>
      </c>
      <c r="AG22" s="97">
        <v>1143.58</v>
      </c>
      <c r="AH22" s="98">
        <f t="shared" si="11"/>
        <v>4.3035481523565492E-3</v>
      </c>
      <c r="AI22" s="99">
        <f t="shared" si="12"/>
        <v>1.9365966685604457E-5</v>
      </c>
      <c r="AJ22" s="97">
        <v>1562.48</v>
      </c>
      <c r="AK22" s="100">
        <v>1.06</v>
      </c>
      <c r="AL22" s="100">
        <v>14.27</v>
      </c>
    </row>
    <row r="23" spans="1:38">
      <c r="A23" s="90" t="s">
        <v>579</v>
      </c>
      <c r="B23" s="52">
        <v>0.12</v>
      </c>
      <c r="C23" s="59">
        <v>0.1305</v>
      </c>
      <c r="D23" s="20">
        <f t="shared" si="0"/>
        <v>-1.0500000000000009E-2</v>
      </c>
      <c r="E23" s="52">
        <v>0.17</v>
      </c>
      <c r="F23" s="59">
        <v>0.1305</v>
      </c>
      <c r="G23" s="20">
        <f t="shared" si="1"/>
        <v>3.9500000000000007E-2</v>
      </c>
      <c r="H23" s="52">
        <v>0.17</v>
      </c>
      <c r="I23" s="59">
        <v>0.1305</v>
      </c>
      <c r="J23" s="20">
        <f t="shared" si="2"/>
        <v>3.9500000000000007E-2</v>
      </c>
      <c r="K23" s="52">
        <v>0.17</v>
      </c>
      <c r="L23" s="59">
        <v>0.1305</v>
      </c>
      <c r="M23" s="20">
        <f t="shared" si="3"/>
        <v>3.9500000000000007E-2</v>
      </c>
      <c r="N23" s="52">
        <v>0.15</v>
      </c>
      <c r="O23" s="59">
        <v>0.1305</v>
      </c>
      <c r="P23" s="20">
        <f t="shared" si="4"/>
        <v>1.949999999999999E-2</v>
      </c>
      <c r="Q23" s="52">
        <v>0.12</v>
      </c>
      <c r="R23" s="59">
        <v>0.1305</v>
      </c>
      <c r="S23" s="20">
        <f t="shared" si="5"/>
        <v>-1.0500000000000009E-2</v>
      </c>
      <c r="T23" s="52">
        <v>0.18</v>
      </c>
      <c r="U23" s="59">
        <v>0.1305</v>
      </c>
      <c r="V23" s="20">
        <f t="shared" si="6"/>
        <v>4.9499999999999988E-2</v>
      </c>
      <c r="W23" s="52">
        <v>0.15</v>
      </c>
      <c r="X23" s="59">
        <v>0.1305</v>
      </c>
      <c r="Y23" s="20">
        <f t="shared" si="7"/>
        <v>1.949999999999999E-2</v>
      </c>
      <c r="Z23" s="52">
        <v>0.18</v>
      </c>
      <c r="AA23" s="59">
        <v>0.1305</v>
      </c>
      <c r="AB23" s="20">
        <f t="shared" si="8"/>
        <v>4.9499999999999988E-2</v>
      </c>
      <c r="AC23" s="52">
        <v>0.12</v>
      </c>
      <c r="AD23" s="59">
        <v>0.1305</v>
      </c>
      <c r="AE23" s="20">
        <f t="shared" si="9"/>
        <v>-1.0500000000000009E-2</v>
      </c>
      <c r="AF23" s="98">
        <f t="shared" si="10"/>
        <v>2.2499999999999996E-2</v>
      </c>
      <c r="AG23" s="97">
        <v>924.68</v>
      </c>
      <c r="AH23" s="98">
        <f t="shared" si="11"/>
        <v>3.4797783325355939E-3</v>
      </c>
      <c r="AI23" s="99">
        <f t="shared" si="12"/>
        <v>7.8295012482050842E-5</v>
      </c>
      <c r="AJ23" s="97">
        <v>1350.11</v>
      </c>
      <c r="AK23" s="100">
        <v>1.5</v>
      </c>
      <c r="AL23" s="100">
        <v>2.74</v>
      </c>
    </row>
    <row r="24" spans="1:38">
      <c r="A24" s="90" t="s">
        <v>580</v>
      </c>
      <c r="B24" s="52">
        <v>0.02</v>
      </c>
      <c r="C24" s="59">
        <v>0.1305</v>
      </c>
      <c r="D24" s="20">
        <f t="shared" si="0"/>
        <v>-0.1105</v>
      </c>
      <c r="E24" s="52">
        <v>0.1</v>
      </c>
      <c r="F24" s="59">
        <v>0.1305</v>
      </c>
      <c r="G24" s="20">
        <f t="shared" si="1"/>
        <v>-3.0499999999999999E-2</v>
      </c>
      <c r="H24" s="52">
        <v>0.08</v>
      </c>
      <c r="I24" s="59">
        <v>0.1305</v>
      </c>
      <c r="J24" s="20">
        <f t="shared" si="2"/>
        <v>-5.0500000000000003E-2</v>
      </c>
      <c r="K24" s="52">
        <v>0.18</v>
      </c>
      <c r="L24" s="59">
        <v>0.1305</v>
      </c>
      <c r="M24" s="20">
        <f t="shared" si="3"/>
        <v>4.9499999999999988E-2</v>
      </c>
      <c r="N24" s="52">
        <v>0.26</v>
      </c>
      <c r="O24" s="59">
        <v>0.1305</v>
      </c>
      <c r="P24" s="20">
        <f t="shared" si="4"/>
        <v>0.1295</v>
      </c>
      <c r="Q24" s="52">
        <v>0.39</v>
      </c>
      <c r="R24" s="59">
        <v>0.1305</v>
      </c>
      <c r="S24" s="20">
        <f t="shared" si="5"/>
        <v>0.25950000000000001</v>
      </c>
      <c r="T24" s="52">
        <v>0.47</v>
      </c>
      <c r="U24" s="59">
        <v>0.1305</v>
      </c>
      <c r="V24" s="20">
        <f t="shared" si="6"/>
        <v>0.33949999999999997</v>
      </c>
      <c r="W24" s="52">
        <v>0.36</v>
      </c>
      <c r="X24" s="59">
        <v>0.1305</v>
      </c>
      <c r="Y24" s="20">
        <f t="shared" si="7"/>
        <v>0.22949999999999998</v>
      </c>
      <c r="Z24" s="52">
        <v>0.18</v>
      </c>
      <c r="AA24" s="59">
        <v>0.1305</v>
      </c>
      <c r="AB24" s="20">
        <f t="shared" si="8"/>
        <v>4.9499999999999988E-2</v>
      </c>
      <c r="AC24" s="52">
        <v>0.1</v>
      </c>
      <c r="AD24" s="59">
        <v>0.1305</v>
      </c>
      <c r="AE24" s="20">
        <f t="shared" si="9"/>
        <v>-3.0499999999999999E-2</v>
      </c>
      <c r="AF24" s="98">
        <f t="shared" si="10"/>
        <v>8.3500000000000005E-2</v>
      </c>
      <c r="AG24" s="97">
        <v>1505.66</v>
      </c>
      <c r="AH24" s="98">
        <f t="shared" si="11"/>
        <v>5.6661364408936528E-3</v>
      </c>
      <c r="AI24" s="99">
        <f t="shared" si="12"/>
        <v>4.7312239281462005E-4</v>
      </c>
      <c r="AJ24" s="97">
        <v>1839.1</v>
      </c>
      <c r="AK24" s="100">
        <v>0.53</v>
      </c>
      <c r="AL24" s="100">
        <v>27.69</v>
      </c>
    </row>
    <row r="25" spans="1:38">
      <c r="A25" s="90" t="s">
        <v>581</v>
      </c>
      <c r="B25" s="52">
        <v>0.16</v>
      </c>
      <c r="C25" s="59">
        <v>0.1305</v>
      </c>
      <c r="D25" s="20">
        <f t="shared" si="0"/>
        <v>2.9499999999999998E-2</v>
      </c>
      <c r="E25" s="52">
        <v>0.23</v>
      </c>
      <c r="F25" s="59">
        <v>0.1305</v>
      </c>
      <c r="G25" s="20">
        <f t="shared" si="1"/>
        <v>9.9500000000000005E-2</v>
      </c>
      <c r="H25" s="52">
        <v>0.21</v>
      </c>
      <c r="I25" s="59">
        <v>0.1305</v>
      </c>
      <c r="J25" s="20">
        <f t="shared" si="2"/>
        <v>7.9499999999999987E-2</v>
      </c>
      <c r="K25" s="52">
        <v>0.19</v>
      </c>
      <c r="L25" s="59">
        <v>0.1305</v>
      </c>
      <c r="M25" s="20">
        <f t="shared" si="3"/>
        <v>5.9499999999999997E-2</v>
      </c>
      <c r="N25" s="52">
        <v>0.21</v>
      </c>
      <c r="O25" s="59">
        <v>0.1305</v>
      </c>
      <c r="P25" s="20">
        <f t="shared" si="4"/>
        <v>7.9499999999999987E-2</v>
      </c>
      <c r="Q25" s="52">
        <v>0.21</v>
      </c>
      <c r="R25" s="59">
        <v>0.1305</v>
      </c>
      <c r="S25" s="20">
        <f t="shared" si="5"/>
        <v>7.9499999999999987E-2</v>
      </c>
      <c r="T25" s="52">
        <v>0.19</v>
      </c>
      <c r="U25" s="59">
        <v>0.1305</v>
      </c>
      <c r="V25" s="20">
        <f t="shared" si="6"/>
        <v>5.9499999999999997E-2</v>
      </c>
      <c r="W25" s="52">
        <v>0.18</v>
      </c>
      <c r="X25" s="59">
        <v>0.1305</v>
      </c>
      <c r="Y25" s="20">
        <f t="shared" si="7"/>
        <v>4.9499999999999988E-2</v>
      </c>
      <c r="Z25" s="52">
        <v>0.19</v>
      </c>
      <c r="AA25" s="59">
        <v>0.1305</v>
      </c>
      <c r="AB25" s="20">
        <f t="shared" si="8"/>
        <v>5.9499999999999997E-2</v>
      </c>
      <c r="AC25" s="52">
        <v>0.17</v>
      </c>
      <c r="AD25" s="59">
        <v>0.1305</v>
      </c>
      <c r="AE25" s="20">
        <f t="shared" si="9"/>
        <v>3.9500000000000007E-2</v>
      </c>
      <c r="AF25" s="98">
        <f t="shared" si="10"/>
        <v>6.3500000000000001E-2</v>
      </c>
      <c r="AG25" s="97">
        <v>1221.02</v>
      </c>
      <c r="AH25" s="98">
        <f t="shared" si="11"/>
        <v>4.5949722494188373E-3</v>
      </c>
      <c r="AI25" s="99">
        <f t="shared" si="12"/>
        <v>2.9178073783809618E-4</v>
      </c>
      <c r="AJ25" s="97">
        <v>1616.24</v>
      </c>
      <c r="AK25" s="100">
        <v>0.56000000000000005</v>
      </c>
      <c r="AL25" s="100">
        <v>11.45</v>
      </c>
    </row>
    <row r="26" spans="1:38">
      <c r="A26" s="90" t="s">
        <v>582</v>
      </c>
      <c r="B26" s="52">
        <v>0.04</v>
      </c>
      <c r="C26" s="59">
        <v>0.1305</v>
      </c>
      <c r="D26" s="20">
        <f t="shared" si="0"/>
        <v>-9.0499999999999997E-2</v>
      </c>
      <c r="E26" s="52">
        <v>0.03</v>
      </c>
      <c r="F26" s="59">
        <v>0.1305</v>
      </c>
      <c r="G26" s="20">
        <f t="shared" si="1"/>
        <v>-0.10050000000000001</v>
      </c>
      <c r="H26" s="52">
        <v>0.08</v>
      </c>
      <c r="I26" s="59">
        <v>0.1305</v>
      </c>
      <c r="J26" s="20">
        <f t="shared" si="2"/>
        <v>-5.0500000000000003E-2</v>
      </c>
      <c r="K26" s="52">
        <v>0.09</v>
      </c>
      <c r="L26" s="59">
        <v>0.1305</v>
      </c>
      <c r="M26" s="20">
        <f t="shared" si="3"/>
        <v>-4.0500000000000008E-2</v>
      </c>
      <c r="N26" s="52">
        <v>0.1</v>
      </c>
      <c r="O26" s="59">
        <v>0.1305</v>
      </c>
      <c r="P26" s="20">
        <f t="shared" si="4"/>
        <v>-3.0499999999999999E-2</v>
      </c>
      <c r="Q26" s="52">
        <v>0.11</v>
      </c>
      <c r="R26" s="59">
        <v>0.1305</v>
      </c>
      <c r="S26" s="20">
        <f t="shared" si="5"/>
        <v>-2.0500000000000004E-2</v>
      </c>
      <c r="T26" s="52">
        <v>0.14000000000000001</v>
      </c>
      <c r="U26" s="59">
        <v>0.1305</v>
      </c>
      <c r="V26" s="20">
        <f t="shared" si="6"/>
        <v>9.5000000000000084E-3</v>
      </c>
      <c r="W26" s="52">
        <v>0.15</v>
      </c>
      <c r="X26" s="59">
        <v>0.1305</v>
      </c>
      <c r="Y26" s="20">
        <f t="shared" si="7"/>
        <v>1.949999999999999E-2</v>
      </c>
      <c r="Z26" s="52">
        <v>0.13</v>
      </c>
      <c r="AA26" s="59">
        <v>0.1305</v>
      </c>
      <c r="AB26" s="20">
        <f t="shared" si="8"/>
        <v>-5.0000000000000044E-4</v>
      </c>
      <c r="AC26" s="52">
        <v>0.12</v>
      </c>
      <c r="AD26" s="59">
        <v>0.1305</v>
      </c>
      <c r="AE26" s="20">
        <f t="shared" si="9"/>
        <v>-1.0500000000000009E-2</v>
      </c>
      <c r="AF26" s="98">
        <f t="shared" si="10"/>
        <v>-3.1500000000000007E-2</v>
      </c>
      <c r="AG26" s="97">
        <v>4039.46</v>
      </c>
      <c r="AH26" s="98">
        <f t="shared" si="11"/>
        <v>1.5201394410114017E-2</v>
      </c>
      <c r="AI26" s="99">
        <f t="shared" si="12"/>
        <v>-4.7884392391859165E-4</v>
      </c>
      <c r="AJ26" s="97">
        <v>5184.13</v>
      </c>
      <c r="AK26" s="100">
        <v>1.83</v>
      </c>
      <c r="AL26" s="100">
        <v>2.25</v>
      </c>
    </row>
    <row r="27" spans="1:38">
      <c r="A27" s="90" t="s">
        <v>583</v>
      </c>
      <c r="B27" s="52">
        <v>0.14000000000000001</v>
      </c>
      <c r="C27" s="59">
        <v>0.1305</v>
      </c>
      <c r="D27" s="20">
        <f t="shared" si="0"/>
        <v>9.5000000000000084E-3</v>
      </c>
      <c r="E27" s="52">
        <v>0.17</v>
      </c>
      <c r="F27" s="59">
        <v>0.1305</v>
      </c>
      <c r="G27" s="20">
        <f t="shared" si="1"/>
        <v>3.9500000000000007E-2</v>
      </c>
      <c r="H27" s="52">
        <v>0.16</v>
      </c>
      <c r="I27" s="59">
        <v>0.1305</v>
      </c>
      <c r="J27" s="20">
        <f t="shared" si="2"/>
        <v>2.9499999999999998E-2</v>
      </c>
      <c r="K27" s="52">
        <v>0.16</v>
      </c>
      <c r="L27" s="59">
        <v>0.1305</v>
      </c>
      <c r="M27" s="20">
        <f t="shared" si="3"/>
        <v>2.9499999999999998E-2</v>
      </c>
      <c r="N27" s="54" t="s">
        <v>13</v>
      </c>
      <c r="O27" s="59">
        <v>0.1305</v>
      </c>
      <c r="P27" s="23" t="s">
        <v>13</v>
      </c>
      <c r="Q27" s="52">
        <v>0.24</v>
      </c>
      <c r="R27" s="59">
        <v>0.1305</v>
      </c>
      <c r="S27" s="20">
        <f t="shared" si="5"/>
        <v>0.10949999999999999</v>
      </c>
      <c r="T27" s="52">
        <v>0.15</v>
      </c>
      <c r="U27" s="59">
        <v>0.1305</v>
      </c>
      <c r="V27" s="20">
        <f t="shared" si="6"/>
        <v>1.949999999999999E-2</v>
      </c>
      <c r="W27" s="52">
        <v>0.16</v>
      </c>
      <c r="X27" s="59">
        <v>0.1305</v>
      </c>
      <c r="Y27" s="20">
        <f t="shared" si="7"/>
        <v>2.9499999999999998E-2</v>
      </c>
      <c r="Z27" s="52">
        <v>0.15</v>
      </c>
      <c r="AA27" s="59">
        <v>0.1305</v>
      </c>
      <c r="AB27" s="20">
        <f t="shared" si="8"/>
        <v>1.949999999999999E-2</v>
      </c>
      <c r="AC27" s="52">
        <v>0.16</v>
      </c>
      <c r="AD27" s="59">
        <v>0.1305</v>
      </c>
      <c r="AE27" s="20">
        <f t="shared" si="9"/>
        <v>2.9499999999999998E-2</v>
      </c>
      <c r="AF27" s="98">
        <f t="shared" si="10"/>
        <v>3.5055555555555541E-2</v>
      </c>
      <c r="AG27" s="97">
        <v>221.34</v>
      </c>
      <c r="AH27" s="98">
        <f t="shared" si="11"/>
        <v>8.3295208734203007E-4</v>
      </c>
      <c r="AI27" s="99">
        <f t="shared" si="12"/>
        <v>2.9199598172934487E-5</v>
      </c>
      <c r="AJ27" s="97">
        <v>245.97</v>
      </c>
      <c r="AK27" s="100">
        <v>0</v>
      </c>
      <c r="AL27" s="100">
        <v>17.59</v>
      </c>
    </row>
    <row r="28" spans="1:38">
      <c r="A28" s="90" t="s">
        <v>584</v>
      </c>
      <c r="B28" s="52">
        <v>0.09</v>
      </c>
      <c r="C28" s="59">
        <v>0.1305</v>
      </c>
      <c r="D28" s="20">
        <f t="shared" si="0"/>
        <v>-4.0500000000000008E-2</v>
      </c>
      <c r="E28" s="52">
        <v>0.13</v>
      </c>
      <c r="F28" s="59">
        <v>0.1305</v>
      </c>
      <c r="G28" s="20">
        <f t="shared" si="1"/>
        <v>-5.0000000000000044E-4</v>
      </c>
      <c r="H28" s="52">
        <v>0.06</v>
      </c>
      <c r="I28" s="59">
        <v>0.1305</v>
      </c>
      <c r="J28" s="20">
        <f t="shared" si="2"/>
        <v>-7.0500000000000007E-2</v>
      </c>
      <c r="K28" s="63">
        <v>0.13</v>
      </c>
      <c r="L28" s="59">
        <v>0.1305</v>
      </c>
      <c r="M28" s="20">
        <f t="shared" si="3"/>
        <v>-5.0000000000000044E-4</v>
      </c>
      <c r="N28" s="52">
        <v>0.14000000000000001</v>
      </c>
      <c r="O28" s="59">
        <v>0.1305</v>
      </c>
      <c r="P28" s="20">
        <f t="shared" si="4"/>
        <v>9.5000000000000084E-3</v>
      </c>
      <c r="Q28" s="52">
        <v>7.0000000000000007E-2</v>
      </c>
      <c r="R28" s="59">
        <v>0.1305</v>
      </c>
      <c r="S28" s="20">
        <f t="shared" si="5"/>
        <v>-6.0499999999999998E-2</v>
      </c>
      <c r="T28" s="52">
        <v>0.11</v>
      </c>
      <c r="U28" s="59">
        <v>0.1305</v>
      </c>
      <c r="V28" s="20">
        <f t="shared" si="6"/>
        <v>-2.0500000000000004E-2</v>
      </c>
      <c r="W28" s="52">
        <v>0.04</v>
      </c>
      <c r="X28" s="59">
        <v>0.1305</v>
      </c>
      <c r="Y28" s="20">
        <f t="shared" si="7"/>
        <v>-9.0499999999999997E-2</v>
      </c>
      <c r="Z28" s="52">
        <v>0.02</v>
      </c>
      <c r="AA28" s="59">
        <v>0.1305</v>
      </c>
      <c r="AB28" s="20">
        <f t="shared" si="8"/>
        <v>-0.1105</v>
      </c>
      <c r="AC28" s="52">
        <v>0.02</v>
      </c>
      <c r="AD28" s="59">
        <v>0.1305</v>
      </c>
      <c r="AE28" s="20">
        <f t="shared" si="9"/>
        <v>-0.1105</v>
      </c>
      <c r="AF28" s="98">
        <f t="shared" si="10"/>
        <v>-4.9500000000000002E-2</v>
      </c>
      <c r="AG28" s="97">
        <v>2238.39</v>
      </c>
      <c r="AH28" s="98">
        <f t="shared" si="11"/>
        <v>8.4235638510234325E-3</v>
      </c>
      <c r="AI28" s="99">
        <f t="shared" si="12"/>
        <v>-4.1696641062565994E-4</v>
      </c>
      <c r="AJ28" s="97">
        <v>2375.33</v>
      </c>
      <c r="AK28" s="100">
        <v>0.27</v>
      </c>
      <c r="AL28" s="100">
        <v>9.48</v>
      </c>
    </row>
    <row r="29" spans="1:38">
      <c r="A29" s="90" t="s">
        <v>585</v>
      </c>
      <c r="B29" s="52">
        <v>0.33</v>
      </c>
      <c r="C29" s="59">
        <v>0.1305</v>
      </c>
      <c r="D29" s="20">
        <f t="shared" si="0"/>
        <v>0.19950000000000001</v>
      </c>
      <c r="E29" s="52">
        <v>0.19</v>
      </c>
      <c r="F29" s="59">
        <v>0.1305</v>
      </c>
      <c r="G29" s="20">
        <f t="shared" si="1"/>
        <v>5.9499999999999997E-2</v>
      </c>
      <c r="H29" s="52">
        <v>0.26</v>
      </c>
      <c r="I29" s="59">
        <v>0.1305</v>
      </c>
      <c r="J29" s="20">
        <f t="shared" si="2"/>
        <v>0.1295</v>
      </c>
      <c r="K29" s="52">
        <v>0.32</v>
      </c>
      <c r="L29" s="59">
        <v>0.1305</v>
      </c>
      <c r="M29" s="20">
        <f t="shared" si="3"/>
        <v>0.1895</v>
      </c>
      <c r="N29" s="52">
        <v>0.32</v>
      </c>
      <c r="O29" s="59">
        <v>0.1305</v>
      </c>
      <c r="P29" s="20">
        <f t="shared" si="4"/>
        <v>0.1895</v>
      </c>
      <c r="Q29" s="52">
        <v>0.51</v>
      </c>
      <c r="R29" s="59">
        <v>0.1305</v>
      </c>
      <c r="S29" s="20">
        <f t="shared" si="5"/>
        <v>0.3795</v>
      </c>
      <c r="T29" s="52">
        <v>0.47</v>
      </c>
      <c r="U29" s="59">
        <v>0.1305</v>
      </c>
      <c r="V29" s="20">
        <f t="shared" si="6"/>
        <v>0.33949999999999997</v>
      </c>
      <c r="W29" s="52">
        <v>0.4</v>
      </c>
      <c r="X29" s="59">
        <v>0.1305</v>
      </c>
      <c r="Y29" s="20">
        <f t="shared" si="7"/>
        <v>0.26950000000000002</v>
      </c>
      <c r="Z29" s="52">
        <v>0.32</v>
      </c>
      <c r="AA29" s="59">
        <v>0.1305</v>
      </c>
      <c r="AB29" s="20">
        <f t="shared" si="8"/>
        <v>0.1895</v>
      </c>
      <c r="AC29" s="53" t="s">
        <v>13</v>
      </c>
      <c r="AD29" s="59">
        <v>0.1305</v>
      </c>
      <c r="AE29" s="23" t="s">
        <v>13</v>
      </c>
      <c r="AF29" s="98">
        <f t="shared" si="10"/>
        <v>0.21616666666666667</v>
      </c>
      <c r="AG29" s="97">
        <v>136.43</v>
      </c>
      <c r="AH29" s="98">
        <f t="shared" si="11"/>
        <v>5.1341670405743729E-4</v>
      </c>
      <c r="AI29" s="99">
        <f t="shared" si="12"/>
        <v>1.1098357752708269E-4</v>
      </c>
      <c r="AJ29" s="97">
        <v>177.36</v>
      </c>
      <c r="AK29" s="100">
        <v>0.01</v>
      </c>
      <c r="AL29" s="100">
        <v>17.21</v>
      </c>
    </row>
    <row r="30" spans="1:38">
      <c r="A30" s="90" t="s">
        <v>586</v>
      </c>
      <c r="B30" s="52">
        <v>0.18</v>
      </c>
      <c r="C30" s="59">
        <v>0.1305</v>
      </c>
      <c r="D30" s="20">
        <f t="shared" si="0"/>
        <v>4.9499999999999988E-2</v>
      </c>
      <c r="E30" s="52">
        <v>0.23</v>
      </c>
      <c r="F30" s="59">
        <v>0.1305</v>
      </c>
      <c r="G30" s="20">
        <f t="shared" si="1"/>
        <v>9.9500000000000005E-2</v>
      </c>
      <c r="H30" s="52">
        <v>0.21</v>
      </c>
      <c r="I30" s="59">
        <v>0.1305</v>
      </c>
      <c r="J30" s="20">
        <f t="shared" si="2"/>
        <v>7.9499999999999987E-2</v>
      </c>
      <c r="K30" s="52">
        <v>0.17</v>
      </c>
      <c r="L30" s="59">
        <v>0.1305</v>
      </c>
      <c r="M30" s="20">
        <f t="shared" si="3"/>
        <v>3.9500000000000007E-2</v>
      </c>
      <c r="N30" s="52">
        <v>0.14000000000000001</v>
      </c>
      <c r="O30" s="59">
        <v>0.1305</v>
      </c>
      <c r="P30" s="20">
        <f t="shared" si="4"/>
        <v>9.5000000000000084E-3</v>
      </c>
      <c r="Q30" s="52">
        <v>0.13</v>
      </c>
      <c r="R30" s="59">
        <v>0.1305</v>
      </c>
      <c r="S30" s="20">
        <f t="shared" si="5"/>
        <v>-5.0000000000000044E-4</v>
      </c>
      <c r="T30" s="52">
        <v>0.15</v>
      </c>
      <c r="U30" s="59">
        <v>0.1305</v>
      </c>
      <c r="V30" s="20">
        <f t="shared" si="6"/>
        <v>1.949999999999999E-2</v>
      </c>
      <c r="W30" s="52">
        <v>0.17</v>
      </c>
      <c r="X30" s="59">
        <v>0.1305</v>
      </c>
      <c r="Y30" s="20">
        <f t="shared" si="7"/>
        <v>3.9500000000000007E-2</v>
      </c>
      <c r="Z30" s="52">
        <v>0.17</v>
      </c>
      <c r="AA30" s="59">
        <v>0.1305</v>
      </c>
      <c r="AB30" s="20">
        <f t="shared" si="8"/>
        <v>3.9500000000000007E-2</v>
      </c>
      <c r="AC30" s="52">
        <v>0.23</v>
      </c>
      <c r="AD30" s="59">
        <v>0.1305</v>
      </c>
      <c r="AE30" s="20">
        <f t="shared" si="9"/>
        <v>9.9500000000000005E-2</v>
      </c>
      <c r="AF30" s="98">
        <f t="shared" si="10"/>
        <v>4.7500000000000001E-2</v>
      </c>
      <c r="AG30" s="97">
        <v>506.7</v>
      </c>
      <c r="AH30" s="98">
        <f t="shared" si="11"/>
        <v>1.9068258003804401E-3</v>
      </c>
      <c r="AI30" s="99">
        <f t="shared" si="12"/>
        <v>9.057422551807091E-5</v>
      </c>
      <c r="AJ30" s="97">
        <v>623.48</v>
      </c>
      <c r="AK30" s="100">
        <v>0.14000000000000001</v>
      </c>
      <c r="AL30" s="100">
        <v>12.89</v>
      </c>
    </row>
    <row r="31" spans="1:38">
      <c r="A31" s="90" t="s">
        <v>587</v>
      </c>
      <c r="B31" s="52">
        <v>0.38</v>
      </c>
      <c r="C31" s="59">
        <v>0.1305</v>
      </c>
      <c r="D31" s="20">
        <f t="shared" si="0"/>
        <v>0.2495</v>
      </c>
      <c r="E31" s="52">
        <v>0.19</v>
      </c>
      <c r="F31" s="59">
        <v>0.1305</v>
      </c>
      <c r="G31" s="20">
        <f t="shared" si="1"/>
        <v>5.9499999999999997E-2</v>
      </c>
      <c r="H31" s="52">
        <v>-0.11</v>
      </c>
      <c r="I31" s="59">
        <v>0.1305</v>
      </c>
      <c r="J31" s="20">
        <f t="shared" si="2"/>
        <v>-0.24049999999999999</v>
      </c>
      <c r="K31" s="52">
        <v>-0.21</v>
      </c>
      <c r="L31" s="59">
        <v>0.1305</v>
      </c>
      <c r="M31" s="20">
        <f t="shared" si="3"/>
        <v>-0.34050000000000002</v>
      </c>
      <c r="N31" s="52">
        <v>-0.04</v>
      </c>
      <c r="O31" s="59">
        <v>0.1305</v>
      </c>
      <c r="P31" s="20">
        <f t="shared" si="4"/>
        <v>-0.17050000000000001</v>
      </c>
      <c r="Q31" s="52">
        <v>0.08</v>
      </c>
      <c r="R31" s="59">
        <v>0.1305</v>
      </c>
      <c r="S31" s="20">
        <f t="shared" si="5"/>
        <v>-5.0500000000000003E-2</v>
      </c>
      <c r="T31" s="52">
        <v>0.09</v>
      </c>
      <c r="U31" s="59">
        <v>0.1305</v>
      </c>
      <c r="V31" s="20">
        <f t="shared" si="6"/>
        <v>-4.0500000000000008E-2</v>
      </c>
      <c r="W31" s="52">
        <v>0.09</v>
      </c>
      <c r="X31" s="59">
        <v>0.1305</v>
      </c>
      <c r="Y31" s="20">
        <f t="shared" si="7"/>
        <v>-4.0500000000000008E-2</v>
      </c>
      <c r="Z31" s="52">
        <v>0.09</v>
      </c>
      <c r="AA31" s="59">
        <v>0.1305</v>
      </c>
      <c r="AB31" s="20">
        <f t="shared" si="8"/>
        <v>-4.0500000000000008E-2</v>
      </c>
      <c r="AC31" s="52">
        <v>0.16</v>
      </c>
      <c r="AD31" s="59">
        <v>0.1305</v>
      </c>
      <c r="AE31" s="20">
        <f t="shared" si="9"/>
        <v>2.9499999999999998E-2</v>
      </c>
      <c r="AF31" s="98">
        <f t="shared" si="10"/>
        <v>-5.8499999999999996E-2</v>
      </c>
      <c r="AG31" s="97">
        <v>152.85</v>
      </c>
      <c r="AH31" s="98">
        <f t="shared" si="11"/>
        <v>5.7520884860499358E-4</v>
      </c>
      <c r="AI31" s="99">
        <f t="shared" si="12"/>
        <v>-3.3649717643392123E-5</v>
      </c>
      <c r="AJ31" s="97">
        <v>466.4</v>
      </c>
      <c r="AK31" s="100">
        <v>0.49</v>
      </c>
      <c r="AL31" s="101" t="s">
        <v>13</v>
      </c>
    </row>
    <row r="32" spans="1:38">
      <c r="A32" s="90" t="s">
        <v>588</v>
      </c>
      <c r="B32" s="52">
        <v>0.11</v>
      </c>
      <c r="C32" s="59">
        <v>0.1305</v>
      </c>
      <c r="D32" s="20">
        <f t="shared" si="0"/>
        <v>-2.0500000000000004E-2</v>
      </c>
      <c r="E32" s="52">
        <v>0.19</v>
      </c>
      <c r="F32" s="59">
        <v>0.1305</v>
      </c>
      <c r="G32" s="20">
        <f t="shared" si="1"/>
        <v>5.9499999999999997E-2</v>
      </c>
      <c r="H32" s="52">
        <v>0.13</v>
      </c>
      <c r="I32" s="59">
        <v>0.1305</v>
      </c>
      <c r="J32" s="20">
        <f t="shared" si="2"/>
        <v>-5.0000000000000044E-4</v>
      </c>
      <c r="K32" s="52">
        <v>0.18</v>
      </c>
      <c r="L32" s="59">
        <v>0.1305</v>
      </c>
      <c r="M32" s="20">
        <f t="shared" si="3"/>
        <v>4.9499999999999988E-2</v>
      </c>
      <c r="N32" s="52">
        <v>0.22</v>
      </c>
      <c r="O32" s="59">
        <v>0.1305</v>
      </c>
      <c r="P32" s="20">
        <f t="shared" si="4"/>
        <v>8.9499999999999996E-2</v>
      </c>
      <c r="Q32" s="52">
        <v>0.2</v>
      </c>
      <c r="R32" s="59">
        <v>0.1305</v>
      </c>
      <c r="S32" s="20">
        <f t="shared" si="5"/>
        <v>6.9500000000000006E-2</v>
      </c>
      <c r="T32" s="52">
        <v>0.18</v>
      </c>
      <c r="U32" s="59">
        <v>0.1305</v>
      </c>
      <c r="V32" s="20">
        <f t="shared" si="6"/>
        <v>4.9499999999999988E-2</v>
      </c>
      <c r="W32" s="52">
        <v>0.21</v>
      </c>
      <c r="X32" s="59">
        <v>0.1305</v>
      </c>
      <c r="Y32" s="20">
        <f t="shared" si="7"/>
        <v>7.9499999999999987E-2</v>
      </c>
      <c r="Z32" s="52">
        <v>0.2</v>
      </c>
      <c r="AA32" s="59">
        <v>0.1305</v>
      </c>
      <c r="AB32" s="20">
        <f t="shared" si="8"/>
        <v>6.9500000000000006E-2</v>
      </c>
      <c r="AC32" s="52">
        <v>0.19</v>
      </c>
      <c r="AD32" s="59">
        <v>0.1305</v>
      </c>
      <c r="AE32" s="20">
        <f t="shared" si="9"/>
        <v>5.9499999999999997E-2</v>
      </c>
      <c r="AF32" s="98">
        <f t="shared" si="10"/>
        <v>5.0500000000000003E-2</v>
      </c>
      <c r="AG32" s="97">
        <v>519.35</v>
      </c>
      <c r="AH32" s="98">
        <f t="shared" si="11"/>
        <v>1.9544305889630585E-3</v>
      </c>
      <c r="AI32" s="99">
        <f t="shared" si="12"/>
        <v>9.8698744742634461E-5</v>
      </c>
      <c r="AJ32" s="97">
        <v>630.07000000000005</v>
      </c>
      <c r="AK32" s="100">
        <v>0.04</v>
      </c>
      <c r="AL32" s="100">
        <v>14.21</v>
      </c>
    </row>
    <row r="33" spans="1:38">
      <c r="A33" s="90" t="s">
        <v>589</v>
      </c>
      <c r="B33" s="52">
        <v>0.08</v>
      </c>
      <c r="C33" s="59">
        <v>0.1305</v>
      </c>
      <c r="D33" s="20">
        <f t="shared" si="0"/>
        <v>-5.0500000000000003E-2</v>
      </c>
      <c r="E33" s="52">
        <v>0.12</v>
      </c>
      <c r="F33" s="59">
        <v>0.1305</v>
      </c>
      <c r="G33" s="20">
        <f t="shared" si="1"/>
        <v>-1.0500000000000009E-2</v>
      </c>
      <c r="H33" s="52">
        <v>0.12</v>
      </c>
      <c r="I33" s="59">
        <v>0.1305</v>
      </c>
      <c r="J33" s="20">
        <f t="shared" si="2"/>
        <v>-1.0500000000000009E-2</v>
      </c>
      <c r="K33" s="52">
        <v>0.12</v>
      </c>
      <c r="L33" s="59">
        <v>0.1305</v>
      </c>
      <c r="M33" s="20">
        <f t="shared" si="3"/>
        <v>-1.0500000000000009E-2</v>
      </c>
      <c r="N33" s="52">
        <v>0.11</v>
      </c>
      <c r="O33" s="59">
        <v>0.1305</v>
      </c>
      <c r="P33" s="20">
        <f t="shared" si="4"/>
        <v>-2.0500000000000004E-2</v>
      </c>
      <c r="Q33" s="52">
        <v>0.09</v>
      </c>
      <c r="R33" s="59">
        <v>0.1305</v>
      </c>
      <c r="S33" s="20">
        <f t="shared" si="5"/>
        <v>-4.0500000000000008E-2</v>
      </c>
      <c r="T33" s="52">
        <v>0.13</v>
      </c>
      <c r="U33" s="59">
        <v>0.1305</v>
      </c>
      <c r="V33" s="20">
        <f t="shared" si="6"/>
        <v>-5.0000000000000044E-4</v>
      </c>
      <c r="W33" s="52">
        <v>0.13</v>
      </c>
      <c r="X33" s="59">
        <v>0.1305</v>
      </c>
      <c r="Y33" s="20">
        <f t="shared" si="7"/>
        <v>-5.0000000000000044E-4</v>
      </c>
      <c r="Z33" s="52">
        <v>0.14000000000000001</v>
      </c>
      <c r="AA33" s="59">
        <v>0.1305</v>
      </c>
      <c r="AB33" s="20">
        <f t="shared" si="8"/>
        <v>9.5000000000000084E-3</v>
      </c>
      <c r="AC33" s="52">
        <v>0.13</v>
      </c>
      <c r="AD33" s="59">
        <v>0.1305</v>
      </c>
      <c r="AE33" s="20">
        <f t="shared" si="9"/>
        <v>-5.0000000000000044E-4</v>
      </c>
      <c r="AF33" s="98">
        <f t="shared" si="10"/>
        <v>-1.3500000000000003E-2</v>
      </c>
      <c r="AG33" s="97">
        <v>651.27</v>
      </c>
      <c r="AH33" s="98">
        <f t="shared" si="11"/>
        <v>2.4508751510040837E-3</v>
      </c>
      <c r="AI33" s="99">
        <f t="shared" si="12"/>
        <v>-3.3086814538555137E-5</v>
      </c>
      <c r="AJ33" s="97">
        <v>701.12</v>
      </c>
      <c r="AK33" s="100">
        <v>0.02</v>
      </c>
      <c r="AL33" s="100">
        <v>12.44</v>
      </c>
    </row>
    <row r="34" spans="1:38">
      <c r="A34" s="90" t="s">
        <v>590</v>
      </c>
      <c r="B34" s="52">
        <v>0.06</v>
      </c>
      <c r="C34" s="59">
        <v>0.1305</v>
      </c>
      <c r="D34" s="20">
        <f t="shared" si="0"/>
        <v>-7.0500000000000007E-2</v>
      </c>
      <c r="E34" s="52">
        <v>0.21</v>
      </c>
      <c r="F34" s="59">
        <v>0.1305</v>
      </c>
      <c r="G34" s="20">
        <f t="shared" si="1"/>
        <v>7.9499999999999987E-2</v>
      </c>
      <c r="H34" s="52">
        <v>-0.01</v>
      </c>
      <c r="I34" s="59">
        <v>0.1305</v>
      </c>
      <c r="J34" s="20">
        <f t="shared" si="2"/>
        <v>-0.14050000000000001</v>
      </c>
      <c r="K34" s="52">
        <v>-7.0000000000000007E-2</v>
      </c>
      <c r="L34" s="59">
        <v>0.1305</v>
      </c>
      <c r="M34" s="20">
        <f t="shared" si="3"/>
        <v>-0.20050000000000001</v>
      </c>
      <c r="N34" s="52">
        <v>-0.08</v>
      </c>
      <c r="O34" s="59">
        <v>0.1305</v>
      </c>
      <c r="P34" s="20">
        <f t="shared" si="4"/>
        <v>-0.21050000000000002</v>
      </c>
      <c r="Q34" s="52">
        <v>0.01</v>
      </c>
      <c r="R34" s="59">
        <v>0.1305</v>
      </c>
      <c r="S34" s="20">
        <f t="shared" si="5"/>
        <v>-0.12050000000000001</v>
      </c>
      <c r="T34" s="52">
        <v>-0.01</v>
      </c>
      <c r="U34" s="59">
        <v>0.1305</v>
      </c>
      <c r="V34" s="20">
        <f t="shared" si="6"/>
        <v>-0.14050000000000001</v>
      </c>
      <c r="W34" s="52">
        <v>-0.08</v>
      </c>
      <c r="X34" s="59">
        <v>0.1305</v>
      </c>
      <c r="Y34" s="20">
        <f t="shared" si="7"/>
        <v>-0.21050000000000002</v>
      </c>
      <c r="Z34" s="52">
        <v>-0.03</v>
      </c>
      <c r="AA34" s="59">
        <v>0.1305</v>
      </c>
      <c r="AB34" s="20">
        <f t="shared" si="8"/>
        <v>-0.1605</v>
      </c>
      <c r="AC34" s="52">
        <v>-0.22</v>
      </c>
      <c r="AD34" s="59">
        <v>0.1305</v>
      </c>
      <c r="AE34" s="20">
        <f t="shared" si="9"/>
        <v>-0.35050000000000003</v>
      </c>
      <c r="AF34" s="98">
        <f t="shared" si="10"/>
        <v>-0.15250000000000002</v>
      </c>
      <c r="AG34" s="97">
        <v>859.43</v>
      </c>
      <c r="AH34" s="98">
        <f t="shared" si="11"/>
        <v>3.2342279408347379E-3</v>
      </c>
      <c r="AI34" s="99">
        <f t="shared" si="12"/>
        <v>-4.932197609772976E-4</v>
      </c>
      <c r="AJ34" s="97">
        <v>1673.84</v>
      </c>
      <c r="AK34" s="100">
        <v>0.85</v>
      </c>
      <c r="AL34" s="100">
        <v>-9.58</v>
      </c>
    </row>
    <row r="35" spans="1:38">
      <c r="A35" s="90" t="s">
        <v>591</v>
      </c>
      <c r="B35" s="52">
        <v>0.09</v>
      </c>
      <c r="C35" s="59">
        <v>0.1305</v>
      </c>
      <c r="D35" s="20">
        <f t="shared" si="0"/>
        <v>-4.0500000000000008E-2</v>
      </c>
      <c r="E35" s="52">
        <v>0.2</v>
      </c>
      <c r="F35" s="59">
        <v>0.1305</v>
      </c>
      <c r="G35" s="20">
        <f t="shared" si="1"/>
        <v>6.9500000000000006E-2</v>
      </c>
      <c r="H35" s="52">
        <v>0.11</v>
      </c>
      <c r="I35" s="59">
        <v>0.1305</v>
      </c>
      <c r="J35" s="20">
        <f t="shared" si="2"/>
        <v>-2.0500000000000004E-2</v>
      </c>
      <c r="K35" s="52">
        <v>0.16</v>
      </c>
      <c r="L35" s="59">
        <v>0.1305</v>
      </c>
      <c r="M35" s="20">
        <f t="shared" si="3"/>
        <v>2.9499999999999998E-2</v>
      </c>
      <c r="N35" s="52">
        <v>0.22</v>
      </c>
      <c r="O35" s="59">
        <v>0.1305</v>
      </c>
      <c r="P35" s="20">
        <f t="shared" si="4"/>
        <v>8.9499999999999996E-2</v>
      </c>
      <c r="Q35" s="52">
        <v>0.18</v>
      </c>
      <c r="R35" s="59">
        <v>0.1305</v>
      </c>
      <c r="S35" s="20">
        <f t="shared" si="5"/>
        <v>4.9499999999999988E-2</v>
      </c>
      <c r="T35" s="52">
        <v>0.16</v>
      </c>
      <c r="U35" s="59">
        <v>0.1305</v>
      </c>
      <c r="V35" s="20">
        <f t="shared" si="6"/>
        <v>2.9499999999999998E-2</v>
      </c>
      <c r="W35" s="52">
        <v>0.14000000000000001</v>
      </c>
      <c r="X35" s="59">
        <v>0.1305</v>
      </c>
      <c r="Y35" s="20">
        <f t="shared" si="7"/>
        <v>9.5000000000000084E-3</v>
      </c>
      <c r="Z35" s="52">
        <v>0.09</v>
      </c>
      <c r="AA35" s="59">
        <v>0.1305</v>
      </c>
      <c r="AB35" s="20">
        <f t="shared" si="8"/>
        <v>-4.0500000000000008E-2</v>
      </c>
      <c r="AC35" s="52">
        <v>7.0000000000000007E-2</v>
      </c>
      <c r="AD35" s="59">
        <v>0.1305</v>
      </c>
      <c r="AE35" s="20">
        <f t="shared" si="9"/>
        <v>-6.0499999999999998E-2</v>
      </c>
      <c r="AF35" s="98">
        <f t="shared" si="10"/>
        <v>1.15E-2</v>
      </c>
      <c r="AG35" s="97">
        <v>1630.65</v>
      </c>
      <c r="AH35" s="98">
        <f t="shared" si="11"/>
        <v>6.1365018578850702E-3</v>
      </c>
      <c r="AI35" s="99">
        <f t="shared" si="12"/>
        <v>7.0569771365678303E-5</v>
      </c>
      <c r="AJ35" s="97">
        <v>2010.65</v>
      </c>
      <c r="AK35" s="100">
        <v>0.7</v>
      </c>
      <c r="AL35" s="100">
        <v>8.31</v>
      </c>
    </row>
    <row r="36" spans="1:38">
      <c r="A36" s="90" t="s">
        <v>592</v>
      </c>
      <c r="B36" s="52">
        <v>0.22</v>
      </c>
      <c r="C36" s="59">
        <v>0.1305</v>
      </c>
      <c r="D36" s="20">
        <f t="shared" si="0"/>
        <v>8.9499999999999996E-2</v>
      </c>
      <c r="E36" s="52">
        <v>0.13</v>
      </c>
      <c r="F36" s="59">
        <v>0.1305</v>
      </c>
      <c r="G36" s="20">
        <f t="shared" si="1"/>
        <v>-5.0000000000000044E-4</v>
      </c>
      <c r="H36" s="52">
        <v>0.03</v>
      </c>
      <c r="I36" s="59">
        <v>0.1305</v>
      </c>
      <c r="J36" s="20">
        <f t="shared" si="2"/>
        <v>-0.10050000000000001</v>
      </c>
      <c r="K36" s="52">
        <v>0.08</v>
      </c>
      <c r="L36" s="59">
        <v>0.1305</v>
      </c>
      <c r="M36" s="20">
        <f t="shared" si="3"/>
        <v>-5.0500000000000003E-2</v>
      </c>
      <c r="N36" s="52">
        <v>0.12</v>
      </c>
      <c r="O36" s="59">
        <v>0.1305</v>
      </c>
      <c r="P36" s="20">
        <f t="shared" si="4"/>
        <v>-1.0500000000000009E-2</v>
      </c>
      <c r="Q36" s="52">
        <v>0.09</v>
      </c>
      <c r="R36" s="59">
        <v>0.1305</v>
      </c>
      <c r="S36" s="20">
        <f t="shared" si="5"/>
        <v>-4.0500000000000008E-2</v>
      </c>
      <c r="T36" s="52">
        <v>0.11</v>
      </c>
      <c r="U36" s="59">
        <v>0.1305</v>
      </c>
      <c r="V36" s="20">
        <f t="shared" si="6"/>
        <v>-2.0500000000000004E-2</v>
      </c>
      <c r="W36" s="52">
        <v>0.17</v>
      </c>
      <c r="X36" s="59">
        <v>0.1305</v>
      </c>
      <c r="Y36" s="20">
        <f t="shared" si="7"/>
        <v>3.9500000000000007E-2</v>
      </c>
      <c r="Z36" s="52">
        <v>0.09</v>
      </c>
      <c r="AA36" s="59">
        <v>0.1305</v>
      </c>
      <c r="AB36" s="20">
        <f t="shared" si="8"/>
        <v>-4.0500000000000008E-2</v>
      </c>
      <c r="AC36" s="52">
        <v>0.12</v>
      </c>
      <c r="AD36" s="59">
        <v>0.1305</v>
      </c>
      <c r="AE36" s="20">
        <f t="shared" si="9"/>
        <v>-1.0500000000000009E-2</v>
      </c>
      <c r="AF36" s="98">
        <f t="shared" si="10"/>
        <v>-1.4500000000000004E-2</v>
      </c>
      <c r="AG36" s="97">
        <v>1011.91</v>
      </c>
      <c r="AH36" s="98">
        <f t="shared" si="11"/>
        <v>3.808044396413995E-3</v>
      </c>
      <c r="AI36" s="99">
        <f t="shared" si="12"/>
        <v>-5.5216643748002944E-5</v>
      </c>
      <c r="AJ36" s="97">
        <v>1204.53</v>
      </c>
      <c r="AK36" s="100">
        <v>0.01</v>
      </c>
      <c r="AL36" s="100">
        <v>-6.02</v>
      </c>
    </row>
    <row r="37" spans="1:38">
      <c r="A37" s="90" t="s">
        <v>593</v>
      </c>
      <c r="B37" s="53" t="s">
        <v>13</v>
      </c>
      <c r="C37" s="59">
        <v>0.1305</v>
      </c>
      <c r="D37" s="23" t="s">
        <v>13</v>
      </c>
      <c r="E37" s="54" t="s">
        <v>13</v>
      </c>
      <c r="F37" s="59">
        <v>0.1305</v>
      </c>
      <c r="G37" s="23" t="s">
        <v>13</v>
      </c>
      <c r="H37" s="52">
        <v>0.74</v>
      </c>
      <c r="I37" s="59">
        <v>0.1305</v>
      </c>
      <c r="J37" s="20">
        <f t="shared" si="2"/>
        <v>0.60949999999999993</v>
      </c>
      <c r="K37" s="52">
        <v>0.24</v>
      </c>
      <c r="L37" s="59">
        <v>0.1305</v>
      </c>
      <c r="M37" s="20">
        <f t="shared" si="3"/>
        <v>0.10949999999999999</v>
      </c>
      <c r="N37" s="52">
        <v>0.2</v>
      </c>
      <c r="O37" s="59">
        <v>0.1305</v>
      </c>
      <c r="P37" s="20">
        <f t="shared" si="4"/>
        <v>6.9500000000000006E-2</v>
      </c>
      <c r="Q37" s="52">
        <v>0.21</v>
      </c>
      <c r="R37" s="59">
        <v>0.1305</v>
      </c>
      <c r="S37" s="20">
        <f t="shared" si="5"/>
        <v>7.9499999999999987E-2</v>
      </c>
      <c r="T37" s="52">
        <v>0.19</v>
      </c>
      <c r="U37" s="59">
        <v>0.1305</v>
      </c>
      <c r="V37" s="20">
        <f t="shared" si="6"/>
        <v>5.9499999999999997E-2</v>
      </c>
      <c r="W37" s="52">
        <v>0.13</v>
      </c>
      <c r="X37" s="59">
        <v>0.1305</v>
      </c>
      <c r="Y37" s="20">
        <f t="shared" si="7"/>
        <v>-5.0000000000000044E-4</v>
      </c>
      <c r="Z37" s="52">
        <v>0.19</v>
      </c>
      <c r="AA37" s="59">
        <v>0.1305</v>
      </c>
      <c r="AB37" s="20">
        <f t="shared" si="8"/>
        <v>5.9499999999999997E-2</v>
      </c>
      <c r="AC37" s="52">
        <v>0.18</v>
      </c>
      <c r="AD37" s="59">
        <v>0.1305</v>
      </c>
      <c r="AE37" s="20">
        <f t="shared" si="9"/>
        <v>4.9499999999999988E-2</v>
      </c>
      <c r="AF37" s="98">
        <f t="shared" si="10"/>
        <v>0.12949999999999998</v>
      </c>
      <c r="AG37" s="97">
        <v>731.03</v>
      </c>
      <c r="AH37" s="98">
        <f t="shared" si="11"/>
        <v>2.7510299286601799E-3</v>
      </c>
      <c r="AI37" s="99">
        <f t="shared" si="12"/>
        <v>3.5625837576149324E-4</v>
      </c>
      <c r="AJ37" s="97">
        <v>1012.39</v>
      </c>
      <c r="AK37" s="100">
        <v>0.51</v>
      </c>
      <c r="AL37" s="101" t="s">
        <v>13</v>
      </c>
    </row>
    <row r="38" spans="1:38">
      <c r="A38" s="90" t="s">
        <v>594</v>
      </c>
      <c r="B38" s="53" t="s">
        <v>13</v>
      </c>
      <c r="C38" s="59">
        <v>0.1305</v>
      </c>
      <c r="D38" s="23" t="s">
        <v>13</v>
      </c>
      <c r="E38" s="54" t="s">
        <v>13</v>
      </c>
      <c r="F38" s="59">
        <v>0.1305</v>
      </c>
      <c r="G38" s="23" t="s">
        <v>13</v>
      </c>
      <c r="H38" s="54" t="s">
        <v>13</v>
      </c>
      <c r="I38" s="59">
        <v>0.1305</v>
      </c>
      <c r="J38" s="23" t="s">
        <v>13</v>
      </c>
      <c r="K38" s="52">
        <v>0.14000000000000001</v>
      </c>
      <c r="L38" s="59">
        <v>0.1305</v>
      </c>
      <c r="M38" s="20">
        <f t="shared" si="3"/>
        <v>9.5000000000000084E-3</v>
      </c>
      <c r="N38" s="52">
        <v>0.11</v>
      </c>
      <c r="O38" s="59">
        <v>0.1305</v>
      </c>
      <c r="P38" s="20">
        <f t="shared" si="4"/>
        <v>-2.0500000000000004E-2</v>
      </c>
      <c r="Q38" s="54" t="s">
        <v>13</v>
      </c>
      <c r="R38" s="59">
        <v>0.1305</v>
      </c>
      <c r="S38" s="23" t="s">
        <v>13</v>
      </c>
      <c r="T38" s="53" t="s">
        <v>13</v>
      </c>
      <c r="U38" s="59">
        <v>0.1305</v>
      </c>
      <c r="V38" s="23" t="s">
        <v>13</v>
      </c>
      <c r="W38" s="54" t="s">
        <v>13</v>
      </c>
      <c r="X38" s="59">
        <v>0.1305</v>
      </c>
      <c r="Y38" s="23" t="s">
        <v>13</v>
      </c>
      <c r="Z38" s="52">
        <v>7.0000000000000007E-2</v>
      </c>
      <c r="AA38" s="59">
        <v>0.1305</v>
      </c>
      <c r="AB38" s="20">
        <f t="shared" si="8"/>
        <v>-6.0499999999999998E-2</v>
      </c>
      <c r="AC38" s="52">
        <v>7.0000000000000007E-2</v>
      </c>
      <c r="AD38" s="59">
        <v>0.1305</v>
      </c>
      <c r="AE38" s="20">
        <f t="shared" si="9"/>
        <v>-6.0499999999999998E-2</v>
      </c>
      <c r="AF38" s="98">
        <f t="shared" si="10"/>
        <v>-3.3000000000000002E-2</v>
      </c>
      <c r="AG38" s="97">
        <v>952.47</v>
      </c>
      <c r="AH38" s="98">
        <f t="shared" si="11"/>
        <v>3.5843583384415983E-3</v>
      </c>
      <c r="AI38" s="99">
        <f t="shared" si="12"/>
        <v>-1.1828382516857275E-4</v>
      </c>
      <c r="AJ38" s="97">
        <v>1054.58</v>
      </c>
      <c r="AK38" s="100">
        <v>0.03</v>
      </c>
      <c r="AL38" s="101" t="s">
        <v>13</v>
      </c>
    </row>
    <row r="39" spans="1:38">
      <c r="A39" s="90" t="s">
        <v>595</v>
      </c>
      <c r="B39" s="52">
        <v>0.35</v>
      </c>
      <c r="C39" s="59">
        <v>0.1305</v>
      </c>
      <c r="D39" s="20">
        <f t="shared" si="0"/>
        <v>0.21949999999999997</v>
      </c>
      <c r="E39" s="52">
        <v>0.27</v>
      </c>
      <c r="F39" s="59">
        <v>0.1305</v>
      </c>
      <c r="G39" s="20">
        <f t="shared" si="1"/>
        <v>0.13950000000000001</v>
      </c>
      <c r="H39" s="52">
        <v>0.14000000000000001</v>
      </c>
      <c r="I39" s="59">
        <v>0.1305</v>
      </c>
      <c r="J39" s="20">
        <f t="shared" si="2"/>
        <v>9.5000000000000084E-3</v>
      </c>
      <c r="K39" s="52">
        <v>0.15</v>
      </c>
      <c r="L39" s="59">
        <v>0.1305</v>
      </c>
      <c r="M39" s="20">
        <f t="shared" si="3"/>
        <v>1.949999999999999E-2</v>
      </c>
      <c r="N39" s="52">
        <v>0.18</v>
      </c>
      <c r="O39" s="59">
        <v>0.1305</v>
      </c>
      <c r="P39" s="20">
        <f t="shared" si="4"/>
        <v>4.9499999999999988E-2</v>
      </c>
      <c r="Q39" s="52">
        <v>0.12</v>
      </c>
      <c r="R39" s="59">
        <v>0.1305</v>
      </c>
      <c r="S39" s="20">
        <f t="shared" si="5"/>
        <v>-1.0500000000000009E-2</v>
      </c>
      <c r="T39" s="52">
        <v>0.19</v>
      </c>
      <c r="U39" s="59">
        <v>0.1305</v>
      </c>
      <c r="V39" s="20">
        <f t="shared" si="6"/>
        <v>5.9499999999999997E-2</v>
      </c>
      <c r="W39" s="52">
        <v>0.19</v>
      </c>
      <c r="X39" s="59">
        <v>0.1305</v>
      </c>
      <c r="Y39" s="20">
        <f t="shared" si="7"/>
        <v>5.9499999999999997E-2</v>
      </c>
      <c r="Z39" s="52">
        <v>0.15</v>
      </c>
      <c r="AA39" s="59">
        <v>0.1305</v>
      </c>
      <c r="AB39" s="20">
        <f t="shared" si="8"/>
        <v>1.949999999999999E-2</v>
      </c>
      <c r="AC39" s="52">
        <v>0.14000000000000001</v>
      </c>
      <c r="AD39" s="59">
        <v>0.1305</v>
      </c>
      <c r="AE39" s="20">
        <f t="shared" si="9"/>
        <v>9.5000000000000084E-3</v>
      </c>
      <c r="AF39" s="98">
        <f t="shared" si="10"/>
        <v>5.7499999999999996E-2</v>
      </c>
      <c r="AG39" s="97">
        <v>337.03</v>
      </c>
      <c r="AH39" s="98">
        <f t="shared" si="11"/>
        <v>1.2683195174703369E-3</v>
      </c>
      <c r="AI39" s="99">
        <f t="shared" si="12"/>
        <v>7.2928372254544373E-5</v>
      </c>
      <c r="AJ39" s="97">
        <v>470.55</v>
      </c>
      <c r="AK39" s="100">
        <v>0</v>
      </c>
      <c r="AL39" s="100">
        <v>7.46</v>
      </c>
    </row>
    <row r="40" spans="1:38">
      <c r="A40" s="90" t="s">
        <v>596</v>
      </c>
      <c r="B40" s="52">
        <v>0.03</v>
      </c>
      <c r="C40" s="59">
        <v>0.1305</v>
      </c>
      <c r="D40" s="20">
        <f t="shared" si="0"/>
        <v>-0.10050000000000001</v>
      </c>
      <c r="E40" s="52">
        <v>0.13</v>
      </c>
      <c r="F40" s="59">
        <v>0.1305</v>
      </c>
      <c r="G40" s="20">
        <f t="shared" si="1"/>
        <v>-5.0000000000000044E-4</v>
      </c>
      <c r="H40" s="52">
        <v>0.13</v>
      </c>
      <c r="I40" s="59">
        <v>0.1305</v>
      </c>
      <c r="J40" s="20">
        <f t="shared" si="2"/>
        <v>-5.0000000000000044E-4</v>
      </c>
      <c r="K40" s="52">
        <v>7.0000000000000007E-2</v>
      </c>
      <c r="L40" s="59">
        <v>0.1305</v>
      </c>
      <c r="M40" s="20">
        <f t="shared" si="3"/>
        <v>-6.0499999999999998E-2</v>
      </c>
      <c r="N40" s="52">
        <v>0.08</v>
      </c>
      <c r="O40" s="59">
        <v>0.1305</v>
      </c>
      <c r="P40" s="20">
        <f t="shared" si="4"/>
        <v>-5.0500000000000003E-2</v>
      </c>
      <c r="Q40" s="52">
        <v>0.09</v>
      </c>
      <c r="R40" s="59">
        <v>0.1305</v>
      </c>
      <c r="S40" s="20">
        <f t="shared" si="5"/>
        <v>-4.0500000000000008E-2</v>
      </c>
      <c r="T40" s="52">
        <v>0.08</v>
      </c>
      <c r="U40" s="59">
        <v>0.1305</v>
      </c>
      <c r="V40" s="20">
        <f t="shared" si="6"/>
        <v>-5.0500000000000003E-2</v>
      </c>
      <c r="W40" s="52">
        <v>0.08</v>
      </c>
      <c r="X40" s="59">
        <v>0.1305</v>
      </c>
      <c r="Y40" s="20">
        <f t="shared" si="7"/>
        <v>-5.0500000000000003E-2</v>
      </c>
      <c r="Z40" s="52">
        <v>0.06</v>
      </c>
      <c r="AA40" s="59">
        <v>0.1305</v>
      </c>
      <c r="AB40" s="20">
        <f t="shared" si="8"/>
        <v>-7.0500000000000007E-2</v>
      </c>
      <c r="AC40" s="52">
        <v>0.04</v>
      </c>
      <c r="AD40" s="59">
        <v>0.1305</v>
      </c>
      <c r="AE40" s="20">
        <f t="shared" si="9"/>
        <v>-9.0499999999999997E-2</v>
      </c>
      <c r="AF40" s="98">
        <f t="shared" si="10"/>
        <v>-5.1500000000000004E-2</v>
      </c>
      <c r="AG40" s="97">
        <v>833.09</v>
      </c>
      <c r="AH40" s="98">
        <f t="shared" si="11"/>
        <v>3.1351046102998637E-3</v>
      </c>
      <c r="AI40" s="99">
        <f t="shared" si="12"/>
        <v>-1.6145788743044298E-4</v>
      </c>
      <c r="AJ40" s="97">
        <v>1009.16</v>
      </c>
      <c r="AK40" s="100">
        <v>0.81</v>
      </c>
      <c r="AL40" s="100">
        <v>-4.9800000000000004</v>
      </c>
    </row>
    <row r="41" spans="1:38">
      <c r="A41" s="90" t="s">
        <v>597</v>
      </c>
      <c r="B41" s="63">
        <v>0.09</v>
      </c>
      <c r="C41" s="59">
        <v>0.1305</v>
      </c>
      <c r="D41" s="20">
        <f t="shared" si="0"/>
        <v>-4.0500000000000008E-2</v>
      </c>
      <c r="E41" s="52">
        <v>7.0000000000000007E-2</v>
      </c>
      <c r="F41" s="59">
        <v>0.1305</v>
      </c>
      <c r="G41" s="20">
        <f t="shared" si="1"/>
        <v>-6.0499999999999998E-2</v>
      </c>
      <c r="H41" s="52">
        <v>0.09</v>
      </c>
      <c r="I41" s="59">
        <v>0.1305</v>
      </c>
      <c r="J41" s="20">
        <f t="shared" si="2"/>
        <v>-4.0500000000000008E-2</v>
      </c>
      <c r="K41" s="52">
        <v>0.1</v>
      </c>
      <c r="L41" s="59">
        <v>0.1305</v>
      </c>
      <c r="M41" s="20">
        <f t="shared" si="3"/>
        <v>-3.0499999999999999E-2</v>
      </c>
      <c r="N41" s="52">
        <v>0.11</v>
      </c>
      <c r="O41" s="59">
        <v>0.1305</v>
      </c>
      <c r="P41" s="20">
        <f t="shared" si="4"/>
        <v>-2.0500000000000004E-2</v>
      </c>
      <c r="Q41" s="52">
        <v>0.12</v>
      </c>
      <c r="R41" s="59">
        <v>0.1305</v>
      </c>
      <c r="S41" s="20">
        <f t="shared" si="5"/>
        <v>-1.0500000000000009E-2</v>
      </c>
      <c r="T41" s="52">
        <v>0.14000000000000001</v>
      </c>
      <c r="U41" s="59">
        <v>0.1305</v>
      </c>
      <c r="V41" s="20">
        <f t="shared" si="6"/>
        <v>9.5000000000000084E-3</v>
      </c>
      <c r="W41" s="52">
        <v>0.14000000000000001</v>
      </c>
      <c r="X41" s="59">
        <v>0.1305</v>
      </c>
      <c r="Y41" s="20">
        <f t="shared" si="7"/>
        <v>9.5000000000000084E-3</v>
      </c>
      <c r="Z41" s="52">
        <v>0.14000000000000001</v>
      </c>
      <c r="AA41" s="59">
        <v>0.1305</v>
      </c>
      <c r="AB41" s="20">
        <f t="shared" si="8"/>
        <v>9.5000000000000084E-3</v>
      </c>
      <c r="AC41" s="52">
        <v>0.2</v>
      </c>
      <c r="AD41" s="59">
        <v>0.1305</v>
      </c>
      <c r="AE41" s="20">
        <f t="shared" si="9"/>
        <v>6.9500000000000006E-2</v>
      </c>
      <c r="AF41" s="98">
        <f t="shared" si="10"/>
        <v>-1.0499999999999999E-2</v>
      </c>
      <c r="AG41" s="97">
        <v>152.74</v>
      </c>
      <c r="AH41" s="98">
        <f t="shared" si="11"/>
        <v>5.7479489392166661E-4</v>
      </c>
      <c r="AI41" s="99">
        <f t="shared" si="12"/>
        <v>-6.0353463861774991E-6</v>
      </c>
      <c r="AJ41" s="97">
        <v>208.06</v>
      </c>
      <c r="AK41" s="100">
        <v>0.52</v>
      </c>
      <c r="AL41" s="101" t="s">
        <v>13</v>
      </c>
    </row>
    <row r="42" spans="1:38">
      <c r="A42" s="90" t="s">
        <v>598</v>
      </c>
      <c r="B42" s="52">
        <v>0.04</v>
      </c>
      <c r="C42" s="59">
        <v>0.1305</v>
      </c>
      <c r="D42" s="20">
        <f t="shared" si="0"/>
        <v>-9.0499999999999997E-2</v>
      </c>
      <c r="E42" s="52">
        <v>0.14000000000000001</v>
      </c>
      <c r="F42" s="59">
        <v>0.1305</v>
      </c>
      <c r="G42" s="20">
        <f t="shared" si="1"/>
        <v>9.5000000000000084E-3</v>
      </c>
      <c r="H42" s="52">
        <v>0.06</v>
      </c>
      <c r="I42" s="59">
        <v>0.1305</v>
      </c>
      <c r="J42" s="20">
        <f t="shared" si="2"/>
        <v>-7.0500000000000007E-2</v>
      </c>
      <c r="K42" s="52">
        <v>0.2</v>
      </c>
      <c r="L42" s="59">
        <v>0.1305</v>
      </c>
      <c r="M42" s="20">
        <f t="shared" si="3"/>
        <v>6.9500000000000006E-2</v>
      </c>
      <c r="N42" s="52">
        <v>0.23</v>
      </c>
      <c r="O42" s="59">
        <v>0.1305</v>
      </c>
      <c r="P42" s="20">
        <f t="shared" si="4"/>
        <v>9.9500000000000005E-2</v>
      </c>
      <c r="Q42" s="52">
        <v>0.18</v>
      </c>
      <c r="R42" s="59">
        <v>0.1305</v>
      </c>
      <c r="S42" s="20">
        <f t="shared" si="5"/>
        <v>4.9499999999999988E-2</v>
      </c>
      <c r="T42" s="52">
        <v>0.18</v>
      </c>
      <c r="U42" s="59">
        <v>0.1305</v>
      </c>
      <c r="V42" s="20">
        <f t="shared" si="6"/>
        <v>4.9499999999999988E-2</v>
      </c>
      <c r="W42" s="52">
        <v>0.13</v>
      </c>
      <c r="X42" s="59">
        <v>0.1305</v>
      </c>
      <c r="Y42" s="20">
        <f t="shared" si="7"/>
        <v>-5.0000000000000044E-4</v>
      </c>
      <c r="Z42" s="52">
        <v>0.12</v>
      </c>
      <c r="AA42" s="59">
        <v>0.1305</v>
      </c>
      <c r="AB42" s="20">
        <f t="shared" si="8"/>
        <v>-1.0500000000000009E-2</v>
      </c>
      <c r="AC42" s="52">
        <v>0.11</v>
      </c>
      <c r="AD42" s="59">
        <v>0.1305</v>
      </c>
      <c r="AE42" s="20">
        <f t="shared" si="9"/>
        <v>-2.0500000000000004E-2</v>
      </c>
      <c r="AF42" s="98">
        <f t="shared" si="10"/>
        <v>8.4999999999999971E-3</v>
      </c>
      <c r="AG42" s="97">
        <v>1366.48</v>
      </c>
      <c r="AH42" s="98">
        <f t="shared" si="11"/>
        <v>5.1423708697530372E-3</v>
      </c>
      <c r="AI42" s="99">
        <f t="shared" si="12"/>
        <v>4.3710152392900802E-5</v>
      </c>
      <c r="AJ42" s="97">
        <v>1547.63</v>
      </c>
      <c r="AK42" s="100">
        <v>1.82</v>
      </c>
      <c r="AL42" s="100">
        <v>13.73</v>
      </c>
    </row>
    <row r="43" spans="1:38">
      <c r="A43" s="90" t="s">
        <v>599</v>
      </c>
      <c r="B43" s="52">
        <v>0.08</v>
      </c>
      <c r="C43" s="59">
        <v>0.1305</v>
      </c>
      <c r="D43" s="20">
        <f t="shared" si="0"/>
        <v>-5.0500000000000003E-2</v>
      </c>
      <c r="E43" s="52">
        <v>0.15</v>
      </c>
      <c r="F43" s="59">
        <v>0.1305</v>
      </c>
      <c r="G43" s="20">
        <f t="shared" si="1"/>
        <v>1.949999999999999E-2</v>
      </c>
      <c r="H43" s="52">
        <v>0.1</v>
      </c>
      <c r="I43" s="59">
        <v>0.1305</v>
      </c>
      <c r="J43" s="20">
        <f t="shared" si="2"/>
        <v>-3.0499999999999999E-2</v>
      </c>
      <c r="K43" s="52">
        <v>0.15</v>
      </c>
      <c r="L43" s="59">
        <v>0.1305</v>
      </c>
      <c r="M43" s="20">
        <f t="shared" si="3"/>
        <v>1.949999999999999E-2</v>
      </c>
      <c r="N43" s="52">
        <v>0.14000000000000001</v>
      </c>
      <c r="O43" s="59">
        <v>0.1305</v>
      </c>
      <c r="P43" s="20">
        <f t="shared" si="4"/>
        <v>9.5000000000000084E-3</v>
      </c>
      <c r="Q43" s="52">
        <v>0.15</v>
      </c>
      <c r="R43" s="59">
        <v>0.1305</v>
      </c>
      <c r="S43" s="20">
        <f t="shared" si="5"/>
        <v>1.949999999999999E-2</v>
      </c>
      <c r="T43" s="52">
        <v>0.17</v>
      </c>
      <c r="U43" s="59">
        <v>0.1305</v>
      </c>
      <c r="V43" s="20">
        <f t="shared" si="6"/>
        <v>3.9500000000000007E-2</v>
      </c>
      <c r="W43" s="52">
        <v>0.11</v>
      </c>
      <c r="X43" s="59">
        <v>0.1305</v>
      </c>
      <c r="Y43" s="20">
        <f t="shared" si="7"/>
        <v>-2.0500000000000004E-2</v>
      </c>
      <c r="Z43" s="52">
        <v>0.06</v>
      </c>
      <c r="AA43" s="59">
        <v>0.1305</v>
      </c>
      <c r="AB43" s="20">
        <f t="shared" si="8"/>
        <v>-7.0500000000000007E-2</v>
      </c>
      <c r="AC43" s="52">
        <v>7.0000000000000007E-2</v>
      </c>
      <c r="AD43" s="59">
        <v>0.1305</v>
      </c>
      <c r="AE43" s="20">
        <f t="shared" si="9"/>
        <v>-6.0499999999999998E-2</v>
      </c>
      <c r="AF43" s="98">
        <f t="shared" si="10"/>
        <v>-1.2500000000000002E-2</v>
      </c>
      <c r="AG43" s="97">
        <v>1112.1199999999999</v>
      </c>
      <c r="AH43" s="98">
        <f t="shared" si="11"/>
        <v>4.185157112924995E-3</v>
      </c>
      <c r="AI43" s="99">
        <f t="shared" si="12"/>
        <v>-5.2314463911562445E-5</v>
      </c>
      <c r="AJ43" s="97">
        <v>1475.7</v>
      </c>
      <c r="AK43" s="100">
        <v>1.1100000000000001</v>
      </c>
      <c r="AL43" s="100">
        <v>0.61</v>
      </c>
    </row>
    <row r="44" spans="1:38">
      <c r="A44" s="90" t="s">
        <v>600</v>
      </c>
      <c r="B44" s="53" t="s">
        <v>13</v>
      </c>
      <c r="C44" s="59">
        <v>0.1305</v>
      </c>
      <c r="D44" s="23" t="s">
        <v>13</v>
      </c>
      <c r="E44" s="54" t="s">
        <v>13</v>
      </c>
      <c r="F44" s="59">
        <v>0.1305</v>
      </c>
      <c r="G44" s="23" t="s">
        <v>13</v>
      </c>
      <c r="H44" s="54" t="s">
        <v>13</v>
      </c>
      <c r="I44" s="59">
        <v>0.1305</v>
      </c>
      <c r="J44" s="23" t="s">
        <v>13</v>
      </c>
      <c r="K44" s="52">
        <v>0.08</v>
      </c>
      <c r="L44" s="59">
        <v>0.1305</v>
      </c>
      <c r="M44" s="20">
        <f t="shared" si="3"/>
        <v>-5.0500000000000003E-2</v>
      </c>
      <c r="N44" s="52">
        <v>0.11</v>
      </c>
      <c r="O44" s="59">
        <v>0.1305</v>
      </c>
      <c r="P44" s="20">
        <f t="shared" si="4"/>
        <v>-2.0500000000000004E-2</v>
      </c>
      <c r="Q44" s="52">
        <v>0.14000000000000001</v>
      </c>
      <c r="R44" s="59">
        <v>0.1305</v>
      </c>
      <c r="S44" s="20">
        <f t="shared" si="5"/>
        <v>9.5000000000000084E-3</v>
      </c>
      <c r="T44" s="52">
        <v>0.18</v>
      </c>
      <c r="U44" s="59">
        <v>0.1305</v>
      </c>
      <c r="V44" s="20">
        <f t="shared" si="6"/>
        <v>4.9499999999999988E-2</v>
      </c>
      <c r="W44" s="52">
        <v>0.22</v>
      </c>
      <c r="X44" s="59">
        <v>0.1305</v>
      </c>
      <c r="Y44" s="20">
        <f t="shared" si="7"/>
        <v>8.9499999999999996E-2</v>
      </c>
      <c r="Z44" s="52">
        <v>0.17</v>
      </c>
      <c r="AA44" s="59">
        <v>0.1305</v>
      </c>
      <c r="AB44" s="20">
        <f t="shared" si="8"/>
        <v>3.9500000000000007E-2</v>
      </c>
      <c r="AC44" s="52">
        <v>0.17</v>
      </c>
      <c r="AD44" s="59">
        <v>0.1305</v>
      </c>
      <c r="AE44" s="20">
        <f t="shared" si="9"/>
        <v>3.9500000000000007E-2</v>
      </c>
      <c r="AF44" s="98">
        <f t="shared" si="10"/>
        <v>2.2357142857142857E-2</v>
      </c>
      <c r="AG44" s="97">
        <v>739.98</v>
      </c>
      <c r="AH44" s="98">
        <f t="shared" si="11"/>
        <v>2.7847107869854314E-3</v>
      </c>
      <c r="AI44" s="99">
        <f t="shared" si="12"/>
        <v>6.2258176880459999E-5</v>
      </c>
      <c r="AJ44" s="97">
        <v>918.22</v>
      </c>
      <c r="AK44" s="100">
        <v>0.41</v>
      </c>
      <c r="AL44" s="101" t="s">
        <v>13</v>
      </c>
    </row>
    <row r="45" spans="1:38">
      <c r="A45" s="90" t="s">
        <v>601</v>
      </c>
      <c r="B45" s="53" t="s">
        <v>13</v>
      </c>
      <c r="C45" s="59">
        <v>0.1305</v>
      </c>
      <c r="D45" s="23" t="s">
        <v>13</v>
      </c>
      <c r="E45" s="54" t="s">
        <v>13</v>
      </c>
      <c r="F45" s="59">
        <v>0.1305</v>
      </c>
      <c r="G45" s="23" t="s">
        <v>13</v>
      </c>
      <c r="H45" s="54" t="s">
        <v>13</v>
      </c>
      <c r="I45" s="59">
        <v>0.1305</v>
      </c>
      <c r="J45" s="23" t="s">
        <v>13</v>
      </c>
      <c r="K45" s="53" t="s">
        <v>13</v>
      </c>
      <c r="L45" s="59">
        <v>0.1305</v>
      </c>
      <c r="M45" s="23" t="s">
        <v>13</v>
      </c>
      <c r="N45" s="54" t="s">
        <v>13</v>
      </c>
      <c r="O45" s="59">
        <v>0.1305</v>
      </c>
      <c r="P45" s="23" t="s">
        <v>13</v>
      </c>
      <c r="Q45" s="54" t="s">
        <v>13</v>
      </c>
      <c r="R45" s="59">
        <v>0.1305</v>
      </c>
      <c r="S45" s="23" t="s">
        <v>13</v>
      </c>
      <c r="T45" s="53" t="s">
        <v>13</v>
      </c>
      <c r="U45" s="59">
        <v>0.1305</v>
      </c>
      <c r="V45" s="23" t="s">
        <v>13</v>
      </c>
      <c r="W45" s="54" t="s">
        <v>13</v>
      </c>
      <c r="X45" s="59">
        <v>0.1305</v>
      </c>
      <c r="Y45" s="23" t="s">
        <v>13</v>
      </c>
      <c r="Z45" s="52">
        <v>0.18</v>
      </c>
      <c r="AA45" s="59">
        <v>0.1305</v>
      </c>
      <c r="AB45" s="20">
        <f t="shared" si="8"/>
        <v>4.9499999999999988E-2</v>
      </c>
      <c r="AC45" s="52">
        <v>0.14000000000000001</v>
      </c>
      <c r="AD45" s="59">
        <v>0.1305</v>
      </c>
      <c r="AE45" s="20">
        <f t="shared" si="9"/>
        <v>9.5000000000000084E-3</v>
      </c>
      <c r="AF45" s="98">
        <f t="shared" si="10"/>
        <v>2.9499999999999998E-2</v>
      </c>
      <c r="AG45" s="97">
        <v>15.44</v>
      </c>
      <c r="AH45" s="98">
        <f t="shared" si="11"/>
        <v>5.8104184641551206E-5</v>
      </c>
      <c r="AI45" s="99">
        <f t="shared" si="12"/>
        <v>1.7140734469257605E-6</v>
      </c>
      <c r="AJ45" s="97">
        <v>31.52</v>
      </c>
      <c r="AK45" s="100">
        <v>0.5</v>
      </c>
      <c r="AL45" s="101" t="s">
        <v>13</v>
      </c>
    </row>
    <row r="46" spans="1:38">
      <c r="A46" s="90" t="s">
        <v>602</v>
      </c>
      <c r="B46" s="52">
        <v>0.08</v>
      </c>
      <c r="C46" s="59">
        <v>0.1305</v>
      </c>
      <c r="D46" s="20">
        <f t="shared" si="0"/>
        <v>-5.0500000000000003E-2</v>
      </c>
      <c r="E46" s="52">
        <v>0.2</v>
      </c>
      <c r="F46" s="59">
        <v>0.1305</v>
      </c>
      <c r="G46" s="20">
        <f t="shared" si="1"/>
        <v>6.9500000000000006E-2</v>
      </c>
      <c r="H46" s="52">
        <v>0.03</v>
      </c>
      <c r="I46" s="59">
        <v>0.1305</v>
      </c>
      <c r="J46" s="20">
        <f t="shared" si="2"/>
        <v>-0.10050000000000001</v>
      </c>
      <c r="K46" s="52">
        <v>0.16</v>
      </c>
      <c r="L46" s="59">
        <v>0.1305</v>
      </c>
      <c r="M46" s="20">
        <f t="shared" si="3"/>
        <v>2.9499999999999998E-2</v>
      </c>
      <c r="N46" s="52">
        <v>0.18</v>
      </c>
      <c r="O46" s="59">
        <v>0.1305</v>
      </c>
      <c r="P46" s="20">
        <f t="shared" si="4"/>
        <v>4.9499999999999988E-2</v>
      </c>
      <c r="Q46" s="52">
        <v>0.14000000000000001</v>
      </c>
      <c r="R46" s="59">
        <v>0.1305</v>
      </c>
      <c r="S46" s="20">
        <f t="shared" si="5"/>
        <v>9.5000000000000084E-3</v>
      </c>
      <c r="T46" s="52">
        <v>0.15</v>
      </c>
      <c r="U46" s="59">
        <v>0.1305</v>
      </c>
      <c r="V46" s="20">
        <f t="shared" si="6"/>
        <v>1.949999999999999E-2</v>
      </c>
      <c r="W46" s="52">
        <v>0.11</v>
      </c>
      <c r="X46" s="59">
        <v>0.1305</v>
      </c>
      <c r="Y46" s="20">
        <f t="shared" si="7"/>
        <v>-2.0500000000000004E-2</v>
      </c>
      <c r="Z46" s="52">
        <v>0.06</v>
      </c>
      <c r="AA46" s="59">
        <v>0.1305</v>
      </c>
      <c r="AB46" s="20">
        <f t="shared" si="8"/>
        <v>-7.0500000000000007E-2</v>
      </c>
      <c r="AC46" s="52">
        <v>0.03</v>
      </c>
      <c r="AD46" s="59">
        <v>0.1305</v>
      </c>
      <c r="AE46" s="20">
        <f t="shared" si="9"/>
        <v>-0.10050000000000001</v>
      </c>
      <c r="AF46" s="98">
        <f t="shared" si="10"/>
        <v>-1.6500000000000004E-2</v>
      </c>
      <c r="AG46" s="97">
        <v>1723.21</v>
      </c>
      <c r="AH46" s="98">
        <f t="shared" si="11"/>
        <v>6.4848259077828667E-3</v>
      </c>
      <c r="AI46" s="99">
        <f t="shared" si="12"/>
        <v>-1.0699962747841733E-4</v>
      </c>
      <c r="AJ46" s="97">
        <v>2215.11</v>
      </c>
      <c r="AK46" s="100">
        <v>1.28</v>
      </c>
      <c r="AL46" s="100">
        <v>-5.51</v>
      </c>
    </row>
    <row r="47" spans="1:38">
      <c r="A47" s="90" t="s">
        <v>603</v>
      </c>
      <c r="B47" s="52">
        <v>0.23</v>
      </c>
      <c r="C47" s="59">
        <v>0.1305</v>
      </c>
      <c r="D47" s="20">
        <f t="shared" si="0"/>
        <v>9.9500000000000005E-2</v>
      </c>
      <c r="E47" s="52">
        <v>0.36</v>
      </c>
      <c r="F47" s="59">
        <v>0.1305</v>
      </c>
      <c r="G47" s="20">
        <f t="shared" si="1"/>
        <v>0.22949999999999998</v>
      </c>
      <c r="H47" s="52">
        <v>0.26</v>
      </c>
      <c r="I47" s="59">
        <v>0.1305</v>
      </c>
      <c r="J47" s="20">
        <f t="shared" si="2"/>
        <v>0.1295</v>
      </c>
      <c r="K47" s="52">
        <v>0.32</v>
      </c>
      <c r="L47" s="59">
        <v>0.1305</v>
      </c>
      <c r="M47" s="20">
        <f t="shared" si="3"/>
        <v>0.1895</v>
      </c>
      <c r="N47" s="52">
        <v>0.33</v>
      </c>
      <c r="O47" s="59">
        <v>0.1305</v>
      </c>
      <c r="P47" s="20">
        <f t="shared" si="4"/>
        <v>0.19950000000000001</v>
      </c>
      <c r="Q47" s="52">
        <v>0.33</v>
      </c>
      <c r="R47" s="59">
        <v>0.1305</v>
      </c>
      <c r="S47" s="20">
        <f t="shared" si="5"/>
        <v>0.19950000000000001</v>
      </c>
      <c r="T47" s="52">
        <v>0.25</v>
      </c>
      <c r="U47" s="59">
        <v>0.1305</v>
      </c>
      <c r="V47" s="20">
        <f t="shared" si="6"/>
        <v>0.1195</v>
      </c>
      <c r="W47" s="52">
        <v>0.23</v>
      </c>
      <c r="X47" s="59">
        <v>0.1305</v>
      </c>
      <c r="Y47" s="20">
        <f t="shared" si="7"/>
        <v>9.9500000000000005E-2</v>
      </c>
      <c r="Z47" s="52">
        <v>0.26</v>
      </c>
      <c r="AA47" s="59">
        <v>0.1305</v>
      </c>
      <c r="AB47" s="20">
        <f t="shared" si="8"/>
        <v>0.1295</v>
      </c>
      <c r="AC47" s="52">
        <v>0.21</v>
      </c>
      <c r="AD47" s="59">
        <v>0.1305</v>
      </c>
      <c r="AE47" s="20">
        <f t="shared" si="9"/>
        <v>7.9499999999999987E-2</v>
      </c>
      <c r="AF47" s="98">
        <f t="shared" si="10"/>
        <v>0.14749999999999996</v>
      </c>
      <c r="AG47" s="97">
        <v>184.94</v>
      </c>
      <c r="AH47" s="98">
        <f t="shared" si="11"/>
        <v>6.9597071940469431E-4</v>
      </c>
      <c r="AI47" s="99">
        <f t="shared" si="12"/>
        <v>1.0265568111219239E-4</v>
      </c>
      <c r="AJ47" s="97">
        <v>222.51</v>
      </c>
      <c r="AK47" s="100">
        <v>0.05</v>
      </c>
      <c r="AL47" s="100">
        <v>18.52</v>
      </c>
    </row>
    <row r="48" spans="1:38">
      <c r="A48" s="90" t="s">
        <v>604</v>
      </c>
      <c r="B48" s="52">
        <v>-0.04</v>
      </c>
      <c r="C48" s="59">
        <v>0.1305</v>
      </c>
      <c r="D48" s="20">
        <f t="shared" si="0"/>
        <v>-0.17050000000000001</v>
      </c>
      <c r="E48" s="52">
        <v>0.06</v>
      </c>
      <c r="F48" s="59">
        <v>0.1305</v>
      </c>
      <c r="G48" s="20">
        <f t="shared" si="1"/>
        <v>-7.0500000000000007E-2</v>
      </c>
      <c r="H48" s="52">
        <v>7.0000000000000007E-2</v>
      </c>
      <c r="I48" s="59">
        <v>0.1305</v>
      </c>
      <c r="J48" s="20">
        <f t="shared" si="2"/>
        <v>-6.0499999999999998E-2</v>
      </c>
      <c r="K48" s="52">
        <v>0.08</v>
      </c>
      <c r="L48" s="59">
        <v>0.1305</v>
      </c>
      <c r="M48" s="20">
        <f t="shared" si="3"/>
        <v>-5.0500000000000003E-2</v>
      </c>
      <c r="N48" s="52">
        <v>0.09</v>
      </c>
      <c r="O48" s="59">
        <v>0.1305</v>
      </c>
      <c r="P48" s="20">
        <f t="shared" si="4"/>
        <v>-4.0500000000000008E-2</v>
      </c>
      <c r="Q48" s="52">
        <v>0.1</v>
      </c>
      <c r="R48" s="59">
        <v>0.1305</v>
      </c>
      <c r="S48" s="20">
        <f t="shared" si="5"/>
        <v>-3.0499999999999999E-2</v>
      </c>
      <c r="T48" s="52">
        <v>0.11</v>
      </c>
      <c r="U48" s="59">
        <v>0.1305</v>
      </c>
      <c r="V48" s="20">
        <f t="shared" si="6"/>
        <v>-2.0500000000000004E-2</v>
      </c>
      <c r="W48" s="52">
        <v>0.1</v>
      </c>
      <c r="X48" s="59">
        <v>0.1305</v>
      </c>
      <c r="Y48" s="20">
        <f t="shared" si="7"/>
        <v>-3.0499999999999999E-2</v>
      </c>
      <c r="Z48" s="52">
        <v>0.13</v>
      </c>
      <c r="AA48" s="59">
        <v>0.1305</v>
      </c>
      <c r="AB48" s="20">
        <f t="shared" si="8"/>
        <v>-5.0000000000000044E-4</v>
      </c>
      <c r="AC48" s="52">
        <v>0.13</v>
      </c>
      <c r="AD48" s="59">
        <v>0.1305</v>
      </c>
      <c r="AE48" s="20">
        <f t="shared" si="9"/>
        <v>-5.0000000000000044E-4</v>
      </c>
      <c r="AF48" s="98">
        <f t="shared" si="10"/>
        <v>-4.7500000000000001E-2</v>
      </c>
      <c r="AG48" s="97">
        <v>427.02</v>
      </c>
      <c r="AH48" s="98">
        <f t="shared" si="11"/>
        <v>1.6069720806758546E-3</v>
      </c>
      <c r="AI48" s="99">
        <f t="shared" si="12"/>
        <v>-7.6331173832103088E-5</v>
      </c>
      <c r="AJ48" s="97">
        <v>526.03</v>
      </c>
      <c r="AK48" s="100">
        <v>2.69</v>
      </c>
      <c r="AL48" s="100">
        <v>-1.77</v>
      </c>
    </row>
    <row r="49" spans="1:38">
      <c r="A49" s="90" t="s">
        <v>605</v>
      </c>
      <c r="B49" s="52">
        <v>0.14000000000000001</v>
      </c>
      <c r="C49" s="59">
        <v>0.1305</v>
      </c>
      <c r="D49" s="20">
        <f t="shared" si="0"/>
        <v>9.5000000000000084E-3</v>
      </c>
      <c r="E49" s="52">
        <v>0.16</v>
      </c>
      <c r="F49" s="59">
        <v>0.1305</v>
      </c>
      <c r="G49" s="20">
        <f t="shared" si="1"/>
        <v>2.9499999999999998E-2</v>
      </c>
      <c r="H49" s="52">
        <v>0.12</v>
      </c>
      <c r="I49" s="59">
        <v>0.1305</v>
      </c>
      <c r="J49" s="20">
        <f t="shared" si="2"/>
        <v>-1.0500000000000009E-2</v>
      </c>
      <c r="K49" s="52">
        <v>0.12</v>
      </c>
      <c r="L49" s="59">
        <v>0.1305</v>
      </c>
      <c r="M49" s="20">
        <f t="shared" si="3"/>
        <v>-1.0500000000000009E-2</v>
      </c>
      <c r="N49" s="52">
        <v>0.15</v>
      </c>
      <c r="O49" s="59">
        <v>0.1305</v>
      </c>
      <c r="P49" s="20">
        <f t="shared" si="4"/>
        <v>1.949999999999999E-2</v>
      </c>
      <c r="Q49" s="52">
        <v>0.11</v>
      </c>
      <c r="R49" s="59">
        <v>0.1305</v>
      </c>
      <c r="S49" s="20">
        <f t="shared" si="5"/>
        <v>-2.0500000000000004E-2</v>
      </c>
      <c r="T49" s="52">
        <v>0.14000000000000001</v>
      </c>
      <c r="U49" s="59">
        <v>0.1305</v>
      </c>
      <c r="V49" s="20">
        <f t="shared" si="6"/>
        <v>9.5000000000000084E-3</v>
      </c>
      <c r="W49" s="52">
        <v>0.11</v>
      </c>
      <c r="X49" s="59">
        <v>0.1305</v>
      </c>
      <c r="Y49" s="20">
        <f t="shared" si="7"/>
        <v>-2.0500000000000004E-2</v>
      </c>
      <c r="Z49" s="52">
        <v>0.08</v>
      </c>
      <c r="AA49" s="59">
        <v>0.1305</v>
      </c>
      <c r="AB49" s="20">
        <f t="shared" si="8"/>
        <v>-5.0500000000000003E-2</v>
      </c>
      <c r="AC49" s="52">
        <v>0.1</v>
      </c>
      <c r="AD49" s="59">
        <v>0.1305</v>
      </c>
      <c r="AE49" s="20">
        <f t="shared" si="9"/>
        <v>-3.0499999999999999E-2</v>
      </c>
      <c r="AF49" s="98">
        <f t="shared" si="10"/>
        <v>-7.5000000000000023E-3</v>
      </c>
      <c r="AG49" s="97">
        <v>696.51</v>
      </c>
      <c r="AH49" s="98">
        <f t="shared" si="11"/>
        <v>2.6211234225833441E-3</v>
      </c>
      <c r="AI49" s="99">
        <f t="shared" si="12"/>
        <v>-1.9658425669375088E-5</v>
      </c>
      <c r="AJ49" s="97">
        <v>973.94</v>
      </c>
      <c r="AK49" s="100">
        <v>1.1499999999999999</v>
      </c>
      <c r="AL49" s="100">
        <v>-3.93</v>
      </c>
    </row>
    <row r="50" spans="1:38">
      <c r="A50" s="90" t="s">
        <v>606</v>
      </c>
      <c r="B50" s="52">
        <v>7.0000000000000007E-2</v>
      </c>
      <c r="C50" s="59">
        <v>0.1305</v>
      </c>
      <c r="D50" s="20">
        <f t="shared" si="0"/>
        <v>-6.0499999999999998E-2</v>
      </c>
      <c r="E50" s="52">
        <v>0.1</v>
      </c>
      <c r="F50" s="59">
        <v>0.1305</v>
      </c>
      <c r="G50" s="20">
        <f t="shared" si="1"/>
        <v>-3.0499999999999999E-2</v>
      </c>
      <c r="H50" s="52">
        <v>0</v>
      </c>
      <c r="I50" s="59">
        <v>0.1305</v>
      </c>
      <c r="J50" s="20">
        <f t="shared" si="2"/>
        <v>-0.1305</v>
      </c>
      <c r="K50" s="52">
        <v>0.13</v>
      </c>
      <c r="L50" s="59">
        <v>0.1305</v>
      </c>
      <c r="M50" s="20">
        <f t="shared" si="3"/>
        <v>-5.0000000000000044E-4</v>
      </c>
      <c r="N50" s="52">
        <v>0.13</v>
      </c>
      <c r="O50" s="59">
        <v>0.1305</v>
      </c>
      <c r="P50" s="20">
        <f t="shared" si="4"/>
        <v>-5.0000000000000044E-4</v>
      </c>
      <c r="Q50" s="52">
        <v>0.08</v>
      </c>
      <c r="R50" s="59">
        <v>0.1305</v>
      </c>
      <c r="S50" s="20">
        <f t="shared" si="5"/>
        <v>-5.0500000000000003E-2</v>
      </c>
      <c r="T50" s="52">
        <v>0.09</v>
      </c>
      <c r="U50" s="59">
        <v>0.1305</v>
      </c>
      <c r="V50" s="20">
        <f t="shared" si="6"/>
        <v>-4.0500000000000008E-2</v>
      </c>
      <c r="W50" s="52">
        <v>7.0000000000000007E-2</v>
      </c>
      <c r="X50" s="59">
        <v>0.1305</v>
      </c>
      <c r="Y50" s="20">
        <f t="shared" si="7"/>
        <v>-6.0499999999999998E-2</v>
      </c>
      <c r="Z50" s="52">
        <v>0.08</v>
      </c>
      <c r="AA50" s="59">
        <v>0.1305</v>
      </c>
      <c r="AB50" s="20">
        <f t="shared" si="8"/>
        <v>-5.0500000000000003E-2</v>
      </c>
      <c r="AC50" s="52">
        <v>0.09</v>
      </c>
      <c r="AD50" s="59">
        <v>0.1305</v>
      </c>
      <c r="AE50" s="20">
        <f t="shared" si="9"/>
        <v>-4.0500000000000008E-2</v>
      </c>
      <c r="AF50" s="98">
        <f t="shared" si="10"/>
        <v>-4.65E-2</v>
      </c>
      <c r="AG50" s="97">
        <v>972.99</v>
      </c>
      <c r="AH50" s="98">
        <f t="shared" si="11"/>
        <v>3.6615797030040745E-3</v>
      </c>
      <c r="AI50" s="99">
        <f t="shared" si="12"/>
        <v>-1.7026345618968946E-4</v>
      </c>
      <c r="AJ50" s="97">
        <v>1280.1600000000001</v>
      </c>
      <c r="AK50" s="100">
        <v>2.06</v>
      </c>
      <c r="AL50" s="100">
        <v>-3.37</v>
      </c>
    </row>
    <row r="51" spans="1:38">
      <c r="A51" s="90" t="s">
        <v>607</v>
      </c>
      <c r="B51" s="52">
        <v>0.09</v>
      </c>
      <c r="C51" s="59">
        <v>0.1305</v>
      </c>
      <c r="D51" s="20">
        <f t="shared" si="0"/>
        <v>-4.0500000000000008E-2</v>
      </c>
      <c r="E51" s="52">
        <v>0.08</v>
      </c>
      <c r="F51" s="59">
        <v>0.1305</v>
      </c>
      <c r="G51" s="20">
        <f t="shared" si="1"/>
        <v>-5.0500000000000003E-2</v>
      </c>
      <c r="H51" s="52">
        <v>0.08</v>
      </c>
      <c r="I51" s="59">
        <v>0.1305</v>
      </c>
      <c r="J51" s="20">
        <f t="shared" si="2"/>
        <v>-5.0500000000000003E-2</v>
      </c>
      <c r="K51" s="52">
        <v>0.08</v>
      </c>
      <c r="L51" s="59">
        <v>0.1305</v>
      </c>
      <c r="M51" s="20">
        <f t="shared" si="3"/>
        <v>-5.0500000000000003E-2</v>
      </c>
      <c r="N51" s="52">
        <v>0.01</v>
      </c>
      <c r="O51" s="59">
        <v>0.1305</v>
      </c>
      <c r="P51" s="20">
        <f t="shared" si="4"/>
        <v>-0.12050000000000001</v>
      </c>
      <c r="Q51" s="52">
        <v>0.05</v>
      </c>
      <c r="R51" s="59">
        <v>0.1305</v>
      </c>
      <c r="S51" s="20">
        <f t="shared" si="5"/>
        <v>-8.0500000000000002E-2</v>
      </c>
      <c r="T51" s="52">
        <v>0.08</v>
      </c>
      <c r="U51" s="59">
        <v>0.1305</v>
      </c>
      <c r="V51" s="20">
        <f t="shared" si="6"/>
        <v>-5.0500000000000003E-2</v>
      </c>
      <c r="W51" s="52">
        <v>0.06</v>
      </c>
      <c r="X51" s="59">
        <v>0.1305</v>
      </c>
      <c r="Y51" s="20">
        <f t="shared" si="7"/>
        <v>-7.0500000000000007E-2</v>
      </c>
      <c r="Z51" s="52">
        <v>0.01</v>
      </c>
      <c r="AA51" s="59">
        <v>0.1305</v>
      </c>
      <c r="AB51" s="20">
        <f t="shared" si="8"/>
        <v>-0.12050000000000001</v>
      </c>
      <c r="AC51" s="52">
        <v>-0.25</v>
      </c>
      <c r="AD51" s="59">
        <v>0.1305</v>
      </c>
      <c r="AE51" s="20">
        <f t="shared" si="9"/>
        <v>-0.3805</v>
      </c>
      <c r="AF51" s="98">
        <f t="shared" si="10"/>
        <v>-0.10150000000000001</v>
      </c>
      <c r="AG51" s="97">
        <v>5725.08</v>
      </c>
      <c r="AH51" s="98">
        <f t="shared" si="11"/>
        <v>2.1544760712930829E-2</v>
      </c>
      <c r="AI51" s="99">
        <f t="shared" si="12"/>
        <v>-2.1867932123624794E-3</v>
      </c>
      <c r="AJ51" s="97">
        <v>7116.58</v>
      </c>
      <c r="AK51" s="100">
        <v>2.39</v>
      </c>
      <c r="AL51" s="100">
        <v>-32.840000000000003</v>
      </c>
    </row>
    <row r="52" spans="1:38">
      <c r="A52" s="90" t="s">
        <v>608</v>
      </c>
      <c r="B52" s="52">
        <v>-0.02</v>
      </c>
      <c r="C52" s="59">
        <v>0.1305</v>
      </c>
      <c r="D52" s="20">
        <f t="shared" si="0"/>
        <v>-0.15049999999999999</v>
      </c>
      <c r="E52" s="52">
        <v>-0.02</v>
      </c>
      <c r="F52" s="59">
        <v>0.1305</v>
      </c>
      <c r="G52" s="20">
        <f t="shared" si="1"/>
        <v>-0.15049999999999999</v>
      </c>
      <c r="H52" s="52">
        <v>-0.05</v>
      </c>
      <c r="I52" s="59">
        <v>0.1305</v>
      </c>
      <c r="J52" s="20">
        <f t="shared" si="2"/>
        <v>-0.18049999999999999</v>
      </c>
      <c r="K52" s="52">
        <v>-0.04</v>
      </c>
      <c r="L52" s="59">
        <v>0.1305</v>
      </c>
      <c r="M52" s="20">
        <f t="shared" si="3"/>
        <v>-0.17050000000000001</v>
      </c>
      <c r="N52" s="54" t="s">
        <v>13</v>
      </c>
      <c r="O52" s="59">
        <v>0.1305</v>
      </c>
      <c r="P52" s="23" t="s">
        <v>13</v>
      </c>
      <c r="Q52" s="52">
        <v>0.1</v>
      </c>
      <c r="R52" s="59">
        <v>0.1305</v>
      </c>
      <c r="S52" s="20">
        <f t="shared" si="5"/>
        <v>-3.0499999999999999E-2</v>
      </c>
      <c r="T52" s="52">
        <v>0.09</v>
      </c>
      <c r="U52" s="59">
        <v>0.1305</v>
      </c>
      <c r="V52" s="20">
        <f t="shared" si="6"/>
        <v>-4.0500000000000008E-2</v>
      </c>
      <c r="W52" s="52">
        <v>0.03</v>
      </c>
      <c r="X52" s="59">
        <v>0.1305</v>
      </c>
      <c r="Y52" s="20">
        <f t="shared" si="7"/>
        <v>-0.10050000000000001</v>
      </c>
      <c r="Z52" s="52">
        <v>-0.02</v>
      </c>
      <c r="AA52" s="59">
        <v>0.1305</v>
      </c>
      <c r="AB52" s="20">
        <f t="shared" si="8"/>
        <v>-0.15049999999999999</v>
      </c>
      <c r="AC52" s="52">
        <v>0.06</v>
      </c>
      <c r="AD52" s="59">
        <v>0.1305</v>
      </c>
      <c r="AE52" s="20">
        <f t="shared" si="9"/>
        <v>-7.0500000000000007E-2</v>
      </c>
      <c r="AF52" s="98">
        <f t="shared" si="10"/>
        <v>-0.11605555555555555</v>
      </c>
      <c r="AG52" s="97">
        <v>478.97</v>
      </c>
      <c r="AH52" s="98">
        <f t="shared" si="11"/>
        <v>1.8024715879380688E-3</v>
      </c>
      <c r="AI52" s="99">
        <f t="shared" si="12"/>
        <v>-2.0918684151125698E-4</v>
      </c>
      <c r="AJ52" s="97">
        <v>797.13</v>
      </c>
      <c r="AK52" s="100">
        <v>0.66</v>
      </c>
      <c r="AL52" s="100">
        <v>-8.86</v>
      </c>
    </row>
    <row r="53" spans="1:38">
      <c r="A53" s="90" t="s">
        <v>609</v>
      </c>
      <c r="B53" s="52">
        <v>0.1</v>
      </c>
      <c r="C53" s="59">
        <v>0.1305</v>
      </c>
      <c r="D53" s="20">
        <f t="shared" si="0"/>
        <v>-3.0499999999999999E-2</v>
      </c>
      <c r="E53" s="52">
        <v>0.14000000000000001</v>
      </c>
      <c r="F53" s="59">
        <v>0.1305</v>
      </c>
      <c r="G53" s="20">
        <f t="shared" si="1"/>
        <v>9.5000000000000084E-3</v>
      </c>
      <c r="H53" s="52">
        <v>-0.03</v>
      </c>
      <c r="I53" s="59">
        <v>0.1305</v>
      </c>
      <c r="J53" s="20">
        <f t="shared" si="2"/>
        <v>-0.1605</v>
      </c>
      <c r="K53" s="52">
        <v>0.13</v>
      </c>
      <c r="L53" s="59">
        <v>0.1305</v>
      </c>
      <c r="M53" s="20">
        <f t="shared" si="3"/>
        <v>-5.0000000000000044E-4</v>
      </c>
      <c r="N53" s="52">
        <v>0.15</v>
      </c>
      <c r="O53" s="59">
        <v>0.1305</v>
      </c>
      <c r="P53" s="20">
        <f t="shared" ref="P53:P116" si="13">N53-O53</f>
        <v>1.949999999999999E-2</v>
      </c>
      <c r="Q53" s="52">
        <v>0.05</v>
      </c>
      <c r="R53" s="59">
        <v>0.1305</v>
      </c>
      <c r="S53" s="20">
        <f t="shared" si="5"/>
        <v>-8.0500000000000002E-2</v>
      </c>
      <c r="T53" s="52">
        <v>0.08</v>
      </c>
      <c r="U53" s="59">
        <v>0.1305</v>
      </c>
      <c r="V53" s="20">
        <f t="shared" si="6"/>
        <v>-5.0500000000000003E-2</v>
      </c>
      <c r="W53" s="52">
        <v>7.0000000000000007E-2</v>
      </c>
      <c r="X53" s="59">
        <v>0.1305</v>
      </c>
      <c r="Y53" s="20">
        <f t="shared" si="7"/>
        <v>-6.0499999999999998E-2</v>
      </c>
      <c r="Z53" s="52">
        <v>0</v>
      </c>
      <c r="AA53" s="59">
        <v>0.1305</v>
      </c>
      <c r="AB53" s="20">
        <f t="shared" si="8"/>
        <v>-0.1305</v>
      </c>
      <c r="AC53" s="52">
        <v>0.09</v>
      </c>
      <c r="AD53" s="59">
        <v>0.1305</v>
      </c>
      <c r="AE53" s="20">
        <f t="shared" si="9"/>
        <v>-4.0500000000000008E-2</v>
      </c>
      <c r="AF53" s="98">
        <f t="shared" si="10"/>
        <v>-5.2500000000000005E-2</v>
      </c>
      <c r="AG53" s="97">
        <v>1401.28</v>
      </c>
      <c r="AH53" s="98">
        <f t="shared" si="11"/>
        <v>5.27333107866016E-3</v>
      </c>
      <c r="AI53" s="99">
        <f t="shared" si="12"/>
        <v>-2.768498816296584E-4</v>
      </c>
      <c r="AJ53" s="97">
        <v>1590.31</v>
      </c>
      <c r="AK53" s="100">
        <v>0.66</v>
      </c>
      <c r="AL53" s="100">
        <v>-9.18</v>
      </c>
    </row>
    <row r="54" spans="1:38">
      <c r="A54" s="90" t="s">
        <v>610</v>
      </c>
      <c r="B54" s="52">
        <v>0.2</v>
      </c>
      <c r="C54" s="59">
        <v>0.1305</v>
      </c>
      <c r="D54" s="20">
        <f t="shared" si="0"/>
        <v>6.9500000000000006E-2</v>
      </c>
      <c r="E54" s="52">
        <v>0.21</v>
      </c>
      <c r="F54" s="59">
        <v>0.1305</v>
      </c>
      <c r="G54" s="20">
        <f t="shared" si="1"/>
        <v>7.9499999999999987E-2</v>
      </c>
      <c r="H54" s="52">
        <v>0.15</v>
      </c>
      <c r="I54" s="59">
        <v>0.1305</v>
      </c>
      <c r="J54" s="20">
        <f t="shared" si="2"/>
        <v>1.949999999999999E-2</v>
      </c>
      <c r="K54" s="52">
        <v>0.18</v>
      </c>
      <c r="L54" s="59">
        <v>0.1305</v>
      </c>
      <c r="M54" s="20">
        <f t="shared" si="3"/>
        <v>4.9499999999999988E-2</v>
      </c>
      <c r="N54" s="52">
        <v>0.13</v>
      </c>
      <c r="O54" s="59">
        <v>0.1305</v>
      </c>
      <c r="P54" s="20">
        <f t="shared" si="13"/>
        <v>-5.0000000000000044E-4</v>
      </c>
      <c r="Q54" s="52">
        <v>0.1</v>
      </c>
      <c r="R54" s="59">
        <v>0.1305</v>
      </c>
      <c r="S54" s="20">
        <f t="shared" si="5"/>
        <v>-3.0499999999999999E-2</v>
      </c>
      <c r="T54" s="52">
        <v>0.11</v>
      </c>
      <c r="U54" s="59">
        <v>0.1305</v>
      </c>
      <c r="V54" s="20">
        <f t="shared" si="6"/>
        <v>-2.0500000000000004E-2</v>
      </c>
      <c r="W54" s="52">
        <v>0.12</v>
      </c>
      <c r="X54" s="59">
        <v>0.1305</v>
      </c>
      <c r="Y54" s="20">
        <f t="shared" si="7"/>
        <v>-1.0500000000000009E-2</v>
      </c>
      <c r="Z54" s="52">
        <v>0.09</v>
      </c>
      <c r="AA54" s="59">
        <v>0.1305</v>
      </c>
      <c r="AB54" s="20">
        <f t="shared" si="8"/>
        <v>-4.0500000000000008E-2</v>
      </c>
      <c r="AC54" s="52">
        <v>0.09</v>
      </c>
      <c r="AD54" s="59">
        <v>0.1305</v>
      </c>
      <c r="AE54" s="20">
        <f t="shared" si="9"/>
        <v>-4.0500000000000008E-2</v>
      </c>
      <c r="AF54" s="98">
        <f t="shared" si="10"/>
        <v>7.4999999999999954E-3</v>
      </c>
      <c r="AG54" s="97">
        <v>564.23</v>
      </c>
      <c r="AH54" s="98">
        <f t="shared" si="11"/>
        <v>2.1233240997605208E-3</v>
      </c>
      <c r="AI54" s="99">
        <f t="shared" si="12"/>
        <v>1.5924930748203897E-5</v>
      </c>
      <c r="AJ54" s="97">
        <v>669.38</v>
      </c>
      <c r="AK54" s="100">
        <v>0.85</v>
      </c>
      <c r="AL54" s="100">
        <v>4.42</v>
      </c>
    </row>
    <row r="55" spans="1:38">
      <c r="A55" s="90" t="s">
        <v>611</v>
      </c>
      <c r="B55" s="52">
        <v>0.06</v>
      </c>
      <c r="C55" s="59">
        <v>0.1305</v>
      </c>
      <c r="D55" s="20">
        <f t="shared" si="0"/>
        <v>-7.0500000000000007E-2</v>
      </c>
      <c r="E55" s="52">
        <v>0.12</v>
      </c>
      <c r="F55" s="59">
        <v>0.1305</v>
      </c>
      <c r="G55" s="20">
        <f t="shared" si="1"/>
        <v>-1.0500000000000009E-2</v>
      </c>
      <c r="H55" s="52">
        <v>0</v>
      </c>
      <c r="I55" s="59">
        <v>0.1305</v>
      </c>
      <c r="J55" s="20">
        <f t="shared" si="2"/>
        <v>-0.1305</v>
      </c>
      <c r="K55" s="52">
        <v>0.14000000000000001</v>
      </c>
      <c r="L55" s="59">
        <v>0.1305</v>
      </c>
      <c r="M55" s="20">
        <f t="shared" si="3"/>
        <v>9.5000000000000084E-3</v>
      </c>
      <c r="N55" s="52">
        <v>0.14000000000000001</v>
      </c>
      <c r="O55" s="59">
        <v>0.1305</v>
      </c>
      <c r="P55" s="20">
        <f t="shared" si="13"/>
        <v>9.5000000000000084E-3</v>
      </c>
      <c r="Q55" s="52">
        <v>0.09</v>
      </c>
      <c r="R55" s="59">
        <v>0.1305</v>
      </c>
      <c r="S55" s="20">
        <f t="shared" si="5"/>
        <v>-4.0500000000000008E-2</v>
      </c>
      <c r="T55" s="52">
        <v>0.1</v>
      </c>
      <c r="U55" s="59">
        <v>0.1305</v>
      </c>
      <c r="V55" s="20">
        <f t="shared" si="6"/>
        <v>-3.0499999999999999E-2</v>
      </c>
      <c r="W55" s="52">
        <v>0.1</v>
      </c>
      <c r="X55" s="59">
        <v>0.1305</v>
      </c>
      <c r="Y55" s="20">
        <f t="shared" si="7"/>
        <v>-3.0499999999999999E-2</v>
      </c>
      <c r="Z55" s="52">
        <v>0.11</v>
      </c>
      <c r="AA55" s="59">
        <v>0.1305</v>
      </c>
      <c r="AB55" s="20">
        <f t="shared" si="8"/>
        <v>-2.0500000000000004E-2</v>
      </c>
      <c r="AC55" s="52">
        <v>0.1</v>
      </c>
      <c r="AD55" s="59">
        <v>0.1305</v>
      </c>
      <c r="AE55" s="20">
        <f t="shared" si="9"/>
        <v>-3.0499999999999999E-2</v>
      </c>
      <c r="AF55" s="98">
        <f t="shared" si="10"/>
        <v>-3.450000000000001E-2</v>
      </c>
      <c r="AG55" s="97">
        <v>292.33999999999997</v>
      </c>
      <c r="AH55" s="98">
        <f t="shared" si="11"/>
        <v>1.1001410193077123E-3</v>
      </c>
      <c r="AI55" s="99">
        <f t="shared" si="12"/>
        <v>-3.7954865166116086E-5</v>
      </c>
      <c r="AJ55" s="97">
        <v>393.72</v>
      </c>
      <c r="AK55" s="100">
        <v>1.62</v>
      </c>
      <c r="AL55" s="100">
        <v>6.96</v>
      </c>
    </row>
    <row r="56" spans="1:38">
      <c r="A56" s="90" t="s">
        <v>612</v>
      </c>
      <c r="B56" s="53" t="s">
        <v>13</v>
      </c>
      <c r="C56" s="59">
        <v>0.1305</v>
      </c>
      <c r="D56" s="23" t="s">
        <v>13</v>
      </c>
      <c r="E56" s="52">
        <v>0.32</v>
      </c>
      <c r="F56" s="59">
        <v>0.1305</v>
      </c>
      <c r="G56" s="20">
        <f t="shared" si="1"/>
        <v>0.1895</v>
      </c>
      <c r="H56" s="52">
        <v>0.15</v>
      </c>
      <c r="I56" s="59">
        <v>0.1305</v>
      </c>
      <c r="J56" s="20">
        <f t="shared" si="2"/>
        <v>1.949999999999999E-2</v>
      </c>
      <c r="K56" s="52">
        <v>0.16</v>
      </c>
      <c r="L56" s="59">
        <v>0.1305</v>
      </c>
      <c r="M56" s="20">
        <f t="shared" si="3"/>
        <v>2.9499999999999998E-2</v>
      </c>
      <c r="N56" s="52">
        <v>0.24</v>
      </c>
      <c r="O56" s="59">
        <v>0.1305</v>
      </c>
      <c r="P56" s="20">
        <f t="shared" si="13"/>
        <v>0.10949999999999999</v>
      </c>
      <c r="Q56" s="52">
        <v>0.24</v>
      </c>
      <c r="R56" s="59">
        <v>0.1305</v>
      </c>
      <c r="S56" s="20">
        <f t="shared" si="5"/>
        <v>0.10949999999999999</v>
      </c>
      <c r="T56" s="52">
        <v>0.21</v>
      </c>
      <c r="U56" s="59">
        <v>0.1305</v>
      </c>
      <c r="V56" s="20">
        <f t="shared" si="6"/>
        <v>7.9499999999999987E-2</v>
      </c>
      <c r="W56" s="52">
        <v>0.17</v>
      </c>
      <c r="X56" s="59">
        <v>0.1305</v>
      </c>
      <c r="Y56" s="20">
        <f t="shared" si="7"/>
        <v>3.9500000000000007E-2</v>
      </c>
      <c r="Z56" s="52">
        <v>0.19</v>
      </c>
      <c r="AA56" s="59">
        <v>0.1305</v>
      </c>
      <c r="AB56" s="20">
        <f t="shared" si="8"/>
        <v>5.9499999999999997E-2</v>
      </c>
      <c r="AC56" s="52">
        <v>0.18</v>
      </c>
      <c r="AD56" s="59">
        <v>0.1305</v>
      </c>
      <c r="AE56" s="20">
        <f t="shared" si="9"/>
        <v>4.9499999999999988E-2</v>
      </c>
      <c r="AF56" s="98">
        <f t="shared" si="10"/>
        <v>7.616666666666666E-2</v>
      </c>
      <c r="AG56" s="97">
        <v>265.20999999999998</v>
      </c>
      <c r="AH56" s="98">
        <f t="shared" si="11"/>
        <v>9.9804474150167063E-4</v>
      </c>
      <c r="AI56" s="99">
        <f t="shared" si="12"/>
        <v>7.6017741144377235E-5</v>
      </c>
      <c r="AJ56" s="97">
        <v>534.23</v>
      </c>
      <c r="AK56" s="100">
        <v>0.13</v>
      </c>
      <c r="AL56" s="101" t="s">
        <v>13</v>
      </c>
    </row>
    <row r="57" spans="1:38">
      <c r="A57" s="90" t="s">
        <v>613</v>
      </c>
      <c r="B57" s="52">
        <v>0.03</v>
      </c>
      <c r="C57" s="59">
        <v>0.1305</v>
      </c>
      <c r="D57" s="20">
        <f t="shared" si="0"/>
        <v>-0.10050000000000001</v>
      </c>
      <c r="E57" s="52">
        <v>0.06</v>
      </c>
      <c r="F57" s="59">
        <v>0.1305</v>
      </c>
      <c r="G57" s="20">
        <f t="shared" si="1"/>
        <v>-7.0500000000000007E-2</v>
      </c>
      <c r="H57" s="52">
        <v>-0.04</v>
      </c>
      <c r="I57" s="59">
        <v>0.1305</v>
      </c>
      <c r="J57" s="20">
        <f t="shared" si="2"/>
        <v>-0.17050000000000001</v>
      </c>
      <c r="K57" s="52">
        <v>0.08</v>
      </c>
      <c r="L57" s="59">
        <v>0.1305</v>
      </c>
      <c r="M57" s="20">
        <f t="shared" si="3"/>
        <v>-5.0500000000000003E-2</v>
      </c>
      <c r="N57" s="52">
        <v>7.0000000000000007E-2</v>
      </c>
      <c r="O57" s="59">
        <v>0.1305</v>
      </c>
      <c r="P57" s="20">
        <f t="shared" si="13"/>
        <v>-6.0499999999999998E-2</v>
      </c>
      <c r="Q57" s="52">
        <v>0.08</v>
      </c>
      <c r="R57" s="59">
        <v>0.1305</v>
      </c>
      <c r="S57" s="20">
        <f t="shared" si="5"/>
        <v>-5.0500000000000003E-2</v>
      </c>
      <c r="T57" s="52">
        <v>0.06</v>
      </c>
      <c r="U57" s="59">
        <v>0.1305</v>
      </c>
      <c r="V57" s="20">
        <f t="shared" si="6"/>
        <v>-7.0500000000000007E-2</v>
      </c>
      <c r="W57" s="52">
        <v>0.05</v>
      </c>
      <c r="X57" s="59">
        <v>0.1305</v>
      </c>
      <c r="Y57" s="20">
        <f t="shared" si="7"/>
        <v>-8.0500000000000002E-2</v>
      </c>
      <c r="Z57" s="52">
        <v>0.03</v>
      </c>
      <c r="AA57" s="59">
        <v>0.1305</v>
      </c>
      <c r="AB57" s="20">
        <f t="shared" si="8"/>
        <v>-0.10050000000000001</v>
      </c>
      <c r="AC57" s="52">
        <v>0.01</v>
      </c>
      <c r="AD57" s="59">
        <v>0.1305</v>
      </c>
      <c r="AE57" s="20">
        <f t="shared" si="9"/>
        <v>-0.12050000000000001</v>
      </c>
      <c r="AF57" s="98">
        <f t="shared" si="10"/>
        <v>-8.7500000000000008E-2</v>
      </c>
      <c r="AG57" s="97">
        <v>377.46</v>
      </c>
      <c r="AH57" s="98">
        <f t="shared" si="11"/>
        <v>1.4204666797150206E-3</v>
      </c>
      <c r="AI57" s="99">
        <f t="shared" si="12"/>
        <v>-1.2429083447506432E-4</v>
      </c>
      <c r="AJ57" s="97">
        <v>437.64</v>
      </c>
      <c r="AK57" s="100">
        <v>0.19</v>
      </c>
      <c r="AL57" s="100">
        <v>-5.87</v>
      </c>
    </row>
    <row r="58" spans="1:38">
      <c r="A58" s="90" t="s">
        <v>614</v>
      </c>
      <c r="B58" s="53" t="s">
        <v>13</v>
      </c>
      <c r="C58" s="59">
        <v>0.1305</v>
      </c>
      <c r="D58" s="23" t="s">
        <v>13</v>
      </c>
      <c r="E58" s="54" t="s">
        <v>13</v>
      </c>
      <c r="F58" s="59">
        <v>0.1305</v>
      </c>
      <c r="G58" s="23" t="s">
        <v>13</v>
      </c>
      <c r="H58" s="52">
        <v>0.19</v>
      </c>
      <c r="I58" s="59">
        <v>0.1305</v>
      </c>
      <c r="J58" s="20">
        <f t="shared" si="2"/>
        <v>5.9499999999999997E-2</v>
      </c>
      <c r="K58" s="52">
        <v>0.17</v>
      </c>
      <c r="L58" s="59">
        <v>0.1305</v>
      </c>
      <c r="M58" s="20">
        <f t="shared" si="3"/>
        <v>3.9500000000000007E-2</v>
      </c>
      <c r="N58" s="52">
        <v>0.17</v>
      </c>
      <c r="O58" s="59">
        <v>0.1305</v>
      </c>
      <c r="P58" s="20">
        <f t="shared" si="13"/>
        <v>3.9500000000000007E-2</v>
      </c>
      <c r="Q58" s="52">
        <v>0.15</v>
      </c>
      <c r="R58" s="59">
        <v>0.1305</v>
      </c>
      <c r="S58" s="20">
        <f t="shared" si="5"/>
        <v>1.949999999999999E-2</v>
      </c>
      <c r="T58" s="52">
        <v>0.15</v>
      </c>
      <c r="U58" s="59">
        <v>0.1305</v>
      </c>
      <c r="V58" s="20">
        <f t="shared" si="6"/>
        <v>1.949999999999999E-2</v>
      </c>
      <c r="W58" s="52">
        <v>0.2</v>
      </c>
      <c r="X58" s="59">
        <v>0.1305</v>
      </c>
      <c r="Y58" s="20">
        <f t="shared" si="7"/>
        <v>6.9500000000000006E-2</v>
      </c>
      <c r="Z58" s="52">
        <v>0.19</v>
      </c>
      <c r="AA58" s="59">
        <v>0.1305</v>
      </c>
      <c r="AB58" s="20">
        <f t="shared" si="8"/>
        <v>5.9499999999999997E-2</v>
      </c>
      <c r="AC58" s="52">
        <v>0.19</v>
      </c>
      <c r="AD58" s="59">
        <v>0.1305</v>
      </c>
      <c r="AE58" s="20">
        <f t="shared" si="9"/>
        <v>5.9499999999999997E-2</v>
      </c>
      <c r="AF58" s="98">
        <f t="shared" si="10"/>
        <v>4.5749999999999999E-2</v>
      </c>
      <c r="AG58" s="97">
        <v>101.09</v>
      </c>
      <c r="AH58" s="98">
        <f t="shared" si="11"/>
        <v>3.8042435397761732E-4</v>
      </c>
      <c r="AI58" s="99">
        <f t="shared" si="12"/>
        <v>1.740441419447599E-5</v>
      </c>
      <c r="AJ58" s="97">
        <v>140.85</v>
      </c>
      <c r="AK58" s="100">
        <v>0.89</v>
      </c>
      <c r="AL58" s="101" t="s">
        <v>13</v>
      </c>
    </row>
    <row r="59" spans="1:38">
      <c r="A59" s="90" t="s">
        <v>615</v>
      </c>
      <c r="B59" s="53" t="s">
        <v>13</v>
      </c>
      <c r="C59" s="59">
        <v>0.1305</v>
      </c>
      <c r="D59" s="23" t="s">
        <v>13</v>
      </c>
      <c r="E59" s="54" t="s">
        <v>13</v>
      </c>
      <c r="F59" s="59">
        <v>0.1305</v>
      </c>
      <c r="G59" s="23" t="s">
        <v>13</v>
      </c>
      <c r="H59" s="54" t="s">
        <v>13</v>
      </c>
      <c r="I59" s="59">
        <v>0.1305</v>
      </c>
      <c r="J59" s="23" t="s">
        <v>13</v>
      </c>
      <c r="K59" s="53" t="s">
        <v>13</v>
      </c>
      <c r="L59" s="59">
        <v>0.1305</v>
      </c>
      <c r="M59" s="23" t="s">
        <v>13</v>
      </c>
      <c r="N59" s="54" t="s">
        <v>13</v>
      </c>
      <c r="O59" s="59">
        <v>0.1305</v>
      </c>
      <c r="P59" s="23" t="s">
        <v>13</v>
      </c>
      <c r="Q59" s="54" t="s">
        <v>13</v>
      </c>
      <c r="R59" s="59">
        <v>0.1305</v>
      </c>
      <c r="S59" s="23" t="s">
        <v>13</v>
      </c>
      <c r="T59" s="53" t="s">
        <v>13</v>
      </c>
      <c r="U59" s="59">
        <v>0.1305</v>
      </c>
      <c r="V59" s="23" t="s">
        <v>13</v>
      </c>
      <c r="W59" s="54" t="s">
        <v>13</v>
      </c>
      <c r="X59" s="59">
        <v>0.1305</v>
      </c>
      <c r="Y59" s="23" t="s">
        <v>13</v>
      </c>
      <c r="Z59" s="54" t="s">
        <v>13</v>
      </c>
      <c r="AA59" s="59">
        <v>0.1305</v>
      </c>
      <c r="AB59" s="23" t="s">
        <v>13</v>
      </c>
      <c r="AC59" s="63">
        <v>0.08</v>
      </c>
      <c r="AD59" s="59">
        <v>0.1305</v>
      </c>
      <c r="AE59" s="20">
        <f t="shared" si="9"/>
        <v>-5.0500000000000003E-2</v>
      </c>
      <c r="AF59" s="98">
        <f t="shared" si="10"/>
        <v>-5.0500000000000003E-2</v>
      </c>
      <c r="AG59" s="97">
        <v>235.9</v>
      </c>
      <c r="AH59" s="98">
        <f t="shared" si="11"/>
        <v>8.8774463451696435E-4</v>
      </c>
      <c r="AI59" s="99">
        <f t="shared" si="12"/>
        <v>-4.4831104043106702E-5</v>
      </c>
      <c r="AJ59" s="97">
        <v>302.57</v>
      </c>
      <c r="AK59" s="100">
        <v>1.62</v>
      </c>
      <c r="AL59" s="101" t="s">
        <v>13</v>
      </c>
    </row>
    <row r="60" spans="1:38">
      <c r="A60" s="90" t="s">
        <v>616</v>
      </c>
      <c r="B60" s="52">
        <v>0.31</v>
      </c>
      <c r="C60" s="59">
        <v>0.1305</v>
      </c>
      <c r="D60" s="20">
        <f t="shared" si="0"/>
        <v>0.17949999999999999</v>
      </c>
      <c r="E60" s="52">
        <v>0.02</v>
      </c>
      <c r="F60" s="59">
        <v>0.1305</v>
      </c>
      <c r="G60" s="20">
        <f t="shared" si="1"/>
        <v>-0.1105</v>
      </c>
      <c r="H60" s="52">
        <v>0.05</v>
      </c>
      <c r="I60" s="59">
        <v>0.1305</v>
      </c>
      <c r="J60" s="20">
        <f t="shared" si="2"/>
        <v>-8.0500000000000002E-2</v>
      </c>
      <c r="K60" s="52">
        <v>0.16</v>
      </c>
      <c r="L60" s="59">
        <v>0.1305</v>
      </c>
      <c r="M60" s="20">
        <f t="shared" si="3"/>
        <v>2.9499999999999998E-2</v>
      </c>
      <c r="N60" s="52">
        <v>0.37</v>
      </c>
      <c r="O60" s="59">
        <v>0.1305</v>
      </c>
      <c r="P60" s="20">
        <f t="shared" si="13"/>
        <v>0.23949999999999999</v>
      </c>
      <c r="Q60" s="52">
        <v>-0.02</v>
      </c>
      <c r="R60" s="59">
        <v>0.1305</v>
      </c>
      <c r="S60" s="20">
        <f t="shared" si="5"/>
        <v>-0.15049999999999999</v>
      </c>
      <c r="T60" s="52">
        <v>0.41</v>
      </c>
      <c r="U60" s="59">
        <v>0.1305</v>
      </c>
      <c r="V60" s="20">
        <f t="shared" si="6"/>
        <v>0.27949999999999997</v>
      </c>
      <c r="W60" s="52">
        <v>0.22</v>
      </c>
      <c r="X60" s="59">
        <v>0.1305</v>
      </c>
      <c r="Y60" s="20">
        <f t="shared" si="7"/>
        <v>8.9499999999999996E-2</v>
      </c>
      <c r="Z60" s="52">
        <v>0.1</v>
      </c>
      <c r="AA60" s="59">
        <v>0.1305</v>
      </c>
      <c r="AB60" s="20">
        <f t="shared" si="8"/>
        <v>-3.0499999999999999E-2</v>
      </c>
      <c r="AC60" s="52">
        <v>0.05</v>
      </c>
      <c r="AD60" s="59">
        <v>0.1305</v>
      </c>
      <c r="AE60" s="20">
        <f t="shared" si="9"/>
        <v>-8.0500000000000002E-2</v>
      </c>
      <c r="AF60" s="98">
        <f t="shared" si="10"/>
        <v>3.6499999999999998E-2</v>
      </c>
      <c r="AG60" s="97">
        <v>333.05</v>
      </c>
      <c r="AH60" s="98">
        <f t="shared" si="11"/>
        <v>1.2533418843826832E-3</v>
      </c>
      <c r="AI60" s="99">
        <f t="shared" si="12"/>
        <v>4.5746978779967935E-5</v>
      </c>
      <c r="AJ60" s="97">
        <v>608.01</v>
      </c>
      <c r="AK60" s="100">
        <v>1.42</v>
      </c>
      <c r="AL60" s="100">
        <v>0.97</v>
      </c>
    </row>
    <row r="61" spans="1:38">
      <c r="A61" s="90" t="s">
        <v>617</v>
      </c>
      <c r="B61" s="52">
        <v>0.02</v>
      </c>
      <c r="C61" s="59">
        <v>0.1305</v>
      </c>
      <c r="D61" s="20">
        <f t="shared" si="0"/>
        <v>-0.1105</v>
      </c>
      <c r="E61" s="52">
        <v>1.1499999999999999</v>
      </c>
      <c r="F61" s="59">
        <v>0.1305</v>
      </c>
      <c r="G61" s="20">
        <f t="shared" si="1"/>
        <v>1.0194999999999999</v>
      </c>
      <c r="H61" s="52">
        <v>-0.2</v>
      </c>
      <c r="I61" s="59">
        <v>0.1305</v>
      </c>
      <c r="J61" s="20">
        <f t="shared" si="2"/>
        <v>-0.33050000000000002</v>
      </c>
      <c r="K61" s="52">
        <v>0.18</v>
      </c>
      <c r="L61" s="59">
        <v>0.1305</v>
      </c>
      <c r="M61" s="20">
        <f t="shared" si="3"/>
        <v>4.9499999999999988E-2</v>
      </c>
      <c r="N61" s="52">
        <v>0.06</v>
      </c>
      <c r="O61" s="59">
        <v>0.1305</v>
      </c>
      <c r="P61" s="20">
        <f t="shared" si="13"/>
        <v>-7.0500000000000007E-2</v>
      </c>
      <c r="Q61" s="52">
        <v>0.03</v>
      </c>
      <c r="R61" s="59">
        <v>0.1305</v>
      </c>
      <c r="S61" s="20">
        <f t="shared" si="5"/>
        <v>-0.10050000000000001</v>
      </c>
      <c r="T61" s="52">
        <v>0.06</v>
      </c>
      <c r="U61" s="59">
        <v>0.1305</v>
      </c>
      <c r="V61" s="20">
        <f t="shared" si="6"/>
        <v>-7.0500000000000007E-2</v>
      </c>
      <c r="W61" s="52">
        <v>0.01</v>
      </c>
      <c r="X61" s="59">
        <v>0.1305</v>
      </c>
      <c r="Y61" s="20">
        <f t="shared" si="7"/>
        <v>-0.12050000000000001</v>
      </c>
      <c r="Z61" s="52">
        <v>-0.02</v>
      </c>
      <c r="AA61" s="59">
        <v>0.1305</v>
      </c>
      <c r="AB61" s="20">
        <f t="shared" si="8"/>
        <v>-0.15049999999999999</v>
      </c>
      <c r="AC61" s="52">
        <v>-0.08</v>
      </c>
      <c r="AD61" s="59">
        <v>0.1305</v>
      </c>
      <c r="AE61" s="20">
        <f t="shared" si="9"/>
        <v>-0.21050000000000002</v>
      </c>
      <c r="AF61" s="98">
        <f t="shared" si="10"/>
        <v>-9.5000000000000275E-3</v>
      </c>
      <c r="AG61" s="97">
        <v>582.4</v>
      </c>
      <c r="AH61" s="98">
        <f t="shared" si="11"/>
        <v>2.1917018869973717E-3</v>
      </c>
      <c r="AI61" s="99">
        <f t="shared" si="12"/>
        <v>-2.0821167926475093E-5</v>
      </c>
      <c r="AJ61" s="97">
        <v>978.7</v>
      </c>
      <c r="AK61" s="100">
        <v>0.44</v>
      </c>
      <c r="AL61" s="100">
        <v>-3.98</v>
      </c>
    </row>
    <row r="62" spans="1:38">
      <c r="A62" s="90" t="s">
        <v>618</v>
      </c>
      <c r="B62" s="52">
        <v>0.05</v>
      </c>
      <c r="C62" s="59">
        <v>0.1305</v>
      </c>
      <c r="D62" s="20">
        <f t="shared" si="0"/>
        <v>-8.0500000000000002E-2</v>
      </c>
      <c r="E62" s="52">
        <v>0.13</v>
      </c>
      <c r="F62" s="59">
        <v>0.1305</v>
      </c>
      <c r="G62" s="20">
        <f t="shared" si="1"/>
        <v>-5.0000000000000044E-4</v>
      </c>
      <c r="H62" s="52">
        <v>0.05</v>
      </c>
      <c r="I62" s="59">
        <v>0.1305</v>
      </c>
      <c r="J62" s="20">
        <f t="shared" si="2"/>
        <v>-8.0500000000000002E-2</v>
      </c>
      <c r="K62" s="52">
        <v>0.11</v>
      </c>
      <c r="L62" s="59">
        <v>0.1305</v>
      </c>
      <c r="M62" s="20">
        <f t="shared" si="3"/>
        <v>-2.0500000000000004E-2</v>
      </c>
      <c r="N62" s="52">
        <v>0.15</v>
      </c>
      <c r="O62" s="59">
        <v>0.1305</v>
      </c>
      <c r="P62" s="20">
        <f t="shared" si="13"/>
        <v>1.949999999999999E-2</v>
      </c>
      <c r="Q62" s="52">
        <v>0.11</v>
      </c>
      <c r="R62" s="59">
        <v>0.1305</v>
      </c>
      <c r="S62" s="20">
        <f t="shared" si="5"/>
        <v>-2.0500000000000004E-2</v>
      </c>
      <c r="T62" s="52">
        <v>0.14000000000000001</v>
      </c>
      <c r="U62" s="59">
        <v>0.1305</v>
      </c>
      <c r="V62" s="20">
        <f t="shared" si="6"/>
        <v>9.5000000000000084E-3</v>
      </c>
      <c r="W62" s="52">
        <v>0.09</v>
      </c>
      <c r="X62" s="59">
        <v>0.1305</v>
      </c>
      <c r="Y62" s="20">
        <f t="shared" si="7"/>
        <v>-4.0500000000000008E-2</v>
      </c>
      <c r="Z62" s="52">
        <v>0.08</v>
      </c>
      <c r="AA62" s="59">
        <v>0.1305</v>
      </c>
      <c r="AB62" s="20">
        <f t="shared" si="8"/>
        <v>-5.0500000000000003E-2</v>
      </c>
      <c r="AC62" s="52">
        <v>0.09</v>
      </c>
      <c r="AD62" s="59">
        <v>0.1305</v>
      </c>
      <c r="AE62" s="20">
        <f t="shared" si="9"/>
        <v>-4.0500000000000008E-2</v>
      </c>
      <c r="AF62" s="98">
        <f t="shared" si="10"/>
        <v>-3.0500000000000006E-2</v>
      </c>
      <c r="AG62" s="97">
        <v>598.01</v>
      </c>
      <c r="AH62" s="98">
        <f t="shared" si="11"/>
        <v>2.2504458197858831E-3</v>
      </c>
      <c r="AI62" s="99">
        <f t="shared" si="12"/>
        <v>-6.8638597503469447E-5</v>
      </c>
      <c r="AJ62" s="97">
        <v>892.82</v>
      </c>
      <c r="AK62" s="100">
        <v>1.71</v>
      </c>
      <c r="AL62" s="100">
        <v>0</v>
      </c>
    </row>
    <row r="63" spans="1:38">
      <c r="A63" s="90" t="s">
        <v>619</v>
      </c>
      <c r="B63" s="52">
        <v>0.06</v>
      </c>
      <c r="C63" s="59">
        <v>0.1305</v>
      </c>
      <c r="D63" s="20">
        <f t="shared" si="0"/>
        <v>-7.0500000000000007E-2</v>
      </c>
      <c r="E63" s="52">
        <v>0.09</v>
      </c>
      <c r="F63" s="59">
        <v>0.1305</v>
      </c>
      <c r="G63" s="20">
        <f t="shared" si="1"/>
        <v>-4.0500000000000008E-2</v>
      </c>
      <c r="H63" s="52">
        <v>0</v>
      </c>
      <c r="I63" s="59">
        <v>0.1305</v>
      </c>
      <c r="J63" s="20">
        <f t="shared" si="2"/>
        <v>-0.1305</v>
      </c>
      <c r="K63" s="52">
        <v>0.11</v>
      </c>
      <c r="L63" s="59">
        <v>0.1305</v>
      </c>
      <c r="M63" s="20">
        <f t="shared" si="3"/>
        <v>-2.0500000000000004E-2</v>
      </c>
      <c r="N63" s="52">
        <v>0.12</v>
      </c>
      <c r="O63" s="59">
        <v>0.1305</v>
      </c>
      <c r="P63" s="20">
        <f t="shared" si="13"/>
        <v>-1.0500000000000009E-2</v>
      </c>
      <c r="Q63" s="52">
        <v>0.04</v>
      </c>
      <c r="R63" s="59">
        <v>0.1305</v>
      </c>
      <c r="S63" s="20">
        <f t="shared" si="5"/>
        <v>-9.0499999999999997E-2</v>
      </c>
      <c r="T63" s="52">
        <v>0.08</v>
      </c>
      <c r="U63" s="59">
        <v>0.1305</v>
      </c>
      <c r="V63" s="20">
        <f t="shared" si="6"/>
        <v>-5.0500000000000003E-2</v>
      </c>
      <c r="W63" s="52">
        <v>0.09</v>
      </c>
      <c r="X63" s="59">
        <v>0.1305</v>
      </c>
      <c r="Y63" s="20">
        <f t="shared" si="7"/>
        <v>-4.0500000000000008E-2</v>
      </c>
      <c r="Z63" s="52">
        <v>0.05</v>
      </c>
      <c r="AA63" s="59">
        <v>0.1305</v>
      </c>
      <c r="AB63" s="20">
        <f t="shared" si="8"/>
        <v>-8.0500000000000002E-2</v>
      </c>
      <c r="AC63" s="52">
        <v>0.03</v>
      </c>
      <c r="AD63" s="59">
        <v>0.1305</v>
      </c>
      <c r="AE63" s="20">
        <f t="shared" si="9"/>
        <v>-0.10050000000000001</v>
      </c>
      <c r="AF63" s="98">
        <f t="shared" si="10"/>
        <v>-6.3500000000000001E-2</v>
      </c>
      <c r="AG63" s="97">
        <v>1242.78</v>
      </c>
      <c r="AH63" s="98">
        <f t="shared" si="11"/>
        <v>4.6768600122297282E-3</v>
      </c>
      <c r="AI63" s="99">
        <f t="shared" si="12"/>
        <v>-2.9698061077658775E-4</v>
      </c>
      <c r="AJ63" s="97">
        <v>1476.97</v>
      </c>
      <c r="AK63" s="100">
        <v>0.72</v>
      </c>
      <c r="AL63" s="100">
        <v>-10.16</v>
      </c>
    </row>
    <row r="64" spans="1:38">
      <c r="A64" s="90" t="s">
        <v>620</v>
      </c>
      <c r="B64" s="52">
        <v>0.21</v>
      </c>
      <c r="C64" s="59">
        <v>0.1305</v>
      </c>
      <c r="D64" s="20">
        <f t="shared" si="0"/>
        <v>7.9499999999999987E-2</v>
      </c>
      <c r="E64" s="52">
        <v>0.49</v>
      </c>
      <c r="F64" s="59">
        <v>0.1305</v>
      </c>
      <c r="G64" s="20">
        <f t="shared" si="1"/>
        <v>0.35949999999999999</v>
      </c>
      <c r="H64" s="52">
        <v>0.2</v>
      </c>
      <c r="I64" s="59">
        <v>0.1305</v>
      </c>
      <c r="J64" s="20">
        <f t="shared" si="2"/>
        <v>6.9500000000000006E-2</v>
      </c>
      <c r="K64" s="52">
        <v>0.32</v>
      </c>
      <c r="L64" s="59">
        <v>0.1305</v>
      </c>
      <c r="M64" s="20">
        <f t="shared" si="3"/>
        <v>0.1895</v>
      </c>
      <c r="N64" s="52">
        <v>0.11</v>
      </c>
      <c r="O64" s="59">
        <v>0.1305</v>
      </c>
      <c r="P64" s="20">
        <f t="shared" si="13"/>
        <v>-2.0500000000000004E-2</v>
      </c>
      <c r="Q64" s="52">
        <v>-0.21</v>
      </c>
      <c r="R64" s="59">
        <v>0.1305</v>
      </c>
      <c r="S64" s="20">
        <f t="shared" si="5"/>
        <v>-0.34050000000000002</v>
      </c>
      <c r="T64" s="52">
        <v>0.17</v>
      </c>
      <c r="U64" s="59">
        <v>0.1305</v>
      </c>
      <c r="V64" s="20">
        <f t="shared" si="6"/>
        <v>3.9500000000000007E-2</v>
      </c>
      <c r="W64" s="52">
        <v>0.09</v>
      </c>
      <c r="X64" s="59">
        <v>0.1305</v>
      </c>
      <c r="Y64" s="20">
        <f t="shared" si="7"/>
        <v>-4.0500000000000008E-2</v>
      </c>
      <c r="Z64" s="52">
        <v>0.03</v>
      </c>
      <c r="AA64" s="59">
        <v>0.1305</v>
      </c>
      <c r="AB64" s="20">
        <f t="shared" si="8"/>
        <v>-0.10050000000000001</v>
      </c>
      <c r="AC64" s="52">
        <v>0.03</v>
      </c>
      <c r="AD64" s="59">
        <v>0.1305</v>
      </c>
      <c r="AE64" s="20">
        <f t="shared" si="9"/>
        <v>-0.10050000000000001</v>
      </c>
      <c r="AF64" s="98">
        <f t="shared" si="10"/>
        <v>1.3499999999999995E-2</v>
      </c>
      <c r="AG64" s="97">
        <v>228.27</v>
      </c>
      <c r="AH64" s="98">
        <f t="shared" si="11"/>
        <v>8.5903123239163828E-4</v>
      </c>
      <c r="AI64" s="99">
        <f t="shared" si="12"/>
        <v>1.1596921637287111E-5</v>
      </c>
      <c r="AJ64" s="97">
        <v>278.37</v>
      </c>
      <c r="AK64" s="100">
        <v>0.43</v>
      </c>
      <c r="AL64" s="100">
        <v>6.83</v>
      </c>
    </row>
    <row r="65" spans="1:38">
      <c r="A65" s="90" t="s">
        <v>621</v>
      </c>
      <c r="B65" s="52">
        <v>0.13</v>
      </c>
      <c r="C65" s="59">
        <v>0.1305</v>
      </c>
      <c r="D65" s="20">
        <f t="shared" si="0"/>
        <v>-5.0000000000000044E-4</v>
      </c>
      <c r="E65" s="52">
        <v>0.15</v>
      </c>
      <c r="F65" s="59">
        <v>0.1305</v>
      </c>
      <c r="G65" s="20">
        <f t="shared" si="1"/>
        <v>1.949999999999999E-2</v>
      </c>
      <c r="H65" s="52">
        <v>0.16</v>
      </c>
      <c r="I65" s="59">
        <v>0.1305</v>
      </c>
      <c r="J65" s="20">
        <f t="shared" si="2"/>
        <v>2.9499999999999998E-2</v>
      </c>
      <c r="K65" s="52">
        <v>0.14000000000000001</v>
      </c>
      <c r="L65" s="59">
        <v>0.1305</v>
      </c>
      <c r="M65" s="20">
        <f t="shared" si="3"/>
        <v>9.5000000000000084E-3</v>
      </c>
      <c r="N65" s="52">
        <v>0.14000000000000001</v>
      </c>
      <c r="O65" s="59">
        <v>0.1305</v>
      </c>
      <c r="P65" s="20">
        <f t="shared" si="13"/>
        <v>9.5000000000000084E-3</v>
      </c>
      <c r="Q65" s="52">
        <v>0.2</v>
      </c>
      <c r="R65" s="59">
        <v>0.1305</v>
      </c>
      <c r="S65" s="20">
        <f t="shared" si="5"/>
        <v>6.9500000000000006E-2</v>
      </c>
      <c r="T65" s="52">
        <v>0.23</v>
      </c>
      <c r="U65" s="59">
        <v>0.1305</v>
      </c>
      <c r="V65" s="20">
        <f t="shared" si="6"/>
        <v>9.9500000000000005E-2</v>
      </c>
      <c r="W65" s="52">
        <v>0.16</v>
      </c>
      <c r="X65" s="59">
        <v>0.1305</v>
      </c>
      <c r="Y65" s="20">
        <f t="shared" si="7"/>
        <v>2.9499999999999998E-2</v>
      </c>
      <c r="Z65" s="52">
        <v>7.0000000000000007E-2</v>
      </c>
      <c r="AA65" s="59">
        <v>0.1305</v>
      </c>
      <c r="AB65" s="20">
        <f t="shared" si="8"/>
        <v>-6.0499999999999998E-2</v>
      </c>
      <c r="AC65" s="52">
        <v>7.0000000000000007E-2</v>
      </c>
      <c r="AD65" s="59">
        <v>0.1305</v>
      </c>
      <c r="AE65" s="20">
        <f t="shared" si="9"/>
        <v>-6.0499999999999998E-2</v>
      </c>
      <c r="AF65" s="98">
        <f t="shared" si="10"/>
        <v>1.4500000000000002E-2</v>
      </c>
      <c r="AG65" s="97">
        <v>563.84</v>
      </c>
      <c r="AH65" s="98">
        <f t="shared" si="11"/>
        <v>2.1218564422469063E-3</v>
      </c>
      <c r="AI65" s="99">
        <f t="shared" si="12"/>
        <v>3.0766918412580148E-5</v>
      </c>
      <c r="AJ65" s="97">
        <v>816.04</v>
      </c>
      <c r="AK65" s="100">
        <v>0.71</v>
      </c>
      <c r="AL65" s="100">
        <v>-0.23</v>
      </c>
    </row>
    <row r="66" spans="1:38">
      <c r="A66" s="90" t="s">
        <v>622</v>
      </c>
      <c r="B66" s="52">
        <v>0.14000000000000001</v>
      </c>
      <c r="C66" s="59">
        <v>0.1305</v>
      </c>
      <c r="D66" s="20">
        <f t="shared" si="0"/>
        <v>9.5000000000000084E-3</v>
      </c>
      <c r="E66" s="52">
        <v>0.21</v>
      </c>
      <c r="F66" s="59">
        <v>0.1305</v>
      </c>
      <c r="G66" s="20">
        <f t="shared" si="1"/>
        <v>7.9499999999999987E-2</v>
      </c>
      <c r="H66" s="52">
        <v>0.09</v>
      </c>
      <c r="I66" s="59">
        <v>0.1305</v>
      </c>
      <c r="J66" s="20">
        <f t="shared" si="2"/>
        <v>-4.0500000000000008E-2</v>
      </c>
      <c r="K66" s="52">
        <v>0.16</v>
      </c>
      <c r="L66" s="59">
        <v>0.1305</v>
      </c>
      <c r="M66" s="20">
        <f t="shared" si="3"/>
        <v>2.9499999999999998E-2</v>
      </c>
      <c r="N66" s="52">
        <v>0.16</v>
      </c>
      <c r="O66" s="59">
        <v>0.1305</v>
      </c>
      <c r="P66" s="20">
        <f t="shared" si="13"/>
        <v>2.9499999999999998E-2</v>
      </c>
      <c r="Q66" s="52">
        <v>0.11</v>
      </c>
      <c r="R66" s="59">
        <v>0.1305</v>
      </c>
      <c r="S66" s="20">
        <f t="shared" si="5"/>
        <v>-2.0500000000000004E-2</v>
      </c>
      <c r="T66" s="52">
        <v>0.1</v>
      </c>
      <c r="U66" s="59">
        <v>0.1305</v>
      </c>
      <c r="V66" s="20">
        <f t="shared" si="6"/>
        <v>-3.0499999999999999E-2</v>
      </c>
      <c r="W66" s="52">
        <v>0.1</v>
      </c>
      <c r="X66" s="59">
        <v>0.1305</v>
      </c>
      <c r="Y66" s="20">
        <f t="shared" si="7"/>
        <v>-3.0499999999999999E-2</v>
      </c>
      <c r="Z66" s="52">
        <v>0.08</v>
      </c>
      <c r="AA66" s="59">
        <v>0.1305</v>
      </c>
      <c r="AB66" s="20">
        <f t="shared" si="8"/>
        <v>-5.0500000000000003E-2</v>
      </c>
      <c r="AC66" s="52">
        <v>0.11</v>
      </c>
      <c r="AD66" s="59">
        <v>0.1305</v>
      </c>
      <c r="AE66" s="20">
        <f t="shared" si="9"/>
        <v>-2.0500000000000004E-2</v>
      </c>
      <c r="AF66" s="98">
        <f t="shared" si="10"/>
        <v>-4.5000000000000023E-3</v>
      </c>
      <c r="AG66" s="97">
        <v>762.58</v>
      </c>
      <c r="AH66" s="98">
        <f t="shared" si="11"/>
        <v>2.8697596582871843E-3</v>
      </c>
      <c r="AI66" s="99">
        <f t="shared" si="12"/>
        <v>-1.2913918462292335E-5</v>
      </c>
      <c r="AJ66" s="97">
        <v>1028.1300000000001</v>
      </c>
      <c r="AK66" s="100">
        <v>2.09</v>
      </c>
      <c r="AL66" s="101" t="s">
        <v>13</v>
      </c>
    </row>
    <row r="67" spans="1:38">
      <c r="A67" s="90" t="s">
        <v>623</v>
      </c>
      <c r="B67" s="52">
        <v>0.05</v>
      </c>
      <c r="C67" s="59">
        <v>0.1305</v>
      </c>
      <c r="D67" s="20">
        <f t="shared" si="0"/>
        <v>-8.0500000000000002E-2</v>
      </c>
      <c r="E67" s="52">
        <v>0.21</v>
      </c>
      <c r="F67" s="59">
        <v>0.1305</v>
      </c>
      <c r="G67" s="20">
        <f t="shared" si="1"/>
        <v>7.9499999999999987E-2</v>
      </c>
      <c r="H67" s="52">
        <v>0.08</v>
      </c>
      <c r="I67" s="59">
        <v>0.1305</v>
      </c>
      <c r="J67" s="20">
        <f t="shared" si="2"/>
        <v>-5.0500000000000003E-2</v>
      </c>
      <c r="K67" s="52">
        <v>0.16</v>
      </c>
      <c r="L67" s="59">
        <v>0.1305</v>
      </c>
      <c r="M67" s="20">
        <f t="shared" si="3"/>
        <v>2.9499999999999998E-2</v>
      </c>
      <c r="N67" s="52">
        <v>0.14000000000000001</v>
      </c>
      <c r="O67" s="59">
        <v>0.1305</v>
      </c>
      <c r="P67" s="20">
        <f t="shared" si="13"/>
        <v>9.5000000000000084E-3</v>
      </c>
      <c r="Q67" s="52">
        <v>0.08</v>
      </c>
      <c r="R67" s="59">
        <v>0.1305</v>
      </c>
      <c r="S67" s="20">
        <f t="shared" si="5"/>
        <v>-5.0500000000000003E-2</v>
      </c>
      <c r="T67" s="52">
        <v>0.09</v>
      </c>
      <c r="U67" s="59">
        <v>0.1305</v>
      </c>
      <c r="V67" s="20">
        <f t="shared" si="6"/>
        <v>-4.0500000000000008E-2</v>
      </c>
      <c r="W67" s="52">
        <v>0.08</v>
      </c>
      <c r="X67" s="59">
        <v>0.1305</v>
      </c>
      <c r="Y67" s="20">
        <f t="shared" si="7"/>
        <v>-5.0500000000000003E-2</v>
      </c>
      <c r="Z67" s="52">
        <v>0.05</v>
      </c>
      <c r="AA67" s="59">
        <v>0.1305</v>
      </c>
      <c r="AB67" s="20">
        <f t="shared" si="8"/>
        <v>-8.0500000000000002E-2</v>
      </c>
      <c r="AC67" s="52">
        <v>0.08</v>
      </c>
      <c r="AD67" s="59">
        <v>0.1305</v>
      </c>
      <c r="AE67" s="20">
        <f t="shared" si="9"/>
        <v>-5.0500000000000003E-2</v>
      </c>
      <c r="AF67" s="98">
        <f t="shared" si="10"/>
        <v>-2.8500000000000004E-2</v>
      </c>
      <c r="AG67" s="97">
        <v>209.88</v>
      </c>
      <c r="AH67" s="98">
        <f t="shared" si="11"/>
        <v>7.8982553578813258E-4</v>
      </c>
      <c r="AI67" s="99">
        <f t="shared" si="12"/>
        <v>-2.2510027769961782E-5</v>
      </c>
      <c r="AJ67" s="97">
        <v>233.22</v>
      </c>
      <c r="AK67" s="100">
        <v>0.04</v>
      </c>
      <c r="AL67" s="100">
        <v>8.93</v>
      </c>
    </row>
    <row r="68" spans="1:38">
      <c r="A68" s="90" t="s">
        <v>624</v>
      </c>
      <c r="B68" s="52">
        <v>0.03</v>
      </c>
      <c r="C68" s="59">
        <v>0.1305</v>
      </c>
      <c r="D68" s="20">
        <f t="shared" ref="D68:D131" si="14">B68-C68</f>
        <v>-0.10050000000000001</v>
      </c>
      <c r="E68" s="52">
        <v>0.06</v>
      </c>
      <c r="F68" s="59">
        <v>0.1305</v>
      </c>
      <c r="G68" s="20">
        <f t="shared" ref="G68:G131" si="15">E68-F68</f>
        <v>-7.0500000000000007E-2</v>
      </c>
      <c r="H68" s="52">
        <v>0.01</v>
      </c>
      <c r="I68" s="59">
        <v>0.1305</v>
      </c>
      <c r="J68" s="20">
        <f t="shared" ref="J68:J131" si="16">H68-I68</f>
        <v>-0.12050000000000001</v>
      </c>
      <c r="K68" s="52">
        <v>0</v>
      </c>
      <c r="L68" s="59">
        <v>0.1305</v>
      </c>
      <c r="M68" s="20">
        <f t="shared" ref="M68:M131" si="17">K68-L68</f>
        <v>-0.1305</v>
      </c>
      <c r="N68" s="54" t="s">
        <v>13</v>
      </c>
      <c r="O68" s="59">
        <v>0.1305</v>
      </c>
      <c r="P68" s="23" t="s">
        <v>13</v>
      </c>
      <c r="Q68" s="52">
        <v>0.01</v>
      </c>
      <c r="R68" s="59">
        <v>0.1305</v>
      </c>
      <c r="S68" s="20">
        <f t="shared" ref="S68:S131" si="18">Q68-R68</f>
        <v>-0.12050000000000001</v>
      </c>
      <c r="T68" s="52">
        <v>0.06</v>
      </c>
      <c r="U68" s="59">
        <v>0.1305</v>
      </c>
      <c r="V68" s="20">
        <f t="shared" ref="V68:V131" si="19">T68-U68</f>
        <v>-7.0500000000000007E-2</v>
      </c>
      <c r="W68" s="52">
        <v>0.09</v>
      </c>
      <c r="X68" s="59">
        <v>0.1305</v>
      </c>
      <c r="Y68" s="20">
        <f t="shared" ref="Y68:Y131" si="20">W68-X68</f>
        <v>-4.0500000000000008E-2</v>
      </c>
      <c r="Z68" s="52">
        <v>0.2</v>
      </c>
      <c r="AA68" s="59">
        <v>0.1305</v>
      </c>
      <c r="AB68" s="20">
        <f t="shared" ref="AB68:AB131" si="21">Z68-AA68</f>
        <v>6.9500000000000006E-2</v>
      </c>
      <c r="AC68" s="52">
        <v>0.26</v>
      </c>
      <c r="AD68" s="59">
        <v>0.1305</v>
      </c>
      <c r="AE68" s="20">
        <f t="shared" ref="AE68:AE131" si="22">AC68-AD68</f>
        <v>0.1295</v>
      </c>
      <c r="AF68" s="98">
        <f t="shared" ref="AF68:AF131" si="23">AVERAGE(D68,G68,J68,M68,P68,S68,V68,Y68,AB68,AE68)</f>
        <v>-5.050000000000001E-2</v>
      </c>
      <c r="AG68" s="97">
        <v>43.66</v>
      </c>
      <c r="AH68" s="98">
        <f t="shared" si="11"/>
        <v>1.6430237703692521E-4</v>
      </c>
      <c r="AI68" s="99">
        <f t="shared" si="12"/>
        <v>-8.2972700403647255E-6</v>
      </c>
      <c r="AJ68" s="97">
        <v>60.4</v>
      </c>
      <c r="AK68" s="100">
        <v>0.61</v>
      </c>
      <c r="AL68" s="100">
        <v>11.54</v>
      </c>
    </row>
    <row r="69" spans="1:38">
      <c r="A69" s="90" t="s">
        <v>625</v>
      </c>
      <c r="B69" s="53" t="s">
        <v>13</v>
      </c>
      <c r="C69" s="59">
        <v>0.1305</v>
      </c>
      <c r="D69" s="23" t="s">
        <v>13</v>
      </c>
      <c r="E69" s="54" t="s">
        <v>13</v>
      </c>
      <c r="F69" s="59">
        <v>0.1305</v>
      </c>
      <c r="G69" s="23" t="s">
        <v>13</v>
      </c>
      <c r="H69" s="54" t="s">
        <v>13</v>
      </c>
      <c r="I69" s="59">
        <v>0.1305</v>
      </c>
      <c r="J69" s="23" t="s">
        <v>13</v>
      </c>
      <c r="K69" s="53" t="s">
        <v>13</v>
      </c>
      <c r="L69" s="59">
        <v>0.1305</v>
      </c>
      <c r="M69" s="23" t="s">
        <v>13</v>
      </c>
      <c r="N69" s="52">
        <v>0.08</v>
      </c>
      <c r="O69" s="59">
        <v>0.1305</v>
      </c>
      <c r="P69" s="20">
        <f t="shared" si="13"/>
        <v>-5.0500000000000003E-2</v>
      </c>
      <c r="Q69" s="52">
        <v>0.17</v>
      </c>
      <c r="R69" s="59">
        <v>0.1305</v>
      </c>
      <c r="S69" s="20">
        <f t="shared" si="18"/>
        <v>3.9500000000000007E-2</v>
      </c>
      <c r="T69" s="52">
        <v>0.16</v>
      </c>
      <c r="U69" s="59">
        <v>0.1305</v>
      </c>
      <c r="V69" s="20">
        <f t="shared" si="19"/>
        <v>2.9499999999999998E-2</v>
      </c>
      <c r="W69" s="52">
        <v>0.15</v>
      </c>
      <c r="X69" s="59">
        <v>0.1305</v>
      </c>
      <c r="Y69" s="20">
        <f t="shared" si="20"/>
        <v>1.949999999999999E-2</v>
      </c>
      <c r="Z69" s="52">
        <v>0.1</v>
      </c>
      <c r="AA69" s="59">
        <v>0.1305</v>
      </c>
      <c r="AB69" s="20">
        <f t="shared" si="21"/>
        <v>-3.0499999999999999E-2</v>
      </c>
      <c r="AC69" s="52">
        <v>0.15</v>
      </c>
      <c r="AD69" s="59">
        <v>0.1305</v>
      </c>
      <c r="AE69" s="20">
        <f t="shared" si="22"/>
        <v>1.949999999999999E-2</v>
      </c>
      <c r="AF69" s="98">
        <f t="shared" si="23"/>
        <v>4.4999999999999971E-3</v>
      </c>
      <c r="AG69" s="97">
        <v>198.06</v>
      </c>
      <c r="AH69" s="98">
        <f t="shared" ref="AH69:AH132" si="24">AG69/$AG$279</f>
        <v>7.4534422345243732E-4</v>
      </c>
      <c r="AI69" s="99">
        <f t="shared" ref="AI69:AI132" si="25">AF69*AH69</f>
        <v>3.3540490055359658E-6</v>
      </c>
      <c r="AJ69" s="97">
        <v>243.38</v>
      </c>
      <c r="AK69" s="100">
        <v>2.2200000000000002</v>
      </c>
      <c r="AL69" s="101" t="s">
        <v>13</v>
      </c>
    </row>
    <row r="70" spans="1:38">
      <c r="A70" s="90" t="s">
        <v>626</v>
      </c>
      <c r="B70" s="52">
        <v>0.65</v>
      </c>
      <c r="C70" s="59">
        <v>0.1305</v>
      </c>
      <c r="D70" s="20">
        <f t="shared" si="14"/>
        <v>0.51950000000000007</v>
      </c>
      <c r="E70" s="52">
        <v>0.23</v>
      </c>
      <c r="F70" s="59">
        <v>0.1305</v>
      </c>
      <c r="G70" s="20">
        <f t="shared" si="15"/>
        <v>9.9500000000000005E-2</v>
      </c>
      <c r="H70" s="52">
        <v>0.15</v>
      </c>
      <c r="I70" s="59">
        <v>0.1305</v>
      </c>
      <c r="J70" s="20">
        <f t="shared" si="16"/>
        <v>1.949999999999999E-2</v>
      </c>
      <c r="K70" s="52">
        <v>0.12</v>
      </c>
      <c r="L70" s="59">
        <v>0.1305</v>
      </c>
      <c r="M70" s="20">
        <f t="shared" si="17"/>
        <v>-1.0500000000000009E-2</v>
      </c>
      <c r="N70" s="52">
        <v>0.12</v>
      </c>
      <c r="O70" s="59">
        <v>0.1305</v>
      </c>
      <c r="P70" s="20">
        <f t="shared" si="13"/>
        <v>-1.0500000000000009E-2</v>
      </c>
      <c r="Q70" s="52">
        <v>0.11</v>
      </c>
      <c r="R70" s="59">
        <v>0.1305</v>
      </c>
      <c r="S70" s="20">
        <f t="shared" si="18"/>
        <v>-2.0500000000000004E-2</v>
      </c>
      <c r="T70" s="52">
        <v>0.15</v>
      </c>
      <c r="U70" s="59">
        <v>0.1305</v>
      </c>
      <c r="V70" s="20">
        <f t="shared" si="19"/>
        <v>1.949999999999999E-2</v>
      </c>
      <c r="W70" s="52">
        <v>7.0000000000000007E-2</v>
      </c>
      <c r="X70" s="59">
        <v>0.1305</v>
      </c>
      <c r="Y70" s="20">
        <f t="shared" si="20"/>
        <v>-6.0499999999999998E-2</v>
      </c>
      <c r="Z70" s="52">
        <v>0.03</v>
      </c>
      <c r="AA70" s="59">
        <v>0.1305</v>
      </c>
      <c r="AB70" s="20">
        <f t="shared" si="21"/>
        <v>-0.10050000000000001</v>
      </c>
      <c r="AC70" s="52">
        <v>0.04</v>
      </c>
      <c r="AD70" s="59">
        <v>0.1305</v>
      </c>
      <c r="AE70" s="20">
        <f t="shared" si="22"/>
        <v>-9.0499999999999997E-2</v>
      </c>
      <c r="AF70" s="98">
        <f t="shared" si="23"/>
        <v>3.6500000000000012E-2</v>
      </c>
      <c r="AG70" s="97">
        <v>169.59</v>
      </c>
      <c r="AH70" s="98">
        <f t="shared" si="24"/>
        <v>6.3820522495859253E-4</v>
      </c>
      <c r="AI70" s="99">
        <f t="shared" si="25"/>
        <v>2.3294490710988636E-5</v>
      </c>
      <c r="AJ70" s="97">
        <v>205.48</v>
      </c>
      <c r="AK70" s="100">
        <v>0</v>
      </c>
      <c r="AL70" s="101" t="s">
        <v>13</v>
      </c>
    </row>
    <row r="71" spans="1:38">
      <c r="A71" s="90" t="s">
        <v>627</v>
      </c>
      <c r="B71" s="52">
        <v>0.09</v>
      </c>
      <c r="C71" s="59">
        <v>0.1305</v>
      </c>
      <c r="D71" s="20">
        <f t="shared" si="14"/>
        <v>-4.0500000000000008E-2</v>
      </c>
      <c r="E71" s="52">
        <v>0.11</v>
      </c>
      <c r="F71" s="59">
        <v>0.1305</v>
      </c>
      <c r="G71" s="20">
        <f t="shared" si="15"/>
        <v>-2.0500000000000004E-2</v>
      </c>
      <c r="H71" s="52">
        <v>0.12</v>
      </c>
      <c r="I71" s="59">
        <v>0.1305</v>
      </c>
      <c r="J71" s="20">
        <f t="shared" si="16"/>
        <v>-1.0500000000000009E-2</v>
      </c>
      <c r="K71" s="52">
        <v>0.13</v>
      </c>
      <c r="L71" s="59">
        <v>0.1305</v>
      </c>
      <c r="M71" s="20">
        <f t="shared" si="17"/>
        <v>-5.0000000000000044E-4</v>
      </c>
      <c r="N71" s="52">
        <v>0.14000000000000001</v>
      </c>
      <c r="O71" s="59">
        <v>0.1305</v>
      </c>
      <c r="P71" s="20">
        <f t="shared" si="13"/>
        <v>9.5000000000000084E-3</v>
      </c>
      <c r="Q71" s="52">
        <v>0.16</v>
      </c>
      <c r="R71" s="59">
        <v>0.1305</v>
      </c>
      <c r="S71" s="20">
        <f t="shared" si="18"/>
        <v>2.9499999999999998E-2</v>
      </c>
      <c r="T71" s="52">
        <v>0.17</v>
      </c>
      <c r="U71" s="59">
        <v>0.1305</v>
      </c>
      <c r="V71" s="20">
        <f t="shared" si="19"/>
        <v>3.9500000000000007E-2</v>
      </c>
      <c r="W71" s="52">
        <v>0.13</v>
      </c>
      <c r="X71" s="59">
        <v>0.1305</v>
      </c>
      <c r="Y71" s="20">
        <f t="shared" si="20"/>
        <v>-5.0000000000000044E-4</v>
      </c>
      <c r="Z71" s="52">
        <v>0.11</v>
      </c>
      <c r="AA71" s="59">
        <v>0.1305</v>
      </c>
      <c r="AB71" s="20">
        <f t="shared" si="21"/>
        <v>-2.0500000000000004E-2</v>
      </c>
      <c r="AC71" s="52">
        <v>0.05</v>
      </c>
      <c r="AD71" s="59">
        <v>0.1305</v>
      </c>
      <c r="AE71" s="20">
        <f t="shared" si="22"/>
        <v>-8.0500000000000002E-2</v>
      </c>
      <c r="AF71" s="98">
        <f t="shared" si="23"/>
        <v>-9.5000000000000015E-3</v>
      </c>
      <c r="AG71" s="97">
        <v>945.63</v>
      </c>
      <c r="AH71" s="98">
        <f t="shared" si="24"/>
        <v>3.5586178835874398E-3</v>
      </c>
      <c r="AI71" s="99">
        <f t="shared" si="25"/>
        <v>-3.3806869894080686E-5</v>
      </c>
      <c r="AJ71" s="97">
        <v>1225.33</v>
      </c>
      <c r="AK71" s="100">
        <v>0.9</v>
      </c>
      <c r="AL71" s="100">
        <v>-2.75</v>
      </c>
    </row>
    <row r="72" spans="1:38">
      <c r="A72" s="90" t="s">
        <v>628</v>
      </c>
      <c r="B72" s="52">
        <v>7.0000000000000007E-2</v>
      </c>
      <c r="C72" s="59">
        <v>0.1305</v>
      </c>
      <c r="D72" s="20">
        <f t="shared" si="14"/>
        <v>-6.0499999999999998E-2</v>
      </c>
      <c r="E72" s="52">
        <v>0.06</v>
      </c>
      <c r="F72" s="59">
        <v>0.1305</v>
      </c>
      <c r="G72" s="20">
        <f t="shared" si="15"/>
        <v>-7.0500000000000007E-2</v>
      </c>
      <c r="H72" s="52">
        <v>0</v>
      </c>
      <c r="I72" s="59">
        <v>0.1305</v>
      </c>
      <c r="J72" s="20">
        <f t="shared" si="16"/>
        <v>-0.1305</v>
      </c>
      <c r="K72" s="52">
        <v>0.05</v>
      </c>
      <c r="L72" s="59">
        <v>0.1305</v>
      </c>
      <c r="M72" s="20">
        <f t="shared" si="17"/>
        <v>-8.0500000000000002E-2</v>
      </c>
      <c r="N72" s="52">
        <v>0.47</v>
      </c>
      <c r="O72" s="59">
        <v>0.1305</v>
      </c>
      <c r="P72" s="20">
        <f t="shared" si="13"/>
        <v>0.33949999999999997</v>
      </c>
      <c r="Q72" s="52">
        <v>0.35</v>
      </c>
      <c r="R72" s="59">
        <v>0.1305</v>
      </c>
      <c r="S72" s="20">
        <f t="shared" si="18"/>
        <v>0.21949999999999997</v>
      </c>
      <c r="T72" s="52">
        <v>0.61</v>
      </c>
      <c r="U72" s="59">
        <v>0.1305</v>
      </c>
      <c r="V72" s="20">
        <f t="shared" si="19"/>
        <v>0.47949999999999998</v>
      </c>
      <c r="W72" s="52">
        <v>0.3</v>
      </c>
      <c r="X72" s="59">
        <v>0.1305</v>
      </c>
      <c r="Y72" s="20">
        <f t="shared" si="20"/>
        <v>0.16949999999999998</v>
      </c>
      <c r="Z72" s="52">
        <v>0.11</v>
      </c>
      <c r="AA72" s="59">
        <v>0.1305</v>
      </c>
      <c r="AB72" s="20">
        <f t="shared" si="21"/>
        <v>-2.0500000000000004E-2</v>
      </c>
      <c r="AC72" s="52">
        <v>0.1</v>
      </c>
      <c r="AD72" s="59">
        <v>0.1305</v>
      </c>
      <c r="AE72" s="20">
        <f t="shared" si="22"/>
        <v>-3.0499999999999999E-2</v>
      </c>
      <c r="AF72" s="98">
        <f t="shared" si="23"/>
        <v>8.1499999999999989E-2</v>
      </c>
      <c r="AG72" s="97">
        <v>287.73</v>
      </c>
      <c r="AH72" s="98">
        <f t="shared" si="24"/>
        <v>1.0827925548519126E-3</v>
      </c>
      <c r="AI72" s="99">
        <f t="shared" si="25"/>
        <v>8.8247593220430864E-5</v>
      </c>
      <c r="AJ72" s="97">
        <v>309.39999999999998</v>
      </c>
      <c r="AK72" s="100">
        <v>0.47</v>
      </c>
      <c r="AL72" s="100">
        <v>5.58</v>
      </c>
    </row>
    <row r="73" spans="1:38">
      <c r="A73" s="90" t="s">
        <v>629</v>
      </c>
      <c r="B73" s="52">
        <v>0.23</v>
      </c>
      <c r="C73" s="59">
        <v>0.1305</v>
      </c>
      <c r="D73" s="20">
        <f t="shared" si="14"/>
        <v>9.9500000000000005E-2</v>
      </c>
      <c r="E73" s="52">
        <v>0.28000000000000003</v>
      </c>
      <c r="F73" s="59">
        <v>0.1305</v>
      </c>
      <c r="G73" s="20">
        <f t="shared" si="15"/>
        <v>0.14950000000000002</v>
      </c>
      <c r="H73" s="52">
        <v>-0.05</v>
      </c>
      <c r="I73" s="59">
        <v>0.1305</v>
      </c>
      <c r="J73" s="20">
        <f t="shared" si="16"/>
        <v>-0.18049999999999999</v>
      </c>
      <c r="K73" s="52">
        <v>0.17</v>
      </c>
      <c r="L73" s="59">
        <v>0.1305</v>
      </c>
      <c r="M73" s="20">
        <f t="shared" si="17"/>
        <v>3.9500000000000007E-2</v>
      </c>
      <c r="N73" s="52">
        <v>0.16</v>
      </c>
      <c r="O73" s="59">
        <v>0.1305</v>
      </c>
      <c r="P73" s="20">
        <f t="shared" si="13"/>
        <v>2.9499999999999998E-2</v>
      </c>
      <c r="Q73" s="52">
        <v>0.16</v>
      </c>
      <c r="R73" s="59">
        <v>0.1305</v>
      </c>
      <c r="S73" s="20">
        <f t="shared" si="18"/>
        <v>2.9499999999999998E-2</v>
      </c>
      <c r="T73" s="52">
        <v>0.18</v>
      </c>
      <c r="U73" s="59">
        <v>0.1305</v>
      </c>
      <c r="V73" s="20">
        <f t="shared" si="19"/>
        <v>4.9499999999999988E-2</v>
      </c>
      <c r="W73" s="52">
        <v>0.11</v>
      </c>
      <c r="X73" s="59">
        <v>0.1305</v>
      </c>
      <c r="Y73" s="20">
        <f t="shared" si="20"/>
        <v>-2.0500000000000004E-2</v>
      </c>
      <c r="Z73" s="52">
        <v>0.08</v>
      </c>
      <c r="AA73" s="59">
        <v>0.1305</v>
      </c>
      <c r="AB73" s="20">
        <f t="shared" si="21"/>
        <v>-5.0500000000000003E-2</v>
      </c>
      <c r="AC73" s="52">
        <v>0.03</v>
      </c>
      <c r="AD73" s="59">
        <v>0.1305</v>
      </c>
      <c r="AE73" s="20">
        <f t="shared" si="22"/>
        <v>-0.10050000000000001</v>
      </c>
      <c r="AF73" s="98">
        <f t="shared" si="23"/>
        <v>4.5000000000000014E-3</v>
      </c>
      <c r="AG73" s="97">
        <v>275</v>
      </c>
      <c r="AH73" s="98">
        <f t="shared" si="24"/>
        <v>1.0348867083177838E-3</v>
      </c>
      <c r="AI73" s="99">
        <f t="shared" si="25"/>
        <v>4.656990187430029E-6</v>
      </c>
      <c r="AJ73" s="97">
        <v>307.83999999999997</v>
      </c>
      <c r="AK73" s="100">
        <v>0.46</v>
      </c>
      <c r="AL73" s="100">
        <v>-3.4</v>
      </c>
    </row>
    <row r="74" spans="1:38">
      <c r="A74" s="90" t="s">
        <v>630</v>
      </c>
      <c r="B74" s="53" t="s">
        <v>13</v>
      </c>
      <c r="C74" s="59">
        <v>0.1305</v>
      </c>
      <c r="D74" s="23" t="s">
        <v>13</v>
      </c>
      <c r="E74" s="54" t="s">
        <v>13</v>
      </c>
      <c r="F74" s="59">
        <v>0.1305</v>
      </c>
      <c r="G74" s="23" t="s">
        <v>13</v>
      </c>
      <c r="H74" s="54" t="s">
        <v>13</v>
      </c>
      <c r="I74" s="59">
        <v>0.1305</v>
      </c>
      <c r="J74" s="23" t="s">
        <v>13</v>
      </c>
      <c r="K74" s="53" t="s">
        <v>13</v>
      </c>
      <c r="L74" s="59">
        <v>0.1305</v>
      </c>
      <c r="M74" s="23" t="s">
        <v>13</v>
      </c>
      <c r="N74" s="54" t="s">
        <v>13</v>
      </c>
      <c r="O74" s="59">
        <v>0.1305</v>
      </c>
      <c r="P74" s="23" t="s">
        <v>13</v>
      </c>
      <c r="Q74" s="54" t="s">
        <v>13</v>
      </c>
      <c r="R74" s="59">
        <v>0.1305</v>
      </c>
      <c r="S74" s="23" t="s">
        <v>13</v>
      </c>
      <c r="T74" s="53" t="s">
        <v>13</v>
      </c>
      <c r="U74" s="59">
        <v>0.1305</v>
      </c>
      <c r="V74" s="23" t="s">
        <v>13</v>
      </c>
      <c r="W74" s="54" t="s">
        <v>13</v>
      </c>
      <c r="X74" s="59">
        <v>0.1305</v>
      </c>
      <c r="Y74" s="23" t="s">
        <v>13</v>
      </c>
      <c r="Z74" s="54" t="s">
        <v>13</v>
      </c>
      <c r="AA74" s="59">
        <v>0.1305</v>
      </c>
      <c r="AB74" s="23" t="s">
        <v>13</v>
      </c>
      <c r="AC74" s="63">
        <v>0.22</v>
      </c>
      <c r="AD74" s="59">
        <v>0.1305</v>
      </c>
      <c r="AE74" s="20">
        <f t="shared" si="22"/>
        <v>8.9499999999999996E-2</v>
      </c>
      <c r="AF74" s="98">
        <f t="shared" si="23"/>
        <v>8.9499999999999996E-2</v>
      </c>
      <c r="AG74" s="97">
        <v>49.79</v>
      </c>
      <c r="AH74" s="98">
        <f t="shared" si="24"/>
        <v>1.873709425714271E-4</v>
      </c>
      <c r="AI74" s="99">
        <f t="shared" si="25"/>
        <v>1.6769699360142726E-5</v>
      </c>
      <c r="AJ74" s="97">
        <v>65.239999999999995</v>
      </c>
      <c r="AK74" s="100">
        <v>0.74</v>
      </c>
      <c r="AL74" s="101" t="s">
        <v>13</v>
      </c>
    </row>
    <row r="75" spans="1:38">
      <c r="A75" s="90" t="s">
        <v>631</v>
      </c>
      <c r="B75" s="53" t="s">
        <v>13</v>
      </c>
      <c r="C75" s="59">
        <v>0.1305</v>
      </c>
      <c r="D75" s="23" t="s">
        <v>13</v>
      </c>
      <c r="E75" s="52">
        <v>7.0000000000000007E-2</v>
      </c>
      <c r="F75" s="59">
        <v>0.1305</v>
      </c>
      <c r="G75" s="20">
        <f t="shared" si="15"/>
        <v>-6.0499999999999998E-2</v>
      </c>
      <c r="H75" s="52">
        <v>-0.01</v>
      </c>
      <c r="I75" s="59">
        <v>0.1305</v>
      </c>
      <c r="J75" s="20">
        <f t="shared" si="16"/>
        <v>-0.14050000000000001</v>
      </c>
      <c r="K75" s="52">
        <v>0.02</v>
      </c>
      <c r="L75" s="59">
        <v>0.1305</v>
      </c>
      <c r="M75" s="20">
        <f t="shared" si="17"/>
        <v>-0.1105</v>
      </c>
      <c r="N75" s="52">
        <v>0.15</v>
      </c>
      <c r="O75" s="59">
        <v>0.1305</v>
      </c>
      <c r="P75" s="20">
        <f t="shared" si="13"/>
        <v>1.949999999999999E-2</v>
      </c>
      <c r="Q75" s="52">
        <v>0.22</v>
      </c>
      <c r="R75" s="59">
        <v>0.1305</v>
      </c>
      <c r="S75" s="20">
        <f t="shared" si="18"/>
        <v>8.9499999999999996E-2</v>
      </c>
      <c r="T75" s="52">
        <v>0.42</v>
      </c>
      <c r="U75" s="59">
        <v>0.1305</v>
      </c>
      <c r="V75" s="20">
        <f t="shared" si="19"/>
        <v>0.28949999999999998</v>
      </c>
      <c r="W75" s="52">
        <v>0.44</v>
      </c>
      <c r="X75" s="59">
        <v>0.1305</v>
      </c>
      <c r="Y75" s="20">
        <f t="shared" si="20"/>
        <v>0.3095</v>
      </c>
      <c r="Z75" s="52">
        <v>0.35</v>
      </c>
      <c r="AA75" s="59">
        <v>0.1305</v>
      </c>
      <c r="AB75" s="20">
        <f t="shared" si="21"/>
        <v>0.21949999999999997</v>
      </c>
      <c r="AC75" s="52">
        <v>0.3</v>
      </c>
      <c r="AD75" s="59">
        <v>0.1305</v>
      </c>
      <c r="AE75" s="20">
        <f t="shared" si="22"/>
        <v>0.16949999999999998</v>
      </c>
      <c r="AF75" s="98">
        <f t="shared" si="23"/>
        <v>8.727777777777776E-2</v>
      </c>
      <c r="AG75" s="97">
        <v>190.85</v>
      </c>
      <c r="AH75" s="98">
        <f t="shared" si="24"/>
        <v>7.1821137557254199E-4</v>
      </c>
      <c r="AI75" s="99">
        <f t="shared" si="25"/>
        <v>6.2683892834692405E-5</v>
      </c>
      <c r="AJ75" s="97">
        <v>390.88</v>
      </c>
      <c r="AK75" s="100">
        <v>0.02</v>
      </c>
      <c r="AL75" s="100">
        <v>-1.23</v>
      </c>
    </row>
    <row r="76" spans="1:38">
      <c r="A76" s="90" t="s">
        <v>632</v>
      </c>
      <c r="B76" s="52">
        <v>0.19</v>
      </c>
      <c r="C76" s="59">
        <v>0.1305</v>
      </c>
      <c r="D76" s="20">
        <f t="shared" si="14"/>
        <v>5.9499999999999997E-2</v>
      </c>
      <c r="E76" s="52">
        <v>0.28000000000000003</v>
      </c>
      <c r="F76" s="59">
        <v>0.1305</v>
      </c>
      <c r="G76" s="20">
        <f t="shared" si="15"/>
        <v>0.14950000000000002</v>
      </c>
      <c r="H76" s="52">
        <v>0.08</v>
      </c>
      <c r="I76" s="59">
        <v>0.1305</v>
      </c>
      <c r="J76" s="20">
        <f t="shared" si="16"/>
        <v>-5.0500000000000003E-2</v>
      </c>
      <c r="K76" s="52">
        <v>0.08</v>
      </c>
      <c r="L76" s="59">
        <v>0.1305</v>
      </c>
      <c r="M76" s="20">
        <f t="shared" si="17"/>
        <v>-5.0500000000000003E-2</v>
      </c>
      <c r="N76" s="52">
        <v>0.05</v>
      </c>
      <c r="O76" s="59">
        <v>0.1305</v>
      </c>
      <c r="P76" s="20">
        <f t="shared" si="13"/>
        <v>-8.0500000000000002E-2</v>
      </c>
      <c r="Q76" s="52">
        <v>0.06</v>
      </c>
      <c r="R76" s="59">
        <v>0.1305</v>
      </c>
      <c r="S76" s="20">
        <f t="shared" si="18"/>
        <v>-7.0500000000000007E-2</v>
      </c>
      <c r="T76" s="52">
        <v>0.03</v>
      </c>
      <c r="U76" s="59">
        <v>0.1305</v>
      </c>
      <c r="V76" s="20">
        <f t="shared" si="19"/>
        <v>-0.10050000000000001</v>
      </c>
      <c r="W76" s="52">
        <v>0.02</v>
      </c>
      <c r="X76" s="59">
        <v>0.1305</v>
      </c>
      <c r="Y76" s="20">
        <f t="shared" si="20"/>
        <v>-0.1105</v>
      </c>
      <c r="Z76" s="52">
        <v>0.04</v>
      </c>
      <c r="AA76" s="59">
        <v>0.1305</v>
      </c>
      <c r="AB76" s="20">
        <f t="shared" si="21"/>
        <v>-9.0499999999999997E-2</v>
      </c>
      <c r="AC76" s="52">
        <v>0</v>
      </c>
      <c r="AD76" s="59">
        <v>0.1305</v>
      </c>
      <c r="AE76" s="20">
        <f t="shared" si="22"/>
        <v>-0.1305</v>
      </c>
      <c r="AF76" s="98">
        <f t="shared" si="23"/>
        <v>-4.7500000000000001E-2</v>
      </c>
      <c r="AG76" s="97">
        <v>2384.1</v>
      </c>
      <c r="AH76" s="98">
        <f t="shared" si="24"/>
        <v>8.9719032774561031E-3</v>
      </c>
      <c r="AI76" s="99">
        <f t="shared" si="25"/>
        <v>-4.261654056791649E-4</v>
      </c>
      <c r="AJ76" s="97">
        <v>3736.38</v>
      </c>
      <c r="AK76" s="100">
        <v>3.13</v>
      </c>
      <c r="AL76" s="100">
        <v>-23.77</v>
      </c>
    </row>
    <row r="77" spans="1:38">
      <c r="A77" s="90" t="s">
        <v>633</v>
      </c>
      <c r="B77" s="52">
        <v>0.11</v>
      </c>
      <c r="C77" s="59">
        <v>0.1305</v>
      </c>
      <c r="D77" s="20">
        <f t="shared" si="14"/>
        <v>-2.0500000000000004E-2</v>
      </c>
      <c r="E77" s="52">
        <v>0.14000000000000001</v>
      </c>
      <c r="F77" s="59">
        <v>0.1305</v>
      </c>
      <c r="G77" s="20">
        <f t="shared" si="15"/>
        <v>9.5000000000000084E-3</v>
      </c>
      <c r="H77" s="52">
        <v>0.11</v>
      </c>
      <c r="I77" s="59">
        <v>0.1305</v>
      </c>
      <c r="J77" s="20">
        <f t="shared" si="16"/>
        <v>-2.0500000000000004E-2</v>
      </c>
      <c r="K77" s="52">
        <v>0.1</v>
      </c>
      <c r="L77" s="59">
        <v>0.1305</v>
      </c>
      <c r="M77" s="20">
        <f t="shared" si="17"/>
        <v>-3.0499999999999999E-2</v>
      </c>
      <c r="N77" s="52">
        <v>0.11</v>
      </c>
      <c r="O77" s="59">
        <v>0.1305</v>
      </c>
      <c r="P77" s="20">
        <f t="shared" si="13"/>
        <v>-2.0500000000000004E-2</v>
      </c>
      <c r="Q77" s="52">
        <v>0.12</v>
      </c>
      <c r="R77" s="59">
        <v>0.1305</v>
      </c>
      <c r="S77" s="20">
        <f t="shared" si="18"/>
        <v>-1.0500000000000009E-2</v>
      </c>
      <c r="T77" s="52">
        <v>7.0000000000000007E-2</v>
      </c>
      <c r="U77" s="59">
        <v>0.1305</v>
      </c>
      <c r="V77" s="20">
        <f t="shared" si="19"/>
        <v>-6.0499999999999998E-2</v>
      </c>
      <c r="W77" s="52">
        <v>0.02</v>
      </c>
      <c r="X77" s="59">
        <v>0.1305</v>
      </c>
      <c r="Y77" s="20">
        <f t="shared" si="20"/>
        <v>-0.1105</v>
      </c>
      <c r="Z77" s="52">
        <v>0.03</v>
      </c>
      <c r="AA77" s="59">
        <v>0.1305</v>
      </c>
      <c r="AB77" s="20">
        <f t="shared" si="21"/>
        <v>-0.10050000000000001</v>
      </c>
      <c r="AC77" s="52">
        <v>0.03</v>
      </c>
      <c r="AD77" s="59">
        <v>0.1305</v>
      </c>
      <c r="AE77" s="20">
        <f t="shared" si="22"/>
        <v>-0.10050000000000001</v>
      </c>
      <c r="AF77" s="98">
        <f t="shared" si="23"/>
        <v>-4.6500000000000007E-2</v>
      </c>
      <c r="AG77" s="97">
        <v>8952.7199999999993</v>
      </c>
      <c r="AH77" s="98">
        <f t="shared" si="24"/>
        <v>3.3691094295602866E-2</v>
      </c>
      <c r="AI77" s="99">
        <f t="shared" si="25"/>
        <v>-1.5666358847455336E-3</v>
      </c>
      <c r="AJ77" s="97">
        <v>10875.93</v>
      </c>
      <c r="AK77" s="100">
        <v>1.39</v>
      </c>
      <c r="AL77" s="100">
        <v>-28.49</v>
      </c>
    </row>
    <row r="78" spans="1:38">
      <c r="A78" s="90" t="s">
        <v>634</v>
      </c>
      <c r="B78" s="52">
        <v>0.1</v>
      </c>
      <c r="C78" s="59">
        <v>0.1305</v>
      </c>
      <c r="D78" s="20">
        <f t="shared" si="14"/>
        <v>-3.0499999999999999E-2</v>
      </c>
      <c r="E78" s="52">
        <v>0.13</v>
      </c>
      <c r="F78" s="59">
        <v>0.1305</v>
      </c>
      <c r="G78" s="20">
        <f t="shared" si="15"/>
        <v>-5.0000000000000044E-4</v>
      </c>
      <c r="H78" s="52">
        <v>0.09</v>
      </c>
      <c r="I78" s="59">
        <v>0.1305</v>
      </c>
      <c r="J78" s="20">
        <f t="shared" si="16"/>
        <v>-4.0500000000000008E-2</v>
      </c>
      <c r="K78" s="52">
        <v>0.04</v>
      </c>
      <c r="L78" s="59">
        <v>0.1305</v>
      </c>
      <c r="M78" s="20">
        <f t="shared" si="17"/>
        <v>-9.0499999999999997E-2</v>
      </c>
      <c r="N78" s="52">
        <v>7.0000000000000007E-2</v>
      </c>
      <c r="O78" s="59">
        <v>0.1305</v>
      </c>
      <c r="P78" s="20">
        <f t="shared" si="13"/>
        <v>-6.0499999999999998E-2</v>
      </c>
      <c r="Q78" s="52">
        <v>0.16</v>
      </c>
      <c r="R78" s="59">
        <v>0.1305</v>
      </c>
      <c r="S78" s="20">
        <f t="shared" si="18"/>
        <v>2.9499999999999998E-2</v>
      </c>
      <c r="T78" s="52">
        <v>0.11</v>
      </c>
      <c r="U78" s="59">
        <v>0.1305</v>
      </c>
      <c r="V78" s="20">
        <f t="shared" si="19"/>
        <v>-2.0500000000000004E-2</v>
      </c>
      <c r="W78" s="52">
        <v>0.12</v>
      </c>
      <c r="X78" s="59">
        <v>0.1305</v>
      </c>
      <c r="Y78" s="20">
        <f t="shared" si="20"/>
        <v>-1.0500000000000009E-2</v>
      </c>
      <c r="Z78" s="52">
        <v>0.13</v>
      </c>
      <c r="AA78" s="59">
        <v>0.1305</v>
      </c>
      <c r="AB78" s="20">
        <f t="shared" si="21"/>
        <v>-5.0000000000000044E-4</v>
      </c>
      <c r="AC78" s="52">
        <v>0.12</v>
      </c>
      <c r="AD78" s="59">
        <v>0.1305</v>
      </c>
      <c r="AE78" s="20">
        <f t="shared" si="22"/>
        <v>-1.0500000000000009E-2</v>
      </c>
      <c r="AF78" s="98">
        <f t="shared" si="23"/>
        <v>-2.3500000000000004E-2</v>
      </c>
      <c r="AG78" s="97">
        <v>100.5</v>
      </c>
      <c r="AH78" s="98">
        <f t="shared" si="24"/>
        <v>3.7820405158522642E-4</v>
      </c>
      <c r="AI78" s="99">
        <f t="shared" si="25"/>
        <v>-8.8877952122528222E-6</v>
      </c>
      <c r="AJ78" s="97">
        <v>112.7</v>
      </c>
      <c r="AK78" s="100">
        <v>0.11</v>
      </c>
      <c r="AL78" s="101" t="s">
        <v>13</v>
      </c>
    </row>
    <row r="79" spans="1:38">
      <c r="A79" s="90" t="s">
        <v>635</v>
      </c>
      <c r="B79" s="52">
        <v>0.09</v>
      </c>
      <c r="C79" s="59">
        <v>0.1305</v>
      </c>
      <c r="D79" s="20">
        <f t="shared" si="14"/>
        <v>-4.0500000000000008E-2</v>
      </c>
      <c r="E79" s="52">
        <v>0.15</v>
      </c>
      <c r="F79" s="59">
        <v>0.1305</v>
      </c>
      <c r="G79" s="20">
        <f t="shared" si="15"/>
        <v>1.949999999999999E-2</v>
      </c>
      <c r="H79" s="52">
        <v>0.02</v>
      </c>
      <c r="I79" s="59">
        <v>0.1305</v>
      </c>
      <c r="J79" s="20">
        <f t="shared" si="16"/>
        <v>-0.1105</v>
      </c>
      <c r="K79" s="52">
        <v>0.11</v>
      </c>
      <c r="L79" s="59">
        <v>0.1305</v>
      </c>
      <c r="M79" s="20">
        <f t="shared" si="17"/>
        <v>-2.0500000000000004E-2</v>
      </c>
      <c r="N79" s="52">
        <v>0.12</v>
      </c>
      <c r="O79" s="59">
        <v>0.1305</v>
      </c>
      <c r="P79" s="20">
        <f t="shared" si="13"/>
        <v>-1.0500000000000009E-2</v>
      </c>
      <c r="Q79" s="52">
        <v>0.11</v>
      </c>
      <c r="R79" s="59">
        <v>0.1305</v>
      </c>
      <c r="S79" s="20">
        <f t="shared" si="18"/>
        <v>-2.0500000000000004E-2</v>
      </c>
      <c r="T79" s="52">
        <v>0.09</v>
      </c>
      <c r="U79" s="59">
        <v>0.1305</v>
      </c>
      <c r="V79" s="20">
        <f t="shared" si="19"/>
        <v>-4.0500000000000008E-2</v>
      </c>
      <c r="W79" s="52">
        <v>0.06</v>
      </c>
      <c r="X79" s="59">
        <v>0.1305</v>
      </c>
      <c r="Y79" s="20">
        <f t="shared" si="20"/>
        <v>-7.0500000000000007E-2</v>
      </c>
      <c r="Z79" s="52">
        <v>0.05</v>
      </c>
      <c r="AA79" s="59">
        <v>0.1305</v>
      </c>
      <c r="AB79" s="20">
        <f t="shared" si="21"/>
        <v>-8.0500000000000002E-2</v>
      </c>
      <c r="AC79" s="52">
        <v>0.08</v>
      </c>
      <c r="AD79" s="59">
        <v>0.1305</v>
      </c>
      <c r="AE79" s="20">
        <f t="shared" si="22"/>
        <v>-5.0500000000000003E-2</v>
      </c>
      <c r="AF79" s="98">
        <f t="shared" si="23"/>
        <v>-4.2500000000000003E-2</v>
      </c>
      <c r="AG79" s="97">
        <v>348.31</v>
      </c>
      <c r="AH79" s="98">
        <f t="shared" si="24"/>
        <v>1.3107686886333356E-3</v>
      </c>
      <c r="AI79" s="99">
        <f t="shared" si="25"/>
        <v>-5.5707669266916769E-5</v>
      </c>
      <c r="AJ79" s="97">
        <v>405.62</v>
      </c>
      <c r="AK79" s="100">
        <v>3.7</v>
      </c>
      <c r="AL79" s="100">
        <v>4.1399999999999997</v>
      </c>
    </row>
    <row r="80" spans="1:38">
      <c r="A80" s="90" t="s">
        <v>636</v>
      </c>
      <c r="B80" s="52">
        <v>-0.05</v>
      </c>
      <c r="C80" s="59">
        <v>0.1305</v>
      </c>
      <c r="D80" s="20">
        <f t="shared" si="14"/>
        <v>-0.18049999999999999</v>
      </c>
      <c r="E80" s="52">
        <v>-0.35</v>
      </c>
      <c r="F80" s="59">
        <v>0.1305</v>
      </c>
      <c r="G80" s="20">
        <f t="shared" si="15"/>
        <v>-0.48049999999999998</v>
      </c>
      <c r="H80" s="52">
        <v>-0.31</v>
      </c>
      <c r="I80" s="59">
        <v>0.1305</v>
      </c>
      <c r="J80" s="20">
        <f t="shared" si="16"/>
        <v>-0.4405</v>
      </c>
      <c r="K80" s="52">
        <v>-0.12</v>
      </c>
      <c r="L80" s="59">
        <v>0.1305</v>
      </c>
      <c r="M80" s="20">
        <f t="shared" si="17"/>
        <v>-0.2505</v>
      </c>
      <c r="N80" s="52">
        <v>7.0000000000000007E-2</v>
      </c>
      <c r="O80" s="59">
        <v>0.1305</v>
      </c>
      <c r="P80" s="20">
        <f t="shared" si="13"/>
        <v>-6.0499999999999998E-2</v>
      </c>
      <c r="Q80" s="52">
        <v>0.01</v>
      </c>
      <c r="R80" s="59">
        <v>0.1305</v>
      </c>
      <c r="S80" s="20">
        <f t="shared" si="18"/>
        <v>-0.12050000000000001</v>
      </c>
      <c r="T80" s="52">
        <v>0.14000000000000001</v>
      </c>
      <c r="U80" s="59">
        <v>0.1305</v>
      </c>
      <c r="V80" s="20">
        <f t="shared" si="19"/>
        <v>9.5000000000000084E-3</v>
      </c>
      <c r="W80" s="52">
        <v>0.05</v>
      </c>
      <c r="X80" s="59">
        <v>0.1305</v>
      </c>
      <c r="Y80" s="20">
        <f t="shared" si="20"/>
        <v>-8.0500000000000002E-2</v>
      </c>
      <c r="Z80" s="52">
        <v>0.09</v>
      </c>
      <c r="AA80" s="59">
        <v>0.1305</v>
      </c>
      <c r="AB80" s="20">
        <f t="shared" si="21"/>
        <v>-4.0500000000000008E-2</v>
      </c>
      <c r="AC80" s="52">
        <v>0.33</v>
      </c>
      <c r="AD80" s="59">
        <v>0.1305</v>
      </c>
      <c r="AE80" s="20">
        <f t="shared" si="22"/>
        <v>0.19950000000000001</v>
      </c>
      <c r="AF80" s="98">
        <f t="shared" si="23"/>
        <v>-0.14450000000000002</v>
      </c>
      <c r="AG80" s="97">
        <v>124.68</v>
      </c>
      <c r="AH80" s="98">
        <f t="shared" si="24"/>
        <v>4.6919881742931379E-4</v>
      </c>
      <c r="AI80" s="99">
        <f t="shared" si="25"/>
        <v>-6.779922911853585E-5</v>
      </c>
      <c r="AJ80" s="97">
        <v>140.07</v>
      </c>
      <c r="AK80" s="100">
        <v>0.08</v>
      </c>
      <c r="AL80" s="100">
        <v>8.91</v>
      </c>
    </row>
    <row r="81" spans="1:38">
      <c r="A81" s="90" t="s">
        <v>637</v>
      </c>
      <c r="B81" s="52">
        <v>-0.03</v>
      </c>
      <c r="C81" s="59">
        <v>0.1305</v>
      </c>
      <c r="D81" s="20">
        <f t="shared" si="14"/>
        <v>-0.1605</v>
      </c>
      <c r="E81" s="52">
        <v>-0.01</v>
      </c>
      <c r="F81" s="59">
        <v>0.1305</v>
      </c>
      <c r="G81" s="20">
        <f t="shared" si="15"/>
        <v>-0.14050000000000001</v>
      </c>
      <c r="H81" s="52">
        <v>-0.04</v>
      </c>
      <c r="I81" s="59">
        <v>0.1305</v>
      </c>
      <c r="J81" s="20">
        <f t="shared" si="16"/>
        <v>-0.17050000000000001</v>
      </c>
      <c r="K81" s="52">
        <v>-0.05</v>
      </c>
      <c r="L81" s="59">
        <v>0.1305</v>
      </c>
      <c r="M81" s="20">
        <f t="shared" si="17"/>
        <v>-0.18049999999999999</v>
      </c>
      <c r="N81" s="52">
        <v>-0.05</v>
      </c>
      <c r="O81" s="59">
        <v>0.1305</v>
      </c>
      <c r="P81" s="20">
        <f t="shared" si="13"/>
        <v>-0.18049999999999999</v>
      </c>
      <c r="Q81" s="52">
        <v>0</v>
      </c>
      <c r="R81" s="59">
        <v>0.1305</v>
      </c>
      <c r="S81" s="20">
        <f t="shared" si="18"/>
        <v>-0.1305</v>
      </c>
      <c r="T81" s="52">
        <v>-0.06</v>
      </c>
      <c r="U81" s="59">
        <v>0.1305</v>
      </c>
      <c r="V81" s="20">
        <f t="shared" si="19"/>
        <v>-0.1905</v>
      </c>
      <c r="W81" s="52">
        <v>-0.13</v>
      </c>
      <c r="X81" s="59">
        <v>0.1305</v>
      </c>
      <c r="Y81" s="20">
        <f t="shared" si="20"/>
        <v>-0.26050000000000001</v>
      </c>
      <c r="Z81" s="52">
        <v>-7.0000000000000007E-2</v>
      </c>
      <c r="AA81" s="59">
        <v>0.1305</v>
      </c>
      <c r="AB81" s="20">
        <f t="shared" si="21"/>
        <v>-0.20050000000000001</v>
      </c>
      <c r="AC81" s="52">
        <v>-0.05</v>
      </c>
      <c r="AD81" s="59">
        <v>0.1305</v>
      </c>
      <c r="AE81" s="20">
        <f t="shared" si="22"/>
        <v>-0.18049999999999999</v>
      </c>
      <c r="AF81" s="98">
        <f t="shared" si="23"/>
        <v>-0.17949999999999999</v>
      </c>
      <c r="AG81" s="97">
        <v>193.31</v>
      </c>
      <c r="AH81" s="98">
        <f t="shared" si="24"/>
        <v>7.2746890758149379E-4</v>
      </c>
      <c r="AI81" s="99">
        <f t="shared" si="25"/>
        <v>-1.3058066891087812E-4</v>
      </c>
      <c r="AJ81" s="97">
        <v>229.84</v>
      </c>
      <c r="AK81" s="100">
        <v>0.12</v>
      </c>
      <c r="AL81" s="100">
        <v>1.93</v>
      </c>
    </row>
    <row r="82" spans="1:38">
      <c r="A82" s="90" t="s">
        <v>638</v>
      </c>
      <c r="B82" s="53" t="s">
        <v>13</v>
      </c>
      <c r="C82" s="59">
        <v>0.1305</v>
      </c>
      <c r="D82" s="23" t="s">
        <v>13</v>
      </c>
      <c r="E82" s="54" t="s">
        <v>13</v>
      </c>
      <c r="F82" s="59">
        <v>0.1305</v>
      </c>
      <c r="G82" s="23" t="s">
        <v>13</v>
      </c>
      <c r="H82" s="54" t="s">
        <v>13</v>
      </c>
      <c r="I82" s="59">
        <v>0.1305</v>
      </c>
      <c r="J82" s="23" t="s">
        <v>13</v>
      </c>
      <c r="K82" s="53" t="s">
        <v>13</v>
      </c>
      <c r="L82" s="59">
        <v>0.1305</v>
      </c>
      <c r="M82" s="23" t="s">
        <v>13</v>
      </c>
      <c r="N82" s="54" t="s">
        <v>13</v>
      </c>
      <c r="O82" s="59">
        <v>0.1305</v>
      </c>
      <c r="P82" s="23" t="s">
        <v>13</v>
      </c>
      <c r="Q82" s="54" t="s">
        <v>13</v>
      </c>
      <c r="R82" s="59">
        <v>0.1305</v>
      </c>
      <c r="S82" s="23" t="s">
        <v>13</v>
      </c>
      <c r="T82" s="53" t="s">
        <v>13</v>
      </c>
      <c r="U82" s="59">
        <v>0.1305</v>
      </c>
      <c r="V82" s="23" t="s">
        <v>13</v>
      </c>
      <c r="W82" s="54" t="s">
        <v>13</v>
      </c>
      <c r="X82" s="59">
        <v>0.1305</v>
      </c>
      <c r="Y82" s="23" t="s">
        <v>13</v>
      </c>
      <c r="Z82" s="54" t="s">
        <v>13</v>
      </c>
      <c r="AA82" s="59">
        <v>0.1305</v>
      </c>
      <c r="AB82" s="23" t="s">
        <v>13</v>
      </c>
      <c r="AC82" s="63">
        <v>0.1</v>
      </c>
      <c r="AD82" s="59">
        <v>0.1305</v>
      </c>
      <c r="AE82" s="20">
        <f t="shared" si="22"/>
        <v>-3.0499999999999999E-2</v>
      </c>
      <c r="AF82" s="98">
        <f t="shared" si="23"/>
        <v>-3.0499999999999999E-2</v>
      </c>
      <c r="AG82" s="97">
        <v>33.229999999999997</v>
      </c>
      <c r="AH82" s="98">
        <f t="shared" si="24"/>
        <v>1.2505194660872711E-4</v>
      </c>
      <c r="AI82" s="99">
        <f t="shared" si="25"/>
        <v>-3.8140843715661765E-6</v>
      </c>
      <c r="AJ82" s="97">
        <v>38.270000000000003</v>
      </c>
      <c r="AK82" s="100">
        <v>0.87</v>
      </c>
      <c r="AL82" s="101" t="s">
        <v>13</v>
      </c>
    </row>
    <row r="83" spans="1:38">
      <c r="A83" s="90" t="s">
        <v>639</v>
      </c>
      <c r="B83" s="53" t="s">
        <v>13</v>
      </c>
      <c r="C83" s="59">
        <v>0.1305</v>
      </c>
      <c r="D83" s="23" t="s">
        <v>13</v>
      </c>
      <c r="E83" s="54" t="s">
        <v>13</v>
      </c>
      <c r="F83" s="59">
        <v>0.1305</v>
      </c>
      <c r="G83" s="23" t="s">
        <v>13</v>
      </c>
      <c r="H83" s="54" t="s">
        <v>13</v>
      </c>
      <c r="I83" s="59">
        <v>0.1305</v>
      </c>
      <c r="J83" s="23" t="s">
        <v>13</v>
      </c>
      <c r="K83" s="52">
        <v>0.03</v>
      </c>
      <c r="L83" s="59">
        <v>0.1305</v>
      </c>
      <c r="M83" s="20">
        <f t="shared" si="17"/>
        <v>-0.10050000000000001</v>
      </c>
      <c r="N83" s="52">
        <v>0.11</v>
      </c>
      <c r="O83" s="59">
        <v>0.1305</v>
      </c>
      <c r="P83" s="20">
        <f t="shared" si="13"/>
        <v>-2.0500000000000004E-2</v>
      </c>
      <c r="Q83" s="52">
        <v>0.11</v>
      </c>
      <c r="R83" s="59">
        <v>0.1305</v>
      </c>
      <c r="S83" s="20">
        <f t="shared" si="18"/>
        <v>-2.0500000000000004E-2</v>
      </c>
      <c r="T83" s="52">
        <v>0.1</v>
      </c>
      <c r="U83" s="59">
        <v>0.1305</v>
      </c>
      <c r="V83" s="20">
        <f t="shared" si="19"/>
        <v>-3.0499999999999999E-2</v>
      </c>
      <c r="W83" s="52">
        <v>0.1</v>
      </c>
      <c r="X83" s="59">
        <v>0.1305</v>
      </c>
      <c r="Y83" s="20">
        <f t="shared" si="20"/>
        <v>-3.0499999999999999E-2</v>
      </c>
      <c r="Z83" s="52">
        <v>0.12</v>
      </c>
      <c r="AA83" s="59">
        <v>0.1305</v>
      </c>
      <c r="AB83" s="20">
        <f t="shared" si="21"/>
        <v>-1.0500000000000009E-2</v>
      </c>
      <c r="AC83" s="52">
        <v>0.12</v>
      </c>
      <c r="AD83" s="59">
        <v>0.1305</v>
      </c>
      <c r="AE83" s="20">
        <f t="shared" si="22"/>
        <v>-1.0500000000000009E-2</v>
      </c>
      <c r="AF83" s="98">
        <f t="shared" si="23"/>
        <v>-3.1928571428571431E-2</v>
      </c>
      <c r="AG83" s="97">
        <v>138.88999999999999</v>
      </c>
      <c r="AH83" s="98">
        <f t="shared" si="24"/>
        <v>5.2267423606638897E-4</v>
      </c>
      <c r="AI83" s="99">
        <f t="shared" si="25"/>
        <v>-1.6688241680119707E-5</v>
      </c>
      <c r="AJ83" s="97">
        <v>206.69</v>
      </c>
      <c r="AK83" s="100">
        <v>2.09</v>
      </c>
      <c r="AL83" s="101" t="s">
        <v>13</v>
      </c>
    </row>
    <row r="84" spans="1:38">
      <c r="A84" s="90" t="s">
        <v>640</v>
      </c>
      <c r="B84" s="53" t="s">
        <v>13</v>
      </c>
      <c r="C84" s="59">
        <v>0.1305</v>
      </c>
      <c r="D84" s="23" t="s">
        <v>13</v>
      </c>
      <c r="E84" s="54" t="s">
        <v>13</v>
      </c>
      <c r="F84" s="59">
        <v>0.1305</v>
      </c>
      <c r="G84" s="23" t="s">
        <v>13</v>
      </c>
      <c r="H84" s="52">
        <v>0</v>
      </c>
      <c r="I84" s="59">
        <v>0.1305</v>
      </c>
      <c r="J84" s="20">
        <f t="shared" si="16"/>
        <v>-0.1305</v>
      </c>
      <c r="K84" s="52">
        <v>0.09</v>
      </c>
      <c r="L84" s="59">
        <v>0.1305</v>
      </c>
      <c r="M84" s="20">
        <f t="shared" si="17"/>
        <v>-4.0500000000000008E-2</v>
      </c>
      <c r="N84" s="52">
        <v>0.09</v>
      </c>
      <c r="O84" s="59">
        <v>0.1305</v>
      </c>
      <c r="P84" s="20">
        <f t="shared" si="13"/>
        <v>-4.0500000000000008E-2</v>
      </c>
      <c r="Q84" s="52">
        <v>0.09</v>
      </c>
      <c r="R84" s="59">
        <v>0.1305</v>
      </c>
      <c r="S84" s="20">
        <f t="shared" si="18"/>
        <v>-4.0500000000000008E-2</v>
      </c>
      <c r="T84" s="52">
        <v>0.1</v>
      </c>
      <c r="U84" s="59">
        <v>0.1305</v>
      </c>
      <c r="V84" s="20">
        <f t="shared" si="19"/>
        <v>-3.0499999999999999E-2</v>
      </c>
      <c r="W84" s="52">
        <v>7.0000000000000007E-2</v>
      </c>
      <c r="X84" s="59">
        <v>0.1305</v>
      </c>
      <c r="Y84" s="20">
        <f t="shared" si="20"/>
        <v>-6.0499999999999998E-2</v>
      </c>
      <c r="Z84" s="52">
        <v>0.16</v>
      </c>
      <c r="AA84" s="59">
        <v>0.1305</v>
      </c>
      <c r="AB84" s="20">
        <f t="shared" si="21"/>
        <v>2.9499999999999998E-2</v>
      </c>
      <c r="AC84" s="52">
        <v>0.11</v>
      </c>
      <c r="AD84" s="59">
        <v>0.1305</v>
      </c>
      <c r="AE84" s="20">
        <f t="shared" si="22"/>
        <v>-2.0500000000000004E-2</v>
      </c>
      <c r="AF84" s="98">
        <f t="shared" si="23"/>
        <v>-4.1750000000000002E-2</v>
      </c>
      <c r="AG84" s="97">
        <v>81.23</v>
      </c>
      <c r="AH84" s="98">
        <f t="shared" si="24"/>
        <v>3.0568671751510392E-4</v>
      </c>
      <c r="AI84" s="99">
        <f t="shared" si="25"/>
        <v>-1.2762420456255589E-5</v>
      </c>
      <c r="AJ84" s="97">
        <v>127.15</v>
      </c>
      <c r="AK84" s="100">
        <v>0.97</v>
      </c>
      <c r="AL84" s="101" t="s">
        <v>13</v>
      </c>
    </row>
    <row r="85" spans="1:38">
      <c r="A85" s="90" t="s">
        <v>641</v>
      </c>
      <c r="B85" s="53" t="s">
        <v>13</v>
      </c>
      <c r="C85" s="59">
        <v>0.1305</v>
      </c>
      <c r="D85" s="23" t="s">
        <v>13</v>
      </c>
      <c r="E85" s="54" t="s">
        <v>13</v>
      </c>
      <c r="F85" s="59">
        <v>0.1305</v>
      </c>
      <c r="G85" s="23" t="s">
        <v>13</v>
      </c>
      <c r="H85" s="54" t="s">
        <v>13</v>
      </c>
      <c r="I85" s="59">
        <v>0.1305</v>
      </c>
      <c r="J85" s="23" t="s">
        <v>13</v>
      </c>
      <c r="K85" s="53" t="s">
        <v>13</v>
      </c>
      <c r="L85" s="59">
        <v>0.1305</v>
      </c>
      <c r="M85" s="23" t="s">
        <v>13</v>
      </c>
      <c r="N85" s="54" t="s">
        <v>13</v>
      </c>
      <c r="O85" s="59">
        <v>0.1305</v>
      </c>
      <c r="P85" s="23" t="s">
        <v>13</v>
      </c>
      <c r="Q85" s="54" t="s">
        <v>13</v>
      </c>
      <c r="R85" s="59">
        <v>0.1305</v>
      </c>
      <c r="S85" s="23" t="s">
        <v>13</v>
      </c>
      <c r="T85" s="53" t="s">
        <v>13</v>
      </c>
      <c r="U85" s="59">
        <v>0.1305</v>
      </c>
      <c r="V85" s="23" t="s">
        <v>13</v>
      </c>
      <c r="W85" s="54" t="s">
        <v>13</v>
      </c>
      <c r="X85" s="59">
        <v>0.1305</v>
      </c>
      <c r="Y85" s="23" t="s">
        <v>13</v>
      </c>
      <c r="Z85" s="54" t="s">
        <v>13</v>
      </c>
      <c r="AA85" s="59">
        <v>0.1305</v>
      </c>
      <c r="AB85" s="23" t="s">
        <v>13</v>
      </c>
      <c r="AC85" s="57">
        <v>0.1013</v>
      </c>
      <c r="AD85" s="59">
        <v>0.1305</v>
      </c>
      <c r="AE85" s="20">
        <f t="shared" si="22"/>
        <v>-2.9200000000000004E-2</v>
      </c>
      <c r="AF85" s="98">
        <f t="shared" si="23"/>
        <v>-2.9200000000000004E-2</v>
      </c>
      <c r="AG85" s="97">
        <v>25.74</v>
      </c>
      <c r="AH85" s="98">
        <f t="shared" si="24"/>
        <v>9.6865395898544554E-5</v>
      </c>
      <c r="AI85" s="99">
        <f t="shared" si="25"/>
        <v>-2.8284695602375015E-6</v>
      </c>
      <c r="AJ85" s="97">
        <v>29.26</v>
      </c>
      <c r="AK85" s="100">
        <v>1.03</v>
      </c>
      <c r="AL85" s="101" t="s">
        <v>13</v>
      </c>
    </row>
    <row r="86" spans="1:38">
      <c r="A86" s="90" t="s">
        <v>642</v>
      </c>
      <c r="B86" s="52">
        <v>0.01</v>
      </c>
      <c r="C86" s="59">
        <v>0.1305</v>
      </c>
      <c r="D86" s="20">
        <f t="shared" si="14"/>
        <v>-0.12050000000000001</v>
      </c>
      <c r="E86" s="52">
        <v>0.02</v>
      </c>
      <c r="F86" s="59">
        <v>0.1305</v>
      </c>
      <c r="G86" s="20">
        <f t="shared" si="15"/>
        <v>-0.1105</v>
      </c>
      <c r="H86" s="52">
        <v>0.04</v>
      </c>
      <c r="I86" s="59">
        <v>0.1305</v>
      </c>
      <c r="J86" s="20">
        <f t="shared" si="16"/>
        <v>-9.0499999999999997E-2</v>
      </c>
      <c r="K86" s="52">
        <v>0</v>
      </c>
      <c r="L86" s="59">
        <v>0.1305</v>
      </c>
      <c r="M86" s="20">
        <f t="shared" si="17"/>
        <v>-0.1305</v>
      </c>
      <c r="N86" s="52">
        <v>-0.01</v>
      </c>
      <c r="O86" s="59">
        <v>0.1305</v>
      </c>
      <c r="P86" s="20">
        <f t="shared" si="13"/>
        <v>-0.14050000000000001</v>
      </c>
      <c r="Q86" s="52">
        <v>0.04</v>
      </c>
      <c r="R86" s="59">
        <v>0.1305</v>
      </c>
      <c r="S86" s="20">
        <f t="shared" si="18"/>
        <v>-9.0499999999999997E-2</v>
      </c>
      <c r="T86" s="52">
        <v>0.08</v>
      </c>
      <c r="U86" s="59">
        <v>0.1305</v>
      </c>
      <c r="V86" s="20">
        <f t="shared" si="19"/>
        <v>-5.0500000000000003E-2</v>
      </c>
      <c r="W86" s="52">
        <v>0.19</v>
      </c>
      <c r="X86" s="59">
        <v>0.1305</v>
      </c>
      <c r="Y86" s="20">
        <f t="shared" si="20"/>
        <v>5.9499999999999997E-2</v>
      </c>
      <c r="Z86" s="52">
        <v>0.31</v>
      </c>
      <c r="AA86" s="59">
        <v>0.1305</v>
      </c>
      <c r="AB86" s="20">
        <f t="shared" si="21"/>
        <v>0.17949999999999999</v>
      </c>
      <c r="AC86" s="52">
        <v>0.17</v>
      </c>
      <c r="AD86" s="59">
        <v>0.1305</v>
      </c>
      <c r="AE86" s="20">
        <f t="shared" si="22"/>
        <v>3.9500000000000007E-2</v>
      </c>
      <c r="AF86" s="98">
        <f t="shared" si="23"/>
        <v>-4.5500000000000006E-2</v>
      </c>
      <c r="AG86" s="97">
        <v>163.81</v>
      </c>
      <c r="AH86" s="98">
        <f t="shared" si="24"/>
        <v>6.1645378796194969E-4</v>
      </c>
      <c r="AI86" s="99">
        <f t="shared" si="25"/>
        <v>-2.8048647352268714E-5</v>
      </c>
      <c r="AJ86" s="97">
        <v>169.31</v>
      </c>
      <c r="AK86" s="100">
        <v>0.03</v>
      </c>
      <c r="AL86" s="100">
        <v>8.02</v>
      </c>
    </row>
    <row r="87" spans="1:38">
      <c r="A87" s="90" t="s">
        <v>643</v>
      </c>
      <c r="B87" s="52">
        <v>0.12</v>
      </c>
      <c r="C87" s="59">
        <v>0.1305</v>
      </c>
      <c r="D87" s="20">
        <f t="shared" si="14"/>
        <v>-1.0500000000000009E-2</v>
      </c>
      <c r="E87" s="52">
        <v>0.16</v>
      </c>
      <c r="F87" s="59">
        <v>0.1305</v>
      </c>
      <c r="G87" s="20">
        <f t="shared" si="15"/>
        <v>2.9499999999999998E-2</v>
      </c>
      <c r="H87" s="52">
        <v>0.16</v>
      </c>
      <c r="I87" s="59">
        <v>0.1305</v>
      </c>
      <c r="J87" s="20">
        <f t="shared" si="16"/>
        <v>2.9499999999999998E-2</v>
      </c>
      <c r="K87" s="52">
        <v>0.23</v>
      </c>
      <c r="L87" s="59">
        <v>0.1305</v>
      </c>
      <c r="M87" s="20">
        <f t="shared" si="17"/>
        <v>9.9500000000000005E-2</v>
      </c>
      <c r="N87" s="52">
        <v>0.23</v>
      </c>
      <c r="O87" s="59">
        <v>0.1305</v>
      </c>
      <c r="P87" s="20">
        <f t="shared" si="13"/>
        <v>9.9500000000000005E-2</v>
      </c>
      <c r="Q87" s="52">
        <v>0.18</v>
      </c>
      <c r="R87" s="59">
        <v>0.1305</v>
      </c>
      <c r="S87" s="20">
        <f t="shared" si="18"/>
        <v>4.9499999999999988E-2</v>
      </c>
      <c r="T87" s="52">
        <v>0.15</v>
      </c>
      <c r="U87" s="59">
        <v>0.1305</v>
      </c>
      <c r="V87" s="20">
        <f t="shared" si="19"/>
        <v>1.949999999999999E-2</v>
      </c>
      <c r="W87" s="52">
        <v>0.14000000000000001</v>
      </c>
      <c r="X87" s="59">
        <v>0.1305</v>
      </c>
      <c r="Y87" s="20">
        <f t="shared" si="20"/>
        <v>9.5000000000000084E-3</v>
      </c>
      <c r="Z87" s="52">
        <v>0.12</v>
      </c>
      <c r="AA87" s="59">
        <v>0.1305</v>
      </c>
      <c r="AB87" s="20">
        <f t="shared" si="21"/>
        <v>-1.0500000000000009E-2</v>
      </c>
      <c r="AC87" s="52">
        <v>7.0000000000000007E-2</v>
      </c>
      <c r="AD87" s="59">
        <v>0.1305</v>
      </c>
      <c r="AE87" s="20">
        <f t="shared" si="22"/>
        <v>-6.0499999999999998E-2</v>
      </c>
      <c r="AF87" s="98">
        <f t="shared" si="23"/>
        <v>2.5500000000000002E-2</v>
      </c>
      <c r="AG87" s="97">
        <v>447.26</v>
      </c>
      <c r="AH87" s="98">
        <f t="shared" si="24"/>
        <v>1.6831397424080436E-3</v>
      </c>
      <c r="AI87" s="99">
        <f t="shared" si="25"/>
        <v>4.2920063431405116E-5</v>
      </c>
      <c r="AJ87" s="97">
        <v>505.78</v>
      </c>
      <c r="AK87" s="100">
        <v>3.34</v>
      </c>
      <c r="AL87" s="100">
        <v>1.96</v>
      </c>
    </row>
    <row r="88" spans="1:38">
      <c r="A88" s="90" t="s">
        <v>644</v>
      </c>
      <c r="B88" s="52">
        <v>0.1</v>
      </c>
      <c r="C88" s="59">
        <v>0.1305</v>
      </c>
      <c r="D88" s="20">
        <f t="shared" si="14"/>
        <v>-3.0499999999999999E-2</v>
      </c>
      <c r="E88" s="52">
        <v>0.11</v>
      </c>
      <c r="F88" s="59">
        <v>0.1305</v>
      </c>
      <c r="G88" s="20">
        <f t="shared" si="15"/>
        <v>-2.0500000000000004E-2</v>
      </c>
      <c r="H88" s="52">
        <v>0.1</v>
      </c>
      <c r="I88" s="59">
        <v>0.1305</v>
      </c>
      <c r="J88" s="20">
        <f t="shared" si="16"/>
        <v>-3.0499999999999999E-2</v>
      </c>
      <c r="K88" s="52">
        <v>0.08</v>
      </c>
      <c r="L88" s="59">
        <v>0.1305</v>
      </c>
      <c r="M88" s="20">
        <f t="shared" si="17"/>
        <v>-5.0500000000000003E-2</v>
      </c>
      <c r="N88" s="52">
        <v>0.09</v>
      </c>
      <c r="O88" s="59">
        <v>0.1305</v>
      </c>
      <c r="P88" s="20">
        <f t="shared" si="13"/>
        <v>-4.0500000000000008E-2</v>
      </c>
      <c r="Q88" s="52">
        <v>0.06</v>
      </c>
      <c r="R88" s="59">
        <v>0.1305</v>
      </c>
      <c r="S88" s="20">
        <f t="shared" si="18"/>
        <v>-7.0500000000000007E-2</v>
      </c>
      <c r="T88" s="52">
        <v>0.05</v>
      </c>
      <c r="U88" s="59">
        <v>0.1305</v>
      </c>
      <c r="V88" s="20">
        <f t="shared" si="19"/>
        <v>-8.0500000000000002E-2</v>
      </c>
      <c r="W88" s="52">
        <v>0.04</v>
      </c>
      <c r="X88" s="59">
        <v>0.1305</v>
      </c>
      <c r="Y88" s="20">
        <f t="shared" si="20"/>
        <v>-9.0499999999999997E-2</v>
      </c>
      <c r="Z88" s="52">
        <v>0</v>
      </c>
      <c r="AA88" s="59">
        <v>0.1305</v>
      </c>
      <c r="AB88" s="20">
        <f t="shared" si="21"/>
        <v>-0.1305</v>
      </c>
      <c r="AC88" s="52">
        <v>0.03</v>
      </c>
      <c r="AD88" s="59">
        <v>0.1305</v>
      </c>
      <c r="AE88" s="20">
        <f t="shared" si="22"/>
        <v>-0.10050000000000001</v>
      </c>
      <c r="AF88" s="98">
        <f t="shared" si="23"/>
        <v>-6.4500000000000002E-2</v>
      </c>
      <c r="AG88" s="97">
        <v>103.53</v>
      </c>
      <c r="AH88" s="98">
        <f t="shared" si="24"/>
        <v>3.8960662149869151E-4</v>
      </c>
      <c r="AI88" s="99">
        <f t="shared" si="25"/>
        <v>-2.5129627086665604E-5</v>
      </c>
      <c r="AJ88" s="97">
        <v>144.05000000000001</v>
      </c>
      <c r="AK88" s="100">
        <v>0.06</v>
      </c>
      <c r="AL88" s="100">
        <v>-1.75</v>
      </c>
    </row>
    <row r="89" spans="1:38">
      <c r="A89" s="90" t="s">
        <v>645</v>
      </c>
      <c r="B89" s="52">
        <v>0.13</v>
      </c>
      <c r="C89" s="59">
        <v>0.1305</v>
      </c>
      <c r="D89" s="20">
        <f t="shared" si="14"/>
        <v>-5.0000000000000044E-4</v>
      </c>
      <c r="E89" s="52">
        <v>0.08</v>
      </c>
      <c r="F89" s="59">
        <v>0.1305</v>
      </c>
      <c r="G89" s="20">
        <f t="shared" si="15"/>
        <v>-5.0500000000000003E-2</v>
      </c>
      <c r="H89" s="52">
        <v>0.08</v>
      </c>
      <c r="I89" s="59">
        <v>0.1305</v>
      </c>
      <c r="J89" s="20">
        <f t="shared" si="16"/>
        <v>-5.0500000000000003E-2</v>
      </c>
      <c r="K89" s="52">
        <v>0.1</v>
      </c>
      <c r="L89" s="59">
        <v>0.1305</v>
      </c>
      <c r="M89" s="20">
        <f t="shared" si="17"/>
        <v>-3.0499999999999999E-2</v>
      </c>
      <c r="N89" s="52">
        <v>0.11</v>
      </c>
      <c r="O89" s="59">
        <v>0.1305</v>
      </c>
      <c r="P89" s="20">
        <f t="shared" si="13"/>
        <v>-2.0500000000000004E-2</v>
      </c>
      <c r="Q89" s="52">
        <v>0.12</v>
      </c>
      <c r="R89" s="59">
        <v>0.1305</v>
      </c>
      <c r="S89" s="20">
        <f t="shared" si="18"/>
        <v>-1.0500000000000009E-2</v>
      </c>
      <c r="T89" s="52">
        <v>-0.02</v>
      </c>
      <c r="U89" s="59">
        <v>0.1305</v>
      </c>
      <c r="V89" s="20">
        <f t="shared" si="19"/>
        <v>-0.15049999999999999</v>
      </c>
      <c r="W89" s="52">
        <v>0.05</v>
      </c>
      <c r="X89" s="59">
        <v>0.1305</v>
      </c>
      <c r="Y89" s="20">
        <f t="shared" si="20"/>
        <v>-8.0500000000000002E-2</v>
      </c>
      <c r="Z89" s="52">
        <v>0.03</v>
      </c>
      <c r="AA89" s="59">
        <v>0.1305</v>
      </c>
      <c r="AB89" s="20">
        <f t="shared" si="21"/>
        <v>-0.10050000000000001</v>
      </c>
      <c r="AC89" s="52">
        <v>0.01</v>
      </c>
      <c r="AD89" s="59">
        <v>0.1305</v>
      </c>
      <c r="AE89" s="20">
        <f t="shared" si="22"/>
        <v>-0.12050000000000001</v>
      </c>
      <c r="AF89" s="98">
        <f t="shared" si="23"/>
        <v>-6.1500000000000013E-2</v>
      </c>
      <c r="AG89" s="97">
        <v>286.58</v>
      </c>
      <c r="AH89" s="98">
        <f t="shared" si="24"/>
        <v>1.0784648467989471E-3</v>
      </c>
      <c r="AI89" s="99">
        <f t="shared" si="25"/>
        <v>-6.632558807813526E-5</v>
      </c>
      <c r="AJ89" s="97">
        <v>351.92</v>
      </c>
      <c r="AK89" s="100">
        <v>0.45</v>
      </c>
      <c r="AL89" s="100">
        <v>-10.51</v>
      </c>
    </row>
    <row r="90" spans="1:38">
      <c r="A90" s="90" t="s">
        <v>646</v>
      </c>
      <c r="B90" s="52">
        <v>0.08</v>
      </c>
      <c r="C90" s="59">
        <v>0.1305</v>
      </c>
      <c r="D90" s="20">
        <f t="shared" si="14"/>
        <v>-5.0500000000000003E-2</v>
      </c>
      <c r="E90" s="52">
        <v>0.13</v>
      </c>
      <c r="F90" s="59">
        <v>0.1305</v>
      </c>
      <c r="G90" s="20">
        <f t="shared" si="15"/>
        <v>-5.0000000000000044E-4</v>
      </c>
      <c r="H90" s="52">
        <v>-0.04</v>
      </c>
      <c r="I90" s="59">
        <v>0.1305</v>
      </c>
      <c r="J90" s="20">
        <f t="shared" si="16"/>
        <v>-0.17050000000000001</v>
      </c>
      <c r="K90" s="52">
        <v>0.15</v>
      </c>
      <c r="L90" s="59">
        <v>0.1305</v>
      </c>
      <c r="M90" s="20">
        <f t="shared" si="17"/>
        <v>1.949999999999999E-2</v>
      </c>
      <c r="N90" s="52">
        <v>0.21</v>
      </c>
      <c r="O90" s="59">
        <v>0.1305</v>
      </c>
      <c r="P90" s="20">
        <f t="shared" si="13"/>
        <v>7.9499999999999987E-2</v>
      </c>
      <c r="Q90" s="52">
        <v>0.13</v>
      </c>
      <c r="R90" s="59">
        <v>0.1305</v>
      </c>
      <c r="S90" s="20">
        <f t="shared" si="18"/>
        <v>-5.0000000000000044E-4</v>
      </c>
      <c r="T90" s="52">
        <v>0.1</v>
      </c>
      <c r="U90" s="59">
        <v>0.1305</v>
      </c>
      <c r="V90" s="20">
        <f t="shared" si="19"/>
        <v>-3.0499999999999999E-2</v>
      </c>
      <c r="W90" s="52">
        <v>0.14000000000000001</v>
      </c>
      <c r="X90" s="59">
        <v>0.1305</v>
      </c>
      <c r="Y90" s="20">
        <f t="shared" si="20"/>
        <v>9.5000000000000084E-3</v>
      </c>
      <c r="Z90" s="52">
        <v>7.0000000000000007E-2</v>
      </c>
      <c r="AA90" s="59">
        <v>0.1305</v>
      </c>
      <c r="AB90" s="20">
        <f t="shared" si="21"/>
        <v>-6.0499999999999998E-2</v>
      </c>
      <c r="AC90" s="52">
        <v>0.06</v>
      </c>
      <c r="AD90" s="59">
        <v>0.1305</v>
      </c>
      <c r="AE90" s="20">
        <f t="shared" si="22"/>
        <v>-7.0500000000000007E-2</v>
      </c>
      <c r="AF90" s="98">
        <f t="shared" si="23"/>
        <v>-2.7500000000000004E-2</v>
      </c>
      <c r="AG90" s="97">
        <v>459.66</v>
      </c>
      <c r="AH90" s="98">
        <f t="shared" si="24"/>
        <v>1.729803724892191E-3</v>
      </c>
      <c r="AI90" s="99">
        <f t="shared" si="25"/>
        <v>-4.7569602434535259E-5</v>
      </c>
      <c r="AJ90" s="97">
        <v>580.55999999999995</v>
      </c>
      <c r="AK90" s="100">
        <v>1.57</v>
      </c>
      <c r="AL90" s="100">
        <v>-3.4</v>
      </c>
    </row>
    <row r="91" spans="1:38">
      <c r="A91" s="90" t="s">
        <v>647</v>
      </c>
      <c r="B91" s="52">
        <v>0.12</v>
      </c>
      <c r="C91" s="59">
        <v>0.1305</v>
      </c>
      <c r="D91" s="20">
        <f t="shared" si="14"/>
        <v>-1.0500000000000009E-2</v>
      </c>
      <c r="E91" s="52">
        <v>0.18</v>
      </c>
      <c r="F91" s="59">
        <v>0.1305</v>
      </c>
      <c r="G91" s="20">
        <f t="shared" si="15"/>
        <v>4.9499999999999988E-2</v>
      </c>
      <c r="H91" s="52">
        <v>0.24</v>
      </c>
      <c r="I91" s="59">
        <v>0.1305</v>
      </c>
      <c r="J91" s="20">
        <f t="shared" si="16"/>
        <v>0.10949999999999999</v>
      </c>
      <c r="K91" s="52">
        <v>0.3</v>
      </c>
      <c r="L91" s="59">
        <v>0.1305</v>
      </c>
      <c r="M91" s="20">
        <f t="shared" si="17"/>
        <v>0.16949999999999998</v>
      </c>
      <c r="N91" s="52">
        <v>0.21</v>
      </c>
      <c r="O91" s="59">
        <v>0.1305</v>
      </c>
      <c r="P91" s="20">
        <f t="shared" si="13"/>
        <v>7.9499999999999987E-2</v>
      </c>
      <c r="Q91" s="52">
        <v>0.15</v>
      </c>
      <c r="R91" s="59">
        <v>0.1305</v>
      </c>
      <c r="S91" s="20">
        <f t="shared" si="18"/>
        <v>1.949999999999999E-2</v>
      </c>
      <c r="T91" s="52">
        <v>0.3</v>
      </c>
      <c r="U91" s="59">
        <v>0.1305</v>
      </c>
      <c r="V91" s="20">
        <f t="shared" si="19"/>
        <v>0.16949999999999998</v>
      </c>
      <c r="W91" s="52">
        <v>0.3</v>
      </c>
      <c r="X91" s="59">
        <v>0.1305</v>
      </c>
      <c r="Y91" s="20">
        <f t="shared" si="20"/>
        <v>0.16949999999999998</v>
      </c>
      <c r="Z91" s="52">
        <v>0.12</v>
      </c>
      <c r="AA91" s="59">
        <v>0.1305</v>
      </c>
      <c r="AB91" s="20">
        <f t="shared" si="21"/>
        <v>-1.0500000000000009E-2</v>
      </c>
      <c r="AC91" s="52">
        <v>0.15</v>
      </c>
      <c r="AD91" s="59">
        <v>0.1305</v>
      </c>
      <c r="AE91" s="20">
        <f t="shared" si="22"/>
        <v>1.949999999999999E-2</v>
      </c>
      <c r="AF91" s="98">
        <f t="shared" si="23"/>
        <v>7.6499999999999985E-2</v>
      </c>
      <c r="AG91" s="97">
        <v>259.55</v>
      </c>
      <c r="AH91" s="98">
        <f t="shared" si="24"/>
        <v>9.7674489143229374E-4</v>
      </c>
      <c r="AI91" s="99">
        <f t="shared" si="25"/>
        <v>7.4720984194570462E-5</v>
      </c>
      <c r="AJ91" s="97">
        <v>458.58</v>
      </c>
      <c r="AK91" s="100">
        <v>2.04</v>
      </c>
      <c r="AL91" s="100">
        <v>4.68</v>
      </c>
    </row>
    <row r="92" spans="1:38">
      <c r="A92" s="90" t="s">
        <v>648</v>
      </c>
      <c r="B92" s="52">
        <v>-0.02</v>
      </c>
      <c r="C92" s="59">
        <v>0.1305</v>
      </c>
      <c r="D92" s="20">
        <f t="shared" si="14"/>
        <v>-0.15049999999999999</v>
      </c>
      <c r="E92" s="52">
        <v>0.03</v>
      </c>
      <c r="F92" s="59">
        <v>0.1305</v>
      </c>
      <c r="G92" s="20">
        <f t="shared" si="15"/>
        <v>-0.10050000000000001</v>
      </c>
      <c r="H92" s="52">
        <v>0.02</v>
      </c>
      <c r="I92" s="59">
        <v>0.1305</v>
      </c>
      <c r="J92" s="20">
        <f t="shared" si="16"/>
        <v>-0.1105</v>
      </c>
      <c r="K92" s="52">
        <v>0.02</v>
      </c>
      <c r="L92" s="59">
        <v>0.1305</v>
      </c>
      <c r="M92" s="20">
        <f t="shared" si="17"/>
        <v>-0.1105</v>
      </c>
      <c r="N92" s="52">
        <v>0.06</v>
      </c>
      <c r="O92" s="59">
        <v>0.1305</v>
      </c>
      <c r="P92" s="20">
        <f t="shared" si="13"/>
        <v>-7.0500000000000007E-2</v>
      </c>
      <c r="Q92" s="52">
        <v>0.14000000000000001</v>
      </c>
      <c r="R92" s="59">
        <v>0.1305</v>
      </c>
      <c r="S92" s="20">
        <f t="shared" si="18"/>
        <v>9.5000000000000084E-3</v>
      </c>
      <c r="T92" s="52">
        <v>0.16</v>
      </c>
      <c r="U92" s="59">
        <v>0.1305</v>
      </c>
      <c r="V92" s="20">
        <f t="shared" si="19"/>
        <v>2.9499999999999998E-2</v>
      </c>
      <c r="W92" s="52">
        <v>0.12</v>
      </c>
      <c r="X92" s="59">
        <v>0.1305</v>
      </c>
      <c r="Y92" s="20">
        <f t="shared" si="20"/>
        <v>-1.0500000000000009E-2</v>
      </c>
      <c r="Z92" s="52">
        <v>0.02</v>
      </c>
      <c r="AA92" s="59">
        <v>0.1305</v>
      </c>
      <c r="AB92" s="20">
        <f t="shared" si="21"/>
        <v>-0.1105</v>
      </c>
      <c r="AC92" s="52">
        <v>0.09</v>
      </c>
      <c r="AD92" s="59">
        <v>0.1305</v>
      </c>
      <c r="AE92" s="20">
        <f t="shared" si="22"/>
        <v>-4.0500000000000008E-2</v>
      </c>
      <c r="AF92" s="98">
        <f t="shared" si="23"/>
        <v>-6.6500000000000004E-2</v>
      </c>
      <c r="AG92" s="97">
        <v>114.67</v>
      </c>
      <c r="AH92" s="98">
        <f t="shared" si="24"/>
        <v>4.3152894124654645E-4</v>
      </c>
      <c r="AI92" s="99">
        <f t="shared" si="25"/>
        <v>-2.8696674592895339E-5</v>
      </c>
      <c r="AJ92" s="97">
        <v>187.72</v>
      </c>
      <c r="AK92" s="100">
        <v>0.42</v>
      </c>
      <c r="AL92" s="100">
        <v>-1.48</v>
      </c>
    </row>
    <row r="93" spans="1:38">
      <c r="A93" s="90" t="s">
        <v>649</v>
      </c>
      <c r="B93" s="52">
        <v>-0.02</v>
      </c>
      <c r="C93" s="59">
        <v>0.1305</v>
      </c>
      <c r="D93" s="20">
        <f t="shared" si="14"/>
        <v>-0.15049999999999999</v>
      </c>
      <c r="E93" s="52">
        <v>0.14000000000000001</v>
      </c>
      <c r="F93" s="59">
        <v>0.1305</v>
      </c>
      <c r="G93" s="20">
        <f t="shared" si="15"/>
        <v>9.5000000000000084E-3</v>
      </c>
      <c r="H93" s="52">
        <v>0.18</v>
      </c>
      <c r="I93" s="59">
        <v>0.1305</v>
      </c>
      <c r="J93" s="20">
        <f t="shared" si="16"/>
        <v>4.9499999999999988E-2</v>
      </c>
      <c r="K93" s="52">
        <v>0.17</v>
      </c>
      <c r="L93" s="59">
        <v>0.1305</v>
      </c>
      <c r="M93" s="20">
        <f t="shared" si="17"/>
        <v>3.9500000000000007E-2</v>
      </c>
      <c r="N93" s="52">
        <v>0.17</v>
      </c>
      <c r="O93" s="59">
        <v>0.1305</v>
      </c>
      <c r="P93" s="20">
        <f t="shared" si="13"/>
        <v>3.9500000000000007E-2</v>
      </c>
      <c r="Q93" s="52">
        <v>0.12</v>
      </c>
      <c r="R93" s="59">
        <v>0.1305</v>
      </c>
      <c r="S93" s="20">
        <f t="shared" si="18"/>
        <v>-1.0500000000000009E-2</v>
      </c>
      <c r="T93" s="52">
        <v>0.14000000000000001</v>
      </c>
      <c r="U93" s="59">
        <v>0.1305</v>
      </c>
      <c r="V93" s="20">
        <f t="shared" si="19"/>
        <v>9.5000000000000084E-3</v>
      </c>
      <c r="W93" s="52">
        <v>0.1</v>
      </c>
      <c r="X93" s="59">
        <v>0.1305</v>
      </c>
      <c r="Y93" s="20">
        <f t="shared" si="20"/>
        <v>-3.0499999999999999E-2</v>
      </c>
      <c r="Z93" s="52">
        <v>0.08</v>
      </c>
      <c r="AA93" s="59">
        <v>0.1305</v>
      </c>
      <c r="AB93" s="20">
        <f t="shared" si="21"/>
        <v>-5.0500000000000003E-2</v>
      </c>
      <c r="AC93" s="52">
        <v>0.11</v>
      </c>
      <c r="AD93" s="59">
        <v>0.1305</v>
      </c>
      <c r="AE93" s="20">
        <f t="shared" si="22"/>
        <v>-2.0500000000000004E-2</v>
      </c>
      <c r="AF93" s="98">
        <f t="shared" si="23"/>
        <v>-1.15E-2</v>
      </c>
      <c r="AG93" s="97">
        <v>207.37</v>
      </c>
      <c r="AH93" s="98">
        <f t="shared" si="24"/>
        <v>7.8037984255948669E-4</v>
      </c>
      <c r="AI93" s="99">
        <f t="shared" si="25"/>
        <v>-8.9743681894340965E-6</v>
      </c>
      <c r="AJ93" s="97">
        <v>290.13</v>
      </c>
      <c r="AK93" s="100">
        <v>0.55000000000000004</v>
      </c>
      <c r="AL93" s="100">
        <v>13.24</v>
      </c>
    </row>
    <row r="94" spans="1:38">
      <c r="A94" s="90" t="s">
        <v>650</v>
      </c>
      <c r="B94" s="52">
        <v>0.12</v>
      </c>
      <c r="C94" s="59">
        <v>0.1305</v>
      </c>
      <c r="D94" s="20">
        <f t="shared" si="14"/>
        <v>-1.0500000000000009E-2</v>
      </c>
      <c r="E94" s="52">
        <v>0.16</v>
      </c>
      <c r="F94" s="59">
        <v>0.1305</v>
      </c>
      <c r="G94" s="20">
        <f t="shared" si="15"/>
        <v>2.9499999999999998E-2</v>
      </c>
      <c r="H94" s="52">
        <v>0.14000000000000001</v>
      </c>
      <c r="I94" s="59">
        <v>0.1305</v>
      </c>
      <c r="J94" s="20">
        <f t="shared" si="16"/>
        <v>9.5000000000000084E-3</v>
      </c>
      <c r="K94" s="52">
        <v>0.16</v>
      </c>
      <c r="L94" s="59">
        <v>0.1305</v>
      </c>
      <c r="M94" s="20">
        <f t="shared" si="17"/>
        <v>2.9499999999999998E-2</v>
      </c>
      <c r="N94" s="52">
        <v>0.17</v>
      </c>
      <c r="O94" s="59">
        <v>0.1305</v>
      </c>
      <c r="P94" s="20">
        <f t="shared" si="13"/>
        <v>3.9500000000000007E-2</v>
      </c>
      <c r="Q94" s="52">
        <v>0.16</v>
      </c>
      <c r="R94" s="59">
        <v>0.1305</v>
      </c>
      <c r="S94" s="20">
        <f t="shared" si="18"/>
        <v>2.9499999999999998E-2</v>
      </c>
      <c r="T94" s="52">
        <v>0.1</v>
      </c>
      <c r="U94" s="59">
        <v>0.1305</v>
      </c>
      <c r="V94" s="20">
        <f t="shared" si="19"/>
        <v>-3.0499999999999999E-2</v>
      </c>
      <c r="W94" s="52">
        <v>0.12</v>
      </c>
      <c r="X94" s="59">
        <v>0.1305</v>
      </c>
      <c r="Y94" s="20">
        <f t="shared" si="20"/>
        <v>-1.0500000000000009E-2</v>
      </c>
      <c r="Z94" s="52">
        <v>0.08</v>
      </c>
      <c r="AA94" s="59">
        <v>0.1305</v>
      </c>
      <c r="AB94" s="20">
        <f t="shared" si="21"/>
        <v>-5.0500000000000003E-2</v>
      </c>
      <c r="AC94" s="52">
        <v>0.13</v>
      </c>
      <c r="AD94" s="59">
        <v>0.1305</v>
      </c>
      <c r="AE94" s="20">
        <f t="shared" si="22"/>
        <v>-5.0000000000000044E-4</v>
      </c>
      <c r="AF94" s="98">
        <f t="shared" si="23"/>
        <v>3.4999999999999988E-3</v>
      </c>
      <c r="AG94" s="97">
        <v>146.85</v>
      </c>
      <c r="AH94" s="98">
        <f t="shared" si="24"/>
        <v>5.5262950224169648E-4</v>
      </c>
      <c r="AI94" s="99">
        <f t="shared" si="25"/>
        <v>1.9342032578459372E-6</v>
      </c>
      <c r="AJ94" s="97">
        <v>227.69</v>
      </c>
      <c r="AK94" s="100">
        <v>0.56000000000000005</v>
      </c>
      <c r="AL94" s="100">
        <v>5.61</v>
      </c>
    </row>
    <row r="95" spans="1:38">
      <c r="A95" s="90" t="s">
        <v>651</v>
      </c>
      <c r="B95" s="53" t="s">
        <v>13</v>
      </c>
      <c r="C95" s="59">
        <v>0.1305</v>
      </c>
      <c r="D95" s="23" t="s">
        <v>13</v>
      </c>
      <c r="E95" s="54" t="s">
        <v>13</v>
      </c>
      <c r="F95" s="59">
        <v>0.1305</v>
      </c>
      <c r="G95" s="23" t="s">
        <v>13</v>
      </c>
      <c r="H95" s="54" t="s">
        <v>13</v>
      </c>
      <c r="I95" s="59">
        <v>0.1305</v>
      </c>
      <c r="J95" s="23" t="s">
        <v>13</v>
      </c>
      <c r="K95" s="53" t="s">
        <v>13</v>
      </c>
      <c r="L95" s="59">
        <v>0.1305</v>
      </c>
      <c r="M95" s="23" t="s">
        <v>13</v>
      </c>
      <c r="N95" s="54" t="s">
        <v>13</v>
      </c>
      <c r="O95" s="59">
        <v>0.1305</v>
      </c>
      <c r="P95" s="23" t="s">
        <v>13</v>
      </c>
      <c r="Q95" s="54" t="s">
        <v>13</v>
      </c>
      <c r="R95" s="59">
        <v>0.1305</v>
      </c>
      <c r="S95" s="23" t="s">
        <v>13</v>
      </c>
      <c r="T95" s="53" t="s">
        <v>13</v>
      </c>
      <c r="U95" s="59">
        <v>0.1305</v>
      </c>
      <c r="V95" s="23" t="s">
        <v>13</v>
      </c>
      <c r="W95" s="54" t="s">
        <v>13</v>
      </c>
      <c r="X95" s="59">
        <v>0.1305</v>
      </c>
      <c r="Y95" s="23" t="s">
        <v>13</v>
      </c>
      <c r="Z95" s="52">
        <v>-0.22220000000000001</v>
      </c>
      <c r="AA95" s="59">
        <v>0.1305</v>
      </c>
      <c r="AB95" s="20">
        <f t="shared" si="21"/>
        <v>-0.35270000000000001</v>
      </c>
      <c r="AC95" s="52">
        <v>0</v>
      </c>
      <c r="AD95" s="59">
        <v>0.1305</v>
      </c>
      <c r="AE95" s="20">
        <f t="shared" si="22"/>
        <v>-0.1305</v>
      </c>
      <c r="AF95" s="98">
        <f t="shared" si="23"/>
        <v>-0.24160000000000001</v>
      </c>
      <c r="AG95" s="97">
        <v>191.19</v>
      </c>
      <c r="AH95" s="98">
        <f t="shared" si="24"/>
        <v>7.1949087186646209E-4</v>
      </c>
      <c r="AI95" s="99">
        <f t="shared" si="25"/>
        <v>-1.7382899464293724E-4</v>
      </c>
      <c r="AJ95" s="97">
        <v>256.07</v>
      </c>
      <c r="AK95" s="100">
        <v>0.42</v>
      </c>
      <c r="AL95" s="101" t="s">
        <v>13</v>
      </c>
    </row>
    <row r="96" spans="1:38">
      <c r="A96" s="90" t="s">
        <v>652</v>
      </c>
      <c r="B96" s="52">
        <v>0.15529999999999999</v>
      </c>
      <c r="C96" s="59">
        <v>0.1305</v>
      </c>
      <c r="D96" s="20">
        <f t="shared" si="14"/>
        <v>2.4799999999999989E-2</v>
      </c>
      <c r="E96" s="52">
        <v>0.30459999999999998</v>
      </c>
      <c r="F96" s="59">
        <v>0.1305</v>
      </c>
      <c r="G96" s="20">
        <f t="shared" si="15"/>
        <v>0.17409999999999998</v>
      </c>
      <c r="H96" s="52">
        <v>2.2599999999999999E-2</v>
      </c>
      <c r="I96" s="59">
        <v>0.1305</v>
      </c>
      <c r="J96" s="20">
        <f t="shared" si="16"/>
        <v>-0.10790000000000001</v>
      </c>
      <c r="K96" s="52">
        <v>2.81E-2</v>
      </c>
      <c r="L96" s="59">
        <v>0.1305</v>
      </c>
      <c r="M96" s="20">
        <f t="shared" si="17"/>
        <v>-0.1024</v>
      </c>
      <c r="N96" s="52">
        <v>1.7500000000000002E-2</v>
      </c>
      <c r="O96" s="59">
        <v>0.1305</v>
      </c>
      <c r="P96" s="20">
        <f t="shared" si="13"/>
        <v>-0.113</v>
      </c>
      <c r="Q96" s="52">
        <v>-6.7500000000000004E-2</v>
      </c>
      <c r="R96" s="59">
        <v>0.1305</v>
      </c>
      <c r="S96" s="20">
        <f t="shared" si="18"/>
        <v>-0.19800000000000001</v>
      </c>
      <c r="T96" s="52">
        <v>2.3E-3</v>
      </c>
      <c r="U96" s="59">
        <v>0.1305</v>
      </c>
      <c r="V96" s="20">
        <f t="shared" si="19"/>
        <v>-0.12820000000000001</v>
      </c>
      <c r="W96" s="52">
        <v>2.6800000000000001E-2</v>
      </c>
      <c r="X96" s="59">
        <v>0.1305</v>
      </c>
      <c r="Y96" s="20">
        <f t="shared" si="20"/>
        <v>-0.1037</v>
      </c>
      <c r="Z96" s="52">
        <v>8.1900000000000001E-2</v>
      </c>
      <c r="AA96" s="59">
        <v>0.1305</v>
      </c>
      <c r="AB96" s="20">
        <f t="shared" si="21"/>
        <v>-4.8600000000000004E-2</v>
      </c>
      <c r="AC96" s="52">
        <v>1.54E-2</v>
      </c>
      <c r="AD96" s="59">
        <v>0.1305</v>
      </c>
      <c r="AE96" s="20">
        <f t="shared" si="22"/>
        <v>-0.11510000000000001</v>
      </c>
      <c r="AF96" s="98">
        <f t="shared" si="23"/>
        <v>-7.1800000000000003E-2</v>
      </c>
      <c r="AG96" s="97">
        <v>19.670000000000002</v>
      </c>
      <c r="AH96" s="98">
        <f t="shared" si="24"/>
        <v>7.4022623827675664E-5</v>
      </c>
      <c r="AI96" s="99">
        <f t="shared" si="25"/>
        <v>-5.3148243908271125E-6</v>
      </c>
      <c r="AJ96" s="97">
        <v>22.5</v>
      </c>
      <c r="AK96" s="100">
        <v>0.03</v>
      </c>
      <c r="AL96" s="100">
        <v>-9.3800000000000008</v>
      </c>
    </row>
    <row r="97" spans="1:38">
      <c r="A97" s="90" t="s">
        <v>653</v>
      </c>
      <c r="B97" s="53" t="s">
        <v>13</v>
      </c>
      <c r="C97" s="59">
        <v>0.1305</v>
      </c>
      <c r="D97" s="23" t="s">
        <v>13</v>
      </c>
      <c r="E97" s="52">
        <v>0.12</v>
      </c>
      <c r="F97" s="59">
        <v>0.1305</v>
      </c>
      <c r="G97" s="20">
        <f t="shared" si="15"/>
        <v>-1.0500000000000009E-2</v>
      </c>
      <c r="H97" s="52">
        <v>0.09</v>
      </c>
      <c r="I97" s="59">
        <v>0.1305</v>
      </c>
      <c r="J97" s="20">
        <f t="shared" si="16"/>
        <v>-4.0500000000000008E-2</v>
      </c>
      <c r="K97" s="52">
        <v>0.17</v>
      </c>
      <c r="L97" s="59">
        <v>0.1305</v>
      </c>
      <c r="M97" s="20">
        <f t="shared" si="17"/>
        <v>3.9500000000000007E-2</v>
      </c>
      <c r="N97" s="52">
        <v>0.19</v>
      </c>
      <c r="O97" s="59">
        <v>0.1305</v>
      </c>
      <c r="P97" s="20">
        <f t="shared" si="13"/>
        <v>5.9499999999999997E-2</v>
      </c>
      <c r="Q97" s="52">
        <v>0.13</v>
      </c>
      <c r="R97" s="59">
        <v>0.1305</v>
      </c>
      <c r="S97" s="20">
        <f t="shared" si="18"/>
        <v>-5.0000000000000044E-4</v>
      </c>
      <c r="T97" s="52">
        <v>0.11</v>
      </c>
      <c r="U97" s="59">
        <v>0.1305</v>
      </c>
      <c r="V97" s="20">
        <f t="shared" si="19"/>
        <v>-2.0500000000000004E-2</v>
      </c>
      <c r="W97" s="52">
        <v>0.12</v>
      </c>
      <c r="X97" s="59">
        <v>0.1305</v>
      </c>
      <c r="Y97" s="20">
        <f t="shared" si="20"/>
        <v>-1.0500000000000009E-2</v>
      </c>
      <c r="Z97" s="52">
        <v>0.06</v>
      </c>
      <c r="AA97" s="59">
        <v>0.1305</v>
      </c>
      <c r="AB97" s="20">
        <f t="shared" si="21"/>
        <v>-7.0500000000000007E-2</v>
      </c>
      <c r="AC97" s="52">
        <v>0.09</v>
      </c>
      <c r="AD97" s="59">
        <v>0.1305</v>
      </c>
      <c r="AE97" s="20">
        <f t="shared" si="22"/>
        <v>-4.0500000000000008E-2</v>
      </c>
      <c r="AF97" s="98">
        <f t="shared" si="23"/>
        <v>-1.0500000000000004E-2</v>
      </c>
      <c r="AG97" s="97">
        <v>296.23</v>
      </c>
      <c r="AH97" s="98">
        <f t="shared" si="24"/>
        <v>1.1147799621999167E-3</v>
      </c>
      <c r="AI97" s="99">
        <f t="shared" si="25"/>
        <v>-1.170518960309913E-5</v>
      </c>
      <c r="AJ97" s="97">
        <v>440.72</v>
      </c>
      <c r="AK97" s="100">
        <v>2</v>
      </c>
      <c r="AL97" s="100">
        <v>-2.5299999999999998</v>
      </c>
    </row>
    <row r="98" spans="1:38">
      <c r="A98" s="90" t="s">
        <v>654</v>
      </c>
      <c r="B98" s="53" t="s">
        <v>13</v>
      </c>
      <c r="C98" s="59">
        <v>0.1305</v>
      </c>
      <c r="D98" s="23" t="s">
        <v>13</v>
      </c>
      <c r="E98" s="54" t="s">
        <v>13</v>
      </c>
      <c r="F98" s="59">
        <v>0.1305</v>
      </c>
      <c r="G98" s="23" t="s">
        <v>13</v>
      </c>
      <c r="H98" s="54" t="s">
        <v>13</v>
      </c>
      <c r="I98" s="59">
        <v>0.1305</v>
      </c>
      <c r="J98" s="23" t="s">
        <v>13</v>
      </c>
      <c r="K98" s="52">
        <v>0.21460000000000001</v>
      </c>
      <c r="L98" s="59">
        <v>0.1305</v>
      </c>
      <c r="M98" s="20">
        <f t="shared" si="17"/>
        <v>8.4100000000000008E-2</v>
      </c>
      <c r="N98" s="52">
        <v>0.20610000000000001</v>
      </c>
      <c r="O98" s="59">
        <v>0.1305</v>
      </c>
      <c r="P98" s="20">
        <f t="shared" si="13"/>
        <v>7.5600000000000001E-2</v>
      </c>
      <c r="Q98" s="52">
        <v>0.1832</v>
      </c>
      <c r="R98" s="59">
        <v>0.1305</v>
      </c>
      <c r="S98" s="20">
        <f t="shared" si="18"/>
        <v>5.2699999999999997E-2</v>
      </c>
      <c r="T98" s="52">
        <v>0.2787</v>
      </c>
      <c r="U98" s="59">
        <v>0.1305</v>
      </c>
      <c r="V98" s="20">
        <f t="shared" si="19"/>
        <v>0.1482</v>
      </c>
      <c r="W98" s="52">
        <v>0.1346</v>
      </c>
      <c r="X98" s="59">
        <v>0.1305</v>
      </c>
      <c r="Y98" s="20">
        <f t="shared" si="20"/>
        <v>4.0999999999999925E-3</v>
      </c>
      <c r="Z98" s="52">
        <v>0.18110000000000001</v>
      </c>
      <c r="AA98" s="59">
        <v>0.1305</v>
      </c>
      <c r="AB98" s="20">
        <f t="shared" si="21"/>
        <v>5.0600000000000006E-2</v>
      </c>
      <c r="AC98" s="63">
        <v>0.23</v>
      </c>
      <c r="AD98" s="59">
        <v>0.1305</v>
      </c>
      <c r="AE98" s="20">
        <f t="shared" si="22"/>
        <v>9.9500000000000005E-2</v>
      </c>
      <c r="AF98" s="98">
        <f t="shared" si="23"/>
        <v>7.3542857142857146E-2</v>
      </c>
      <c r="AG98" s="97">
        <v>53.86</v>
      </c>
      <c r="AH98" s="98">
        <f t="shared" si="24"/>
        <v>2.0268726585453032E-4</v>
      </c>
      <c r="AI98" s="99">
        <f t="shared" si="25"/>
        <v>1.490620063741603E-5</v>
      </c>
      <c r="AJ98" s="97">
        <v>61.63</v>
      </c>
      <c r="AK98" s="100">
        <v>0.42</v>
      </c>
      <c r="AL98" s="101" t="s">
        <v>13</v>
      </c>
    </row>
    <row r="99" spans="1:38">
      <c r="A99" s="90" t="s">
        <v>655</v>
      </c>
      <c r="B99" s="53" t="s">
        <v>13</v>
      </c>
      <c r="C99" s="59">
        <v>0.1305</v>
      </c>
      <c r="D99" s="23" t="s">
        <v>13</v>
      </c>
      <c r="E99" s="54" t="s">
        <v>13</v>
      </c>
      <c r="F99" s="59">
        <v>0.1305</v>
      </c>
      <c r="G99" s="23" t="s">
        <v>13</v>
      </c>
      <c r="H99" s="54" t="s">
        <v>13</v>
      </c>
      <c r="I99" s="59">
        <v>0.1305</v>
      </c>
      <c r="J99" s="23" t="s">
        <v>13</v>
      </c>
      <c r="K99" s="53" t="s">
        <v>13</v>
      </c>
      <c r="L99" s="59">
        <v>0.1305</v>
      </c>
      <c r="M99" s="23" t="s">
        <v>13</v>
      </c>
      <c r="N99" s="54" t="s">
        <v>13</v>
      </c>
      <c r="O99" s="59">
        <v>0.1305</v>
      </c>
      <c r="P99" s="23" t="s">
        <v>13</v>
      </c>
      <c r="Q99" s="54" t="s">
        <v>13</v>
      </c>
      <c r="R99" s="59">
        <v>0.1305</v>
      </c>
      <c r="S99" s="23" t="s">
        <v>13</v>
      </c>
      <c r="T99" s="53" t="s">
        <v>13</v>
      </c>
      <c r="U99" s="59">
        <v>0.1305</v>
      </c>
      <c r="V99" s="23" t="s">
        <v>13</v>
      </c>
      <c r="W99" s="54" t="s">
        <v>13</v>
      </c>
      <c r="X99" s="59">
        <v>0.1305</v>
      </c>
      <c r="Y99" s="23" t="s">
        <v>13</v>
      </c>
      <c r="Z99" s="52">
        <v>0.1709</v>
      </c>
      <c r="AA99" s="59">
        <v>0.1305</v>
      </c>
      <c r="AB99" s="20">
        <f t="shared" si="21"/>
        <v>4.0399999999999991E-2</v>
      </c>
      <c r="AC99" s="52">
        <v>0.12429999999999999</v>
      </c>
      <c r="AD99" s="59">
        <v>0.1305</v>
      </c>
      <c r="AE99" s="20">
        <f t="shared" si="22"/>
        <v>-6.2000000000000111E-3</v>
      </c>
      <c r="AF99" s="98">
        <f t="shared" si="23"/>
        <v>1.709999999999999E-2</v>
      </c>
      <c r="AG99" s="97">
        <v>47.55</v>
      </c>
      <c r="AH99" s="98">
        <f t="shared" si="24"/>
        <v>1.7894131992912953E-4</v>
      </c>
      <c r="AI99" s="99">
        <f t="shared" si="25"/>
        <v>3.0598965707881131E-6</v>
      </c>
      <c r="AJ99" s="97">
        <v>58.68</v>
      </c>
      <c r="AK99" s="100">
        <v>0.12</v>
      </c>
      <c r="AL99" s="101" t="s">
        <v>13</v>
      </c>
    </row>
    <row r="100" spans="1:38">
      <c r="A100" s="90" t="s">
        <v>656</v>
      </c>
      <c r="B100" s="52">
        <v>0.06</v>
      </c>
      <c r="C100" s="59">
        <v>0.1305</v>
      </c>
      <c r="D100" s="20">
        <f t="shared" si="14"/>
        <v>-7.0500000000000007E-2</v>
      </c>
      <c r="E100" s="52">
        <v>0.02</v>
      </c>
      <c r="F100" s="59">
        <v>0.1305</v>
      </c>
      <c r="G100" s="20">
        <f t="shared" si="15"/>
        <v>-0.1105</v>
      </c>
      <c r="H100" s="52">
        <v>0.13</v>
      </c>
      <c r="I100" s="59">
        <v>0.1305</v>
      </c>
      <c r="J100" s="20">
        <f t="shared" si="16"/>
        <v>-5.0000000000000044E-4</v>
      </c>
      <c r="K100" s="52">
        <v>0.05</v>
      </c>
      <c r="L100" s="59">
        <v>0.1305</v>
      </c>
      <c r="M100" s="20">
        <f t="shared" si="17"/>
        <v>-8.0500000000000002E-2</v>
      </c>
      <c r="N100" s="52">
        <v>0.01</v>
      </c>
      <c r="O100" s="59">
        <v>0.1305</v>
      </c>
      <c r="P100" s="20">
        <f t="shared" si="13"/>
        <v>-0.12050000000000001</v>
      </c>
      <c r="Q100" s="52">
        <v>-0.03</v>
      </c>
      <c r="R100" s="59">
        <v>0.1305</v>
      </c>
      <c r="S100" s="20">
        <f t="shared" si="18"/>
        <v>-0.1605</v>
      </c>
      <c r="T100" s="52">
        <v>-0.01</v>
      </c>
      <c r="U100" s="59">
        <v>0.1305</v>
      </c>
      <c r="V100" s="20">
        <f t="shared" si="19"/>
        <v>-0.14050000000000001</v>
      </c>
      <c r="W100" s="52">
        <v>-0.06</v>
      </c>
      <c r="X100" s="59">
        <v>0.1305</v>
      </c>
      <c r="Y100" s="20">
        <f t="shared" si="20"/>
        <v>-0.1905</v>
      </c>
      <c r="Z100" s="52">
        <v>-7.0000000000000007E-2</v>
      </c>
      <c r="AA100" s="59">
        <v>0.1305</v>
      </c>
      <c r="AB100" s="20">
        <f t="shared" si="21"/>
        <v>-0.20050000000000001</v>
      </c>
      <c r="AC100" s="52">
        <v>-0.2</v>
      </c>
      <c r="AD100" s="59">
        <v>0.1305</v>
      </c>
      <c r="AE100" s="20">
        <f t="shared" si="22"/>
        <v>-0.33050000000000002</v>
      </c>
      <c r="AF100" s="98">
        <f t="shared" si="23"/>
        <v>-0.14050000000000001</v>
      </c>
      <c r="AG100" s="97">
        <v>72.37</v>
      </c>
      <c r="AH100" s="98">
        <f t="shared" si="24"/>
        <v>2.7234454938530189E-4</v>
      </c>
      <c r="AI100" s="99">
        <f t="shared" si="25"/>
        <v>-3.8264409188634919E-5</v>
      </c>
      <c r="AJ100" s="97">
        <v>106.76</v>
      </c>
      <c r="AK100" s="100">
        <v>0.21</v>
      </c>
      <c r="AL100" s="100">
        <v>-4.38</v>
      </c>
    </row>
    <row r="101" spans="1:38">
      <c r="A101" s="90" t="s">
        <v>657</v>
      </c>
      <c r="B101" s="52">
        <v>0.13</v>
      </c>
      <c r="C101" s="59">
        <v>0.1305</v>
      </c>
      <c r="D101" s="20">
        <f t="shared" si="14"/>
        <v>-5.0000000000000044E-4</v>
      </c>
      <c r="E101" s="52">
        <v>0.02</v>
      </c>
      <c r="F101" s="59">
        <v>0.1305</v>
      </c>
      <c r="G101" s="20">
        <f t="shared" si="15"/>
        <v>-0.1105</v>
      </c>
      <c r="H101" s="52">
        <v>0.06</v>
      </c>
      <c r="I101" s="59">
        <v>0.1305</v>
      </c>
      <c r="J101" s="20">
        <f t="shared" si="16"/>
        <v>-7.0500000000000007E-2</v>
      </c>
      <c r="K101" s="52">
        <v>0.04</v>
      </c>
      <c r="L101" s="59">
        <v>0.1305</v>
      </c>
      <c r="M101" s="20">
        <f t="shared" si="17"/>
        <v>-9.0499999999999997E-2</v>
      </c>
      <c r="N101" s="52">
        <v>7.0000000000000007E-2</v>
      </c>
      <c r="O101" s="59">
        <v>0.1305</v>
      </c>
      <c r="P101" s="20">
        <f t="shared" si="13"/>
        <v>-6.0499999999999998E-2</v>
      </c>
      <c r="Q101" s="52">
        <v>0.04</v>
      </c>
      <c r="R101" s="59">
        <v>0.1305</v>
      </c>
      <c r="S101" s="20">
        <f t="shared" si="18"/>
        <v>-9.0499999999999997E-2</v>
      </c>
      <c r="T101" s="52">
        <v>7.0000000000000007E-2</v>
      </c>
      <c r="U101" s="59">
        <v>0.1305</v>
      </c>
      <c r="V101" s="20">
        <f t="shared" si="19"/>
        <v>-6.0499999999999998E-2</v>
      </c>
      <c r="W101" s="52">
        <v>0.08</v>
      </c>
      <c r="X101" s="59">
        <v>0.1305</v>
      </c>
      <c r="Y101" s="20">
        <f t="shared" si="20"/>
        <v>-5.0500000000000003E-2</v>
      </c>
      <c r="Z101" s="52">
        <v>0.05</v>
      </c>
      <c r="AA101" s="59">
        <v>0.1305</v>
      </c>
      <c r="AB101" s="20">
        <f t="shared" si="21"/>
        <v>-8.0500000000000002E-2</v>
      </c>
      <c r="AC101" s="52">
        <v>0.11</v>
      </c>
      <c r="AD101" s="59">
        <v>0.1305</v>
      </c>
      <c r="AE101" s="20">
        <f t="shared" si="22"/>
        <v>-2.0500000000000004E-2</v>
      </c>
      <c r="AF101" s="98">
        <f t="shared" si="23"/>
        <v>-6.3500000000000001E-2</v>
      </c>
      <c r="AG101" s="97">
        <v>88.49</v>
      </c>
      <c r="AH101" s="98">
        <f t="shared" si="24"/>
        <v>3.330077266146934E-4</v>
      </c>
      <c r="AI101" s="99">
        <f t="shared" si="25"/>
        <v>-2.114599064003303E-5</v>
      </c>
      <c r="AJ101" s="97">
        <v>109.93</v>
      </c>
      <c r="AK101" s="100">
        <v>0.01</v>
      </c>
      <c r="AL101" s="100">
        <v>-1.25</v>
      </c>
    </row>
    <row r="102" spans="1:38">
      <c r="A102" s="90" t="s">
        <v>658</v>
      </c>
      <c r="B102" s="53" t="s">
        <v>13</v>
      </c>
      <c r="C102" s="59">
        <v>0.1305</v>
      </c>
      <c r="D102" s="23" t="s">
        <v>13</v>
      </c>
      <c r="E102" s="54" t="s">
        <v>13</v>
      </c>
      <c r="F102" s="59">
        <v>0.1305</v>
      </c>
      <c r="G102" s="23" t="s">
        <v>13</v>
      </c>
      <c r="H102" s="54" t="s">
        <v>13</v>
      </c>
      <c r="I102" s="59">
        <v>0.1305</v>
      </c>
      <c r="J102" s="23" t="s">
        <v>13</v>
      </c>
      <c r="K102" s="53" t="s">
        <v>13</v>
      </c>
      <c r="L102" s="59">
        <v>0.1305</v>
      </c>
      <c r="M102" s="23" t="s">
        <v>13</v>
      </c>
      <c r="N102" s="54" t="s">
        <v>13</v>
      </c>
      <c r="O102" s="59">
        <v>0.1305</v>
      </c>
      <c r="P102" s="23" t="s">
        <v>13</v>
      </c>
      <c r="Q102" s="54" t="s">
        <v>13</v>
      </c>
      <c r="R102" s="59">
        <v>0.1305</v>
      </c>
      <c r="S102" s="23" t="s">
        <v>13</v>
      </c>
      <c r="T102" s="53" t="s">
        <v>13</v>
      </c>
      <c r="U102" s="59">
        <v>0.1305</v>
      </c>
      <c r="V102" s="23" t="s">
        <v>13</v>
      </c>
      <c r="W102" s="54" t="s">
        <v>13</v>
      </c>
      <c r="X102" s="59">
        <v>0.1305</v>
      </c>
      <c r="Y102" s="23" t="s">
        <v>13</v>
      </c>
      <c r="Z102" s="54" t="s">
        <v>13</v>
      </c>
      <c r="AA102" s="59">
        <v>0.1305</v>
      </c>
      <c r="AB102" s="23" t="s">
        <v>13</v>
      </c>
      <c r="AC102" s="63">
        <v>0.12</v>
      </c>
      <c r="AD102" s="59">
        <v>0.1305</v>
      </c>
      <c r="AE102" s="20">
        <f t="shared" si="22"/>
        <v>-1.0500000000000009E-2</v>
      </c>
      <c r="AF102" s="98">
        <f t="shared" si="23"/>
        <v>-1.0500000000000009E-2</v>
      </c>
      <c r="AG102" s="97">
        <v>57.49</v>
      </c>
      <c r="AH102" s="98">
        <f t="shared" si="24"/>
        <v>2.1634777040432506E-4</v>
      </c>
      <c r="AI102" s="99">
        <f t="shared" si="25"/>
        <v>-2.2716515892454153E-6</v>
      </c>
      <c r="AJ102" s="97">
        <v>92.71</v>
      </c>
      <c r="AK102" s="100">
        <v>0.97</v>
      </c>
      <c r="AL102" s="101" t="s">
        <v>13</v>
      </c>
    </row>
    <row r="103" spans="1:38">
      <c r="A103" s="90" t="s">
        <v>659</v>
      </c>
      <c r="B103" s="52">
        <v>0.04</v>
      </c>
      <c r="C103" s="59">
        <v>0.1305</v>
      </c>
      <c r="D103" s="20">
        <f t="shared" si="14"/>
        <v>-9.0499999999999997E-2</v>
      </c>
      <c r="E103" s="52">
        <v>0.05</v>
      </c>
      <c r="F103" s="59">
        <v>0.1305</v>
      </c>
      <c r="G103" s="20">
        <f t="shared" si="15"/>
        <v>-8.0500000000000002E-2</v>
      </c>
      <c r="H103" s="52">
        <v>7.0000000000000007E-2</v>
      </c>
      <c r="I103" s="59">
        <v>0.1305</v>
      </c>
      <c r="J103" s="20">
        <f t="shared" si="16"/>
        <v>-6.0499999999999998E-2</v>
      </c>
      <c r="K103" s="52">
        <v>7.0000000000000007E-2</v>
      </c>
      <c r="L103" s="59">
        <v>0.1305</v>
      </c>
      <c r="M103" s="20">
        <f t="shared" si="17"/>
        <v>-6.0499999999999998E-2</v>
      </c>
      <c r="N103" s="52">
        <v>0.05</v>
      </c>
      <c r="O103" s="59">
        <v>0.1305</v>
      </c>
      <c r="P103" s="20">
        <f t="shared" si="13"/>
        <v>-8.0500000000000002E-2</v>
      </c>
      <c r="Q103" s="52">
        <v>7.0000000000000007E-2</v>
      </c>
      <c r="R103" s="59">
        <v>0.1305</v>
      </c>
      <c r="S103" s="20">
        <f t="shared" si="18"/>
        <v>-6.0499999999999998E-2</v>
      </c>
      <c r="T103" s="52">
        <v>7.0000000000000007E-2</v>
      </c>
      <c r="U103" s="59">
        <v>0.1305</v>
      </c>
      <c r="V103" s="20">
        <f t="shared" si="19"/>
        <v>-6.0499999999999998E-2</v>
      </c>
      <c r="W103" s="52">
        <v>0.13</v>
      </c>
      <c r="X103" s="59">
        <v>0.1305</v>
      </c>
      <c r="Y103" s="20">
        <f t="shared" si="20"/>
        <v>-5.0000000000000044E-4</v>
      </c>
      <c r="Z103" s="52">
        <v>0.13</v>
      </c>
      <c r="AA103" s="59">
        <v>0.1305</v>
      </c>
      <c r="AB103" s="20">
        <f t="shared" si="21"/>
        <v>-5.0000000000000044E-4</v>
      </c>
      <c r="AC103" s="52">
        <v>0.14000000000000001</v>
      </c>
      <c r="AD103" s="59">
        <v>0.1305</v>
      </c>
      <c r="AE103" s="20">
        <f t="shared" si="22"/>
        <v>9.5000000000000084E-3</v>
      </c>
      <c r="AF103" s="98">
        <f t="shared" si="23"/>
        <v>-4.8500000000000001E-2</v>
      </c>
      <c r="AG103" s="97">
        <v>104.02</v>
      </c>
      <c r="AH103" s="98">
        <f t="shared" si="24"/>
        <v>3.9145060145169406E-4</v>
      </c>
      <c r="AI103" s="99">
        <f t="shared" si="25"/>
        <v>-1.8985354170407163E-5</v>
      </c>
      <c r="AJ103" s="97">
        <v>121.69</v>
      </c>
      <c r="AK103" s="100">
        <v>0.71</v>
      </c>
      <c r="AL103" s="100">
        <v>13.47</v>
      </c>
    </row>
    <row r="104" spans="1:38">
      <c r="A104" s="90" t="s">
        <v>660</v>
      </c>
      <c r="B104" s="52">
        <v>7.0000000000000007E-2</v>
      </c>
      <c r="C104" s="59">
        <v>0.1305</v>
      </c>
      <c r="D104" s="20">
        <f t="shared" si="14"/>
        <v>-6.0499999999999998E-2</v>
      </c>
      <c r="E104" s="52">
        <v>0.2</v>
      </c>
      <c r="F104" s="59">
        <v>0.1305</v>
      </c>
      <c r="G104" s="20">
        <f t="shared" si="15"/>
        <v>6.9500000000000006E-2</v>
      </c>
      <c r="H104" s="52">
        <v>0.08</v>
      </c>
      <c r="I104" s="59">
        <v>0.1305</v>
      </c>
      <c r="J104" s="20">
        <f t="shared" si="16"/>
        <v>-5.0500000000000003E-2</v>
      </c>
      <c r="K104" s="52">
        <v>0.12</v>
      </c>
      <c r="L104" s="59">
        <v>0.1305</v>
      </c>
      <c r="M104" s="20">
        <f t="shared" si="17"/>
        <v>-1.0500000000000009E-2</v>
      </c>
      <c r="N104" s="52">
        <v>0.13</v>
      </c>
      <c r="O104" s="59">
        <v>0.1305</v>
      </c>
      <c r="P104" s="20">
        <f t="shared" si="13"/>
        <v>-5.0000000000000044E-4</v>
      </c>
      <c r="Q104" s="52">
        <v>0.04</v>
      </c>
      <c r="R104" s="59">
        <v>0.1305</v>
      </c>
      <c r="S104" s="20">
        <f t="shared" si="18"/>
        <v>-9.0499999999999997E-2</v>
      </c>
      <c r="T104" s="52">
        <v>7.0000000000000007E-2</v>
      </c>
      <c r="U104" s="59">
        <v>0.1305</v>
      </c>
      <c r="V104" s="20">
        <f t="shared" si="19"/>
        <v>-6.0499999999999998E-2</v>
      </c>
      <c r="W104" s="52">
        <v>0.04</v>
      </c>
      <c r="X104" s="59">
        <v>0.1305</v>
      </c>
      <c r="Y104" s="20">
        <f t="shared" si="20"/>
        <v>-9.0499999999999997E-2</v>
      </c>
      <c r="Z104" s="52">
        <v>-0.03</v>
      </c>
      <c r="AA104" s="59">
        <v>0.1305</v>
      </c>
      <c r="AB104" s="20">
        <f t="shared" si="21"/>
        <v>-0.1605</v>
      </c>
      <c r="AC104" s="52">
        <v>0.06</v>
      </c>
      <c r="AD104" s="59">
        <v>0.1305</v>
      </c>
      <c r="AE104" s="20">
        <f t="shared" si="22"/>
        <v>-7.0500000000000007E-2</v>
      </c>
      <c r="AF104" s="98">
        <f t="shared" si="23"/>
        <v>-5.2500000000000005E-2</v>
      </c>
      <c r="AG104" s="97">
        <v>49.3</v>
      </c>
      <c r="AH104" s="98">
        <f t="shared" si="24"/>
        <v>1.8552696261842449E-4</v>
      </c>
      <c r="AI104" s="99">
        <f t="shared" si="25"/>
        <v>-9.7401655374672871E-6</v>
      </c>
      <c r="AJ104" s="97">
        <v>164.13</v>
      </c>
      <c r="AK104" s="100">
        <v>2.02</v>
      </c>
      <c r="AL104" s="100">
        <v>-5.18</v>
      </c>
    </row>
    <row r="105" spans="1:38">
      <c r="A105" s="90" t="s">
        <v>661</v>
      </c>
      <c r="B105" s="52">
        <v>0.15</v>
      </c>
      <c r="C105" s="59">
        <v>0.1305</v>
      </c>
      <c r="D105" s="20">
        <f t="shared" si="14"/>
        <v>1.949999999999999E-2</v>
      </c>
      <c r="E105" s="52">
        <v>0.17</v>
      </c>
      <c r="F105" s="59">
        <v>0.1305</v>
      </c>
      <c r="G105" s="20">
        <f t="shared" si="15"/>
        <v>3.9500000000000007E-2</v>
      </c>
      <c r="H105" s="52">
        <v>7.0000000000000007E-2</v>
      </c>
      <c r="I105" s="59">
        <v>0.1305</v>
      </c>
      <c r="J105" s="20">
        <f t="shared" si="16"/>
        <v>-6.0499999999999998E-2</v>
      </c>
      <c r="K105" s="52">
        <v>0.05</v>
      </c>
      <c r="L105" s="59">
        <v>0.1305</v>
      </c>
      <c r="M105" s="20">
        <f t="shared" si="17"/>
        <v>-8.0500000000000002E-2</v>
      </c>
      <c r="N105" s="52">
        <v>7.0000000000000007E-2</v>
      </c>
      <c r="O105" s="59">
        <v>0.1305</v>
      </c>
      <c r="P105" s="20">
        <f t="shared" si="13"/>
        <v>-6.0499999999999998E-2</v>
      </c>
      <c r="Q105" s="52">
        <v>7.0000000000000007E-2</v>
      </c>
      <c r="R105" s="59">
        <v>0.1305</v>
      </c>
      <c r="S105" s="20">
        <f t="shared" si="18"/>
        <v>-6.0499999999999998E-2</v>
      </c>
      <c r="T105" s="52">
        <v>7.0000000000000007E-2</v>
      </c>
      <c r="U105" s="59">
        <v>0.1305</v>
      </c>
      <c r="V105" s="20">
        <f t="shared" si="19"/>
        <v>-6.0499999999999998E-2</v>
      </c>
      <c r="W105" s="52">
        <v>7.0000000000000007E-2</v>
      </c>
      <c r="X105" s="59">
        <v>0.1305</v>
      </c>
      <c r="Y105" s="20">
        <f t="shared" si="20"/>
        <v>-6.0499999999999998E-2</v>
      </c>
      <c r="Z105" s="52">
        <v>0.06</v>
      </c>
      <c r="AA105" s="59">
        <v>0.1305</v>
      </c>
      <c r="AB105" s="20">
        <f t="shared" si="21"/>
        <v>-7.0500000000000007E-2</v>
      </c>
      <c r="AC105" s="52">
        <v>7.0000000000000007E-2</v>
      </c>
      <c r="AD105" s="59">
        <v>0.1305</v>
      </c>
      <c r="AE105" s="20">
        <f t="shared" si="22"/>
        <v>-6.0499999999999998E-2</v>
      </c>
      <c r="AF105" s="98">
        <f t="shared" si="23"/>
        <v>-4.5499999999999999E-2</v>
      </c>
      <c r="AG105" s="97">
        <v>118.59</v>
      </c>
      <c r="AH105" s="98">
        <f t="shared" si="24"/>
        <v>4.4628078087056723E-4</v>
      </c>
      <c r="AI105" s="99">
        <f t="shared" si="25"/>
        <v>-2.0305775529610809E-5</v>
      </c>
      <c r="AJ105" s="97">
        <v>172.73</v>
      </c>
      <c r="AK105" s="100">
        <v>0.38</v>
      </c>
      <c r="AL105" s="100">
        <v>-18.5</v>
      </c>
    </row>
    <row r="106" spans="1:38">
      <c r="A106" s="90" t="s">
        <v>662</v>
      </c>
      <c r="B106" s="52">
        <v>0.05</v>
      </c>
      <c r="C106" s="59">
        <v>0.1305</v>
      </c>
      <c r="D106" s="20">
        <f t="shared" si="14"/>
        <v>-8.0500000000000002E-2</v>
      </c>
      <c r="E106" s="52">
        <v>0.08</v>
      </c>
      <c r="F106" s="59">
        <v>0.1305</v>
      </c>
      <c r="G106" s="20">
        <f t="shared" si="15"/>
        <v>-5.0500000000000003E-2</v>
      </c>
      <c r="H106" s="52">
        <v>-0.03</v>
      </c>
      <c r="I106" s="59">
        <v>0.1305</v>
      </c>
      <c r="J106" s="20">
        <f t="shared" si="16"/>
        <v>-0.1605</v>
      </c>
      <c r="K106" s="52">
        <v>0.04</v>
      </c>
      <c r="L106" s="59">
        <v>0.1305</v>
      </c>
      <c r="M106" s="20">
        <f t="shared" si="17"/>
        <v>-9.0499999999999997E-2</v>
      </c>
      <c r="N106" s="52">
        <v>0.05</v>
      </c>
      <c r="O106" s="59">
        <v>0.1305</v>
      </c>
      <c r="P106" s="20">
        <f t="shared" si="13"/>
        <v>-8.0500000000000002E-2</v>
      </c>
      <c r="Q106" s="52">
        <v>-0.05</v>
      </c>
      <c r="R106" s="59">
        <v>0.1305</v>
      </c>
      <c r="S106" s="20">
        <f t="shared" si="18"/>
        <v>-0.18049999999999999</v>
      </c>
      <c r="T106" s="52">
        <v>-0.01</v>
      </c>
      <c r="U106" s="59">
        <v>0.1305</v>
      </c>
      <c r="V106" s="20">
        <f t="shared" si="19"/>
        <v>-0.14050000000000001</v>
      </c>
      <c r="W106" s="52">
        <v>-0.1</v>
      </c>
      <c r="X106" s="59">
        <v>0.1305</v>
      </c>
      <c r="Y106" s="20">
        <f t="shared" si="20"/>
        <v>-0.23050000000000001</v>
      </c>
      <c r="Z106" s="52">
        <v>-0.1</v>
      </c>
      <c r="AA106" s="59">
        <v>0.1305</v>
      </c>
      <c r="AB106" s="20">
        <f t="shared" si="21"/>
        <v>-0.23050000000000001</v>
      </c>
      <c r="AC106" s="52">
        <v>-0.15</v>
      </c>
      <c r="AD106" s="59">
        <v>0.1305</v>
      </c>
      <c r="AE106" s="20">
        <f t="shared" si="22"/>
        <v>-0.28049999999999997</v>
      </c>
      <c r="AF106" s="98">
        <f t="shared" si="23"/>
        <v>-0.1525</v>
      </c>
      <c r="AG106" s="97">
        <v>52.48</v>
      </c>
      <c r="AH106" s="98">
        <f t="shared" si="24"/>
        <v>1.9749401619097197E-4</v>
      </c>
      <c r="AI106" s="99">
        <f t="shared" si="25"/>
        <v>-3.0117837469123224E-5</v>
      </c>
      <c r="AJ106" s="97">
        <v>87.81</v>
      </c>
      <c r="AK106" s="100">
        <v>0.21</v>
      </c>
      <c r="AL106" s="100">
        <v>16.78</v>
      </c>
    </row>
    <row r="107" spans="1:38">
      <c r="A107" s="90" t="s">
        <v>663</v>
      </c>
      <c r="B107" s="52">
        <v>0.22</v>
      </c>
      <c r="C107" s="59">
        <v>0.1305</v>
      </c>
      <c r="D107" s="20">
        <f t="shared" si="14"/>
        <v>8.9499999999999996E-2</v>
      </c>
      <c r="E107" s="52">
        <v>0.21</v>
      </c>
      <c r="F107" s="59">
        <v>0.1305</v>
      </c>
      <c r="G107" s="20">
        <f t="shared" si="15"/>
        <v>7.9499999999999987E-2</v>
      </c>
      <c r="H107" s="52">
        <v>0.03</v>
      </c>
      <c r="I107" s="59">
        <v>0.1305</v>
      </c>
      <c r="J107" s="20">
        <f t="shared" si="16"/>
        <v>-0.10050000000000001</v>
      </c>
      <c r="K107" s="52">
        <v>0.13</v>
      </c>
      <c r="L107" s="59">
        <v>0.1305</v>
      </c>
      <c r="M107" s="20">
        <f t="shared" si="17"/>
        <v>-5.0000000000000044E-4</v>
      </c>
      <c r="N107" s="52">
        <v>0.04</v>
      </c>
      <c r="O107" s="59">
        <v>0.1305</v>
      </c>
      <c r="P107" s="20">
        <f t="shared" si="13"/>
        <v>-9.0499999999999997E-2</v>
      </c>
      <c r="Q107" s="52">
        <v>0.04</v>
      </c>
      <c r="R107" s="59">
        <v>0.1305</v>
      </c>
      <c r="S107" s="20">
        <f t="shared" si="18"/>
        <v>-9.0499999999999997E-2</v>
      </c>
      <c r="T107" s="52">
        <v>0.06</v>
      </c>
      <c r="U107" s="59">
        <v>0.1305</v>
      </c>
      <c r="V107" s="20">
        <f t="shared" si="19"/>
        <v>-7.0500000000000007E-2</v>
      </c>
      <c r="W107" s="52">
        <v>0.14000000000000001</v>
      </c>
      <c r="X107" s="59">
        <v>0.1305</v>
      </c>
      <c r="Y107" s="20">
        <f t="shared" si="20"/>
        <v>9.5000000000000084E-3</v>
      </c>
      <c r="Z107" s="52">
        <v>0.14000000000000001</v>
      </c>
      <c r="AA107" s="59">
        <v>0.1305</v>
      </c>
      <c r="AB107" s="20">
        <f t="shared" si="21"/>
        <v>9.5000000000000084E-3</v>
      </c>
      <c r="AC107" s="52">
        <v>0.1</v>
      </c>
      <c r="AD107" s="59">
        <v>0.1305</v>
      </c>
      <c r="AE107" s="20">
        <f t="shared" si="22"/>
        <v>-3.0499999999999999E-2</v>
      </c>
      <c r="AF107" s="98">
        <f t="shared" si="23"/>
        <v>-1.95E-2</v>
      </c>
      <c r="AG107" s="97">
        <v>122.78</v>
      </c>
      <c r="AH107" s="98">
        <f t="shared" si="24"/>
        <v>4.6204869108093635E-4</v>
      </c>
      <c r="AI107" s="99">
        <f t="shared" si="25"/>
        <v>-9.0099494760782585E-6</v>
      </c>
      <c r="AJ107" s="97">
        <v>132.47</v>
      </c>
      <c r="AK107" s="100">
        <v>0</v>
      </c>
      <c r="AL107" s="100">
        <v>-7.49</v>
      </c>
    </row>
    <row r="108" spans="1:38">
      <c r="A108" s="90" t="s">
        <v>664</v>
      </c>
      <c r="B108" s="52">
        <v>7.0000000000000007E-2</v>
      </c>
      <c r="C108" s="59">
        <v>0.1305</v>
      </c>
      <c r="D108" s="20">
        <f t="shared" si="14"/>
        <v>-6.0499999999999998E-2</v>
      </c>
      <c r="E108" s="52">
        <v>0.11</v>
      </c>
      <c r="F108" s="59">
        <v>0.1305</v>
      </c>
      <c r="G108" s="20">
        <f t="shared" si="15"/>
        <v>-2.0500000000000004E-2</v>
      </c>
      <c r="H108" s="52">
        <v>0.09</v>
      </c>
      <c r="I108" s="59">
        <v>0.1305</v>
      </c>
      <c r="J108" s="20">
        <f t="shared" si="16"/>
        <v>-4.0500000000000008E-2</v>
      </c>
      <c r="K108" s="52">
        <v>0.16</v>
      </c>
      <c r="L108" s="59">
        <v>0.1305</v>
      </c>
      <c r="M108" s="20">
        <f t="shared" si="17"/>
        <v>2.9499999999999998E-2</v>
      </c>
      <c r="N108" s="52">
        <v>0.19</v>
      </c>
      <c r="O108" s="59">
        <v>0.1305</v>
      </c>
      <c r="P108" s="20">
        <f t="shared" si="13"/>
        <v>5.9499999999999997E-2</v>
      </c>
      <c r="Q108" s="52">
        <v>0.16</v>
      </c>
      <c r="R108" s="59">
        <v>0.1305</v>
      </c>
      <c r="S108" s="20">
        <f t="shared" si="18"/>
        <v>2.9499999999999998E-2</v>
      </c>
      <c r="T108" s="52">
        <v>0.11</v>
      </c>
      <c r="U108" s="59">
        <v>0.1305</v>
      </c>
      <c r="V108" s="20">
        <f t="shared" si="19"/>
        <v>-2.0500000000000004E-2</v>
      </c>
      <c r="W108" s="52">
        <v>0.09</v>
      </c>
      <c r="X108" s="59">
        <v>0.1305</v>
      </c>
      <c r="Y108" s="20">
        <f t="shared" si="20"/>
        <v>-4.0500000000000008E-2</v>
      </c>
      <c r="Z108" s="52">
        <v>0.08</v>
      </c>
      <c r="AA108" s="59">
        <v>0.1305</v>
      </c>
      <c r="AB108" s="20">
        <f t="shared" si="21"/>
        <v>-5.0500000000000003E-2</v>
      </c>
      <c r="AC108" s="52">
        <v>0.03</v>
      </c>
      <c r="AD108" s="59">
        <v>0.1305</v>
      </c>
      <c r="AE108" s="20">
        <f t="shared" si="22"/>
        <v>-0.10050000000000001</v>
      </c>
      <c r="AF108" s="98">
        <f t="shared" si="23"/>
        <v>-2.1500000000000002E-2</v>
      </c>
      <c r="AG108" s="97">
        <v>494.4</v>
      </c>
      <c r="AH108" s="98">
        <f t="shared" si="24"/>
        <v>1.8605381403356811E-3</v>
      </c>
      <c r="AI108" s="99">
        <f t="shared" si="25"/>
        <v>-4.0001570017217149E-5</v>
      </c>
      <c r="AJ108" s="97">
        <v>710.8</v>
      </c>
      <c r="AK108" s="100">
        <v>5.65</v>
      </c>
      <c r="AL108" s="100">
        <v>-8.66</v>
      </c>
    </row>
    <row r="109" spans="1:38">
      <c r="A109" s="90" t="s">
        <v>665</v>
      </c>
      <c r="B109" s="53" t="s">
        <v>13</v>
      </c>
      <c r="C109" s="59">
        <v>0.1305</v>
      </c>
      <c r="D109" s="23" t="s">
        <v>13</v>
      </c>
      <c r="E109" s="54" t="s">
        <v>13</v>
      </c>
      <c r="F109" s="59">
        <v>0.1305</v>
      </c>
      <c r="G109" s="23" t="s">
        <v>13</v>
      </c>
      <c r="H109" s="54" t="s">
        <v>13</v>
      </c>
      <c r="I109" s="59">
        <v>0.1305</v>
      </c>
      <c r="J109" s="23" t="s">
        <v>13</v>
      </c>
      <c r="K109" s="53" t="s">
        <v>13</v>
      </c>
      <c r="L109" s="59">
        <v>0.1305</v>
      </c>
      <c r="M109" s="23" t="s">
        <v>13</v>
      </c>
      <c r="N109" s="52">
        <v>0.08</v>
      </c>
      <c r="O109" s="59">
        <v>0.1305</v>
      </c>
      <c r="P109" s="20">
        <f t="shared" si="13"/>
        <v>-5.0500000000000003E-2</v>
      </c>
      <c r="Q109" s="52">
        <v>0.06</v>
      </c>
      <c r="R109" s="59">
        <v>0.1305</v>
      </c>
      <c r="S109" s="20">
        <f t="shared" si="18"/>
        <v>-7.0500000000000007E-2</v>
      </c>
      <c r="T109" s="52">
        <v>0.12</v>
      </c>
      <c r="U109" s="59">
        <v>0.1305</v>
      </c>
      <c r="V109" s="20">
        <f t="shared" si="19"/>
        <v>-1.0500000000000009E-2</v>
      </c>
      <c r="W109" s="52">
        <v>0.14000000000000001</v>
      </c>
      <c r="X109" s="59">
        <v>0.1305</v>
      </c>
      <c r="Y109" s="20">
        <f t="shared" si="20"/>
        <v>9.5000000000000084E-3</v>
      </c>
      <c r="Z109" s="52">
        <v>0.14000000000000001</v>
      </c>
      <c r="AA109" s="59">
        <v>0.1305</v>
      </c>
      <c r="AB109" s="20">
        <f t="shared" si="21"/>
        <v>9.5000000000000084E-3</v>
      </c>
      <c r="AC109" s="52">
        <v>0.14000000000000001</v>
      </c>
      <c r="AD109" s="59">
        <v>0.1305</v>
      </c>
      <c r="AE109" s="20">
        <f t="shared" si="22"/>
        <v>9.5000000000000084E-3</v>
      </c>
      <c r="AF109" s="98">
        <f t="shared" si="23"/>
        <v>-1.7166666666666663E-2</v>
      </c>
      <c r="AG109" s="97">
        <v>117.28</v>
      </c>
      <c r="AH109" s="98">
        <f t="shared" si="24"/>
        <v>4.4135095691458069E-4</v>
      </c>
      <c r="AI109" s="99">
        <f t="shared" si="25"/>
        <v>-7.5765247603669671E-6</v>
      </c>
      <c r="AJ109" s="97">
        <v>133.43</v>
      </c>
      <c r="AK109" s="100">
        <v>0.77</v>
      </c>
      <c r="AL109" s="101" t="s">
        <v>13</v>
      </c>
    </row>
    <row r="110" spans="1:38">
      <c r="A110" s="90" t="s">
        <v>666</v>
      </c>
      <c r="B110" s="52">
        <v>0.02</v>
      </c>
      <c r="C110" s="59">
        <v>0.1305</v>
      </c>
      <c r="D110" s="20">
        <f t="shared" si="14"/>
        <v>-0.1105</v>
      </c>
      <c r="E110" s="52">
        <v>0.03</v>
      </c>
      <c r="F110" s="59">
        <v>0.1305</v>
      </c>
      <c r="G110" s="20">
        <f t="shared" si="15"/>
        <v>-0.10050000000000001</v>
      </c>
      <c r="H110" s="73" t="s">
        <v>13</v>
      </c>
      <c r="I110" s="59">
        <v>0.1305</v>
      </c>
      <c r="J110" s="23" t="s">
        <v>13</v>
      </c>
      <c r="K110" s="53" t="s">
        <v>13</v>
      </c>
      <c r="L110" s="59">
        <v>0.1305</v>
      </c>
      <c r="M110" s="23" t="s">
        <v>13</v>
      </c>
      <c r="N110" s="52">
        <v>0.01</v>
      </c>
      <c r="O110" s="59">
        <v>0.1305</v>
      </c>
      <c r="P110" s="20">
        <f t="shared" si="13"/>
        <v>-0.12050000000000001</v>
      </c>
      <c r="Q110" s="52">
        <v>0</v>
      </c>
      <c r="R110" s="59">
        <v>0.1305</v>
      </c>
      <c r="S110" s="20">
        <f t="shared" si="18"/>
        <v>-0.1305</v>
      </c>
      <c r="T110" s="52">
        <v>0.01</v>
      </c>
      <c r="U110" s="59">
        <v>0.1305</v>
      </c>
      <c r="V110" s="20">
        <f t="shared" si="19"/>
        <v>-0.12050000000000001</v>
      </c>
      <c r="W110" s="52">
        <v>0.01</v>
      </c>
      <c r="X110" s="59">
        <v>0.1305</v>
      </c>
      <c r="Y110" s="20">
        <f t="shared" si="20"/>
        <v>-0.12050000000000001</v>
      </c>
      <c r="Z110" s="52">
        <v>0.01</v>
      </c>
      <c r="AA110" s="59">
        <v>0.1305</v>
      </c>
      <c r="AB110" s="20">
        <f t="shared" si="21"/>
        <v>-0.12050000000000001</v>
      </c>
      <c r="AC110" s="53" t="s">
        <v>13</v>
      </c>
      <c r="AD110" s="59">
        <v>0.1305</v>
      </c>
      <c r="AE110" s="23" t="s">
        <v>13</v>
      </c>
      <c r="AF110" s="98">
        <f t="shared" si="23"/>
        <v>-0.11764285714285716</v>
      </c>
      <c r="AG110" s="97">
        <v>65.11</v>
      </c>
      <c r="AH110" s="98">
        <f t="shared" si="24"/>
        <v>2.4502354028571236E-4</v>
      </c>
      <c r="AI110" s="99">
        <f t="shared" si="25"/>
        <v>-2.8825269346469166E-5</v>
      </c>
      <c r="AJ110" s="97">
        <v>72.39</v>
      </c>
      <c r="AK110" s="100">
        <v>0</v>
      </c>
      <c r="AL110" s="100">
        <v>-10.88</v>
      </c>
    </row>
    <row r="111" spans="1:38">
      <c r="A111" s="90" t="s">
        <v>667</v>
      </c>
      <c r="B111" s="52">
        <v>0.14000000000000001</v>
      </c>
      <c r="C111" s="59">
        <v>0.1305</v>
      </c>
      <c r="D111" s="20">
        <f t="shared" si="14"/>
        <v>9.5000000000000084E-3</v>
      </c>
      <c r="E111" s="52">
        <v>0.2</v>
      </c>
      <c r="F111" s="59">
        <v>0.1305</v>
      </c>
      <c r="G111" s="20">
        <f t="shared" si="15"/>
        <v>6.9500000000000006E-2</v>
      </c>
      <c r="H111" s="52">
        <v>0.12</v>
      </c>
      <c r="I111" s="59">
        <v>0.1305</v>
      </c>
      <c r="J111" s="20">
        <f t="shared" si="16"/>
        <v>-1.0500000000000009E-2</v>
      </c>
      <c r="K111" s="52">
        <v>0.15</v>
      </c>
      <c r="L111" s="59">
        <v>0.1305</v>
      </c>
      <c r="M111" s="20">
        <f t="shared" si="17"/>
        <v>1.949999999999999E-2</v>
      </c>
      <c r="N111" s="52">
        <v>0.26</v>
      </c>
      <c r="O111" s="59">
        <v>0.1305</v>
      </c>
      <c r="P111" s="20">
        <f t="shared" si="13"/>
        <v>0.1295</v>
      </c>
      <c r="Q111" s="52">
        <v>0.18</v>
      </c>
      <c r="R111" s="59">
        <v>0.1305</v>
      </c>
      <c r="S111" s="20">
        <f t="shared" si="18"/>
        <v>4.9499999999999988E-2</v>
      </c>
      <c r="T111" s="52">
        <v>0.14000000000000001</v>
      </c>
      <c r="U111" s="59">
        <v>0.1305</v>
      </c>
      <c r="V111" s="20">
        <f t="shared" si="19"/>
        <v>9.5000000000000084E-3</v>
      </c>
      <c r="W111" s="52">
        <v>0.21</v>
      </c>
      <c r="X111" s="59">
        <v>0.1305</v>
      </c>
      <c r="Y111" s="20">
        <f t="shared" si="20"/>
        <v>7.9499999999999987E-2</v>
      </c>
      <c r="Z111" s="52">
        <v>0.14000000000000001</v>
      </c>
      <c r="AA111" s="59">
        <v>0.1305</v>
      </c>
      <c r="AB111" s="20">
        <f t="shared" si="21"/>
        <v>9.5000000000000084E-3</v>
      </c>
      <c r="AC111" s="52">
        <v>0.12</v>
      </c>
      <c r="AD111" s="59">
        <v>0.1305</v>
      </c>
      <c r="AE111" s="20">
        <f t="shared" si="22"/>
        <v>-1.0500000000000009E-2</v>
      </c>
      <c r="AF111" s="98">
        <f t="shared" si="23"/>
        <v>3.5499999999999997E-2</v>
      </c>
      <c r="AG111" s="97">
        <v>197.97</v>
      </c>
      <c r="AH111" s="98">
        <f t="shared" si="24"/>
        <v>7.450055332569878E-4</v>
      </c>
      <c r="AI111" s="99">
        <f t="shared" si="25"/>
        <v>2.6447696430623063E-5</v>
      </c>
      <c r="AJ111" s="97">
        <v>242.62</v>
      </c>
      <c r="AK111" s="100">
        <v>0.59</v>
      </c>
      <c r="AL111" s="100">
        <v>-0.55000000000000004</v>
      </c>
    </row>
    <row r="112" spans="1:38">
      <c r="A112" s="90" t="s">
        <v>668</v>
      </c>
      <c r="B112" s="52">
        <v>0.38019999999999998</v>
      </c>
      <c r="C112" s="59">
        <v>0.1305</v>
      </c>
      <c r="D112" s="20">
        <f t="shared" si="14"/>
        <v>0.24969999999999998</v>
      </c>
      <c r="E112" s="52">
        <v>0.25919999999999999</v>
      </c>
      <c r="F112" s="59">
        <v>0.1305</v>
      </c>
      <c r="G112" s="20">
        <f t="shared" si="15"/>
        <v>0.12869999999999998</v>
      </c>
      <c r="H112" s="52">
        <v>0.1226</v>
      </c>
      <c r="I112" s="59">
        <v>0.1305</v>
      </c>
      <c r="J112" s="20">
        <f t="shared" si="16"/>
        <v>-7.9000000000000042E-3</v>
      </c>
      <c r="K112" s="52">
        <v>9.7900000000000001E-2</v>
      </c>
      <c r="L112" s="59">
        <v>0.1305</v>
      </c>
      <c r="M112" s="20">
        <f t="shared" si="17"/>
        <v>-3.2600000000000004E-2</v>
      </c>
      <c r="N112" s="52">
        <v>0.10680000000000001</v>
      </c>
      <c r="O112" s="59">
        <v>0.1305</v>
      </c>
      <c r="P112" s="20">
        <f t="shared" si="13"/>
        <v>-2.3699999999999999E-2</v>
      </c>
      <c r="Q112" s="52">
        <v>0.1323</v>
      </c>
      <c r="R112" s="59">
        <v>0.1305</v>
      </c>
      <c r="S112" s="20">
        <f t="shared" si="18"/>
        <v>1.799999999999996E-3</v>
      </c>
      <c r="T112" s="52">
        <v>0.1207</v>
      </c>
      <c r="U112" s="59">
        <v>0.1305</v>
      </c>
      <c r="V112" s="20">
        <f t="shared" si="19"/>
        <v>-9.8000000000000032E-3</v>
      </c>
      <c r="W112" s="52">
        <v>0.104</v>
      </c>
      <c r="X112" s="59">
        <v>0.1305</v>
      </c>
      <c r="Y112" s="20">
        <f t="shared" si="20"/>
        <v>-2.650000000000001E-2</v>
      </c>
      <c r="Z112" s="52">
        <v>8.3400000000000002E-2</v>
      </c>
      <c r="AA112" s="59">
        <v>0.1305</v>
      </c>
      <c r="AB112" s="20">
        <f t="shared" si="21"/>
        <v>-4.7100000000000003E-2</v>
      </c>
      <c r="AC112" s="52">
        <v>3.7499999999999999E-2</v>
      </c>
      <c r="AD112" s="59">
        <v>0.1305</v>
      </c>
      <c r="AE112" s="20">
        <f t="shared" si="22"/>
        <v>-9.2999999999999999E-2</v>
      </c>
      <c r="AF112" s="98">
        <f t="shared" si="23"/>
        <v>1.395999999999999E-2</v>
      </c>
      <c r="AG112" s="97">
        <v>45.84</v>
      </c>
      <c r="AH112" s="98">
        <f t="shared" si="24"/>
        <v>1.7250620621558986E-4</v>
      </c>
      <c r="AI112" s="99">
        <f t="shared" si="25"/>
        <v>2.4081866387696325E-6</v>
      </c>
      <c r="AJ112" s="97">
        <v>55.33</v>
      </c>
      <c r="AK112" s="100">
        <v>0.13</v>
      </c>
      <c r="AL112" s="100">
        <v>1.04</v>
      </c>
    </row>
    <row r="113" spans="1:38">
      <c r="A113" s="90" t="s">
        <v>669</v>
      </c>
      <c r="B113" s="52">
        <v>0.15</v>
      </c>
      <c r="C113" s="59">
        <v>0.1305</v>
      </c>
      <c r="D113" s="20">
        <f t="shared" si="14"/>
        <v>1.949999999999999E-2</v>
      </c>
      <c r="E113" s="52">
        <v>0.31</v>
      </c>
      <c r="F113" s="59">
        <v>0.1305</v>
      </c>
      <c r="G113" s="20">
        <f t="shared" si="15"/>
        <v>0.17949999999999999</v>
      </c>
      <c r="H113" s="52">
        <v>0.1</v>
      </c>
      <c r="I113" s="59">
        <v>0.1305</v>
      </c>
      <c r="J113" s="20">
        <f t="shared" si="16"/>
        <v>-3.0499999999999999E-2</v>
      </c>
      <c r="K113" s="52">
        <v>0.13</v>
      </c>
      <c r="L113" s="59">
        <v>0.1305</v>
      </c>
      <c r="M113" s="20">
        <f t="shared" si="17"/>
        <v>-5.0000000000000044E-4</v>
      </c>
      <c r="N113" s="52">
        <v>0.14000000000000001</v>
      </c>
      <c r="O113" s="59">
        <v>0.1305</v>
      </c>
      <c r="P113" s="20">
        <f t="shared" si="13"/>
        <v>9.5000000000000084E-3</v>
      </c>
      <c r="Q113" s="52">
        <v>0.16</v>
      </c>
      <c r="R113" s="59">
        <v>0.1305</v>
      </c>
      <c r="S113" s="20">
        <f t="shared" si="18"/>
        <v>2.9499999999999998E-2</v>
      </c>
      <c r="T113" s="52">
        <v>0.13</v>
      </c>
      <c r="U113" s="59">
        <v>0.1305</v>
      </c>
      <c r="V113" s="20">
        <f t="shared" si="19"/>
        <v>-5.0000000000000044E-4</v>
      </c>
      <c r="W113" s="52">
        <v>0.12</v>
      </c>
      <c r="X113" s="59">
        <v>0.1305</v>
      </c>
      <c r="Y113" s="20">
        <f t="shared" si="20"/>
        <v>-1.0500000000000009E-2</v>
      </c>
      <c r="Z113" s="52">
        <v>0.11</v>
      </c>
      <c r="AA113" s="59">
        <v>0.1305</v>
      </c>
      <c r="AB113" s="20">
        <f t="shared" si="21"/>
        <v>-2.0500000000000004E-2</v>
      </c>
      <c r="AC113" s="52">
        <v>0.16</v>
      </c>
      <c r="AD113" s="59">
        <v>0.1305</v>
      </c>
      <c r="AE113" s="20">
        <f t="shared" si="22"/>
        <v>2.9499999999999998E-2</v>
      </c>
      <c r="AF113" s="98">
        <f t="shared" si="23"/>
        <v>2.0499999999999997E-2</v>
      </c>
      <c r="AG113" s="97">
        <v>228.11</v>
      </c>
      <c r="AH113" s="98">
        <f t="shared" si="24"/>
        <v>8.58429116488617E-4</v>
      </c>
      <c r="AI113" s="99">
        <f t="shared" si="25"/>
        <v>1.7597796888016645E-5</v>
      </c>
      <c r="AJ113" s="97">
        <v>276.05</v>
      </c>
      <c r="AK113" s="100">
        <v>0.91</v>
      </c>
      <c r="AL113" s="100">
        <v>-2.62</v>
      </c>
    </row>
    <row r="114" spans="1:38">
      <c r="A114" s="90" t="s">
        <v>670</v>
      </c>
      <c r="B114" s="53" t="s">
        <v>13</v>
      </c>
      <c r="C114" s="59">
        <v>0.1305</v>
      </c>
      <c r="D114" s="23" t="s">
        <v>13</v>
      </c>
      <c r="E114" s="54" t="s">
        <v>13</v>
      </c>
      <c r="F114" s="59">
        <v>0.1305</v>
      </c>
      <c r="G114" s="23" t="s">
        <v>13</v>
      </c>
      <c r="H114" s="54" t="s">
        <v>13</v>
      </c>
      <c r="I114" s="59">
        <v>0.1305</v>
      </c>
      <c r="J114" s="23" t="s">
        <v>13</v>
      </c>
      <c r="K114" s="53" t="s">
        <v>13</v>
      </c>
      <c r="L114" s="59">
        <v>0.1305</v>
      </c>
      <c r="M114" s="23" t="s">
        <v>13</v>
      </c>
      <c r="N114" s="54" t="s">
        <v>13</v>
      </c>
      <c r="O114" s="59">
        <v>0.1305</v>
      </c>
      <c r="P114" s="23" t="s">
        <v>13</v>
      </c>
      <c r="Q114" s="54" t="s">
        <v>13</v>
      </c>
      <c r="R114" s="59">
        <v>0.1305</v>
      </c>
      <c r="S114" s="23" t="s">
        <v>13</v>
      </c>
      <c r="T114" s="53" t="s">
        <v>13</v>
      </c>
      <c r="U114" s="59">
        <v>0.1305</v>
      </c>
      <c r="V114" s="23" t="s">
        <v>13</v>
      </c>
      <c r="W114" s="54" t="s">
        <v>13</v>
      </c>
      <c r="X114" s="59">
        <v>0.1305</v>
      </c>
      <c r="Y114" s="23" t="s">
        <v>13</v>
      </c>
      <c r="Z114" s="52">
        <v>0.25180000000000002</v>
      </c>
      <c r="AA114" s="59">
        <v>0.1305</v>
      </c>
      <c r="AB114" s="20">
        <f t="shared" si="21"/>
        <v>0.12130000000000002</v>
      </c>
      <c r="AC114" s="52">
        <v>0.18820000000000001</v>
      </c>
      <c r="AD114" s="59">
        <v>0.1305</v>
      </c>
      <c r="AE114" s="20">
        <f t="shared" si="22"/>
        <v>5.7700000000000001E-2</v>
      </c>
      <c r="AF114" s="98">
        <f t="shared" si="23"/>
        <v>8.950000000000001E-2</v>
      </c>
      <c r="AG114" s="97">
        <v>13.4</v>
      </c>
      <c r="AH114" s="98">
        <f t="shared" si="24"/>
        <v>5.0427206878030193E-5</v>
      </c>
      <c r="AI114" s="99">
        <f t="shared" si="25"/>
        <v>4.513235015583703E-6</v>
      </c>
      <c r="AJ114" s="97">
        <v>15.69</v>
      </c>
      <c r="AK114" s="100">
        <v>0.15</v>
      </c>
      <c r="AL114" s="101" t="s">
        <v>13</v>
      </c>
    </row>
    <row r="115" spans="1:38">
      <c r="A115" s="90" t="s">
        <v>671</v>
      </c>
      <c r="B115" s="52">
        <v>0.06</v>
      </c>
      <c r="C115" s="59">
        <v>0.1305</v>
      </c>
      <c r="D115" s="20">
        <f t="shared" si="14"/>
        <v>-7.0500000000000007E-2</v>
      </c>
      <c r="E115" s="52">
        <v>7.0000000000000007E-2</v>
      </c>
      <c r="F115" s="59">
        <v>0.1305</v>
      </c>
      <c r="G115" s="20">
        <f t="shared" si="15"/>
        <v>-6.0499999999999998E-2</v>
      </c>
      <c r="H115" s="52">
        <v>0.12</v>
      </c>
      <c r="I115" s="59">
        <v>0.1305</v>
      </c>
      <c r="J115" s="20">
        <f t="shared" si="16"/>
        <v>-1.0500000000000009E-2</v>
      </c>
      <c r="K115" s="52">
        <v>0.14000000000000001</v>
      </c>
      <c r="L115" s="59">
        <v>0.1305</v>
      </c>
      <c r="M115" s="20">
        <f t="shared" si="17"/>
        <v>9.5000000000000084E-3</v>
      </c>
      <c r="N115" s="52">
        <v>0.17</v>
      </c>
      <c r="O115" s="59">
        <v>0.1305</v>
      </c>
      <c r="P115" s="20">
        <f t="shared" si="13"/>
        <v>3.9500000000000007E-2</v>
      </c>
      <c r="Q115" s="52">
        <v>0.11</v>
      </c>
      <c r="R115" s="59">
        <v>0.1305</v>
      </c>
      <c r="S115" s="20">
        <f t="shared" si="18"/>
        <v>-2.0500000000000004E-2</v>
      </c>
      <c r="T115" s="52">
        <v>0.12</v>
      </c>
      <c r="U115" s="59">
        <v>0.1305</v>
      </c>
      <c r="V115" s="20">
        <f t="shared" si="19"/>
        <v>-1.0500000000000009E-2</v>
      </c>
      <c r="W115" s="52">
        <v>0.14000000000000001</v>
      </c>
      <c r="X115" s="59">
        <v>0.1305</v>
      </c>
      <c r="Y115" s="20">
        <f t="shared" si="20"/>
        <v>9.5000000000000084E-3</v>
      </c>
      <c r="Z115" s="52">
        <v>0.09</v>
      </c>
      <c r="AA115" s="59">
        <v>0.1305</v>
      </c>
      <c r="AB115" s="20">
        <f t="shared" si="21"/>
        <v>-4.0500000000000008E-2</v>
      </c>
      <c r="AC115" s="52">
        <v>0.1</v>
      </c>
      <c r="AD115" s="59">
        <v>0.1305</v>
      </c>
      <c r="AE115" s="20">
        <f t="shared" si="22"/>
        <v>-3.0499999999999999E-2</v>
      </c>
      <c r="AF115" s="98">
        <f t="shared" si="23"/>
        <v>-1.8500000000000003E-2</v>
      </c>
      <c r="AG115" s="97">
        <v>256.7</v>
      </c>
      <c r="AH115" s="98">
        <f t="shared" si="24"/>
        <v>9.6601970190972764E-4</v>
      </c>
      <c r="AI115" s="99">
        <f t="shared" si="25"/>
        <v>-1.7871364485329965E-5</v>
      </c>
      <c r="AJ115" s="97">
        <v>338.28</v>
      </c>
      <c r="AK115" s="100">
        <v>1.1200000000000001</v>
      </c>
      <c r="AL115" s="100">
        <v>10.59</v>
      </c>
    </row>
    <row r="116" spans="1:38">
      <c r="A116" s="90" t="s">
        <v>672</v>
      </c>
      <c r="B116" s="52">
        <v>0.09</v>
      </c>
      <c r="C116" s="59">
        <v>0.1305</v>
      </c>
      <c r="D116" s="20">
        <f t="shared" si="14"/>
        <v>-4.0500000000000008E-2</v>
      </c>
      <c r="E116" s="52">
        <v>0.15</v>
      </c>
      <c r="F116" s="59">
        <v>0.1305</v>
      </c>
      <c r="G116" s="20">
        <f t="shared" si="15"/>
        <v>1.949999999999999E-2</v>
      </c>
      <c r="H116" s="52">
        <v>0.13</v>
      </c>
      <c r="I116" s="59">
        <v>0.1305</v>
      </c>
      <c r="J116" s="20">
        <f t="shared" si="16"/>
        <v>-5.0000000000000044E-4</v>
      </c>
      <c r="K116" s="52">
        <v>0.2</v>
      </c>
      <c r="L116" s="59">
        <v>0.1305</v>
      </c>
      <c r="M116" s="20">
        <f t="shared" si="17"/>
        <v>6.9500000000000006E-2</v>
      </c>
      <c r="N116" s="52">
        <v>0.2</v>
      </c>
      <c r="O116" s="59">
        <v>0.1305</v>
      </c>
      <c r="P116" s="20">
        <f t="shared" si="13"/>
        <v>6.9500000000000006E-2</v>
      </c>
      <c r="Q116" s="52">
        <v>0.16</v>
      </c>
      <c r="R116" s="59">
        <v>0.1305</v>
      </c>
      <c r="S116" s="20">
        <f t="shared" si="18"/>
        <v>2.9499999999999998E-2</v>
      </c>
      <c r="T116" s="52">
        <v>0.15</v>
      </c>
      <c r="U116" s="59">
        <v>0.1305</v>
      </c>
      <c r="V116" s="20">
        <f t="shared" si="19"/>
        <v>1.949999999999999E-2</v>
      </c>
      <c r="W116" s="52">
        <v>0.12</v>
      </c>
      <c r="X116" s="59">
        <v>0.1305</v>
      </c>
      <c r="Y116" s="20">
        <f t="shared" si="20"/>
        <v>-1.0500000000000009E-2</v>
      </c>
      <c r="Z116" s="52">
        <v>0.1</v>
      </c>
      <c r="AA116" s="59">
        <v>0.1305</v>
      </c>
      <c r="AB116" s="20">
        <f t="shared" si="21"/>
        <v>-3.0499999999999999E-2</v>
      </c>
      <c r="AC116" s="52">
        <v>0.06</v>
      </c>
      <c r="AD116" s="59">
        <v>0.1305</v>
      </c>
      <c r="AE116" s="20">
        <f t="shared" si="22"/>
        <v>-7.0500000000000007E-2</v>
      </c>
      <c r="AF116" s="98">
        <f t="shared" si="23"/>
        <v>5.4999999999999962E-3</v>
      </c>
      <c r="AG116" s="97">
        <v>173.17</v>
      </c>
      <c r="AH116" s="98">
        <f t="shared" si="24"/>
        <v>6.5167756828869315E-4</v>
      </c>
      <c r="AI116" s="99">
        <f t="shared" si="25"/>
        <v>3.5842266255878098E-6</v>
      </c>
      <c r="AJ116" s="97">
        <v>237.87</v>
      </c>
      <c r="AK116" s="100">
        <v>0.33</v>
      </c>
      <c r="AL116" s="100">
        <v>6.39</v>
      </c>
    </row>
    <row r="117" spans="1:38">
      <c r="A117" s="90" t="s">
        <v>673</v>
      </c>
      <c r="B117" s="52">
        <v>0.14000000000000001</v>
      </c>
      <c r="C117" s="59">
        <v>0.1305</v>
      </c>
      <c r="D117" s="20">
        <f t="shared" si="14"/>
        <v>9.5000000000000084E-3</v>
      </c>
      <c r="E117" s="52">
        <v>0.15</v>
      </c>
      <c r="F117" s="59">
        <v>0.1305</v>
      </c>
      <c r="G117" s="20">
        <f t="shared" si="15"/>
        <v>1.949999999999999E-2</v>
      </c>
      <c r="H117" s="52">
        <v>0.13</v>
      </c>
      <c r="I117" s="59">
        <v>0.1305</v>
      </c>
      <c r="J117" s="20">
        <f t="shared" si="16"/>
        <v>-5.0000000000000044E-4</v>
      </c>
      <c r="K117" s="52">
        <v>0.11</v>
      </c>
      <c r="L117" s="59">
        <v>0.1305</v>
      </c>
      <c r="M117" s="20">
        <f t="shared" si="17"/>
        <v>-2.0500000000000004E-2</v>
      </c>
      <c r="N117" s="52">
        <v>0.1</v>
      </c>
      <c r="O117" s="59">
        <v>0.1305</v>
      </c>
      <c r="P117" s="20">
        <f t="shared" ref="P117:P180" si="26">N117-O117</f>
        <v>-3.0499999999999999E-2</v>
      </c>
      <c r="Q117" s="52">
        <v>0.1</v>
      </c>
      <c r="R117" s="59">
        <v>0.1305</v>
      </c>
      <c r="S117" s="20">
        <f t="shared" si="18"/>
        <v>-3.0499999999999999E-2</v>
      </c>
      <c r="T117" s="52">
        <v>0.09</v>
      </c>
      <c r="U117" s="59">
        <v>0.1305</v>
      </c>
      <c r="V117" s="20">
        <f t="shared" si="19"/>
        <v>-4.0500000000000008E-2</v>
      </c>
      <c r="W117" s="52">
        <v>0.05</v>
      </c>
      <c r="X117" s="59">
        <v>0.1305</v>
      </c>
      <c r="Y117" s="20">
        <f t="shared" si="20"/>
        <v>-8.0500000000000002E-2</v>
      </c>
      <c r="Z117" s="52">
        <v>0.04</v>
      </c>
      <c r="AA117" s="59">
        <v>0.1305</v>
      </c>
      <c r="AB117" s="20">
        <f t="shared" si="21"/>
        <v>-9.0499999999999997E-2</v>
      </c>
      <c r="AC117" s="52">
        <v>0.06</v>
      </c>
      <c r="AD117" s="59">
        <v>0.1305</v>
      </c>
      <c r="AE117" s="20">
        <f t="shared" si="22"/>
        <v>-7.0500000000000007E-2</v>
      </c>
      <c r="AF117" s="98">
        <f t="shared" si="23"/>
        <v>-3.3500000000000002E-2</v>
      </c>
      <c r="AG117" s="97">
        <v>108.38</v>
      </c>
      <c r="AH117" s="98">
        <f t="shared" si="24"/>
        <v>4.0785825980902329E-4</v>
      </c>
      <c r="AI117" s="99">
        <f t="shared" si="25"/>
        <v>-1.3663251703602281E-5</v>
      </c>
      <c r="AJ117" s="97">
        <v>141.13999999999999</v>
      </c>
      <c r="AK117" s="100">
        <v>0.5</v>
      </c>
      <c r="AL117" s="100">
        <v>-6.93</v>
      </c>
    </row>
    <row r="118" spans="1:38">
      <c r="A118" s="90" t="s">
        <v>674</v>
      </c>
      <c r="B118" s="52">
        <v>0.08</v>
      </c>
      <c r="C118" s="59">
        <v>0.1305</v>
      </c>
      <c r="D118" s="20">
        <f t="shared" si="14"/>
        <v>-5.0500000000000003E-2</v>
      </c>
      <c r="E118" s="52">
        <v>7.0000000000000007E-2</v>
      </c>
      <c r="F118" s="59">
        <v>0.1305</v>
      </c>
      <c r="G118" s="20">
        <f t="shared" si="15"/>
        <v>-6.0499999999999998E-2</v>
      </c>
      <c r="H118" s="52">
        <v>-7.0000000000000007E-2</v>
      </c>
      <c r="I118" s="59">
        <v>0.1305</v>
      </c>
      <c r="J118" s="20">
        <f t="shared" si="16"/>
        <v>-0.20050000000000001</v>
      </c>
      <c r="K118" s="52">
        <v>0.12</v>
      </c>
      <c r="L118" s="59">
        <v>0.1305</v>
      </c>
      <c r="M118" s="20">
        <f t="shared" si="17"/>
        <v>-1.0500000000000009E-2</v>
      </c>
      <c r="N118" s="52">
        <v>0.1</v>
      </c>
      <c r="O118" s="59">
        <v>0.1305</v>
      </c>
      <c r="P118" s="20">
        <f t="shared" si="26"/>
        <v>-3.0499999999999999E-2</v>
      </c>
      <c r="Q118" s="52">
        <v>0.03</v>
      </c>
      <c r="R118" s="59">
        <v>0.1305</v>
      </c>
      <c r="S118" s="20">
        <f t="shared" si="18"/>
        <v>-0.10050000000000001</v>
      </c>
      <c r="T118" s="52">
        <v>-0.01</v>
      </c>
      <c r="U118" s="59">
        <v>0.1305</v>
      </c>
      <c r="V118" s="20">
        <f t="shared" si="19"/>
        <v>-0.14050000000000001</v>
      </c>
      <c r="W118" s="52">
        <v>-0.02</v>
      </c>
      <c r="X118" s="59">
        <v>0.1305</v>
      </c>
      <c r="Y118" s="20">
        <f t="shared" si="20"/>
        <v>-0.15049999999999999</v>
      </c>
      <c r="Z118" s="52">
        <v>-0.06</v>
      </c>
      <c r="AA118" s="59">
        <v>0.1305</v>
      </c>
      <c r="AB118" s="20">
        <f t="shared" si="21"/>
        <v>-0.1905</v>
      </c>
      <c r="AC118" s="52">
        <v>-0.02</v>
      </c>
      <c r="AD118" s="59">
        <v>0.1305</v>
      </c>
      <c r="AE118" s="20">
        <f t="shared" si="22"/>
        <v>-0.15049999999999999</v>
      </c>
      <c r="AF118" s="98">
        <f t="shared" si="23"/>
        <v>-0.10850000000000001</v>
      </c>
      <c r="AG118" s="97">
        <v>31.29</v>
      </c>
      <c r="AH118" s="98">
        <f t="shared" si="24"/>
        <v>1.1775129128459438E-4</v>
      </c>
      <c r="AI118" s="99">
        <f t="shared" si="25"/>
        <v>-1.2776015104378491E-5</v>
      </c>
      <c r="AJ118" s="97">
        <v>44.85</v>
      </c>
      <c r="AK118" s="100">
        <v>0</v>
      </c>
      <c r="AL118" s="100">
        <v>4.99</v>
      </c>
    </row>
    <row r="119" spans="1:38">
      <c r="A119" s="90" t="s">
        <v>675</v>
      </c>
      <c r="B119" s="52">
        <v>0.08</v>
      </c>
      <c r="C119" s="59">
        <v>0.1305</v>
      </c>
      <c r="D119" s="20">
        <f t="shared" si="14"/>
        <v>-5.0500000000000003E-2</v>
      </c>
      <c r="E119" s="52">
        <v>0.09</v>
      </c>
      <c r="F119" s="59">
        <v>0.1305</v>
      </c>
      <c r="G119" s="20">
        <f t="shared" si="15"/>
        <v>-4.0500000000000008E-2</v>
      </c>
      <c r="H119" s="52">
        <v>0.09</v>
      </c>
      <c r="I119" s="59">
        <v>0.1305</v>
      </c>
      <c r="J119" s="20">
        <f t="shared" si="16"/>
        <v>-4.0500000000000008E-2</v>
      </c>
      <c r="K119" s="52">
        <v>-0.17</v>
      </c>
      <c r="L119" s="59">
        <v>0.1305</v>
      </c>
      <c r="M119" s="20">
        <f t="shared" si="17"/>
        <v>-0.30049999999999999</v>
      </c>
      <c r="N119" s="54" t="s">
        <v>13</v>
      </c>
      <c r="O119" s="59">
        <v>0.1305</v>
      </c>
      <c r="P119" s="23" t="s">
        <v>13</v>
      </c>
      <c r="Q119" s="52">
        <v>-0.04</v>
      </c>
      <c r="R119" s="59">
        <v>0.1305</v>
      </c>
      <c r="S119" s="20">
        <f t="shared" si="18"/>
        <v>-0.17050000000000001</v>
      </c>
      <c r="T119" s="52">
        <v>-0.08</v>
      </c>
      <c r="U119" s="59">
        <v>0.1305</v>
      </c>
      <c r="V119" s="20">
        <f t="shared" si="19"/>
        <v>-0.21050000000000002</v>
      </c>
      <c r="W119" s="52">
        <v>-0.12</v>
      </c>
      <c r="X119" s="59">
        <v>0.1305</v>
      </c>
      <c r="Y119" s="20">
        <f t="shared" si="20"/>
        <v>-0.2505</v>
      </c>
      <c r="Z119" s="52">
        <v>-0.08</v>
      </c>
      <c r="AA119" s="59">
        <v>0.1305</v>
      </c>
      <c r="AB119" s="20">
        <f t="shared" si="21"/>
        <v>-0.21050000000000002</v>
      </c>
      <c r="AC119" s="53" t="s">
        <v>13</v>
      </c>
      <c r="AD119" s="59">
        <v>0.1305</v>
      </c>
      <c r="AE119" s="23" t="s">
        <v>13</v>
      </c>
      <c r="AF119" s="98">
        <f t="shared" si="23"/>
        <v>-0.15925</v>
      </c>
      <c r="AG119" s="97">
        <v>-3.03</v>
      </c>
      <c r="AH119" s="98">
        <f t="shared" si="24"/>
        <v>-1.1402569913465035E-5</v>
      </c>
      <c r="AI119" s="99">
        <f t="shared" si="25"/>
        <v>1.8158592587193068E-6</v>
      </c>
      <c r="AJ119" s="97">
        <v>378.55</v>
      </c>
      <c r="AK119" s="101" t="s">
        <v>13</v>
      </c>
      <c r="AL119" s="100">
        <v>-18.14</v>
      </c>
    </row>
    <row r="120" spans="1:38">
      <c r="A120" s="90" t="s">
        <v>676</v>
      </c>
      <c r="B120" s="52">
        <v>0.08</v>
      </c>
      <c r="C120" s="59">
        <v>0.1305</v>
      </c>
      <c r="D120" s="20">
        <f t="shared" si="14"/>
        <v>-5.0500000000000003E-2</v>
      </c>
      <c r="E120" s="52">
        <v>0.18</v>
      </c>
      <c r="F120" s="59">
        <v>0.1305</v>
      </c>
      <c r="G120" s="20">
        <f t="shared" si="15"/>
        <v>4.9499999999999988E-2</v>
      </c>
      <c r="H120" s="52">
        <v>0.14000000000000001</v>
      </c>
      <c r="I120" s="59">
        <v>0.1305</v>
      </c>
      <c r="J120" s="20">
        <f t="shared" si="16"/>
        <v>9.5000000000000084E-3</v>
      </c>
      <c r="K120" s="52">
        <v>0.14000000000000001</v>
      </c>
      <c r="L120" s="59">
        <v>0.1305</v>
      </c>
      <c r="M120" s="20">
        <f t="shared" si="17"/>
        <v>9.5000000000000084E-3</v>
      </c>
      <c r="N120" s="52">
        <v>0.08</v>
      </c>
      <c r="O120" s="59">
        <v>0.1305</v>
      </c>
      <c r="P120" s="20">
        <f t="shared" si="26"/>
        <v>-5.0500000000000003E-2</v>
      </c>
      <c r="Q120" s="52">
        <v>0.08</v>
      </c>
      <c r="R120" s="59">
        <v>0.1305</v>
      </c>
      <c r="S120" s="20">
        <f t="shared" si="18"/>
        <v>-5.0500000000000003E-2</v>
      </c>
      <c r="T120" s="52">
        <v>0.12</v>
      </c>
      <c r="U120" s="59">
        <v>0.1305</v>
      </c>
      <c r="V120" s="20">
        <f t="shared" si="19"/>
        <v>-1.0500000000000009E-2</v>
      </c>
      <c r="W120" s="52">
        <v>0.1</v>
      </c>
      <c r="X120" s="59">
        <v>0.1305</v>
      </c>
      <c r="Y120" s="20">
        <f t="shared" si="20"/>
        <v>-3.0499999999999999E-2</v>
      </c>
      <c r="Z120" s="52">
        <v>0.06</v>
      </c>
      <c r="AA120" s="59">
        <v>0.1305</v>
      </c>
      <c r="AB120" s="20">
        <f t="shared" si="21"/>
        <v>-7.0500000000000007E-2</v>
      </c>
      <c r="AC120" s="52">
        <v>0.04</v>
      </c>
      <c r="AD120" s="59">
        <v>0.1305</v>
      </c>
      <c r="AE120" s="20">
        <f t="shared" si="22"/>
        <v>-9.0499999999999997E-2</v>
      </c>
      <c r="AF120" s="98">
        <f t="shared" si="23"/>
        <v>-2.8500000000000004E-2</v>
      </c>
      <c r="AG120" s="97">
        <v>539.54</v>
      </c>
      <c r="AH120" s="98">
        <f t="shared" si="24"/>
        <v>2.0304100894755527E-3</v>
      </c>
      <c r="AI120" s="99">
        <f t="shared" si="25"/>
        <v>-5.7866687550053259E-5</v>
      </c>
      <c r="AJ120" s="97">
        <v>771.88</v>
      </c>
      <c r="AK120" s="100">
        <v>1.1100000000000001</v>
      </c>
      <c r="AL120" s="100">
        <v>-13.39</v>
      </c>
    </row>
    <row r="121" spans="1:38">
      <c r="A121" s="90" t="s">
        <v>677</v>
      </c>
      <c r="B121" s="52">
        <v>0.1</v>
      </c>
      <c r="C121" s="59">
        <v>0.1305</v>
      </c>
      <c r="D121" s="20">
        <f t="shared" si="14"/>
        <v>-3.0499999999999999E-2</v>
      </c>
      <c r="E121" s="52">
        <v>0.14000000000000001</v>
      </c>
      <c r="F121" s="59">
        <v>0.1305</v>
      </c>
      <c r="G121" s="20">
        <f t="shared" si="15"/>
        <v>9.5000000000000084E-3</v>
      </c>
      <c r="H121" s="52">
        <v>0.06</v>
      </c>
      <c r="I121" s="59">
        <v>0.1305</v>
      </c>
      <c r="J121" s="20">
        <f t="shared" si="16"/>
        <v>-7.0500000000000007E-2</v>
      </c>
      <c r="K121" s="52">
        <v>0.13</v>
      </c>
      <c r="L121" s="59">
        <v>0.1305</v>
      </c>
      <c r="M121" s="20">
        <f t="shared" si="17"/>
        <v>-5.0000000000000044E-4</v>
      </c>
      <c r="N121" s="52">
        <v>0.16</v>
      </c>
      <c r="O121" s="59">
        <v>0.1305</v>
      </c>
      <c r="P121" s="20">
        <f t="shared" si="26"/>
        <v>2.9499999999999998E-2</v>
      </c>
      <c r="Q121" s="52">
        <v>0.16</v>
      </c>
      <c r="R121" s="59">
        <v>0.1305</v>
      </c>
      <c r="S121" s="20">
        <f t="shared" si="18"/>
        <v>2.9499999999999998E-2</v>
      </c>
      <c r="T121" s="52">
        <v>0.17</v>
      </c>
      <c r="U121" s="59">
        <v>0.1305</v>
      </c>
      <c r="V121" s="20">
        <f t="shared" si="19"/>
        <v>3.9500000000000007E-2</v>
      </c>
      <c r="W121" s="52">
        <v>0.17</v>
      </c>
      <c r="X121" s="59">
        <v>0.1305</v>
      </c>
      <c r="Y121" s="20">
        <f t="shared" si="20"/>
        <v>3.9500000000000007E-2</v>
      </c>
      <c r="Z121" s="52">
        <v>0.11</v>
      </c>
      <c r="AA121" s="59">
        <v>0.1305</v>
      </c>
      <c r="AB121" s="20">
        <f t="shared" si="21"/>
        <v>-2.0500000000000004E-2</v>
      </c>
      <c r="AC121" s="52">
        <v>0.13</v>
      </c>
      <c r="AD121" s="59">
        <v>0.1305</v>
      </c>
      <c r="AE121" s="20">
        <f t="shared" si="22"/>
        <v>-5.0000000000000044E-4</v>
      </c>
      <c r="AF121" s="98">
        <f t="shared" si="23"/>
        <v>2.5000000000000009E-3</v>
      </c>
      <c r="AG121" s="97">
        <v>421.57</v>
      </c>
      <c r="AH121" s="98">
        <f t="shared" si="24"/>
        <v>1.5864625077291932E-3</v>
      </c>
      <c r="AI121" s="99">
        <f t="shared" si="25"/>
        <v>3.9661562693229846E-6</v>
      </c>
      <c r="AJ121" s="97">
        <v>729.98</v>
      </c>
      <c r="AK121" s="100">
        <v>1.17</v>
      </c>
      <c r="AL121" s="100">
        <v>-13.42</v>
      </c>
    </row>
    <row r="122" spans="1:38">
      <c r="A122" s="90" t="s">
        <v>678</v>
      </c>
      <c r="B122" s="52">
        <v>0.17580000000000001</v>
      </c>
      <c r="C122" s="59">
        <v>0.1305</v>
      </c>
      <c r="D122" s="20">
        <f t="shared" si="14"/>
        <v>4.5300000000000007E-2</v>
      </c>
      <c r="E122" s="52">
        <v>0.11700000000000001</v>
      </c>
      <c r="F122" s="59">
        <v>0.1305</v>
      </c>
      <c r="G122" s="20">
        <f t="shared" si="15"/>
        <v>-1.3499999999999998E-2</v>
      </c>
      <c r="H122" s="52">
        <v>0.1431</v>
      </c>
      <c r="I122" s="59">
        <v>0.1305</v>
      </c>
      <c r="J122" s="20">
        <f t="shared" si="16"/>
        <v>1.26E-2</v>
      </c>
      <c r="K122" s="52">
        <v>0.1416</v>
      </c>
      <c r="L122" s="59">
        <v>0.1305</v>
      </c>
      <c r="M122" s="20">
        <f t="shared" si="17"/>
        <v>1.1099999999999999E-2</v>
      </c>
      <c r="N122" s="52">
        <v>0.14330000000000001</v>
      </c>
      <c r="O122" s="59">
        <v>0.1305</v>
      </c>
      <c r="P122" s="20">
        <f t="shared" si="26"/>
        <v>1.2800000000000006E-2</v>
      </c>
      <c r="Q122" s="52">
        <v>0.12790000000000001</v>
      </c>
      <c r="R122" s="59">
        <v>0.1305</v>
      </c>
      <c r="S122" s="20">
        <f t="shared" si="18"/>
        <v>-2.5999999999999912E-3</v>
      </c>
      <c r="T122" s="52">
        <v>5.1999999999999998E-3</v>
      </c>
      <c r="U122" s="59">
        <v>0.1305</v>
      </c>
      <c r="V122" s="20">
        <f t="shared" si="19"/>
        <v>-0.12529999999999999</v>
      </c>
      <c r="W122" s="52">
        <v>1.8E-3</v>
      </c>
      <c r="X122" s="59">
        <v>0.1305</v>
      </c>
      <c r="Y122" s="20">
        <f t="shared" si="20"/>
        <v>-0.12870000000000001</v>
      </c>
      <c r="Z122" s="52">
        <v>8.3500000000000005E-2</v>
      </c>
      <c r="AA122" s="59">
        <v>0.1305</v>
      </c>
      <c r="AB122" s="20">
        <f t="shared" si="21"/>
        <v>-4.7E-2</v>
      </c>
      <c r="AC122" s="52">
        <v>8.8599999999999998E-2</v>
      </c>
      <c r="AD122" s="59">
        <v>0.1305</v>
      </c>
      <c r="AE122" s="20">
        <f t="shared" si="22"/>
        <v>-4.1900000000000007E-2</v>
      </c>
      <c r="AF122" s="98">
        <f t="shared" si="23"/>
        <v>-2.7719999999999995E-2</v>
      </c>
      <c r="AG122" s="97">
        <v>139.25</v>
      </c>
      <c r="AH122" s="98">
        <f t="shared" si="24"/>
        <v>5.2402899684818685E-4</v>
      </c>
      <c r="AI122" s="99">
        <f t="shared" si="25"/>
        <v>-1.4526083792631736E-5</v>
      </c>
      <c r="AJ122" s="97">
        <v>139.29</v>
      </c>
      <c r="AK122" s="100">
        <v>0</v>
      </c>
      <c r="AL122" s="100">
        <v>-6.1</v>
      </c>
    </row>
    <row r="123" spans="1:38">
      <c r="A123" s="90" t="s">
        <v>679</v>
      </c>
      <c r="B123" s="52">
        <v>0.12</v>
      </c>
      <c r="C123" s="59">
        <v>0.1305</v>
      </c>
      <c r="D123" s="20">
        <f t="shared" si="14"/>
        <v>-1.0500000000000009E-2</v>
      </c>
      <c r="E123" s="52">
        <v>0.19</v>
      </c>
      <c r="F123" s="59">
        <v>0.1305</v>
      </c>
      <c r="G123" s="20">
        <f t="shared" si="15"/>
        <v>5.9499999999999997E-2</v>
      </c>
      <c r="H123" s="52">
        <v>7.0000000000000007E-2</v>
      </c>
      <c r="I123" s="59">
        <v>0.1305</v>
      </c>
      <c r="J123" s="20">
        <f t="shared" si="16"/>
        <v>-6.0499999999999998E-2</v>
      </c>
      <c r="K123" s="52">
        <v>0.15</v>
      </c>
      <c r="L123" s="59">
        <v>0.1305</v>
      </c>
      <c r="M123" s="20">
        <f t="shared" si="17"/>
        <v>1.949999999999999E-2</v>
      </c>
      <c r="N123" s="52">
        <v>0.14000000000000001</v>
      </c>
      <c r="O123" s="59">
        <v>0.1305</v>
      </c>
      <c r="P123" s="20">
        <f t="shared" si="26"/>
        <v>9.5000000000000084E-3</v>
      </c>
      <c r="Q123" s="52">
        <v>0.09</v>
      </c>
      <c r="R123" s="59">
        <v>0.1305</v>
      </c>
      <c r="S123" s="20">
        <f t="shared" si="18"/>
        <v>-4.0500000000000008E-2</v>
      </c>
      <c r="T123" s="52">
        <v>0.11</v>
      </c>
      <c r="U123" s="59">
        <v>0.1305</v>
      </c>
      <c r="V123" s="20">
        <f t="shared" si="19"/>
        <v>-2.0500000000000004E-2</v>
      </c>
      <c r="W123" s="52">
        <v>0.1</v>
      </c>
      <c r="X123" s="59">
        <v>0.1305</v>
      </c>
      <c r="Y123" s="20">
        <f t="shared" si="20"/>
        <v>-3.0499999999999999E-2</v>
      </c>
      <c r="Z123" s="52">
        <v>0.09</v>
      </c>
      <c r="AA123" s="59">
        <v>0.1305</v>
      </c>
      <c r="AB123" s="20">
        <f t="shared" si="21"/>
        <v>-4.0500000000000008E-2</v>
      </c>
      <c r="AC123" s="52">
        <v>0.06</v>
      </c>
      <c r="AD123" s="59">
        <v>0.1305</v>
      </c>
      <c r="AE123" s="20">
        <f t="shared" si="22"/>
        <v>-7.0500000000000007E-2</v>
      </c>
      <c r="AF123" s="98">
        <f t="shared" si="23"/>
        <v>-1.8500000000000006E-2</v>
      </c>
      <c r="AG123" s="97">
        <v>473.31</v>
      </c>
      <c r="AH123" s="98">
        <f t="shared" si="24"/>
        <v>1.7811717378686919E-3</v>
      </c>
      <c r="AI123" s="99">
        <f t="shared" si="25"/>
        <v>-3.2951677150570815E-5</v>
      </c>
      <c r="AJ123" s="97">
        <v>572.12</v>
      </c>
      <c r="AK123" s="100">
        <v>1.18</v>
      </c>
      <c r="AL123" s="100">
        <v>3.61</v>
      </c>
    </row>
    <row r="124" spans="1:38">
      <c r="A124" s="90" t="s">
        <v>680</v>
      </c>
      <c r="B124" s="52">
        <v>0.11</v>
      </c>
      <c r="C124" s="59">
        <v>0.1305</v>
      </c>
      <c r="D124" s="20">
        <f t="shared" si="14"/>
        <v>-2.0500000000000004E-2</v>
      </c>
      <c r="E124" s="52">
        <v>0.13</v>
      </c>
      <c r="F124" s="59">
        <v>0.1305</v>
      </c>
      <c r="G124" s="20">
        <f t="shared" si="15"/>
        <v>-5.0000000000000044E-4</v>
      </c>
      <c r="H124" s="52">
        <v>-0.1</v>
      </c>
      <c r="I124" s="59">
        <v>0.1305</v>
      </c>
      <c r="J124" s="20">
        <f t="shared" si="16"/>
        <v>-0.23050000000000001</v>
      </c>
      <c r="K124" s="52">
        <v>0.1</v>
      </c>
      <c r="L124" s="59">
        <v>0.1305</v>
      </c>
      <c r="M124" s="20">
        <f t="shared" si="17"/>
        <v>-3.0499999999999999E-2</v>
      </c>
      <c r="N124" s="52">
        <v>0.08</v>
      </c>
      <c r="O124" s="59">
        <v>0.1305</v>
      </c>
      <c r="P124" s="20">
        <f t="shared" si="26"/>
        <v>-5.0500000000000003E-2</v>
      </c>
      <c r="Q124" s="52">
        <v>-0.02</v>
      </c>
      <c r="R124" s="59">
        <v>0.1305</v>
      </c>
      <c r="S124" s="20">
        <f t="shared" si="18"/>
        <v>-0.15049999999999999</v>
      </c>
      <c r="T124" s="52">
        <v>-0.01</v>
      </c>
      <c r="U124" s="59">
        <v>0.1305</v>
      </c>
      <c r="V124" s="20">
        <f t="shared" si="19"/>
        <v>-0.14050000000000001</v>
      </c>
      <c r="W124" s="52">
        <v>0.02</v>
      </c>
      <c r="X124" s="59">
        <v>0.1305</v>
      </c>
      <c r="Y124" s="20">
        <f t="shared" si="20"/>
        <v>-0.1105</v>
      </c>
      <c r="Z124" s="52">
        <v>-0.01</v>
      </c>
      <c r="AA124" s="59">
        <v>0.1305</v>
      </c>
      <c r="AB124" s="20">
        <f t="shared" si="21"/>
        <v>-0.14050000000000001</v>
      </c>
      <c r="AC124" s="52">
        <v>0.05</v>
      </c>
      <c r="AD124" s="59">
        <v>0.1305</v>
      </c>
      <c r="AE124" s="20">
        <f t="shared" si="22"/>
        <v>-8.0500000000000002E-2</v>
      </c>
      <c r="AF124" s="98">
        <f t="shared" si="23"/>
        <v>-9.5500000000000002E-2</v>
      </c>
      <c r="AG124" s="97">
        <v>611.95000000000005</v>
      </c>
      <c r="AH124" s="98">
        <f t="shared" si="24"/>
        <v>2.3029051678366106E-3</v>
      </c>
      <c r="AI124" s="99">
        <f t="shared" si="25"/>
        <v>-2.199274435283963E-4</v>
      </c>
      <c r="AJ124" s="97">
        <v>799.02</v>
      </c>
      <c r="AK124" s="100">
        <v>0.9</v>
      </c>
      <c r="AL124" s="100">
        <v>-15.76</v>
      </c>
    </row>
    <row r="125" spans="1:38">
      <c r="A125" s="90" t="s">
        <v>681</v>
      </c>
      <c r="B125" s="52">
        <v>0.12</v>
      </c>
      <c r="C125" s="59">
        <v>0.1305</v>
      </c>
      <c r="D125" s="20">
        <f t="shared" si="14"/>
        <v>-1.0500000000000009E-2</v>
      </c>
      <c r="E125" s="52">
        <v>0.13</v>
      </c>
      <c r="F125" s="59">
        <v>0.1305</v>
      </c>
      <c r="G125" s="20">
        <f t="shared" si="15"/>
        <v>-5.0000000000000044E-4</v>
      </c>
      <c r="H125" s="52">
        <v>0.01</v>
      </c>
      <c r="I125" s="59">
        <v>0.1305</v>
      </c>
      <c r="J125" s="20">
        <f t="shared" si="16"/>
        <v>-0.12050000000000001</v>
      </c>
      <c r="K125" s="52">
        <v>0</v>
      </c>
      <c r="L125" s="59">
        <v>0.1305</v>
      </c>
      <c r="M125" s="20">
        <f t="shared" si="17"/>
        <v>-0.1305</v>
      </c>
      <c r="N125" s="52">
        <v>-0.02</v>
      </c>
      <c r="O125" s="59">
        <v>0.1305</v>
      </c>
      <c r="P125" s="20">
        <f t="shared" si="26"/>
        <v>-0.15049999999999999</v>
      </c>
      <c r="Q125" s="52">
        <v>0.03</v>
      </c>
      <c r="R125" s="59">
        <v>0.1305</v>
      </c>
      <c r="S125" s="20">
        <f t="shared" si="18"/>
        <v>-0.10050000000000001</v>
      </c>
      <c r="T125" s="52">
        <v>0.03</v>
      </c>
      <c r="U125" s="59">
        <v>0.1305</v>
      </c>
      <c r="V125" s="20">
        <f t="shared" si="19"/>
        <v>-0.10050000000000001</v>
      </c>
      <c r="W125" s="52">
        <v>7.0000000000000007E-2</v>
      </c>
      <c r="X125" s="59">
        <v>0.1305</v>
      </c>
      <c r="Y125" s="20">
        <f t="shared" si="20"/>
        <v>-6.0499999999999998E-2</v>
      </c>
      <c r="Z125" s="52">
        <v>0.1</v>
      </c>
      <c r="AA125" s="59">
        <v>0.1305</v>
      </c>
      <c r="AB125" s="20">
        <f t="shared" si="21"/>
        <v>-3.0499999999999999E-2</v>
      </c>
      <c r="AC125" s="52">
        <v>0.1</v>
      </c>
      <c r="AD125" s="59">
        <v>0.1305</v>
      </c>
      <c r="AE125" s="20">
        <f t="shared" si="22"/>
        <v>-3.0499999999999999E-2</v>
      </c>
      <c r="AF125" s="98">
        <f t="shared" si="23"/>
        <v>-7.3499999999999996E-2</v>
      </c>
      <c r="AG125" s="97">
        <v>306.01</v>
      </c>
      <c r="AH125" s="98">
        <f t="shared" si="24"/>
        <v>1.151584296772091E-3</v>
      </c>
      <c r="AI125" s="99">
        <f t="shared" si="25"/>
        <v>-8.4641445812748688E-5</v>
      </c>
      <c r="AJ125" s="97">
        <v>1695.1</v>
      </c>
      <c r="AK125" s="101" t="s">
        <v>13</v>
      </c>
      <c r="AL125" s="100">
        <v>-21.78</v>
      </c>
    </row>
    <row r="126" spans="1:38">
      <c r="A126" s="90" t="s">
        <v>682</v>
      </c>
      <c r="B126" s="52">
        <v>0.1</v>
      </c>
      <c r="C126" s="59">
        <v>0.1305</v>
      </c>
      <c r="D126" s="20">
        <f t="shared" si="14"/>
        <v>-3.0499999999999999E-2</v>
      </c>
      <c r="E126" s="52">
        <v>0.15</v>
      </c>
      <c r="F126" s="59">
        <v>0.1305</v>
      </c>
      <c r="G126" s="20">
        <f t="shared" si="15"/>
        <v>1.949999999999999E-2</v>
      </c>
      <c r="H126" s="52">
        <v>-0.03</v>
      </c>
      <c r="I126" s="59">
        <v>0.1305</v>
      </c>
      <c r="J126" s="20">
        <f t="shared" si="16"/>
        <v>-0.1605</v>
      </c>
      <c r="K126" s="52">
        <v>0.14000000000000001</v>
      </c>
      <c r="L126" s="59">
        <v>0.1305</v>
      </c>
      <c r="M126" s="20">
        <f t="shared" si="17"/>
        <v>9.5000000000000084E-3</v>
      </c>
      <c r="N126" s="52">
        <v>0.2</v>
      </c>
      <c r="O126" s="59">
        <v>0.1305</v>
      </c>
      <c r="P126" s="20">
        <f t="shared" si="26"/>
        <v>6.9500000000000006E-2</v>
      </c>
      <c r="Q126" s="52">
        <v>0.11</v>
      </c>
      <c r="R126" s="59">
        <v>0.1305</v>
      </c>
      <c r="S126" s="20">
        <f t="shared" si="18"/>
        <v>-2.0500000000000004E-2</v>
      </c>
      <c r="T126" s="52">
        <v>0.11</v>
      </c>
      <c r="U126" s="59">
        <v>0.1305</v>
      </c>
      <c r="V126" s="20">
        <f t="shared" si="19"/>
        <v>-2.0500000000000004E-2</v>
      </c>
      <c r="W126" s="52">
        <v>0.09</v>
      </c>
      <c r="X126" s="59">
        <v>0.1305</v>
      </c>
      <c r="Y126" s="20">
        <f t="shared" si="20"/>
        <v>-4.0500000000000008E-2</v>
      </c>
      <c r="Z126" s="52">
        <v>0.08</v>
      </c>
      <c r="AA126" s="59">
        <v>0.1305</v>
      </c>
      <c r="AB126" s="20">
        <f t="shared" si="21"/>
        <v>-5.0500000000000003E-2</v>
      </c>
      <c r="AC126" s="52">
        <v>0.08</v>
      </c>
      <c r="AD126" s="59">
        <v>0.1305</v>
      </c>
      <c r="AE126" s="20">
        <f t="shared" si="22"/>
        <v>-5.0500000000000003E-2</v>
      </c>
      <c r="AF126" s="98">
        <f t="shared" si="23"/>
        <v>-2.7500000000000004E-2</v>
      </c>
      <c r="AG126" s="97">
        <v>82.17</v>
      </c>
      <c r="AH126" s="98">
        <f t="shared" si="24"/>
        <v>3.0922414844535381E-4</v>
      </c>
      <c r="AI126" s="99">
        <f t="shared" si="25"/>
        <v>-8.5036640822472306E-6</v>
      </c>
      <c r="AJ126" s="97">
        <v>89.91</v>
      </c>
      <c r="AK126" s="100">
        <v>1.62</v>
      </c>
      <c r="AL126" s="100">
        <v>13.8</v>
      </c>
    </row>
    <row r="127" spans="1:38">
      <c r="A127" s="90" t="s">
        <v>683</v>
      </c>
      <c r="B127" s="52">
        <v>0.11</v>
      </c>
      <c r="C127" s="59">
        <v>0.1305</v>
      </c>
      <c r="D127" s="20">
        <f t="shared" si="14"/>
        <v>-2.0500000000000004E-2</v>
      </c>
      <c r="E127" s="52">
        <v>0.17</v>
      </c>
      <c r="F127" s="59">
        <v>0.1305</v>
      </c>
      <c r="G127" s="20">
        <f t="shared" si="15"/>
        <v>3.9500000000000007E-2</v>
      </c>
      <c r="H127" s="52">
        <v>0.16</v>
      </c>
      <c r="I127" s="59">
        <v>0.1305</v>
      </c>
      <c r="J127" s="20">
        <f t="shared" si="16"/>
        <v>2.9499999999999998E-2</v>
      </c>
      <c r="K127" s="52">
        <v>0.13</v>
      </c>
      <c r="L127" s="59">
        <v>0.1305</v>
      </c>
      <c r="M127" s="20">
        <f t="shared" si="17"/>
        <v>-5.0000000000000044E-4</v>
      </c>
      <c r="N127" s="52">
        <v>0.17</v>
      </c>
      <c r="O127" s="59">
        <v>0.1305</v>
      </c>
      <c r="P127" s="20">
        <f t="shared" si="26"/>
        <v>3.9500000000000007E-2</v>
      </c>
      <c r="Q127" s="52">
        <v>0.16</v>
      </c>
      <c r="R127" s="59">
        <v>0.1305</v>
      </c>
      <c r="S127" s="20">
        <f t="shared" si="18"/>
        <v>2.9499999999999998E-2</v>
      </c>
      <c r="T127" s="52">
        <v>0.14000000000000001</v>
      </c>
      <c r="U127" s="59">
        <v>0.1305</v>
      </c>
      <c r="V127" s="20">
        <f t="shared" si="19"/>
        <v>9.5000000000000084E-3</v>
      </c>
      <c r="W127" s="52">
        <v>0.15</v>
      </c>
      <c r="X127" s="59">
        <v>0.1305</v>
      </c>
      <c r="Y127" s="20">
        <f t="shared" si="20"/>
        <v>1.949999999999999E-2</v>
      </c>
      <c r="Z127" s="52">
        <v>0.19</v>
      </c>
      <c r="AA127" s="59">
        <v>0.1305</v>
      </c>
      <c r="AB127" s="20">
        <f t="shared" si="21"/>
        <v>5.9499999999999997E-2</v>
      </c>
      <c r="AC127" s="52">
        <v>0.16</v>
      </c>
      <c r="AD127" s="59">
        <v>0.1305</v>
      </c>
      <c r="AE127" s="20">
        <f t="shared" si="22"/>
        <v>2.9499999999999998E-2</v>
      </c>
      <c r="AF127" s="98">
        <f t="shared" si="23"/>
        <v>2.35E-2</v>
      </c>
      <c r="AG127" s="97">
        <v>98.23</v>
      </c>
      <c r="AH127" s="98">
        <f t="shared" si="24"/>
        <v>3.6966153221111239E-4</v>
      </c>
      <c r="AI127" s="99">
        <f t="shared" si="25"/>
        <v>8.6870460069611412E-6</v>
      </c>
      <c r="AJ127" s="97">
        <v>158.41999999999999</v>
      </c>
      <c r="AK127" s="100">
        <v>1.31</v>
      </c>
      <c r="AL127" s="100">
        <v>-0.04</v>
      </c>
    </row>
    <row r="128" spans="1:38">
      <c r="A128" s="90" t="s">
        <v>684</v>
      </c>
      <c r="B128" s="52">
        <v>0.1</v>
      </c>
      <c r="C128" s="59">
        <v>0.1305</v>
      </c>
      <c r="D128" s="20">
        <f t="shared" si="14"/>
        <v>-3.0499999999999999E-2</v>
      </c>
      <c r="E128" s="52">
        <v>0.13</v>
      </c>
      <c r="F128" s="59">
        <v>0.1305</v>
      </c>
      <c r="G128" s="20">
        <f t="shared" si="15"/>
        <v>-5.0000000000000044E-4</v>
      </c>
      <c r="H128" s="52">
        <v>0.12</v>
      </c>
      <c r="I128" s="59">
        <v>0.1305</v>
      </c>
      <c r="J128" s="20">
        <f t="shared" si="16"/>
        <v>-1.0500000000000009E-2</v>
      </c>
      <c r="K128" s="52">
        <v>0.14000000000000001</v>
      </c>
      <c r="L128" s="59">
        <v>0.1305</v>
      </c>
      <c r="M128" s="20">
        <f t="shared" si="17"/>
        <v>9.5000000000000084E-3</v>
      </c>
      <c r="N128" s="52">
        <v>0.13</v>
      </c>
      <c r="O128" s="59">
        <v>0.1305</v>
      </c>
      <c r="P128" s="20">
        <f t="shared" si="26"/>
        <v>-5.0000000000000044E-4</v>
      </c>
      <c r="Q128" s="52">
        <v>0.14000000000000001</v>
      </c>
      <c r="R128" s="59">
        <v>0.1305</v>
      </c>
      <c r="S128" s="20">
        <f t="shared" si="18"/>
        <v>9.5000000000000084E-3</v>
      </c>
      <c r="T128" s="52">
        <v>0.14000000000000001</v>
      </c>
      <c r="U128" s="59">
        <v>0.1305</v>
      </c>
      <c r="V128" s="20">
        <f t="shared" si="19"/>
        <v>9.5000000000000084E-3</v>
      </c>
      <c r="W128" s="52">
        <v>0.11</v>
      </c>
      <c r="X128" s="59">
        <v>0.1305</v>
      </c>
      <c r="Y128" s="20">
        <f t="shared" si="20"/>
        <v>-2.0500000000000004E-2</v>
      </c>
      <c r="Z128" s="52">
        <v>0.11</v>
      </c>
      <c r="AA128" s="59">
        <v>0.1305</v>
      </c>
      <c r="AB128" s="20">
        <f t="shared" si="21"/>
        <v>-2.0500000000000004E-2</v>
      </c>
      <c r="AC128" s="52">
        <v>0.12</v>
      </c>
      <c r="AD128" s="59">
        <v>0.1305</v>
      </c>
      <c r="AE128" s="20">
        <f t="shared" si="22"/>
        <v>-1.0500000000000009E-2</v>
      </c>
      <c r="AF128" s="98">
        <f t="shared" si="23"/>
        <v>-6.5000000000000006E-3</v>
      </c>
      <c r="AG128" s="97">
        <v>44.07</v>
      </c>
      <c r="AH128" s="98">
        <f t="shared" si="24"/>
        <v>1.6584529903841721E-4</v>
      </c>
      <c r="AI128" s="99">
        <f t="shared" si="25"/>
        <v>-1.077994443749712E-6</v>
      </c>
      <c r="AJ128" s="97">
        <v>51.11</v>
      </c>
      <c r="AK128" s="100">
        <v>0.05</v>
      </c>
      <c r="AL128" s="100">
        <v>16.100000000000001</v>
      </c>
    </row>
    <row r="129" spans="1:38">
      <c r="A129" s="90" t="s">
        <v>685</v>
      </c>
      <c r="B129" s="52">
        <v>0.13</v>
      </c>
      <c r="C129" s="59">
        <v>0.1305</v>
      </c>
      <c r="D129" s="20">
        <f t="shared" si="14"/>
        <v>-5.0000000000000044E-4</v>
      </c>
      <c r="E129" s="52">
        <v>0.13</v>
      </c>
      <c r="F129" s="59">
        <v>0.1305</v>
      </c>
      <c r="G129" s="20">
        <f t="shared" si="15"/>
        <v>-5.0000000000000044E-4</v>
      </c>
      <c r="H129" s="52">
        <v>0.09</v>
      </c>
      <c r="I129" s="59">
        <v>0.1305</v>
      </c>
      <c r="J129" s="20">
        <f t="shared" si="16"/>
        <v>-4.0500000000000008E-2</v>
      </c>
      <c r="K129" s="52">
        <v>0.08</v>
      </c>
      <c r="L129" s="59">
        <v>0.1305</v>
      </c>
      <c r="M129" s="20">
        <f t="shared" si="17"/>
        <v>-5.0500000000000003E-2</v>
      </c>
      <c r="N129" s="52">
        <v>0.08</v>
      </c>
      <c r="O129" s="59">
        <v>0.1305</v>
      </c>
      <c r="P129" s="20">
        <f t="shared" si="26"/>
        <v>-5.0500000000000003E-2</v>
      </c>
      <c r="Q129" s="52">
        <v>0</v>
      </c>
      <c r="R129" s="59">
        <v>0.1305</v>
      </c>
      <c r="S129" s="20">
        <f t="shared" si="18"/>
        <v>-0.1305</v>
      </c>
      <c r="T129" s="52">
        <v>0.08</v>
      </c>
      <c r="U129" s="59">
        <v>0.1305</v>
      </c>
      <c r="V129" s="20">
        <f t="shared" si="19"/>
        <v>-5.0500000000000003E-2</v>
      </c>
      <c r="W129" s="52">
        <v>0.1</v>
      </c>
      <c r="X129" s="59">
        <v>0.1305</v>
      </c>
      <c r="Y129" s="20">
        <f t="shared" si="20"/>
        <v>-3.0499999999999999E-2</v>
      </c>
      <c r="Z129" s="52">
        <v>0.11</v>
      </c>
      <c r="AA129" s="59">
        <v>0.1305</v>
      </c>
      <c r="AB129" s="20">
        <f t="shared" si="21"/>
        <v>-2.0500000000000004E-2</v>
      </c>
      <c r="AC129" s="52">
        <v>0.08</v>
      </c>
      <c r="AD129" s="59">
        <v>0.1305</v>
      </c>
      <c r="AE129" s="20">
        <f t="shared" si="22"/>
        <v>-5.0500000000000003E-2</v>
      </c>
      <c r="AF129" s="98">
        <f t="shared" si="23"/>
        <v>-4.2499999999999996E-2</v>
      </c>
      <c r="AG129" s="97">
        <v>303.31</v>
      </c>
      <c r="AH129" s="98">
        <f t="shared" si="24"/>
        <v>1.1414235909086073E-3</v>
      </c>
      <c r="AI129" s="99">
        <f t="shared" si="25"/>
        <v>-4.8510502613615808E-5</v>
      </c>
      <c r="AJ129" s="97">
        <v>387.99</v>
      </c>
      <c r="AK129" s="100">
        <v>1.44</v>
      </c>
      <c r="AL129" s="100">
        <v>-7.51</v>
      </c>
    </row>
    <row r="130" spans="1:38">
      <c r="A130" s="90" t="s">
        <v>686</v>
      </c>
      <c r="B130" s="52">
        <v>0.05</v>
      </c>
      <c r="C130" s="59">
        <v>0.1305</v>
      </c>
      <c r="D130" s="20">
        <f t="shared" si="14"/>
        <v>-8.0500000000000002E-2</v>
      </c>
      <c r="E130" s="52">
        <v>0.03</v>
      </c>
      <c r="F130" s="59">
        <v>0.1305</v>
      </c>
      <c r="G130" s="20">
        <f t="shared" si="15"/>
        <v>-0.10050000000000001</v>
      </c>
      <c r="H130" s="52">
        <v>7.0000000000000007E-2</v>
      </c>
      <c r="I130" s="59">
        <v>0.1305</v>
      </c>
      <c r="J130" s="20">
        <f t="shared" si="16"/>
        <v>-6.0499999999999998E-2</v>
      </c>
      <c r="K130" s="52">
        <v>0.06</v>
      </c>
      <c r="L130" s="59">
        <v>0.1305</v>
      </c>
      <c r="M130" s="20">
        <f t="shared" si="17"/>
        <v>-7.0500000000000007E-2</v>
      </c>
      <c r="N130" s="52">
        <v>0.05</v>
      </c>
      <c r="O130" s="59">
        <v>0.1305</v>
      </c>
      <c r="P130" s="20">
        <f t="shared" si="26"/>
        <v>-8.0500000000000002E-2</v>
      </c>
      <c r="Q130" s="52">
        <v>0.03</v>
      </c>
      <c r="R130" s="59">
        <v>0.1305</v>
      </c>
      <c r="S130" s="20">
        <f t="shared" si="18"/>
        <v>-0.10050000000000001</v>
      </c>
      <c r="T130" s="52">
        <v>0.02</v>
      </c>
      <c r="U130" s="59">
        <v>0.1305</v>
      </c>
      <c r="V130" s="20">
        <f t="shared" si="19"/>
        <v>-0.1105</v>
      </c>
      <c r="W130" s="52">
        <v>0.01</v>
      </c>
      <c r="X130" s="59">
        <v>0.1305</v>
      </c>
      <c r="Y130" s="20">
        <f t="shared" si="20"/>
        <v>-0.12050000000000001</v>
      </c>
      <c r="Z130" s="52">
        <v>7.0000000000000007E-2</v>
      </c>
      <c r="AA130" s="59">
        <v>0.1305</v>
      </c>
      <c r="AB130" s="20">
        <f t="shared" si="21"/>
        <v>-6.0499999999999998E-2</v>
      </c>
      <c r="AC130" s="52">
        <v>0.03</v>
      </c>
      <c r="AD130" s="59">
        <v>0.1305</v>
      </c>
      <c r="AE130" s="20">
        <f t="shared" si="22"/>
        <v>-0.10050000000000001</v>
      </c>
      <c r="AF130" s="98">
        <f t="shared" si="23"/>
        <v>-8.8500000000000009E-2</v>
      </c>
      <c r="AG130" s="97">
        <v>248.65</v>
      </c>
      <c r="AH130" s="98">
        <f t="shared" si="24"/>
        <v>9.3572574553897072E-4</v>
      </c>
      <c r="AI130" s="99">
        <f t="shared" si="25"/>
        <v>-8.2811728480198911E-5</v>
      </c>
      <c r="AJ130" s="97">
        <v>318.89999999999998</v>
      </c>
      <c r="AK130" s="100">
        <v>2.14</v>
      </c>
      <c r="AL130" s="100">
        <v>-13.39</v>
      </c>
    </row>
    <row r="131" spans="1:38">
      <c r="A131" s="90" t="s">
        <v>687</v>
      </c>
      <c r="B131" s="52">
        <v>0.09</v>
      </c>
      <c r="C131" s="59">
        <v>0.1305</v>
      </c>
      <c r="D131" s="20">
        <f t="shared" si="14"/>
        <v>-4.0500000000000008E-2</v>
      </c>
      <c r="E131" s="52">
        <v>0.14000000000000001</v>
      </c>
      <c r="F131" s="59">
        <v>0.1305</v>
      </c>
      <c r="G131" s="20">
        <f t="shared" si="15"/>
        <v>9.5000000000000084E-3</v>
      </c>
      <c r="H131" s="52">
        <v>-0.01</v>
      </c>
      <c r="I131" s="59">
        <v>0.1305</v>
      </c>
      <c r="J131" s="20">
        <f t="shared" si="16"/>
        <v>-0.14050000000000001</v>
      </c>
      <c r="K131" s="52">
        <v>0.14000000000000001</v>
      </c>
      <c r="L131" s="59">
        <v>0.1305</v>
      </c>
      <c r="M131" s="20">
        <f t="shared" si="17"/>
        <v>9.5000000000000084E-3</v>
      </c>
      <c r="N131" s="52">
        <v>0.16</v>
      </c>
      <c r="O131" s="59">
        <v>0.1305</v>
      </c>
      <c r="P131" s="20">
        <f t="shared" si="26"/>
        <v>2.9499999999999998E-2</v>
      </c>
      <c r="Q131" s="52">
        <v>0.1</v>
      </c>
      <c r="R131" s="59">
        <v>0.1305</v>
      </c>
      <c r="S131" s="20">
        <f t="shared" si="18"/>
        <v>-3.0499999999999999E-2</v>
      </c>
      <c r="T131" s="52">
        <v>0.08</v>
      </c>
      <c r="U131" s="59">
        <v>0.1305</v>
      </c>
      <c r="V131" s="20">
        <f t="shared" si="19"/>
        <v>-5.0500000000000003E-2</v>
      </c>
      <c r="W131" s="52">
        <v>0.15</v>
      </c>
      <c r="X131" s="59">
        <v>0.1305</v>
      </c>
      <c r="Y131" s="20">
        <f t="shared" si="20"/>
        <v>1.949999999999999E-2</v>
      </c>
      <c r="Z131" s="52">
        <v>0.1</v>
      </c>
      <c r="AA131" s="59">
        <v>0.1305</v>
      </c>
      <c r="AB131" s="20">
        <f t="shared" si="21"/>
        <v>-3.0499999999999999E-2</v>
      </c>
      <c r="AC131" s="52">
        <v>0.09</v>
      </c>
      <c r="AD131" s="59">
        <v>0.1305</v>
      </c>
      <c r="AE131" s="20">
        <f t="shared" si="22"/>
        <v>-4.0500000000000008E-2</v>
      </c>
      <c r="AF131" s="98">
        <f t="shared" si="23"/>
        <v>-2.6500000000000003E-2</v>
      </c>
      <c r="AG131" s="97">
        <v>157.41</v>
      </c>
      <c r="AH131" s="98">
        <f t="shared" si="24"/>
        <v>5.9236915184109941E-4</v>
      </c>
      <c r="AI131" s="99">
        <f t="shared" si="25"/>
        <v>-1.5697782523789137E-5</v>
      </c>
      <c r="AJ131" s="97">
        <v>207.66</v>
      </c>
      <c r="AK131" s="100">
        <v>0.66</v>
      </c>
      <c r="AL131" s="100">
        <v>-4.32</v>
      </c>
    </row>
    <row r="132" spans="1:38">
      <c r="A132" s="90" t="s">
        <v>688</v>
      </c>
      <c r="B132" s="52">
        <v>0.12609999999999999</v>
      </c>
      <c r="C132" s="59">
        <v>0.1305</v>
      </c>
      <c r="D132" s="20">
        <f t="shared" ref="D132:D195" si="27">B132-C132</f>
        <v>-4.400000000000015E-3</v>
      </c>
      <c r="E132" s="52">
        <v>0.15720000000000001</v>
      </c>
      <c r="F132" s="59">
        <v>0.1305</v>
      </c>
      <c r="G132" s="20">
        <f t="shared" ref="G132:G195" si="28">E132-F132</f>
        <v>2.6700000000000002E-2</v>
      </c>
      <c r="H132" s="52">
        <v>0.10489999999999999</v>
      </c>
      <c r="I132" s="59">
        <v>0.1305</v>
      </c>
      <c r="J132" s="20">
        <f t="shared" ref="J132:J195" si="29">H132-I132</f>
        <v>-2.5600000000000012E-2</v>
      </c>
      <c r="K132" s="52">
        <v>0.32029999999999997</v>
      </c>
      <c r="L132" s="59">
        <v>0.1305</v>
      </c>
      <c r="M132" s="20">
        <f t="shared" ref="M132:M195" si="30">K132-L132</f>
        <v>0.18979999999999997</v>
      </c>
      <c r="N132" s="52">
        <v>0.42320000000000002</v>
      </c>
      <c r="O132" s="59">
        <v>0.1305</v>
      </c>
      <c r="P132" s="20">
        <f t="shared" si="26"/>
        <v>0.29270000000000002</v>
      </c>
      <c r="Q132" s="52">
        <v>0.4929</v>
      </c>
      <c r="R132" s="59">
        <v>0.1305</v>
      </c>
      <c r="S132" s="20">
        <f t="shared" ref="S132:S195" si="31">Q132-R132</f>
        <v>0.3624</v>
      </c>
      <c r="T132" s="52">
        <v>0.41870000000000002</v>
      </c>
      <c r="U132" s="59">
        <v>0.1305</v>
      </c>
      <c r="V132" s="20">
        <f t="shared" ref="V132:V195" si="32">T132-U132</f>
        <v>0.28820000000000001</v>
      </c>
      <c r="W132" s="52">
        <v>0.23</v>
      </c>
      <c r="X132" s="59">
        <v>0.1305</v>
      </c>
      <c r="Y132" s="20">
        <f t="shared" ref="Y132:Y195" si="33">W132-X132</f>
        <v>9.9500000000000005E-2</v>
      </c>
      <c r="Z132" s="52">
        <v>0.09</v>
      </c>
      <c r="AA132" s="59">
        <v>0.1305</v>
      </c>
      <c r="AB132" s="20">
        <f t="shared" ref="AB132:AB195" si="34">Z132-AA132</f>
        <v>-4.0500000000000008E-2</v>
      </c>
      <c r="AC132" s="52">
        <v>0.06</v>
      </c>
      <c r="AD132" s="59">
        <v>0.1305</v>
      </c>
      <c r="AE132" s="20">
        <f t="shared" ref="AE132:AE195" si="35">AC132-AD132</f>
        <v>-7.0500000000000007E-2</v>
      </c>
      <c r="AF132" s="98">
        <f t="shared" ref="AF132:AF195" si="36">AVERAGE(D132,G132,J132,M132,P132,S132,V132,Y132,AB132,AE132)</f>
        <v>0.11182999999999998</v>
      </c>
      <c r="AG132" s="97">
        <v>76.33</v>
      </c>
      <c r="AH132" s="98">
        <f t="shared" si="24"/>
        <v>2.8724691798507793E-4</v>
      </c>
      <c r="AI132" s="99">
        <f t="shared" si="25"/>
        <v>3.2122822838271263E-5</v>
      </c>
      <c r="AJ132" s="97">
        <v>89.78</v>
      </c>
      <c r="AK132" s="100">
        <v>0.06</v>
      </c>
      <c r="AL132" s="100">
        <v>11.86</v>
      </c>
    </row>
    <row r="133" spans="1:38">
      <c r="A133" s="90" t="s">
        <v>689</v>
      </c>
      <c r="B133" s="52">
        <v>0.08</v>
      </c>
      <c r="C133" s="59">
        <v>0.1305</v>
      </c>
      <c r="D133" s="20">
        <f t="shared" si="27"/>
        <v>-5.0500000000000003E-2</v>
      </c>
      <c r="E133" s="52">
        <v>0.24</v>
      </c>
      <c r="F133" s="59">
        <v>0.1305</v>
      </c>
      <c r="G133" s="20">
        <f t="shared" si="28"/>
        <v>0.10949999999999999</v>
      </c>
      <c r="H133" s="52">
        <v>0.04</v>
      </c>
      <c r="I133" s="59">
        <v>0.1305</v>
      </c>
      <c r="J133" s="20">
        <f t="shared" si="29"/>
        <v>-9.0499999999999997E-2</v>
      </c>
      <c r="K133" s="52">
        <v>0.23</v>
      </c>
      <c r="L133" s="59">
        <v>0.1305</v>
      </c>
      <c r="M133" s="20">
        <f t="shared" si="30"/>
        <v>9.9500000000000005E-2</v>
      </c>
      <c r="N133" s="52">
        <v>0.27</v>
      </c>
      <c r="O133" s="59">
        <v>0.1305</v>
      </c>
      <c r="P133" s="20">
        <f t="shared" si="26"/>
        <v>0.13950000000000001</v>
      </c>
      <c r="Q133" s="52">
        <v>0.16</v>
      </c>
      <c r="R133" s="59">
        <v>0.1305</v>
      </c>
      <c r="S133" s="20">
        <f t="shared" si="31"/>
        <v>2.9499999999999998E-2</v>
      </c>
      <c r="T133" s="52">
        <v>0.09</v>
      </c>
      <c r="U133" s="59">
        <v>0.1305</v>
      </c>
      <c r="V133" s="20">
        <f t="shared" si="32"/>
        <v>-4.0500000000000008E-2</v>
      </c>
      <c r="W133" s="52">
        <v>0.05</v>
      </c>
      <c r="X133" s="59">
        <v>0.1305</v>
      </c>
      <c r="Y133" s="20">
        <f t="shared" si="33"/>
        <v>-8.0500000000000002E-2</v>
      </c>
      <c r="Z133" s="52">
        <v>0.02</v>
      </c>
      <c r="AA133" s="59">
        <v>0.1305</v>
      </c>
      <c r="AB133" s="20">
        <f t="shared" si="34"/>
        <v>-0.1105</v>
      </c>
      <c r="AC133" s="52">
        <v>0.05</v>
      </c>
      <c r="AD133" s="59">
        <v>0.1305</v>
      </c>
      <c r="AE133" s="20">
        <f t="shared" si="35"/>
        <v>-8.0500000000000002E-2</v>
      </c>
      <c r="AF133" s="98">
        <f t="shared" si="36"/>
        <v>-7.4999999999999997E-3</v>
      </c>
      <c r="AG133" s="97">
        <v>102.02</v>
      </c>
      <c r="AH133" s="98">
        <f t="shared" ref="AH133:AH196" si="37">AG133/$AG$279</f>
        <v>3.8392415266392838E-4</v>
      </c>
      <c r="AI133" s="99">
        <f t="shared" ref="AI133:AI196" si="38">AF133*AH133</f>
        <v>-2.8794311449794625E-6</v>
      </c>
      <c r="AJ133" s="97">
        <v>121.68</v>
      </c>
      <c r="AK133" s="100">
        <v>0</v>
      </c>
      <c r="AL133" s="100">
        <v>1.82</v>
      </c>
    </row>
    <row r="134" spans="1:38">
      <c r="A134" s="90" t="s">
        <v>690</v>
      </c>
      <c r="B134" s="52">
        <v>0.08</v>
      </c>
      <c r="C134" s="59">
        <v>0.1305</v>
      </c>
      <c r="D134" s="20">
        <f t="shared" si="27"/>
        <v>-5.0500000000000003E-2</v>
      </c>
      <c r="E134" s="52">
        <v>0.12</v>
      </c>
      <c r="F134" s="59">
        <v>0.1305</v>
      </c>
      <c r="G134" s="20">
        <f t="shared" si="28"/>
        <v>-1.0500000000000009E-2</v>
      </c>
      <c r="H134" s="52">
        <v>0.1</v>
      </c>
      <c r="I134" s="59">
        <v>0.1305</v>
      </c>
      <c r="J134" s="20">
        <f t="shared" si="29"/>
        <v>-3.0499999999999999E-2</v>
      </c>
      <c r="K134" s="52">
        <v>0.15</v>
      </c>
      <c r="L134" s="59">
        <v>0.1305</v>
      </c>
      <c r="M134" s="20">
        <f t="shared" si="30"/>
        <v>1.949999999999999E-2</v>
      </c>
      <c r="N134" s="52">
        <v>0.12</v>
      </c>
      <c r="O134" s="59">
        <v>0.1305</v>
      </c>
      <c r="P134" s="20">
        <f t="shared" si="26"/>
        <v>-1.0500000000000009E-2</v>
      </c>
      <c r="Q134" s="52">
        <v>0.15</v>
      </c>
      <c r="R134" s="59">
        <v>0.1305</v>
      </c>
      <c r="S134" s="20">
        <f t="shared" si="31"/>
        <v>1.949999999999999E-2</v>
      </c>
      <c r="T134" s="52">
        <v>0.14000000000000001</v>
      </c>
      <c r="U134" s="59">
        <v>0.1305</v>
      </c>
      <c r="V134" s="20">
        <f t="shared" si="32"/>
        <v>9.5000000000000084E-3</v>
      </c>
      <c r="W134" s="52">
        <v>0.14000000000000001</v>
      </c>
      <c r="X134" s="59">
        <v>0.1305</v>
      </c>
      <c r="Y134" s="20">
        <f t="shared" si="33"/>
        <v>9.5000000000000084E-3</v>
      </c>
      <c r="Z134" s="52">
        <v>0.16</v>
      </c>
      <c r="AA134" s="59">
        <v>0.1305</v>
      </c>
      <c r="AB134" s="20">
        <f t="shared" si="34"/>
        <v>2.9499999999999998E-2</v>
      </c>
      <c r="AC134" s="52">
        <v>0.12</v>
      </c>
      <c r="AD134" s="59">
        <v>0.1305</v>
      </c>
      <c r="AE134" s="20">
        <f t="shared" si="35"/>
        <v>-1.0500000000000009E-2</v>
      </c>
      <c r="AF134" s="98">
        <f t="shared" si="36"/>
        <v>-2.5000000000000035E-3</v>
      </c>
      <c r="AG134" s="97">
        <v>89.87</v>
      </c>
      <c r="AH134" s="98">
        <f t="shared" si="37"/>
        <v>3.3820097627825174E-4</v>
      </c>
      <c r="AI134" s="99">
        <f t="shared" si="38"/>
        <v>-8.4550244069563052E-7</v>
      </c>
      <c r="AJ134" s="97">
        <v>113.72</v>
      </c>
      <c r="AK134" s="100">
        <v>0.52</v>
      </c>
      <c r="AL134" s="100">
        <v>12.33</v>
      </c>
    </row>
    <row r="135" spans="1:38">
      <c r="A135" s="90" t="s">
        <v>691</v>
      </c>
      <c r="B135" s="52">
        <v>0.11</v>
      </c>
      <c r="C135" s="59">
        <v>0.1305</v>
      </c>
      <c r="D135" s="20">
        <f t="shared" si="27"/>
        <v>-2.0500000000000004E-2</v>
      </c>
      <c r="E135" s="52">
        <v>0.12</v>
      </c>
      <c r="F135" s="59">
        <v>0.1305</v>
      </c>
      <c r="G135" s="20">
        <f t="shared" si="28"/>
        <v>-1.0500000000000009E-2</v>
      </c>
      <c r="H135" s="52">
        <v>0.09</v>
      </c>
      <c r="I135" s="59">
        <v>0.1305</v>
      </c>
      <c r="J135" s="20">
        <f t="shared" si="29"/>
        <v>-4.0500000000000008E-2</v>
      </c>
      <c r="K135" s="52">
        <v>0.09</v>
      </c>
      <c r="L135" s="59">
        <v>0.1305</v>
      </c>
      <c r="M135" s="20">
        <f t="shared" si="30"/>
        <v>-4.0500000000000008E-2</v>
      </c>
      <c r="N135" s="52">
        <v>0.1</v>
      </c>
      <c r="O135" s="59">
        <v>0.1305</v>
      </c>
      <c r="P135" s="20">
        <f t="shared" si="26"/>
        <v>-3.0499999999999999E-2</v>
      </c>
      <c r="Q135" s="52">
        <v>0.09</v>
      </c>
      <c r="R135" s="59">
        <v>0.1305</v>
      </c>
      <c r="S135" s="20">
        <f t="shared" si="31"/>
        <v>-4.0500000000000008E-2</v>
      </c>
      <c r="T135" s="52">
        <v>0.12</v>
      </c>
      <c r="U135" s="59">
        <v>0.1305</v>
      </c>
      <c r="V135" s="20">
        <f t="shared" si="32"/>
        <v>-1.0500000000000009E-2</v>
      </c>
      <c r="W135" s="52">
        <v>0.1</v>
      </c>
      <c r="X135" s="59">
        <v>0.1305</v>
      </c>
      <c r="Y135" s="20">
        <f t="shared" si="33"/>
        <v>-3.0499999999999999E-2</v>
      </c>
      <c r="Z135" s="52">
        <v>0.05</v>
      </c>
      <c r="AA135" s="59">
        <v>0.1305</v>
      </c>
      <c r="AB135" s="20">
        <f t="shared" si="34"/>
        <v>-8.0500000000000002E-2</v>
      </c>
      <c r="AC135" s="52">
        <v>0.06</v>
      </c>
      <c r="AD135" s="59">
        <v>0.1305</v>
      </c>
      <c r="AE135" s="20">
        <f t="shared" si="35"/>
        <v>-7.0500000000000007E-2</v>
      </c>
      <c r="AF135" s="98">
        <f t="shared" si="36"/>
        <v>-3.7500000000000006E-2</v>
      </c>
      <c r="AG135" s="97">
        <v>230.25</v>
      </c>
      <c r="AH135" s="98">
        <f t="shared" si="37"/>
        <v>8.6648241669152624E-4</v>
      </c>
      <c r="AI135" s="99">
        <f t="shared" si="38"/>
        <v>-3.2493090625932237E-5</v>
      </c>
      <c r="AJ135" s="97">
        <v>339.8</v>
      </c>
      <c r="AK135" s="100">
        <v>1.98</v>
      </c>
      <c r="AL135" s="100">
        <v>-2.76</v>
      </c>
    </row>
    <row r="136" spans="1:38">
      <c r="A136" s="90" t="s">
        <v>692</v>
      </c>
      <c r="B136" s="52">
        <v>7.0000000000000007E-2</v>
      </c>
      <c r="C136" s="59">
        <v>0.1305</v>
      </c>
      <c r="D136" s="20">
        <f t="shared" si="27"/>
        <v>-6.0499999999999998E-2</v>
      </c>
      <c r="E136" s="52">
        <v>7.0000000000000007E-2</v>
      </c>
      <c r="F136" s="59">
        <v>0.1305</v>
      </c>
      <c r="G136" s="20">
        <f t="shared" si="28"/>
        <v>-6.0499999999999998E-2</v>
      </c>
      <c r="H136" s="52">
        <v>0.04</v>
      </c>
      <c r="I136" s="59">
        <v>0.1305</v>
      </c>
      <c r="J136" s="20">
        <f t="shared" si="29"/>
        <v>-9.0499999999999997E-2</v>
      </c>
      <c r="K136" s="52">
        <v>0.06</v>
      </c>
      <c r="L136" s="59">
        <v>0.1305</v>
      </c>
      <c r="M136" s="20">
        <f t="shared" si="30"/>
        <v>-7.0500000000000007E-2</v>
      </c>
      <c r="N136" s="52">
        <v>-0.08</v>
      </c>
      <c r="O136" s="59">
        <v>0.1305</v>
      </c>
      <c r="P136" s="20">
        <f t="shared" si="26"/>
        <v>-0.21050000000000002</v>
      </c>
      <c r="Q136" s="52">
        <v>0</v>
      </c>
      <c r="R136" s="59">
        <v>0.1305</v>
      </c>
      <c r="S136" s="20">
        <f t="shared" si="31"/>
        <v>-0.1305</v>
      </c>
      <c r="T136" s="52">
        <v>0.06</v>
      </c>
      <c r="U136" s="59">
        <v>0.1305</v>
      </c>
      <c r="V136" s="20">
        <f t="shared" si="32"/>
        <v>-7.0500000000000007E-2</v>
      </c>
      <c r="W136" s="52">
        <v>0.06</v>
      </c>
      <c r="X136" s="59">
        <v>0.1305</v>
      </c>
      <c r="Y136" s="20">
        <f t="shared" si="33"/>
        <v>-7.0500000000000007E-2</v>
      </c>
      <c r="Z136" s="52">
        <v>0.04</v>
      </c>
      <c r="AA136" s="59">
        <v>0.1305</v>
      </c>
      <c r="AB136" s="20">
        <f t="shared" si="34"/>
        <v>-9.0499999999999997E-2</v>
      </c>
      <c r="AC136" s="52">
        <v>0.03</v>
      </c>
      <c r="AD136" s="59">
        <v>0.1305</v>
      </c>
      <c r="AE136" s="20">
        <f t="shared" si="35"/>
        <v>-0.10050000000000001</v>
      </c>
      <c r="AF136" s="98">
        <f t="shared" si="36"/>
        <v>-9.5500000000000002E-2</v>
      </c>
      <c r="AG136" s="97">
        <v>117.52</v>
      </c>
      <c r="AH136" s="98">
        <f t="shared" si="37"/>
        <v>4.4225413076911255E-4</v>
      </c>
      <c r="AI136" s="99">
        <f t="shared" si="38"/>
        <v>-4.223526948845025E-5</v>
      </c>
      <c r="AJ136" s="97">
        <v>149.5</v>
      </c>
      <c r="AK136" s="100">
        <v>0.35</v>
      </c>
      <c r="AL136" s="100">
        <v>-11.73</v>
      </c>
    </row>
    <row r="137" spans="1:38">
      <c r="A137" s="90" t="s">
        <v>693</v>
      </c>
      <c r="B137" s="53" t="s">
        <v>13</v>
      </c>
      <c r="C137" s="59">
        <v>0.1305</v>
      </c>
      <c r="D137" s="23" t="s">
        <v>13</v>
      </c>
      <c r="E137" s="54" t="s">
        <v>13</v>
      </c>
      <c r="F137" s="59">
        <v>0.1305</v>
      </c>
      <c r="G137" s="23" t="s">
        <v>13</v>
      </c>
      <c r="H137" s="54" t="s">
        <v>13</v>
      </c>
      <c r="I137" s="59">
        <v>0.1305</v>
      </c>
      <c r="J137" s="23" t="s">
        <v>13</v>
      </c>
      <c r="K137" s="53" t="s">
        <v>13</v>
      </c>
      <c r="L137" s="59">
        <v>0.1305</v>
      </c>
      <c r="M137" s="23" t="s">
        <v>13</v>
      </c>
      <c r="N137" s="54" t="s">
        <v>13</v>
      </c>
      <c r="O137" s="59">
        <v>0.1305</v>
      </c>
      <c r="P137" s="23" t="s">
        <v>13</v>
      </c>
      <c r="Q137" s="54" t="s">
        <v>13</v>
      </c>
      <c r="R137" s="59">
        <v>0.1305</v>
      </c>
      <c r="S137" s="23" t="s">
        <v>13</v>
      </c>
      <c r="T137" s="53" t="s">
        <v>13</v>
      </c>
      <c r="U137" s="59">
        <v>0.1305</v>
      </c>
      <c r="V137" s="23" t="s">
        <v>13</v>
      </c>
      <c r="W137" s="52">
        <v>0.42</v>
      </c>
      <c r="X137" s="59">
        <v>0.1305</v>
      </c>
      <c r="Y137" s="20">
        <f t="shared" si="33"/>
        <v>0.28949999999999998</v>
      </c>
      <c r="Z137" s="52">
        <v>0.11</v>
      </c>
      <c r="AA137" s="59">
        <v>0.1305</v>
      </c>
      <c r="AB137" s="20">
        <f t="shared" si="34"/>
        <v>-2.0500000000000004E-2</v>
      </c>
      <c r="AC137" s="52">
        <v>0.11</v>
      </c>
      <c r="AD137" s="59">
        <v>0.1305</v>
      </c>
      <c r="AE137" s="20">
        <f t="shared" si="35"/>
        <v>-2.0500000000000004E-2</v>
      </c>
      <c r="AF137" s="98">
        <f t="shared" si="36"/>
        <v>8.2833333333333314E-2</v>
      </c>
      <c r="AG137" s="97">
        <v>128.85</v>
      </c>
      <c r="AH137" s="98">
        <f t="shared" si="37"/>
        <v>4.848914631518052E-4</v>
      </c>
      <c r="AI137" s="99">
        <f t="shared" si="38"/>
        <v>4.0165176197741191E-5</v>
      </c>
      <c r="AJ137" s="97">
        <v>151.38999999999999</v>
      </c>
      <c r="AK137" s="100">
        <v>0.56999999999999995</v>
      </c>
      <c r="AL137" s="101" t="s">
        <v>13</v>
      </c>
    </row>
    <row r="138" spans="1:38">
      <c r="A138" s="90" t="s">
        <v>694</v>
      </c>
      <c r="B138" s="52">
        <v>-0.01</v>
      </c>
      <c r="C138" s="59">
        <v>0.1305</v>
      </c>
      <c r="D138" s="20">
        <f t="shared" si="27"/>
        <v>-0.14050000000000001</v>
      </c>
      <c r="E138" s="52">
        <v>-0.08</v>
      </c>
      <c r="F138" s="59">
        <v>0.1305</v>
      </c>
      <c r="G138" s="20">
        <f t="shared" si="28"/>
        <v>-0.21050000000000002</v>
      </c>
      <c r="H138" s="52">
        <v>0.02</v>
      </c>
      <c r="I138" s="59">
        <v>0.1305</v>
      </c>
      <c r="J138" s="20">
        <f t="shared" si="29"/>
        <v>-0.1105</v>
      </c>
      <c r="K138" s="52">
        <v>-0.01</v>
      </c>
      <c r="L138" s="59">
        <v>0.1305</v>
      </c>
      <c r="M138" s="20">
        <f t="shared" si="30"/>
        <v>-0.14050000000000001</v>
      </c>
      <c r="N138" s="52">
        <v>0.06</v>
      </c>
      <c r="O138" s="59">
        <v>0.1305</v>
      </c>
      <c r="P138" s="20">
        <f t="shared" si="26"/>
        <v>-7.0500000000000007E-2</v>
      </c>
      <c r="Q138" s="52">
        <v>0.08</v>
      </c>
      <c r="R138" s="59">
        <v>0.1305</v>
      </c>
      <c r="S138" s="20">
        <f t="shared" si="31"/>
        <v>-5.0500000000000003E-2</v>
      </c>
      <c r="T138" s="52">
        <v>0.03</v>
      </c>
      <c r="U138" s="59">
        <v>0.1305</v>
      </c>
      <c r="V138" s="20">
        <f t="shared" si="32"/>
        <v>-0.10050000000000001</v>
      </c>
      <c r="W138" s="52">
        <v>0.02</v>
      </c>
      <c r="X138" s="59">
        <v>0.1305</v>
      </c>
      <c r="Y138" s="20">
        <f t="shared" si="33"/>
        <v>-0.1105</v>
      </c>
      <c r="Z138" s="52">
        <v>7.0000000000000007E-2</v>
      </c>
      <c r="AA138" s="59">
        <v>0.1305</v>
      </c>
      <c r="AB138" s="20">
        <f t="shared" si="34"/>
        <v>-6.0499999999999998E-2</v>
      </c>
      <c r="AC138" s="52">
        <v>0.12</v>
      </c>
      <c r="AD138" s="59">
        <v>0.1305</v>
      </c>
      <c r="AE138" s="20">
        <f t="shared" si="35"/>
        <v>-1.0500000000000009E-2</v>
      </c>
      <c r="AF138" s="98">
        <f t="shared" si="36"/>
        <v>-0.10050000000000001</v>
      </c>
      <c r="AG138" s="97">
        <v>68.430000000000007</v>
      </c>
      <c r="AH138" s="98">
        <f t="shared" si="37"/>
        <v>2.5751744527340346E-4</v>
      </c>
      <c r="AI138" s="99">
        <f t="shared" si="38"/>
        <v>-2.588050324997705E-5</v>
      </c>
      <c r="AJ138" s="97">
        <v>120.19</v>
      </c>
      <c r="AK138" s="100">
        <v>6.29</v>
      </c>
      <c r="AL138" s="100">
        <v>-12.69</v>
      </c>
    </row>
    <row r="139" spans="1:38">
      <c r="A139" s="90" t="s">
        <v>695</v>
      </c>
      <c r="B139" s="52">
        <v>0.12</v>
      </c>
      <c r="C139" s="59">
        <v>0.1305</v>
      </c>
      <c r="D139" s="20">
        <f t="shared" si="27"/>
        <v>-1.0500000000000009E-2</v>
      </c>
      <c r="E139" s="52">
        <v>0.11</v>
      </c>
      <c r="F139" s="59">
        <v>0.1305</v>
      </c>
      <c r="G139" s="20">
        <f t="shared" si="28"/>
        <v>-2.0500000000000004E-2</v>
      </c>
      <c r="H139" s="52">
        <v>-7.0000000000000007E-2</v>
      </c>
      <c r="I139" s="59">
        <v>0.1305</v>
      </c>
      <c r="J139" s="20">
        <f t="shared" si="29"/>
        <v>-0.20050000000000001</v>
      </c>
      <c r="K139" s="52">
        <v>0.14000000000000001</v>
      </c>
      <c r="L139" s="59">
        <v>0.1305</v>
      </c>
      <c r="M139" s="20">
        <f t="shared" si="30"/>
        <v>9.5000000000000084E-3</v>
      </c>
      <c r="N139" s="52">
        <v>0.17</v>
      </c>
      <c r="O139" s="59">
        <v>0.1305</v>
      </c>
      <c r="P139" s="20">
        <f t="shared" si="26"/>
        <v>3.9500000000000007E-2</v>
      </c>
      <c r="Q139" s="52">
        <v>0.05</v>
      </c>
      <c r="R139" s="59">
        <v>0.1305</v>
      </c>
      <c r="S139" s="20">
        <f t="shared" si="31"/>
        <v>-8.0500000000000002E-2</v>
      </c>
      <c r="T139" s="52">
        <v>0.04</v>
      </c>
      <c r="U139" s="59">
        <v>0.1305</v>
      </c>
      <c r="V139" s="20">
        <f t="shared" si="32"/>
        <v>-9.0499999999999997E-2</v>
      </c>
      <c r="W139" s="52">
        <v>-0.02</v>
      </c>
      <c r="X139" s="59">
        <v>0.1305</v>
      </c>
      <c r="Y139" s="20">
        <f t="shared" si="33"/>
        <v>-0.15049999999999999</v>
      </c>
      <c r="Z139" s="52">
        <v>-0.03</v>
      </c>
      <c r="AA139" s="59">
        <v>0.1305</v>
      </c>
      <c r="AB139" s="20">
        <f t="shared" si="34"/>
        <v>-0.1605</v>
      </c>
      <c r="AC139" s="52">
        <v>0.01</v>
      </c>
      <c r="AD139" s="59">
        <v>0.1305</v>
      </c>
      <c r="AE139" s="20">
        <f t="shared" si="35"/>
        <v>-0.12050000000000001</v>
      </c>
      <c r="AF139" s="98">
        <f t="shared" si="36"/>
        <v>-7.85E-2</v>
      </c>
      <c r="AG139" s="97">
        <v>120.04</v>
      </c>
      <c r="AH139" s="98">
        <f t="shared" si="37"/>
        <v>4.5173745624169738E-4</v>
      </c>
      <c r="AI139" s="99">
        <f t="shared" si="38"/>
        <v>-3.5461390314973245E-5</v>
      </c>
      <c r="AJ139" s="97">
        <v>142.47</v>
      </c>
      <c r="AK139" s="100">
        <v>0.19</v>
      </c>
      <c r="AL139" s="100">
        <v>-8.01</v>
      </c>
    </row>
    <row r="140" spans="1:38">
      <c r="A140" s="90" t="s">
        <v>696</v>
      </c>
      <c r="B140" s="52">
        <v>0.01</v>
      </c>
      <c r="C140" s="59">
        <v>0.1305</v>
      </c>
      <c r="D140" s="20">
        <f t="shared" si="27"/>
        <v>-0.12050000000000001</v>
      </c>
      <c r="E140" s="52">
        <v>7.0000000000000007E-2</v>
      </c>
      <c r="F140" s="59">
        <v>0.1305</v>
      </c>
      <c r="G140" s="20">
        <f t="shared" si="28"/>
        <v>-6.0499999999999998E-2</v>
      </c>
      <c r="H140" s="52">
        <v>0.04</v>
      </c>
      <c r="I140" s="59">
        <v>0.1305</v>
      </c>
      <c r="J140" s="20">
        <f t="shared" si="29"/>
        <v>-9.0499999999999997E-2</v>
      </c>
      <c r="K140" s="52">
        <v>0.05</v>
      </c>
      <c r="L140" s="59">
        <v>0.1305</v>
      </c>
      <c r="M140" s="20">
        <f t="shared" si="30"/>
        <v>-8.0500000000000002E-2</v>
      </c>
      <c r="N140" s="52">
        <v>0.08</v>
      </c>
      <c r="O140" s="59">
        <v>0.1305</v>
      </c>
      <c r="P140" s="20">
        <f t="shared" si="26"/>
        <v>-5.0500000000000003E-2</v>
      </c>
      <c r="Q140" s="52">
        <v>0.05</v>
      </c>
      <c r="R140" s="59">
        <v>0.1305</v>
      </c>
      <c r="S140" s="20">
        <f t="shared" si="31"/>
        <v>-8.0500000000000002E-2</v>
      </c>
      <c r="T140" s="52">
        <v>0.03</v>
      </c>
      <c r="U140" s="59">
        <v>0.1305</v>
      </c>
      <c r="V140" s="20">
        <f t="shared" si="32"/>
        <v>-0.10050000000000001</v>
      </c>
      <c r="W140" s="52">
        <v>-0.02</v>
      </c>
      <c r="X140" s="59">
        <v>0.1305</v>
      </c>
      <c r="Y140" s="20">
        <f t="shared" si="33"/>
        <v>-0.15049999999999999</v>
      </c>
      <c r="Z140" s="52">
        <v>-0.01</v>
      </c>
      <c r="AA140" s="59">
        <v>0.1305</v>
      </c>
      <c r="AB140" s="20">
        <f t="shared" si="34"/>
        <v>-0.14050000000000001</v>
      </c>
      <c r="AC140" s="52">
        <v>-0.01</v>
      </c>
      <c r="AD140" s="59">
        <v>0.1305</v>
      </c>
      <c r="AE140" s="20">
        <f t="shared" si="35"/>
        <v>-0.14050000000000001</v>
      </c>
      <c r="AF140" s="98">
        <f t="shared" si="36"/>
        <v>-0.10150000000000001</v>
      </c>
      <c r="AG140" s="97">
        <v>85.18</v>
      </c>
      <c r="AH140" s="98">
        <f t="shared" si="37"/>
        <v>3.2055145387094118E-4</v>
      </c>
      <c r="AI140" s="99">
        <f t="shared" si="38"/>
        <v>-3.2535972567900536E-5</v>
      </c>
      <c r="AJ140" s="97">
        <v>96.48</v>
      </c>
      <c r="AK140" s="100">
        <v>0.08</v>
      </c>
      <c r="AL140" s="100">
        <v>-5.25</v>
      </c>
    </row>
    <row r="141" spans="1:38">
      <c r="A141" s="90" t="s">
        <v>697</v>
      </c>
      <c r="B141" s="52">
        <v>0.12</v>
      </c>
      <c r="C141" s="59">
        <v>0.1305</v>
      </c>
      <c r="D141" s="20">
        <f t="shared" si="27"/>
        <v>-1.0500000000000009E-2</v>
      </c>
      <c r="E141" s="52">
        <v>0.15</v>
      </c>
      <c r="F141" s="59">
        <v>0.1305</v>
      </c>
      <c r="G141" s="20">
        <f t="shared" si="28"/>
        <v>1.949999999999999E-2</v>
      </c>
      <c r="H141" s="52">
        <v>0.11</v>
      </c>
      <c r="I141" s="59">
        <v>0.1305</v>
      </c>
      <c r="J141" s="20">
        <f t="shared" si="29"/>
        <v>-2.0500000000000004E-2</v>
      </c>
      <c r="K141" s="52">
        <v>0.15</v>
      </c>
      <c r="L141" s="59">
        <v>0.1305</v>
      </c>
      <c r="M141" s="20">
        <f t="shared" si="30"/>
        <v>1.949999999999999E-2</v>
      </c>
      <c r="N141" s="52">
        <v>7.0000000000000007E-2</v>
      </c>
      <c r="O141" s="59">
        <v>0.1305</v>
      </c>
      <c r="P141" s="20">
        <f t="shared" si="26"/>
        <v>-6.0499999999999998E-2</v>
      </c>
      <c r="Q141" s="52">
        <v>0.06</v>
      </c>
      <c r="R141" s="59">
        <v>0.1305</v>
      </c>
      <c r="S141" s="20">
        <f t="shared" si="31"/>
        <v>-7.0500000000000007E-2</v>
      </c>
      <c r="T141" s="52">
        <v>0.08</v>
      </c>
      <c r="U141" s="59">
        <v>0.1305</v>
      </c>
      <c r="V141" s="20">
        <f t="shared" si="32"/>
        <v>-5.0500000000000003E-2</v>
      </c>
      <c r="W141" s="52">
        <v>0.06</v>
      </c>
      <c r="X141" s="59">
        <v>0.1305</v>
      </c>
      <c r="Y141" s="20">
        <f t="shared" si="33"/>
        <v>-7.0500000000000007E-2</v>
      </c>
      <c r="Z141" s="52">
        <v>0.08</v>
      </c>
      <c r="AA141" s="59">
        <v>0.1305</v>
      </c>
      <c r="AB141" s="20">
        <f t="shared" si="34"/>
        <v>-5.0500000000000003E-2</v>
      </c>
      <c r="AC141" s="52">
        <v>0.08</v>
      </c>
      <c r="AD141" s="59">
        <v>0.1305</v>
      </c>
      <c r="AE141" s="20">
        <f t="shared" si="35"/>
        <v>-5.0500000000000003E-2</v>
      </c>
      <c r="AF141" s="98">
        <f t="shared" si="36"/>
        <v>-3.4500000000000003E-2</v>
      </c>
      <c r="AG141" s="97">
        <v>642.75</v>
      </c>
      <c r="AH141" s="98">
        <f t="shared" si="37"/>
        <v>2.4188124791682019E-3</v>
      </c>
      <c r="AI141" s="99">
        <f t="shared" si="38"/>
        <v>-8.344903053130297E-5</v>
      </c>
      <c r="AJ141" s="97">
        <v>908.89</v>
      </c>
      <c r="AK141" s="100">
        <v>1.78</v>
      </c>
      <c r="AL141" s="100">
        <v>-17.739999999999998</v>
      </c>
    </row>
    <row r="142" spans="1:38">
      <c r="A142" s="90" t="s">
        <v>698</v>
      </c>
      <c r="B142" s="63">
        <v>7.0000000000000007E-2</v>
      </c>
      <c r="C142" s="59">
        <v>0.1305</v>
      </c>
      <c r="D142" s="20">
        <f t="shared" si="27"/>
        <v>-6.0499999999999998E-2</v>
      </c>
      <c r="E142" s="52">
        <v>0.12</v>
      </c>
      <c r="F142" s="59">
        <v>0.1305</v>
      </c>
      <c r="G142" s="20">
        <f t="shared" si="28"/>
        <v>-1.0500000000000009E-2</v>
      </c>
      <c r="H142" s="52">
        <v>-0.17</v>
      </c>
      <c r="I142" s="59">
        <v>0.1305</v>
      </c>
      <c r="J142" s="20">
        <f t="shared" si="29"/>
        <v>-0.30049999999999999</v>
      </c>
      <c r="K142" s="52">
        <v>0.13</v>
      </c>
      <c r="L142" s="59">
        <v>0.1305</v>
      </c>
      <c r="M142" s="20">
        <f t="shared" si="30"/>
        <v>-5.0000000000000044E-4</v>
      </c>
      <c r="N142" s="52">
        <v>0.13</v>
      </c>
      <c r="O142" s="59">
        <v>0.1305</v>
      </c>
      <c r="P142" s="20">
        <f t="shared" si="26"/>
        <v>-5.0000000000000044E-4</v>
      </c>
      <c r="Q142" s="52">
        <v>0.02</v>
      </c>
      <c r="R142" s="59">
        <v>0.1305</v>
      </c>
      <c r="S142" s="20">
        <f t="shared" si="31"/>
        <v>-0.1105</v>
      </c>
      <c r="T142" s="52">
        <v>-0.02</v>
      </c>
      <c r="U142" s="59">
        <v>0.1305</v>
      </c>
      <c r="V142" s="20">
        <f t="shared" si="32"/>
        <v>-0.15049999999999999</v>
      </c>
      <c r="W142" s="52">
        <v>-0.02</v>
      </c>
      <c r="X142" s="59">
        <v>0.1305</v>
      </c>
      <c r="Y142" s="20">
        <f t="shared" si="33"/>
        <v>-0.15049999999999999</v>
      </c>
      <c r="Z142" s="52">
        <v>-0.03</v>
      </c>
      <c r="AA142" s="59">
        <v>0.1305</v>
      </c>
      <c r="AB142" s="20">
        <f t="shared" si="34"/>
        <v>-0.1605</v>
      </c>
      <c r="AC142" s="52">
        <v>-0.05</v>
      </c>
      <c r="AD142" s="59">
        <v>0.1305</v>
      </c>
      <c r="AE142" s="20">
        <f t="shared" si="35"/>
        <v>-0.18049999999999999</v>
      </c>
      <c r="AF142" s="98">
        <f t="shared" si="36"/>
        <v>-0.1125</v>
      </c>
      <c r="AG142" s="97">
        <v>168.53</v>
      </c>
      <c r="AH142" s="98">
        <f t="shared" si="37"/>
        <v>6.3421620710107679E-4</v>
      </c>
      <c r="AI142" s="99">
        <f t="shared" si="38"/>
        <v>-7.1349323298871138E-5</v>
      </c>
      <c r="AJ142" s="97">
        <v>270</v>
      </c>
      <c r="AK142" s="100">
        <v>0.37</v>
      </c>
      <c r="AL142" s="100">
        <v>-12.66</v>
      </c>
    </row>
    <row r="143" spans="1:38">
      <c r="A143" s="90" t="s">
        <v>699</v>
      </c>
      <c r="B143" s="52">
        <v>0.08</v>
      </c>
      <c r="C143" s="59">
        <v>0.1305</v>
      </c>
      <c r="D143" s="20">
        <f t="shared" si="27"/>
        <v>-5.0500000000000003E-2</v>
      </c>
      <c r="E143" s="52">
        <v>0.11</v>
      </c>
      <c r="F143" s="59">
        <v>0.1305</v>
      </c>
      <c r="G143" s="20">
        <f t="shared" si="28"/>
        <v>-2.0500000000000004E-2</v>
      </c>
      <c r="H143" s="52">
        <v>0.11</v>
      </c>
      <c r="I143" s="59">
        <v>0.1305</v>
      </c>
      <c r="J143" s="20">
        <f t="shared" si="29"/>
        <v>-2.0500000000000004E-2</v>
      </c>
      <c r="K143" s="52">
        <v>0.1</v>
      </c>
      <c r="L143" s="59">
        <v>0.1305</v>
      </c>
      <c r="M143" s="20">
        <f t="shared" si="30"/>
        <v>-3.0499999999999999E-2</v>
      </c>
      <c r="N143" s="52">
        <v>0.11</v>
      </c>
      <c r="O143" s="59">
        <v>0.1305</v>
      </c>
      <c r="P143" s="20">
        <f t="shared" si="26"/>
        <v>-2.0500000000000004E-2</v>
      </c>
      <c r="Q143" s="52">
        <v>0.09</v>
      </c>
      <c r="R143" s="59">
        <v>0.1305</v>
      </c>
      <c r="S143" s="20">
        <f t="shared" si="31"/>
        <v>-4.0500000000000008E-2</v>
      </c>
      <c r="T143" s="52">
        <v>7.0000000000000007E-2</v>
      </c>
      <c r="U143" s="59">
        <v>0.1305</v>
      </c>
      <c r="V143" s="20">
        <f t="shared" si="32"/>
        <v>-6.0499999999999998E-2</v>
      </c>
      <c r="W143" s="52">
        <v>0.08</v>
      </c>
      <c r="X143" s="59">
        <v>0.1305</v>
      </c>
      <c r="Y143" s="20">
        <f t="shared" si="33"/>
        <v>-5.0500000000000003E-2</v>
      </c>
      <c r="Z143" s="52">
        <v>0.06</v>
      </c>
      <c r="AA143" s="59">
        <v>0.1305</v>
      </c>
      <c r="AB143" s="20">
        <f t="shared" si="34"/>
        <v>-7.0500000000000007E-2</v>
      </c>
      <c r="AC143" s="52">
        <v>7.0000000000000007E-2</v>
      </c>
      <c r="AD143" s="59">
        <v>0.1305</v>
      </c>
      <c r="AE143" s="20">
        <f t="shared" si="35"/>
        <v>-6.0499999999999998E-2</v>
      </c>
      <c r="AF143" s="98">
        <f t="shared" si="36"/>
        <v>-4.2500000000000003E-2</v>
      </c>
      <c r="AG143" s="97">
        <v>165.11</v>
      </c>
      <c r="AH143" s="98">
        <f t="shared" si="37"/>
        <v>6.2134597967399745E-4</v>
      </c>
      <c r="AI143" s="99">
        <f t="shared" si="38"/>
        <v>-2.6407204136144894E-5</v>
      </c>
      <c r="AJ143" s="97">
        <v>179.55</v>
      </c>
      <c r="AK143" s="100">
        <v>0.84</v>
      </c>
      <c r="AL143" s="100">
        <v>-11.41</v>
      </c>
    </row>
    <row r="144" spans="1:38">
      <c r="A144" s="90" t="s">
        <v>700</v>
      </c>
      <c r="B144" s="53" t="s">
        <v>13</v>
      </c>
      <c r="C144" s="59">
        <v>0.1305</v>
      </c>
      <c r="D144" s="23" t="s">
        <v>13</v>
      </c>
      <c r="E144" s="54" t="s">
        <v>13</v>
      </c>
      <c r="F144" s="59">
        <v>0.1305</v>
      </c>
      <c r="G144" s="23" t="s">
        <v>13</v>
      </c>
      <c r="H144" s="54" t="s">
        <v>13</v>
      </c>
      <c r="I144" s="59">
        <v>0.1305</v>
      </c>
      <c r="J144" s="23" t="s">
        <v>13</v>
      </c>
      <c r="K144" s="53" t="s">
        <v>13</v>
      </c>
      <c r="L144" s="59">
        <v>0.1305</v>
      </c>
      <c r="M144" s="23" t="s">
        <v>13</v>
      </c>
      <c r="N144" s="54" t="s">
        <v>13</v>
      </c>
      <c r="O144" s="59">
        <v>0.1305</v>
      </c>
      <c r="P144" s="23" t="s">
        <v>13</v>
      </c>
      <c r="Q144" s="54" t="s">
        <v>13</v>
      </c>
      <c r="R144" s="59">
        <v>0.1305</v>
      </c>
      <c r="S144" s="23" t="s">
        <v>13</v>
      </c>
      <c r="T144" s="53" t="s">
        <v>13</v>
      </c>
      <c r="U144" s="59">
        <v>0.1305</v>
      </c>
      <c r="V144" s="23" t="s">
        <v>13</v>
      </c>
      <c r="W144" s="54" t="s">
        <v>13</v>
      </c>
      <c r="X144" s="59">
        <v>0.1305</v>
      </c>
      <c r="Y144" s="23" t="s">
        <v>13</v>
      </c>
      <c r="Z144" s="52">
        <v>0.09</v>
      </c>
      <c r="AA144" s="59">
        <v>0.1305</v>
      </c>
      <c r="AB144" s="20">
        <f t="shared" si="34"/>
        <v>-4.0500000000000008E-2</v>
      </c>
      <c r="AC144" s="52">
        <v>0.05</v>
      </c>
      <c r="AD144" s="59">
        <v>0.1305</v>
      </c>
      <c r="AE144" s="20">
        <f t="shared" si="35"/>
        <v>-8.0500000000000002E-2</v>
      </c>
      <c r="AF144" s="98">
        <f t="shared" si="36"/>
        <v>-6.0500000000000005E-2</v>
      </c>
      <c r="AG144" s="97">
        <v>127.47</v>
      </c>
      <c r="AH144" s="98">
        <f t="shared" si="37"/>
        <v>4.7969821348824691E-4</v>
      </c>
      <c r="AI144" s="99">
        <f t="shared" si="38"/>
        <v>-2.9021741916038942E-5</v>
      </c>
      <c r="AJ144" s="97">
        <v>153.91999999999999</v>
      </c>
      <c r="AK144" s="100">
        <v>3.33</v>
      </c>
      <c r="AL144" s="101" t="s">
        <v>13</v>
      </c>
    </row>
    <row r="145" spans="1:38">
      <c r="A145" s="90" t="s">
        <v>701</v>
      </c>
      <c r="B145" s="52">
        <v>0.05</v>
      </c>
      <c r="C145" s="59">
        <v>0.1305</v>
      </c>
      <c r="D145" s="20">
        <f t="shared" si="27"/>
        <v>-8.0500000000000002E-2</v>
      </c>
      <c r="E145" s="52">
        <v>0.05</v>
      </c>
      <c r="F145" s="59">
        <v>0.1305</v>
      </c>
      <c r="G145" s="20">
        <f t="shared" si="28"/>
        <v>-8.0500000000000002E-2</v>
      </c>
      <c r="H145" s="52">
        <v>0</v>
      </c>
      <c r="I145" s="59">
        <v>0.1305</v>
      </c>
      <c r="J145" s="20">
        <f t="shared" si="29"/>
        <v>-0.1305</v>
      </c>
      <c r="K145" s="52">
        <v>-0.14000000000000001</v>
      </c>
      <c r="L145" s="59">
        <v>0.1305</v>
      </c>
      <c r="M145" s="20">
        <f t="shared" si="30"/>
        <v>-0.27050000000000002</v>
      </c>
      <c r="N145" s="52">
        <v>-0.04</v>
      </c>
      <c r="O145" s="59">
        <v>0.1305</v>
      </c>
      <c r="P145" s="20">
        <f t="shared" si="26"/>
        <v>-0.17050000000000001</v>
      </c>
      <c r="Q145" s="52">
        <v>-0.23</v>
      </c>
      <c r="R145" s="59">
        <v>0.1305</v>
      </c>
      <c r="S145" s="20">
        <f t="shared" si="31"/>
        <v>-0.36050000000000004</v>
      </c>
      <c r="T145" s="52">
        <v>-0.03</v>
      </c>
      <c r="U145" s="59">
        <v>0.1305</v>
      </c>
      <c r="V145" s="20">
        <f t="shared" si="32"/>
        <v>-0.1605</v>
      </c>
      <c r="W145" s="52">
        <v>-7.0000000000000007E-2</v>
      </c>
      <c r="X145" s="59">
        <v>0.1305</v>
      </c>
      <c r="Y145" s="20">
        <f t="shared" si="33"/>
        <v>-0.20050000000000001</v>
      </c>
      <c r="Z145" s="52">
        <v>-0.24</v>
      </c>
      <c r="AA145" s="59">
        <v>0.1305</v>
      </c>
      <c r="AB145" s="20">
        <f t="shared" si="34"/>
        <v>-0.3705</v>
      </c>
      <c r="AC145" s="57">
        <v>-0.1852</v>
      </c>
      <c r="AD145" s="59">
        <v>0.1305</v>
      </c>
      <c r="AE145" s="20">
        <f t="shared" si="35"/>
        <v>-0.31569999999999998</v>
      </c>
      <c r="AF145" s="98">
        <f t="shared" si="36"/>
        <v>-0.21402000000000002</v>
      </c>
      <c r="AG145" s="97">
        <v>299.77</v>
      </c>
      <c r="AH145" s="98">
        <f t="shared" si="37"/>
        <v>1.1281017765542619E-3</v>
      </c>
      <c r="AI145" s="99">
        <f t="shared" si="38"/>
        <v>-2.4143634221814316E-4</v>
      </c>
      <c r="AJ145" s="97">
        <v>581.35</v>
      </c>
      <c r="AK145" s="101" t="s">
        <v>13</v>
      </c>
      <c r="AL145" s="100">
        <v>-26.54</v>
      </c>
    </row>
    <row r="146" spans="1:38">
      <c r="A146" s="90" t="s">
        <v>702</v>
      </c>
      <c r="B146" s="63">
        <v>-6.9400000000000003E-2</v>
      </c>
      <c r="C146" s="59">
        <v>0.1305</v>
      </c>
      <c r="D146" s="20">
        <f t="shared" si="27"/>
        <v>-0.19990000000000002</v>
      </c>
      <c r="E146" s="59" t="s">
        <v>13</v>
      </c>
      <c r="F146" s="59">
        <v>0.1305</v>
      </c>
      <c r="G146" s="23" t="s">
        <v>13</v>
      </c>
      <c r="H146" s="63">
        <v>-3.6499999999999998E-2</v>
      </c>
      <c r="I146" s="59">
        <v>0.1305</v>
      </c>
      <c r="J146" s="20">
        <f t="shared" si="29"/>
        <v>-0.16700000000000001</v>
      </c>
      <c r="K146" s="63">
        <v>-3.2399999999999998E-2</v>
      </c>
      <c r="L146" s="59">
        <v>0.1305</v>
      </c>
      <c r="M146" s="20">
        <f t="shared" si="30"/>
        <v>-0.16289999999999999</v>
      </c>
      <c r="N146" s="59" t="s">
        <v>13</v>
      </c>
      <c r="O146" s="59">
        <v>0.1305</v>
      </c>
      <c r="P146" s="23" t="s">
        <v>13</v>
      </c>
      <c r="Q146" s="52">
        <v>-7.7100000000000002E-2</v>
      </c>
      <c r="R146" s="59">
        <v>0.1305</v>
      </c>
      <c r="S146" s="20">
        <f t="shared" si="31"/>
        <v>-0.20760000000000001</v>
      </c>
      <c r="T146" s="52">
        <v>9.1999999999999998E-3</v>
      </c>
      <c r="U146" s="59">
        <v>0.1305</v>
      </c>
      <c r="V146" s="20">
        <f t="shared" si="32"/>
        <v>-0.12130000000000001</v>
      </c>
      <c r="W146" s="52">
        <v>-4.7199999999999999E-2</v>
      </c>
      <c r="X146" s="59">
        <v>0.1305</v>
      </c>
      <c r="Y146" s="20">
        <f t="shared" si="33"/>
        <v>-0.1777</v>
      </c>
      <c r="Z146" s="52">
        <v>-5.9799999999999999E-2</v>
      </c>
      <c r="AA146" s="59">
        <v>0.1305</v>
      </c>
      <c r="AB146" s="20">
        <f t="shared" si="34"/>
        <v>-0.1903</v>
      </c>
      <c r="AC146" s="52">
        <v>-3.7199999999999997E-2</v>
      </c>
      <c r="AD146" s="59">
        <v>0.1305</v>
      </c>
      <c r="AE146" s="20">
        <f t="shared" si="35"/>
        <v>-0.16770000000000002</v>
      </c>
      <c r="AF146" s="98">
        <f t="shared" si="36"/>
        <v>-0.17429999999999998</v>
      </c>
      <c r="AG146" s="97">
        <v>226.84</v>
      </c>
      <c r="AH146" s="98">
        <f t="shared" si="37"/>
        <v>8.5364982150838578E-4</v>
      </c>
      <c r="AI146" s="99">
        <f t="shared" si="38"/>
        <v>-1.4879116388891162E-4</v>
      </c>
      <c r="AJ146" s="97">
        <v>274.74</v>
      </c>
      <c r="AK146" s="100">
        <v>2.16</v>
      </c>
      <c r="AL146" s="100">
        <v>-9.84</v>
      </c>
    </row>
    <row r="147" spans="1:38">
      <c r="A147" s="90" t="s">
        <v>703</v>
      </c>
      <c r="B147" s="52">
        <v>-0.06</v>
      </c>
      <c r="C147" s="59">
        <v>0.1305</v>
      </c>
      <c r="D147" s="20">
        <f t="shared" si="27"/>
        <v>-0.1905</v>
      </c>
      <c r="E147" s="52">
        <v>-0.19</v>
      </c>
      <c r="F147" s="59">
        <v>0.1305</v>
      </c>
      <c r="G147" s="20">
        <f t="shared" si="28"/>
        <v>-0.32050000000000001</v>
      </c>
      <c r="H147" s="52">
        <v>-0.05</v>
      </c>
      <c r="I147" s="59">
        <v>0.1305</v>
      </c>
      <c r="J147" s="20">
        <f t="shared" si="29"/>
        <v>-0.18049999999999999</v>
      </c>
      <c r="K147" s="52">
        <v>-0.13</v>
      </c>
      <c r="L147" s="59">
        <v>0.1305</v>
      </c>
      <c r="M147" s="20">
        <f t="shared" si="30"/>
        <v>-0.26050000000000001</v>
      </c>
      <c r="N147" s="52">
        <v>-0.05</v>
      </c>
      <c r="O147" s="59">
        <v>0.1305</v>
      </c>
      <c r="P147" s="20">
        <f t="shared" si="26"/>
        <v>-0.18049999999999999</v>
      </c>
      <c r="Q147" s="52">
        <v>-0.08</v>
      </c>
      <c r="R147" s="59">
        <v>0.1305</v>
      </c>
      <c r="S147" s="20">
        <f t="shared" si="31"/>
        <v>-0.21050000000000002</v>
      </c>
      <c r="T147" s="52">
        <v>0.03</v>
      </c>
      <c r="U147" s="59">
        <v>0.1305</v>
      </c>
      <c r="V147" s="20">
        <f t="shared" si="32"/>
        <v>-0.10050000000000001</v>
      </c>
      <c r="W147" s="52">
        <v>0.71</v>
      </c>
      <c r="X147" s="59">
        <v>0.1305</v>
      </c>
      <c r="Y147" s="20">
        <f t="shared" si="33"/>
        <v>0.5794999999999999</v>
      </c>
      <c r="Z147" s="73" t="s">
        <v>13</v>
      </c>
      <c r="AA147" s="59">
        <v>0.1305</v>
      </c>
      <c r="AB147" s="23" t="s">
        <v>13</v>
      </c>
      <c r="AC147" s="52">
        <v>4.4400000000000004</v>
      </c>
      <c r="AD147" s="59">
        <v>0.1305</v>
      </c>
      <c r="AE147" s="20">
        <f t="shared" si="35"/>
        <v>4.3095000000000008</v>
      </c>
      <c r="AF147" s="98">
        <f t="shared" si="36"/>
        <v>0.38283333333333341</v>
      </c>
      <c r="AG147" s="97">
        <v>22.47</v>
      </c>
      <c r="AH147" s="98">
        <f t="shared" si="37"/>
        <v>8.4559652130547643E-5</v>
      </c>
      <c r="AI147" s="99">
        <f t="shared" si="38"/>
        <v>3.2372253490644661E-5</v>
      </c>
      <c r="AJ147" s="97">
        <v>94.49</v>
      </c>
      <c r="AK147" s="101" t="s">
        <v>13</v>
      </c>
      <c r="AL147" s="100">
        <v>-2.72</v>
      </c>
    </row>
    <row r="148" spans="1:38">
      <c r="A148" s="90" t="s">
        <v>704</v>
      </c>
      <c r="B148" s="52">
        <v>0.11</v>
      </c>
      <c r="C148" s="59">
        <v>0.1305</v>
      </c>
      <c r="D148" s="20">
        <f t="shared" si="27"/>
        <v>-2.0500000000000004E-2</v>
      </c>
      <c r="E148" s="52">
        <v>0.13</v>
      </c>
      <c r="F148" s="59">
        <v>0.1305</v>
      </c>
      <c r="G148" s="20">
        <f t="shared" si="28"/>
        <v>-5.0000000000000044E-4</v>
      </c>
      <c r="H148" s="52">
        <v>0.13</v>
      </c>
      <c r="I148" s="59">
        <v>0.1305</v>
      </c>
      <c r="J148" s="20">
        <f t="shared" si="29"/>
        <v>-5.0000000000000044E-4</v>
      </c>
      <c r="K148" s="52">
        <v>0.14000000000000001</v>
      </c>
      <c r="L148" s="59">
        <v>0.1305</v>
      </c>
      <c r="M148" s="20">
        <f t="shared" si="30"/>
        <v>9.5000000000000084E-3</v>
      </c>
      <c r="N148" s="52">
        <v>0.12</v>
      </c>
      <c r="O148" s="59">
        <v>0.1305</v>
      </c>
      <c r="P148" s="20">
        <f t="shared" si="26"/>
        <v>-1.0500000000000009E-2</v>
      </c>
      <c r="Q148" s="52">
        <v>0.1</v>
      </c>
      <c r="R148" s="59">
        <v>0.1305</v>
      </c>
      <c r="S148" s="20">
        <f t="shared" si="31"/>
        <v>-3.0499999999999999E-2</v>
      </c>
      <c r="T148" s="52">
        <v>0.11</v>
      </c>
      <c r="U148" s="59">
        <v>0.1305</v>
      </c>
      <c r="V148" s="20">
        <f t="shared" si="32"/>
        <v>-2.0500000000000004E-2</v>
      </c>
      <c r="W148" s="52">
        <v>0.12</v>
      </c>
      <c r="X148" s="59">
        <v>0.1305</v>
      </c>
      <c r="Y148" s="20">
        <f t="shared" si="33"/>
        <v>-1.0500000000000009E-2</v>
      </c>
      <c r="Z148" s="52">
        <v>0.11</v>
      </c>
      <c r="AA148" s="59">
        <v>0.1305</v>
      </c>
      <c r="AB148" s="20">
        <f t="shared" si="34"/>
        <v>-2.0500000000000004E-2</v>
      </c>
      <c r="AC148" s="52">
        <v>0.12</v>
      </c>
      <c r="AD148" s="59">
        <v>0.1305</v>
      </c>
      <c r="AE148" s="20">
        <f t="shared" si="35"/>
        <v>-1.0500000000000009E-2</v>
      </c>
      <c r="AF148" s="98">
        <f t="shared" si="36"/>
        <v>-1.1500000000000003E-2</v>
      </c>
      <c r="AG148" s="97">
        <v>64.81</v>
      </c>
      <c r="AH148" s="98">
        <f t="shared" si="37"/>
        <v>2.4389457296754752E-4</v>
      </c>
      <c r="AI148" s="99">
        <f t="shared" si="38"/>
        <v>-2.8047875891267974E-6</v>
      </c>
      <c r="AJ148" s="97">
        <v>93.84</v>
      </c>
      <c r="AK148" s="100">
        <v>0.4</v>
      </c>
      <c r="AL148" s="100">
        <v>16.45</v>
      </c>
    </row>
    <row r="149" spans="1:38">
      <c r="A149" s="90" t="s">
        <v>705</v>
      </c>
      <c r="B149" s="52">
        <v>0.08</v>
      </c>
      <c r="C149" s="59">
        <v>0.1305</v>
      </c>
      <c r="D149" s="20">
        <f t="shared" si="27"/>
        <v>-5.0500000000000003E-2</v>
      </c>
      <c r="E149" s="52">
        <v>0.02</v>
      </c>
      <c r="F149" s="59">
        <v>0.1305</v>
      </c>
      <c r="G149" s="20">
        <f t="shared" si="28"/>
        <v>-0.1105</v>
      </c>
      <c r="H149" s="52">
        <v>-0.43</v>
      </c>
      <c r="I149" s="59">
        <v>0.1305</v>
      </c>
      <c r="J149" s="20">
        <f t="shared" si="29"/>
        <v>-0.5605</v>
      </c>
      <c r="K149" s="73" t="s">
        <v>13</v>
      </c>
      <c r="L149" s="59">
        <v>0.1305</v>
      </c>
      <c r="M149" s="23" t="s">
        <v>13</v>
      </c>
      <c r="N149" s="52">
        <v>-0.18</v>
      </c>
      <c r="O149" s="59">
        <v>0.1305</v>
      </c>
      <c r="P149" s="20">
        <f t="shared" si="26"/>
        <v>-0.3105</v>
      </c>
      <c r="Q149" s="52">
        <v>-7.0000000000000007E-2</v>
      </c>
      <c r="R149" s="59">
        <v>0.1305</v>
      </c>
      <c r="S149" s="20">
        <f t="shared" si="31"/>
        <v>-0.20050000000000001</v>
      </c>
      <c r="T149" s="52">
        <v>-0.1</v>
      </c>
      <c r="U149" s="59">
        <v>0.1305</v>
      </c>
      <c r="V149" s="20">
        <f t="shared" si="32"/>
        <v>-0.23050000000000001</v>
      </c>
      <c r="W149" s="52">
        <v>-0.54</v>
      </c>
      <c r="X149" s="59">
        <v>0.1305</v>
      </c>
      <c r="Y149" s="20">
        <f t="shared" si="33"/>
        <v>-0.6705000000000001</v>
      </c>
      <c r="Z149" s="54" t="s">
        <v>13</v>
      </c>
      <c r="AA149" s="59">
        <v>0.1305</v>
      </c>
      <c r="AB149" s="23" t="s">
        <v>13</v>
      </c>
      <c r="AC149" s="53" t="s">
        <v>13</v>
      </c>
      <c r="AD149" s="59">
        <v>0.1305</v>
      </c>
      <c r="AE149" s="23" t="s">
        <v>13</v>
      </c>
      <c r="AF149" s="98">
        <f t="shared" si="36"/>
        <v>-0.30478571428571427</v>
      </c>
      <c r="AG149" s="97">
        <v>-307.33</v>
      </c>
      <c r="AH149" s="98">
        <f t="shared" si="37"/>
        <v>-1.1565517529720164E-3</v>
      </c>
      <c r="AI149" s="99">
        <f t="shared" si="38"/>
        <v>3.5250045213797095E-4</v>
      </c>
      <c r="AJ149" s="97">
        <v>122.65</v>
      </c>
      <c r="AK149" s="101" t="s">
        <v>13</v>
      </c>
      <c r="AL149" s="100">
        <v>-19.899999999999999</v>
      </c>
    </row>
    <row r="150" spans="1:38">
      <c r="A150" s="90" t="s">
        <v>706</v>
      </c>
      <c r="B150" s="52">
        <v>0.11</v>
      </c>
      <c r="C150" s="59">
        <v>0.1305</v>
      </c>
      <c r="D150" s="20">
        <f t="shared" si="27"/>
        <v>-2.0500000000000004E-2</v>
      </c>
      <c r="E150" s="52">
        <v>0.15</v>
      </c>
      <c r="F150" s="59">
        <v>0.1305</v>
      </c>
      <c r="G150" s="20">
        <f t="shared" si="28"/>
        <v>1.949999999999999E-2</v>
      </c>
      <c r="H150" s="52">
        <v>0.18</v>
      </c>
      <c r="I150" s="59">
        <v>0.1305</v>
      </c>
      <c r="J150" s="20">
        <f t="shared" si="29"/>
        <v>4.9499999999999988E-2</v>
      </c>
      <c r="K150" s="52">
        <v>0.15</v>
      </c>
      <c r="L150" s="59">
        <v>0.1305</v>
      </c>
      <c r="M150" s="20">
        <f t="shared" si="30"/>
        <v>1.949999999999999E-2</v>
      </c>
      <c r="N150" s="52">
        <v>0.16</v>
      </c>
      <c r="O150" s="59">
        <v>0.1305</v>
      </c>
      <c r="P150" s="20">
        <f t="shared" si="26"/>
        <v>2.9499999999999998E-2</v>
      </c>
      <c r="Q150" s="52">
        <v>0.14000000000000001</v>
      </c>
      <c r="R150" s="59">
        <v>0.1305</v>
      </c>
      <c r="S150" s="20">
        <f t="shared" si="31"/>
        <v>9.5000000000000084E-3</v>
      </c>
      <c r="T150" s="52">
        <v>0.13</v>
      </c>
      <c r="U150" s="59">
        <v>0.1305</v>
      </c>
      <c r="V150" s="20">
        <f t="shared" si="32"/>
        <v>-5.0000000000000044E-4</v>
      </c>
      <c r="W150" s="52">
        <v>0.1</v>
      </c>
      <c r="X150" s="59">
        <v>0.1305</v>
      </c>
      <c r="Y150" s="20">
        <f t="shared" si="33"/>
        <v>-3.0499999999999999E-2</v>
      </c>
      <c r="Z150" s="52">
        <v>0.09</v>
      </c>
      <c r="AA150" s="59">
        <v>0.1305</v>
      </c>
      <c r="AB150" s="20">
        <f t="shared" si="34"/>
        <v>-4.0500000000000008E-2</v>
      </c>
      <c r="AC150" s="52">
        <v>0.09</v>
      </c>
      <c r="AD150" s="59">
        <v>0.1305</v>
      </c>
      <c r="AE150" s="20">
        <f t="shared" si="35"/>
        <v>-4.0500000000000008E-2</v>
      </c>
      <c r="AF150" s="98">
        <f t="shared" si="36"/>
        <v>-5.0000000000000456E-4</v>
      </c>
      <c r="AG150" s="97">
        <v>136.94999999999999</v>
      </c>
      <c r="AH150" s="98">
        <f t="shared" si="37"/>
        <v>5.1537358074225633E-4</v>
      </c>
      <c r="AI150" s="99">
        <f t="shared" si="38"/>
        <v>-2.5768679037113053E-7</v>
      </c>
      <c r="AJ150" s="97">
        <v>225.34</v>
      </c>
      <c r="AK150" s="100">
        <v>1.1399999999999999</v>
      </c>
      <c r="AL150" s="100">
        <v>-5.57</v>
      </c>
    </row>
    <row r="151" spans="1:38">
      <c r="A151" s="90" t="s">
        <v>707</v>
      </c>
      <c r="B151" s="53" t="s">
        <v>13</v>
      </c>
      <c r="C151" s="59">
        <v>0.1305</v>
      </c>
      <c r="D151" s="23" t="s">
        <v>13</v>
      </c>
      <c r="E151" s="52">
        <v>1.6999999999999999E-3</v>
      </c>
      <c r="F151" s="59">
        <v>0.1305</v>
      </c>
      <c r="G151" s="20">
        <f t="shared" si="28"/>
        <v>-0.1288</v>
      </c>
      <c r="H151" s="52">
        <v>7.4999999999999997E-3</v>
      </c>
      <c r="I151" s="59">
        <v>0.1305</v>
      </c>
      <c r="J151" s="20">
        <f t="shared" si="29"/>
        <v>-0.123</v>
      </c>
      <c r="K151" s="52">
        <v>1.4E-3</v>
      </c>
      <c r="L151" s="59">
        <v>0.1305</v>
      </c>
      <c r="M151" s="20">
        <f t="shared" si="30"/>
        <v>-0.12909999999999999</v>
      </c>
      <c r="N151" s="52">
        <v>1.6400000000000001E-2</v>
      </c>
      <c r="O151" s="59">
        <v>0.1305</v>
      </c>
      <c r="P151" s="20">
        <f t="shared" si="26"/>
        <v>-0.11410000000000001</v>
      </c>
      <c r="Q151" s="52">
        <v>3.6600000000000001E-2</v>
      </c>
      <c r="R151" s="59">
        <v>0.1305</v>
      </c>
      <c r="S151" s="20">
        <f t="shared" si="31"/>
        <v>-9.3900000000000011E-2</v>
      </c>
      <c r="T151" s="52">
        <v>7.0000000000000001E-3</v>
      </c>
      <c r="U151" s="59">
        <v>0.1305</v>
      </c>
      <c r="V151" s="20">
        <f t="shared" si="32"/>
        <v>-0.1235</v>
      </c>
      <c r="W151" s="52">
        <v>2.4199999999999999E-2</v>
      </c>
      <c r="X151" s="59">
        <v>0.1305</v>
      </c>
      <c r="Y151" s="20">
        <f t="shared" si="33"/>
        <v>-0.10630000000000001</v>
      </c>
      <c r="Z151" s="52">
        <v>6.7999999999999996E-3</v>
      </c>
      <c r="AA151" s="59">
        <v>0.1305</v>
      </c>
      <c r="AB151" s="20">
        <f t="shared" si="34"/>
        <v>-0.1237</v>
      </c>
      <c r="AC151" s="52">
        <v>0.1009</v>
      </c>
      <c r="AD151" s="59">
        <v>0.1305</v>
      </c>
      <c r="AE151" s="20">
        <f t="shared" si="35"/>
        <v>-2.9600000000000001E-2</v>
      </c>
      <c r="AF151" s="98">
        <f t="shared" si="36"/>
        <v>-0.108</v>
      </c>
      <c r="AG151" s="97">
        <v>6.75</v>
      </c>
      <c r="AH151" s="98">
        <f t="shared" si="37"/>
        <v>2.5401764658709238E-5</v>
      </c>
      <c r="AI151" s="99">
        <f t="shared" si="38"/>
        <v>-2.7433905831405978E-6</v>
      </c>
      <c r="AJ151" s="97">
        <v>16.940000000000001</v>
      </c>
      <c r="AK151" s="100">
        <v>0.01</v>
      </c>
      <c r="AL151" s="101" t="s">
        <v>13</v>
      </c>
    </row>
    <row r="152" spans="1:38">
      <c r="A152" s="90" t="s">
        <v>708</v>
      </c>
      <c r="B152" s="52">
        <v>0.14000000000000001</v>
      </c>
      <c r="C152" s="59">
        <v>0.1305</v>
      </c>
      <c r="D152" s="20">
        <f t="shared" si="27"/>
        <v>9.5000000000000084E-3</v>
      </c>
      <c r="E152" s="52">
        <v>0.12</v>
      </c>
      <c r="F152" s="59">
        <v>0.1305</v>
      </c>
      <c r="G152" s="20">
        <f t="shared" si="28"/>
        <v>-1.0500000000000009E-2</v>
      </c>
      <c r="H152" s="52">
        <v>0.13</v>
      </c>
      <c r="I152" s="59">
        <v>0.1305</v>
      </c>
      <c r="J152" s="20">
        <f t="shared" si="29"/>
        <v>-5.0000000000000044E-4</v>
      </c>
      <c r="K152" s="52">
        <v>0.17</v>
      </c>
      <c r="L152" s="59">
        <v>0.1305</v>
      </c>
      <c r="M152" s="20">
        <f t="shared" si="30"/>
        <v>3.9500000000000007E-2</v>
      </c>
      <c r="N152" s="52">
        <v>0.26</v>
      </c>
      <c r="O152" s="59">
        <v>0.1305</v>
      </c>
      <c r="P152" s="20">
        <f t="shared" si="26"/>
        <v>0.1295</v>
      </c>
      <c r="Q152" s="52">
        <v>0.23</v>
      </c>
      <c r="R152" s="59">
        <v>0.1305</v>
      </c>
      <c r="S152" s="20">
        <f t="shared" si="31"/>
        <v>9.9500000000000005E-2</v>
      </c>
      <c r="T152" s="52">
        <v>0.33</v>
      </c>
      <c r="U152" s="59">
        <v>0.1305</v>
      </c>
      <c r="V152" s="20">
        <f t="shared" si="32"/>
        <v>0.19950000000000001</v>
      </c>
      <c r="W152" s="52">
        <v>0.27</v>
      </c>
      <c r="X152" s="59">
        <v>0.1305</v>
      </c>
      <c r="Y152" s="20">
        <f t="shared" si="33"/>
        <v>0.13950000000000001</v>
      </c>
      <c r="Z152" s="52">
        <v>0.33</v>
      </c>
      <c r="AA152" s="59">
        <v>0.1305</v>
      </c>
      <c r="AB152" s="20">
        <f t="shared" si="34"/>
        <v>0.19950000000000001</v>
      </c>
      <c r="AC152" s="52">
        <v>0.18</v>
      </c>
      <c r="AD152" s="59">
        <v>0.1305</v>
      </c>
      <c r="AE152" s="20">
        <f t="shared" si="35"/>
        <v>4.9499999999999988E-2</v>
      </c>
      <c r="AF152" s="98">
        <f t="shared" si="36"/>
        <v>8.5500000000000007E-2</v>
      </c>
      <c r="AG152" s="97">
        <v>38.14</v>
      </c>
      <c r="AH152" s="98">
        <f t="shared" si="37"/>
        <v>1.4352937838269192E-4</v>
      </c>
      <c r="AI152" s="99">
        <f t="shared" si="38"/>
        <v>1.227176185172016E-5</v>
      </c>
      <c r="AJ152" s="97">
        <v>56.87</v>
      </c>
      <c r="AK152" s="100">
        <v>0.79</v>
      </c>
      <c r="AL152" s="100">
        <v>20.51</v>
      </c>
    </row>
    <row r="153" spans="1:38">
      <c r="A153" s="90" t="s">
        <v>709</v>
      </c>
      <c r="B153" s="52">
        <v>0.08</v>
      </c>
      <c r="C153" s="59">
        <v>0.1305</v>
      </c>
      <c r="D153" s="20">
        <f t="shared" si="27"/>
        <v>-5.0500000000000003E-2</v>
      </c>
      <c r="E153" s="52">
        <v>0.08</v>
      </c>
      <c r="F153" s="59">
        <v>0.1305</v>
      </c>
      <c r="G153" s="20">
        <f t="shared" si="28"/>
        <v>-5.0500000000000003E-2</v>
      </c>
      <c r="H153" s="52">
        <v>0.1</v>
      </c>
      <c r="I153" s="59">
        <v>0.1305</v>
      </c>
      <c r="J153" s="20">
        <f t="shared" si="29"/>
        <v>-3.0499999999999999E-2</v>
      </c>
      <c r="K153" s="52">
        <v>0.08</v>
      </c>
      <c r="L153" s="59">
        <v>0.1305</v>
      </c>
      <c r="M153" s="20">
        <f t="shared" si="30"/>
        <v>-5.0500000000000003E-2</v>
      </c>
      <c r="N153" s="52">
        <v>0.08</v>
      </c>
      <c r="O153" s="59">
        <v>0.1305</v>
      </c>
      <c r="P153" s="20">
        <f t="shared" si="26"/>
        <v>-5.0500000000000003E-2</v>
      </c>
      <c r="Q153" s="52">
        <v>0.09</v>
      </c>
      <c r="R153" s="59">
        <v>0.1305</v>
      </c>
      <c r="S153" s="20">
        <f t="shared" si="31"/>
        <v>-4.0500000000000008E-2</v>
      </c>
      <c r="T153" s="52">
        <v>0.11</v>
      </c>
      <c r="U153" s="59">
        <v>0.1305</v>
      </c>
      <c r="V153" s="20">
        <f t="shared" si="32"/>
        <v>-2.0500000000000004E-2</v>
      </c>
      <c r="W153" s="52">
        <v>0.1</v>
      </c>
      <c r="X153" s="59">
        <v>0.1305</v>
      </c>
      <c r="Y153" s="20">
        <f t="shared" si="33"/>
        <v>-3.0499999999999999E-2</v>
      </c>
      <c r="Z153" s="52">
        <v>0.05</v>
      </c>
      <c r="AA153" s="59">
        <v>0.1305</v>
      </c>
      <c r="AB153" s="20">
        <f t="shared" si="34"/>
        <v>-8.0500000000000002E-2</v>
      </c>
      <c r="AC153" s="52">
        <v>0.03</v>
      </c>
      <c r="AD153" s="59">
        <v>0.1305</v>
      </c>
      <c r="AE153" s="20">
        <f t="shared" si="35"/>
        <v>-0.10050000000000001</v>
      </c>
      <c r="AF153" s="98">
        <f t="shared" si="36"/>
        <v>-5.050000000000001E-2</v>
      </c>
      <c r="AG153" s="97">
        <v>103.51</v>
      </c>
      <c r="AH153" s="98">
        <f t="shared" si="37"/>
        <v>3.8953135701081385E-4</v>
      </c>
      <c r="AI153" s="99">
        <f t="shared" si="38"/>
        <v>-1.9671333529046102E-5</v>
      </c>
      <c r="AJ153" s="97">
        <v>163.98</v>
      </c>
      <c r="AK153" s="100">
        <v>0.27</v>
      </c>
      <c r="AL153" s="101" t="s">
        <v>13</v>
      </c>
    </row>
    <row r="154" spans="1:38">
      <c r="A154" s="90" t="s">
        <v>710</v>
      </c>
      <c r="B154" s="52">
        <v>7.0000000000000007E-2</v>
      </c>
      <c r="C154" s="59">
        <v>0.1305</v>
      </c>
      <c r="D154" s="20">
        <f t="shared" si="27"/>
        <v>-6.0499999999999998E-2</v>
      </c>
      <c r="E154" s="52">
        <v>0.11</v>
      </c>
      <c r="F154" s="59">
        <v>0.1305</v>
      </c>
      <c r="G154" s="20">
        <f t="shared" si="28"/>
        <v>-2.0500000000000004E-2</v>
      </c>
      <c r="H154" s="52">
        <v>0.13</v>
      </c>
      <c r="I154" s="59">
        <v>0.1305</v>
      </c>
      <c r="J154" s="20">
        <f t="shared" si="29"/>
        <v>-5.0000000000000044E-4</v>
      </c>
      <c r="K154" s="52">
        <v>0.12</v>
      </c>
      <c r="L154" s="59">
        <v>0.1305</v>
      </c>
      <c r="M154" s="20">
        <f t="shared" si="30"/>
        <v>-1.0500000000000009E-2</v>
      </c>
      <c r="N154" s="52">
        <v>7.0000000000000007E-2</v>
      </c>
      <c r="O154" s="59">
        <v>0.1305</v>
      </c>
      <c r="P154" s="20">
        <f t="shared" si="26"/>
        <v>-6.0499999999999998E-2</v>
      </c>
      <c r="Q154" s="52">
        <v>-0.01</v>
      </c>
      <c r="R154" s="59">
        <v>0.1305</v>
      </c>
      <c r="S154" s="20">
        <f t="shared" si="31"/>
        <v>-0.14050000000000001</v>
      </c>
      <c r="T154" s="52">
        <v>0.02</v>
      </c>
      <c r="U154" s="59">
        <v>0.1305</v>
      </c>
      <c r="V154" s="20">
        <f t="shared" si="32"/>
        <v>-0.1105</v>
      </c>
      <c r="W154" s="52">
        <v>7.0000000000000007E-2</v>
      </c>
      <c r="X154" s="59">
        <v>0.1305</v>
      </c>
      <c r="Y154" s="20">
        <f t="shared" si="33"/>
        <v>-6.0499999999999998E-2</v>
      </c>
      <c r="Z154" s="52">
        <v>-0.15</v>
      </c>
      <c r="AA154" s="59">
        <v>0.1305</v>
      </c>
      <c r="AB154" s="20">
        <f t="shared" si="34"/>
        <v>-0.28049999999999997</v>
      </c>
      <c r="AC154" s="52">
        <v>-0.11</v>
      </c>
      <c r="AD154" s="59">
        <v>0.1305</v>
      </c>
      <c r="AE154" s="20">
        <f t="shared" si="35"/>
        <v>-0.24049999999999999</v>
      </c>
      <c r="AF154" s="98">
        <f t="shared" si="36"/>
        <v>-9.849999999999999E-2</v>
      </c>
      <c r="AG154" s="97">
        <v>74.44</v>
      </c>
      <c r="AH154" s="98">
        <f t="shared" si="37"/>
        <v>2.8013442388063938E-4</v>
      </c>
      <c r="AI154" s="99">
        <f t="shared" si="38"/>
        <v>-2.7593240752242976E-5</v>
      </c>
      <c r="AJ154" s="97">
        <v>109.56</v>
      </c>
      <c r="AK154" s="100">
        <v>2.48</v>
      </c>
      <c r="AL154" s="100">
        <v>-2</v>
      </c>
    </row>
    <row r="155" spans="1:38">
      <c r="A155" s="90" t="s">
        <v>711</v>
      </c>
      <c r="B155" s="53" t="s">
        <v>13</v>
      </c>
      <c r="C155" s="59">
        <v>0.1305</v>
      </c>
      <c r="D155" s="23" t="s">
        <v>13</v>
      </c>
      <c r="E155" s="54" t="s">
        <v>13</v>
      </c>
      <c r="F155" s="59">
        <v>0.1305</v>
      </c>
      <c r="G155" s="23" t="s">
        <v>13</v>
      </c>
      <c r="H155" s="54" t="s">
        <v>13</v>
      </c>
      <c r="I155" s="59">
        <v>0.1305</v>
      </c>
      <c r="J155" s="23" t="s">
        <v>13</v>
      </c>
      <c r="K155" s="53" t="s">
        <v>13</v>
      </c>
      <c r="L155" s="59">
        <v>0.1305</v>
      </c>
      <c r="M155" s="23" t="s">
        <v>13</v>
      </c>
      <c r="N155" s="54" t="s">
        <v>13</v>
      </c>
      <c r="O155" s="59">
        <v>0.1305</v>
      </c>
      <c r="P155" s="23" t="s">
        <v>13</v>
      </c>
      <c r="Q155" s="54" t="s">
        <v>13</v>
      </c>
      <c r="R155" s="59">
        <v>0.1305</v>
      </c>
      <c r="S155" s="23" t="s">
        <v>13</v>
      </c>
      <c r="T155" s="52">
        <v>0.14000000000000001</v>
      </c>
      <c r="U155" s="59">
        <v>0.1305</v>
      </c>
      <c r="V155" s="20">
        <f t="shared" si="32"/>
        <v>9.5000000000000084E-3</v>
      </c>
      <c r="W155" s="52">
        <v>0.15</v>
      </c>
      <c r="X155" s="59">
        <v>0.1305</v>
      </c>
      <c r="Y155" s="20">
        <f t="shared" si="33"/>
        <v>1.949999999999999E-2</v>
      </c>
      <c r="Z155" s="52">
        <v>0.23</v>
      </c>
      <c r="AA155" s="59">
        <v>0.1305</v>
      </c>
      <c r="AB155" s="20">
        <f t="shared" si="34"/>
        <v>9.9500000000000005E-2</v>
      </c>
      <c r="AC155" s="52">
        <v>0.2</v>
      </c>
      <c r="AD155" s="59">
        <v>0.1305</v>
      </c>
      <c r="AE155" s="20">
        <f t="shared" si="35"/>
        <v>6.9500000000000006E-2</v>
      </c>
      <c r="AF155" s="98">
        <f t="shared" si="36"/>
        <v>4.9500000000000002E-2</v>
      </c>
      <c r="AG155" s="97">
        <v>98.57</v>
      </c>
      <c r="AH155" s="98">
        <f t="shared" si="37"/>
        <v>3.7094102850503249E-4</v>
      </c>
      <c r="AI155" s="99">
        <f t="shared" si="38"/>
        <v>1.8361580910999109E-5</v>
      </c>
      <c r="AJ155" s="97">
        <v>169.06</v>
      </c>
      <c r="AK155" s="100">
        <v>1.1200000000000001</v>
      </c>
      <c r="AL155" s="101" t="s">
        <v>13</v>
      </c>
    </row>
    <row r="156" spans="1:38">
      <c r="A156" s="90" t="s">
        <v>712</v>
      </c>
      <c r="B156" s="52">
        <v>0.1</v>
      </c>
      <c r="C156" s="59">
        <v>0.1305</v>
      </c>
      <c r="D156" s="20">
        <f t="shared" si="27"/>
        <v>-3.0499999999999999E-2</v>
      </c>
      <c r="E156" s="52">
        <v>0.11</v>
      </c>
      <c r="F156" s="59">
        <v>0.1305</v>
      </c>
      <c r="G156" s="20">
        <f t="shared" si="28"/>
        <v>-2.0500000000000004E-2</v>
      </c>
      <c r="H156" s="52">
        <v>0.09</v>
      </c>
      <c r="I156" s="59">
        <v>0.1305</v>
      </c>
      <c r="J156" s="20">
        <f t="shared" si="29"/>
        <v>-4.0500000000000008E-2</v>
      </c>
      <c r="K156" s="52">
        <v>7.0000000000000007E-2</v>
      </c>
      <c r="L156" s="59">
        <v>0.1305</v>
      </c>
      <c r="M156" s="20">
        <f t="shared" si="30"/>
        <v>-6.0499999999999998E-2</v>
      </c>
      <c r="N156" s="52">
        <v>0.08</v>
      </c>
      <c r="O156" s="59">
        <v>0.1305</v>
      </c>
      <c r="P156" s="20">
        <f t="shared" si="26"/>
        <v>-5.0500000000000003E-2</v>
      </c>
      <c r="Q156" s="52">
        <v>0.09</v>
      </c>
      <c r="R156" s="59">
        <v>0.1305</v>
      </c>
      <c r="S156" s="20">
        <f t="shared" si="31"/>
        <v>-4.0500000000000008E-2</v>
      </c>
      <c r="T156" s="52">
        <v>0.12</v>
      </c>
      <c r="U156" s="59">
        <v>0.1305</v>
      </c>
      <c r="V156" s="20">
        <f t="shared" si="32"/>
        <v>-1.0500000000000009E-2</v>
      </c>
      <c r="W156" s="52">
        <v>0.13</v>
      </c>
      <c r="X156" s="59">
        <v>0.1305</v>
      </c>
      <c r="Y156" s="20">
        <f t="shared" si="33"/>
        <v>-5.0000000000000044E-4</v>
      </c>
      <c r="Z156" s="52">
        <v>0.13</v>
      </c>
      <c r="AA156" s="59">
        <v>0.1305</v>
      </c>
      <c r="AB156" s="20">
        <f t="shared" si="34"/>
        <v>-5.0000000000000044E-4</v>
      </c>
      <c r="AC156" s="52">
        <v>0.12</v>
      </c>
      <c r="AD156" s="59">
        <v>0.1305</v>
      </c>
      <c r="AE156" s="20">
        <f t="shared" si="35"/>
        <v>-1.0500000000000009E-2</v>
      </c>
      <c r="AF156" s="98">
        <f t="shared" si="36"/>
        <v>-2.6500000000000006E-2</v>
      </c>
      <c r="AG156" s="97">
        <v>80.930000000000007</v>
      </c>
      <c r="AH156" s="98">
        <f t="shared" si="37"/>
        <v>3.0455775019693908E-4</v>
      </c>
      <c r="AI156" s="99">
        <f t="shared" si="38"/>
        <v>-8.070780380218888E-6</v>
      </c>
      <c r="AJ156" s="97">
        <v>127.34</v>
      </c>
      <c r="AK156" s="100">
        <v>0.9</v>
      </c>
      <c r="AL156" s="100">
        <v>2.66</v>
      </c>
    </row>
    <row r="157" spans="1:38">
      <c r="A157" s="90" t="s">
        <v>713</v>
      </c>
      <c r="B157" s="53" t="s">
        <v>13</v>
      </c>
      <c r="C157" s="59">
        <v>0.1305</v>
      </c>
      <c r="D157" s="23" t="s">
        <v>13</v>
      </c>
      <c r="E157" s="54" t="s">
        <v>13</v>
      </c>
      <c r="F157" s="59">
        <v>0.1305</v>
      </c>
      <c r="G157" s="23" t="s">
        <v>13</v>
      </c>
      <c r="H157" s="54" t="s">
        <v>13</v>
      </c>
      <c r="I157" s="59">
        <v>0.1305</v>
      </c>
      <c r="J157" s="23" t="s">
        <v>13</v>
      </c>
      <c r="K157" s="53" t="s">
        <v>13</v>
      </c>
      <c r="L157" s="59">
        <v>0.1305</v>
      </c>
      <c r="M157" s="23" t="s">
        <v>13</v>
      </c>
      <c r="N157" s="54" t="s">
        <v>13</v>
      </c>
      <c r="O157" s="59">
        <v>0.1305</v>
      </c>
      <c r="P157" s="23" t="s">
        <v>13</v>
      </c>
      <c r="Q157" s="54" t="s">
        <v>13</v>
      </c>
      <c r="R157" s="59">
        <v>0.1305</v>
      </c>
      <c r="S157" s="23" t="s">
        <v>13</v>
      </c>
      <c r="T157" s="53" t="s">
        <v>13</v>
      </c>
      <c r="U157" s="59">
        <v>0.1305</v>
      </c>
      <c r="V157" s="23" t="s">
        <v>13</v>
      </c>
      <c r="W157" s="54" t="s">
        <v>13</v>
      </c>
      <c r="X157" s="59">
        <v>0.1305</v>
      </c>
      <c r="Y157" s="23" t="s">
        <v>13</v>
      </c>
      <c r="Z157" s="52">
        <v>0.15</v>
      </c>
      <c r="AA157" s="59">
        <v>0.1305</v>
      </c>
      <c r="AB157" s="20">
        <f t="shared" si="34"/>
        <v>1.949999999999999E-2</v>
      </c>
      <c r="AC157" s="52">
        <v>0.09</v>
      </c>
      <c r="AD157" s="59">
        <v>0.1305</v>
      </c>
      <c r="AE157" s="20">
        <f t="shared" si="35"/>
        <v>-4.0500000000000008E-2</v>
      </c>
      <c r="AF157" s="98">
        <f t="shared" si="36"/>
        <v>-1.0500000000000009E-2</v>
      </c>
      <c r="AG157" s="97">
        <v>73.72</v>
      </c>
      <c r="AH157" s="98">
        <f t="shared" si="37"/>
        <v>2.7742490231704369E-4</v>
      </c>
      <c r="AI157" s="99">
        <f t="shared" si="38"/>
        <v>-2.9129614743289615E-6</v>
      </c>
      <c r="AJ157" s="97">
        <v>84.53</v>
      </c>
      <c r="AK157" s="100">
        <v>0.81</v>
      </c>
      <c r="AL157" s="101" t="s">
        <v>13</v>
      </c>
    </row>
    <row r="158" spans="1:38">
      <c r="A158" s="90" t="s">
        <v>714</v>
      </c>
      <c r="B158" s="52">
        <v>0.06</v>
      </c>
      <c r="C158" s="59">
        <v>0.1305</v>
      </c>
      <c r="D158" s="20">
        <f t="shared" si="27"/>
        <v>-7.0500000000000007E-2</v>
      </c>
      <c r="E158" s="52">
        <v>0.1</v>
      </c>
      <c r="F158" s="59">
        <v>0.1305</v>
      </c>
      <c r="G158" s="20">
        <f t="shared" si="28"/>
        <v>-3.0499999999999999E-2</v>
      </c>
      <c r="H158" s="52">
        <v>0.11</v>
      </c>
      <c r="I158" s="59">
        <v>0.1305</v>
      </c>
      <c r="J158" s="20">
        <f t="shared" si="29"/>
        <v>-2.0500000000000004E-2</v>
      </c>
      <c r="K158" s="52">
        <v>0.1</v>
      </c>
      <c r="L158" s="59">
        <v>0.1305</v>
      </c>
      <c r="M158" s="20">
        <f t="shared" si="30"/>
        <v>-3.0499999999999999E-2</v>
      </c>
      <c r="N158" s="52">
        <v>0.1</v>
      </c>
      <c r="O158" s="59">
        <v>0.1305</v>
      </c>
      <c r="P158" s="20">
        <f t="shared" si="26"/>
        <v>-3.0499999999999999E-2</v>
      </c>
      <c r="Q158" s="52">
        <v>0.11</v>
      </c>
      <c r="R158" s="59">
        <v>0.1305</v>
      </c>
      <c r="S158" s="20">
        <f t="shared" si="31"/>
        <v>-2.0500000000000004E-2</v>
      </c>
      <c r="T158" s="52">
        <v>0.11</v>
      </c>
      <c r="U158" s="59">
        <v>0.1305</v>
      </c>
      <c r="V158" s="20">
        <f t="shared" si="32"/>
        <v>-2.0500000000000004E-2</v>
      </c>
      <c r="W158" s="52">
        <v>0.11</v>
      </c>
      <c r="X158" s="59">
        <v>0.1305</v>
      </c>
      <c r="Y158" s="20">
        <f t="shared" si="33"/>
        <v>-2.0500000000000004E-2</v>
      </c>
      <c r="Z158" s="52">
        <v>0.1</v>
      </c>
      <c r="AA158" s="59">
        <v>0.1305</v>
      </c>
      <c r="AB158" s="20">
        <f t="shared" si="34"/>
        <v>-3.0499999999999999E-2</v>
      </c>
      <c r="AC158" s="52">
        <v>0.11</v>
      </c>
      <c r="AD158" s="59">
        <v>0.1305</v>
      </c>
      <c r="AE158" s="20">
        <f t="shared" si="35"/>
        <v>-2.0500000000000004E-2</v>
      </c>
      <c r="AF158" s="98">
        <f t="shared" si="36"/>
        <v>-2.9500000000000009E-2</v>
      </c>
      <c r="AG158" s="97">
        <v>102.42</v>
      </c>
      <c r="AH158" s="98">
        <f t="shared" si="37"/>
        <v>3.8542944242148152E-4</v>
      </c>
      <c r="AI158" s="99">
        <f t="shared" si="38"/>
        <v>-1.1370168551433708E-5</v>
      </c>
      <c r="AJ158" s="97">
        <v>124.57</v>
      </c>
      <c r="AK158" s="100">
        <v>1.19</v>
      </c>
      <c r="AL158" s="100">
        <v>5.71</v>
      </c>
    </row>
    <row r="159" spans="1:38">
      <c r="A159" s="90" t="s">
        <v>715</v>
      </c>
      <c r="B159" s="52">
        <v>0.09</v>
      </c>
      <c r="C159" s="59">
        <v>0.1305</v>
      </c>
      <c r="D159" s="20">
        <f t="shared" si="27"/>
        <v>-4.0500000000000008E-2</v>
      </c>
      <c r="E159" s="52">
        <v>0.09</v>
      </c>
      <c r="F159" s="59">
        <v>0.1305</v>
      </c>
      <c r="G159" s="20">
        <f t="shared" si="28"/>
        <v>-4.0500000000000008E-2</v>
      </c>
      <c r="H159" s="52">
        <v>0.11</v>
      </c>
      <c r="I159" s="59">
        <v>0.1305</v>
      </c>
      <c r="J159" s="20">
        <f t="shared" si="29"/>
        <v>-2.0500000000000004E-2</v>
      </c>
      <c r="K159" s="52">
        <v>0.06</v>
      </c>
      <c r="L159" s="59">
        <v>0.1305</v>
      </c>
      <c r="M159" s="20">
        <f t="shared" si="30"/>
        <v>-7.0500000000000007E-2</v>
      </c>
      <c r="N159" s="52">
        <v>0.08</v>
      </c>
      <c r="O159" s="59">
        <v>0.1305</v>
      </c>
      <c r="P159" s="20">
        <f t="shared" si="26"/>
        <v>-5.0500000000000003E-2</v>
      </c>
      <c r="Q159" s="52">
        <v>0.09</v>
      </c>
      <c r="R159" s="59">
        <v>0.1305</v>
      </c>
      <c r="S159" s="20">
        <f t="shared" si="31"/>
        <v>-4.0500000000000008E-2</v>
      </c>
      <c r="T159" s="52">
        <v>0.06</v>
      </c>
      <c r="U159" s="59">
        <v>0.1305</v>
      </c>
      <c r="V159" s="20">
        <f t="shared" si="32"/>
        <v>-7.0500000000000007E-2</v>
      </c>
      <c r="W159" s="52">
        <v>0.04</v>
      </c>
      <c r="X159" s="59">
        <v>0.1305</v>
      </c>
      <c r="Y159" s="20">
        <f t="shared" si="33"/>
        <v>-9.0499999999999997E-2</v>
      </c>
      <c r="Z159" s="52">
        <v>0.03</v>
      </c>
      <c r="AA159" s="59">
        <v>0.1305</v>
      </c>
      <c r="AB159" s="20">
        <f t="shared" si="34"/>
        <v>-0.10050000000000001</v>
      </c>
      <c r="AC159" s="52">
        <v>0.04</v>
      </c>
      <c r="AD159" s="59">
        <v>0.1305</v>
      </c>
      <c r="AE159" s="20">
        <f t="shared" si="35"/>
        <v>-9.0499999999999997E-2</v>
      </c>
      <c r="AF159" s="98">
        <f t="shared" si="36"/>
        <v>-6.1500000000000013E-2</v>
      </c>
      <c r="AG159" s="97">
        <v>70.03</v>
      </c>
      <c r="AH159" s="98">
        <f t="shared" si="37"/>
        <v>2.63538604303616E-4</v>
      </c>
      <c r="AI159" s="99">
        <f t="shared" si="38"/>
        <v>-1.6207624164672386E-5</v>
      </c>
      <c r="AJ159" s="97">
        <v>103.23</v>
      </c>
      <c r="AK159" s="100">
        <v>0.61</v>
      </c>
      <c r="AL159" s="100">
        <v>-7.66</v>
      </c>
    </row>
    <row r="160" spans="1:38">
      <c r="A160" s="90" t="s">
        <v>716</v>
      </c>
      <c r="B160" s="52">
        <v>0.09</v>
      </c>
      <c r="C160" s="59">
        <v>0.1305</v>
      </c>
      <c r="D160" s="20">
        <f t="shared" si="27"/>
        <v>-4.0500000000000008E-2</v>
      </c>
      <c r="E160" s="52">
        <v>0.15</v>
      </c>
      <c r="F160" s="59">
        <v>0.1305</v>
      </c>
      <c r="G160" s="20">
        <f t="shared" si="28"/>
        <v>1.949999999999999E-2</v>
      </c>
      <c r="H160" s="52">
        <v>0.1</v>
      </c>
      <c r="I160" s="59">
        <v>0.1305</v>
      </c>
      <c r="J160" s="20">
        <f t="shared" si="29"/>
        <v>-3.0499999999999999E-2</v>
      </c>
      <c r="K160" s="52">
        <v>0.09</v>
      </c>
      <c r="L160" s="59">
        <v>0.1305</v>
      </c>
      <c r="M160" s="20">
        <f t="shared" si="30"/>
        <v>-4.0500000000000008E-2</v>
      </c>
      <c r="N160" s="52">
        <v>0.09</v>
      </c>
      <c r="O160" s="59">
        <v>0.1305</v>
      </c>
      <c r="P160" s="20">
        <f t="shared" si="26"/>
        <v>-4.0500000000000008E-2</v>
      </c>
      <c r="Q160" s="52">
        <v>0.1</v>
      </c>
      <c r="R160" s="59">
        <v>0.1305</v>
      </c>
      <c r="S160" s="20">
        <f t="shared" si="31"/>
        <v>-3.0499999999999999E-2</v>
      </c>
      <c r="T160" s="52">
        <v>0.1</v>
      </c>
      <c r="U160" s="59">
        <v>0.1305</v>
      </c>
      <c r="V160" s="20">
        <f t="shared" si="32"/>
        <v>-3.0499999999999999E-2</v>
      </c>
      <c r="W160" s="52">
        <v>0.14000000000000001</v>
      </c>
      <c r="X160" s="59">
        <v>0.1305</v>
      </c>
      <c r="Y160" s="20">
        <f t="shared" si="33"/>
        <v>9.5000000000000084E-3</v>
      </c>
      <c r="Z160" s="52">
        <v>0.06</v>
      </c>
      <c r="AA160" s="59">
        <v>0.1305</v>
      </c>
      <c r="AB160" s="20">
        <f t="shared" si="34"/>
        <v>-7.0500000000000007E-2</v>
      </c>
      <c r="AC160" s="52">
        <v>0</v>
      </c>
      <c r="AD160" s="59">
        <v>0.1305</v>
      </c>
      <c r="AE160" s="20">
        <f t="shared" si="35"/>
        <v>-0.1305</v>
      </c>
      <c r="AF160" s="98">
        <f t="shared" si="36"/>
        <v>-3.8500000000000006E-2</v>
      </c>
      <c r="AG160" s="97">
        <v>628.17999999999995</v>
      </c>
      <c r="AH160" s="98">
        <f t="shared" si="37"/>
        <v>2.3639822997493288E-3</v>
      </c>
      <c r="AI160" s="99">
        <f t="shared" si="38"/>
        <v>-9.1013318540349172E-5</v>
      </c>
      <c r="AJ160" s="97">
        <v>776.99</v>
      </c>
      <c r="AK160" s="100">
        <v>7.55</v>
      </c>
      <c r="AL160" s="100">
        <v>-21.06</v>
      </c>
    </row>
    <row r="161" spans="1:38">
      <c r="A161" s="90" t="s">
        <v>717</v>
      </c>
      <c r="B161" s="52">
        <v>0.21310000000000001</v>
      </c>
      <c r="C161" s="59">
        <v>0.1305</v>
      </c>
      <c r="D161" s="20">
        <f t="shared" si="27"/>
        <v>8.2600000000000007E-2</v>
      </c>
      <c r="E161" s="52">
        <v>0.187</v>
      </c>
      <c r="F161" s="59">
        <v>0.1305</v>
      </c>
      <c r="G161" s="20">
        <f t="shared" si="28"/>
        <v>5.6499999999999995E-2</v>
      </c>
      <c r="H161" s="52">
        <v>0.17230000000000001</v>
      </c>
      <c r="I161" s="59">
        <v>0.1305</v>
      </c>
      <c r="J161" s="20">
        <f t="shared" si="29"/>
        <v>4.1800000000000004E-2</v>
      </c>
      <c r="K161" s="52">
        <v>0.13769999999999999</v>
      </c>
      <c r="L161" s="59">
        <v>0.1305</v>
      </c>
      <c r="M161" s="20">
        <f t="shared" si="30"/>
        <v>7.1999999999999842E-3</v>
      </c>
      <c r="N161" s="52">
        <v>0.16370000000000001</v>
      </c>
      <c r="O161" s="59">
        <v>0.1305</v>
      </c>
      <c r="P161" s="20">
        <f t="shared" si="26"/>
        <v>3.3200000000000007E-2</v>
      </c>
      <c r="Q161" s="52">
        <v>0.11559999999999999</v>
      </c>
      <c r="R161" s="59">
        <v>0.1305</v>
      </c>
      <c r="S161" s="20">
        <f t="shared" si="31"/>
        <v>-1.490000000000001E-2</v>
      </c>
      <c r="T161" s="52">
        <v>0.19420000000000001</v>
      </c>
      <c r="U161" s="59">
        <v>0.1305</v>
      </c>
      <c r="V161" s="20">
        <f t="shared" si="32"/>
        <v>6.3700000000000007E-2</v>
      </c>
      <c r="W161" s="52">
        <v>0.13389999999999999</v>
      </c>
      <c r="X161" s="59">
        <v>0.1305</v>
      </c>
      <c r="Y161" s="20">
        <f t="shared" si="33"/>
        <v>3.3999999999999864E-3</v>
      </c>
      <c r="Z161" s="52">
        <v>0.1198</v>
      </c>
      <c r="AA161" s="59">
        <v>0.1305</v>
      </c>
      <c r="AB161" s="20">
        <f t="shared" si="34"/>
        <v>-1.0700000000000001E-2</v>
      </c>
      <c r="AC161" s="52">
        <v>0.129</v>
      </c>
      <c r="AD161" s="59">
        <v>0.1305</v>
      </c>
      <c r="AE161" s="20">
        <f t="shared" si="35"/>
        <v>-1.5000000000000013E-3</v>
      </c>
      <c r="AF161" s="98">
        <f t="shared" si="36"/>
        <v>2.6129999999999997E-2</v>
      </c>
      <c r="AG161" s="97">
        <v>43.94</v>
      </c>
      <c r="AH161" s="98">
        <f t="shared" si="37"/>
        <v>1.6535607986721242E-4</v>
      </c>
      <c r="AI161" s="99">
        <f t="shared" si="38"/>
        <v>4.3207543669302599E-6</v>
      </c>
      <c r="AJ161" s="97">
        <v>50.9</v>
      </c>
      <c r="AK161" s="100">
        <v>0.66</v>
      </c>
      <c r="AL161" s="100">
        <v>10.74</v>
      </c>
    </row>
    <row r="162" spans="1:38">
      <c r="A162" s="90" t="s">
        <v>718</v>
      </c>
      <c r="B162" s="52">
        <v>0.13</v>
      </c>
      <c r="C162" s="59">
        <v>0.1305</v>
      </c>
      <c r="D162" s="20">
        <f t="shared" si="27"/>
        <v>-5.0000000000000044E-4</v>
      </c>
      <c r="E162" s="52">
        <v>0.12</v>
      </c>
      <c r="F162" s="59">
        <v>0.1305</v>
      </c>
      <c r="G162" s="20">
        <f t="shared" si="28"/>
        <v>-1.0500000000000009E-2</v>
      </c>
      <c r="H162" s="52">
        <v>0.09</v>
      </c>
      <c r="I162" s="59">
        <v>0.1305</v>
      </c>
      <c r="J162" s="20">
        <f t="shared" si="29"/>
        <v>-4.0500000000000008E-2</v>
      </c>
      <c r="K162" s="52">
        <v>0.11</v>
      </c>
      <c r="L162" s="59">
        <v>0.1305</v>
      </c>
      <c r="M162" s="20">
        <f t="shared" si="30"/>
        <v>-2.0500000000000004E-2</v>
      </c>
      <c r="N162" s="52">
        <v>0.04</v>
      </c>
      <c r="O162" s="59">
        <v>0.1305</v>
      </c>
      <c r="P162" s="20">
        <f t="shared" si="26"/>
        <v>-9.0499999999999997E-2</v>
      </c>
      <c r="Q162" s="52">
        <v>0.02</v>
      </c>
      <c r="R162" s="59">
        <v>0.1305</v>
      </c>
      <c r="S162" s="20">
        <f t="shared" si="31"/>
        <v>-0.1105</v>
      </c>
      <c r="T162" s="52">
        <v>0.01</v>
      </c>
      <c r="U162" s="59">
        <v>0.1305</v>
      </c>
      <c r="V162" s="20">
        <f t="shared" si="32"/>
        <v>-0.12050000000000001</v>
      </c>
      <c r="W162" s="52">
        <v>-0.12</v>
      </c>
      <c r="X162" s="59">
        <v>0.1305</v>
      </c>
      <c r="Y162" s="20">
        <f t="shared" si="33"/>
        <v>-0.2505</v>
      </c>
      <c r="Z162" s="52">
        <v>-0.08</v>
      </c>
      <c r="AA162" s="59">
        <v>0.1305</v>
      </c>
      <c r="AB162" s="20">
        <f t="shared" si="34"/>
        <v>-0.21050000000000002</v>
      </c>
      <c r="AC162" s="52">
        <v>-0.04</v>
      </c>
      <c r="AD162" s="59">
        <v>0.1305</v>
      </c>
      <c r="AE162" s="20">
        <f t="shared" si="35"/>
        <v>-0.17050000000000001</v>
      </c>
      <c r="AF162" s="98">
        <f t="shared" si="36"/>
        <v>-0.10250000000000001</v>
      </c>
      <c r="AG162" s="97">
        <v>2861.16</v>
      </c>
      <c r="AH162" s="98">
        <f t="shared" si="37"/>
        <v>1.0767187106801855E-2</v>
      </c>
      <c r="AI162" s="99">
        <f t="shared" si="38"/>
        <v>-1.1036366784471902E-3</v>
      </c>
      <c r="AJ162" s="97">
        <v>3330.49</v>
      </c>
      <c r="AK162" s="101" t="s">
        <v>13</v>
      </c>
      <c r="AL162" s="100">
        <v>-39.200000000000003</v>
      </c>
    </row>
    <row r="163" spans="1:38">
      <c r="A163" s="90" t="s">
        <v>719</v>
      </c>
      <c r="B163" s="53" t="s">
        <v>13</v>
      </c>
      <c r="C163" s="59">
        <v>0.1305</v>
      </c>
      <c r="D163" s="23" t="s">
        <v>13</v>
      </c>
      <c r="E163" s="54" t="s">
        <v>13</v>
      </c>
      <c r="F163" s="59">
        <v>0.1305</v>
      </c>
      <c r="G163" s="23" t="s">
        <v>13</v>
      </c>
      <c r="H163" s="54" t="s">
        <v>13</v>
      </c>
      <c r="I163" s="59">
        <v>0.1305</v>
      </c>
      <c r="J163" s="23" t="s">
        <v>13</v>
      </c>
      <c r="K163" s="52">
        <v>0.2</v>
      </c>
      <c r="L163" s="59">
        <v>0.1305</v>
      </c>
      <c r="M163" s="20">
        <f t="shared" si="30"/>
        <v>6.9500000000000006E-2</v>
      </c>
      <c r="N163" s="52">
        <v>0.13</v>
      </c>
      <c r="O163" s="59">
        <v>0.1305</v>
      </c>
      <c r="P163" s="20">
        <f t="shared" si="26"/>
        <v>-5.0000000000000044E-4</v>
      </c>
      <c r="Q163" s="52">
        <v>0.09</v>
      </c>
      <c r="R163" s="59">
        <v>0.1305</v>
      </c>
      <c r="S163" s="20">
        <f t="shared" si="31"/>
        <v>-4.0500000000000008E-2</v>
      </c>
      <c r="T163" s="52">
        <v>0.16</v>
      </c>
      <c r="U163" s="59">
        <v>0.1305</v>
      </c>
      <c r="V163" s="20">
        <f t="shared" si="32"/>
        <v>2.9499999999999998E-2</v>
      </c>
      <c r="W163" s="52">
        <v>0.13</v>
      </c>
      <c r="X163" s="59">
        <v>0.1305</v>
      </c>
      <c r="Y163" s="20">
        <f t="shared" si="33"/>
        <v>-5.0000000000000044E-4</v>
      </c>
      <c r="Z163" s="52">
        <v>0.12</v>
      </c>
      <c r="AA163" s="59">
        <v>0.1305</v>
      </c>
      <c r="AB163" s="20">
        <f t="shared" si="34"/>
        <v>-1.0500000000000009E-2</v>
      </c>
      <c r="AC163" s="52">
        <v>0.13</v>
      </c>
      <c r="AD163" s="59">
        <v>0.1305</v>
      </c>
      <c r="AE163" s="20">
        <f t="shared" si="35"/>
        <v>-5.0000000000000044E-4</v>
      </c>
      <c r="AF163" s="98">
        <f t="shared" si="36"/>
        <v>6.6428571428571405E-3</v>
      </c>
      <c r="AG163" s="97">
        <v>24.38</v>
      </c>
      <c r="AH163" s="98">
        <f t="shared" si="37"/>
        <v>9.1747410722863883E-5</v>
      </c>
      <c r="AI163" s="99">
        <f t="shared" si="38"/>
        <v>6.0946494265902418E-7</v>
      </c>
      <c r="AJ163" s="97">
        <v>30.73</v>
      </c>
      <c r="AK163" s="100">
        <v>2.52</v>
      </c>
      <c r="AL163" s="101" t="s">
        <v>13</v>
      </c>
    </row>
    <row r="164" spans="1:38">
      <c r="A164" s="90" t="s">
        <v>720</v>
      </c>
      <c r="B164" s="53" t="s">
        <v>13</v>
      </c>
      <c r="C164" s="59">
        <v>0.1305</v>
      </c>
      <c r="D164" s="23" t="s">
        <v>13</v>
      </c>
      <c r="E164" s="54" t="s">
        <v>13</v>
      </c>
      <c r="F164" s="59">
        <v>0.1305</v>
      </c>
      <c r="G164" s="23" t="s">
        <v>13</v>
      </c>
      <c r="H164" s="54" t="s">
        <v>13</v>
      </c>
      <c r="I164" s="59">
        <v>0.1305</v>
      </c>
      <c r="J164" s="23" t="s">
        <v>13</v>
      </c>
      <c r="K164" s="53" t="s">
        <v>13</v>
      </c>
      <c r="L164" s="59">
        <v>0.1305</v>
      </c>
      <c r="M164" s="23" t="s">
        <v>13</v>
      </c>
      <c r="N164" s="54" t="s">
        <v>13</v>
      </c>
      <c r="O164" s="59">
        <v>0.1305</v>
      </c>
      <c r="P164" s="23" t="s">
        <v>13</v>
      </c>
      <c r="Q164" s="52">
        <v>0.12</v>
      </c>
      <c r="R164" s="59">
        <v>0.1305</v>
      </c>
      <c r="S164" s="20">
        <f t="shared" si="31"/>
        <v>-1.0500000000000009E-2</v>
      </c>
      <c r="T164" s="52">
        <v>0.12</v>
      </c>
      <c r="U164" s="59">
        <v>0.1305</v>
      </c>
      <c r="V164" s="20">
        <f t="shared" si="32"/>
        <v>-1.0500000000000009E-2</v>
      </c>
      <c r="W164" s="52">
        <v>0.13</v>
      </c>
      <c r="X164" s="59">
        <v>0.1305</v>
      </c>
      <c r="Y164" s="20">
        <f t="shared" si="33"/>
        <v>-5.0000000000000044E-4</v>
      </c>
      <c r="Z164" s="52">
        <v>0.12</v>
      </c>
      <c r="AA164" s="59">
        <v>0.1305</v>
      </c>
      <c r="AB164" s="20">
        <f t="shared" si="34"/>
        <v>-1.0500000000000009E-2</v>
      </c>
      <c r="AC164" s="52">
        <v>7.0000000000000007E-2</v>
      </c>
      <c r="AD164" s="59">
        <v>0.1305</v>
      </c>
      <c r="AE164" s="20">
        <f t="shared" si="35"/>
        <v>-6.0499999999999998E-2</v>
      </c>
      <c r="AF164" s="98">
        <f t="shared" si="36"/>
        <v>-1.8500000000000006E-2</v>
      </c>
      <c r="AG164" s="97">
        <v>175</v>
      </c>
      <c r="AH164" s="98">
        <f t="shared" si="37"/>
        <v>6.5856426892949883E-4</v>
      </c>
      <c r="AI164" s="99">
        <f t="shared" si="38"/>
        <v>-1.2183438975195732E-5</v>
      </c>
      <c r="AJ164" s="97">
        <v>188.9</v>
      </c>
      <c r="AK164" s="100">
        <v>2.29</v>
      </c>
      <c r="AL164" s="101" t="s">
        <v>13</v>
      </c>
    </row>
    <row r="165" spans="1:38">
      <c r="A165" s="90" t="s">
        <v>721</v>
      </c>
      <c r="B165" s="52">
        <v>-0.03</v>
      </c>
      <c r="C165" s="59">
        <v>0.1305</v>
      </c>
      <c r="D165" s="20">
        <f t="shared" si="27"/>
        <v>-0.1605</v>
      </c>
      <c r="E165" s="52">
        <v>0.1</v>
      </c>
      <c r="F165" s="59">
        <v>0.1305</v>
      </c>
      <c r="G165" s="20">
        <f t="shared" si="28"/>
        <v>-3.0499999999999999E-2</v>
      </c>
      <c r="H165" s="52">
        <v>0.01</v>
      </c>
      <c r="I165" s="59">
        <v>0.1305</v>
      </c>
      <c r="J165" s="20">
        <f t="shared" si="29"/>
        <v>-0.12050000000000001</v>
      </c>
      <c r="K165" s="52">
        <v>-0.1</v>
      </c>
      <c r="L165" s="59">
        <v>0.1305</v>
      </c>
      <c r="M165" s="20">
        <f t="shared" si="30"/>
        <v>-0.23050000000000001</v>
      </c>
      <c r="N165" s="52">
        <v>-0.1</v>
      </c>
      <c r="O165" s="59">
        <v>0.1305</v>
      </c>
      <c r="P165" s="20">
        <f t="shared" si="26"/>
        <v>-0.23050000000000001</v>
      </c>
      <c r="Q165" s="52">
        <v>-0.05</v>
      </c>
      <c r="R165" s="59">
        <v>0.1305</v>
      </c>
      <c r="S165" s="20">
        <f t="shared" si="31"/>
        <v>-0.18049999999999999</v>
      </c>
      <c r="T165" s="52">
        <v>-7.0000000000000007E-2</v>
      </c>
      <c r="U165" s="59">
        <v>0.1305</v>
      </c>
      <c r="V165" s="20">
        <f t="shared" si="32"/>
        <v>-0.20050000000000001</v>
      </c>
      <c r="W165" s="52">
        <v>-7.0000000000000007E-2</v>
      </c>
      <c r="X165" s="59">
        <v>0.1305</v>
      </c>
      <c r="Y165" s="20">
        <f t="shared" si="33"/>
        <v>-0.20050000000000001</v>
      </c>
      <c r="Z165" s="52">
        <v>-0.09</v>
      </c>
      <c r="AA165" s="59">
        <v>0.1305</v>
      </c>
      <c r="AB165" s="20">
        <f t="shared" si="34"/>
        <v>-0.2205</v>
      </c>
      <c r="AC165" s="52">
        <v>-0.13</v>
      </c>
      <c r="AD165" s="59">
        <v>0.1305</v>
      </c>
      <c r="AE165" s="20">
        <f t="shared" si="35"/>
        <v>-0.26050000000000001</v>
      </c>
      <c r="AF165" s="98">
        <f t="shared" si="36"/>
        <v>-0.1835</v>
      </c>
      <c r="AG165" s="97">
        <v>86.1</v>
      </c>
      <c r="AH165" s="98">
        <f t="shared" si="37"/>
        <v>3.2401362031331336E-4</v>
      </c>
      <c r="AI165" s="99">
        <f t="shared" si="38"/>
        <v>-5.9456499327493003E-5</v>
      </c>
      <c r="AJ165" s="97">
        <v>114.13</v>
      </c>
      <c r="AK165" s="101" t="s">
        <v>13</v>
      </c>
      <c r="AL165" s="100">
        <v>-7.86</v>
      </c>
    </row>
    <row r="166" spans="1:38">
      <c r="A166" s="90" t="s">
        <v>722</v>
      </c>
      <c r="B166" s="52">
        <v>0.17</v>
      </c>
      <c r="C166" s="59">
        <v>0.1305</v>
      </c>
      <c r="D166" s="20">
        <f t="shared" si="27"/>
        <v>3.9500000000000007E-2</v>
      </c>
      <c r="E166" s="52">
        <v>0.16</v>
      </c>
      <c r="F166" s="59">
        <v>0.1305</v>
      </c>
      <c r="G166" s="20">
        <f t="shared" si="28"/>
        <v>2.9499999999999998E-2</v>
      </c>
      <c r="H166" s="52">
        <v>0.1</v>
      </c>
      <c r="I166" s="59">
        <v>0.1305</v>
      </c>
      <c r="J166" s="20">
        <f t="shared" si="29"/>
        <v>-3.0499999999999999E-2</v>
      </c>
      <c r="K166" s="52">
        <v>0.1</v>
      </c>
      <c r="L166" s="59">
        <v>0.1305</v>
      </c>
      <c r="M166" s="20">
        <f t="shared" si="30"/>
        <v>-3.0499999999999999E-2</v>
      </c>
      <c r="N166" s="52">
        <v>0.11</v>
      </c>
      <c r="O166" s="59">
        <v>0.1305</v>
      </c>
      <c r="P166" s="20">
        <f t="shared" si="26"/>
        <v>-2.0500000000000004E-2</v>
      </c>
      <c r="Q166" s="52">
        <v>0.12</v>
      </c>
      <c r="R166" s="59">
        <v>0.1305</v>
      </c>
      <c r="S166" s="20">
        <f t="shared" si="31"/>
        <v>-1.0500000000000009E-2</v>
      </c>
      <c r="T166" s="52">
        <v>0.13</v>
      </c>
      <c r="U166" s="59">
        <v>0.1305</v>
      </c>
      <c r="V166" s="20">
        <f t="shared" si="32"/>
        <v>-5.0000000000000044E-4</v>
      </c>
      <c r="W166" s="52">
        <v>0.12</v>
      </c>
      <c r="X166" s="59">
        <v>0.1305</v>
      </c>
      <c r="Y166" s="20">
        <f t="shared" si="33"/>
        <v>-1.0500000000000009E-2</v>
      </c>
      <c r="Z166" s="52">
        <v>0.13</v>
      </c>
      <c r="AA166" s="59">
        <v>0.1305</v>
      </c>
      <c r="AB166" s="20">
        <f t="shared" si="34"/>
        <v>-5.0000000000000044E-4</v>
      </c>
      <c r="AC166" s="52">
        <v>0.13</v>
      </c>
      <c r="AD166" s="59">
        <v>0.1305</v>
      </c>
      <c r="AE166" s="20">
        <f t="shared" si="35"/>
        <v>-5.0000000000000044E-4</v>
      </c>
      <c r="AF166" s="98">
        <f t="shared" si="36"/>
        <v>-3.5000000000000018E-3</v>
      </c>
      <c r="AG166" s="97">
        <v>65.239999999999995</v>
      </c>
      <c r="AH166" s="98">
        <f t="shared" si="37"/>
        <v>2.4551275945691714E-4</v>
      </c>
      <c r="AI166" s="99">
        <f t="shared" si="38"/>
        <v>-8.592946580992104E-7</v>
      </c>
      <c r="AJ166" s="97">
        <v>80.39</v>
      </c>
      <c r="AK166" s="100">
        <v>1.78</v>
      </c>
      <c r="AL166" s="101" t="s">
        <v>13</v>
      </c>
    </row>
    <row r="167" spans="1:38">
      <c r="A167" s="90" t="s">
        <v>723</v>
      </c>
      <c r="B167" s="52">
        <v>-7.0000000000000007E-2</v>
      </c>
      <c r="C167" s="59">
        <v>0.1305</v>
      </c>
      <c r="D167" s="20">
        <f t="shared" si="27"/>
        <v>-0.20050000000000001</v>
      </c>
      <c r="E167" s="52">
        <v>0.09</v>
      </c>
      <c r="F167" s="59">
        <v>0.1305</v>
      </c>
      <c r="G167" s="20">
        <f t="shared" si="28"/>
        <v>-4.0500000000000008E-2</v>
      </c>
      <c r="H167" s="52">
        <v>0.02</v>
      </c>
      <c r="I167" s="59">
        <v>0.1305</v>
      </c>
      <c r="J167" s="20">
        <f t="shared" si="29"/>
        <v>-0.1105</v>
      </c>
      <c r="K167" s="52">
        <v>0</v>
      </c>
      <c r="L167" s="59">
        <v>0.1305</v>
      </c>
      <c r="M167" s="20">
        <f t="shared" si="30"/>
        <v>-0.1305</v>
      </c>
      <c r="N167" s="52">
        <v>0.02</v>
      </c>
      <c r="O167" s="59">
        <v>0.1305</v>
      </c>
      <c r="P167" s="20">
        <f t="shared" si="26"/>
        <v>-0.1105</v>
      </c>
      <c r="Q167" s="52">
        <v>0.04</v>
      </c>
      <c r="R167" s="59">
        <v>0.1305</v>
      </c>
      <c r="S167" s="20">
        <f t="shared" si="31"/>
        <v>-9.0499999999999997E-2</v>
      </c>
      <c r="T167" s="52">
        <v>0.21</v>
      </c>
      <c r="U167" s="59">
        <v>0.1305</v>
      </c>
      <c r="V167" s="20">
        <f t="shared" si="32"/>
        <v>7.9499999999999987E-2</v>
      </c>
      <c r="W167" s="52">
        <v>0.24</v>
      </c>
      <c r="X167" s="59">
        <v>0.1305</v>
      </c>
      <c r="Y167" s="20">
        <f t="shared" si="33"/>
        <v>0.10949999999999999</v>
      </c>
      <c r="Z167" s="52">
        <v>0.22</v>
      </c>
      <c r="AA167" s="59">
        <v>0.1305</v>
      </c>
      <c r="AB167" s="20">
        <f t="shared" si="34"/>
        <v>8.9499999999999996E-2</v>
      </c>
      <c r="AC167" s="52">
        <v>0.04</v>
      </c>
      <c r="AD167" s="59">
        <v>0.1305</v>
      </c>
      <c r="AE167" s="20">
        <f t="shared" si="35"/>
        <v>-9.0499999999999997E-2</v>
      </c>
      <c r="AF167" s="98">
        <f t="shared" si="36"/>
        <v>-4.9500000000000009E-2</v>
      </c>
      <c r="AG167" s="97">
        <v>34.42</v>
      </c>
      <c r="AH167" s="98">
        <f t="shared" si="37"/>
        <v>1.2953018363744771E-4</v>
      </c>
      <c r="AI167" s="99">
        <f t="shared" si="38"/>
        <v>-6.4117440900536625E-6</v>
      </c>
      <c r="AJ167" s="97">
        <v>52.04</v>
      </c>
      <c r="AK167" s="100">
        <v>3.49</v>
      </c>
      <c r="AL167" s="100">
        <v>-14.37</v>
      </c>
    </row>
    <row r="168" spans="1:38">
      <c r="A168" s="90" t="s">
        <v>724</v>
      </c>
      <c r="B168" s="52">
        <v>0.11</v>
      </c>
      <c r="C168" s="59">
        <v>0.1305</v>
      </c>
      <c r="D168" s="20">
        <f t="shared" si="27"/>
        <v>-2.0500000000000004E-2</v>
      </c>
      <c r="E168" s="52">
        <v>0.11</v>
      </c>
      <c r="F168" s="59">
        <v>0.1305</v>
      </c>
      <c r="G168" s="20">
        <f t="shared" si="28"/>
        <v>-2.0500000000000004E-2</v>
      </c>
      <c r="H168" s="52">
        <v>0.2</v>
      </c>
      <c r="I168" s="59">
        <v>0.1305</v>
      </c>
      <c r="J168" s="20">
        <f t="shared" si="29"/>
        <v>6.9500000000000006E-2</v>
      </c>
      <c r="K168" s="52">
        <v>0.12</v>
      </c>
      <c r="L168" s="59">
        <v>0.1305</v>
      </c>
      <c r="M168" s="20">
        <f t="shared" si="30"/>
        <v>-1.0500000000000009E-2</v>
      </c>
      <c r="N168" s="52">
        <v>0.09</v>
      </c>
      <c r="O168" s="59">
        <v>0.1305</v>
      </c>
      <c r="P168" s="20">
        <f t="shared" si="26"/>
        <v>-4.0500000000000008E-2</v>
      </c>
      <c r="Q168" s="52">
        <v>0.08</v>
      </c>
      <c r="R168" s="59">
        <v>0.1305</v>
      </c>
      <c r="S168" s="20">
        <f t="shared" si="31"/>
        <v>-5.0500000000000003E-2</v>
      </c>
      <c r="T168" s="52">
        <v>0.12</v>
      </c>
      <c r="U168" s="59">
        <v>0.1305</v>
      </c>
      <c r="V168" s="20">
        <f t="shared" si="32"/>
        <v>-1.0500000000000009E-2</v>
      </c>
      <c r="W168" s="52">
        <v>0.08</v>
      </c>
      <c r="X168" s="59">
        <v>0.1305</v>
      </c>
      <c r="Y168" s="20">
        <f t="shared" si="33"/>
        <v>-5.0500000000000003E-2</v>
      </c>
      <c r="Z168" s="52">
        <v>0.1</v>
      </c>
      <c r="AA168" s="59">
        <v>0.1305</v>
      </c>
      <c r="AB168" s="20">
        <f t="shared" si="34"/>
        <v>-3.0499999999999999E-2</v>
      </c>
      <c r="AC168" s="52">
        <v>0.1</v>
      </c>
      <c r="AD168" s="59">
        <v>0.1305</v>
      </c>
      <c r="AE168" s="20">
        <f t="shared" si="35"/>
        <v>-3.0499999999999999E-2</v>
      </c>
      <c r="AF168" s="98">
        <f t="shared" si="36"/>
        <v>-1.9500000000000003E-2</v>
      </c>
      <c r="AG168" s="97">
        <v>175.3</v>
      </c>
      <c r="AH168" s="98">
        <f t="shared" si="37"/>
        <v>6.5969323624766373E-4</v>
      </c>
      <c r="AI168" s="99">
        <f t="shared" si="38"/>
        <v>-1.2864018106829445E-5</v>
      </c>
      <c r="AJ168" s="97">
        <v>196.93</v>
      </c>
      <c r="AK168" s="100">
        <v>1.47</v>
      </c>
      <c r="AL168" s="100">
        <v>-7.07</v>
      </c>
    </row>
    <row r="169" spans="1:38">
      <c r="A169" s="90" t="s">
        <v>725</v>
      </c>
      <c r="B169" s="52">
        <v>0.04</v>
      </c>
      <c r="C169" s="59">
        <v>0.1305</v>
      </c>
      <c r="D169" s="20">
        <f t="shared" si="27"/>
        <v>-9.0499999999999997E-2</v>
      </c>
      <c r="E169" s="52">
        <v>7.0000000000000007E-2</v>
      </c>
      <c r="F169" s="59">
        <v>0.1305</v>
      </c>
      <c r="G169" s="20">
        <f t="shared" si="28"/>
        <v>-6.0499999999999998E-2</v>
      </c>
      <c r="H169" s="52">
        <v>0.02</v>
      </c>
      <c r="I169" s="59">
        <v>0.1305</v>
      </c>
      <c r="J169" s="20">
        <f t="shared" si="29"/>
        <v>-0.1105</v>
      </c>
      <c r="K169" s="52">
        <v>0.06</v>
      </c>
      <c r="L169" s="59">
        <v>0.1305</v>
      </c>
      <c r="M169" s="20">
        <f t="shared" si="30"/>
        <v>-7.0500000000000007E-2</v>
      </c>
      <c r="N169" s="52">
        <v>0.11</v>
      </c>
      <c r="O169" s="59">
        <v>0.1305</v>
      </c>
      <c r="P169" s="20">
        <f t="shared" si="26"/>
        <v>-2.0500000000000004E-2</v>
      </c>
      <c r="Q169" s="52">
        <v>0.09</v>
      </c>
      <c r="R169" s="59">
        <v>0.1305</v>
      </c>
      <c r="S169" s="20">
        <f t="shared" si="31"/>
        <v>-4.0500000000000008E-2</v>
      </c>
      <c r="T169" s="52">
        <v>0.14000000000000001</v>
      </c>
      <c r="U169" s="59">
        <v>0.1305</v>
      </c>
      <c r="V169" s="20">
        <f t="shared" si="32"/>
        <v>9.5000000000000084E-3</v>
      </c>
      <c r="W169" s="52">
        <v>0.12</v>
      </c>
      <c r="X169" s="59">
        <v>0.1305</v>
      </c>
      <c r="Y169" s="20">
        <f t="shared" si="33"/>
        <v>-1.0500000000000009E-2</v>
      </c>
      <c r="Z169" s="52">
        <v>0.08</v>
      </c>
      <c r="AA169" s="59">
        <v>0.1305</v>
      </c>
      <c r="AB169" s="20">
        <f t="shared" si="34"/>
        <v>-5.0500000000000003E-2</v>
      </c>
      <c r="AC169" s="52">
        <v>0.09</v>
      </c>
      <c r="AD169" s="59">
        <v>0.1305</v>
      </c>
      <c r="AE169" s="20">
        <f t="shared" si="35"/>
        <v>-4.0500000000000008E-2</v>
      </c>
      <c r="AF169" s="98">
        <f t="shared" si="36"/>
        <v>-4.8500000000000001E-2</v>
      </c>
      <c r="AG169" s="97">
        <v>71.78</v>
      </c>
      <c r="AH169" s="98">
        <f t="shared" si="37"/>
        <v>2.7012424699291099E-4</v>
      </c>
      <c r="AI169" s="99">
        <f t="shared" si="38"/>
        <v>-1.3101025979156184E-5</v>
      </c>
      <c r="AJ169" s="97">
        <v>81.180000000000007</v>
      </c>
      <c r="AK169" s="100">
        <v>0.3</v>
      </c>
      <c r="AL169" s="100">
        <v>-2.29</v>
      </c>
    </row>
    <row r="170" spans="1:38">
      <c r="A170" s="90" t="s">
        <v>726</v>
      </c>
      <c r="B170" s="52">
        <v>0.11700000000000001</v>
      </c>
      <c r="C170" s="59">
        <v>0.1305</v>
      </c>
      <c r="D170" s="20">
        <f t="shared" si="27"/>
        <v>-1.3499999999999998E-2</v>
      </c>
      <c r="E170" s="52">
        <v>0.1391</v>
      </c>
      <c r="F170" s="59">
        <v>0.1305</v>
      </c>
      <c r="G170" s="20">
        <f t="shared" si="28"/>
        <v>8.5999999999999965E-3</v>
      </c>
      <c r="H170" s="52">
        <v>6.2E-2</v>
      </c>
      <c r="I170" s="59">
        <v>0.1305</v>
      </c>
      <c r="J170" s="20">
        <f t="shared" si="29"/>
        <v>-6.8500000000000005E-2</v>
      </c>
      <c r="K170" s="52">
        <v>0.1033</v>
      </c>
      <c r="L170" s="59">
        <v>0.1305</v>
      </c>
      <c r="M170" s="20">
        <f t="shared" si="30"/>
        <v>-2.7200000000000002E-2</v>
      </c>
      <c r="N170" s="52">
        <v>0.20349999999999999</v>
      </c>
      <c r="O170" s="59">
        <v>0.1305</v>
      </c>
      <c r="P170" s="20">
        <f t="shared" si="26"/>
        <v>7.2999999999999982E-2</v>
      </c>
      <c r="Q170" s="52">
        <v>0.20810000000000001</v>
      </c>
      <c r="R170" s="59">
        <v>0.1305</v>
      </c>
      <c r="S170" s="20">
        <f t="shared" si="31"/>
        <v>7.7600000000000002E-2</v>
      </c>
      <c r="T170" s="52">
        <v>0.20549999999999999</v>
      </c>
      <c r="U170" s="59">
        <v>0.1305</v>
      </c>
      <c r="V170" s="20">
        <f t="shared" si="32"/>
        <v>7.4999999999999983E-2</v>
      </c>
      <c r="W170" s="52">
        <v>0.19209999999999999</v>
      </c>
      <c r="X170" s="59">
        <v>0.1305</v>
      </c>
      <c r="Y170" s="20">
        <f t="shared" si="33"/>
        <v>6.1599999999999988E-2</v>
      </c>
      <c r="Z170" s="52">
        <v>0.12620000000000001</v>
      </c>
      <c r="AA170" s="59">
        <v>0.1305</v>
      </c>
      <c r="AB170" s="20">
        <f t="shared" si="34"/>
        <v>-4.2999999999999983E-3</v>
      </c>
      <c r="AC170" s="52">
        <v>9.8599999999999993E-2</v>
      </c>
      <c r="AD170" s="59">
        <v>0.1305</v>
      </c>
      <c r="AE170" s="20">
        <f t="shared" si="35"/>
        <v>-3.1900000000000012E-2</v>
      </c>
      <c r="AF170" s="98">
        <f t="shared" si="36"/>
        <v>1.5039999999999993E-2</v>
      </c>
      <c r="AG170" s="97">
        <v>60.97</v>
      </c>
      <c r="AH170" s="98">
        <f t="shared" si="37"/>
        <v>2.2944379129503738E-4</v>
      </c>
      <c r="AI170" s="99">
        <f t="shared" si="38"/>
        <v>3.4508346210773605E-6</v>
      </c>
      <c r="AJ170" s="97">
        <v>72.52</v>
      </c>
      <c r="AK170" s="100">
        <v>1.42</v>
      </c>
      <c r="AL170" s="100">
        <v>8.9600000000000009</v>
      </c>
    </row>
    <row r="171" spans="1:38">
      <c r="A171" s="90" t="s">
        <v>727</v>
      </c>
      <c r="B171" s="52">
        <v>7.0000000000000007E-2</v>
      </c>
      <c r="C171" s="59">
        <v>0.1305</v>
      </c>
      <c r="D171" s="20">
        <f t="shared" si="27"/>
        <v>-6.0499999999999998E-2</v>
      </c>
      <c r="E171" s="52">
        <v>0.1</v>
      </c>
      <c r="F171" s="59">
        <v>0.1305</v>
      </c>
      <c r="G171" s="20">
        <f t="shared" si="28"/>
        <v>-3.0499999999999999E-2</v>
      </c>
      <c r="H171" s="52">
        <v>0.08</v>
      </c>
      <c r="I171" s="59">
        <v>0.1305</v>
      </c>
      <c r="J171" s="20">
        <f t="shared" si="29"/>
        <v>-5.0500000000000003E-2</v>
      </c>
      <c r="K171" s="52">
        <v>0.11</v>
      </c>
      <c r="L171" s="59">
        <v>0.1305</v>
      </c>
      <c r="M171" s="20">
        <f t="shared" si="30"/>
        <v>-2.0500000000000004E-2</v>
      </c>
      <c r="N171" s="52">
        <v>0.1</v>
      </c>
      <c r="O171" s="59">
        <v>0.1305</v>
      </c>
      <c r="P171" s="20">
        <f t="shared" si="26"/>
        <v>-3.0499999999999999E-2</v>
      </c>
      <c r="Q171" s="52">
        <v>0.09</v>
      </c>
      <c r="R171" s="59">
        <v>0.1305</v>
      </c>
      <c r="S171" s="20">
        <f t="shared" si="31"/>
        <v>-4.0500000000000008E-2</v>
      </c>
      <c r="T171" s="52">
        <v>0.05</v>
      </c>
      <c r="U171" s="59">
        <v>0.1305</v>
      </c>
      <c r="V171" s="20">
        <f t="shared" si="32"/>
        <v>-8.0500000000000002E-2</v>
      </c>
      <c r="W171" s="52">
        <v>0.06</v>
      </c>
      <c r="X171" s="59">
        <v>0.1305</v>
      </c>
      <c r="Y171" s="20">
        <f t="shared" si="33"/>
        <v>-7.0500000000000007E-2</v>
      </c>
      <c r="Z171" s="52">
        <v>0.06</v>
      </c>
      <c r="AA171" s="59">
        <v>0.1305</v>
      </c>
      <c r="AB171" s="20">
        <f t="shared" si="34"/>
        <v>-7.0500000000000007E-2</v>
      </c>
      <c r="AC171" s="52">
        <v>0.05</v>
      </c>
      <c r="AD171" s="59">
        <v>0.1305</v>
      </c>
      <c r="AE171" s="20">
        <f t="shared" si="35"/>
        <v>-8.0500000000000002E-2</v>
      </c>
      <c r="AF171" s="98">
        <f t="shared" si="36"/>
        <v>-5.3500000000000006E-2</v>
      </c>
      <c r="AG171" s="97">
        <v>280.23</v>
      </c>
      <c r="AH171" s="98">
        <f t="shared" si="37"/>
        <v>1.0545683718977911E-3</v>
      </c>
      <c r="AI171" s="99">
        <f t="shared" si="38"/>
        <v>-5.6419407896531828E-5</v>
      </c>
      <c r="AJ171" s="97">
        <v>363.59</v>
      </c>
      <c r="AK171" s="100">
        <v>1.53</v>
      </c>
      <c r="AL171" s="100">
        <v>-6.65</v>
      </c>
    </row>
    <row r="172" spans="1:38">
      <c r="A172" s="90" t="s">
        <v>728</v>
      </c>
      <c r="B172" s="52">
        <v>0.03</v>
      </c>
      <c r="C172" s="59">
        <v>0.1305</v>
      </c>
      <c r="D172" s="20">
        <f t="shared" si="27"/>
        <v>-0.10050000000000001</v>
      </c>
      <c r="E172" s="52">
        <v>0.1</v>
      </c>
      <c r="F172" s="59">
        <v>0.1305</v>
      </c>
      <c r="G172" s="20">
        <f t="shared" si="28"/>
        <v>-3.0499999999999999E-2</v>
      </c>
      <c r="H172" s="52">
        <v>-0.16</v>
      </c>
      <c r="I172" s="59">
        <v>0.1305</v>
      </c>
      <c r="J172" s="20">
        <f t="shared" si="29"/>
        <v>-0.29049999999999998</v>
      </c>
      <c r="K172" s="52">
        <v>0.1</v>
      </c>
      <c r="L172" s="59">
        <v>0.1305</v>
      </c>
      <c r="M172" s="20">
        <f t="shared" si="30"/>
        <v>-3.0499999999999999E-2</v>
      </c>
      <c r="N172" s="52">
        <v>0.01</v>
      </c>
      <c r="O172" s="59">
        <v>0.1305</v>
      </c>
      <c r="P172" s="20">
        <f t="shared" si="26"/>
        <v>-0.12050000000000001</v>
      </c>
      <c r="Q172" s="52">
        <v>-7.0000000000000007E-2</v>
      </c>
      <c r="R172" s="59">
        <v>0.1305</v>
      </c>
      <c r="S172" s="20">
        <f t="shared" si="31"/>
        <v>-0.20050000000000001</v>
      </c>
      <c r="T172" s="52">
        <v>-0.09</v>
      </c>
      <c r="U172" s="59">
        <v>0.1305</v>
      </c>
      <c r="V172" s="20">
        <f t="shared" si="32"/>
        <v>-0.2205</v>
      </c>
      <c r="W172" s="52">
        <v>-0.14000000000000001</v>
      </c>
      <c r="X172" s="59">
        <v>0.1305</v>
      </c>
      <c r="Y172" s="20">
        <f t="shared" si="33"/>
        <v>-0.27050000000000002</v>
      </c>
      <c r="Z172" s="52">
        <v>-0.15</v>
      </c>
      <c r="AA172" s="59">
        <v>0.1305</v>
      </c>
      <c r="AB172" s="20">
        <f t="shared" si="34"/>
        <v>-0.28049999999999997</v>
      </c>
      <c r="AC172" s="52">
        <v>-0.08</v>
      </c>
      <c r="AD172" s="59">
        <v>0.1305</v>
      </c>
      <c r="AE172" s="20">
        <f t="shared" si="35"/>
        <v>-0.21050000000000002</v>
      </c>
      <c r="AF172" s="98">
        <f t="shared" si="36"/>
        <v>-0.17549999999999999</v>
      </c>
      <c r="AG172" s="97">
        <v>108.02</v>
      </c>
      <c r="AH172" s="98">
        <f t="shared" si="37"/>
        <v>4.0650349902722547E-4</v>
      </c>
      <c r="AI172" s="99">
        <f t="shared" si="38"/>
        <v>-7.1341364079278072E-5</v>
      </c>
      <c r="AJ172" s="97">
        <v>163.59</v>
      </c>
      <c r="AK172" s="101" t="s">
        <v>13</v>
      </c>
      <c r="AL172" s="100">
        <v>-9.43</v>
      </c>
    </row>
    <row r="173" spans="1:38">
      <c r="A173" s="90" t="s">
        <v>729</v>
      </c>
      <c r="B173" s="52">
        <v>0.27729999999999999</v>
      </c>
      <c r="C173" s="59">
        <v>0.1305</v>
      </c>
      <c r="D173" s="20">
        <f t="shared" si="27"/>
        <v>0.14679999999999999</v>
      </c>
      <c r="E173" s="52">
        <v>0.1462</v>
      </c>
      <c r="F173" s="59">
        <v>0.1305</v>
      </c>
      <c r="G173" s="20">
        <f t="shared" si="28"/>
        <v>1.5699999999999992E-2</v>
      </c>
      <c r="H173" s="52">
        <v>0.21740000000000001</v>
      </c>
      <c r="I173" s="59">
        <v>0.1305</v>
      </c>
      <c r="J173" s="20">
        <f t="shared" si="29"/>
        <v>8.6900000000000005E-2</v>
      </c>
      <c r="K173" s="52">
        <v>0.32079999999999997</v>
      </c>
      <c r="L173" s="59">
        <v>0.1305</v>
      </c>
      <c r="M173" s="20">
        <f t="shared" si="30"/>
        <v>0.19029999999999997</v>
      </c>
      <c r="N173" s="52">
        <v>0.3891</v>
      </c>
      <c r="O173" s="59">
        <v>0.1305</v>
      </c>
      <c r="P173" s="20">
        <f t="shared" si="26"/>
        <v>0.2586</v>
      </c>
      <c r="Q173" s="52">
        <v>0.22090000000000001</v>
      </c>
      <c r="R173" s="59">
        <v>0.1305</v>
      </c>
      <c r="S173" s="20">
        <f t="shared" si="31"/>
        <v>9.0400000000000008E-2</v>
      </c>
      <c r="T173" s="52">
        <v>0.31290000000000001</v>
      </c>
      <c r="U173" s="59">
        <v>0.1305</v>
      </c>
      <c r="V173" s="20">
        <f t="shared" si="32"/>
        <v>0.18240000000000001</v>
      </c>
      <c r="W173" s="52">
        <v>0.31259999999999999</v>
      </c>
      <c r="X173" s="59">
        <v>0.1305</v>
      </c>
      <c r="Y173" s="20">
        <f t="shared" si="33"/>
        <v>0.18209999999999998</v>
      </c>
      <c r="Z173" s="52">
        <v>0.24629999999999999</v>
      </c>
      <c r="AA173" s="59">
        <v>0.1305</v>
      </c>
      <c r="AB173" s="20">
        <f t="shared" si="34"/>
        <v>0.11579999999999999</v>
      </c>
      <c r="AC173" s="52">
        <v>5.74E-2</v>
      </c>
      <c r="AD173" s="59">
        <v>0.1305</v>
      </c>
      <c r="AE173" s="20">
        <f t="shared" si="35"/>
        <v>-7.3099999999999998E-2</v>
      </c>
      <c r="AF173" s="98">
        <f t="shared" si="36"/>
        <v>0.11959</v>
      </c>
      <c r="AG173" s="97">
        <v>22.14</v>
      </c>
      <c r="AH173" s="98">
        <f t="shared" si="37"/>
        <v>8.3317788080566302E-5</v>
      </c>
      <c r="AI173" s="99">
        <f t="shared" si="38"/>
        <v>9.9639742765549244E-6</v>
      </c>
      <c r="AJ173" s="97">
        <v>26.86</v>
      </c>
      <c r="AK173" s="100">
        <v>0.06</v>
      </c>
      <c r="AL173" s="100">
        <v>-0.27</v>
      </c>
    </row>
    <row r="174" spans="1:38">
      <c r="A174" s="90" t="s">
        <v>730</v>
      </c>
      <c r="B174" s="52">
        <v>0.09</v>
      </c>
      <c r="C174" s="59">
        <v>0.1305</v>
      </c>
      <c r="D174" s="20">
        <f t="shared" si="27"/>
        <v>-4.0500000000000008E-2</v>
      </c>
      <c r="E174" s="52">
        <v>0.22</v>
      </c>
      <c r="F174" s="59">
        <v>0.1305</v>
      </c>
      <c r="G174" s="20">
        <f t="shared" si="28"/>
        <v>8.9499999999999996E-2</v>
      </c>
      <c r="H174" s="52">
        <v>-0.06</v>
      </c>
      <c r="I174" s="59">
        <v>0.1305</v>
      </c>
      <c r="J174" s="20">
        <f t="shared" si="29"/>
        <v>-0.1905</v>
      </c>
      <c r="K174" s="52">
        <v>0.13</v>
      </c>
      <c r="L174" s="59">
        <v>0.1305</v>
      </c>
      <c r="M174" s="20">
        <f t="shared" si="30"/>
        <v>-5.0000000000000044E-4</v>
      </c>
      <c r="N174" s="52">
        <v>0.13</v>
      </c>
      <c r="O174" s="59">
        <v>0.1305</v>
      </c>
      <c r="P174" s="20">
        <f t="shared" si="26"/>
        <v>-5.0000000000000044E-4</v>
      </c>
      <c r="Q174" s="52">
        <v>0.12</v>
      </c>
      <c r="R174" s="59">
        <v>0.1305</v>
      </c>
      <c r="S174" s="20">
        <f t="shared" si="31"/>
        <v>-1.0500000000000009E-2</v>
      </c>
      <c r="T174" s="52">
        <v>0.15</v>
      </c>
      <c r="U174" s="59">
        <v>0.1305</v>
      </c>
      <c r="V174" s="20">
        <f t="shared" si="32"/>
        <v>1.949999999999999E-2</v>
      </c>
      <c r="W174" s="52">
        <v>0.11</v>
      </c>
      <c r="X174" s="59">
        <v>0.1305</v>
      </c>
      <c r="Y174" s="20">
        <f t="shared" si="33"/>
        <v>-2.0500000000000004E-2</v>
      </c>
      <c r="Z174" s="52">
        <v>0.14000000000000001</v>
      </c>
      <c r="AA174" s="59">
        <v>0.1305</v>
      </c>
      <c r="AB174" s="20">
        <f t="shared" si="34"/>
        <v>9.5000000000000084E-3</v>
      </c>
      <c r="AC174" s="52">
        <v>0.14000000000000001</v>
      </c>
      <c r="AD174" s="59">
        <v>0.1305</v>
      </c>
      <c r="AE174" s="20">
        <f t="shared" si="35"/>
        <v>9.5000000000000084E-3</v>
      </c>
      <c r="AF174" s="98">
        <f t="shared" si="36"/>
        <v>-1.3500000000000002E-2</v>
      </c>
      <c r="AG174" s="97">
        <v>66.23</v>
      </c>
      <c r="AH174" s="98">
        <f t="shared" si="37"/>
        <v>2.4923835160686118E-4</v>
      </c>
      <c r="AI174" s="99">
        <f t="shared" si="38"/>
        <v>-3.3647177466926264E-6</v>
      </c>
      <c r="AJ174" s="97">
        <v>95.65</v>
      </c>
      <c r="AK174" s="100">
        <v>1.08</v>
      </c>
      <c r="AL174" s="100">
        <v>2.2799999999999998</v>
      </c>
    </row>
    <row r="175" spans="1:38">
      <c r="A175" s="90" t="s">
        <v>731</v>
      </c>
      <c r="B175" s="52">
        <v>0.15</v>
      </c>
      <c r="C175" s="59">
        <v>0.1305</v>
      </c>
      <c r="D175" s="20">
        <f t="shared" si="27"/>
        <v>1.949999999999999E-2</v>
      </c>
      <c r="E175" s="52">
        <v>0.12</v>
      </c>
      <c r="F175" s="59">
        <v>0.1305</v>
      </c>
      <c r="G175" s="20">
        <f t="shared" si="28"/>
        <v>-1.0500000000000009E-2</v>
      </c>
      <c r="H175" s="52">
        <v>0.11</v>
      </c>
      <c r="I175" s="59">
        <v>0.1305</v>
      </c>
      <c r="J175" s="20">
        <f t="shared" si="29"/>
        <v>-2.0500000000000004E-2</v>
      </c>
      <c r="K175" s="52">
        <v>0.11</v>
      </c>
      <c r="L175" s="59">
        <v>0.1305</v>
      </c>
      <c r="M175" s="20">
        <f t="shared" si="30"/>
        <v>-2.0500000000000004E-2</v>
      </c>
      <c r="N175" s="52">
        <v>0.12</v>
      </c>
      <c r="O175" s="59">
        <v>0.1305</v>
      </c>
      <c r="P175" s="20">
        <f t="shared" si="26"/>
        <v>-1.0500000000000009E-2</v>
      </c>
      <c r="Q175" s="52">
        <v>0.12</v>
      </c>
      <c r="R175" s="59">
        <v>0.1305</v>
      </c>
      <c r="S175" s="20">
        <f t="shared" si="31"/>
        <v>-1.0500000000000009E-2</v>
      </c>
      <c r="T175" s="52">
        <v>-7.0000000000000007E-2</v>
      </c>
      <c r="U175" s="59">
        <v>0.1305</v>
      </c>
      <c r="V175" s="20">
        <f t="shared" si="32"/>
        <v>-0.20050000000000001</v>
      </c>
      <c r="W175" s="52">
        <v>-0.06</v>
      </c>
      <c r="X175" s="59">
        <v>0.1305</v>
      </c>
      <c r="Y175" s="20">
        <f t="shared" si="33"/>
        <v>-0.1905</v>
      </c>
      <c r="Z175" s="52">
        <v>-0.1</v>
      </c>
      <c r="AA175" s="59">
        <v>0.1305</v>
      </c>
      <c r="AB175" s="20">
        <f t="shared" si="34"/>
        <v>-0.23050000000000001</v>
      </c>
      <c r="AC175" s="52">
        <v>-7.0000000000000007E-2</v>
      </c>
      <c r="AD175" s="59">
        <v>0.1305</v>
      </c>
      <c r="AE175" s="20">
        <f t="shared" si="35"/>
        <v>-0.20050000000000001</v>
      </c>
      <c r="AF175" s="98">
        <f t="shared" si="36"/>
        <v>-8.7500000000000008E-2</v>
      </c>
      <c r="AG175" s="97">
        <v>20.399999999999999</v>
      </c>
      <c r="AH175" s="98">
        <f t="shared" si="37"/>
        <v>7.6769777635210141E-5</v>
      </c>
      <c r="AI175" s="99">
        <f t="shared" si="38"/>
        <v>-6.7173555430808879E-6</v>
      </c>
      <c r="AJ175" s="97">
        <v>139.66999999999999</v>
      </c>
      <c r="AK175" s="101" t="s">
        <v>13</v>
      </c>
      <c r="AL175" s="101" t="s">
        <v>13</v>
      </c>
    </row>
    <row r="176" spans="1:38">
      <c r="A176" s="90" t="s">
        <v>732</v>
      </c>
      <c r="B176" s="53" t="s">
        <v>13</v>
      </c>
      <c r="C176" s="59">
        <v>0.1305</v>
      </c>
      <c r="D176" s="23" t="s">
        <v>13</v>
      </c>
      <c r="E176" s="54" t="s">
        <v>13</v>
      </c>
      <c r="F176" s="59">
        <v>0.1305</v>
      </c>
      <c r="G176" s="23" t="s">
        <v>13</v>
      </c>
      <c r="H176" s="54" t="s">
        <v>13</v>
      </c>
      <c r="I176" s="59">
        <v>0.1305</v>
      </c>
      <c r="J176" s="23" t="s">
        <v>13</v>
      </c>
      <c r="K176" s="53" t="s">
        <v>13</v>
      </c>
      <c r="L176" s="59">
        <v>0.1305</v>
      </c>
      <c r="M176" s="23" t="s">
        <v>13</v>
      </c>
      <c r="N176" s="54" t="s">
        <v>13</v>
      </c>
      <c r="O176" s="59">
        <v>0.1305</v>
      </c>
      <c r="P176" s="23" t="s">
        <v>13</v>
      </c>
      <c r="Q176" s="54" t="s">
        <v>13</v>
      </c>
      <c r="R176" s="59">
        <v>0.1305</v>
      </c>
      <c r="S176" s="23" t="s">
        <v>13</v>
      </c>
      <c r="T176" s="52">
        <v>-1.77E-2</v>
      </c>
      <c r="U176" s="59">
        <v>0.1305</v>
      </c>
      <c r="V176" s="20">
        <f t="shared" si="32"/>
        <v>-0.1482</v>
      </c>
      <c r="W176" s="52">
        <v>-5.11E-2</v>
      </c>
      <c r="X176" s="59">
        <v>0.1305</v>
      </c>
      <c r="Y176" s="20">
        <f t="shared" si="33"/>
        <v>-0.18160000000000001</v>
      </c>
      <c r="Z176" s="52">
        <v>-0.1066</v>
      </c>
      <c r="AA176" s="59">
        <v>0.1305</v>
      </c>
      <c r="AB176" s="20">
        <f t="shared" si="34"/>
        <v>-0.23710000000000001</v>
      </c>
      <c r="AC176" s="52">
        <v>-0.19739999999999999</v>
      </c>
      <c r="AD176" s="59">
        <v>0.1305</v>
      </c>
      <c r="AE176" s="20">
        <f t="shared" si="35"/>
        <v>-0.32789999999999997</v>
      </c>
      <c r="AF176" s="98">
        <f t="shared" si="36"/>
        <v>-0.22369999999999998</v>
      </c>
      <c r="AG176" s="97">
        <v>108.13</v>
      </c>
      <c r="AH176" s="98">
        <f t="shared" si="37"/>
        <v>4.0691745371055255E-4</v>
      </c>
      <c r="AI176" s="99">
        <f t="shared" si="38"/>
        <v>-9.1027434395050591E-5</v>
      </c>
      <c r="AJ176" s="97">
        <v>195.25</v>
      </c>
      <c r="AK176" s="100">
        <v>4.38</v>
      </c>
      <c r="AL176" s="101" t="s">
        <v>13</v>
      </c>
    </row>
    <row r="177" spans="1:38">
      <c r="A177" s="90" t="s">
        <v>733</v>
      </c>
      <c r="B177" s="52">
        <v>0.2235</v>
      </c>
      <c r="C177" s="59">
        <v>0.1305</v>
      </c>
      <c r="D177" s="20">
        <f t="shared" si="27"/>
        <v>9.2999999999999999E-2</v>
      </c>
      <c r="E177" s="52">
        <v>0.19370000000000001</v>
      </c>
      <c r="F177" s="59">
        <v>0.1305</v>
      </c>
      <c r="G177" s="20">
        <f t="shared" si="28"/>
        <v>6.3200000000000006E-2</v>
      </c>
      <c r="H177" s="52">
        <v>0.25340000000000001</v>
      </c>
      <c r="I177" s="59">
        <v>0.1305</v>
      </c>
      <c r="J177" s="20">
        <f t="shared" si="29"/>
        <v>0.12290000000000001</v>
      </c>
      <c r="K177" s="52">
        <v>0.25419999999999998</v>
      </c>
      <c r="L177" s="59">
        <v>0.1305</v>
      </c>
      <c r="M177" s="20">
        <f t="shared" si="30"/>
        <v>0.12369999999999998</v>
      </c>
      <c r="N177" s="52">
        <v>0.18090000000000001</v>
      </c>
      <c r="O177" s="59">
        <v>0.1305</v>
      </c>
      <c r="P177" s="20">
        <f t="shared" si="26"/>
        <v>5.04E-2</v>
      </c>
      <c r="Q177" s="52">
        <v>0.25650000000000001</v>
      </c>
      <c r="R177" s="59">
        <v>0.1305</v>
      </c>
      <c r="S177" s="20">
        <f t="shared" si="31"/>
        <v>0.126</v>
      </c>
      <c r="T177" s="52">
        <v>0.36059999999999998</v>
      </c>
      <c r="U177" s="59">
        <v>0.1305</v>
      </c>
      <c r="V177" s="20">
        <f t="shared" si="32"/>
        <v>0.23009999999999997</v>
      </c>
      <c r="W177" s="52">
        <v>0.217</v>
      </c>
      <c r="X177" s="59">
        <v>0.1305</v>
      </c>
      <c r="Y177" s="20">
        <f t="shared" si="33"/>
        <v>8.6499999999999994E-2</v>
      </c>
      <c r="Z177" s="52">
        <v>0.10249999999999999</v>
      </c>
      <c r="AA177" s="59">
        <v>0.1305</v>
      </c>
      <c r="AB177" s="20">
        <f t="shared" si="34"/>
        <v>-2.8000000000000011E-2</v>
      </c>
      <c r="AC177" s="52">
        <v>3.7999999999999999E-2</v>
      </c>
      <c r="AD177" s="59">
        <v>0.1305</v>
      </c>
      <c r="AE177" s="20">
        <f t="shared" si="35"/>
        <v>-9.2499999999999999E-2</v>
      </c>
      <c r="AF177" s="98">
        <f t="shared" si="36"/>
        <v>7.7529999999999988E-2</v>
      </c>
      <c r="AG177" s="97">
        <v>48.34</v>
      </c>
      <c r="AH177" s="98">
        <f t="shared" si="37"/>
        <v>1.81914267200297E-4</v>
      </c>
      <c r="AI177" s="99">
        <f t="shared" si="38"/>
        <v>1.4103813136039023E-5</v>
      </c>
      <c r="AJ177" s="97">
        <v>51.28</v>
      </c>
      <c r="AK177" s="100">
        <v>0</v>
      </c>
      <c r="AL177" s="100">
        <v>0.81</v>
      </c>
    </row>
    <row r="178" spans="1:38">
      <c r="A178" s="90" t="s">
        <v>734</v>
      </c>
      <c r="B178" s="52">
        <v>0.04</v>
      </c>
      <c r="C178" s="59">
        <v>0.1305</v>
      </c>
      <c r="D178" s="20">
        <f t="shared" si="27"/>
        <v>-9.0499999999999997E-2</v>
      </c>
      <c r="E178" s="52">
        <v>0.15</v>
      </c>
      <c r="F178" s="59">
        <v>0.1305</v>
      </c>
      <c r="G178" s="20">
        <f t="shared" si="28"/>
        <v>1.949999999999999E-2</v>
      </c>
      <c r="H178" s="52">
        <v>0.01</v>
      </c>
      <c r="I178" s="59">
        <v>0.1305</v>
      </c>
      <c r="J178" s="20">
        <f t="shared" si="29"/>
        <v>-0.12050000000000001</v>
      </c>
      <c r="K178" s="52">
        <v>0.04</v>
      </c>
      <c r="L178" s="59">
        <v>0.1305</v>
      </c>
      <c r="M178" s="20">
        <f t="shared" si="30"/>
        <v>-9.0499999999999997E-2</v>
      </c>
      <c r="N178" s="52">
        <v>0.08</v>
      </c>
      <c r="O178" s="59">
        <v>0.1305</v>
      </c>
      <c r="P178" s="20">
        <f t="shared" si="26"/>
        <v>-5.0500000000000003E-2</v>
      </c>
      <c r="Q178" s="52">
        <v>0.03</v>
      </c>
      <c r="R178" s="59">
        <v>0.1305</v>
      </c>
      <c r="S178" s="20">
        <f t="shared" si="31"/>
        <v>-0.10050000000000001</v>
      </c>
      <c r="T178" s="52">
        <v>0.1</v>
      </c>
      <c r="U178" s="59">
        <v>0.1305</v>
      </c>
      <c r="V178" s="20">
        <f t="shared" si="32"/>
        <v>-3.0499999999999999E-2</v>
      </c>
      <c r="W178" s="52">
        <v>0.06</v>
      </c>
      <c r="X178" s="59">
        <v>0.1305</v>
      </c>
      <c r="Y178" s="20">
        <f t="shared" si="33"/>
        <v>-7.0500000000000007E-2</v>
      </c>
      <c r="Z178" s="52">
        <v>0.05</v>
      </c>
      <c r="AA178" s="59">
        <v>0.1305</v>
      </c>
      <c r="AB178" s="20">
        <f t="shared" si="34"/>
        <v>-8.0500000000000002E-2</v>
      </c>
      <c r="AC178" s="52">
        <v>0.04</v>
      </c>
      <c r="AD178" s="59">
        <v>0.1305</v>
      </c>
      <c r="AE178" s="20">
        <f t="shared" si="35"/>
        <v>-9.0499999999999997E-2</v>
      </c>
      <c r="AF178" s="98">
        <f t="shared" si="36"/>
        <v>-7.0500000000000007E-2</v>
      </c>
      <c r="AG178" s="97">
        <v>219.43</v>
      </c>
      <c r="AH178" s="98">
        <f t="shared" si="37"/>
        <v>8.2576432874971386E-4</v>
      </c>
      <c r="AI178" s="99">
        <f t="shared" si="38"/>
        <v>-5.8216385176854834E-5</v>
      </c>
      <c r="AJ178" s="97">
        <v>289.33999999999997</v>
      </c>
      <c r="AK178" s="100">
        <v>2.95</v>
      </c>
      <c r="AL178" s="100">
        <v>-9.33</v>
      </c>
    </row>
    <row r="179" spans="1:38">
      <c r="A179" s="90" t="s">
        <v>735</v>
      </c>
      <c r="B179" s="52">
        <v>0.14000000000000001</v>
      </c>
      <c r="C179" s="59">
        <v>0.1305</v>
      </c>
      <c r="D179" s="20">
        <f t="shared" si="27"/>
        <v>9.5000000000000084E-3</v>
      </c>
      <c r="E179" s="52">
        <v>7.0000000000000007E-2</v>
      </c>
      <c r="F179" s="59">
        <v>0.1305</v>
      </c>
      <c r="G179" s="20">
        <f t="shared" si="28"/>
        <v>-6.0499999999999998E-2</v>
      </c>
      <c r="H179" s="52">
        <v>-0.05</v>
      </c>
      <c r="I179" s="59">
        <v>0.1305</v>
      </c>
      <c r="J179" s="20">
        <f t="shared" si="29"/>
        <v>-0.18049999999999999</v>
      </c>
      <c r="K179" s="52">
        <v>0.08</v>
      </c>
      <c r="L179" s="59">
        <v>0.1305</v>
      </c>
      <c r="M179" s="20">
        <f t="shared" si="30"/>
        <v>-5.0500000000000003E-2</v>
      </c>
      <c r="N179" s="52">
        <v>0.16</v>
      </c>
      <c r="O179" s="59">
        <v>0.1305</v>
      </c>
      <c r="P179" s="20">
        <f t="shared" si="26"/>
        <v>2.9499999999999998E-2</v>
      </c>
      <c r="Q179" s="52">
        <v>0.14000000000000001</v>
      </c>
      <c r="R179" s="59">
        <v>0.1305</v>
      </c>
      <c r="S179" s="20">
        <f t="shared" si="31"/>
        <v>9.5000000000000084E-3</v>
      </c>
      <c r="T179" s="52">
        <v>0.12</v>
      </c>
      <c r="U179" s="59">
        <v>0.1305</v>
      </c>
      <c r="V179" s="20">
        <f t="shared" si="32"/>
        <v>-1.0500000000000009E-2</v>
      </c>
      <c r="W179" s="52">
        <v>0.2</v>
      </c>
      <c r="X179" s="59">
        <v>0.1305</v>
      </c>
      <c r="Y179" s="20">
        <f t="shared" si="33"/>
        <v>6.9500000000000006E-2</v>
      </c>
      <c r="Z179" s="52">
        <v>0.19</v>
      </c>
      <c r="AA179" s="59">
        <v>0.1305</v>
      </c>
      <c r="AB179" s="20">
        <f t="shared" si="34"/>
        <v>5.9499999999999997E-2</v>
      </c>
      <c r="AC179" s="63">
        <v>0.15</v>
      </c>
      <c r="AD179" s="59">
        <v>0.1305</v>
      </c>
      <c r="AE179" s="20">
        <f t="shared" si="35"/>
        <v>1.949999999999999E-2</v>
      </c>
      <c r="AF179" s="98">
        <f t="shared" si="36"/>
        <v>-1.0499999999999995E-2</v>
      </c>
      <c r="AG179" s="97">
        <v>30.96</v>
      </c>
      <c r="AH179" s="98">
        <f t="shared" si="37"/>
        <v>1.1650942723461305E-4</v>
      </c>
      <c r="AI179" s="99">
        <f t="shared" si="38"/>
        <v>-1.2233489859634366E-6</v>
      </c>
      <c r="AJ179" s="97">
        <v>43.66</v>
      </c>
      <c r="AK179" s="100">
        <v>0.5</v>
      </c>
      <c r="AL179" s="100">
        <v>-14.47</v>
      </c>
    </row>
    <row r="180" spans="1:38">
      <c r="A180" s="90" t="s">
        <v>736</v>
      </c>
      <c r="B180" s="53" t="s">
        <v>13</v>
      </c>
      <c r="C180" s="59">
        <v>0.1305</v>
      </c>
      <c r="D180" s="23" t="s">
        <v>13</v>
      </c>
      <c r="E180" s="54" t="s">
        <v>13</v>
      </c>
      <c r="F180" s="59">
        <v>0.1305</v>
      </c>
      <c r="G180" s="23" t="s">
        <v>13</v>
      </c>
      <c r="H180" s="54" t="s">
        <v>13</v>
      </c>
      <c r="I180" s="59">
        <v>0.1305</v>
      </c>
      <c r="J180" s="23" t="s">
        <v>13</v>
      </c>
      <c r="K180" s="52">
        <v>0.12</v>
      </c>
      <c r="L180" s="59">
        <v>0.1305</v>
      </c>
      <c r="M180" s="20">
        <f t="shared" si="30"/>
        <v>-1.0500000000000009E-2</v>
      </c>
      <c r="N180" s="52">
        <v>0.13</v>
      </c>
      <c r="O180" s="59">
        <v>0.1305</v>
      </c>
      <c r="P180" s="20">
        <f t="shared" si="26"/>
        <v>-5.0000000000000044E-4</v>
      </c>
      <c r="Q180" s="52">
        <v>0.1</v>
      </c>
      <c r="R180" s="59">
        <v>0.1305</v>
      </c>
      <c r="S180" s="20">
        <f t="shared" si="31"/>
        <v>-3.0499999999999999E-2</v>
      </c>
      <c r="T180" s="52">
        <v>0.08</v>
      </c>
      <c r="U180" s="59">
        <v>0.1305</v>
      </c>
      <c r="V180" s="20">
        <f t="shared" si="32"/>
        <v>-5.0500000000000003E-2</v>
      </c>
      <c r="W180" s="52">
        <v>7.0000000000000007E-2</v>
      </c>
      <c r="X180" s="59">
        <v>0.1305</v>
      </c>
      <c r="Y180" s="20">
        <f t="shared" si="33"/>
        <v>-6.0499999999999998E-2</v>
      </c>
      <c r="Z180" s="52">
        <v>0.06</v>
      </c>
      <c r="AA180" s="59">
        <v>0.1305</v>
      </c>
      <c r="AB180" s="20">
        <f t="shared" si="34"/>
        <v>-7.0500000000000007E-2</v>
      </c>
      <c r="AC180" s="52">
        <v>0.08</v>
      </c>
      <c r="AD180" s="59">
        <v>0.1305</v>
      </c>
      <c r="AE180" s="20">
        <f t="shared" si="35"/>
        <v>-5.0500000000000003E-2</v>
      </c>
      <c r="AF180" s="98">
        <f t="shared" si="36"/>
        <v>-3.9071428571428576E-2</v>
      </c>
      <c r="AG180" s="97">
        <v>92.76</v>
      </c>
      <c r="AH180" s="98">
        <f t="shared" si="37"/>
        <v>3.4907669477657322E-4</v>
      </c>
      <c r="AI180" s="99">
        <f t="shared" si="38"/>
        <v>-1.3638925145913256E-5</v>
      </c>
      <c r="AJ180" s="97">
        <v>109.1</v>
      </c>
      <c r="AK180" s="100">
        <v>0.98</v>
      </c>
      <c r="AL180" s="101" t="s">
        <v>13</v>
      </c>
    </row>
    <row r="181" spans="1:38">
      <c r="A181" s="90" t="s">
        <v>737</v>
      </c>
      <c r="B181" s="52">
        <v>0.11</v>
      </c>
      <c r="C181" s="59">
        <v>0.1305</v>
      </c>
      <c r="D181" s="20">
        <f t="shared" si="27"/>
        <v>-2.0500000000000004E-2</v>
      </c>
      <c r="E181" s="52">
        <v>7.0000000000000007E-2</v>
      </c>
      <c r="F181" s="59">
        <v>0.1305</v>
      </c>
      <c r="G181" s="20">
        <f t="shared" si="28"/>
        <v>-6.0499999999999998E-2</v>
      </c>
      <c r="H181" s="52">
        <v>0.02</v>
      </c>
      <c r="I181" s="59">
        <v>0.1305</v>
      </c>
      <c r="J181" s="20">
        <f t="shared" si="29"/>
        <v>-0.1105</v>
      </c>
      <c r="K181" s="52">
        <v>0.13</v>
      </c>
      <c r="L181" s="59">
        <v>0.1305</v>
      </c>
      <c r="M181" s="20">
        <f t="shared" si="30"/>
        <v>-5.0000000000000044E-4</v>
      </c>
      <c r="N181" s="52">
        <v>0.15</v>
      </c>
      <c r="O181" s="59">
        <v>0.1305</v>
      </c>
      <c r="P181" s="20">
        <f t="shared" ref="P181:P244" si="39">N181-O181</f>
        <v>1.949999999999999E-2</v>
      </c>
      <c r="Q181" s="52">
        <v>0.13</v>
      </c>
      <c r="R181" s="59">
        <v>0.1305</v>
      </c>
      <c r="S181" s="20">
        <f t="shared" si="31"/>
        <v>-5.0000000000000044E-4</v>
      </c>
      <c r="T181" s="52">
        <v>0.09</v>
      </c>
      <c r="U181" s="59">
        <v>0.1305</v>
      </c>
      <c r="V181" s="20">
        <f t="shared" si="32"/>
        <v>-4.0500000000000008E-2</v>
      </c>
      <c r="W181" s="52">
        <v>0.17</v>
      </c>
      <c r="X181" s="59">
        <v>0.1305</v>
      </c>
      <c r="Y181" s="20">
        <f t="shared" si="33"/>
        <v>3.9500000000000007E-2</v>
      </c>
      <c r="Z181" s="52">
        <v>0.09</v>
      </c>
      <c r="AA181" s="59">
        <v>0.1305</v>
      </c>
      <c r="AB181" s="20">
        <f t="shared" si="34"/>
        <v>-4.0500000000000008E-2</v>
      </c>
      <c r="AC181" s="52">
        <v>0.16</v>
      </c>
      <c r="AD181" s="59">
        <v>0.1305</v>
      </c>
      <c r="AE181" s="20">
        <f t="shared" si="35"/>
        <v>2.9499999999999998E-2</v>
      </c>
      <c r="AF181" s="98">
        <f t="shared" si="36"/>
        <v>-1.8500000000000003E-2</v>
      </c>
      <c r="AG181" s="97">
        <v>82.41</v>
      </c>
      <c r="AH181" s="98">
        <f t="shared" si="37"/>
        <v>3.1012732229988567E-4</v>
      </c>
      <c r="AI181" s="99">
        <f t="shared" si="38"/>
        <v>-5.7373554625478854E-6</v>
      </c>
      <c r="AJ181" s="97">
        <v>98</v>
      </c>
      <c r="AK181" s="100">
        <v>1.34</v>
      </c>
      <c r="AL181" s="100">
        <v>2.76</v>
      </c>
    </row>
    <row r="182" spans="1:38">
      <c r="A182" s="90" t="s">
        <v>738</v>
      </c>
      <c r="B182" s="52">
        <v>5.7999999999999996E-3</v>
      </c>
      <c r="C182" s="59">
        <v>0.1305</v>
      </c>
      <c r="D182" s="20">
        <f t="shared" si="27"/>
        <v>-0.12470000000000001</v>
      </c>
      <c r="E182" s="52">
        <v>3.04E-2</v>
      </c>
      <c r="F182" s="59">
        <v>0.1305</v>
      </c>
      <c r="G182" s="20">
        <f t="shared" si="28"/>
        <v>-0.10010000000000001</v>
      </c>
      <c r="H182" s="52">
        <v>3.0700000000000002E-2</v>
      </c>
      <c r="I182" s="59">
        <v>0.1305</v>
      </c>
      <c r="J182" s="20">
        <f t="shared" si="29"/>
        <v>-9.98E-2</v>
      </c>
      <c r="K182" s="52">
        <v>1.83E-2</v>
      </c>
      <c r="L182" s="59">
        <v>0.1305</v>
      </c>
      <c r="M182" s="20">
        <f t="shared" si="30"/>
        <v>-0.11220000000000001</v>
      </c>
      <c r="N182" s="52">
        <v>1.34E-2</v>
      </c>
      <c r="O182" s="59">
        <v>0.1305</v>
      </c>
      <c r="P182" s="20">
        <f t="shared" si="39"/>
        <v>-0.11710000000000001</v>
      </c>
      <c r="Q182" s="52">
        <v>3.7100000000000001E-2</v>
      </c>
      <c r="R182" s="59">
        <v>0.1305</v>
      </c>
      <c r="S182" s="20">
        <f t="shared" si="31"/>
        <v>-9.3400000000000011E-2</v>
      </c>
      <c r="T182" s="52">
        <v>6.0199999999999997E-2</v>
      </c>
      <c r="U182" s="59">
        <v>0.1305</v>
      </c>
      <c r="V182" s="20">
        <f t="shared" si="32"/>
        <v>-7.0300000000000001E-2</v>
      </c>
      <c r="W182" s="52">
        <v>7.4499999999999997E-2</v>
      </c>
      <c r="X182" s="59">
        <v>0.1305</v>
      </c>
      <c r="Y182" s="20">
        <f t="shared" si="33"/>
        <v>-5.6000000000000008E-2</v>
      </c>
      <c r="Z182" s="52">
        <v>5.2900000000000003E-2</v>
      </c>
      <c r="AA182" s="59">
        <v>0.1305</v>
      </c>
      <c r="AB182" s="20">
        <f t="shared" si="34"/>
        <v>-7.7600000000000002E-2</v>
      </c>
      <c r="AC182" s="52">
        <v>4.7500000000000001E-2</v>
      </c>
      <c r="AD182" s="59">
        <v>0.1305</v>
      </c>
      <c r="AE182" s="20">
        <f t="shared" si="35"/>
        <v>-8.3000000000000004E-2</v>
      </c>
      <c r="AF182" s="98">
        <f t="shared" si="36"/>
        <v>-9.3420000000000017E-2</v>
      </c>
      <c r="AG182" s="97">
        <v>28.28</v>
      </c>
      <c r="AH182" s="98">
        <f t="shared" si="37"/>
        <v>1.0642398585900701E-4</v>
      </c>
      <c r="AI182" s="99">
        <f t="shared" si="38"/>
        <v>-9.9421287589484368E-6</v>
      </c>
      <c r="AJ182" s="97">
        <v>32.57</v>
      </c>
      <c r="AK182" s="100">
        <v>0.2</v>
      </c>
      <c r="AL182" s="101" t="s">
        <v>13</v>
      </c>
    </row>
    <row r="183" spans="1:38">
      <c r="A183" s="90" t="s">
        <v>739</v>
      </c>
      <c r="B183" s="52">
        <v>0.16</v>
      </c>
      <c r="C183" s="59">
        <v>0.1305</v>
      </c>
      <c r="D183" s="20">
        <f t="shared" si="27"/>
        <v>2.9499999999999998E-2</v>
      </c>
      <c r="E183" s="52">
        <v>0.16</v>
      </c>
      <c r="F183" s="59">
        <v>0.1305</v>
      </c>
      <c r="G183" s="20">
        <f t="shared" si="28"/>
        <v>2.9499999999999998E-2</v>
      </c>
      <c r="H183" s="52">
        <v>7.0000000000000007E-2</v>
      </c>
      <c r="I183" s="59">
        <v>0.1305</v>
      </c>
      <c r="J183" s="20">
        <f t="shared" si="29"/>
        <v>-6.0499999999999998E-2</v>
      </c>
      <c r="K183" s="52">
        <v>0.09</v>
      </c>
      <c r="L183" s="59">
        <v>0.1305</v>
      </c>
      <c r="M183" s="20">
        <f t="shared" si="30"/>
        <v>-4.0500000000000008E-2</v>
      </c>
      <c r="N183" s="52">
        <v>0.11</v>
      </c>
      <c r="O183" s="59">
        <v>0.1305</v>
      </c>
      <c r="P183" s="20">
        <f t="shared" si="39"/>
        <v>-2.0500000000000004E-2</v>
      </c>
      <c r="Q183" s="52">
        <v>0.11</v>
      </c>
      <c r="R183" s="59">
        <v>0.1305</v>
      </c>
      <c r="S183" s="20">
        <f t="shared" si="31"/>
        <v>-2.0500000000000004E-2</v>
      </c>
      <c r="T183" s="52">
        <v>0.11</v>
      </c>
      <c r="U183" s="59">
        <v>0.1305</v>
      </c>
      <c r="V183" s="20">
        <f t="shared" si="32"/>
        <v>-2.0500000000000004E-2</v>
      </c>
      <c r="W183" s="52">
        <v>0.12</v>
      </c>
      <c r="X183" s="59">
        <v>0.1305</v>
      </c>
      <c r="Y183" s="20">
        <f t="shared" si="33"/>
        <v>-1.0500000000000009E-2</v>
      </c>
      <c r="Z183" s="52">
        <v>0.11</v>
      </c>
      <c r="AA183" s="59">
        <v>0.1305</v>
      </c>
      <c r="AB183" s="20">
        <f t="shared" si="34"/>
        <v>-2.0500000000000004E-2</v>
      </c>
      <c r="AC183" s="52">
        <v>0.08</v>
      </c>
      <c r="AD183" s="59">
        <v>0.1305</v>
      </c>
      <c r="AE183" s="20">
        <f t="shared" si="35"/>
        <v>-5.0500000000000003E-2</v>
      </c>
      <c r="AF183" s="98">
        <f t="shared" si="36"/>
        <v>-1.8500000000000006E-2</v>
      </c>
      <c r="AG183" s="97">
        <v>42.21</v>
      </c>
      <c r="AH183" s="98">
        <f t="shared" si="37"/>
        <v>1.5884570166579512E-4</v>
      </c>
      <c r="AI183" s="99">
        <f t="shared" si="38"/>
        <v>-2.9386454808172105E-6</v>
      </c>
      <c r="AJ183" s="97">
        <v>54.97</v>
      </c>
      <c r="AK183" s="100">
        <v>0.31</v>
      </c>
      <c r="AL183" s="100">
        <v>-5.97</v>
      </c>
    </row>
    <row r="184" spans="1:38">
      <c r="A184" s="90" t="s">
        <v>740</v>
      </c>
      <c r="B184" s="52">
        <v>3.8100000000000002E-2</v>
      </c>
      <c r="C184" s="59">
        <v>0.1305</v>
      </c>
      <c r="D184" s="20">
        <f t="shared" si="27"/>
        <v>-9.240000000000001E-2</v>
      </c>
      <c r="E184" s="52">
        <v>0.05</v>
      </c>
      <c r="F184" s="59">
        <v>0.1305</v>
      </c>
      <c r="G184" s="20">
        <f t="shared" si="28"/>
        <v>-8.0500000000000002E-2</v>
      </c>
      <c r="H184" s="52">
        <v>0.10730000000000001</v>
      </c>
      <c r="I184" s="59">
        <v>0.1305</v>
      </c>
      <c r="J184" s="20">
        <f t="shared" si="29"/>
        <v>-2.3199999999999998E-2</v>
      </c>
      <c r="K184" s="52">
        <v>3.4099999999999998E-2</v>
      </c>
      <c r="L184" s="59">
        <v>0.1305</v>
      </c>
      <c r="M184" s="20">
        <f t="shared" si="30"/>
        <v>-9.6400000000000013E-2</v>
      </c>
      <c r="N184" s="52">
        <v>1.47E-2</v>
      </c>
      <c r="O184" s="59">
        <v>0.1305</v>
      </c>
      <c r="P184" s="20">
        <f t="shared" si="39"/>
        <v>-0.1158</v>
      </c>
      <c r="Q184" s="52">
        <v>1.8700000000000001E-2</v>
      </c>
      <c r="R184" s="59">
        <v>0.1305</v>
      </c>
      <c r="S184" s="20">
        <f t="shared" si="31"/>
        <v>-0.11180000000000001</v>
      </c>
      <c r="T184" s="52">
        <v>1.3899999999999999E-2</v>
      </c>
      <c r="U184" s="59">
        <v>0.1305</v>
      </c>
      <c r="V184" s="20">
        <f t="shared" si="32"/>
        <v>-0.11660000000000001</v>
      </c>
      <c r="W184" s="52">
        <v>1.09E-2</v>
      </c>
      <c r="X184" s="59">
        <v>0.1305</v>
      </c>
      <c r="Y184" s="20">
        <f t="shared" si="33"/>
        <v>-0.11960000000000001</v>
      </c>
      <c r="Z184" s="52">
        <v>1.0200000000000001E-2</v>
      </c>
      <c r="AA184" s="59">
        <v>0.1305</v>
      </c>
      <c r="AB184" s="20">
        <f t="shared" si="34"/>
        <v>-0.1203</v>
      </c>
      <c r="AC184" s="52">
        <v>-8.9999999999999998E-4</v>
      </c>
      <c r="AD184" s="59">
        <v>0.1305</v>
      </c>
      <c r="AE184" s="20">
        <f t="shared" si="35"/>
        <v>-0.13140000000000002</v>
      </c>
      <c r="AF184" s="98">
        <f t="shared" si="36"/>
        <v>-0.1008</v>
      </c>
      <c r="AG184" s="97">
        <v>10.73</v>
      </c>
      <c r="AH184" s="98">
        <f t="shared" si="37"/>
        <v>4.0379397746362987E-5</v>
      </c>
      <c r="AI184" s="99">
        <f t="shared" si="38"/>
        <v>-4.0702432928333893E-6</v>
      </c>
      <c r="AJ184" s="97">
        <v>11.46</v>
      </c>
      <c r="AK184" s="100">
        <v>0</v>
      </c>
      <c r="AL184" s="101" t="s">
        <v>13</v>
      </c>
    </row>
    <row r="185" spans="1:38">
      <c r="A185" s="90" t="s">
        <v>741</v>
      </c>
      <c r="B185" s="53" t="s">
        <v>13</v>
      </c>
      <c r="C185" s="59">
        <v>0.1305</v>
      </c>
      <c r="D185" s="23" t="s">
        <v>13</v>
      </c>
      <c r="E185" s="52">
        <v>0.13</v>
      </c>
      <c r="F185" s="59">
        <v>0.1305</v>
      </c>
      <c r="G185" s="20">
        <f t="shared" si="28"/>
        <v>-5.0000000000000044E-4</v>
      </c>
      <c r="H185" s="52">
        <v>0.12</v>
      </c>
      <c r="I185" s="59">
        <v>0.1305</v>
      </c>
      <c r="J185" s="20">
        <f t="shared" si="29"/>
        <v>-1.0500000000000009E-2</v>
      </c>
      <c r="K185" s="52">
        <v>0.09</v>
      </c>
      <c r="L185" s="59">
        <v>0.1305</v>
      </c>
      <c r="M185" s="20">
        <f t="shared" si="30"/>
        <v>-4.0500000000000008E-2</v>
      </c>
      <c r="N185" s="52">
        <v>0.06</v>
      </c>
      <c r="O185" s="59">
        <v>0.1305</v>
      </c>
      <c r="P185" s="20">
        <f t="shared" si="39"/>
        <v>-7.0500000000000007E-2</v>
      </c>
      <c r="Q185" s="52">
        <v>7.0000000000000007E-2</v>
      </c>
      <c r="R185" s="59">
        <v>0.1305</v>
      </c>
      <c r="S185" s="20">
        <f t="shared" si="31"/>
        <v>-6.0499999999999998E-2</v>
      </c>
      <c r="T185" s="52">
        <v>0.06</v>
      </c>
      <c r="U185" s="59">
        <v>0.1305</v>
      </c>
      <c r="V185" s="20">
        <f t="shared" si="32"/>
        <v>-7.0500000000000007E-2</v>
      </c>
      <c r="W185" s="52">
        <v>0.03</v>
      </c>
      <c r="X185" s="59">
        <v>0.1305</v>
      </c>
      <c r="Y185" s="20">
        <f t="shared" si="33"/>
        <v>-0.10050000000000001</v>
      </c>
      <c r="Z185" s="52">
        <v>0.06</v>
      </c>
      <c r="AA185" s="59">
        <v>0.1305</v>
      </c>
      <c r="AB185" s="20">
        <f t="shared" si="34"/>
        <v>-7.0500000000000007E-2</v>
      </c>
      <c r="AC185" s="52">
        <v>7.0000000000000007E-2</v>
      </c>
      <c r="AD185" s="59">
        <v>0.1305</v>
      </c>
      <c r="AE185" s="20">
        <f t="shared" si="35"/>
        <v>-6.0499999999999998E-2</v>
      </c>
      <c r="AF185" s="98">
        <f t="shared" si="36"/>
        <v>-5.3833333333333337E-2</v>
      </c>
      <c r="AG185" s="97">
        <v>54.19</v>
      </c>
      <c r="AH185" s="98">
        <f t="shared" si="37"/>
        <v>2.0392912990451165E-4</v>
      </c>
      <c r="AI185" s="99">
        <f t="shared" si="38"/>
        <v>-1.0978184826526211E-5</v>
      </c>
      <c r="AJ185" s="97">
        <v>63.28</v>
      </c>
      <c r="AK185" s="100">
        <v>0.68</v>
      </c>
      <c r="AL185" s="100">
        <v>-14.09</v>
      </c>
    </row>
    <row r="186" spans="1:38">
      <c r="A186" s="90" t="s">
        <v>742</v>
      </c>
      <c r="B186" s="52">
        <v>-6.9599999999999995E-2</v>
      </c>
      <c r="C186" s="59">
        <v>0.1305</v>
      </c>
      <c r="D186" s="20">
        <f t="shared" si="27"/>
        <v>-0.2001</v>
      </c>
      <c r="E186" s="52">
        <v>-7.2700000000000001E-2</v>
      </c>
      <c r="F186" s="59">
        <v>0.1305</v>
      </c>
      <c r="G186" s="20">
        <f t="shared" si="28"/>
        <v>-0.20319999999999999</v>
      </c>
      <c r="H186" s="52">
        <v>-7.17E-2</v>
      </c>
      <c r="I186" s="59">
        <v>0.1305</v>
      </c>
      <c r="J186" s="20">
        <f t="shared" si="29"/>
        <v>-0.20219999999999999</v>
      </c>
      <c r="K186" s="52">
        <v>-1.8322000000000001</v>
      </c>
      <c r="L186" s="59">
        <v>0.1305</v>
      </c>
      <c r="M186" s="20">
        <f t="shared" si="30"/>
        <v>-1.9627000000000001</v>
      </c>
      <c r="N186" s="52">
        <v>-0.34210000000000002</v>
      </c>
      <c r="O186" s="59">
        <v>0.1305</v>
      </c>
      <c r="P186" s="20">
        <f t="shared" si="39"/>
        <v>-0.47260000000000002</v>
      </c>
      <c r="Q186" s="52">
        <v>-7.9299999999999995E-2</v>
      </c>
      <c r="R186" s="59">
        <v>0.1305</v>
      </c>
      <c r="S186" s="20">
        <f t="shared" si="31"/>
        <v>-0.20979999999999999</v>
      </c>
      <c r="T186" s="52">
        <v>-0.14249999999999999</v>
      </c>
      <c r="U186" s="59">
        <v>0.1305</v>
      </c>
      <c r="V186" s="20">
        <f t="shared" si="32"/>
        <v>-0.27300000000000002</v>
      </c>
      <c r="W186" s="52">
        <v>-4.0563000000000002</v>
      </c>
      <c r="X186" s="59">
        <v>0.1305</v>
      </c>
      <c r="Y186" s="20">
        <f t="shared" si="33"/>
        <v>-4.1867999999999999</v>
      </c>
      <c r="Z186" s="52">
        <v>-4</v>
      </c>
      <c r="AA186" s="59">
        <v>0.1305</v>
      </c>
      <c r="AB186" s="20">
        <f t="shared" si="34"/>
        <v>-4.1304999999999996</v>
      </c>
      <c r="AC186" s="52">
        <v>-0.26340000000000002</v>
      </c>
      <c r="AD186" s="59">
        <v>0.1305</v>
      </c>
      <c r="AE186" s="20">
        <f t="shared" si="35"/>
        <v>-0.39390000000000003</v>
      </c>
      <c r="AF186" s="98">
        <f t="shared" si="36"/>
        <v>-1.2234799999999999</v>
      </c>
      <c r="AG186" s="97">
        <v>14.16</v>
      </c>
      <c r="AH186" s="98">
        <f t="shared" si="37"/>
        <v>5.3287257417381159E-5</v>
      </c>
      <c r="AI186" s="99">
        <f t="shared" si="38"/>
        <v>-6.519589370501749E-5</v>
      </c>
      <c r="AJ186" s="97">
        <v>20.41</v>
      </c>
      <c r="AK186" s="101" t="s">
        <v>13</v>
      </c>
      <c r="AL186" s="100">
        <v>-5.37</v>
      </c>
    </row>
    <row r="187" spans="1:38">
      <c r="A187" s="90" t="s">
        <v>743</v>
      </c>
      <c r="B187" s="52">
        <v>-2.6200000000000001E-2</v>
      </c>
      <c r="C187" s="59">
        <v>0.1305</v>
      </c>
      <c r="D187" s="20">
        <f t="shared" si="27"/>
        <v>-0.15670000000000001</v>
      </c>
      <c r="E187" s="52">
        <v>0.20499999999999999</v>
      </c>
      <c r="F187" s="59">
        <v>0.1305</v>
      </c>
      <c r="G187" s="20">
        <f t="shared" si="28"/>
        <v>7.4499999999999983E-2</v>
      </c>
      <c r="H187" s="52">
        <v>-1.5599999999999999E-2</v>
      </c>
      <c r="I187" s="59">
        <v>0.1305</v>
      </c>
      <c r="J187" s="20">
        <f t="shared" si="29"/>
        <v>-0.14610000000000001</v>
      </c>
      <c r="K187" s="52">
        <v>0.15490000000000001</v>
      </c>
      <c r="L187" s="59">
        <v>0.1305</v>
      </c>
      <c r="M187" s="20">
        <f t="shared" si="30"/>
        <v>2.4400000000000005E-2</v>
      </c>
      <c r="N187" s="52">
        <v>0.1147</v>
      </c>
      <c r="O187" s="59">
        <v>0.1305</v>
      </c>
      <c r="P187" s="20">
        <f t="shared" si="39"/>
        <v>-1.5800000000000008E-2</v>
      </c>
      <c r="Q187" s="52">
        <v>0.1007</v>
      </c>
      <c r="R187" s="59">
        <v>0.1305</v>
      </c>
      <c r="S187" s="20">
        <f t="shared" si="31"/>
        <v>-2.9800000000000007E-2</v>
      </c>
      <c r="T187" s="52">
        <v>8.8700000000000001E-2</v>
      </c>
      <c r="U187" s="59">
        <v>0.1305</v>
      </c>
      <c r="V187" s="20">
        <f t="shared" si="32"/>
        <v>-4.1800000000000004E-2</v>
      </c>
      <c r="W187" s="52">
        <v>7.6999999999999999E-2</v>
      </c>
      <c r="X187" s="59">
        <v>0.1305</v>
      </c>
      <c r="Y187" s="20">
        <f t="shared" si="33"/>
        <v>-5.3500000000000006E-2</v>
      </c>
      <c r="Z187" s="52">
        <v>-0.02</v>
      </c>
      <c r="AA187" s="59">
        <v>0.1305</v>
      </c>
      <c r="AB187" s="20">
        <f t="shared" si="34"/>
        <v>-0.15049999999999999</v>
      </c>
      <c r="AC187" s="52">
        <v>0.04</v>
      </c>
      <c r="AD187" s="59">
        <v>0.1305</v>
      </c>
      <c r="AE187" s="20">
        <f t="shared" si="35"/>
        <v>-9.0499999999999997E-2</v>
      </c>
      <c r="AF187" s="98">
        <f t="shared" si="36"/>
        <v>-5.8580000000000007E-2</v>
      </c>
      <c r="AG187" s="97">
        <v>29.4</v>
      </c>
      <c r="AH187" s="98">
        <f t="shared" si="37"/>
        <v>1.106387971801558E-4</v>
      </c>
      <c r="AI187" s="99">
        <f t="shared" si="38"/>
        <v>-6.4812207388135272E-6</v>
      </c>
      <c r="AJ187" s="97">
        <v>52.43</v>
      </c>
      <c r="AK187" s="100">
        <v>0.05</v>
      </c>
      <c r="AL187" s="100">
        <v>-4.88</v>
      </c>
    </row>
    <row r="188" spans="1:38">
      <c r="A188" s="90" t="s">
        <v>744</v>
      </c>
      <c r="B188" s="52">
        <v>-6.0199999999999997E-2</v>
      </c>
      <c r="C188" s="59">
        <v>0.1305</v>
      </c>
      <c r="D188" s="20">
        <f t="shared" si="27"/>
        <v>-0.19070000000000001</v>
      </c>
      <c r="E188" s="52">
        <v>-1.1599999999999999E-2</v>
      </c>
      <c r="F188" s="59">
        <v>0.1305</v>
      </c>
      <c r="G188" s="20">
        <f t="shared" si="28"/>
        <v>-0.1421</v>
      </c>
      <c r="H188" s="52">
        <v>-1.15E-2</v>
      </c>
      <c r="I188" s="59">
        <v>0.1305</v>
      </c>
      <c r="J188" s="20">
        <f t="shared" si="29"/>
        <v>-0.14200000000000002</v>
      </c>
      <c r="K188" s="52">
        <v>-7.7999999999999996E-3</v>
      </c>
      <c r="L188" s="59">
        <v>0.1305</v>
      </c>
      <c r="M188" s="20">
        <f t="shared" si="30"/>
        <v>-0.13830000000000001</v>
      </c>
      <c r="N188" s="52">
        <v>-8.0000000000000002E-3</v>
      </c>
      <c r="O188" s="59">
        <v>0.1305</v>
      </c>
      <c r="P188" s="20">
        <f t="shared" si="39"/>
        <v>-0.13850000000000001</v>
      </c>
      <c r="Q188" s="59" t="s">
        <v>13</v>
      </c>
      <c r="R188" s="59">
        <v>0.1305</v>
      </c>
      <c r="S188" s="23" t="s">
        <v>13</v>
      </c>
      <c r="T188" s="52">
        <v>-6.25E-2</v>
      </c>
      <c r="U188" s="59">
        <v>0.1305</v>
      </c>
      <c r="V188" s="20">
        <f t="shared" si="32"/>
        <v>-0.193</v>
      </c>
      <c r="W188" s="52">
        <v>-1.21E-2</v>
      </c>
      <c r="X188" s="59">
        <v>0.1305</v>
      </c>
      <c r="Y188" s="20">
        <f t="shared" si="33"/>
        <v>-0.1426</v>
      </c>
      <c r="Z188" s="52">
        <v>-1.1000000000000001E-3</v>
      </c>
      <c r="AA188" s="59">
        <v>0.1305</v>
      </c>
      <c r="AB188" s="20">
        <f t="shared" si="34"/>
        <v>-0.13159999999999999</v>
      </c>
      <c r="AC188" s="52">
        <v>-7.4000000000000003E-3</v>
      </c>
      <c r="AD188" s="59">
        <v>0.1305</v>
      </c>
      <c r="AE188" s="20">
        <f t="shared" si="35"/>
        <v>-0.13789999999999999</v>
      </c>
      <c r="AF188" s="98">
        <f t="shared" si="36"/>
        <v>-0.15074444444444446</v>
      </c>
      <c r="AG188" s="97">
        <v>24.47</v>
      </c>
      <c r="AH188" s="98">
        <f t="shared" si="37"/>
        <v>9.2086100918313337E-5</v>
      </c>
      <c r="AI188" s="99">
        <f t="shared" si="38"/>
        <v>-1.3881468123986191E-5</v>
      </c>
      <c r="AJ188" s="97">
        <v>27.36</v>
      </c>
      <c r="AK188" s="100">
        <v>0.28999999999999998</v>
      </c>
      <c r="AL188" s="100">
        <v>-6.19</v>
      </c>
    </row>
    <row r="189" spans="1:38">
      <c r="A189" s="90" t="s">
        <v>745</v>
      </c>
      <c r="B189" s="53" t="s">
        <v>13</v>
      </c>
      <c r="C189" s="59">
        <v>0.1305</v>
      </c>
      <c r="D189" s="23" t="s">
        <v>13</v>
      </c>
      <c r="E189" s="54" t="s">
        <v>13</v>
      </c>
      <c r="F189" s="59">
        <v>0.1305</v>
      </c>
      <c r="G189" s="23" t="s">
        <v>13</v>
      </c>
      <c r="H189" s="52">
        <v>0.19</v>
      </c>
      <c r="I189" s="59">
        <v>0.1305</v>
      </c>
      <c r="J189" s="20">
        <f t="shared" si="29"/>
        <v>5.9499999999999997E-2</v>
      </c>
      <c r="K189" s="52">
        <v>0.16</v>
      </c>
      <c r="L189" s="59">
        <v>0.1305</v>
      </c>
      <c r="M189" s="20">
        <f t="shared" si="30"/>
        <v>2.9499999999999998E-2</v>
      </c>
      <c r="N189" s="52">
        <v>0.16</v>
      </c>
      <c r="O189" s="59">
        <v>0.1305</v>
      </c>
      <c r="P189" s="20">
        <f t="shared" si="39"/>
        <v>2.9499999999999998E-2</v>
      </c>
      <c r="Q189" s="52">
        <v>0.21</v>
      </c>
      <c r="R189" s="59">
        <v>0.1305</v>
      </c>
      <c r="S189" s="20">
        <f t="shared" si="31"/>
        <v>7.9499999999999987E-2</v>
      </c>
      <c r="T189" s="52">
        <v>0.19</v>
      </c>
      <c r="U189" s="59">
        <v>0.1305</v>
      </c>
      <c r="V189" s="20">
        <f t="shared" si="32"/>
        <v>5.9499999999999997E-2</v>
      </c>
      <c r="W189" s="52">
        <v>0.17</v>
      </c>
      <c r="X189" s="59">
        <v>0.1305</v>
      </c>
      <c r="Y189" s="20">
        <f t="shared" si="33"/>
        <v>3.9500000000000007E-2</v>
      </c>
      <c r="Z189" s="52">
        <v>0.19</v>
      </c>
      <c r="AA189" s="59">
        <v>0.1305</v>
      </c>
      <c r="AB189" s="20">
        <f t="shared" si="34"/>
        <v>5.9499999999999997E-2</v>
      </c>
      <c r="AC189" s="52">
        <v>0.18</v>
      </c>
      <c r="AD189" s="59">
        <v>0.1305</v>
      </c>
      <c r="AE189" s="20">
        <f t="shared" si="35"/>
        <v>4.9499999999999988E-2</v>
      </c>
      <c r="AF189" s="98">
        <f t="shared" si="36"/>
        <v>5.074999999999999E-2</v>
      </c>
      <c r="AG189" s="97">
        <v>52.69</v>
      </c>
      <c r="AH189" s="98">
        <f t="shared" si="37"/>
        <v>1.9828429331368737E-4</v>
      </c>
      <c r="AI189" s="99">
        <f t="shared" si="38"/>
        <v>1.0062927885669632E-5</v>
      </c>
      <c r="AJ189" s="97">
        <v>68.55</v>
      </c>
      <c r="AK189" s="100">
        <v>1.55</v>
      </c>
      <c r="AL189" s="101" t="s">
        <v>13</v>
      </c>
    </row>
    <row r="190" spans="1:38">
      <c r="A190" s="90" t="s">
        <v>746</v>
      </c>
      <c r="B190" s="53" t="s">
        <v>13</v>
      </c>
      <c r="C190" s="59">
        <v>0.1305</v>
      </c>
      <c r="D190" s="23" t="s">
        <v>13</v>
      </c>
      <c r="E190" s="54" t="s">
        <v>13</v>
      </c>
      <c r="F190" s="59">
        <v>0.1305</v>
      </c>
      <c r="G190" s="23" t="s">
        <v>13</v>
      </c>
      <c r="H190" s="54" t="s">
        <v>13</v>
      </c>
      <c r="I190" s="59">
        <v>0.1305</v>
      </c>
      <c r="J190" s="23" t="s">
        <v>13</v>
      </c>
      <c r="K190" s="53" t="s">
        <v>13</v>
      </c>
      <c r="L190" s="59">
        <v>0.1305</v>
      </c>
      <c r="M190" s="23" t="s">
        <v>13</v>
      </c>
      <c r="N190" s="54" t="s">
        <v>13</v>
      </c>
      <c r="O190" s="59">
        <v>0.1305</v>
      </c>
      <c r="P190" s="23" t="s">
        <v>13</v>
      </c>
      <c r="Q190" s="54" t="s">
        <v>13</v>
      </c>
      <c r="R190" s="59">
        <v>0.1305</v>
      </c>
      <c r="S190" s="23" t="s">
        <v>13</v>
      </c>
      <c r="T190" s="52">
        <v>0.09</v>
      </c>
      <c r="U190" s="59">
        <v>0.1305</v>
      </c>
      <c r="V190" s="20">
        <f t="shared" si="32"/>
        <v>-4.0500000000000008E-2</v>
      </c>
      <c r="W190" s="52">
        <v>0.09</v>
      </c>
      <c r="X190" s="59">
        <v>0.1305</v>
      </c>
      <c r="Y190" s="20">
        <f t="shared" si="33"/>
        <v>-4.0500000000000008E-2</v>
      </c>
      <c r="Z190" s="52">
        <v>0.1</v>
      </c>
      <c r="AA190" s="59">
        <v>0.1305</v>
      </c>
      <c r="AB190" s="20">
        <f t="shared" si="34"/>
        <v>-3.0499999999999999E-2</v>
      </c>
      <c r="AC190" s="52">
        <v>0.08</v>
      </c>
      <c r="AD190" s="59">
        <v>0.1305</v>
      </c>
      <c r="AE190" s="20">
        <f t="shared" si="35"/>
        <v>-5.0500000000000003E-2</v>
      </c>
      <c r="AF190" s="98">
        <f t="shared" si="36"/>
        <v>-4.0500000000000008E-2</v>
      </c>
      <c r="AG190" s="97">
        <v>126.09</v>
      </c>
      <c r="AH190" s="98">
        <f t="shared" si="37"/>
        <v>4.7450496382468857E-4</v>
      </c>
      <c r="AI190" s="99">
        <f t="shared" si="38"/>
        <v>-1.9217451034899891E-5</v>
      </c>
      <c r="AJ190" s="97">
        <v>159.51</v>
      </c>
      <c r="AK190" s="100">
        <v>1.07</v>
      </c>
      <c r="AL190" s="101" t="s">
        <v>13</v>
      </c>
    </row>
    <row r="191" spans="1:38">
      <c r="A191" s="90" t="s">
        <v>747</v>
      </c>
      <c r="B191" s="52">
        <v>0.04</v>
      </c>
      <c r="C191" s="59">
        <v>0.1305</v>
      </c>
      <c r="D191" s="20">
        <f t="shared" si="27"/>
        <v>-9.0499999999999997E-2</v>
      </c>
      <c r="E191" s="52">
        <v>0.04</v>
      </c>
      <c r="F191" s="59">
        <v>0.1305</v>
      </c>
      <c r="G191" s="20">
        <f t="shared" si="28"/>
        <v>-9.0499999999999997E-2</v>
      </c>
      <c r="H191" s="52">
        <v>0</v>
      </c>
      <c r="I191" s="59">
        <v>0.1305</v>
      </c>
      <c r="J191" s="20">
        <f t="shared" si="29"/>
        <v>-0.1305</v>
      </c>
      <c r="K191" s="52">
        <v>0.12</v>
      </c>
      <c r="L191" s="59">
        <v>0.1305</v>
      </c>
      <c r="M191" s="20">
        <f t="shared" si="30"/>
        <v>-1.0500000000000009E-2</v>
      </c>
      <c r="N191" s="52">
        <v>0.05</v>
      </c>
      <c r="O191" s="59">
        <v>0.1305</v>
      </c>
      <c r="P191" s="20">
        <f t="shared" si="39"/>
        <v>-8.0500000000000002E-2</v>
      </c>
      <c r="Q191" s="52">
        <v>0.03</v>
      </c>
      <c r="R191" s="59">
        <v>0.1305</v>
      </c>
      <c r="S191" s="20">
        <f t="shared" si="31"/>
        <v>-0.10050000000000001</v>
      </c>
      <c r="T191" s="52">
        <v>-0.02</v>
      </c>
      <c r="U191" s="59">
        <v>0.1305</v>
      </c>
      <c r="V191" s="20">
        <f t="shared" si="32"/>
        <v>-0.15049999999999999</v>
      </c>
      <c r="W191" s="52">
        <v>-0.01</v>
      </c>
      <c r="X191" s="59">
        <v>0.1305</v>
      </c>
      <c r="Y191" s="20">
        <f t="shared" si="33"/>
        <v>-0.14050000000000001</v>
      </c>
      <c r="Z191" s="52">
        <v>-0.01</v>
      </c>
      <c r="AA191" s="59">
        <v>0.1305</v>
      </c>
      <c r="AB191" s="20">
        <f t="shared" si="34"/>
        <v>-0.14050000000000001</v>
      </c>
      <c r="AC191" s="52">
        <v>-0.03</v>
      </c>
      <c r="AD191" s="59">
        <v>0.1305</v>
      </c>
      <c r="AE191" s="20">
        <f t="shared" si="35"/>
        <v>-0.1605</v>
      </c>
      <c r="AF191" s="98">
        <f t="shared" si="36"/>
        <v>-0.10950000000000001</v>
      </c>
      <c r="AG191" s="97">
        <v>41.27</v>
      </c>
      <c r="AH191" s="98">
        <f t="shared" si="37"/>
        <v>1.5530827073554523E-4</v>
      </c>
      <c r="AI191" s="99">
        <f t="shared" si="38"/>
        <v>-1.7006255645542204E-5</v>
      </c>
      <c r="AJ191" s="97">
        <v>43.77</v>
      </c>
      <c r="AK191" s="100">
        <v>0</v>
      </c>
      <c r="AL191" s="101" t="s">
        <v>13</v>
      </c>
    </row>
    <row r="192" spans="1:38">
      <c r="A192" s="90" t="s">
        <v>748</v>
      </c>
      <c r="B192" s="53" t="s">
        <v>13</v>
      </c>
      <c r="C192" s="59">
        <v>0.1305</v>
      </c>
      <c r="D192" s="23" t="s">
        <v>13</v>
      </c>
      <c r="E192" s="52">
        <v>3.3018000000000001</v>
      </c>
      <c r="F192" s="59">
        <v>0.1305</v>
      </c>
      <c r="G192" s="20">
        <f t="shared" si="28"/>
        <v>3.1713</v>
      </c>
      <c r="H192" s="52">
        <v>3.1800000000000002E-2</v>
      </c>
      <c r="I192" s="59">
        <v>0.1305</v>
      </c>
      <c r="J192" s="20">
        <f t="shared" si="29"/>
        <v>-9.870000000000001E-2</v>
      </c>
      <c r="K192" s="52">
        <v>0.2351</v>
      </c>
      <c r="L192" s="59">
        <v>0.1305</v>
      </c>
      <c r="M192" s="20">
        <f t="shared" si="30"/>
        <v>0.1046</v>
      </c>
      <c r="N192" s="52">
        <v>-0.2036</v>
      </c>
      <c r="O192" s="59">
        <v>0.1305</v>
      </c>
      <c r="P192" s="20">
        <f t="shared" si="39"/>
        <v>-0.33410000000000001</v>
      </c>
      <c r="Q192" s="52">
        <v>0.14419999999999999</v>
      </c>
      <c r="R192" s="59">
        <v>0.1305</v>
      </c>
      <c r="S192" s="20">
        <f t="shared" si="31"/>
        <v>1.369999999999999E-2</v>
      </c>
      <c r="T192" s="52">
        <v>7.1199999999999999E-2</v>
      </c>
      <c r="U192" s="59">
        <v>0.1305</v>
      </c>
      <c r="V192" s="20">
        <f t="shared" si="32"/>
        <v>-5.9300000000000005E-2</v>
      </c>
      <c r="W192" s="52">
        <v>1.6E-2</v>
      </c>
      <c r="X192" s="59">
        <v>0.1305</v>
      </c>
      <c r="Y192" s="20">
        <f t="shared" si="33"/>
        <v>-0.1145</v>
      </c>
      <c r="Z192" s="52">
        <v>-0.17299999999999999</v>
      </c>
      <c r="AA192" s="59">
        <v>0.1305</v>
      </c>
      <c r="AB192" s="20">
        <f t="shared" si="34"/>
        <v>-0.30349999999999999</v>
      </c>
      <c r="AC192" s="52">
        <v>-0.186</v>
      </c>
      <c r="AD192" s="59">
        <v>0.1305</v>
      </c>
      <c r="AE192" s="20">
        <f t="shared" si="35"/>
        <v>-0.3165</v>
      </c>
      <c r="AF192" s="98">
        <f t="shared" si="36"/>
        <v>0.22922222222222224</v>
      </c>
      <c r="AG192" s="97">
        <v>25.94</v>
      </c>
      <c r="AH192" s="98">
        <f t="shared" si="37"/>
        <v>9.7618040777321135E-5</v>
      </c>
      <c r="AI192" s="99">
        <f t="shared" si="38"/>
        <v>2.2376224235957057E-5</v>
      </c>
      <c r="AJ192" s="97">
        <v>28.51</v>
      </c>
      <c r="AK192" s="100">
        <v>1.06</v>
      </c>
      <c r="AL192" s="100">
        <v>-4.12</v>
      </c>
    </row>
    <row r="193" spans="1:38">
      <c r="A193" s="90" t="s">
        <v>749</v>
      </c>
      <c r="B193" s="52">
        <v>0.04</v>
      </c>
      <c r="C193" s="59">
        <v>0.1305</v>
      </c>
      <c r="D193" s="20">
        <f t="shared" si="27"/>
        <v>-9.0499999999999997E-2</v>
      </c>
      <c r="E193" s="52">
        <v>0.08</v>
      </c>
      <c r="F193" s="59">
        <v>0.1305</v>
      </c>
      <c r="G193" s="20">
        <f t="shared" si="28"/>
        <v>-5.0500000000000003E-2</v>
      </c>
      <c r="H193" s="52">
        <v>0.04</v>
      </c>
      <c r="I193" s="59">
        <v>0.1305</v>
      </c>
      <c r="J193" s="20">
        <f t="shared" si="29"/>
        <v>-9.0499999999999997E-2</v>
      </c>
      <c r="K193" s="52">
        <v>0.09</v>
      </c>
      <c r="L193" s="59">
        <v>0.1305</v>
      </c>
      <c r="M193" s="20">
        <f t="shared" si="30"/>
        <v>-4.0500000000000008E-2</v>
      </c>
      <c r="N193" s="52">
        <v>0.1</v>
      </c>
      <c r="O193" s="59">
        <v>0.1305</v>
      </c>
      <c r="P193" s="20">
        <f t="shared" si="39"/>
        <v>-3.0499999999999999E-2</v>
      </c>
      <c r="Q193" s="52">
        <v>0.11</v>
      </c>
      <c r="R193" s="59">
        <v>0.1305</v>
      </c>
      <c r="S193" s="20">
        <f t="shared" si="31"/>
        <v>-2.0500000000000004E-2</v>
      </c>
      <c r="T193" s="52">
        <v>0.11</v>
      </c>
      <c r="U193" s="59">
        <v>0.1305</v>
      </c>
      <c r="V193" s="20">
        <f t="shared" si="32"/>
        <v>-2.0500000000000004E-2</v>
      </c>
      <c r="W193" s="52">
        <v>0.08</v>
      </c>
      <c r="X193" s="59">
        <v>0.1305</v>
      </c>
      <c r="Y193" s="20">
        <f t="shared" si="33"/>
        <v>-5.0500000000000003E-2</v>
      </c>
      <c r="Z193" s="52">
        <v>7.0000000000000007E-2</v>
      </c>
      <c r="AA193" s="59">
        <v>0.1305</v>
      </c>
      <c r="AB193" s="20">
        <f t="shared" si="34"/>
        <v>-6.0499999999999998E-2</v>
      </c>
      <c r="AC193" s="52">
        <v>0.04</v>
      </c>
      <c r="AD193" s="59">
        <v>0.1305</v>
      </c>
      <c r="AE193" s="20">
        <f t="shared" si="35"/>
        <v>-9.0499999999999997E-2</v>
      </c>
      <c r="AF193" s="98">
        <f t="shared" si="36"/>
        <v>-5.4500000000000007E-2</v>
      </c>
      <c r="AG193" s="97">
        <v>265.48</v>
      </c>
      <c r="AH193" s="98">
        <f t="shared" si="37"/>
        <v>9.9906081208801919E-4</v>
      </c>
      <c r="AI193" s="99">
        <f t="shared" si="38"/>
        <v>-5.4448814258797051E-5</v>
      </c>
      <c r="AJ193" s="97">
        <v>291.29000000000002</v>
      </c>
      <c r="AK193" s="100">
        <v>0.35</v>
      </c>
      <c r="AL193" s="100">
        <v>-13.45</v>
      </c>
    </row>
    <row r="194" spans="1:38">
      <c r="A194" s="90" t="s">
        <v>750</v>
      </c>
      <c r="B194" s="53" t="s">
        <v>13</v>
      </c>
      <c r="C194" s="59">
        <v>0.1305</v>
      </c>
      <c r="D194" s="23" t="s">
        <v>13</v>
      </c>
      <c r="E194" s="54" t="s">
        <v>13</v>
      </c>
      <c r="F194" s="59">
        <v>0.1305</v>
      </c>
      <c r="G194" s="23" t="s">
        <v>13</v>
      </c>
      <c r="H194" s="54" t="s">
        <v>13</v>
      </c>
      <c r="I194" s="59">
        <v>0.1305</v>
      </c>
      <c r="J194" s="23" t="s">
        <v>13</v>
      </c>
      <c r="K194" s="53" t="s">
        <v>13</v>
      </c>
      <c r="L194" s="59">
        <v>0.1305</v>
      </c>
      <c r="M194" s="23" t="s">
        <v>13</v>
      </c>
      <c r="N194" s="54" t="s">
        <v>13</v>
      </c>
      <c r="O194" s="59">
        <v>0.1305</v>
      </c>
      <c r="P194" s="23" t="s">
        <v>13</v>
      </c>
      <c r="Q194" s="52">
        <v>0.1</v>
      </c>
      <c r="R194" s="59">
        <v>0.1305</v>
      </c>
      <c r="S194" s="20">
        <f t="shared" si="31"/>
        <v>-3.0499999999999999E-2</v>
      </c>
      <c r="T194" s="52">
        <v>0.12</v>
      </c>
      <c r="U194" s="59">
        <v>0.1305</v>
      </c>
      <c r="V194" s="20">
        <f t="shared" si="32"/>
        <v>-1.0500000000000009E-2</v>
      </c>
      <c r="W194" s="52">
        <v>0.12</v>
      </c>
      <c r="X194" s="59">
        <v>0.1305</v>
      </c>
      <c r="Y194" s="20">
        <f t="shared" si="33"/>
        <v>-1.0500000000000009E-2</v>
      </c>
      <c r="Z194" s="52">
        <v>0.11</v>
      </c>
      <c r="AA194" s="59">
        <v>0.1305</v>
      </c>
      <c r="AB194" s="20">
        <f t="shared" si="34"/>
        <v>-2.0500000000000004E-2</v>
      </c>
      <c r="AC194" s="52">
        <v>0.1</v>
      </c>
      <c r="AD194" s="59">
        <v>0.1305</v>
      </c>
      <c r="AE194" s="20">
        <f t="shared" si="35"/>
        <v>-3.0499999999999999E-2</v>
      </c>
      <c r="AF194" s="98">
        <f t="shared" si="36"/>
        <v>-2.0500000000000004E-2</v>
      </c>
      <c r="AG194" s="97">
        <v>87.82</v>
      </c>
      <c r="AH194" s="98">
        <f t="shared" si="37"/>
        <v>3.3048636627079186E-4</v>
      </c>
      <c r="AI194" s="99">
        <f t="shared" si="38"/>
        <v>-6.7749705085512343E-6</v>
      </c>
      <c r="AJ194" s="97">
        <v>110.32</v>
      </c>
      <c r="AK194" s="100">
        <v>1.19</v>
      </c>
      <c r="AL194" s="101" t="s">
        <v>13</v>
      </c>
    </row>
    <row r="195" spans="1:38">
      <c r="A195" s="90" t="s">
        <v>751</v>
      </c>
      <c r="B195" s="52">
        <v>0.06</v>
      </c>
      <c r="C195" s="59">
        <v>0.1305</v>
      </c>
      <c r="D195" s="20">
        <f t="shared" si="27"/>
        <v>-7.0500000000000007E-2</v>
      </c>
      <c r="E195" s="52">
        <v>0.18</v>
      </c>
      <c r="F195" s="59">
        <v>0.1305</v>
      </c>
      <c r="G195" s="20">
        <f t="shared" si="28"/>
        <v>4.9499999999999988E-2</v>
      </c>
      <c r="H195" s="52">
        <v>-0.02</v>
      </c>
      <c r="I195" s="59">
        <v>0.1305</v>
      </c>
      <c r="J195" s="20">
        <f t="shared" si="29"/>
        <v>-0.15049999999999999</v>
      </c>
      <c r="K195" s="52">
        <v>0.02</v>
      </c>
      <c r="L195" s="59">
        <v>0.1305</v>
      </c>
      <c r="M195" s="20">
        <f t="shared" si="30"/>
        <v>-0.1105</v>
      </c>
      <c r="N195" s="52">
        <v>0.12</v>
      </c>
      <c r="O195" s="59">
        <v>0.1305</v>
      </c>
      <c r="P195" s="20">
        <f t="shared" si="39"/>
        <v>-1.0500000000000009E-2</v>
      </c>
      <c r="Q195" s="52">
        <v>7.0000000000000007E-2</v>
      </c>
      <c r="R195" s="59">
        <v>0.1305</v>
      </c>
      <c r="S195" s="20">
        <f t="shared" si="31"/>
        <v>-6.0499999999999998E-2</v>
      </c>
      <c r="T195" s="52">
        <v>0.14000000000000001</v>
      </c>
      <c r="U195" s="59">
        <v>0.1305</v>
      </c>
      <c r="V195" s="20">
        <f t="shared" si="32"/>
        <v>9.5000000000000084E-3</v>
      </c>
      <c r="W195" s="52">
        <v>0.15</v>
      </c>
      <c r="X195" s="59">
        <v>0.1305</v>
      </c>
      <c r="Y195" s="20">
        <f t="shared" si="33"/>
        <v>1.949999999999999E-2</v>
      </c>
      <c r="Z195" s="52">
        <v>7.0000000000000007E-2</v>
      </c>
      <c r="AA195" s="59">
        <v>0.1305</v>
      </c>
      <c r="AB195" s="20">
        <f t="shared" si="34"/>
        <v>-6.0499999999999998E-2</v>
      </c>
      <c r="AC195" s="52">
        <v>0.1</v>
      </c>
      <c r="AD195" s="59">
        <v>0.1305</v>
      </c>
      <c r="AE195" s="20">
        <f t="shared" si="35"/>
        <v>-3.0499999999999999E-2</v>
      </c>
      <c r="AF195" s="98">
        <f t="shared" si="36"/>
        <v>-4.1500000000000002E-2</v>
      </c>
      <c r="AG195" s="97">
        <v>216.56</v>
      </c>
      <c r="AH195" s="98">
        <f t="shared" si="37"/>
        <v>8.149638747392701E-4</v>
      </c>
      <c r="AI195" s="99">
        <f t="shared" si="38"/>
        <v>-3.3821000801679714E-5</v>
      </c>
      <c r="AJ195" s="97">
        <v>329.77</v>
      </c>
      <c r="AK195" s="100">
        <v>3.95</v>
      </c>
      <c r="AL195" s="100">
        <v>-13.1</v>
      </c>
    </row>
    <row r="196" spans="1:38">
      <c r="A196" s="90" t="s">
        <v>752</v>
      </c>
      <c r="B196" s="52">
        <v>0.09</v>
      </c>
      <c r="C196" s="59">
        <v>0.1305</v>
      </c>
      <c r="D196" s="20">
        <f t="shared" ref="D196:D259" si="40">B196-C196</f>
        <v>-4.0500000000000008E-2</v>
      </c>
      <c r="E196" s="52">
        <v>0.13</v>
      </c>
      <c r="F196" s="59">
        <v>0.1305</v>
      </c>
      <c r="G196" s="20">
        <f t="shared" ref="G196:G259" si="41">E196-F196</f>
        <v>-5.0000000000000044E-4</v>
      </c>
      <c r="H196" s="52">
        <v>0.11</v>
      </c>
      <c r="I196" s="59">
        <v>0.1305</v>
      </c>
      <c r="J196" s="20">
        <f t="shared" ref="J196:J259" si="42">H196-I196</f>
        <v>-2.0500000000000004E-2</v>
      </c>
      <c r="K196" s="52">
        <v>0.13</v>
      </c>
      <c r="L196" s="59">
        <v>0.1305</v>
      </c>
      <c r="M196" s="20">
        <f t="shared" ref="M196:M259" si="43">K196-L196</f>
        <v>-5.0000000000000044E-4</v>
      </c>
      <c r="N196" s="52">
        <v>0.1</v>
      </c>
      <c r="O196" s="59">
        <v>0.1305</v>
      </c>
      <c r="P196" s="20">
        <f t="shared" si="39"/>
        <v>-3.0499999999999999E-2</v>
      </c>
      <c r="Q196" s="52">
        <v>0.08</v>
      </c>
      <c r="R196" s="59">
        <v>0.1305</v>
      </c>
      <c r="S196" s="20">
        <f t="shared" ref="S196:S259" si="44">Q196-R196</f>
        <v>-5.0500000000000003E-2</v>
      </c>
      <c r="T196" s="52">
        <v>0.11</v>
      </c>
      <c r="U196" s="59">
        <v>0.1305</v>
      </c>
      <c r="V196" s="20">
        <f t="shared" ref="V196:V259" si="45">T196-U196</f>
        <v>-2.0500000000000004E-2</v>
      </c>
      <c r="W196" s="52">
        <v>0.09</v>
      </c>
      <c r="X196" s="59">
        <v>0.1305</v>
      </c>
      <c r="Y196" s="20">
        <f t="shared" ref="Y196:Y259" si="46">W196-X196</f>
        <v>-4.0500000000000008E-2</v>
      </c>
      <c r="Z196" s="52">
        <v>0.09</v>
      </c>
      <c r="AA196" s="59">
        <v>0.1305</v>
      </c>
      <c r="AB196" s="20">
        <f t="shared" ref="AB196:AB259" si="47">Z196-AA196</f>
        <v>-4.0500000000000008E-2</v>
      </c>
      <c r="AC196" s="52">
        <v>0.08</v>
      </c>
      <c r="AD196" s="59">
        <v>0.1305</v>
      </c>
      <c r="AE196" s="20">
        <f t="shared" ref="AE196:AE259" si="48">AC196-AD196</f>
        <v>-5.0500000000000003E-2</v>
      </c>
      <c r="AF196" s="98">
        <f t="shared" ref="AF196:AF259" si="49">AVERAGE(D196,G196,J196,M196,P196,S196,V196,Y196,AB196,AE196)</f>
        <v>-2.9500000000000005E-2</v>
      </c>
      <c r="AG196" s="97">
        <v>66.709999999999994</v>
      </c>
      <c r="AH196" s="98">
        <f t="shared" si="37"/>
        <v>2.510446993159249E-4</v>
      </c>
      <c r="AI196" s="99">
        <f t="shared" si="38"/>
        <v>-7.4058186298197856E-6</v>
      </c>
      <c r="AJ196" s="97">
        <v>88.58</v>
      </c>
      <c r="AK196" s="100">
        <v>0.84</v>
      </c>
      <c r="AL196" s="100">
        <v>7.83</v>
      </c>
    </row>
    <row r="197" spans="1:38">
      <c r="A197" s="90" t="s">
        <v>753</v>
      </c>
      <c r="B197" s="52">
        <v>0.12659999999999999</v>
      </c>
      <c r="C197" s="59">
        <v>0.1305</v>
      </c>
      <c r="D197" s="20">
        <f t="shared" si="40"/>
        <v>-3.9000000000000146E-3</v>
      </c>
      <c r="E197" s="52">
        <v>0.182</v>
      </c>
      <c r="F197" s="59">
        <v>0.1305</v>
      </c>
      <c r="G197" s="20">
        <f t="shared" si="41"/>
        <v>5.149999999999999E-2</v>
      </c>
      <c r="H197" s="52">
        <v>0.12189999999999999</v>
      </c>
      <c r="I197" s="59">
        <v>0.1305</v>
      </c>
      <c r="J197" s="20">
        <f t="shared" si="42"/>
        <v>-8.6000000000000104E-3</v>
      </c>
      <c r="K197" s="52">
        <v>0.25240000000000001</v>
      </c>
      <c r="L197" s="59">
        <v>0.1305</v>
      </c>
      <c r="M197" s="20">
        <f t="shared" si="43"/>
        <v>0.12190000000000001</v>
      </c>
      <c r="N197" s="52">
        <v>0.17929999999999999</v>
      </c>
      <c r="O197" s="59">
        <v>0.1305</v>
      </c>
      <c r="P197" s="20">
        <f t="shared" si="39"/>
        <v>4.8799999999999982E-2</v>
      </c>
      <c r="Q197" s="52">
        <v>0.14000000000000001</v>
      </c>
      <c r="R197" s="59">
        <v>0.1305</v>
      </c>
      <c r="S197" s="20">
        <f t="shared" si="44"/>
        <v>9.5000000000000084E-3</v>
      </c>
      <c r="T197" s="52">
        <v>0.1017</v>
      </c>
      <c r="U197" s="59">
        <v>0.1305</v>
      </c>
      <c r="V197" s="20">
        <f t="shared" si="45"/>
        <v>-2.8800000000000006E-2</v>
      </c>
      <c r="W197" s="52">
        <v>0.13880000000000001</v>
      </c>
      <c r="X197" s="59">
        <v>0.1305</v>
      </c>
      <c r="Y197" s="20">
        <f t="shared" si="46"/>
        <v>8.3000000000000018E-3</v>
      </c>
      <c r="Z197" s="52">
        <v>0.22520000000000001</v>
      </c>
      <c r="AA197" s="59">
        <v>0.1305</v>
      </c>
      <c r="AB197" s="20">
        <f t="shared" si="47"/>
        <v>9.4700000000000006E-2</v>
      </c>
      <c r="AC197" s="52">
        <v>0.30690000000000001</v>
      </c>
      <c r="AD197" s="59">
        <v>0.1305</v>
      </c>
      <c r="AE197" s="20">
        <f t="shared" si="48"/>
        <v>0.1764</v>
      </c>
      <c r="AF197" s="98">
        <f t="shared" si="49"/>
        <v>4.6980000000000001E-2</v>
      </c>
      <c r="AG197" s="97">
        <v>12.12</v>
      </c>
      <c r="AH197" s="98">
        <f t="shared" ref="AH197:AH260" si="50">AG197/$AG$279</f>
        <v>4.561027965386014E-5</v>
      </c>
      <c r="AI197" s="99">
        <f t="shared" ref="AI197:AI260" si="51">AF197*AH197</f>
        <v>2.1427709381383496E-6</v>
      </c>
      <c r="AJ197" s="97">
        <v>17.62</v>
      </c>
      <c r="AK197" s="100">
        <v>0.19</v>
      </c>
      <c r="AL197" s="100">
        <v>8.64</v>
      </c>
    </row>
    <row r="198" spans="1:38">
      <c r="A198" s="90" t="s">
        <v>754</v>
      </c>
      <c r="B198" s="52">
        <v>2.6800000000000001E-2</v>
      </c>
      <c r="C198" s="59">
        <v>0.1305</v>
      </c>
      <c r="D198" s="20">
        <f t="shared" si="40"/>
        <v>-0.1037</v>
      </c>
      <c r="E198" s="52">
        <v>1.04E-2</v>
      </c>
      <c r="F198" s="59">
        <v>0.1305</v>
      </c>
      <c r="G198" s="20">
        <f t="shared" si="41"/>
        <v>-0.12010000000000001</v>
      </c>
      <c r="H198" s="52">
        <v>1.72E-2</v>
      </c>
      <c r="I198" s="59">
        <v>0.1305</v>
      </c>
      <c r="J198" s="20">
        <f t="shared" si="42"/>
        <v>-0.11330000000000001</v>
      </c>
      <c r="K198" s="52">
        <v>2.7099999999999999E-2</v>
      </c>
      <c r="L198" s="59">
        <v>0.1305</v>
      </c>
      <c r="M198" s="20">
        <f t="shared" si="43"/>
        <v>-0.10340000000000001</v>
      </c>
      <c r="N198" s="52">
        <v>2.98E-2</v>
      </c>
      <c r="O198" s="59">
        <v>0.1305</v>
      </c>
      <c r="P198" s="20">
        <f t="shared" si="39"/>
        <v>-0.10070000000000001</v>
      </c>
      <c r="Q198" s="52">
        <v>4.8999999999999998E-3</v>
      </c>
      <c r="R198" s="59">
        <v>0.1305</v>
      </c>
      <c r="S198" s="20">
        <f t="shared" si="44"/>
        <v>-0.12560000000000002</v>
      </c>
      <c r="T198" s="52">
        <v>-1.14E-2</v>
      </c>
      <c r="U198" s="59">
        <v>0.1305</v>
      </c>
      <c r="V198" s="20">
        <f t="shared" si="45"/>
        <v>-0.1419</v>
      </c>
      <c r="W198" s="52">
        <v>-2.3099999999999999E-2</v>
      </c>
      <c r="X198" s="59">
        <v>0.1305</v>
      </c>
      <c r="Y198" s="20">
        <f t="shared" si="46"/>
        <v>-0.15360000000000001</v>
      </c>
      <c r="Z198" s="52">
        <v>1.4999999999999999E-2</v>
      </c>
      <c r="AA198" s="59">
        <v>0.1305</v>
      </c>
      <c r="AB198" s="20">
        <f t="shared" si="47"/>
        <v>-0.11550000000000001</v>
      </c>
      <c r="AC198" s="52">
        <v>6.6E-3</v>
      </c>
      <c r="AD198" s="59">
        <v>0.1305</v>
      </c>
      <c r="AE198" s="20">
        <f t="shared" si="48"/>
        <v>-0.12390000000000001</v>
      </c>
      <c r="AF198" s="98">
        <f t="shared" si="49"/>
        <v>-0.12017000000000003</v>
      </c>
      <c r="AG198" s="97">
        <v>6.06</v>
      </c>
      <c r="AH198" s="98">
        <f t="shared" si="50"/>
        <v>2.280513982693007E-5</v>
      </c>
      <c r="AI198" s="99">
        <f t="shared" si="51"/>
        <v>-2.7404936530021871E-6</v>
      </c>
      <c r="AJ198" s="97">
        <v>6.2</v>
      </c>
      <c r="AK198" s="100">
        <v>0</v>
      </c>
      <c r="AL198" s="100">
        <v>7.5</v>
      </c>
    </row>
    <row r="199" spans="1:38">
      <c r="A199" s="90" t="s">
        <v>755</v>
      </c>
      <c r="B199" s="52">
        <v>7.8700000000000006E-2</v>
      </c>
      <c r="C199" s="59">
        <v>0.1305</v>
      </c>
      <c r="D199" s="20">
        <f t="shared" si="40"/>
        <v>-5.1799999999999999E-2</v>
      </c>
      <c r="E199" s="52">
        <v>0.1835</v>
      </c>
      <c r="F199" s="59">
        <v>0.1305</v>
      </c>
      <c r="G199" s="20">
        <f t="shared" si="41"/>
        <v>5.2999999999999992E-2</v>
      </c>
      <c r="H199" s="52">
        <v>5.79E-2</v>
      </c>
      <c r="I199" s="59">
        <v>0.1305</v>
      </c>
      <c r="J199" s="20">
        <f t="shared" si="42"/>
        <v>-7.2599999999999998E-2</v>
      </c>
      <c r="K199" s="52">
        <v>3.6299999999999999E-2</v>
      </c>
      <c r="L199" s="59">
        <v>0.1305</v>
      </c>
      <c r="M199" s="20">
        <f t="shared" si="43"/>
        <v>-9.4200000000000006E-2</v>
      </c>
      <c r="N199" s="52">
        <v>2.7099999999999999E-2</v>
      </c>
      <c r="O199" s="59">
        <v>0.1305</v>
      </c>
      <c r="P199" s="20">
        <f t="shared" si="39"/>
        <v>-0.10340000000000001</v>
      </c>
      <c r="Q199" s="52">
        <v>2.23E-2</v>
      </c>
      <c r="R199" s="59">
        <v>0.1305</v>
      </c>
      <c r="S199" s="20">
        <f t="shared" si="44"/>
        <v>-0.1082</v>
      </c>
      <c r="T199" s="52">
        <v>3.1699999999999999E-2</v>
      </c>
      <c r="U199" s="59">
        <v>0.1305</v>
      </c>
      <c r="V199" s="20">
        <f t="shared" si="45"/>
        <v>-9.8799999999999999E-2</v>
      </c>
      <c r="W199" s="52">
        <v>3.2899999999999999E-2</v>
      </c>
      <c r="X199" s="59">
        <v>0.1305</v>
      </c>
      <c r="Y199" s="20">
        <f t="shared" si="46"/>
        <v>-9.7600000000000006E-2</v>
      </c>
      <c r="Z199" s="52">
        <v>3.7699999999999997E-2</v>
      </c>
      <c r="AA199" s="59">
        <v>0.1305</v>
      </c>
      <c r="AB199" s="20">
        <f t="shared" si="47"/>
        <v>-9.2800000000000007E-2</v>
      </c>
      <c r="AC199" s="52">
        <v>4.1799999999999997E-2</v>
      </c>
      <c r="AD199" s="59">
        <v>0.1305</v>
      </c>
      <c r="AE199" s="20">
        <f t="shared" si="48"/>
        <v>-8.8700000000000001E-2</v>
      </c>
      <c r="AF199" s="98">
        <f t="shared" si="49"/>
        <v>-7.5509999999999994E-2</v>
      </c>
      <c r="AG199" s="97">
        <v>5.62</v>
      </c>
      <c r="AH199" s="98">
        <f t="shared" si="50"/>
        <v>2.1149321093621618E-5</v>
      </c>
      <c r="AI199" s="99">
        <f t="shared" si="51"/>
        <v>-1.5969852357793682E-6</v>
      </c>
      <c r="AJ199" s="97">
        <v>5.69</v>
      </c>
      <c r="AK199" s="100">
        <v>0.02</v>
      </c>
      <c r="AL199" s="100">
        <v>-4.28</v>
      </c>
    </row>
    <row r="200" spans="1:38">
      <c r="A200" s="90" t="s">
        <v>756</v>
      </c>
      <c r="B200" s="52">
        <v>3.04E-2</v>
      </c>
      <c r="C200" s="59">
        <v>0.1305</v>
      </c>
      <c r="D200" s="20">
        <f t="shared" si="40"/>
        <v>-0.10010000000000001</v>
      </c>
      <c r="E200" s="52">
        <v>3.9300000000000002E-2</v>
      </c>
      <c r="F200" s="59">
        <v>0.1305</v>
      </c>
      <c r="G200" s="20">
        <f t="shared" si="41"/>
        <v>-9.1200000000000003E-2</v>
      </c>
      <c r="H200" s="52">
        <v>-0.13120000000000001</v>
      </c>
      <c r="I200" s="59">
        <v>0.1305</v>
      </c>
      <c r="J200" s="20">
        <f t="shared" si="42"/>
        <v>-0.26170000000000004</v>
      </c>
      <c r="K200" s="52">
        <v>-1.1000000000000001E-3</v>
      </c>
      <c r="L200" s="59">
        <v>0.1305</v>
      </c>
      <c r="M200" s="20">
        <f t="shared" si="43"/>
        <v>-0.13159999999999999</v>
      </c>
      <c r="N200" s="52">
        <v>-3.1600000000000003E-2</v>
      </c>
      <c r="O200" s="59">
        <v>0.1305</v>
      </c>
      <c r="P200" s="20">
        <f t="shared" si="39"/>
        <v>-0.16210000000000002</v>
      </c>
      <c r="Q200" s="52">
        <v>4.5999999999999999E-2</v>
      </c>
      <c r="R200" s="59">
        <v>0.1305</v>
      </c>
      <c r="S200" s="20">
        <f t="shared" si="44"/>
        <v>-8.4500000000000006E-2</v>
      </c>
      <c r="T200" s="52">
        <v>5.96E-2</v>
      </c>
      <c r="U200" s="59">
        <v>0.1305</v>
      </c>
      <c r="V200" s="20">
        <f t="shared" si="45"/>
        <v>-7.0900000000000005E-2</v>
      </c>
      <c r="W200" s="63">
        <v>1.41E-2</v>
      </c>
      <c r="X200" s="59">
        <v>0.1305</v>
      </c>
      <c r="Y200" s="20">
        <f t="shared" si="46"/>
        <v>-0.1164</v>
      </c>
      <c r="Z200" s="63">
        <v>-3.49E-2</v>
      </c>
      <c r="AA200" s="59">
        <v>0.1305</v>
      </c>
      <c r="AB200" s="20">
        <f t="shared" si="47"/>
        <v>-0.16539999999999999</v>
      </c>
      <c r="AC200" s="52">
        <v>-2.6700000000000002E-2</v>
      </c>
      <c r="AD200" s="59">
        <v>0.1305</v>
      </c>
      <c r="AE200" s="20">
        <f t="shared" si="48"/>
        <v>-0.15720000000000001</v>
      </c>
      <c r="AF200" s="98">
        <f t="shared" si="49"/>
        <v>-0.13411000000000001</v>
      </c>
      <c r="AG200" s="97">
        <v>19.260000000000002</v>
      </c>
      <c r="AH200" s="98">
        <f t="shared" si="50"/>
        <v>7.2479701826183698E-5</v>
      </c>
      <c r="AI200" s="99">
        <f t="shared" si="51"/>
        <v>-9.7202528119094956E-6</v>
      </c>
      <c r="AJ200" s="97">
        <v>19.62</v>
      </c>
      <c r="AK200" s="100">
        <v>0</v>
      </c>
      <c r="AL200" s="100">
        <v>-0.52</v>
      </c>
    </row>
    <row r="201" spans="1:38">
      <c r="A201" s="90" t="s">
        <v>757</v>
      </c>
      <c r="B201" s="52">
        <v>-1.83E-2</v>
      </c>
      <c r="C201" s="59">
        <v>0.1305</v>
      </c>
      <c r="D201" s="20">
        <f t="shared" si="40"/>
        <v>-0.14880000000000002</v>
      </c>
      <c r="E201" s="52">
        <v>4.5999999999999999E-3</v>
      </c>
      <c r="F201" s="59">
        <v>0.1305</v>
      </c>
      <c r="G201" s="20">
        <f t="shared" si="41"/>
        <v>-0.12590000000000001</v>
      </c>
      <c r="H201" s="52">
        <v>6.9999999999999999E-4</v>
      </c>
      <c r="I201" s="59">
        <v>0.1305</v>
      </c>
      <c r="J201" s="20">
        <f t="shared" si="42"/>
        <v>-0.1298</v>
      </c>
      <c r="K201" s="52">
        <v>-5.0000000000000001E-4</v>
      </c>
      <c r="L201" s="59">
        <v>0.1305</v>
      </c>
      <c r="M201" s="20">
        <f t="shared" si="43"/>
        <v>-0.13100000000000001</v>
      </c>
      <c r="N201" s="52">
        <v>-1E-3</v>
      </c>
      <c r="O201" s="59">
        <v>0.1305</v>
      </c>
      <c r="P201" s="20">
        <f t="shared" si="39"/>
        <v>-0.13150000000000001</v>
      </c>
      <c r="Q201" s="52">
        <v>-7.1999999999999998E-3</v>
      </c>
      <c r="R201" s="59">
        <v>0.1305</v>
      </c>
      <c r="S201" s="20">
        <f t="shared" si="44"/>
        <v>-0.13770000000000002</v>
      </c>
      <c r="T201" s="52">
        <v>-9.4000000000000004E-3</v>
      </c>
      <c r="U201" s="59">
        <v>0.1305</v>
      </c>
      <c r="V201" s="20">
        <f t="shared" si="45"/>
        <v>-0.1399</v>
      </c>
      <c r="W201" s="52">
        <v>-3.7000000000000002E-3</v>
      </c>
      <c r="X201" s="59">
        <v>0.1305</v>
      </c>
      <c r="Y201" s="20">
        <f t="shared" si="46"/>
        <v>-0.13420000000000001</v>
      </c>
      <c r="Z201" s="52">
        <v>-5.0000000000000001E-4</v>
      </c>
      <c r="AA201" s="59">
        <v>0.1305</v>
      </c>
      <c r="AB201" s="20">
        <f t="shared" si="47"/>
        <v>-0.13100000000000001</v>
      </c>
      <c r="AC201" s="52">
        <v>1.6299999999999999E-2</v>
      </c>
      <c r="AD201" s="59">
        <v>0.1305</v>
      </c>
      <c r="AE201" s="20">
        <f t="shared" si="48"/>
        <v>-0.11420000000000001</v>
      </c>
      <c r="AF201" s="98">
        <f t="shared" si="49"/>
        <v>-0.13240000000000002</v>
      </c>
      <c r="AG201" s="97">
        <v>19.260000000000002</v>
      </c>
      <c r="AH201" s="98">
        <f t="shared" si="50"/>
        <v>7.2479701826183698E-5</v>
      </c>
      <c r="AI201" s="99">
        <f t="shared" si="51"/>
        <v>-9.5963125217867233E-6</v>
      </c>
      <c r="AJ201" s="97">
        <v>19.3</v>
      </c>
      <c r="AK201" s="100">
        <v>0</v>
      </c>
      <c r="AL201" s="100">
        <v>-5.48</v>
      </c>
    </row>
    <row r="202" spans="1:38">
      <c r="A202" s="90" t="s">
        <v>758</v>
      </c>
      <c r="B202" s="52">
        <v>7.0000000000000007E-2</v>
      </c>
      <c r="C202" s="59">
        <v>0.1305</v>
      </c>
      <c r="D202" s="20">
        <f t="shared" si="40"/>
        <v>-6.0499999999999998E-2</v>
      </c>
      <c r="E202" s="52">
        <v>0.12</v>
      </c>
      <c r="F202" s="59">
        <v>0.1305</v>
      </c>
      <c r="G202" s="20">
        <f t="shared" si="41"/>
        <v>-1.0500000000000009E-2</v>
      </c>
      <c r="H202" s="52">
        <v>0.1</v>
      </c>
      <c r="I202" s="59">
        <v>0.1305</v>
      </c>
      <c r="J202" s="20">
        <f t="shared" si="42"/>
        <v>-3.0499999999999999E-2</v>
      </c>
      <c r="K202" s="52">
        <v>0.11</v>
      </c>
      <c r="L202" s="59">
        <v>0.1305</v>
      </c>
      <c r="M202" s="20">
        <f t="shared" si="43"/>
        <v>-2.0500000000000004E-2</v>
      </c>
      <c r="N202" s="52">
        <v>7.0000000000000007E-2</v>
      </c>
      <c r="O202" s="59">
        <v>0.1305</v>
      </c>
      <c r="P202" s="20">
        <f t="shared" si="39"/>
        <v>-6.0499999999999998E-2</v>
      </c>
      <c r="Q202" s="52">
        <v>7.0000000000000007E-2</v>
      </c>
      <c r="R202" s="59">
        <v>0.1305</v>
      </c>
      <c r="S202" s="20">
        <f t="shared" si="44"/>
        <v>-6.0499999999999998E-2</v>
      </c>
      <c r="T202" s="52">
        <v>0.04</v>
      </c>
      <c r="U202" s="59">
        <v>0.1305</v>
      </c>
      <c r="V202" s="20">
        <f t="shared" si="45"/>
        <v>-9.0499999999999997E-2</v>
      </c>
      <c r="W202" s="52">
        <v>0.02</v>
      </c>
      <c r="X202" s="59">
        <v>0.1305</v>
      </c>
      <c r="Y202" s="20">
        <f t="shared" si="46"/>
        <v>-0.1105</v>
      </c>
      <c r="Z202" s="52">
        <v>0.04</v>
      </c>
      <c r="AA202" s="59">
        <v>0.1305</v>
      </c>
      <c r="AB202" s="20">
        <f t="shared" si="47"/>
        <v>-9.0499999999999997E-2</v>
      </c>
      <c r="AC202" s="52">
        <v>-0.02</v>
      </c>
      <c r="AD202" s="59">
        <v>0.1305</v>
      </c>
      <c r="AE202" s="20">
        <f t="shared" si="48"/>
        <v>-0.15049999999999999</v>
      </c>
      <c r="AF202" s="98">
        <f t="shared" si="49"/>
        <v>-6.8499999999999991E-2</v>
      </c>
      <c r="AG202" s="97">
        <v>99.97</v>
      </c>
      <c r="AH202" s="98">
        <f t="shared" si="50"/>
        <v>3.7620954265646855E-4</v>
      </c>
      <c r="AI202" s="99">
        <f t="shared" si="51"/>
        <v>-2.5770353671968091E-5</v>
      </c>
      <c r="AJ202" s="97">
        <v>151.15</v>
      </c>
      <c r="AK202" s="100">
        <v>30.34</v>
      </c>
      <c r="AL202" s="100">
        <v>-4.29</v>
      </c>
    </row>
    <row r="203" spans="1:38">
      <c r="A203" s="90" t="s">
        <v>759</v>
      </c>
      <c r="B203" s="63">
        <v>-1.3899999999999999E-2</v>
      </c>
      <c r="C203" s="59">
        <v>0.1305</v>
      </c>
      <c r="D203" s="20">
        <f t="shared" si="40"/>
        <v>-0.1444</v>
      </c>
      <c r="E203" s="52">
        <v>4.9000000000000002E-2</v>
      </c>
      <c r="F203" s="59">
        <v>0.1305</v>
      </c>
      <c r="G203" s="20">
        <f t="shared" si="41"/>
        <v>-8.1500000000000003E-2</v>
      </c>
      <c r="H203" s="52">
        <v>2.4299999999999999E-2</v>
      </c>
      <c r="I203" s="59">
        <v>0.1305</v>
      </c>
      <c r="J203" s="20">
        <f t="shared" si="42"/>
        <v>-0.1062</v>
      </c>
      <c r="K203" s="52">
        <v>7.3099999999999998E-2</v>
      </c>
      <c r="L203" s="59">
        <v>0.1305</v>
      </c>
      <c r="M203" s="20">
        <f t="shared" si="43"/>
        <v>-5.7400000000000007E-2</v>
      </c>
      <c r="N203" s="52">
        <v>-2.63E-2</v>
      </c>
      <c r="O203" s="59">
        <v>0.1305</v>
      </c>
      <c r="P203" s="20">
        <f t="shared" si="39"/>
        <v>-0.15679999999999999</v>
      </c>
      <c r="Q203" s="52">
        <v>-0.1135</v>
      </c>
      <c r="R203" s="59">
        <v>0.1305</v>
      </c>
      <c r="S203" s="20">
        <f t="shared" si="44"/>
        <v>-0.24399999999999999</v>
      </c>
      <c r="T203" s="52">
        <v>-6.4999999999999997E-3</v>
      </c>
      <c r="U203" s="59">
        <v>0.1305</v>
      </c>
      <c r="V203" s="20">
        <f t="shared" si="45"/>
        <v>-0.13700000000000001</v>
      </c>
      <c r="W203" s="52">
        <v>2.3900000000000001E-2</v>
      </c>
      <c r="X203" s="59">
        <v>0.1305</v>
      </c>
      <c r="Y203" s="20">
        <f t="shared" si="46"/>
        <v>-0.1066</v>
      </c>
      <c r="Z203" s="52">
        <v>0.03</v>
      </c>
      <c r="AA203" s="59">
        <v>0.1305</v>
      </c>
      <c r="AB203" s="20">
        <f t="shared" si="47"/>
        <v>-0.10050000000000001</v>
      </c>
      <c r="AC203" s="52">
        <v>-0.12740000000000001</v>
      </c>
      <c r="AD203" s="59">
        <v>0.1305</v>
      </c>
      <c r="AE203" s="20">
        <f t="shared" si="48"/>
        <v>-0.25790000000000002</v>
      </c>
      <c r="AF203" s="98">
        <f t="shared" si="49"/>
        <v>-0.13923000000000002</v>
      </c>
      <c r="AG203" s="97">
        <v>63.06</v>
      </c>
      <c r="AH203" s="98">
        <f t="shared" si="50"/>
        <v>2.3730893027825253E-4</v>
      </c>
      <c r="AI203" s="99">
        <f t="shared" si="51"/>
        <v>-3.3040522362641107E-5</v>
      </c>
      <c r="AJ203" s="97">
        <v>157.79</v>
      </c>
      <c r="AK203" s="101" t="s">
        <v>13</v>
      </c>
      <c r="AL203" s="100">
        <v>-13.73</v>
      </c>
    </row>
    <row r="204" spans="1:38">
      <c r="A204" s="90" t="s">
        <v>760</v>
      </c>
      <c r="B204" s="52">
        <v>-0.38490000000000002</v>
      </c>
      <c r="C204" s="59">
        <v>0.1305</v>
      </c>
      <c r="D204" s="20">
        <f t="shared" si="40"/>
        <v>-0.51540000000000008</v>
      </c>
      <c r="E204" s="52">
        <v>5.7999999999999996E-3</v>
      </c>
      <c r="F204" s="59">
        <v>0.1305</v>
      </c>
      <c r="G204" s="20">
        <f t="shared" si="41"/>
        <v>-0.12470000000000001</v>
      </c>
      <c r="H204" s="52">
        <v>4.2000000000000003E-2</v>
      </c>
      <c r="I204" s="59">
        <v>0.1305</v>
      </c>
      <c r="J204" s="20">
        <f t="shared" si="42"/>
        <v>-8.8499999999999995E-2</v>
      </c>
      <c r="K204" s="52">
        <v>1.2999999999999999E-2</v>
      </c>
      <c r="L204" s="59">
        <v>0.1305</v>
      </c>
      <c r="M204" s="20">
        <f t="shared" si="43"/>
        <v>-0.11750000000000001</v>
      </c>
      <c r="N204" s="52">
        <v>3.6600000000000001E-2</v>
      </c>
      <c r="O204" s="59">
        <v>0.1305</v>
      </c>
      <c r="P204" s="20">
        <f t="shared" si="39"/>
        <v>-9.3900000000000011E-2</v>
      </c>
      <c r="Q204" s="52">
        <v>4.4999999999999998E-2</v>
      </c>
      <c r="R204" s="59">
        <v>0.1305</v>
      </c>
      <c r="S204" s="20">
        <f t="shared" si="44"/>
        <v>-8.5500000000000007E-2</v>
      </c>
      <c r="T204" s="52">
        <v>1.23E-2</v>
      </c>
      <c r="U204" s="59">
        <v>0.1305</v>
      </c>
      <c r="V204" s="20">
        <f t="shared" si="45"/>
        <v>-0.1182</v>
      </c>
      <c r="W204" s="52">
        <v>2.5000000000000001E-3</v>
      </c>
      <c r="X204" s="59">
        <v>0.1305</v>
      </c>
      <c r="Y204" s="20">
        <f t="shared" si="46"/>
        <v>-0.128</v>
      </c>
      <c r="Z204" s="52">
        <v>5.0200000000000002E-2</v>
      </c>
      <c r="AA204" s="59">
        <v>0.1305</v>
      </c>
      <c r="AB204" s="20">
        <f t="shared" si="47"/>
        <v>-8.030000000000001E-2</v>
      </c>
      <c r="AC204" s="52">
        <v>-2.6200000000000001E-2</v>
      </c>
      <c r="AD204" s="59">
        <v>0.1305</v>
      </c>
      <c r="AE204" s="20">
        <f t="shared" si="48"/>
        <v>-0.15670000000000001</v>
      </c>
      <c r="AF204" s="98">
        <f t="shared" si="49"/>
        <v>-0.15087</v>
      </c>
      <c r="AG204" s="97">
        <v>19.12</v>
      </c>
      <c r="AH204" s="98">
        <f t="shared" si="50"/>
        <v>7.1952850411040095E-5</v>
      </c>
      <c r="AI204" s="99">
        <f t="shared" si="51"/>
        <v>-1.0855526541513619E-5</v>
      </c>
      <c r="AJ204" s="97">
        <v>21.32</v>
      </c>
      <c r="AK204" s="100">
        <v>0</v>
      </c>
      <c r="AL204" s="100">
        <v>-5</v>
      </c>
    </row>
    <row r="205" spans="1:38">
      <c r="A205" s="90" t="s">
        <v>761</v>
      </c>
      <c r="B205" s="52">
        <v>0.08</v>
      </c>
      <c r="C205" s="59">
        <v>0.1305</v>
      </c>
      <c r="D205" s="20">
        <f t="shared" si="40"/>
        <v>-5.0500000000000003E-2</v>
      </c>
      <c r="E205" s="52">
        <v>0.14000000000000001</v>
      </c>
      <c r="F205" s="59">
        <v>0.1305</v>
      </c>
      <c r="G205" s="20">
        <f t="shared" si="41"/>
        <v>9.5000000000000084E-3</v>
      </c>
      <c r="H205" s="52">
        <v>-7.0000000000000007E-2</v>
      </c>
      <c r="I205" s="59">
        <v>0.1305</v>
      </c>
      <c r="J205" s="20">
        <f t="shared" si="42"/>
        <v>-0.20050000000000001</v>
      </c>
      <c r="K205" s="52">
        <v>0.09</v>
      </c>
      <c r="L205" s="59">
        <v>0.1305</v>
      </c>
      <c r="M205" s="20">
        <f t="shared" si="43"/>
        <v>-4.0500000000000008E-2</v>
      </c>
      <c r="N205" s="52">
        <v>0.1</v>
      </c>
      <c r="O205" s="59">
        <v>0.1305</v>
      </c>
      <c r="P205" s="20">
        <f t="shared" si="39"/>
        <v>-3.0499999999999999E-2</v>
      </c>
      <c r="Q205" s="52">
        <v>0.08</v>
      </c>
      <c r="R205" s="59">
        <v>0.1305</v>
      </c>
      <c r="S205" s="20">
        <f t="shared" si="44"/>
        <v>-5.0500000000000003E-2</v>
      </c>
      <c r="T205" s="52">
        <v>0.12</v>
      </c>
      <c r="U205" s="59">
        <v>0.1305</v>
      </c>
      <c r="V205" s="20">
        <f t="shared" si="45"/>
        <v>-1.0500000000000009E-2</v>
      </c>
      <c r="W205" s="52">
        <v>0.09</v>
      </c>
      <c r="X205" s="59">
        <v>0.1305</v>
      </c>
      <c r="Y205" s="20">
        <f t="shared" si="46"/>
        <v>-4.0500000000000008E-2</v>
      </c>
      <c r="Z205" s="52">
        <v>-0.21</v>
      </c>
      <c r="AA205" s="59">
        <v>0.1305</v>
      </c>
      <c r="AB205" s="20">
        <f t="shared" si="47"/>
        <v>-0.34050000000000002</v>
      </c>
      <c r="AC205" s="52">
        <v>-7.0000000000000007E-2</v>
      </c>
      <c r="AD205" s="59">
        <v>0.1305</v>
      </c>
      <c r="AE205" s="20">
        <f t="shared" si="48"/>
        <v>-0.20050000000000001</v>
      </c>
      <c r="AF205" s="98">
        <f t="shared" si="49"/>
        <v>-9.5500000000000002E-2</v>
      </c>
      <c r="AG205" s="97">
        <v>51.93</v>
      </c>
      <c r="AH205" s="98">
        <f t="shared" si="50"/>
        <v>1.9542424277433642E-4</v>
      </c>
      <c r="AI205" s="99">
        <f t="shared" si="51"/>
        <v>-1.8663015184949127E-5</v>
      </c>
      <c r="AJ205" s="97">
        <v>316.04000000000002</v>
      </c>
      <c r="AK205" s="101" t="s">
        <v>13</v>
      </c>
      <c r="AL205" s="100">
        <v>-24.19</v>
      </c>
    </row>
    <row r="206" spans="1:38">
      <c r="A206" s="90" t="s">
        <v>762</v>
      </c>
      <c r="B206" s="52">
        <v>0.04</v>
      </c>
      <c r="C206" s="59">
        <v>0.1305</v>
      </c>
      <c r="D206" s="20">
        <f t="shared" si="40"/>
        <v>-9.0499999999999997E-2</v>
      </c>
      <c r="E206" s="52">
        <v>0.11</v>
      </c>
      <c r="F206" s="59">
        <v>0.1305</v>
      </c>
      <c r="G206" s="20">
        <f t="shared" si="41"/>
        <v>-2.0500000000000004E-2</v>
      </c>
      <c r="H206" s="52">
        <v>0.03</v>
      </c>
      <c r="I206" s="59">
        <v>0.1305</v>
      </c>
      <c r="J206" s="20">
        <f t="shared" si="42"/>
        <v>-0.10050000000000001</v>
      </c>
      <c r="K206" s="52">
        <v>0.05</v>
      </c>
      <c r="L206" s="59">
        <v>0.1305</v>
      </c>
      <c r="M206" s="20">
        <f t="shared" si="43"/>
        <v>-8.0500000000000002E-2</v>
      </c>
      <c r="N206" s="52">
        <v>0.17</v>
      </c>
      <c r="O206" s="59">
        <v>0.1305</v>
      </c>
      <c r="P206" s="20">
        <f t="shared" si="39"/>
        <v>3.9500000000000007E-2</v>
      </c>
      <c r="Q206" s="52">
        <v>0.06</v>
      </c>
      <c r="R206" s="59">
        <v>0.1305</v>
      </c>
      <c r="S206" s="20">
        <f t="shared" si="44"/>
        <v>-7.0500000000000007E-2</v>
      </c>
      <c r="T206" s="52">
        <v>-0.01</v>
      </c>
      <c r="U206" s="59">
        <v>0.1305</v>
      </c>
      <c r="V206" s="20">
        <f t="shared" si="45"/>
        <v>-0.14050000000000001</v>
      </c>
      <c r="W206" s="52">
        <v>0.03</v>
      </c>
      <c r="X206" s="59">
        <v>0.1305</v>
      </c>
      <c r="Y206" s="20">
        <f t="shared" si="46"/>
        <v>-0.10050000000000001</v>
      </c>
      <c r="Z206" s="52">
        <v>7.0000000000000007E-2</v>
      </c>
      <c r="AA206" s="59">
        <v>0.1305</v>
      </c>
      <c r="AB206" s="20">
        <f t="shared" si="47"/>
        <v>-6.0499999999999998E-2</v>
      </c>
      <c r="AC206" s="52">
        <v>0.01</v>
      </c>
      <c r="AD206" s="59">
        <v>0.1305</v>
      </c>
      <c r="AE206" s="20">
        <f t="shared" si="48"/>
        <v>-0.12050000000000001</v>
      </c>
      <c r="AF206" s="98">
        <f t="shared" si="49"/>
        <v>-7.4500000000000011E-2</v>
      </c>
      <c r="AG206" s="97">
        <v>156.97999999999999</v>
      </c>
      <c r="AH206" s="98">
        <f t="shared" si="50"/>
        <v>5.9075096535172978E-4</v>
      </c>
      <c r="AI206" s="99">
        <f t="shared" si="51"/>
        <v>-4.4010946918703876E-5</v>
      </c>
      <c r="AJ206" s="97">
        <v>212.22</v>
      </c>
      <c r="AK206" s="100">
        <v>0.6</v>
      </c>
      <c r="AL206" s="100">
        <v>-9.33</v>
      </c>
    </row>
    <row r="207" spans="1:38">
      <c r="A207" s="90" t="s">
        <v>763</v>
      </c>
      <c r="B207" s="53" t="s">
        <v>13</v>
      </c>
      <c r="C207" s="59">
        <v>0.1305</v>
      </c>
      <c r="D207" s="23" t="s">
        <v>13</v>
      </c>
      <c r="E207" s="52">
        <v>0.08</v>
      </c>
      <c r="F207" s="59">
        <v>0.1305</v>
      </c>
      <c r="G207" s="20">
        <f t="shared" si="41"/>
        <v>-5.0500000000000003E-2</v>
      </c>
      <c r="H207" s="52">
        <v>0.08</v>
      </c>
      <c r="I207" s="59">
        <v>0.1305</v>
      </c>
      <c r="J207" s="20">
        <f t="shared" si="42"/>
        <v>-5.0500000000000003E-2</v>
      </c>
      <c r="K207" s="52">
        <v>0.09</v>
      </c>
      <c r="L207" s="59">
        <v>0.1305</v>
      </c>
      <c r="M207" s="20">
        <f t="shared" si="43"/>
        <v>-4.0500000000000008E-2</v>
      </c>
      <c r="N207" s="52">
        <v>0.08</v>
      </c>
      <c r="O207" s="59">
        <v>0.1305</v>
      </c>
      <c r="P207" s="20">
        <f t="shared" si="39"/>
        <v>-5.0500000000000003E-2</v>
      </c>
      <c r="Q207" s="52">
        <v>0.11</v>
      </c>
      <c r="R207" s="59">
        <v>0.1305</v>
      </c>
      <c r="S207" s="20">
        <f t="shared" si="44"/>
        <v>-2.0500000000000004E-2</v>
      </c>
      <c r="T207" s="52">
        <v>0.11</v>
      </c>
      <c r="U207" s="59">
        <v>0.1305</v>
      </c>
      <c r="V207" s="20">
        <f t="shared" si="45"/>
        <v>-2.0500000000000004E-2</v>
      </c>
      <c r="W207" s="52">
        <v>0.08</v>
      </c>
      <c r="X207" s="59">
        <v>0.1305</v>
      </c>
      <c r="Y207" s="20">
        <f t="shared" si="46"/>
        <v>-5.0500000000000003E-2</v>
      </c>
      <c r="Z207" s="52">
        <v>0.08</v>
      </c>
      <c r="AA207" s="59">
        <v>0.1305</v>
      </c>
      <c r="AB207" s="20">
        <f t="shared" si="47"/>
        <v>-5.0500000000000003E-2</v>
      </c>
      <c r="AC207" s="52">
        <v>7.0000000000000007E-2</v>
      </c>
      <c r="AD207" s="59">
        <v>0.1305</v>
      </c>
      <c r="AE207" s="20">
        <f t="shared" si="48"/>
        <v>-6.0499999999999998E-2</v>
      </c>
      <c r="AF207" s="98">
        <f t="shared" si="49"/>
        <v>-4.3833333333333335E-2</v>
      </c>
      <c r="AG207" s="97">
        <v>65.41</v>
      </c>
      <c r="AH207" s="98">
        <f t="shared" si="50"/>
        <v>2.461525076038772E-4</v>
      </c>
      <c r="AI207" s="99">
        <f t="shared" si="51"/>
        <v>-1.0789684916636618E-5</v>
      </c>
      <c r="AJ207" s="97">
        <v>83.35</v>
      </c>
      <c r="AK207" s="100">
        <v>0.81</v>
      </c>
      <c r="AL207" s="101" t="s">
        <v>13</v>
      </c>
    </row>
    <row r="208" spans="1:38">
      <c r="A208" s="90" t="s">
        <v>764</v>
      </c>
      <c r="B208" s="52">
        <v>2.4400000000000002E-2</v>
      </c>
      <c r="C208" s="59">
        <v>0.1305</v>
      </c>
      <c r="D208" s="20">
        <f t="shared" si="40"/>
        <v>-0.1061</v>
      </c>
      <c r="E208" s="52">
        <v>8.0600000000000005E-2</v>
      </c>
      <c r="F208" s="59">
        <v>0.1305</v>
      </c>
      <c r="G208" s="20">
        <f t="shared" si="41"/>
        <v>-4.99E-2</v>
      </c>
      <c r="H208" s="52">
        <v>-0.1406</v>
      </c>
      <c r="I208" s="59">
        <v>0.1305</v>
      </c>
      <c r="J208" s="20">
        <f t="shared" si="42"/>
        <v>-0.27110000000000001</v>
      </c>
      <c r="K208" s="52">
        <v>-2.1999999999999999E-2</v>
      </c>
      <c r="L208" s="59">
        <v>0.1305</v>
      </c>
      <c r="M208" s="20">
        <f t="shared" si="43"/>
        <v>-0.1525</v>
      </c>
      <c r="N208" s="52">
        <v>-6.08E-2</v>
      </c>
      <c r="O208" s="59">
        <v>0.1305</v>
      </c>
      <c r="P208" s="20">
        <f t="shared" si="39"/>
        <v>-0.1913</v>
      </c>
      <c r="Q208" s="52">
        <v>-0.09</v>
      </c>
      <c r="R208" s="59">
        <v>0.1305</v>
      </c>
      <c r="S208" s="20">
        <f t="shared" si="44"/>
        <v>-0.2205</v>
      </c>
      <c r="T208" s="52">
        <v>-7.7799999999999994E-2</v>
      </c>
      <c r="U208" s="59">
        <v>0.1305</v>
      </c>
      <c r="V208" s="20">
        <f t="shared" si="45"/>
        <v>-0.20829999999999999</v>
      </c>
      <c r="W208" s="52">
        <v>-6.0900000000000003E-2</v>
      </c>
      <c r="X208" s="59">
        <v>0.1305</v>
      </c>
      <c r="Y208" s="20">
        <f t="shared" si="46"/>
        <v>-0.19140000000000001</v>
      </c>
      <c r="Z208" s="52">
        <v>-0.13220000000000001</v>
      </c>
      <c r="AA208" s="59">
        <v>0.1305</v>
      </c>
      <c r="AB208" s="20">
        <f t="shared" si="47"/>
        <v>-0.26270000000000004</v>
      </c>
      <c r="AC208" s="52">
        <v>0.31040000000000001</v>
      </c>
      <c r="AD208" s="59">
        <v>0.1305</v>
      </c>
      <c r="AE208" s="20">
        <f t="shared" si="48"/>
        <v>0.1799</v>
      </c>
      <c r="AF208" s="98">
        <f t="shared" si="49"/>
        <v>-0.14738999999999999</v>
      </c>
      <c r="AG208" s="97">
        <v>40.07</v>
      </c>
      <c r="AH208" s="98">
        <f t="shared" si="50"/>
        <v>1.5079240146288582E-4</v>
      </c>
      <c r="AI208" s="99">
        <f t="shared" si="51"/>
        <v>-2.2225292051614739E-5</v>
      </c>
      <c r="AJ208" s="97">
        <v>69.7</v>
      </c>
      <c r="AK208" s="100">
        <v>4.05</v>
      </c>
      <c r="AL208" s="100">
        <v>-8.3800000000000008</v>
      </c>
    </row>
    <row r="209" spans="1:38">
      <c r="A209" s="90" t="s">
        <v>765</v>
      </c>
      <c r="B209" s="52">
        <v>0.06</v>
      </c>
      <c r="C209" s="59">
        <v>0.1305</v>
      </c>
      <c r="D209" s="20">
        <f t="shared" si="40"/>
        <v>-7.0500000000000007E-2</v>
      </c>
      <c r="E209" s="52">
        <v>-0.06</v>
      </c>
      <c r="F209" s="59">
        <v>0.1305</v>
      </c>
      <c r="G209" s="20">
        <f t="shared" si="41"/>
        <v>-0.1905</v>
      </c>
      <c r="H209" s="52">
        <v>0.05</v>
      </c>
      <c r="I209" s="59">
        <v>0.1305</v>
      </c>
      <c r="J209" s="20">
        <f t="shared" si="42"/>
        <v>-8.0500000000000002E-2</v>
      </c>
      <c r="K209" s="52">
        <v>-0.11</v>
      </c>
      <c r="L209" s="59">
        <v>0.1305</v>
      </c>
      <c r="M209" s="20">
        <f t="shared" si="43"/>
        <v>-0.24049999999999999</v>
      </c>
      <c r="N209" s="52">
        <v>-0.16</v>
      </c>
      <c r="O209" s="59">
        <v>0.1305</v>
      </c>
      <c r="P209" s="20">
        <f t="shared" si="39"/>
        <v>-0.29049999999999998</v>
      </c>
      <c r="Q209" s="52">
        <v>-0.04</v>
      </c>
      <c r="R209" s="59">
        <v>0.1305</v>
      </c>
      <c r="S209" s="20">
        <f t="shared" si="44"/>
        <v>-0.17050000000000001</v>
      </c>
      <c r="T209" s="52">
        <v>-0.22</v>
      </c>
      <c r="U209" s="59">
        <v>0.1305</v>
      </c>
      <c r="V209" s="20">
        <f t="shared" si="45"/>
        <v>-0.35050000000000003</v>
      </c>
      <c r="W209" s="52">
        <v>-0.3</v>
      </c>
      <c r="X209" s="59">
        <v>0.1305</v>
      </c>
      <c r="Y209" s="20">
        <f t="shared" si="46"/>
        <v>-0.43049999999999999</v>
      </c>
      <c r="Z209" s="52">
        <v>-0.22</v>
      </c>
      <c r="AA209" s="59">
        <v>0.1305</v>
      </c>
      <c r="AB209" s="20">
        <f t="shared" si="47"/>
        <v>-0.35050000000000003</v>
      </c>
      <c r="AC209" s="52">
        <v>-0.06</v>
      </c>
      <c r="AD209" s="59">
        <v>0.1305</v>
      </c>
      <c r="AE209" s="20">
        <f t="shared" si="48"/>
        <v>-0.1905</v>
      </c>
      <c r="AF209" s="98">
        <f t="shared" si="49"/>
        <v>-0.23650000000000002</v>
      </c>
      <c r="AG209" s="97">
        <v>125.6</v>
      </c>
      <c r="AH209" s="98">
        <f t="shared" si="50"/>
        <v>4.7266098387168596E-4</v>
      </c>
      <c r="AI209" s="99">
        <f t="shared" si="51"/>
        <v>-1.1178432268565374E-4</v>
      </c>
      <c r="AJ209" s="97">
        <v>206.64</v>
      </c>
      <c r="AK209" s="101" t="s">
        <v>13</v>
      </c>
      <c r="AL209" s="100">
        <v>-25.36</v>
      </c>
    </row>
    <row r="210" spans="1:38">
      <c r="A210" s="90" t="s">
        <v>766</v>
      </c>
      <c r="B210" s="53" t="s">
        <v>13</v>
      </c>
      <c r="C210" s="59">
        <v>0.1305</v>
      </c>
      <c r="D210" s="23" t="s">
        <v>13</v>
      </c>
      <c r="E210" s="54" t="s">
        <v>13</v>
      </c>
      <c r="F210" s="59">
        <v>0.1305</v>
      </c>
      <c r="G210" s="23" t="s">
        <v>13</v>
      </c>
      <c r="H210" s="52">
        <v>0.1</v>
      </c>
      <c r="I210" s="59">
        <v>0.1305</v>
      </c>
      <c r="J210" s="20">
        <f t="shared" si="42"/>
        <v>-3.0499999999999999E-2</v>
      </c>
      <c r="K210" s="52">
        <v>0.06</v>
      </c>
      <c r="L210" s="59">
        <v>0.1305</v>
      </c>
      <c r="M210" s="20">
        <f t="shared" si="43"/>
        <v>-7.0500000000000007E-2</v>
      </c>
      <c r="N210" s="52">
        <v>0.09</v>
      </c>
      <c r="O210" s="59">
        <v>0.1305</v>
      </c>
      <c r="P210" s="20">
        <f t="shared" si="39"/>
        <v>-4.0500000000000008E-2</v>
      </c>
      <c r="Q210" s="52">
        <v>7.0000000000000007E-2</v>
      </c>
      <c r="R210" s="59">
        <v>0.1305</v>
      </c>
      <c r="S210" s="20">
        <f t="shared" si="44"/>
        <v>-6.0499999999999998E-2</v>
      </c>
      <c r="T210" s="52">
        <v>0.18</v>
      </c>
      <c r="U210" s="59">
        <v>0.1305</v>
      </c>
      <c r="V210" s="20">
        <f t="shared" si="45"/>
        <v>4.9499999999999988E-2</v>
      </c>
      <c r="W210" s="52">
        <v>0.17</v>
      </c>
      <c r="X210" s="59">
        <v>0.1305</v>
      </c>
      <c r="Y210" s="20">
        <f t="shared" si="46"/>
        <v>3.9500000000000007E-2</v>
      </c>
      <c r="Z210" s="52">
        <v>0.1</v>
      </c>
      <c r="AA210" s="59">
        <v>0.1305</v>
      </c>
      <c r="AB210" s="20">
        <f t="shared" si="47"/>
        <v>-3.0499999999999999E-2</v>
      </c>
      <c r="AC210" s="52">
        <v>0.09</v>
      </c>
      <c r="AD210" s="59">
        <v>0.1305</v>
      </c>
      <c r="AE210" s="20">
        <f t="shared" si="48"/>
        <v>-4.0500000000000008E-2</v>
      </c>
      <c r="AF210" s="98">
        <f t="shared" si="49"/>
        <v>-2.3000000000000003E-2</v>
      </c>
      <c r="AG210" s="97">
        <v>28.93</v>
      </c>
      <c r="AH210" s="98">
        <f t="shared" si="50"/>
        <v>1.0887008171503085E-4</v>
      </c>
      <c r="AI210" s="99">
        <f t="shared" si="51"/>
        <v>-2.5040118794457101E-6</v>
      </c>
      <c r="AJ210" s="97">
        <v>43.76</v>
      </c>
      <c r="AK210" s="100">
        <v>0.42</v>
      </c>
      <c r="AL210" s="101" t="s">
        <v>13</v>
      </c>
    </row>
    <row r="211" spans="1:38">
      <c r="A211" s="90" t="s">
        <v>767</v>
      </c>
      <c r="B211" s="53" t="s">
        <v>13</v>
      </c>
      <c r="C211" s="59">
        <v>0.1305</v>
      </c>
      <c r="D211" s="23" t="s">
        <v>13</v>
      </c>
      <c r="E211" s="54" t="s">
        <v>13</v>
      </c>
      <c r="F211" s="59">
        <v>0.1305</v>
      </c>
      <c r="G211" s="23" t="s">
        <v>13</v>
      </c>
      <c r="H211" s="52">
        <v>2.7099999999999999E-2</v>
      </c>
      <c r="I211" s="59">
        <v>0.1305</v>
      </c>
      <c r="J211" s="20">
        <f t="shared" si="42"/>
        <v>-0.10340000000000001</v>
      </c>
      <c r="K211" s="52" t="s">
        <v>13</v>
      </c>
      <c r="L211" s="59">
        <v>0.1305</v>
      </c>
      <c r="M211" s="23" t="s">
        <v>13</v>
      </c>
      <c r="N211" s="59" t="s">
        <v>13</v>
      </c>
      <c r="O211" s="59">
        <v>0.1305</v>
      </c>
      <c r="P211" s="23" t="s">
        <v>13</v>
      </c>
      <c r="Q211" s="52">
        <v>6.7599999999999993E-2</v>
      </c>
      <c r="R211" s="59">
        <v>0.1305</v>
      </c>
      <c r="S211" s="20">
        <f t="shared" si="44"/>
        <v>-6.2900000000000011E-2</v>
      </c>
      <c r="T211" s="52">
        <v>5.8500000000000003E-2</v>
      </c>
      <c r="U211" s="59">
        <v>0.1305</v>
      </c>
      <c r="V211" s="20">
        <f t="shared" si="45"/>
        <v>-7.2000000000000008E-2</v>
      </c>
      <c r="W211" s="52">
        <v>4.6600000000000003E-2</v>
      </c>
      <c r="X211" s="59">
        <v>0.1305</v>
      </c>
      <c r="Y211" s="20">
        <f t="shared" si="46"/>
        <v>-8.3900000000000002E-2</v>
      </c>
      <c r="Z211" s="52">
        <v>6.4299999999999996E-2</v>
      </c>
      <c r="AA211" s="59">
        <v>0.1305</v>
      </c>
      <c r="AB211" s="20">
        <f t="shared" si="47"/>
        <v>-6.6200000000000009E-2</v>
      </c>
      <c r="AC211" s="52">
        <v>5.1499999999999997E-2</v>
      </c>
      <c r="AD211" s="59">
        <v>0.1305</v>
      </c>
      <c r="AE211" s="20">
        <f t="shared" si="48"/>
        <v>-7.9000000000000015E-2</v>
      </c>
      <c r="AF211" s="98">
        <f t="shared" si="49"/>
        <v>-7.7900000000000011E-2</v>
      </c>
      <c r="AG211" s="97">
        <v>5.69</v>
      </c>
      <c r="AH211" s="98">
        <f t="shared" si="50"/>
        <v>2.141274680119342E-5</v>
      </c>
      <c r="AI211" s="99">
        <f t="shared" si="51"/>
        <v>-1.6680529758129676E-6</v>
      </c>
      <c r="AJ211" s="97">
        <v>6.1</v>
      </c>
      <c r="AK211" s="100">
        <v>0</v>
      </c>
      <c r="AL211" s="101" t="s">
        <v>13</v>
      </c>
    </row>
    <row r="212" spans="1:38">
      <c r="A212" s="90" t="s">
        <v>768</v>
      </c>
      <c r="B212" s="52">
        <v>-0.08</v>
      </c>
      <c r="C212" s="59">
        <v>0.1305</v>
      </c>
      <c r="D212" s="20">
        <f t="shared" si="40"/>
        <v>-0.21050000000000002</v>
      </c>
      <c r="E212" s="52">
        <v>7.0000000000000007E-2</v>
      </c>
      <c r="F212" s="59">
        <v>0.1305</v>
      </c>
      <c r="G212" s="20">
        <f t="shared" si="41"/>
        <v>-6.0499999999999998E-2</v>
      </c>
      <c r="H212" s="52">
        <v>0.11</v>
      </c>
      <c r="I212" s="59">
        <v>0.1305</v>
      </c>
      <c r="J212" s="20">
        <f t="shared" si="42"/>
        <v>-2.0500000000000004E-2</v>
      </c>
      <c r="K212" s="52">
        <v>0.2</v>
      </c>
      <c r="L212" s="59">
        <v>0.1305</v>
      </c>
      <c r="M212" s="20">
        <f t="shared" si="43"/>
        <v>6.9500000000000006E-2</v>
      </c>
      <c r="N212" s="52">
        <v>0.12</v>
      </c>
      <c r="O212" s="59">
        <v>0.1305</v>
      </c>
      <c r="P212" s="20">
        <f t="shared" si="39"/>
        <v>-1.0500000000000009E-2</v>
      </c>
      <c r="Q212" s="52">
        <v>0.1</v>
      </c>
      <c r="R212" s="59">
        <v>0.1305</v>
      </c>
      <c r="S212" s="20">
        <f t="shared" si="44"/>
        <v>-3.0499999999999999E-2</v>
      </c>
      <c r="T212" s="52">
        <v>0.08</v>
      </c>
      <c r="U212" s="59">
        <v>0.1305</v>
      </c>
      <c r="V212" s="20">
        <f t="shared" si="45"/>
        <v>-5.0500000000000003E-2</v>
      </c>
      <c r="W212" s="52">
        <v>0.08</v>
      </c>
      <c r="X212" s="59">
        <v>0.1305</v>
      </c>
      <c r="Y212" s="20">
        <f t="shared" si="46"/>
        <v>-5.0500000000000003E-2</v>
      </c>
      <c r="Z212" s="52">
        <v>7.0000000000000007E-2</v>
      </c>
      <c r="AA212" s="59">
        <v>0.1305</v>
      </c>
      <c r="AB212" s="20">
        <f t="shared" si="47"/>
        <v>-6.0499999999999998E-2</v>
      </c>
      <c r="AC212" s="52">
        <v>0.08</v>
      </c>
      <c r="AD212" s="59">
        <v>0.1305</v>
      </c>
      <c r="AE212" s="20">
        <f t="shared" si="48"/>
        <v>-5.0500000000000003E-2</v>
      </c>
      <c r="AF212" s="98">
        <f t="shared" si="49"/>
        <v>-4.7500000000000001E-2</v>
      </c>
      <c r="AG212" s="97">
        <v>42.49</v>
      </c>
      <c r="AH212" s="98">
        <f t="shared" si="50"/>
        <v>1.5989940449608232E-4</v>
      </c>
      <c r="AI212" s="99">
        <f t="shared" si="51"/>
        <v>-7.5952217135639105E-6</v>
      </c>
      <c r="AJ212" s="97">
        <v>48.43</v>
      </c>
      <c r="AK212" s="100">
        <v>0.76</v>
      </c>
      <c r="AL212" s="101" t="s">
        <v>13</v>
      </c>
    </row>
    <row r="213" spans="1:38">
      <c r="A213" s="90" t="s">
        <v>769</v>
      </c>
      <c r="B213" s="52">
        <v>0.09</v>
      </c>
      <c r="C213" s="59">
        <v>0.1305</v>
      </c>
      <c r="D213" s="20">
        <f t="shared" si="40"/>
        <v>-4.0500000000000008E-2</v>
      </c>
      <c r="E213" s="52">
        <v>0.1</v>
      </c>
      <c r="F213" s="59">
        <v>0.1305</v>
      </c>
      <c r="G213" s="20">
        <f t="shared" si="41"/>
        <v>-3.0499999999999999E-2</v>
      </c>
      <c r="H213" s="52">
        <v>0.15</v>
      </c>
      <c r="I213" s="59">
        <v>0.1305</v>
      </c>
      <c r="J213" s="20">
        <f t="shared" si="42"/>
        <v>1.949999999999999E-2</v>
      </c>
      <c r="K213" s="52">
        <v>0.26</v>
      </c>
      <c r="L213" s="59">
        <v>0.1305</v>
      </c>
      <c r="M213" s="20">
        <f t="shared" si="43"/>
        <v>0.1295</v>
      </c>
      <c r="N213" s="52">
        <v>0.26</v>
      </c>
      <c r="O213" s="59">
        <v>0.1305</v>
      </c>
      <c r="P213" s="20">
        <f t="shared" si="39"/>
        <v>0.1295</v>
      </c>
      <c r="Q213" s="52">
        <v>0.18</v>
      </c>
      <c r="R213" s="59">
        <v>0.1305</v>
      </c>
      <c r="S213" s="20">
        <f t="shared" si="44"/>
        <v>4.9499999999999988E-2</v>
      </c>
      <c r="T213" s="52">
        <v>0.14000000000000001</v>
      </c>
      <c r="U213" s="59">
        <v>0.1305</v>
      </c>
      <c r="V213" s="20">
        <f t="shared" si="45"/>
        <v>9.5000000000000084E-3</v>
      </c>
      <c r="W213" s="52">
        <v>-0.05</v>
      </c>
      <c r="X213" s="59">
        <v>0.1305</v>
      </c>
      <c r="Y213" s="20">
        <f t="shared" si="46"/>
        <v>-0.18049999999999999</v>
      </c>
      <c r="Z213" s="52">
        <v>7.0000000000000007E-2</v>
      </c>
      <c r="AA213" s="59">
        <v>0.1305</v>
      </c>
      <c r="AB213" s="20">
        <f t="shared" si="47"/>
        <v>-6.0499999999999998E-2</v>
      </c>
      <c r="AC213" s="52">
        <v>7.0000000000000007E-2</v>
      </c>
      <c r="AD213" s="59">
        <v>0.1305</v>
      </c>
      <c r="AE213" s="20">
        <f t="shared" si="48"/>
        <v>-6.0499999999999998E-2</v>
      </c>
      <c r="AF213" s="98">
        <f t="shared" si="49"/>
        <v>-3.4999999999999975E-3</v>
      </c>
      <c r="AG213" s="97">
        <v>35.74</v>
      </c>
      <c r="AH213" s="98">
        <f t="shared" si="50"/>
        <v>1.3449763983737308E-4</v>
      </c>
      <c r="AI213" s="99">
        <f t="shared" si="51"/>
        <v>-4.707417394308054E-7</v>
      </c>
      <c r="AJ213" s="97">
        <v>73.040000000000006</v>
      </c>
      <c r="AK213" s="100">
        <v>1.08</v>
      </c>
      <c r="AL213" s="100">
        <v>-3.27</v>
      </c>
    </row>
    <row r="214" spans="1:38">
      <c r="A214" s="90" t="s">
        <v>770</v>
      </c>
      <c r="B214" s="52">
        <v>0.11</v>
      </c>
      <c r="C214" s="59">
        <v>0.1305</v>
      </c>
      <c r="D214" s="20">
        <f t="shared" si="40"/>
        <v>-2.0500000000000004E-2</v>
      </c>
      <c r="E214" s="52">
        <v>0.19</v>
      </c>
      <c r="F214" s="59">
        <v>0.1305</v>
      </c>
      <c r="G214" s="20">
        <f t="shared" si="41"/>
        <v>5.9499999999999997E-2</v>
      </c>
      <c r="H214" s="52">
        <v>0.01</v>
      </c>
      <c r="I214" s="59">
        <v>0.1305</v>
      </c>
      <c r="J214" s="20">
        <f t="shared" si="42"/>
        <v>-0.12050000000000001</v>
      </c>
      <c r="K214" s="52">
        <v>0.16</v>
      </c>
      <c r="L214" s="59">
        <v>0.1305</v>
      </c>
      <c r="M214" s="20">
        <f t="shared" si="43"/>
        <v>2.9499999999999998E-2</v>
      </c>
      <c r="N214" s="52">
        <v>0.21</v>
      </c>
      <c r="O214" s="59">
        <v>0.1305</v>
      </c>
      <c r="P214" s="20">
        <f t="shared" si="39"/>
        <v>7.9499999999999987E-2</v>
      </c>
      <c r="Q214" s="52">
        <v>0.16</v>
      </c>
      <c r="R214" s="59">
        <v>0.1305</v>
      </c>
      <c r="S214" s="20">
        <f t="shared" si="44"/>
        <v>2.9499999999999998E-2</v>
      </c>
      <c r="T214" s="52">
        <v>0.14000000000000001</v>
      </c>
      <c r="U214" s="59">
        <v>0.1305</v>
      </c>
      <c r="V214" s="20">
        <f t="shared" si="45"/>
        <v>9.5000000000000084E-3</v>
      </c>
      <c r="W214" s="52">
        <v>0.11</v>
      </c>
      <c r="X214" s="59">
        <v>0.1305</v>
      </c>
      <c r="Y214" s="20">
        <f t="shared" si="46"/>
        <v>-2.0500000000000004E-2</v>
      </c>
      <c r="Z214" s="52">
        <v>0.09</v>
      </c>
      <c r="AA214" s="59">
        <v>0.1305</v>
      </c>
      <c r="AB214" s="20">
        <f t="shared" si="47"/>
        <v>-4.0500000000000008E-2</v>
      </c>
      <c r="AC214" s="52">
        <v>0.11</v>
      </c>
      <c r="AD214" s="59">
        <v>0.1305</v>
      </c>
      <c r="AE214" s="20">
        <f t="shared" si="48"/>
        <v>-2.0500000000000004E-2</v>
      </c>
      <c r="AF214" s="98">
        <f t="shared" si="49"/>
        <v>-1.5000000000000042E-3</v>
      </c>
      <c r="AG214" s="97">
        <v>59.05</v>
      </c>
      <c r="AH214" s="98">
        <f t="shared" si="50"/>
        <v>2.2221840045878228E-4</v>
      </c>
      <c r="AI214" s="99">
        <f t="shared" si="51"/>
        <v>-3.3332760068817436E-7</v>
      </c>
      <c r="AJ214" s="97">
        <v>72.84</v>
      </c>
      <c r="AK214" s="100">
        <v>1.62</v>
      </c>
      <c r="AL214" s="100">
        <v>-3.45</v>
      </c>
    </row>
    <row r="215" spans="1:38">
      <c r="A215" s="90" t="s">
        <v>771</v>
      </c>
      <c r="B215" s="53" t="s">
        <v>13</v>
      </c>
      <c r="C215" s="59">
        <v>0.1305</v>
      </c>
      <c r="D215" s="23" t="s">
        <v>13</v>
      </c>
      <c r="E215" s="54" t="s">
        <v>13</v>
      </c>
      <c r="F215" s="59">
        <v>0.1305</v>
      </c>
      <c r="G215" s="23" t="s">
        <v>13</v>
      </c>
      <c r="H215" s="52">
        <v>2.1899999999999999E-2</v>
      </c>
      <c r="I215" s="59">
        <v>0.1305</v>
      </c>
      <c r="J215" s="20">
        <f t="shared" si="42"/>
        <v>-0.1086</v>
      </c>
      <c r="K215" s="52">
        <v>-1.5900000000000001E-2</v>
      </c>
      <c r="L215" s="59">
        <v>0.1305</v>
      </c>
      <c r="M215" s="20">
        <f t="shared" si="43"/>
        <v>-0.1464</v>
      </c>
      <c r="N215" s="52">
        <v>4.0300000000000002E-2</v>
      </c>
      <c r="O215" s="59">
        <v>0.1305</v>
      </c>
      <c r="P215" s="20">
        <f t="shared" si="39"/>
        <v>-9.0200000000000002E-2</v>
      </c>
      <c r="Q215" s="52">
        <v>-0.15340000000000001</v>
      </c>
      <c r="R215" s="59">
        <v>0.1305</v>
      </c>
      <c r="S215" s="20">
        <f t="shared" si="44"/>
        <v>-0.28390000000000004</v>
      </c>
      <c r="T215" s="52">
        <v>3.7100000000000001E-2</v>
      </c>
      <c r="U215" s="59">
        <v>0.1305</v>
      </c>
      <c r="V215" s="20">
        <f t="shared" si="45"/>
        <v>-9.3400000000000011E-2</v>
      </c>
      <c r="W215" s="52">
        <v>-4.0300000000000002E-2</v>
      </c>
      <c r="X215" s="59">
        <v>0.1305</v>
      </c>
      <c r="Y215" s="20">
        <f t="shared" si="46"/>
        <v>-0.17080000000000001</v>
      </c>
      <c r="Z215" s="52">
        <v>3.7400000000000003E-2</v>
      </c>
      <c r="AA215" s="59">
        <v>0.1305</v>
      </c>
      <c r="AB215" s="20">
        <f t="shared" si="47"/>
        <v>-9.3100000000000002E-2</v>
      </c>
      <c r="AC215" s="52">
        <v>6.5799999999999997E-2</v>
      </c>
      <c r="AD215" s="59">
        <v>0.1305</v>
      </c>
      <c r="AE215" s="20">
        <f t="shared" si="48"/>
        <v>-6.4700000000000008E-2</v>
      </c>
      <c r="AF215" s="98">
        <f t="shared" si="49"/>
        <v>-0.13138749999999999</v>
      </c>
      <c r="AG215" s="97">
        <v>23.73</v>
      </c>
      <c r="AH215" s="98">
        <f t="shared" si="50"/>
        <v>8.930131486684003E-5</v>
      </c>
      <c r="AI215" s="99">
        <f t="shared" si="51"/>
        <v>-1.1733076507066944E-5</v>
      </c>
      <c r="AJ215" s="97">
        <v>27.54</v>
      </c>
      <c r="AK215" s="100">
        <v>0.89</v>
      </c>
      <c r="AL215" s="101" t="s">
        <v>13</v>
      </c>
    </row>
    <row r="216" spans="1:38">
      <c r="A216" s="90" t="s">
        <v>772</v>
      </c>
      <c r="B216" s="52">
        <v>0.16719999999999999</v>
      </c>
      <c r="C216" s="59">
        <v>0.1305</v>
      </c>
      <c r="D216" s="20">
        <f t="shared" si="40"/>
        <v>3.6699999999999983E-2</v>
      </c>
      <c r="E216" s="52">
        <v>0.18509999999999999</v>
      </c>
      <c r="F216" s="59">
        <v>0.1305</v>
      </c>
      <c r="G216" s="20">
        <f t="shared" si="41"/>
        <v>5.4599999999999982E-2</v>
      </c>
      <c r="H216" s="52">
        <v>0.14169999999999999</v>
      </c>
      <c r="I216" s="59">
        <v>0.1305</v>
      </c>
      <c r="J216" s="20">
        <f t="shared" si="42"/>
        <v>1.1199999999999988E-2</v>
      </c>
      <c r="K216" s="52">
        <v>0.10059999999999999</v>
      </c>
      <c r="L216" s="59">
        <v>0.1305</v>
      </c>
      <c r="M216" s="20">
        <f t="shared" si="43"/>
        <v>-2.990000000000001E-2</v>
      </c>
      <c r="N216" s="52">
        <v>4.2799999999999998E-2</v>
      </c>
      <c r="O216" s="59">
        <v>0.1305</v>
      </c>
      <c r="P216" s="20">
        <f t="shared" si="39"/>
        <v>-8.77E-2</v>
      </c>
      <c r="Q216" s="52">
        <v>0.1159</v>
      </c>
      <c r="R216" s="59">
        <v>0.1305</v>
      </c>
      <c r="S216" s="20">
        <f t="shared" si="44"/>
        <v>-1.4600000000000002E-2</v>
      </c>
      <c r="T216" s="52">
        <v>-1.04E-2</v>
      </c>
      <c r="U216" s="59">
        <v>0.1305</v>
      </c>
      <c r="V216" s="20">
        <f t="shared" si="45"/>
        <v>-0.1409</v>
      </c>
      <c r="W216" s="52">
        <v>0.1547</v>
      </c>
      <c r="X216" s="59">
        <v>0.1305</v>
      </c>
      <c r="Y216" s="20">
        <f t="shared" si="46"/>
        <v>2.4199999999999999E-2</v>
      </c>
      <c r="Z216" s="52">
        <v>0.1222</v>
      </c>
      <c r="AA216" s="59">
        <v>0.1305</v>
      </c>
      <c r="AB216" s="20">
        <f t="shared" si="47"/>
        <v>-8.3000000000000018E-3</v>
      </c>
      <c r="AC216" s="52">
        <v>0.17280000000000001</v>
      </c>
      <c r="AD216" s="59">
        <v>0.1305</v>
      </c>
      <c r="AE216" s="20">
        <f t="shared" si="48"/>
        <v>4.2300000000000004E-2</v>
      </c>
      <c r="AF216" s="98">
        <f t="shared" si="49"/>
        <v>-1.1240000000000005E-2</v>
      </c>
      <c r="AG216" s="97">
        <v>17.170000000000002</v>
      </c>
      <c r="AH216" s="98">
        <f t="shared" si="50"/>
        <v>6.461456284296855E-5</v>
      </c>
      <c r="AI216" s="99">
        <f t="shared" si="51"/>
        <v>-7.2626768635496687E-7</v>
      </c>
      <c r="AJ216" s="97">
        <v>24.88</v>
      </c>
      <c r="AK216" s="100">
        <v>1.49</v>
      </c>
      <c r="AL216" s="101" t="s">
        <v>13</v>
      </c>
    </row>
    <row r="217" spans="1:38">
      <c r="A217" s="90" t="s">
        <v>773</v>
      </c>
      <c r="B217" s="52">
        <v>0.08</v>
      </c>
      <c r="C217" s="59">
        <v>0.1305</v>
      </c>
      <c r="D217" s="20">
        <f t="shared" si="40"/>
        <v>-5.0500000000000003E-2</v>
      </c>
      <c r="E217" s="52">
        <v>0.12</v>
      </c>
      <c r="F217" s="59">
        <v>0.1305</v>
      </c>
      <c r="G217" s="20">
        <f t="shared" si="41"/>
        <v>-1.0500000000000009E-2</v>
      </c>
      <c r="H217" s="52">
        <v>0.12</v>
      </c>
      <c r="I217" s="59">
        <v>0.1305</v>
      </c>
      <c r="J217" s="20">
        <f t="shared" si="42"/>
        <v>-1.0500000000000009E-2</v>
      </c>
      <c r="K217" s="52">
        <v>0.08</v>
      </c>
      <c r="L217" s="59">
        <v>0.1305</v>
      </c>
      <c r="M217" s="20">
        <f t="shared" si="43"/>
        <v>-5.0500000000000003E-2</v>
      </c>
      <c r="N217" s="52">
        <v>0.09</v>
      </c>
      <c r="O217" s="59">
        <v>0.1305</v>
      </c>
      <c r="P217" s="20">
        <f t="shared" si="39"/>
        <v>-4.0500000000000008E-2</v>
      </c>
      <c r="Q217" s="52">
        <v>0.1</v>
      </c>
      <c r="R217" s="59">
        <v>0.1305</v>
      </c>
      <c r="S217" s="20">
        <f t="shared" si="44"/>
        <v>-3.0499999999999999E-2</v>
      </c>
      <c r="T217" s="52">
        <v>0.09</v>
      </c>
      <c r="U217" s="59">
        <v>0.1305</v>
      </c>
      <c r="V217" s="20">
        <f t="shared" si="45"/>
        <v>-4.0500000000000008E-2</v>
      </c>
      <c r="W217" s="52">
        <v>0.08</v>
      </c>
      <c r="X217" s="59">
        <v>0.1305</v>
      </c>
      <c r="Y217" s="20">
        <f t="shared" si="46"/>
        <v>-5.0500000000000003E-2</v>
      </c>
      <c r="Z217" s="52">
        <v>7.0000000000000007E-2</v>
      </c>
      <c r="AA217" s="59">
        <v>0.1305</v>
      </c>
      <c r="AB217" s="20">
        <f t="shared" si="47"/>
        <v>-6.0499999999999998E-2</v>
      </c>
      <c r="AC217" s="52">
        <v>0.08</v>
      </c>
      <c r="AD217" s="59">
        <v>0.1305</v>
      </c>
      <c r="AE217" s="20">
        <f t="shared" si="48"/>
        <v>-5.0500000000000003E-2</v>
      </c>
      <c r="AF217" s="98">
        <f t="shared" si="49"/>
        <v>-3.95E-2</v>
      </c>
      <c r="AG217" s="97">
        <v>78.06</v>
      </c>
      <c r="AH217" s="98">
        <f t="shared" si="50"/>
        <v>2.9375729618649532E-4</v>
      </c>
      <c r="AI217" s="99">
        <f t="shared" si="51"/>
        <v>-1.1603413199366565E-5</v>
      </c>
      <c r="AJ217" s="97">
        <v>96.66</v>
      </c>
      <c r="AK217" s="100">
        <v>1.68</v>
      </c>
      <c r="AL217" s="100">
        <v>-19.649999999999999</v>
      </c>
    </row>
    <row r="218" spans="1:38">
      <c r="A218" s="90" t="s">
        <v>774</v>
      </c>
      <c r="B218" s="52">
        <v>0.22</v>
      </c>
      <c r="C218" s="59">
        <v>0.1305</v>
      </c>
      <c r="D218" s="20">
        <f t="shared" si="40"/>
        <v>8.9499999999999996E-2</v>
      </c>
      <c r="E218" s="52">
        <v>0.06</v>
      </c>
      <c r="F218" s="59">
        <v>0.1305</v>
      </c>
      <c r="G218" s="20">
        <f t="shared" si="41"/>
        <v>-7.0500000000000007E-2</v>
      </c>
      <c r="H218" s="52">
        <v>-0.02</v>
      </c>
      <c r="I218" s="59">
        <v>0.1305</v>
      </c>
      <c r="J218" s="20">
        <f t="shared" si="42"/>
        <v>-0.15049999999999999</v>
      </c>
      <c r="K218" s="52">
        <v>0.12</v>
      </c>
      <c r="L218" s="59">
        <v>0.1305</v>
      </c>
      <c r="M218" s="20">
        <f t="shared" si="43"/>
        <v>-1.0500000000000009E-2</v>
      </c>
      <c r="N218" s="52">
        <v>0.09</v>
      </c>
      <c r="O218" s="59">
        <v>0.1305</v>
      </c>
      <c r="P218" s="20">
        <f t="shared" si="39"/>
        <v>-4.0500000000000008E-2</v>
      </c>
      <c r="Q218" s="52">
        <v>0.06</v>
      </c>
      <c r="R218" s="59">
        <v>0.1305</v>
      </c>
      <c r="S218" s="20">
        <f t="shared" si="44"/>
        <v>-7.0500000000000007E-2</v>
      </c>
      <c r="T218" s="52">
        <v>0.02</v>
      </c>
      <c r="U218" s="59">
        <v>0.1305</v>
      </c>
      <c r="V218" s="20">
        <f t="shared" si="45"/>
        <v>-0.1105</v>
      </c>
      <c r="W218" s="52">
        <v>0.08</v>
      </c>
      <c r="X218" s="59">
        <v>0.1305</v>
      </c>
      <c r="Y218" s="20">
        <f t="shared" si="46"/>
        <v>-5.0500000000000003E-2</v>
      </c>
      <c r="Z218" s="52">
        <v>0.06</v>
      </c>
      <c r="AA218" s="59">
        <v>0.1305</v>
      </c>
      <c r="AB218" s="20">
        <f t="shared" si="47"/>
        <v>-7.0500000000000007E-2</v>
      </c>
      <c r="AC218" s="52">
        <v>7.0000000000000007E-2</v>
      </c>
      <c r="AD218" s="59">
        <v>0.1305</v>
      </c>
      <c r="AE218" s="20">
        <f t="shared" si="48"/>
        <v>-6.0499999999999998E-2</v>
      </c>
      <c r="AF218" s="98">
        <f t="shared" si="49"/>
        <v>-5.4499999999999993E-2</v>
      </c>
      <c r="AG218" s="97">
        <v>86.51</v>
      </c>
      <c r="AH218" s="98">
        <f t="shared" si="50"/>
        <v>3.2555654231480538E-4</v>
      </c>
      <c r="AI218" s="99">
        <f t="shared" si="51"/>
        <v>-1.774283155615689E-5</v>
      </c>
      <c r="AJ218" s="97">
        <v>123.19</v>
      </c>
      <c r="AK218" s="100">
        <v>3.01</v>
      </c>
      <c r="AL218" s="100">
        <v>-6.55</v>
      </c>
    </row>
    <row r="219" spans="1:38">
      <c r="A219" s="90" t="s">
        <v>775</v>
      </c>
      <c r="B219" s="52">
        <v>0.1782</v>
      </c>
      <c r="C219" s="59">
        <v>0.1305</v>
      </c>
      <c r="D219" s="20">
        <f t="shared" si="40"/>
        <v>4.7699999999999992E-2</v>
      </c>
      <c r="E219" s="52">
        <v>1.4328000000000001</v>
      </c>
      <c r="F219" s="59">
        <v>0.1305</v>
      </c>
      <c r="G219" s="20">
        <f t="shared" si="41"/>
        <v>1.3023</v>
      </c>
      <c r="H219" s="52">
        <v>1.5385</v>
      </c>
      <c r="I219" s="59">
        <v>0.1305</v>
      </c>
      <c r="J219" s="20">
        <f t="shared" si="42"/>
        <v>1.4079999999999999</v>
      </c>
      <c r="K219" s="52">
        <v>0.16089999999999999</v>
      </c>
      <c r="L219" s="59">
        <v>0.1305</v>
      </c>
      <c r="M219" s="20">
        <f t="shared" si="43"/>
        <v>3.0399999999999983E-2</v>
      </c>
      <c r="N219" s="52">
        <v>0.499</v>
      </c>
      <c r="O219" s="59">
        <v>0.1305</v>
      </c>
      <c r="P219" s="20">
        <f t="shared" si="39"/>
        <v>0.36849999999999999</v>
      </c>
      <c r="Q219" s="52">
        <v>0.39429999999999998</v>
      </c>
      <c r="R219" s="59">
        <v>0.1305</v>
      </c>
      <c r="S219" s="20">
        <f t="shared" si="44"/>
        <v>0.26379999999999998</v>
      </c>
      <c r="T219" s="52">
        <v>0.2727</v>
      </c>
      <c r="U219" s="59">
        <v>0.1305</v>
      </c>
      <c r="V219" s="20">
        <f t="shared" si="45"/>
        <v>0.14219999999999999</v>
      </c>
      <c r="W219" s="52">
        <v>0.2666</v>
      </c>
      <c r="X219" s="59">
        <v>0.1305</v>
      </c>
      <c r="Y219" s="20">
        <f t="shared" si="46"/>
        <v>0.1361</v>
      </c>
      <c r="Z219" s="52">
        <v>0.24099999999999999</v>
      </c>
      <c r="AA219" s="59">
        <v>0.1305</v>
      </c>
      <c r="AB219" s="20">
        <f t="shared" si="47"/>
        <v>0.11049999999999999</v>
      </c>
      <c r="AC219" s="52">
        <v>0.1605</v>
      </c>
      <c r="AD219" s="59">
        <v>0.1305</v>
      </c>
      <c r="AE219" s="20">
        <f t="shared" si="48"/>
        <v>0.03</v>
      </c>
      <c r="AF219" s="98">
        <f t="shared" si="49"/>
        <v>0.38394999999999996</v>
      </c>
      <c r="AG219" s="97">
        <v>13.59</v>
      </c>
      <c r="AH219" s="98">
        <f t="shared" si="50"/>
        <v>5.1142219512867931E-5</v>
      </c>
      <c r="AI219" s="99">
        <f t="shared" si="51"/>
        <v>1.9636055181965639E-5</v>
      </c>
      <c r="AJ219" s="97">
        <v>15.69</v>
      </c>
      <c r="AK219" s="100">
        <v>0</v>
      </c>
      <c r="AL219" s="101" t="s">
        <v>13</v>
      </c>
    </row>
    <row r="220" spans="1:38">
      <c r="A220" s="90" t="s">
        <v>776</v>
      </c>
      <c r="B220" s="52">
        <v>0.16</v>
      </c>
      <c r="C220" s="59">
        <v>0.1305</v>
      </c>
      <c r="D220" s="20">
        <f t="shared" si="40"/>
        <v>2.9499999999999998E-2</v>
      </c>
      <c r="E220" s="52">
        <v>0.1</v>
      </c>
      <c r="F220" s="59">
        <v>0.1305</v>
      </c>
      <c r="G220" s="20">
        <f t="shared" si="41"/>
        <v>-3.0499999999999999E-2</v>
      </c>
      <c r="H220" s="52">
        <v>0.08</v>
      </c>
      <c r="I220" s="59">
        <v>0.1305</v>
      </c>
      <c r="J220" s="20">
        <f t="shared" si="42"/>
        <v>-5.0500000000000003E-2</v>
      </c>
      <c r="K220" s="52">
        <v>0.12</v>
      </c>
      <c r="L220" s="59">
        <v>0.1305</v>
      </c>
      <c r="M220" s="20">
        <f t="shared" si="43"/>
        <v>-1.0500000000000009E-2</v>
      </c>
      <c r="N220" s="52">
        <v>0.12</v>
      </c>
      <c r="O220" s="59">
        <v>0.1305</v>
      </c>
      <c r="P220" s="20">
        <f t="shared" si="39"/>
        <v>-1.0500000000000009E-2</v>
      </c>
      <c r="Q220" s="52">
        <v>0.11</v>
      </c>
      <c r="R220" s="59">
        <v>0.1305</v>
      </c>
      <c r="S220" s="20">
        <f t="shared" si="44"/>
        <v>-2.0500000000000004E-2</v>
      </c>
      <c r="T220" s="52">
        <v>0.08</v>
      </c>
      <c r="U220" s="59">
        <v>0.1305</v>
      </c>
      <c r="V220" s="20">
        <f t="shared" si="45"/>
        <v>-5.0500000000000003E-2</v>
      </c>
      <c r="W220" s="52">
        <v>0.09</v>
      </c>
      <c r="X220" s="59">
        <v>0.1305</v>
      </c>
      <c r="Y220" s="20">
        <f t="shared" si="46"/>
        <v>-4.0500000000000008E-2</v>
      </c>
      <c r="Z220" s="52">
        <v>0.08</v>
      </c>
      <c r="AA220" s="59">
        <v>0.1305</v>
      </c>
      <c r="AB220" s="20">
        <f t="shared" si="47"/>
        <v>-5.0500000000000003E-2</v>
      </c>
      <c r="AC220" s="52">
        <v>0.11</v>
      </c>
      <c r="AD220" s="59">
        <v>0.1305</v>
      </c>
      <c r="AE220" s="20">
        <f t="shared" si="48"/>
        <v>-2.0500000000000004E-2</v>
      </c>
      <c r="AF220" s="98">
        <f t="shared" si="49"/>
        <v>-2.5500000000000005E-2</v>
      </c>
      <c r="AG220" s="97">
        <v>41.12</v>
      </c>
      <c r="AH220" s="98">
        <f t="shared" si="50"/>
        <v>1.5474378707646278E-4</v>
      </c>
      <c r="AI220" s="99">
        <f t="shared" si="51"/>
        <v>-3.9459665704498021E-6</v>
      </c>
      <c r="AJ220" s="97">
        <v>51.77</v>
      </c>
      <c r="AK220" s="100">
        <v>1.32</v>
      </c>
      <c r="AL220" s="100">
        <v>-0.38</v>
      </c>
    </row>
    <row r="221" spans="1:38">
      <c r="A221" s="90" t="s">
        <v>777</v>
      </c>
      <c r="B221" s="52">
        <v>0.15</v>
      </c>
      <c r="C221" s="59">
        <v>0.1305</v>
      </c>
      <c r="D221" s="20">
        <f t="shared" si="40"/>
        <v>1.949999999999999E-2</v>
      </c>
      <c r="E221" s="52">
        <v>0.22</v>
      </c>
      <c r="F221" s="59">
        <v>0.1305</v>
      </c>
      <c r="G221" s="20">
        <f t="shared" si="41"/>
        <v>8.9499999999999996E-2</v>
      </c>
      <c r="H221" s="52">
        <v>0.2</v>
      </c>
      <c r="I221" s="59">
        <v>0.1305</v>
      </c>
      <c r="J221" s="20">
        <f t="shared" si="42"/>
        <v>6.9500000000000006E-2</v>
      </c>
      <c r="K221" s="52">
        <v>0.14000000000000001</v>
      </c>
      <c r="L221" s="59">
        <v>0.1305</v>
      </c>
      <c r="M221" s="20">
        <f t="shared" si="43"/>
        <v>9.5000000000000084E-3</v>
      </c>
      <c r="N221" s="52">
        <v>0.14000000000000001</v>
      </c>
      <c r="O221" s="59">
        <v>0.1305</v>
      </c>
      <c r="P221" s="20">
        <f t="shared" si="39"/>
        <v>9.5000000000000084E-3</v>
      </c>
      <c r="Q221" s="52">
        <v>0.32</v>
      </c>
      <c r="R221" s="59">
        <v>0.1305</v>
      </c>
      <c r="S221" s="20">
        <f t="shared" si="44"/>
        <v>0.1895</v>
      </c>
      <c r="T221" s="52">
        <v>0.15</v>
      </c>
      <c r="U221" s="59">
        <v>0.1305</v>
      </c>
      <c r="V221" s="20">
        <f t="shared" si="45"/>
        <v>1.949999999999999E-2</v>
      </c>
      <c r="W221" s="52">
        <v>0.28000000000000003</v>
      </c>
      <c r="X221" s="59">
        <v>0.1305</v>
      </c>
      <c r="Y221" s="20">
        <f t="shared" si="46"/>
        <v>0.14950000000000002</v>
      </c>
      <c r="Z221" s="52">
        <v>0.26</v>
      </c>
      <c r="AA221" s="59">
        <v>0.1305</v>
      </c>
      <c r="AB221" s="20">
        <f t="shared" si="47"/>
        <v>0.1295</v>
      </c>
      <c r="AC221" s="52">
        <v>0.19</v>
      </c>
      <c r="AD221" s="59">
        <v>0.1305</v>
      </c>
      <c r="AE221" s="20">
        <f t="shared" si="48"/>
        <v>5.9499999999999997E-2</v>
      </c>
      <c r="AF221" s="98">
        <f t="shared" si="49"/>
        <v>7.4499999999999997E-2</v>
      </c>
      <c r="AG221" s="97">
        <v>18.2</v>
      </c>
      <c r="AH221" s="98">
        <f t="shared" si="50"/>
        <v>6.8490683968667866E-5</v>
      </c>
      <c r="AI221" s="99">
        <f t="shared" si="51"/>
        <v>5.1025559556657557E-6</v>
      </c>
      <c r="AJ221" s="97">
        <v>29.42</v>
      </c>
      <c r="AK221" s="100">
        <v>0.02</v>
      </c>
      <c r="AL221" s="100">
        <v>-2.99</v>
      </c>
    </row>
    <row r="222" spans="1:38">
      <c r="A222" s="90" t="s">
        <v>778</v>
      </c>
      <c r="B222" s="52">
        <v>9.4200000000000006E-2</v>
      </c>
      <c r="C222" s="59">
        <v>0.1305</v>
      </c>
      <c r="D222" s="20">
        <f t="shared" si="40"/>
        <v>-3.6299999999999999E-2</v>
      </c>
      <c r="E222" s="52">
        <v>0.11409999999999999</v>
      </c>
      <c r="F222" s="59">
        <v>0.1305</v>
      </c>
      <c r="G222" s="20">
        <f t="shared" si="41"/>
        <v>-1.6400000000000012E-2</v>
      </c>
      <c r="H222" s="52">
        <v>1.9900000000000001E-2</v>
      </c>
      <c r="I222" s="59">
        <v>0.1305</v>
      </c>
      <c r="J222" s="20">
        <f t="shared" si="42"/>
        <v>-0.1106</v>
      </c>
      <c r="K222" s="52">
        <v>8.8300000000000003E-2</v>
      </c>
      <c r="L222" s="59">
        <v>0.1305</v>
      </c>
      <c r="M222" s="20">
        <f t="shared" si="43"/>
        <v>-4.2200000000000001E-2</v>
      </c>
      <c r="N222" s="52">
        <v>5.8999999999999997E-2</v>
      </c>
      <c r="O222" s="59">
        <v>0.1305</v>
      </c>
      <c r="P222" s="20">
        <f t="shared" si="39"/>
        <v>-7.1500000000000008E-2</v>
      </c>
      <c r="Q222" s="52">
        <v>-1.1000000000000001E-3</v>
      </c>
      <c r="R222" s="59">
        <v>0.1305</v>
      </c>
      <c r="S222" s="20">
        <f t="shared" si="44"/>
        <v>-0.13159999999999999</v>
      </c>
      <c r="T222" s="52">
        <v>5.1999999999999998E-2</v>
      </c>
      <c r="U222" s="59">
        <v>0.1305</v>
      </c>
      <c r="V222" s="20">
        <f t="shared" si="45"/>
        <v>-7.8500000000000014E-2</v>
      </c>
      <c r="W222" s="52">
        <v>-1.66E-2</v>
      </c>
      <c r="X222" s="59">
        <v>0.1305</v>
      </c>
      <c r="Y222" s="20">
        <f t="shared" si="46"/>
        <v>-0.14710000000000001</v>
      </c>
      <c r="Z222" s="52">
        <v>-1.7600000000000001E-2</v>
      </c>
      <c r="AA222" s="59">
        <v>0.1305</v>
      </c>
      <c r="AB222" s="20">
        <f t="shared" si="47"/>
        <v>-0.14810000000000001</v>
      </c>
      <c r="AC222" s="52">
        <v>8.7099999999999997E-2</v>
      </c>
      <c r="AD222" s="59">
        <v>0.1305</v>
      </c>
      <c r="AE222" s="20">
        <f t="shared" si="48"/>
        <v>-4.3400000000000008E-2</v>
      </c>
      <c r="AF222" s="98">
        <f t="shared" si="49"/>
        <v>-8.2570000000000005E-2</v>
      </c>
      <c r="AG222" s="97">
        <v>33.5</v>
      </c>
      <c r="AH222" s="98">
        <f t="shared" si="50"/>
        <v>1.2606801719507548E-4</v>
      </c>
      <c r="AI222" s="99">
        <f t="shared" si="51"/>
        <v>-1.0409436179797382E-5</v>
      </c>
      <c r="AJ222" s="97">
        <v>43.21</v>
      </c>
      <c r="AK222" s="100">
        <v>6.6</v>
      </c>
      <c r="AL222" s="100">
        <v>-0.44</v>
      </c>
    </row>
    <row r="223" spans="1:38">
      <c r="A223" s="90" t="s">
        <v>779</v>
      </c>
      <c r="B223" s="53" t="s">
        <v>13</v>
      </c>
      <c r="C223" s="59">
        <v>0.1305</v>
      </c>
      <c r="D223" s="23" t="s">
        <v>13</v>
      </c>
      <c r="E223" s="54" t="s">
        <v>13</v>
      </c>
      <c r="F223" s="59">
        <v>0.1305</v>
      </c>
      <c r="G223" s="23" t="s">
        <v>13</v>
      </c>
      <c r="H223" s="54" t="s">
        <v>13</v>
      </c>
      <c r="I223" s="59">
        <v>0.1305</v>
      </c>
      <c r="J223" s="23" t="s">
        <v>13</v>
      </c>
      <c r="K223" s="52">
        <v>0.1</v>
      </c>
      <c r="L223" s="59">
        <v>0.1305</v>
      </c>
      <c r="M223" s="20">
        <f t="shared" si="43"/>
        <v>-3.0499999999999999E-2</v>
      </c>
      <c r="N223" s="52">
        <v>0.11</v>
      </c>
      <c r="O223" s="59">
        <v>0.1305</v>
      </c>
      <c r="P223" s="20">
        <f t="shared" si="39"/>
        <v>-2.0500000000000004E-2</v>
      </c>
      <c r="Q223" s="52">
        <v>0.09</v>
      </c>
      <c r="R223" s="59">
        <v>0.1305</v>
      </c>
      <c r="S223" s="20">
        <f t="shared" si="44"/>
        <v>-4.0500000000000008E-2</v>
      </c>
      <c r="T223" s="52">
        <v>0.1</v>
      </c>
      <c r="U223" s="59">
        <v>0.1305</v>
      </c>
      <c r="V223" s="20">
        <f t="shared" si="45"/>
        <v>-3.0499999999999999E-2</v>
      </c>
      <c r="W223" s="52">
        <v>0.09</v>
      </c>
      <c r="X223" s="59">
        <v>0.1305</v>
      </c>
      <c r="Y223" s="20">
        <f t="shared" si="46"/>
        <v>-4.0500000000000008E-2</v>
      </c>
      <c r="Z223" s="52">
        <v>7.0000000000000007E-2</v>
      </c>
      <c r="AA223" s="59">
        <v>0.1305</v>
      </c>
      <c r="AB223" s="20">
        <f t="shared" si="47"/>
        <v>-6.0499999999999998E-2</v>
      </c>
      <c r="AC223" s="52">
        <v>0.08</v>
      </c>
      <c r="AD223" s="59">
        <v>0.1305</v>
      </c>
      <c r="AE223" s="20">
        <f t="shared" si="48"/>
        <v>-5.0500000000000003E-2</v>
      </c>
      <c r="AF223" s="98">
        <f t="shared" si="49"/>
        <v>-3.9071428571428576E-2</v>
      </c>
      <c r="AG223" s="97">
        <v>55.46</v>
      </c>
      <c r="AH223" s="98">
        <f t="shared" si="50"/>
        <v>2.0870842488474286E-4</v>
      </c>
      <c r="AI223" s="99">
        <f t="shared" si="51"/>
        <v>-8.1545363151395971E-6</v>
      </c>
      <c r="AJ223" s="97">
        <v>71.62</v>
      </c>
      <c r="AK223" s="100">
        <v>1.22</v>
      </c>
      <c r="AL223" s="101" t="s">
        <v>13</v>
      </c>
    </row>
    <row r="224" spans="1:38">
      <c r="A224" s="90" t="s">
        <v>780</v>
      </c>
      <c r="B224" s="52">
        <v>0.1053</v>
      </c>
      <c r="C224" s="59">
        <v>0.1305</v>
      </c>
      <c r="D224" s="20">
        <f t="shared" si="40"/>
        <v>-2.52E-2</v>
      </c>
      <c r="E224" s="52">
        <v>8.9300000000000004E-2</v>
      </c>
      <c r="F224" s="59">
        <v>0.1305</v>
      </c>
      <c r="G224" s="20">
        <f t="shared" si="41"/>
        <v>-4.1200000000000001E-2</v>
      </c>
      <c r="H224" s="52">
        <v>9.4399999999999998E-2</v>
      </c>
      <c r="I224" s="59">
        <v>0.1305</v>
      </c>
      <c r="J224" s="20">
        <f t="shared" si="42"/>
        <v>-3.6100000000000007E-2</v>
      </c>
      <c r="K224" s="52">
        <v>0.1045</v>
      </c>
      <c r="L224" s="59">
        <v>0.1305</v>
      </c>
      <c r="M224" s="20">
        <f t="shared" si="43"/>
        <v>-2.6000000000000009E-2</v>
      </c>
      <c r="N224" s="52">
        <v>0.1032</v>
      </c>
      <c r="O224" s="59">
        <v>0.1305</v>
      </c>
      <c r="P224" s="20">
        <f t="shared" si="39"/>
        <v>-2.7300000000000005E-2</v>
      </c>
      <c r="Q224" s="52">
        <v>0.1052</v>
      </c>
      <c r="R224" s="59">
        <v>0.1305</v>
      </c>
      <c r="S224" s="20">
        <f t="shared" si="44"/>
        <v>-2.5300000000000003E-2</v>
      </c>
      <c r="T224" s="52">
        <v>9.7299999999999998E-2</v>
      </c>
      <c r="U224" s="59">
        <v>0.1305</v>
      </c>
      <c r="V224" s="20">
        <f t="shared" si="45"/>
        <v>-3.3200000000000007E-2</v>
      </c>
      <c r="W224" s="52">
        <v>7.9799999999999996E-2</v>
      </c>
      <c r="X224" s="59">
        <v>0.1305</v>
      </c>
      <c r="Y224" s="20">
        <f t="shared" si="46"/>
        <v>-5.0700000000000009E-2</v>
      </c>
      <c r="Z224" s="52">
        <v>5.0299999999999997E-2</v>
      </c>
      <c r="AA224" s="59">
        <v>0.1305</v>
      </c>
      <c r="AB224" s="20">
        <f t="shared" si="47"/>
        <v>-8.0200000000000007E-2</v>
      </c>
      <c r="AC224" s="52">
        <v>6.3200000000000006E-2</v>
      </c>
      <c r="AD224" s="59">
        <v>0.1305</v>
      </c>
      <c r="AE224" s="20">
        <f t="shared" si="48"/>
        <v>-6.7299999999999999E-2</v>
      </c>
      <c r="AF224" s="98">
        <f t="shared" si="49"/>
        <v>-4.1249999999999995E-2</v>
      </c>
      <c r="AG224" s="97">
        <v>60.04</v>
      </c>
      <c r="AH224" s="98">
        <f t="shared" si="50"/>
        <v>2.2594399260872632E-4</v>
      </c>
      <c r="AI224" s="99">
        <f t="shared" si="51"/>
        <v>-9.320189695109959E-6</v>
      </c>
      <c r="AJ224" s="97">
        <v>67.650000000000006</v>
      </c>
      <c r="AK224" s="100">
        <v>0.62</v>
      </c>
      <c r="AL224" s="100">
        <v>-4.0199999999999996</v>
      </c>
    </row>
    <row r="225" spans="1:38">
      <c r="A225" s="90" t="s">
        <v>781</v>
      </c>
      <c r="B225" s="52">
        <v>0.1024</v>
      </c>
      <c r="C225" s="59">
        <v>0.1305</v>
      </c>
      <c r="D225" s="20">
        <f t="shared" si="40"/>
        <v>-2.81E-2</v>
      </c>
      <c r="E225" s="52">
        <v>5.0000000000000001E-4</v>
      </c>
      <c r="F225" s="59">
        <v>0.1305</v>
      </c>
      <c r="G225" s="20">
        <f t="shared" si="41"/>
        <v>-0.13</v>
      </c>
      <c r="H225" s="52">
        <v>-2.07E-2</v>
      </c>
      <c r="I225" s="59">
        <v>0.1305</v>
      </c>
      <c r="J225" s="20">
        <f t="shared" si="42"/>
        <v>-0.1512</v>
      </c>
      <c r="K225" s="52">
        <v>5.7200000000000001E-2</v>
      </c>
      <c r="L225" s="59">
        <v>0.1305</v>
      </c>
      <c r="M225" s="20">
        <f t="shared" si="43"/>
        <v>-7.3300000000000004E-2</v>
      </c>
      <c r="N225" s="52">
        <v>2.2200000000000001E-2</v>
      </c>
      <c r="O225" s="59">
        <v>0.1305</v>
      </c>
      <c r="P225" s="20">
        <f t="shared" si="39"/>
        <v>-0.10830000000000001</v>
      </c>
      <c r="Q225" s="52">
        <v>3.3300000000000003E-2</v>
      </c>
      <c r="R225" s="59">
        <v>0.1305</v>
      </c>
      <c r="S225" s="20">
        <f t="shared" si="44"/>
        <v>-9.7200000000000009E-2</v>
      </c>
      <c r="T225" s="52">
        <v>3.4200000000000001E-2</v>
      </c>
      <c r="U225" s="59">
        <v>0.1305</v>
      </c>
      <c r="V225" s="20">
        <f t="shared" si="45"/>
        <v>-9.6299999999999997E-2</v>
      </c>
      <c r="W225" s="52">
        <v>-2.5000000000000001E-3</v>
      </c>
      <c r="X225" s="59">
        <v>0.1305</v>
      </c>
      <c r="Y225" s="20">
        <f t="shared" si="46"/>
        <v>-0.13300000000000001</v>
      </c>
      <c r="Z225" s="52">
        <v>3.85E-2</v>
      </c>
      <c r="AA225" s="59">
        <v>0.1305</v>
      </c>
      <c r="AB225" s="20">
        <f t="shared" si="47"/>
        <v>-9.1999999999999998E-2</v>
      </c>
      <c r="AC225" s="52">
        <v>5.2200000000000003E-2</v>
      </c>
      <c r="AD225" s="59">
        <v>0.1305</v>
      </c>
      <c r="AE225" s="20">
        <f t="shared" si="48"/>
        <v>-7.8300000000000008E-2</v>
      </c>
      <c r="AF225" s="98">
        <f t="shared" si="49"/>
        <v>-9.8770000000000011E-2</v>
      </c>
      <c r="AG225" s="97">
        <v>31.06</v>
      </c>
      <c r="AH225" s="98">
        <f t="shared" si="50"/>
        <v>1.1688574967400132E-4</v>
      </c>
      <c r="AI225" s="99">
        <f t="shared" si="51"/>
        <v>-1.1544805495301112E-5</v>
      </c>
      <c r="AJ225" s="97">
        <v>41.4</v>
      </c>
      <c r="AK225" s="100">
        <v>0.04</v>
      </c>
      <c r="AL225" s="100">
        <v>-35.08</v>
      </c>
    </row>
    <row r="226" spans="1:38">
      <c r="A226" s="90" t="s">
        <v>782</v>
      </c>
      <c r="B226" s="52">
        <v>1.5299999999999999E-2</v>
      </c>
      <c r="C226" s="59">
        <v>0.1305</v>
      </c>
      <c r="D226" s="20">
        <f t="shared" si="40"/>
        <v>-0.11520000000000001</v>
      </c>
      <c r="E226" s="52">
        <v>-5.3499999999999999E-2</v>
      </c>
      <c r="F226" s="59">
        <v>0.1305</v>
      </c>
      <c r="G226" s="20">
        <f t="shared" si="41"/>
        <v>-0.184</v>
      </c>
      <c r="H226" s="52">
        <v>3.78E-2</v>
      </c>
      <c r="I226" s="59">
        <v>0.1305</v>
      </c>
      <c r="J226" s="20">
        <f t="shared" si="42"/>
        <v>-9.2700000000000005E-2</v>
      </c>
      <c r="K226" s="52">
        <v>-2.8000000000000001E-2</v>
      </c>
      <c r="L226" s="59">
        <v>0.1305</v>
      </c>
      <c r="M226" s="20">
        <f t="shared" si="43"/>
        <v>-0.1585</v>
      </c>
      <c r="N226" s="52">
        <v>-0.1278</v>
      </c>
      <c r="O226" s="59">
        <v>0.1305</v>
      </c>
      <c r="P226" s="20">
        <f t="shared" si="39"/>
        <v>-0.25829999999999997</v>
      </c>
      <c r="Q226" s="52">
        <v>-0.2072</v>
      </c>
      <c r="R226" s="59">
        <v>0.1305</v>
      </c>
      <c r="S226" s="20">
        <f t="shared" si="44"/>
        <v>-0.3377</v>
      </c>
      <c r="T226" s="52">
        <v>-0.30830000000000002</v>
      </c>
      <c r="U226" s="59">
        <v>0.1305</v>
      </c>
      <c r="V226" s="20">
        <f t="shared" si="45"/>
        <v>-0.43880000000000002</v>
      </c>
      <c r="W226" s="52">
        <v>-0.32</v>
      </c>
      <c r="X226" s="59">
        <v>0.1305</v>
      </c>
      <c r="Y226" s="20">
        <f t="shared" si="46"/>
        <v>-0.45050000000000001</v>
      </c>
      <c r="Z226" s="52">
        <v>-4.7899999999999998E-2</v>
      </c>
      <c r="AA226" s="59">
        <v>0.1305</v>
      </c>
      <c r="AB226" s="20">
        <f t="shared" si="47"/>
        <v>-0.1784</v>
      </c>
      <c r="AC226" s="52">
        <v>8.0000000000000004E-4</v>
      </c>
      <c r="AD226" s="59">
        <v>0.1305</v>
      </c>
      <c r="AE226" s="20">
        <f t="shared" si="48"/>
        <v>-0.12970000000000001</v>
      </c>
      <c r="AF226" s="98">
        <f t="shared" si="49"/>
        <v>-0.23437999999999998</v>
      </c>
      <c r="AG226" s="97">
        <v>12.3</v>
      </c>
      <c r="AH226" s="98">
        <f t="shared" si="50"/>
        <v>4.6287660044759062E-5</v>
      </c>
      <c r="AI226" s="99">
        <f t="shared" si="51"/>
        <v>-1.0848901761290628E-5</v>
      </c>
      <c r="AJ226" s="97">
        <v>12.65</v>
      </c>
      <c r="AK226" s="100">
        <v>0.48</v>
      </c>
      <c r="AL226" s="100">
        <v>-21.4</v>
      </c>
    </row>
    <row r="227" spans="1:38">
      <c r="A227" s="90" t="s">
        <v>783</v>
      </c>
      <c r="B227" s="64" t="s">
        <v>13</v>
      </c>
      <c r="C227" s="59">
        <v>0.1305</v>
      </c>
      <c r="D227" s="23" t="s">
        <v>13</v>
      </c>
      <c r="E227" s="59" t="s">
        <v>13</v>
      </c>
      <c r="F227" s="59">
        <v>0.1305</v>
      </c>
      <c r="G227" s="23" t="s">
        <v>13</v>
      </c>
      <c r="H227" s="59" t="s">
        <v>13</v>
      </c>
      <c r="I227" s="59">
        <v>0.1305</v>
      </c>
      <c r="J227" s="23" t="s">
        <v>13</v>
      </c>
      <c r="K227" s="64" t="s">
        <v>13</v>
      </c>
      <c r="L227" s="59">
        <v>0.1305</v>
      </c>
      <c r="M227" s="23" t="s">
        <v>13</v>
      </c>
      <c r="N227" s="59" t="s">
        <v>13</v>
      </c>
      <c r="O227" s="59">
        <v>0.1305</v>
      </c>
      <c r="P227" s="23" t="s">
        <v>13</v>
      </c>
      <c r="Q227" s="59" t="s">
        <v>13</v>
      </c>
      <c r="R227" s="59">
        <v>0.1305</v>
      </c>
      <c r="S227" s="23" t="s">
        <v>13</v>
      </c>
      <c r="T227" s="52">
        <v>0.1089</v>
      </c>
      <c r="U227" s="59">
        <v>0.1305</v>
      </c>
      <c r="V227" s="20">
        <f t="shared" si="45"/>
        <v>-2.1600000000000008E-2</v>
      </c>
      <c r="W227" s="52">
        <v>0.18579999999999999</v>
      </c>
      <c r="X227" s="59">
        <v>0.1305</v>
      </c>
      <c r="Y227" s="20">
        <f t="shared" si="46"/>
        <v>5.5299999999999988E-2</v>
      </c>
      <c r="Z227" s="52">
        <v>0.108</v>
      </c>
      <c r="AA227" s="59">
        <v>0.1305</v>
      </c>
      <c r="AB227" s="20">
        <f t="shared" si="47"/>
        <v>-2.2500000000000006E-2</v>
      </c>
      <c r="AC227" s="52">
        <v>7.4899999999999994E-2</v>
      </c>
      <c r="AD227" s="59">
        <v>0.1305</v>
      </c>
      <c r="AE227" s="20">
        <f t="shared" si="48"/>
        <v>-5.5600000000000011E-2</v>
      </c>
      <c r="AF227" s="98">
        <f t="shared" si="49"/>
        <v>-1.1100000000000009E-2</v>
      </c>
      <c r="AG227" s="97">
        <v>13.43</v>
      </c>
      <c r="AH227" s="98">
        <f t="shared" si="50"/>
        <v>5.0540103609846675E-5</v>
      </c>
      <c r="AI227" s="99">
        <f t="shared" si="51"/>
        <v>-5.6099515006929851E-7</v>
      </c>
      <c r="AJ227" s="97">
        <v>21.62</v>
      </c>
      <c r="AK227" s="100">
        <v>0.18</v>
      </c>
      <c r="AL227" s="101" t="s">
        <v>13</v>
      </c>
    </row>
    <row r="228" spans="1:38">
      <c r="A228" s="90" t="s">
        <v>784</v>
      </c>
      <c r="B228" s="53" t="s">
        <v>13</v>
      </c>
      <c r="C228" s="59">
        <v>0.1305</v>
      </c>
      <c r="D228" s="23" t="s">
        <v>13</v>
      </c>
      <c r="E228" s="54" t="s">
        <v>13</v>
      </c>
      <c r="F228" s="59">
        <v>0.1305</v>
      </c>
      <c r="G228" s="23" t="s">
        <v>13</v>
      </c>
      <c r="H228" s="54" t="s">
        <v>13</v>
      </c>
      <c r="I228" s="59">
        <v>0.1305</v>
      </c>
      <c r="J228" s="23" t="s">
        <v>13</v>
      </c>
      <c r="K228" s="52">
        <v>6.7500000000000004E-2</v>
      </c>
      <c r="L228" s="59">
        <v>0.1305</v>
      </c>
      <c r="M228" s="20">
        <f t="shared" si="43"/>
        <v>-6.3E-2</v>
      </c>
      <c r="N228" s="52">
        <v>5.8200000000000002E-2</v>
      </c>
      <c r="O228" s="59">
        <v>0.1305</v>
      </c>
      <c r="P228" s="20">
        <f t="shared" si="39"/>
        <v>-7.2300000000000003E-2</v>
      </c>
      <c r="Q228" s="52">
        <v>7.3700000000000002E-2</v>
      </c>
      <c r="R228" s="59">
        <v>0.1305</v>
      </c>
      <c r="S228" s="20">
        <f t="shared" si="44"/>
        <v>-5.6800000000000003E-2</v>
      </c>
      <c r="T228" s="52">
        <v>6.7000000000000004E-2</v>
      </c>
      <c r="U228" s="59">
        <v>0.1305</v>
      </c>
      <c r="V228" s="20">
        <f t="shared" si="45"/>
        <v>-6.3500000000000001E-2</v>
      </c>
      <c r="W228" s="52">
        <v>6.59E-2</v>
      </c>
      <c r="X228" s="59">
        <v>0.1305</v>
      </c>
      <c r="Y228" s="20">
        <f t="shared" si="46"/>
        <v>-6.4600000000000005E-2</v>
      </c>
      <c r="Z228" s="52">
        <v>6.2399999999999997E-2</v>
      </c>
      <c r="AA228" s="59">
        <v>0.1305</v>
      </c>
      <c r="AB228" s="20">
        <f t="shared" si="47"/>
        <v>-6.8100000000000008E-2</v>
      </c>
      <c r="AC228" s="52">
        <v>6.0400000000000002E-2</v>
      </c>
      <c r="AD228" s="59">
        <v>0.1305</v>
      </c>
      <c r="AE228" s="20">
        <f t="shared" si="48"/>
        <v>-7.0099999999999996E-2</v>
      </c>
      <c r="AF228" s="98">
        <f t="shared" si="49"/>
        <v>-6.5485714285714286E-2</v>
      </c>
      <c r="AG228" s="97">
        <v>16.79</v>
      </c>
      <c r="AH228" s="98">
        <f t="shared" si="50"/>
        <v>6.3184537573293047E-5</v>
      </c>
      <c r="AI228" s="99">
        <f t="shared" si="51"/>
        <v>-4.1376845747996478E-6</v>
      </c>
      <c r="AJ228" s="97">
        <v>20.92</v>
      </c>
      <c r="AK228" s="100">
        <v>0.98</v>
      </c>
      <c r="AL228" s="101" t="s">
        <v>13</v>
      </c>
    </row>
    <row r="229" spans="1:38">
      <c r="A229" s="90" t="s">
        <v>785</v>
      </c>
      <c r="B229" s="52">
        <v>1.72E-2</v>
      </c>
      <c r="C229" s="59">
        <v>0.1305</v>
      </c>
      <c r="D229" s="20">
        <f t="shared" si="40"/>
        <v>-0.11330000000000001</v>
      </c>
      <c r="E229" s="52">
        <v>-5.4999999999999997E-3</v>
      </c>
      <c r="F229" s="59">
        <v>0.1305</v>
      </c>
      <c r="G229" s="20">
        <f t="shared" si="41"/>
        <v>-0.13600000000000001</v>
      </c>
      <c r="H229" s="52">
        <v>-0.1454</v>
      </c>
      <c r="I229" s="59">
        <v>0.1305</v>
      </c>
      <c r="J229" s="20">
        <f t="shared" si="42"/>
        <v>-0.27590000000000003</v>
      </c>
      <c r="K229" s="52">
        <v>-8.0000000000000004E-4</v>
      </c>
      <c r="L229" s="59">
        <v>0.1305</v>
      </c>
      <c r="M229" s="20">
        <f t="shared" si="43"/>
        <v>-0.1313</v>
      </c>
      <c r="N229" s="52">
        <v>-0.2263</v>
      </c>
      <c r="O229" s="59">
        <v>0.1305</v>
      </c>
      <c r="P229" s="20">
        <f t="shared" si="39"/>
        <v>-0.35680000000000001</v>
      </c>
      <c r="Q229" s="52">
        <v>-0.2676</v>
      </c>
      <c r="R229" s="59">
        <v>0.1305</v>
      </c>
      <c r="S229" s="20">
        <f t="shared" si="44"/>
        <v>-0.39810000000000001</v>
      </c>
      <c r="T229" s="52">
        <v>-0.1132</v>
      </c>
      <c r="U229" s="59">
        <v>0.1305</v>
      </c>
      <c r="V229" s="20">
        <f t="shared" si="45"/>
        <v>-0.2437</v>
      </c>
      <c r="W229" s="52">
        <v>-9.3399999999999997E-2</v>
      </c>
      <c r="X229" s="59">
        <v>0.1305</v>
      </c>
      <c r="Y229" s="20">
        <f t="shared" si="46"/>
        <v>-0.22389999999999999</v>
      </c>
      <c r="Z229" s="52">
        <v>-9.3600000000000003E-2</v>
      </c>
      <c r="AA229" s="59">
        <v>0.1305</v>
      </c>
      <c r="AB229" s="20">
        <f t="shared" si="47"/>
        <v>-0.22410000000000002</v>
      </c>
      <c r="AC229" s="52">
        <v>-0.38600000000000001</v>
      </c>
      <c r="AD229" s="59">
        <v>0.1305</v>
      </c>
      <c r="AE229" s="20">
        <f t="shared" si="48"/>
        <v>-0.51649999999999996</v>
      </c>
      <c r="AF229" s="98">
        <f t="shared" si="49"/>
        <v>-0.26196000000000003</v>
      </c>
      <c r="AG229" s="97">
        <v>-2.59</v>
      </c>
      <c r="AH229" s="98">
        <f t="shared" si="50"/>
        <v>-9.7467511801565816E-6</v>
      </c>
      <c r="AI229" s="99">
        <f t="shared" si="51"/>
        <v>2.5532589391538182E-6</v>
      </c>
      <c r="AJ229" s="97">
        <v>6.79</v>
      </c>
      <c r="AK229" s="101" t="s">
        <v>13</v>
      </c>
      <c r="AL229" s="100">
        <v>-8.15</v>
      </c>
    </row>
    <row r="230" spans="1:38">
      <c r="A230" s="90" t="s">
        <v>786</v>
      </c>
      <c r="B230" s="55">
        <v>2.8E-3</v>
      </c>
      <c r="C230" s="59">
        <v>0.1305</v>
      </c>
      <c r="D230" s="20">
        <f t="shared" si="40"/>
        <v>-0.12770000000000001</v>
      </c>
      <c r="E230" s="55">
        <v>4.1799999999999997E-2</v>
      </c>
      <c r="F230" s="59">
        <v>0.1305</v>
      </c>
      <c r="G230" s="20">
        <f t="shared" si="41"/>
        <v>-8.8700000000000001E-2</v>
      </c>
      <c r="H230" s="55">
        <v>-3.3599999999999998E-2</v>
      </c>
      <c r="I230" s="59">
        <v>0.1305</v>
      </c>
      <c r="J230" s="20">
        <f t="shared" si="42"/>
        <v>-0.1641</v>
      </c>
      <c r="K230" s="55">
        <v>-0.1168</v>
      </c>
      <c r="L230" s="59">
        <v>0.1305</v>
      </c>
      <c r="M230" s="20">
        <f t="shared" si="43"/>
        <v>-0.24730000000000002</v>
      </c>
      <c r="N230" s="55">
        <v>8.72E-2</v>
      </c>
      <c r="O230" s="59">
        <v>0.1305</v>
      </c>
      <c r="P230" s="20">
        <f t="shared" si="39"/>
        <v>-4.3300000000000005E-2</v>
      </c>
      <c r="Q230" s="55">
        <v>9.8599999999999993E-2</v>
      </c>
      <c r="R230" s="59">
        <v>0.1305</v>
      </c>
      <c r="S230" s="20">
        <f t="shared" si="44"/>
        <v>-3.1900000000000012E-2</v>
      </c>
      <c r="T230" s="55">
        <v>0.1472</v>
      </c>
      <c r="U230" s="59">
        <v>0.1305</v>
      </c>
      <c r="V230" s="20">
        <f t="shared" si="45"/>
        <v>1.6699999999999993E-2</v>
      </c>
      <c r="W230" s="55">
        <v>0.16389999999999999</v>
      </c>
      <c r="X230" s="59">
        <v>0.1305</v>
      </c>
      <c r="Y230" s="20">
        <f t="shared" si="46"/>
        <v>3.3399999999999985E-2</v>
      </c>
      <c r="Z230" s="55">
        <v>0.12529999999999999</v>
      </c>
      <c r="AA230" s="59">
        <v>0.1305</v>
      </c>
      <c r="AB230" s="20">
        <f t="shared" si="47"/>
        <v>-5.2000000000000102E-3</v>
      </c>
      <c r="AC230" s="55">
        <v>0.1613</v>
      </c>
      <c r="AD230" s="59">
        <v>0.1305</v>
      </c>
      <c r="AE230" s="20">
        <f t="shared" si="48"/>
        <v>3.0799999999999994E-2</v>
      </c>
      <c r="AF230" s="98">
        <f t="shared" si="49"/>
        <v>-6.2730000000000022E-2</v>
      </c>
      <c r="AG230" s="97">
        <v>7.04</v>
      </c>
      <c r="AH230" s="98">
        <f t="shared" si="50"/>
        <v>2.6493099732935264E-5</v>
      </c>
      <c r="AI230" s="99">
        <f t="shared" si="51"/>
        <v>-1.6619121462470297E-6</v>
      </c>
      <c r="AJ230" s="97">
        <v>7.93</v>
      </c>
      <c r="AK230" s="100">
        <v>0</v>
      </c>
      <c r="AL230" s="100">
        <v>-3.85</v>
      </c>
    </row>
    <row r="231" spans="1:38">
      <c r="A231" s="90" t="s">
        <v>787</v>
      </c>
      <c r="B231" s="55">
        <v>5.57E-2</v>
      </c>
      <c r="C231" s="59">
        <v>0.1305</v>
      </c>
      <c r="D231" s="20">
        <f t="shared" si="40"/>
        <v>-7.4800000000000005E-2</v>
      </c>
      <c r="E231" s="55">
        <v>0.1087</v>
      </c>
      <c r="F231" s="59">
        <v>0.1305</v>
      </c>
      <c r="G231" s="20">
        <f t="shared" si="41"/>
        <v>-2.18E-2</v>
      </c>
      <c r="H231" s="55">
        <v>0.1053</v>
      </c>
      <c r="I231" s="59">
        <v>0.1305</v>
      </c>
      <c r="J231" s="20">
        <f t="shared" si="42"/>
        <v>-2.52E-2</v>
      </c>
      <c r="K231" s="55">
        <v>9.4299999999999995E-2</v>
      </c>
      <c r="L231" s="59">
        <v>0.1305</v>
      </c>
      <c r="M231" s="20">
        <f t="shared" si="43"/>
        <v>-3.620000000000001E-2</v>
      </c>
      <c r="N231" s="55">
        <v>-0.1399</v>
      </c>
      <c r="O231" s="59">
        <v>0.1305</v>
      </c>
      <c r="P231" s="20">
        <f t="shared" si="39"/>
        <v>-0.27039999999999997</v>
      </c>
      <c r="Q231" s="55">
        <v>-5.6300000000000003E-2</v>
      </c>
      <c r="R231" s="59">
        <v>0.1305</v>
      </c>
      <c r="S231" s="20">
        <f t="shared" si="44"/>
        <v>-0.18680000000000002</v>
      </c>
      <c r="T231" s="55">
        <v>-0.38</v>
      </c>
      <c r="U231" s="59">
        <v>0.1305</v>
      </c>
      <c r="V231" s="20">
        <f t="shared" si="45"/>
        <v>-0.51049999999999995</v>
      </c>
      <c r="W231" s="55">
        <v>-0.20180000000000001</v>
      </c>
      <c r="X231" s="59">
        <v>0.1305</v>
      </c>
      <c r="Y231" s="20">
        <f t="shared" si="46"/>
        <v>-0.33230000000000004</v>
      </c>
      <c r="Z231" s="55">
        <v>-0.20430000000000001</v>
      </c>
      <c r="AA231" s="59">
        <v>0.1305</v>
      </c>
      <c r="AB231" s="20">
        <f t="shared" si="47"/>
        <v>-0.33479999999999999</v>
      </c>
      <c r="AC231" s="55">
        <v>-0.23719999999999999</v>
      </c>
      <c r="AD231" s="59">
        <v>0.1305</v>
      </c>
      <c r="AE231" s="20">
        <f t="shared" si="48"/>
        <v>-0.36770000000000003</v>
      </c>
      <c r="AF231" s="98">
        <f t="shared" si="49"/>
        <v>-0.21604999999999999</v>
      </c>
      <c r="AG231" s="97">
        <v>158.13</v>
      </c>
      <c r="AH231" s="98">
        <f t="shared" si="50"/>
        <v>5.9507867340469504E-4</v>
      </c>
      <c r="AI231" s="99">
        <f t="shared" si="51"/>
        <v>-1.2856674738908437E-4</v>
      </c>
      <c r="AJ231" s="97">
        <v>210.74</v>
      </c>
      <c r="AK231" s="101" t="s">
        <v>13</v>
      </c>
      <c r="AL231" s="100">
        <v>-26.59</v>
      </c>
    </row>
    <row r="232" spans="1:38">
      <c r="A232" s="90" t="s">
        <v>788</v>
      </c>
      <c r="B232" s="52">
        <v>0.03</v>
      </c>
      <c r="C232" s="59">
        <v>0.1305</v>
      </c>
      <c r="D232" s="20">
        <f t="shared" si="40"/>
        <v>-0.10050000000000001</v>
      </c>
      <c r="E232" s="52">
        <v>0.22</v>
      </c>
      <c r="F232" s="59">
        <v>0.1305</v>
      </c>
      <c r="G232" s="20">
        <f t="shared" si="41"/>
        <v>8.9499999999999996E-2</v>
      </c>
      <c r="H232" s="52">
        <v>-0.14000000000000001</v>
      </c>
      <c r="I232" s="59">
        <v>0.1305</v>
      </c>
      <c r="J232" s="20">
        <f t="shared" si="42"/>
        <v>-0.27050000000000002</v>
      </c>
      <c r="K232" s="52">
        <v>0.35</v>
      </c>
      <c r="L232" s="59">
        <v>0.1305</v>
      </c>
      <c r="M232" s="20">
        <f t="shared" si="43"/>
        <v>0.21949999999999997</v>
      </c>
      <c r="N232" s="52">
        <v>0.15</v>
      </c>
      <c r="O232" s="59">
        <v>0.1305</v>
      </c>
      <c r="P232" s="20">
        <f t="shared" si="39"/>
        <v>1.949999999999999E-2</v>
      </c>
      <c r="Q232" s="52">
        <v>0.04</v>
      </c>
      <c r="R232" s="59">
        <v>0.1305</v>
      </c>
      <c r="S232" s="20">
        <f t="shared" si="44"/>
        <v>-9.0499999999999997E-2</v>
      </c>
      <c r="T232" s="52">
        <v>-0.12</v>
      </c>
      <c r="U232" s="59">
        <v>0.1305</v>
      </c>
      <c r="V232" s="20">
        <f t="shared" si="45"/>
        <v>-0.2505</v>
      </c>
      <c r="W232" s="52">
        <v>-0.17</v>
      </c>
      <c r="X232" s="59">
        <v>0.1305</v>
      </c>
      <c r="Y232" s="20">
        <f t="shared" si="46"/>
        <v>-0.30049999999999999</v>
      </c>
      <c r="Z232" s="52">
        <v>-0.39</v>
      </c>
      <c r="AA232" s="59">
        <v>0.1305</v>
      </c>
      <c r="AB232" s="20">
        <f t="shared" si="47"/>
        <v>-0.52049999999999996</v>
      </c>
      <c r="AC232" s="52">
        <v>-0.79</v>
      </c>
      <c r="AD232" s="59">
        <v>0.1305</v>
      </c>
      <c r="AE232" s="20">
        <f t="shared" si="48"/>
        <v>-0.9205000000000001</v>
      </c>
      <c r="AF232" s="98">
        <f t="shared" si="49"/>
        <v>-0.21249999999999999</v>
      </c>
      <c r="AG232" s="97">
        <v>-1.18</v>
      </c>
      <c r="AH232" s="98">
        <f t="shared" si="50"/>
        <v>-4.440604784781763E-6</v>
      </c>
      <c r="AI232" s="99">
        <f t="shared" si="51"/>
        <v>9.4362851676612463E-7</v>
      </c>
      <c r="AJ232" s="97">
        <v>25.68</v>
      </c>
      <c r="AK232" s="101" t="s">
        <v>13</v>
      </c>
      <c r="AL232" s="100">
        <v>-4.32</v>
      </c>
    </row>
    <row r="233" spans="1:38">
      <c r="A233" s="90" t="s">
        <v>789</v>
      </c>
      <c r="B233" s="64" t="s">
        <v>13</v>
      </c>
      <c r="C233" s="59">
        <v>0.1305</v>
      </c>
      <c r="D233" s="23" t="s">
        <v>13</v>
      </c>
      <c r="E233" s="59" t="s">
        <v>13</v>
      </c>
      <c r="F233" s="59">
        <v>0.1305</v>
      </c>
      <c r="G233" s="23" t="s">
        <v>13</v>
      </c>
      <c r="H233" s="59" t="s">
        <v>13</v>
      </c>
      <c r="I233" s="59">
        <v>0.1305</v>
      </c>
      <c r="J233" s="23" t="s">
        <v>13</v>
      </c>
      <c r="K233" s="64" t="s">
        <v>13</v>
      </c>
      <c r="L233" s="59">
        <v>0.1305</v>
      </c>
      <c r="M233" s="23" t="s">
        <v>13</v>
      </c>
      <c r="N233" s="59" t="s">
        <v>13</v>
      </c>
      <c r="O233" s="59">
        <v>0.1305</v>
      </c>
      <c r="P233" s="23" t="s">
        <v>13</v>
      </c>
      <c r="Q233" s="59" t="s">
        <v>13</v>
      </c>
      <c r="R233" s="59">
        <v>0.1305</v>
      </c>
      <c r="S233" s="23" t="s">
        <v>13</v>
      </c>
      <c r="T233" s="53" t="s">
        <v>13</v>
      </c>
      <c r="U233" s="59">
        <v>0.1305</v>
      </c>
      <c r="V233" s="23" t="s">
        <v>13</v>
      </c>
      <c r="W233" s="59" t="s">
        <v>13</v>
      </c>
      <c r="X233" s="59">
        <v>0.1305</v>
      </c>
      <c r="Y233" s="23" t="s">
        <v>13</v>
      </c>
      <c r="Z233" s="63">
        <v>0.06</v>
      </c>
      <c r="AA233" s="59">
        <v>0.1305</v>
      </c>
      <c r="AB233" s="20">
        <f t="shared" si="47"/>
        <v>-7.0500000000000007E-2</v>
      </c>
      <c r="AC233" s="53" t="s">
        <v>13</v>
      </c>
      <c r="AD233" s="59">
        <v>0.1305</v>
      </c>
      <c r="AE233" s="23" t="s">
        <v>13</v>
      </c>
      <c r="AF233" s="98">
        <f t="shared" si="49"/>
        <v>-7.0500000000000007E-2</v>
      </c>
      <c r="AG233" s="97">
        <v>49.77</v>
      </c>
      <c r="AH233" s="98">
        <f t="shared" si="50"/>
        <v>1.8729567808354946E-4</v>
      </c>
      <c r="AI233" s="99">
        <f t="shared" si="51"/>
        <v>-1.3204345304890239E-5</v>
      </c>
      <c r="AJ233" s="97">
        <v>54.93</v>
      </c>
      <c r="AK233" s="100">
        <v>1.67</v>
      </c>
      <c r="AL233" s="101" t="s">
        <v>13</v>
      </c>
    </row>
    <row r="234" spans="1:38">
      <c r="A234" s="90" t="s">
        <v>790</v>
      </c>
      <c r="B234" s="52">
        <v>0.08</v>
      </c>
      <c r="C234" s="59">
        <v>0.1305</v>
      </c>
      <c r="D234" s="20">
        <f t="shared" si="40"/>
        <v>-5.0500000000000003E-2</v>
      </c>
      <c r="E234" s="52">
        <v>0.11</v>
      </c>
      <c r="F234" s="59">
        <v>0.1305</v>
      </c>
      <c r="G234" s="20">
        <f t="shared" si="41"/>
        <v>-2.0500000000000004E-2</v>
      </c>
      <c r="H234" s="52">
        <v>-0.02</v>
      </c>
      <c r="I234" s="59">
        <v>0.1305</v>
      </c>
      <c r="J234" s="20">
        <f t="shared" si="42"/>
        <v>-0.15049999999999999</v>
      </c>
      <c r="K234" s="52">
        <v>7.0000000000000007E-2</v>
      </c>
      <c r="L234" s="59">
        <v>0.1305</v>
      </c>
      <c r="M234" s="20">
        <f t="shared" si="43"/>
        <v>-6.0499999999999998E-2</v>
      </c>
      <c r="N234" s="52">
        <v>0.15</v>
      </c>
      <c r="O234" s="59">
        <v>0.1305</v>
      </c>
      <c r="P234" s="20">
        <f t="shared" si="39"/>
        <v>1.949999999999999E-2</v>
      </c>
      <c r="Q234" s="52">
        <v>0.05</v>
      </c>
      <c r="R234" s="59">
        <v>0.1305</v>
      </c>
      <c r="S234" s="20">
        <f t="shared" si="44"/>
        <v>-8.0500000000000002E-2</v>
      </c>
      <c r="T234" s="52">
        <v>0.02</v>
      </c>
      <c r="U234" s="59">
        <v>0.1305</v>
      </c>
      <c r="V234" s="20">
        <f t="shared" si="45"/>
        <v>-0.1105</v>
      </c>
      <c r="W234" s="52">
        <v>-0.04</v>
      </c>
      <c r="X234" s="59">
        <v>0.1305</v>
      </c>
      <c r="Y234" s="20">
        <f t="shared" si="46"/>
        <v>-0.17050000000000001</v>
      </c>
      <c r="Z234" s="52">
        <v>-0.08</v>
      </c>
      <c r="AA234" s="59">
        <v>0.1305</v>
      </c>
      <c r="AB234" s="20">
        <f t="shared" si="47"/>
        <v>-0.21050000000000002</v>
      </c>
      <c r="AC234" s="52">
        <v>-0.13</v>
      </c>
      <c r="AD234" s="59">
        <v>0.1305</v>
      </c>
      <c r="AE234" s="20">
        <f t="shared" si="48"/>
        <v>-0.26050000000000001</v>
      </c>
      <c r="AF234" s="98">
        <f t="shared" si="49"/>
        <v>-0.10950000000000001</v>
      </c>
      <c r="AG234" s="97">
        <v>28.46</v>
      </c>
      <c r="AH234" s="98">
        <f t="shared" si="50"/>
        <v>1.0710136624990592E-4</v>
      </c>
      <c r="AI234" s="99">
        <f t="shared" si="51"/>
        <v>-1.1727599604364699E-5</v>
      </c>
      <c r="AJ234" s="97">
        <v>84.22</v>
      </c>
      <c r="AK234" s="100">
        <v>1.3</v>
      </c>
      <c r="AL234" s="100">
        <v>-16.309999999999999</v>
      </c>
    </row>
    <row r="235" spans="1:38">
      <c r="A235" s="90" t="s">
        <v>791</v>
      </c>
      <c r="B235" s="53" t="s">
        <v>13</v>
      </c>
      <c r="C235" s="59">
        <v>0.1305</v>
      </c>
      <c r="D235" s="23" t="s">
        <v>13</v>
      </c>
      <c r="E235" s="54" t="s">
        <v>13</v>
      </c>
      <c r="F235" s="59">
        <v>0.1305</v>
      </c>
      <c r="G235" s="23" t="s">
        <v>13</v>
      </c>
      <c r="H235" s="54" t="s">
        <v>13</v>
      </c>
      <c r="I235" s="59">
        <v>0.1305</v>
      </c>
      <c r="J235" s="23" t="s">
        <v>13</v>
      </c>
      <c r="K235" s="53" t="s">
        <v>13</v>
      </c>
      <c r="L235" s="59">
        <v>0.1305</v>
      </c>
      <c r="M235" s="23" t="s">
        <v>13</v>
      </c>
      <c r="N235" s="54" t="s">
        <v>13</v>
      </c>
      <c r="O235" s="59">
        <v>0.1305</v>
      </c>
      <c r="P235" s="23" t="s">
        <v>13</v>
      </c>
      <c r="Q235" s="63">
        <v>-5.2499999999999998E-2</v>
      </c>
      <c r="R235" s="59">
        <v>0.1305</v>
      </c>
      <c r="S235" s="20">
        <f t="shared" si="44"/>
        <v>-0.183</v>
      </c>
      <c r="T235" s="53" t="s">
        <v>13</v>
      </c>
      <c r="U235" s="59">
        <v>0.1305</v>
      </c>
      <c r="V235" s="23" t="s">
        <v>13</v>
      </c>
      <c r="W235" s="54" t="s">
        <v>13</v>
      </c>
      <c r="X235" s="59">
        <v>0.1305</v>
      </c>
      <c r="Y235" s="23" t="s">
        <v>13</v>
      </c>
      <c r="Z235" s="54" t="s">
        <v>13</v>
      </c>
      <c r="AA235" s="59">
        <v>0.1305</v>
      </c>
      <c r="AB235" s="23" t="s">
        <v>13</v>
      </c>
      <c r="AC235" s="53" t="s">
        <v>13</v>
      </c>
      <c r="AD235" s="59">
        <v>0.1305</v>
      </c>
      <c r="AE235" s="23" t="s">
        <v>13</v>
      </c>
      <c r="AF235" s="98">
        <f t="shared" si="49"/>
        <v>-0.183</v>
      </c>
      <c r="AG235" s="97">
        <v>-1.44</v>
      </c>
      <c r="AH235" s="98">
        <f t="shared" si="50"/>
        <v>-5.4190431271913045E-6</v>
      </c>
      <c r="AI235" s="99">
        <f t="shared" si="51"/>
        <v>9.9168489227600866E-7</v>
      </c>
      <c r="AJ235" s="97">
        <v>0.86</v>
      </c>
      <c r="AK235" s="101" t="s">
        <v>13</v>
      </c>
      <c r="AL235" s="100">
        <v>-20.09</v>
      </c>
    </row>
    <row r="236" spans="1:38">
      <c r="A236" s="90" t="s">
        <v>792</v>
      </c>
      <c r="B236" s="52">
        <v>0</v>
      </c>
      <c r="C236" s="59">
        <v>0.1305</v>
      </c>
      <c r="D236" s="20">
        <f t="shared" si="40"/>
        <v>-0.1305</v>
      </c>
      <c r="E236" s="52">
        <v>0.09</v>
      </c>
      <c r="F236" s="59">
        <v>0.1305</v>
      </c>
      <c r="G236" s="20">
        <f t="shared" si="41"/>
        <v>-4.0500000000000008E-2</v>
      </c>
      <c r="H236" s="52">
        <v>-0.18</v>
      </c>
      <c r="I236" s="59">
        <v>0.1305</v>
      </c>
      <c r="J236" s="20">
        <f t="shared" si="42"/>
        <v>-0.3105</v>
      </c>
      <c r="K236" s="52">
        <v>0.06</v>
      </c>
      <c r="L236" s="59">
        <v>0.1305</v>
      </c>
      <c r="M236" s="20">
        <f t="shared" si="43"/>
        <v>-7.0500000000000007E-2</v>
      </c>
      <c r="N236" s="52">
        <v>0.11</v>
      </c>
      <c r="O236" s="59">
        <v>0.1305</v>
      </c>
      <c r="P236" s="20">
        <f t="shared" si="39"/>
        <v>-2.0500000000000004E-2</v>
      </c>
      <c r="Q236" s="52">
        <v>0.01</v>
      </c>
      <c r="R236" s="59">
        <v>0.1305</v>
      </c>
      <c r="S236" s="20">
        <f t="shared" si="44"/>
        <v>-0.12050000000000001</v>
      </c>
      <c r="T236" s="52">
        <v>-0.04</v>
      </c>
      <c r="U236" s="59">
        <v>0.1305</v>
      </c>
      <c r="V236" s="20">
        <f t="shared" si="45"/>
        <v>-0.17050000000000001</v>
      </c>
      <c r="W236" s="52">
        <v>-7.0000000000000007E-2</v>
      </c>
      <c r="X236" s="59">
        <v>0.1305</v>
      </c>
      <c r="Y236" s="20">
        <f t="shared" si="46"/>
        <v>-0.20050000000000001</v>
      </c>
      <c r="Z236" s="54" t="s">
        <v>13</v>
      </c>
      <c r="AA236" s="59">
        <v>0.1305</v>
      </c>
      <c r="AB236" s="23" t="s">
        <v>13</v>
      </c>
      <c r="AC236" s="53" t="s">
        <v>13</v>
      </c>
      <c r="AD236" s="59">
        <v>0.1305</v>
      </c>
      <c r="AE236" s="23" t="s">
        <v>13</v>
      </c>
      <c r="AF236" s="98">
        <f t="shared" si="49"/>
        <v>-0.13300000000000001</v>
      </c>
      <c r="AG236" s="97">
        <v>-583.80999999999995</v>
      </c>
      <c r="AH236" s="98">
        <f t="shared" si="50"/>
        <v>-2.1970080333927468E-3</v>
      </c>
      <c r="AI236" s="99">
        <f t="shared" si="51"/>
        <v>2.9220206844123535E-4</v>
      </c>
      <c r="AJ236" s="97">
        <v>229.7</v>
      </c>
      <c r="AK236" s="101" t="s">
        <v>13</v>
      </c>
      <c r="AL236" s="100">
        <v>-29.16</v>
      </c>
    </row>
    <row r="237" spans="1:38">
      <c r="A237" s="90" t="s">
        <v>793</v>
      </c>
      <c r="B237" s="52">
        <v>2.8999999999999998E-3</v>
      </c>
      <c r="C237" s="59">
        <v>0.1305</v>
      </c>
      <c r="D237" s="20">
        <f t="shared" si="40"/>
        <v>-0.12759999999999999</v>
      </c>
      <c r="E237" s="52">
        <v>1.26E-2</v>
      </c>
      <c r="F237" s="59">
        <v>0.1305</v>
      </c>
      <c r="G237" s="20">
        <f t="shared" si="41"/>
        <v>-0.1179</v>
      </c>
      <c r="H237" s="52">
        <v>1.5299999999999999E-2</v>
      </c>
      <c r="I237" s="59">
        <v>0.1305</v>
      </c>
      <c r="J237" s="20">
        <f t="shared" si="42"/>
        <v>-0.11520000000000001</v>
      </c>
      <c r="K237" s="52">
        <v>1.61E-2</v>
      </c>
      <c r="L237" s="59">
        <v>0.1305</v>
      </c>
      <c r="M237" s="20">
        <f t="shared" si="43"/>
        <v>-0.1144</v>
      </c>
      <c r="N237" s="52">
        <v>1.9599999999999999E-2</v>
      </c>
      <c r="O237" s="59">
        <v>0.1305</v>
      </c>
      <c r="P237" s="20">
        <f t="shared" si="39"/>
        <v>-0.1109</v>
      </c>
      <c r="Q237" s="52">
        <v>1.5599999999999999E-2</v>
      </c>
      <c r="R237" s="59">
        <v>0.1305</v>
      </c>
      <c r="S237" s="20">
        <f t="shared" si="44"/>
        <v>-0.1149</v>
      </c>
      <c r="T237" s="52">
        <v>1.8200000000000001E-2</v>
      </c>
      <c r="U237" s="59">
        <v>0.1305</v>
      </c>
      <c r="V237" s="20">
        <f t="shared" si="45"/>
        <v>-0.11230000000000001</v>
      </c>
      <c r="W237" s="52">
        <v>7.1999999999999998E-3</v>
      </c>
      <c r="X237" s="59">
        <v>0.1305</v>
      </c>
      <c r="Y237" s="20">
        <f t="shared" si="46"/>
        <v>-0.12330000000000001</v>
      </c>
      <c r="Z237" s="52">
        <v>8.0999999999999996E-3</v>
      </c>
      <c r="AA237" s="59">
        <v>0.1305</v>
      </c>
      <c r="AB237" s="20">
        <f t="shared" si="47"/>
        <v>-0.12240000000000001</v>
      </c>
      <c r="AC237" s="52">
        <v>-1.5299999999999999E-2</v>
      </c>
      <c r="AD237" s="59">
        <v>0.1305</v>
      </c>
      <c r="AE237" s="20">
        <f t="shared" si="48"/>
        <v>-0.14580000000000001</v>
      </c>
      <c r="AF237" s="98">
        <f t="shared" si="49"/>
        <v>-0.12047000000000001</v>
      </c>
      <c r="AG237" s="97">
        <v>11.07</v>
      </c>
      <c r="AH237" s="98">
        <f t="shared" si="50"/>
        <v>4.1658894040283151E-5</v>
      </c>
      <c r="AI237" s="99">
        <f t="shared" si="51"/>
        <v>-5.0186469650329112E-6</v>
      </c>
      <c r="AJ237" s="97">
        <v>11.21</v>
      </c>
      <c r="AK237" s="100">
        <v>0</v>
      </c>
      <c r="AL237" s="101" t="s">
        <v>13</v>
      </c>
    </row>
    <row r="238" spans="1:38">
      <c r="A238" s="90" t="s">
        <v>794</v>
      </c>
      <c r="B238" s="53" t="s">
        <v>13</v>
      </c>
      <c r="C238" s="59">
        <v>0.1305</v>
      </c>
      <c r="D238" s="23" t="s">
        <v>13</v>
      </c>
      <c r="E238" s="52">
        <v>-0.03</v>
      </c>
      <c r="F238" s="59">
        <v>0.1305</v>
      </c>
      <c r="G238" s="20">
        <f t="shared" si="41"/>
        <v>-0.1605</v>
      </c>
      <c r="H238" s="52">
        <v>-0.17</v>
      </c>
      <c r="I238" s="59">
        <v>0.1305</v>
      </c>
      <c r="J238" s="20">
        <f t="shared" si="42"/>
        <v>-0.30049999999999999</v>
      </c>
      <c r="K238" s="52">
        <v>-0.01</v>
      </c>
      <c r="L238" s="59">
        <v>0.1305</v>
      </c>
      <c r="M238" s="20">
        <f t="shared" si="43"/>
        <v>-0.14050000000000001</v>
      </c>
      <c r="N238" s="52">
        <v>0</v>
      </c>
      <c r="O238" s="59">
        <v>0.1305</v>
      </c>
      <c r="P238" s="20">
        <f t="shared" si="39"/>
        <v>-0.1305</v>
      </c>
      <c r="Q238" s="52">
        <v>-0.04</v>
      </c>
      <c r="R238" s="59">
        <v>0.1305</v>
      </c>
      <c r="S238" s="20">
        <f t="shared" si="44"/>
        <v>-0.17050000000000001</v>
      </c>
      <c r="T238" s="52">
        <v>-0.08</v>
      </c>
      <c r="U238" s="59">
        <v>0.1305</v>
      </c>
      <c r="V238" s="20">
        <f t="shared" si="45"/>
        <v>-0.21050000000000002</v>
      </c>
      <c r="W238" s="52">
        <v>-0.17</v>
      </c>
      <c r="X238" s="59">
        <v>0.1305</v>
      </c>
      <c r="Y238" s="20">
        <f t="shared" si="46"/>
        <v>-0.30049999999999999</v>
      </c>
      <c r="Z238" s="52">
        <v>-0.16</v>
      </c>
      <c r="AA238" s="59">
        <v>0.1305</v>
      </c>
      <c r="AB238" s="20">
        <f t="shared" si="47"/>
        <v>-0.29049999999999998</v>
      </c>
      <c r="AC238" s="52">
        <v>-0.08</v>
      </c>
      <c r="AD238" s="59">
        <v>0.1305</v>
      </c>
      <c r="AE238" s="20">
        <f t="shared" si="48"/>
        <v>-0.21050000000000002</v>
      </c>
      <c r="AF238" s="98">
        <f t="shared" si="49"/>
        <v>-0.2127222222222222</v>
      </c>
      <c r="AG238" s="97">
        <v>224.45</v>
      </c>
      <c r="AH238" s="98">
        <f t="shared" si="50"/>
        <v>8.4465571520700564E-4</v>
      </c>
      <c r="AI238" s="99">
        <f t="shared" si="51"/>
        <v>-1.7967704075153468E-4</v>
      </c>
      <c r="AJ238" s="97">
        <v>284.87</v>
      </c>
      <c r="AK238" s="101" t="s">
        <v>13</v>
      </c>
      <c r="AL238" s="100">
        <v>-22.3</v>
      </c>
    </row>
    <row r="239" spans="1:38">
      <c r="A239" s="90" t="s">
        <v>795</v>
      </c>
      <c r="B239" s="52">
        <v>-1.06E-2</v>
      </c>
      <c r="C239" s="59">
        <v>0.1305</v>
      </c>
      <c r="D239" s="20">
        <f t="shared" si="40"/>
        <v>-0.1411</v>
      </c>
      <c r="E239" s="52">
        <v>8.3599999999999994E-2</v>
      </c>
      <c r="F239" s="59">
        <v>0.1305</v>
      </c>
      <c r="G239" s="20">
        <f t="shared" si="41"/>
        <v>-4.6900000000000011E-2</v>
      </c>
      <c r="H239" s="52">
        <v>-5.5E-2</v>
      </c>
      <c r="I239" s="59">
        <v>0.1305</v>
      </c>
      <c r="J239" s="20">
        <f t="shared" si="42"/>
        <v>-0.1855</v>
      </c>
      <c r="K239" s="52">
        <v>6.8999999999999999E-3</v>
      </c>
      <c r="L239" s="59">
        <v>0.1305</v>
      </c>
      <c r="M239" s="20">
        <f t="shared" si="43"/>
        <v>-0.1236</v>
      </c>
      <c r="N239" s="52">
        <v>-0.16109999999999999</v>
      </c>
      <c r="O239" s="59">
        <v>0.1305</v>
      </c>
      <c r="P239" s="20">
        <f t="shared" si="39"/>
        <v>-0.29159999999999997</v>
      </c>
      <c r="Q239" s="52">
        <v>-0.1173</v>
      </c>
      <c r="R239" s="59">
        <v>0.1305</v>
      </c>
      <c r="S239" s="20">
        <f t="shared" si="44"/>
        <v>-0.24780000000000002</v>
      </c>
      <c r="T239" s="52">
        <v>-6.1699999999999998E-2</v>
      </c>
      <c r="U239" s="59">
        <v>0.1305</v>
      </c>
      <c r="V239" s="20">
        <f t="shared" si="45"/>
        <v>-0.19220000000000001</v>
      </c>
      <c r="W239" s="52">
        <v>0.1981</v>
      </c>
      <c r="X239" s="59">
        <v>0.1305</v>
      </c>
      <c r="Y239" s="20">
        <f t="shared" si="46"/>
        <v>6.7599999999999993E-2</v>
      </c>
      <c r="Z239" s="59" t="s">
        <v>13</v>
      </c>
      <c r="AA239" s="59">
        <v>0.1305</v>
      </c>
      <c r="AB239" s="23" t="s">
        <v>13</v>
      </c>
      <c r="AC239" s="64" t="s">
        <v>13</v>
      </c>
      <c r="AD239" s="59">
        <v>0.1305</v>
      </c>
      <c r="AE239" s="23" t="s">
        <v>13</v>
      </c>
      <c r="AF239" s="98">
        <f t="shared" si="49"/>
        <v>-0.14513749999999997</v>
      </c>
      <c r="AG239" s="97">
        <v>-67.88</v>
      </c>
      <c r="AH239" s="98">
        <f t="shared" si="50"/>
        <v>-2.5544767185676787E-4</v>
      </c>
      <c r="AI239" s="99">
        <f t="shared" si="51"/>
        <v>3.7075036474111641E-5</v>
      </c>
      <c r="AJ239" s="97">
        <v>37.71</v>
      </c>
      <c r="AK239" s="101" t="s">
        <v>13</v>
      </c>
      <c r="AL239" s="100">
        <v>-5.39</v>
      </c>
    </row>
    <row r="240" spans="1:38">
      <c r="A240" s="90" t="s">
        <v>796</v>
      </c>
      <c r="B240" s="52">
        <v>-7.5600000000000001E-2</v>
      </c>
      <c r="C240" s="59">
        <v>0.1305</v>
      </c>
      <c r="D240" s="20">
        <f t="shared" si="40"/>
        <v>-0.20610000000000001</v>
      </c>
      <c r="E240" s="52">
        <v>-4.2299999999999997E-2</v>
      </c>
      <c r="F240" s="59">
        <v>0.1305</v>
      </c>
      <c r="G240" s="20">
        <f t="shared" si="41"/>
        <v>-0.17280000000000001</v>
      </c>
      <c r="H240" s="52">
        <v>-5.7599999999999998E-2</v>
      </c>
      <c r="I240" s="59">
        <v>0.1305</v>
      </c>
      <c r="J240" s="20">
        <f t="shared" si="42"/>
        <v>-0.18809999999999999</v>
      </c>
      <c r="K240" s="52">
        <v>-0.1076</v>
      </c>
      <c r="L240" s="59">
        <v>0.1305</v>
      </c>
      <c r="M240" s="20">
        <f t="shared" si="43"/>
        <v>-0.23810000000000001</v>
      </c>
      <c r="N240" s="52">
        <v>-9.3399999999999997E-2</v>
      </c>
      <c r="O240" s="59">
        <v>0.1305</v>
      </c>
      <c r="P240" s="20">
        <f t="shared" si="39"/>
        <v>-0.22389999999999999</v>
      </c>
      <c r="Q240" s="52">
        <v>-6.7699999999999996E-2</v>
      </c>
      <c r="R240" s="59">
        <v>0.1305</v>
      </c>
      <c r="S240" s="20">
        <f t="shared" si="44"/>
        <v>-0.19819999999999999</v>
      </c>
      <c r="T240" s="52">
        <v>-8.0600000000000005E-2</v>
      </c>
      <c r="U240" s="59">
        <v>0.1305</v>
      </c>
      <c r="V240" s="20">
        <f t="shared" si="45"/>
        <v>-0.21110000000000001</v>
      </c>
      <c r="W240" s="52">
        <v>-8.0699999999999994E-2</v>
      </c>
      <c r="X240" s="59">
        <v>0.1305</v>
      </c>
      <c r="Y240" s="20">
        <f t="shared" si="46"/>
        <v>-0.2112</v>
      </c>
      <c r="Z240" s="52">
        <v>-6.7799999999999999E-2</v>
      </c>
      <c r="AA240" s="59">
        <v>0.1305</v>
      </c>
      <c r="AB240" s="20">
        <f t="shared" si="47"/>
        <v>-0.1983</v>
      </c>
      <c r="AC240" s="52">
        <v>-3.78E-2</v>
      </c>
      <c r="AD240" s="59">
        <v>0.1305</v>
      </c>
      <c r="AE240" s="20">
        <f t="shared" si="48"/>
        <v>-0.16830000000000001</v>
      </c>
      <c r="AF240" s="98">
        <f t="shared" si="49"/>
        <v>-0.20160999999999998</v>
      </c>
      <c r="AG240" s="97">
        <v>3.27</v>
      </c>
      <c r="AH240" s="98">
        <f t="shared" si="50"/>
        <v>1.230574376799692E-5</v>
      </c>
      <c r="AI240" s="99">
        <f t="shared" si="51"/>
        <v>-2.4809610010658589E-6</v>
      </c>
      <c r="AJ240" s="97">
        <v>5.89</v>
      </c>
      <c r="AK240" s="100">
        <v>8.32</v>
      </c>
      <c r="AL240" s="100">
        <v>2.5499999999999998</v>
      </c>
    </row>
    <row r="241" spans="1:38">
      <c r="A241" s="90" t="s">
        <v>797</v>
      </c>
      <c r="B241" s="64" t="s">
        <v>13</v>
      </c>
      <c r="C241" s="59">
        <v>0.1305</v>
      </c>
      <c r="D241" s="23" t="s">
        <v>13</v>
      </c>
      <c r="E241" s="52">
        <v>5.4999999999999997E-3</v>
      </c>
      <c r="F241" s="59">
        <v>0.1305</v>
      </c>
      <c r="G241" s="20">
        <f t="shared" si="41"/>
        <v>-0.125</v>
      </c>
      <c r="H241" s="52">
        <v>5.4000000000000003E-3</v>
      </c>
      <c r="I241" s="59">
        <v>0.1305</v>
      </c>
      <c r="J241" s="20">
        <f t="shared" si="42"/>
        <v>-0.12510000000000002</v>
      </c>
      <c r="K241" s="52">
        <v>-1.6400000000000001E-2</v>
      </c>
      <c r="L241" s="59">
        <v>0.1305</v>
      </c>
      <c r="M241" s="20">
        <f t="shared" si="43"/>
        <v>-0.1469</v>
      </c>
      <c r="N241" s="52">
        <v>8.2000000000000007E-3</v>
      </c>
      <c r="O241" s="59">
        <v>0.1305</v>
      </c>
      <c r="P241" s="20">
        <f t="shared" si="39"/>
        <v>-0.12230000000000001</v>
      </c>
      <c r="Q241" s="52">
        <v>2.7000000000000001E-3</v>
      </c>
      <c r="R241" s="59">
        <v>0.1305</v>
      </c>
      <c r="S241" s="20">
        <f t="shared" si="44"/>
        <v>-0.1278</v>
      </c>
      <c r="T241" s="52">
        <v>2.7000000000000001E-3</v>
      </c>
      <c r="U241" s="59">
        <v>0.1305</v>
      </c>
      <c r="V241" s="20">
        <f t="shared" si="45"/>
        <v>-0.1278</v>
      </c>
      <c r="W241" s="52">
        <v>2.7000000000000001E-3</v>
      </c>
      <c r="X241" s="59">
        <v>0.1305</v>
      </c>
      <c r="Y241" s="20">
        <f t="shared" si="46"/>
        <v>-0.1278</v>
      </c>
      <c r="Z241" s="52">
        <v>-8.2000000000000007E-3</v>
      </c>
      <c r="AA241" s="59">
        <v>0.1305</v>
      </c>
      <c r="AB241" s="20">
        <f t="shared" si="47"/>
        <v>-0.13870000000000002</v>
      </c>
      <c r="AC241" s="52">
        <v>-4.48E-2</v>
      </c>
      <c r="AD241" s="59">
        <v>0.1305</v>
      </c>
      <c r="AE241" s="20">
        <f t="shared" si="48"/>
        <v>-0.17530000000000001</v>
      </c>
      <c r="AF241" s="98">
        <f t="shared" si="49"/>
        <v>-0.13518888888888891</v>
      </c>
      <c r="AG241" s="97">
        <v>3.52</v>
      </c>
      <c r="AH241" s="98">
        <f t="shared" si="50"/>
        <v>1.3246549866467632E-5</v>
      </c>
      <c r="AI241" s="99">
        <f t="shared" si="51"/>
        <v>-1.7907863580590191E-6</v>
      </c>
      <c r="AJ241" s="97">
        <v>3.69</v>
      </c>
      <c r="AK241" s="100">
        <v>0.04</v>
      </c>
      <c r="AL241" s="101" t="s">
        <v>13</v>
      </c>
    </row>
    <row r="242" spans="1:38">
      <c r="A242" s="90" t="s">
        <v>798</v>
      </c>
      <c r="B242" s="64" t="s">
        <v>13</v>
      </c>
      <c r="C242" s="59">
        <v>0.1305</v>
      </c>
      <c r="D242" s="23" t="s">
        <v>13</v>
      </c>
      <c r="E242" s="59" t="s">
        <v>13</v>
      </c>
      <c r="F242" s="59">
        <v>0.1305</v>
      </c>
      <c r="G242" s="23" t="s">
        <v>13</v>
      </c>
      <c r="H242" s="52">
        <v>2.8000000000000001E-2</v>
      </c>
      <c r="I242" s="59">
        <v>0.1305</v>
      </c>
      <c r="J242" s="20">
        <f t="shared" si="42"/>
        <v>-0.10250000000000001</v>
      </c>
      <c r="K242" s="52">
        <v>2.9499999999999998E-2</v>
      </c>
      <c r="L242" s="59">
        <v>0.1305</v>
      </c>
      <c r="M242" s="20">
        <f t="shared" si="43"/>
        <v>-0.10100000000000001</v>
      </c>
      <c r="N242" s="52">
        <v>1.0500000000000001E-2</v>
      </c>
      <c r="O242" s="59">
        <v>0.1305</v>
      </c>
      <c r="P242" s="20">
        <f t="shared" si="39"/>
        <v>-0.12000000000000001</v>
      </c>
      <c r="Q242" s="52">
        <v>1.04E-2</v>
      </c>
      <c r="R242" s="59">
        <v>0.1305</v>
      </c>
      <c r="S242" s="20">
        <f t="shared" si="44"/>
        <v>-0.12010000000000001</v>
      </c>
      <c r="T242" s="52">
        <v>2E-3</v>
      </c>
      <c r="U242" s="59">
        <v>0.1305</v>
      </c>
      <c r="V242" s="20">
        <f t="shared" si="45"/>
        <v>-0.1285</v>
      </c>
      <c r="W242" s="52">
        <v>8.0000000000000004E-4</v>
      </c>
      <c r="X242" s="59">
        <v>0.1305</v>
      </c>
      <c r="Y242" s="20">
        <f t="shared" si="46"/>
        <v>-0.12970000000000001</v>
      </c>
      <c r="Z242" s="52">
        <v>1.1999999999999999E-3</v>
      </c>
      <c r="AA242" s="59">
        <v>0.1305</v>
      </c>
      <c r="AB242" s="20">
        <f t="shared" si="47"/>
        <v>-0.1293</v>
      </c>
      <c r="AC242" s="52">
        <v>2E-3</v>
      </c>
      <c r="AD242" s="59">
        <v>0.1305</v>
      </c>
      <c r="AE242" s="20">
        <f t="shared" si="48"/>
        <v>-0.1285</v>
      </c>
      <c r="AF242" s="98">
        <f t="shared" si="49"/>
        <v>-0.11995</v>
      </c>
      <c r="AG242" s="97">
        <v>25.09</v>
      </c>
      <c r="AH242" s="98">
        <f t="shared" si="50"/>
        <v>9.4419300042520714E-5</v>
      </c>
      <c r="AI242" s="99">
        <f t="shared" si="51"/>
        <v>-1.1325595040100359E-5</v>
      </c>
      <c r="AJ242" s="97">
        <v>26.14</v>
      </c>
      <c r="AK242" s="100">
        <v>0</v>
      </c>
      <c r="AL242" s="101" t="s">
        <v>13</v>
      </c>
    </row>
    <row r="243" spans="1:38">
      <c r="A243" s="90" t="s">
        <v>799</v>
      </c>
      <c r="B243" s="52">
        <v>0.09</v>
      </c>
      <c r="C243" s="59">
        <v>0.1305</v>
      </c>
      <c r="D243" s="20">
        <f t="shared" si="40"/>
        <v>-4.0500000000000008E-2</v>
      </c>
      <c r="E243" s="52">
        <v>0.09</v>
      </c>
      <c r="F243" s="59">
        <v>0.1305</v>
      </c>
      <c r="G243" s="20">
        <f t="shared" si="41"/>
        <v>-4.0500000000000008E-2</v>
      </c>
      <c r="H243" s="52">
        <v>0.11</v>
      </c>
      <c r="I243" s="59">
        <v>0.1305</v>
      </c>
      <c r="J243" s="20">
        <f t="shared" si="42"/>
        <v>-2.0500000000000004E-2</v>
      </c>
      <c r="K243" s="52">
        <v>0.11</v>
      </c>
      <c r="L243" s="59">
        <v>0.1305</v>
      </c>
      <c r="M243" s="20">
        <f t="shared" si="43"/>
        <v>-2.0500000000000004E-2</v>
      </c>
      <c r="N243" s="52">
        <v>0.1</v>
      </c>
      <c r="O243" s="59">
        <v>0.1305</v>
      </c>
      <c r="P243" s="20">
        <f t="shared" si="39"/>
        <v>-3.0499999999999999E-2</v>
      </c>
      <c r="Q243" s="52">
        <v>0.11</v>
      </c>
      <c r="R243" s="59">
        <v>0.1305</v>
      </c>
      <c r="S243" s="20">
        <f t="shared" si="44"/>
        <v>-2.0500000000000004E-2</v>
      </c>
      <c r="T243" s="52">
        <v>0.11</v>
      </c>
      <c r="U243" s="59">
        <v>0.1305</v>
      </c>
      <c r="V243" s="20">
        <f t="shared" si="45"/>
        <v>-2.0500000000000004E-2</v>
      </c>
      <c r="W243" s="52">
        <v>0.11</v>
      </c>
      <c r="X243" s="59">
        <v>0.1305</v>
      </c>
      <c r="Y243" s="20">
        <f t="shared" si="46"/>
        <v>-2.0500000000000004E-2</v>
      </c>
      <c r="Z243" s="52">
        <v>0.11</v>
      </c>
      <c r="AA243" s="59">
        <v>0.1305</v>
      </c>
      <c r="AB243" s="20">
        <f t="shared" si="47"/>
        <v>-2.0500000000000004E-2</v>
      </c>
      <c r="AC243" s="52">
        <v>0.12</v>
      </c>
      <c r="AD243" s="59">
        <v>0.1305</v>
      </c>
      <c r="AE243" s="20">
        <f t="shared" si="48"/>
        <v>-1.0500000000000009E-2</v>
      </c>
      <c r="AF243" s="98">
        <f t="shared" si="49"/>
        <v>-2.4500000000000011E-2</v>
      </c>
      <c r="AG243" s="97">
        <v>96.07</v>
      </c>
      <c r="AH243" s="98">
        <f t="shared" si="50"/>
        <v>3.6153296752032538E-4</v>
      </c>
      <c r="AI243" s="99">
        <f t="shared" si="51"/>
        <v>-8.8575577042479753E-6</v>
      </c>
      <c r="AJ243" s="97">
        <v>153.94</v>
      </c>
      <c r="AK243" s="100">
        <v>2.34</v>
      </c>
      <c r="AL243" s="100">
        <v>-22.04</v>
      </c>
    </row>
    <row r="244" spans="1:38">
      <c r="A244" s="90" t="s">
        <v>800</v>
      </c>
      <c r="B244" s="52">
        <v>4.87E-2</v>
      </c>
      <c r="C244" s="59">
        <v>0.1305</v>
      </c>
      <c r="D244" s="20">
        <f t="shared" si="40"/>
        <v>-8.1800000000000012E-2</v>
      </c>
      <c r="E244" s="52">
        <v>5.3800000000000001E-2</v>
      </c>
      <c r="F244" s="59">
        <v>0.1305</v>
      </c>
      <c r="G244" s="20">
        <f t="shared" si="41"/>
        <v>-7.6700000000000004E-2</v>
      </c>
      <c r="H244" s="52">
        <v>7.0400000000000004E-2</v>
      </c>
      <c r="I244" s="59">
        <v>0.1305</v>
      </c>
      <c r="J244" s="20">
        <f t="shared" si="42"/>
        <v>-6.0100000000000001E-2</v>
      </c>
      <c r="K244" s="52">
        <v>6.2799999999999995E-2</v>
      </c>
      <c r="L244" s="59">
        <v>0.1305</v>
      </c>
      <c r="M244" s="20">
        <f t="shared" si="43"/>
        <v>-6.770000000000001E-2</v>
      </c>
      <c r="N244" s="52">
        <v>6.7400000000000002E-2</v>
      </c>
      <c r="O244" s="59">
        <v>0.1305</v>
      </c>
      <c r="P244" s="20">
        <f t="shared" si="39"/>
        <v>-6.3100000000000003E-2</v>
      </c>
      <c r="Q244" s="52">
        <v>5.74E-2</v>
      </c>
      <c r="R244" s="59">
        <v>0.1305</v>
      </c>
      <c r="S244" s="20">
        <f t="shared" si="44"/>
        <v>-7.3099999999999998E-2</v>
      </c>
      <c r="T244" s="52">
        <v>5.67E-2</v>
      </c>
      <c r="U244" s="59">
        <v>0.1305</v>
      </c>
      <c r="V244" s="20">
        <f t="shared" si="45"/>
        <v>-7.3800000000000004E-2</v>
      </c>
      <c r="W244" s="52">
        <v>4.1700000000000001E-2</v>
      </c>
      <c r="X244" s="59">
        <v>0.1305</v>
      </c>
      <c r="Y244" s="20">
        <f t="shared" si="46"/>
        <v>-8.8800000000000004E-2</v>
      </c>
      <c r="Z244" s="52">
        <v>1.0699999999999999E-2</v>
      </c>
      <c r="AA244" s="59">
        <v>0.1305</v>
      </c>
      <c r="AB244" s="20">
        <f t="shared" si="47"/>
        <v>-0.1198</v>
      </c>
      <c r="AC244" s="52">
        <v>5.4300000000000001E-2</v>
      </c>
      <c r="AD244" s="59">
        <v>0.1305</v>
      </c>
      <c r="AE244" s="20">
        <f t="shared" si="48"/>
        <v>-7.6200000000000004E-2</v>
      </c>
      <c r="AF244" s="98">
        <f t="shared" si="49"/>
        <v>-7.8109999999999999E-2</v>
      </c>
      <c r="AG244" s="97">
        <v>19.96</v>
      </c>
      <c r="AH244" s="98">
        <f t="shared" si="50"/>
        <v>7.51139589019017E-5</v>
      </c>
      <c r="AI244" s="99">
        <f t="shared" si="51"/>
        <v>-5.8671513298275413E-6</v>
      </c>
      <c r="AJ244" s="97">
        <v>25.42</v>
      </c>
      <c r="AK244" s="100">
        <v>0.63</v>
      </c>
      <c r="AL244" s="100">
        <v>-19.190000000000001</v>
      </c>
    </row>
    <row r="245" spans="1:38">
      <c r="A245" s="90" t="s">
        <v>801</v>
      </c>
      <c r="B245" s="64" t="s">
        <v>13</v>
      </c>
      <c r="C245" s="59">
        <v>0.1305</v>
      </c>
      <c r="D245" s="23" t="s">
        <v>13</v>
      </c>
      <c r="E245" s="59" t="s">
        <v>13</v>
      </c>
      <c r="F245" s="59">
        <v>0.1305</v>
      </c>
      <c r="G245" s="23" t="s">
        <v>13</v>
      </c>
      <c r="H245" s="52">
        <v>3.5700000000000003E-2</v>
      </c>
      <c r="I245" s="59">
        <v>0.1305</v>
      </c>
      <c r="J245" s="20">
        <f t="shared" si="42"/>
        <v>-9.4799999999999995E-2</v>
      </c>
      <c r="K245" s="52">
        <v>-3.9899999999999998E-2</v>
      </c>
      <c r="L245" s="59">
        <v>0.1305</v>
      </c>
      <c r="M245" s="20">
        <f t="shared" si="43"/>
        <v>-0.1704</v>
      </c>
      <c r="N245" s="52">
        <v>-8.6099999999999996E-2</v>
      </c>
      <c r="O245" s="59">
        <v>0.1305</v>
      </c>
      <c r="P245" s="20">
        <f t="shared" ref="P245:P278" si="52">N245-O245</f>
        <v>-0.21660000000000001</v>
      </c>
      <c r="Q245" s="52">
        <v>-3.5299999999999998E-2</v>
      </c>
      <c r="R245" s="59">
        <v>0.1305</v>
      </c>
      <c r="S245" s="20">
        <f t="shared" si="44"/>
        <v>-0.1658</v>
      </c>
      <c r="T245" s="52">
        <v>-2.81E-2</v>
      </c>
      <c r="U245" s="59">
        <v>0.1305</v>
      </c>
      <c r="V245" s="20">
        <f t="shared" si="45"/>
        <v>-0.15860000000000002</v>
      </c>
      <c r="W245" s="52">
        <v>-3.1399999999999997E-2</v>
      </c>
      <c r="X245" s="59">
        <v>0.1305</v>
      </c>
      <c r="Y245" s="20">
        <f t="shared" si="46"/>
        <v>-0.16189999999999999</v>
      </c>
      <c r="Z245" s="52">
        <v>6.3500000000000001E-2</v>
      </c>
      <c r="AA245" s="59">
        <v>0.1305</v>
      </c>
      <c r="AB245" s="20">
        <f t="shared" si="47"/>
        <v>-6.7000000000000004E-2</v>
      </c>
      <c r="AC245" s="52">
        <v>8.8200000000000001E-2</v>
      </c>
      <c r="AD245" s="59">
        <v>0.1305</v>
      </c>
      <c r="AE245" s="20">
        <f t="shared" si="48"/>
        <v>-4.2300000000000004E-2</v>
      </c>
      <c r="AF245" s="98">
        <f t="shared" si="49"/>
        <v>-0.13467499999999999</v>
      </c>
      <c r="AG245" s="97">
        <v>2.79</v>
      </c>
      <c r="AH245" s="98">
        <f t="shared" si="50"/>
        <v>1.0499396058933153E-5</v>
      </c>
      <c r="AI245" s="99">
        <f t="shared" si="51"/>
        <v>-1.4140061642368222E-6</v>
      </c>
      <c r="AJ245" s="97">
        <v>2.97</v>
      </c>
      <c r="AK245" s="100">
        <v>0.01</v>
      </c>
      <c r="AL245" s="101" t="s">
        <v>13</v>
      </c>
    </row>
    <row r="246" spans="1:38">
      <c r="A246" s="90" t="s">
        <v>802</v>
      </c>
      <c r="B246" s="64" t="s">
        <v>13</v>
      </c>
      <c r="C246" s="59">
        <v>0.1305</v>
      </c>
      <c r="D246" s="23" t="s">
        <v>13</v>
      </c>
      <c r="E246" s="59" t="s">
        <v>13</v>
      </c>
      <c r="F246" s="59">
        <v>0.1305</v>
      </c>
      <c r="G246" s="23" t="s">
        <v>13</v>
      </c>
      <c r="H246" s="59" t="s">
        <v>13</v>
      </c>
      <c r="I246" s="59">
        <v>0.1305</v>
      </c>
      <c r="J246" s="23" t="s">
        <v>13</v>
      </c>
      <c r="K246" s="52">
        <v>1.17E-2</v>
      </c>
      <c r="L246" s="59">
        <v>0.1305</v>
      </c>
      <c r="M246" s="20">
        <f t="shared" si="43"/>
        <v>-0.1188</v>
      </c>
      <c r="N246" s="52">
        <v>2.3699999999999999E-2</v>
      </c>
      <c r="O246" s="59">
        <v>0.1305</v>
      </c>
      <c r="P246" s="20">
        <f t="shared" si="52"/>
        <v>-0.10680000000000001</v>
      </c>
      <c r="Q246" s="52">
        <v>0.11409999999999999</v>
      </c>
      <c r="R246" s="59">
        <v>0.1305</v>
      </c>
      <c r="S246" s="20">
        <f t="shared" si="44"/>
        <v>-1.6400000000000012E-2</v>
      </c>
      <c r="T246" s="52">
        <v>9.2799999999999994E-2</v>
      </c>
      <c r="U246" s="59">
        <v>0.1305</v>
      </c>
      <c r="V246" s="20">
        <f t="shared" si="45"/>
        <v>-3.7700000000000011E-2</v>
      </c>
      <c r="W246" s="63">
        <v>-7.0000000000000007E-2</v>
      </c>
      <c r="X246" s="59">
        <v>0.1305</v>
      </c>
      <c r="Y246" s="20">
        <f t="shared" si="46"/>
        <v>-0.20050000000000001</v>
      </c>
      <c r="Z246" s="52">
        <v>5.6599999999999998E-2</v>
      </c>
      <c r="AA246" s="59">
        <v>0.1305</v>
      </c>
      <c r="AB246" s="20">
        <f t="shared" si="47"/>
        <v>-7.3900000000000007E-2</v>
      </c>
      <c r="AC246" s="52">
        <v>3.3799999999999997E-2</v>
      </c>
      <c r="AD246" s="59">
        <v>0.1305</v>
      </c>
      <c r="AE246" s="20">
        <f t="shared" si="48"/>
        <v>-9.6700000000000008E-2</v>
      </c>
      <c r="AF246" s="98">
        <f t="shared" si="49"/>
        <v>-9.297142857142858E-2</v>
      </c>
      <c r="AG246" s="97">
        <v>4.92</v>
      </c>
      <c r="AH246" s="98">
        <f t="shared" si="50"/>
        <v>1.8515064017903623E-5</v>
      </c>
      <c r="AI246" s="99">
        <f t="shared" si="51"/>
        <v>-1.7213719518359541E-6</v>
      </c>
      <c r="AJ246" s="97">
        <v>5.54</v>
      </c>
      <c r="AK246" s="100">
        <v>0.22</v>
      </c>
      <c r="AL246" s="101" t="s">
        <v>13</v>
      </c>
    </row>
    <row r="247" spans="1:38">
      <c r="A247" s="90" t="s">
        <v>803</v>
      </c>
      <c r="B247" s="52">
        <v>0.27110000000000001</v>
      </c>
      <c r="C247" s="59">
        <v>0.1305</v>
      </c>
      <c r="D247" s="20">
        <f t="shared" si="40"/>
        <v>0.1406</v>
      </c>
      <c r="E247" s="52">
        <v>0.22409999999999999</v>
      </c>
      <c r="F247" s="59">
        <v>0.1305</v>
      </c>
      <c r="G247" s="20">
        <f t="shared" si="41"/>
        <v>9.3599999999999989E-2</v>
      </c>
      <c r="H247" s="52">
        <v>2.4500000000000001E-2</v>
      </c>
      <c r="I247" s="59">
        <v>0.1305</v>
      </c>
      <c r="J247" s="20">
        <f t="shared" si="42"/>
        <v>-0.10600000000000001</v>
      </c>
      <c r="K247" s="52">
        <v>-1.6899999999999998E-2</v>
      </c>
      <c r="L247" s="59">
        <v>0.1305</v>
      </c>
      <c r="M247" s="20">
        <f t="shared" si="43"/>
        <v>-0.1474</v>
      </c>
      <c r="N247" s="52">
        <v>-6.7999999999999996E-3</v>
      </c>
      <c r="O247" s="59">
        <v>0.1305</v>
      </c>
      <c r="P247" s="20">
        <f t="shared" si="52"/>
        <v>-0.13730000000000001</v>
      </c>
      <c r="Q247" s="52">
        <v>-0.2394</v>
      </c>
      <c r="R247" s="59">
        <v>0.1305</v>
      </c>
      <c r="S247" s="20">
        <f t="shared" si="44"/>
        <v>-0.36990000000000001</v>
      </c>
      <c r="T247" s="52">
        <v>-0.42120000000000002</v>
      </c>
      <c r="U247" s="59">
        <v>0.1305</v>
      </c>
      <c r="V247" s="20">
        <f t="shared" si="45"/>
        <v>-0.55170000000000008</v>
      </c>
      <c r="W247" s="52">
        <v>-0.38769999999999999</v>
      </c>
      <c r="X247" s="59">
        <v>0.1305</v>
      </c>
      <c r="Y247" s="20">
        <f t="shared" si="46"/>
        <v>-0.51819999999999999</v>
      </c>
      <c r="Z247" s="52">
        <v>-6.6E-3</v>
      </c>
      <c r="AA247" s="59">
        <v>0.1305</v>
      </c>
      <c r="AB247" s="20">
        <f t="shared" si="47"/>
        <v>-0.1371</v>
      </c>
      <c r="AC247" s="52">
        <v>5.0000000000000001E-3</v>
      </c>
      <c r="AD247" s="59">
        <v>0.1305</v>
      </c>
      <c r="AE247" s="20">
        <f t="shared" si="48"/>
        <v>-0.1255</v>
      </c>
      <c r="AF247" s="98">
        <f t="shared" si="49"/>
        <v>-0.18589</v>
      </c>
      <c r="AG247" s="97">
        <v>589.47</v>
      </c>
      <c r="AH247" s="98">
        <f t="shared" si="50"/>
        <v>2.2183078834621239E-3</v>
      </c>
      <c r="AI247" s="99">
        <f t="shared" si="51"/>
        <v>-4.1236125245677421E-4</v>
      </c>
      <c r="AJ247" s="97">
        <v>627.45000000000005</v>
      </c>
      <c r="AK247" s="101" t="s">
        <v>13</v>
      </c>
      <c r="AL247" s="100">
        <v>-38.69</v>
      </c>
    </row>
    <row r="248" spans="1:38">
      <c r="A248" s="90" t="s">
        <v>804</v>
      </c>
      <c r="B248" s="64" t="s">
        <v>13</v>
      </c>
      <c r="C248" s="59">
        <v>0.1305</v>
      </c>
      <c r="D248" s="23" t="s">
        <v>13</v>
      </c>
      <c r="E248" s="59" t="s">
        <v>13</v>
      </c>
      <c r="F248" s="59">
        <v>0.1305</v>
      </c>
      <c r="G248" s="23" t="s">
        <v>13</v>
      </c>
      <c r="H248" s="52">
        <v>7.9000000000000008E-3</v>
      </c>
      <c r="I248" s="59">
        <v>0.1305</v>
      </c>
      <c r="J248" s="20">
        <f t="shared" si="42"/>
        <v>-0.1226</v>
      </c>
      <c r="K248" s="52">
        <v>1.7399999999999999E-2</v>
      </c>
      <c r="L248" s="59">
        <v>0.1305</v>
      </c>
      <c r="M248" s="20">
        <f t="shared" si="43"/>
        <v>-0.11310000000000001</v>
      </c>
      <c r="N248" s="52">
        <v>1.14E-2</v>
      </c>
      <c r="O248" s="59">
        <v>0.1305</v>
      </c>
      <c r="P248" s="20">
        <f t="shared" si="52"/>
        <v>-0.11910000000000001</v>
      </c>
      <c r="Q248" s="52">
        <v>1.1299999999999999E-2</v>
      </c>
      <c r="R248" s="59">
        <v>0.1305</v>
      </c>
      <c r="S248" s="20">
        <f t="shared" si="44"/>
        <v>-0.1192</v>
      </c>
      <c r="T248" s="52">
        <v>5.5999999999999999E-3</v>
      </c>
      <c r="U248" s="59">
        <v>0.1305</v>
      </c>
      <c r="V248" s="20">
        <f t="shared" si="45"/>
        <v>-0.12490000000000001</v>
      </c>
      <c r="W248" s="52">
        <v>1.3899999999999999E-2</v>
      </c>
      <c r="X248" s="59">
        <v>0.1305</v>
      </c>
      <c r="Y248" s="20">
        <f t="shared" si="46"/>
        <v>-0.11660000000000001</v>
      </c>
      <c r="Z248" s="52">
        <v>-3.8E-3</v>
      </c>
      <c r="AA248" s="59">
        <v>0.1305</v>
      </c>
      <c r="AB248" s="20">
        <f t="shared" si="47"/>
        <v>-0.1343</v>
      </c>
      <c r="AC248" s="52">
        <v>0</v>
      </c>
      <c r="AD248" s="59">
        <v>0.1305</v>
      </c>
      <c r="AE248" s="20">
        <f t="shared" si="48"/>
        <v>-0.1305</v>
      </c>
      <c r="AF248" s="98">
        <f t="shared" si="49"/>
        <v>-0.12253749999999999</v>
      </c>
      <c r="AG248" s="97">
        <v>2.99</v>
      </c>
      <c r="AH248" s="98">
        <f t="shared" si="50"/>
        <v>1.1252040937709723E-5</v>
      </c>
      <c r="AI248" s="99">
        <f t="shared" si="51"/>
        <v>-1.378796966404605E-6</v>
      </c>
      <c r="AJ248" s="97">
        <v>3.28</v>
      </c>
      <c r="AK248" s="100">
        <v>0</v>
      </c>
      <c r="AL248" s="100">
        <v>-2.2000000000000002</v>
      </c>
    </row>
    <row r="249" spans="1:38">
      <c r="A249" s="90" t="s">
        <v>805</v>
      </c>
      <c r="B249" s="52">
        <v>7.0000000000000007E-2</v>
      </c>
      <c r="C249" s="59">
        <v>0.1305</v>
      </c>
      <c r="D249" s="20">
        <f t="shared" si="40"/>
        <v>-6.0499999999999998E-2</v>
      </c>
      <c r="E249" s="52">
        <v>0.13</v>
      </c>
      <c r="F249" s="59">
        <v>0.1305</v>
      </c>
      <c r="G249" s="20">
        <f t="shared" si="41"/>
        <v>-5.0000000000000044E-4</v>
      </c>
      <c r="H249" s="52">
        <v>-0.04</v>
      </c>
      <c r="I249" s="59">
        <v>0.1305</v>
      </c>
      <c r="J249" s="20">
        <f t="shared" si="42"/>
        <v>-0.17050000000000001</v>
      </c>
      <c r="K249" s="52">
        <v>0.09</v>
      </c>
      <c r="L249" s="59">
        <v>0.1305</v>
      </c>
      <c r="M249" s="20">
        <f t="shared" si="43"/>
        <v>-4.0500000000000008E-2</v>
      </c>
      <c r="N249" s="52">
        <v>0.1</v>
      </c>
      <c r="O249" s="59">
        <v>0.1305</v>
      </c>
      <c r="P249" s="20">
        <f t="shared" si="52"/>
        <v>-3.0499999999999999E-2</v>
      </c>
      <c r="Q249" s="52">
        <v>7.0000000000000007E-2</v>
      </c>
      <c r="R249" s="59">
        <v>0.1305</v>
      </c>
      <c r="S249" s="20">
        <f t="shared" si="44"/>
        <v>-6.0499999999999998E-2</v>
      </c>
      <c r="T249" s="52">
        <v>0.08</v>
      </c>
      <c r="U249" s="59">
        <v>0.1305</v>
      </c>
      <c r="V249" s="20">
        <f t="shared" si="45"/>
        <v>-5.0500000000000003E-2</v>
      </c>
      <c r="W249" s="52">
        <v>0.1</v>
      </c>
      <c r="X249" s="59">
        <v>0.1305</v>
      </c>
      <c r="Y249" s="20">
        <f t="shared" si="46"/>
        <v>-3.0499999999999999E-2</v>
      </c>
      <c r="Z249" s="52">
        <v>0.04</v>
      </c>
      <c r="AA249" s="59">
        <v>0.1305</v>
      </c>
      <c r="AB249" s="20">
        <f t="shared" si="47"/>
        <v>-9.0499999999999997E-2</v>
      </c>
      <c r="AC249" s="52">
        <v>-0.13</v>
      </c>
      <c r="AD249" s="59">
        <v>0.1305</v>
      </c>
      <c r="AE249" s="20">
        <f t="shared" si="48"/>
        <v>-0.26050000000000001</v>
      </c>
      <c r="AF249" s="98">
        <f t="shared" si="49"/>
        <v>-7.9499999999999987E-2</v>
      </c>
      <c r="AG249" s="97">
        <v>82.29</v>
      </c>
      <c r="AH249" s="98">
        <f t="shared" si="50"/>
        <v>3.0967573537261976E-4</v>
      </c>
      <c r="AI249" s="99">
        <f t="shared" si="51"/>
        <v>-2.4619220962123269E-5</v>
      </c>
      <c r="AJ249" s="97">
        <v>159.19</v>
      </c>
      <c r="AK249" s="101" t="s">
        <v>13</v>
      </c>
      <c r="AL249" s="100">
        <v>-21.45</v>
      </c>
    </row>
    <row r="250" spans="1:38">
      <c r="A250" s="90" t="s">
        <v>806</v>
      </c>
      <c r="B250" s="52">
        <v>2.76E-2</v>
      </c>
      <c r="C250" s="59">
        <v>0.1305</v>
      </c>
      <c r="D250" s="20">
        <f t="shared" si="40"/>
        <v>-0.10290000000000001</v>
      </c>
      <c r="E250" s="52">
        <v>0.1094</v>
      </c>
      <c r="F250" s="59">
        <v>0.1305</v>
      </c>
      <c r="G250" s="20">
        <f t="shared" si="41"/>
        <v>-2.1100000000000008E-2</v>
      </c>
      <c r="H250" s="52">
        <v>7.3700000000000002E-2</v>
      </c>
      <c r="I250" s="59">
        <v>0.1305</v>
      </c>
      <c r="J250" s="20">
        <f t="shared" si="42"/>
        <v>-5.6800000000000003E-2</v>
      </c>
      <c r="K250" s="52">
        <v>4.5100000000000001E-2</v>
      </c>
      <c r="L250" s="59">
        <v>0.1305</v>
      </c>
      <c r="M250" s="20">
        <f t="shared" si="43"/>
        <v>-8.5400000000000004E-2</v>
      </c>
      <c r="N250" s="52">
        <v>8.8300000000000003E-2</v>
      </c>
      <c r="O250" s="59">
        <v>0.1305</v>
      </c>
      <c r="P250" s="20">
        <f t="shared" si="52"/>
        <v>-4.2200000000000001E-2</v>
      </c>
      <c r="Q250" s="52">
        <v>5.8799999999999998E-2</v>
      </c>
      <c r="R250" s="59">
        <v>0.1305</v>
      </c>
      <c r="S250" s="20">
        <f t="shared" si="44"/>
        <v>-7.1700000000000014E-2</v>
      </c>
      <c r="T250" s="52">
        <v>3.0000000000000001E-3</v>
      </c>
      <c r="U250" s="59">
        <v>0.1305</v>
      </c>
      <c r="V250" s="20">
        <f t="shared" si="45"/>
        <v>-0.1275</v>
      </c>
      <c r="W250" s="52">
        <v>7.7100000000000002E-2</v>
      </c>
      <c r="X250" s="59">
        <v>0.1305</v>
      </c>
      <c r="Y250" s="20">
        <f t="shared" si="46"/>
        <v>-5.3400000000000003E-2</v>
      </c>
      <c r="Z250" s="52">
        <v>7.1800000000000003E-2</v>
      </c>
      <c r="AA250" s="59">
        <v>0.1305</v>
      </c>
      <c r="AB250" s="20">
        <f t="shared" si="47"/>
        <v>-5.8700000000000002E-2</v>
      </c>
      <c r="AC250" s="52">
        <v>6.7799999999999999E-2</v>
      </c>
      <c r="AD250" s="59">
        <v>0.1305</v>
      </c>
      <c r="AE250" s="20">
        <f t="shared" si="48"/>
        <v>-6.2700000000000006E-2</v>
      </c>
      <c r="AF250" s="98">
        <f t="shared" si="49"/>
        <v>-6.8239999999999995E-2</v>
      </c>
      <c r="AG250" s="97">
        <v>18.64</v>
      </c>
      <c r="AH250" s="98">
        <f t="shared" si="50"/>
        <v>7.0146502701976335E-5</v>
      </c>
      <c r="AI250" s="99">
        <f t="shared" si="51"/>
        <v>-4.786797344382865E-6</v>
      </c>
      <c r="AJ250" s="97">
        <v>23.29</v>
      </c>
      <c r="AK250" s="100">
        <v>1.79</v>
      </c>
      <c r="AL250" s="100">
        <v>-0.59</v>
      </c>
    </row>
    <row r="251" spans="1:38">
      <c r="A251" s="90" t="s">
        <v>807</v>
      </c>
      <c r="B251" s="52">
        <v>-2.7000000000000001E-3</v>
      </c>
      <c r="C251" s="59">
        <v>0.1305</v>
      </c>
      <c r="D251" s="20">
        <f t="shared" si="40"/>
        <v>-0.13320000000000001</v>
      </c>
      <c r="E251" s="52">
        <v>1.5900000000000001E-2</v>
      </c>
      <c r="F251" s="59">
        <v>0.1305</v>
      </c>
      <c r="G251" s="20">
        <f t="shared" si="41"/>
        <v>-0.11460000000000001</v>
      </c>
      <c r="H251" s="52">
        <v>2.0899999999999998E-2</v>
      </c>
      <c r="I251" s="59">
        <v>0.1305</v>
      </c>
      <c r="J251" s="20">
        <f t="shared" si="42"/>
        <v>-0.1096</v>
      </c>
      <c r="K251" s="52">
        <v>8.3999999999999995E-3</v>
      </c>
      <c r="L251" s="59">
        <v>0.1305</v>
      </c>
      <c r="M251" s="20">
        <f t="shared" si="43"/>
        <v>-0.1221</v>
      </c>
      <c r="N251" s="52">
        <v>5.8999999999999999E-3</v>
      </c>
      <c r="O251" s="59">
        <v>0.1305</v>
      </c>
      <c r="P251" s="20">
        <f t="shared" si="52"/>
        <v>-0.1246</v>
      </c>
      <c r="Q251" s="52">
        <v>5.8999999999999999E-3</v>
      </c>
      <c r="R251" s="59">
        <v>0.1305</v>
      </c>
      <c r="S251" s="20">
        <f t="shared" si="44"/>
        <v>-0.1246</v>
      </c>
      <c r="T251" s="52">
        <v>7.1000000000000004E-3</v>
      </c>
      <c r="U251" s="59">
        <v>0.1305</v>
      </c>
      <c r="V251" s="20">
        <f t="shared" si="45"/>
        <v>-0.12340000000000001</v>
      </c>
      <c r="W251" s="52">
        <v>6.4000000000000003E-3</v>
      </c>
      <c r="X251" s="59">
        <v>0.1305</v>
      </c>
      <c r="Y251" s="20">
        <f t="shared" si="46"/>
        <v>-0.1241</v>
      </c>
      <c r="Z251" s="52">
        <v>5.7000000000000002E-3</v>
      </c>
      <c r="AA251" s="59">
        <v>0.1305</v>
      </c>
      <c r="AB251" s="20">
        <f t="shared" si="47"/>
        <v>-0.12480000000000001</v>
      </c>
      <c r="AC251" s="52">
        <v>1.9E-3</v>
      </c>
      <c r="AD251" s="59">
        <v>0.1305</v>
      </c>
      <c r="AE251" s="20">
        <f t="shared" si="48"/>
        <v>-0.12859999999999999</v>
      </c>
      <c r="AF251" s="98">
        <f t="shared" si="49"/>
        <v>-0.12296</v>
      </c>
      <c r="AG251" s="97">
        <v>9.24</v>
      </c>
      <c r="AH251" s="98">
        <f t="shared" si="50"/>
        <v>3.4772193399477536E-5</v>
      </c>
      <c r="AI251" s="99">
        <f t="shared" si="51"/>
        <v>-4.2755889003997582E-6</v>
      </c>
      <c r="AJ251" s="97">
        <v>1.64</v>
      </c>
      <c r="AK251" s="100">
        <v>0.06</v>
      </c>
      <c r="AL251" s="100">
        <v>-14.51</v>
      </c>
    </row>
    <row r="252" spans="1:38">
      <c r="A252" s="90" t="s">
        <v>808</v>
      </c>
      <c r="B252" s="52">
        <v>3.1300000000000001E-2</v>
      </c>
      <c r="C252" s="59">
        <v>0.1305</v>
      </c>
      <c r="D252" s="20">
        <f t="shared" si="40"/>
        <v>-9.920000000000001E-2</v>
      </c>
      <c r="E252" s="52">
        <v>3.32E-2</v>
      </c>
      <c r="F252" s="59">
        <v>0.1305</v>
      </c>
      <c r="G252" s="20">
        <f t="shared" si="41"/>
        <v>-9.7299999999999998E-2</v>
      </c>
      <c r="H252" s="52">
        <v>-5.7200000000000001E-2</v>
      </c>
      <c r="I252" s="59">
        <v>0.1305</v>
      </c>
      <c r="J252" s="20">
        <f t="shared" si="42"/>
        <v>-0.18770000000000001</v>
      </c>
      <c r="K252" s="52">
        <v>-3.2000000000000002E-3</v>
      </c>
      <c r="L252" s="59">
        <v>0.1305</v>
      </c>
      <c r="M252" s="20">
        <f t="shared" si="43"/>
        <v>-0.13370000000000001</v>
      </c>
      <c r="N252" s="52">
        <v>1.1299999999999999E-2</v>
      </c>
      <c r="O252" s="59">
        <v>0.1305</v>
      </c>
      <c r="P252" s="20">
        <f t="shared" si="52"/>
        <v>-0.1192</v>
      </c>
      <c r="Q252" s="52">
        <v>3.0800000000000001E-2</v>
      </c>
      <c r="R252" s="59">
        <v>0.1305</v>
      </c>
      <c r="S252" s="20">
        <f t="shared" si="44"/>
        <v>-9.9700000000000011E-2</v>
      </c>
      <c r="T252" s="52">
        <v>8.4400000000000003E-2</v>
      </c>
      <c r="U252" s="59">
        <v>0.1305</v>
      </c>
      <c r="V252" s="20">
        <f t="shared" si="45"/>
        <v>-4.6100000000000002E-2</v>
      </c>
      <c r="W252" s="52">
        <v>4.3700000000000003E-2</v>
      </c>
      <c r="X252" s="59">
        <v>0.1305</v>
      </c>
      <c r="Y252" s="20">
        <f t="shared" si="46"/>
        <v>-8.6800000000000002E-2</v>
      </c>
      <c r="Z252" s="52">
        <v>2.3800000000000002E-2</v>
      </c>
      <c r="AA252" s="59">
        <v>0.1305</v>
      </c>
      <c r="AB252" s="20">
        <f t="shared" si="47"/>
        <v>-0.1067</v>
      </c>
      <c r="AC252" s="52">
        <v>1.9699999999999999E-2</v>
      </c>
      <c r="AD252" s="59">
        <v>0.1305</v>
      </c>
      <c r="AE252" s="20">
        <f t="shared" si="48"/>
        <v>-0.11080000000000001</v>
      </c>
      <c r="AF252" s="98">
        <f t="shared" si="49"/>
        <v>-0.10872000000000001</v>
      </c>
      <c r="AG252" s="97">
        <v>13.23</v>
      </c>
      <c r="AH252" s="98">
        <f t="shared" si="50"/>
        <v>4.9787458731070107E-5</v>
      </c>
      <c r="AI252" s="99">
        <f t="shared" si="51"/>
        <v>-5.4128925132419428E-6</v>
      </c>
      <c r="AJ252" s="97">
        <v>15.81</v>
      </c>
      <c r="AK252" s="100">
        <v>0.27</v>
      </c>
      <c r="AL252" s="100">
        <v>3.67</v>
      </c>
    </row>
    <row r="253" spans="1:38">
      <c r="A253" s="90" t="s">
        <v>809</v>
      </c>
      <c r="B253" s="52">
        <v>0.1643</v>
      </c>
      <c r="C253" s="59">
        <v>0.1305</v>
      </c>
      <c r="D253" s="20">
        <f t="shared" si="40"/>
        <v>3.3799999999999997E-2</v>
      </c>
      <c r="E253" s="52">
        <v>0.50880000000000003</v>
      </c>
      <c r="F253" s="59">
        <v>0.1305</v>
      </c>
      <c r="G253" s="20">
        <f t="shared" si="41"/>
        <v>0.37830000000000003</v>
      </c>
      <c r="H253" s="52">
        <v>-1.6580999999999999</v>
      </c>
      <c r="I253" s="59">
        <v>0.1305</v>
      </c>
      <c r="J253" s="20">
        <f t="shared" si="42"/>
        <v>-1.7886</v>
      </c>
      <c r="K253" s="75" t="s">
        <v>13</v>
      </c>
      <c r="L253" s="59">
        <v>0.1305</v>
      </c>
      <c r="M253" s="23" t="s">
        <v>13</v>
      </c>
      <c r="N253" s="75" t="s">
        <v>13</v>
      </c>
      <c r="O253" s="59">
        <v>0.1305</v>
      </c>
      <c r="P253" s="23" t="s">
        <v>13</v>
      </c>
      <c r="Q253" s="75" t="s">
        <v>13</v>
      </c>
      <c r="R253" s="59">
        <v>0.1305</v>
      </c>
      <c r="S253" s="23" t="s">
        <v>13</v>
      </c>
      <c r="T253" s="52">
        <v>-0.23430000000000001</v>
      </c>
      <c r="U253" s="59">
        <v>0.1305</v>
      </c>
      <c r="V253" s="20">
        <f t="shared" si="45"/>
        <v>-0.36480000000000001</v>
      </c>
      <c r="W253" s="52">
        <v>-0.22539999999999999</v>
      </c>
      <c r="X253" s="59">
        <v>0.1305</v>
      </c>
      <c r="Y253" s="20">
        <f t="shared" si="46"/>
        <v>-0.35589999999999999</v>
      </c>
      <c r="Z253" s="52">
        <v>-0.1114</v>
      </c>
      <c r="AA253" s="59">
        <v>0.1305</v>
      </c>
      <c r="AB253" s="20">
        <f t="shared" si="47"/>
        <v>-0.2419</v>
      </c>
      <c r="AC253" s="52">
        <v>-4.48E-2</v>
      </c>
      <c r="AD253" s="59">
        <v>0.1305</v>
      </c>
      <c r="AE253" s="20">
        <f t="shared" si="48"/>
        <v>-0.17530000000000001</v>
      </c>
      <c r="AF253" s="98">
        <f t="shared" si="49"/>
        <v>-0.35920000000000002</v>
      </c>
      <c r="AG253" s="97">
        <v>5.95</v>
      </c>
      <c r="AH253" s="98">
        <f t="shared" si="50"/>
        <v>2.239118514360296E-5</v>
      </c>
      <c r="AI253" s="99">
        <f t="shared" si="51"/>
        <v>-8.0429137035821843E-6</v>
      </c>
      <c r="AJ253" s="97">
        <v>20.77</v>
      </c>
      <c r="AK253" s="101" t="s">
        <v>13</v>
      </c>
      <c r="AL253" s="100">
        <v>-10.41</v>
      </c>
    </row>
    <row r="254" spans="1:38">
      <c r="A254" s="90" t="s">
        <v>810</v>
      </c>
      <c r="B254" s="52">
        <v>0.02</v>
      </c>
      <c r="C254" s="59">
        <v>0.1305</v>
      </c>
      <c r="D254" s="20">
        <f t="shared" si="40"/>
        <v>-0.1105</v>
      </c>
      <c r="E254" s="52">
        <v>0.04</v>
      </c>
      <c r="F254" s="59">
        <v>0.1305</v>
      </c>
      <c r="G254" s="20">
        <f t="shared" si="41"/>
        <v>-9.0499999999999997E-2</v>
      </c>
      <c r="H254" s="52">
        <v>7.0000000000000007E-2</v>
      </c>
      <c r="I254" s="59">
        <v>0.1305</v>
      </c>
      <c r="J254" s="20">
        <f t="shared" si="42"/>
        <v>-6.0499999999999998E-2</v>
      </c>
      <c r="K254" s="52">
        <v>0.05</v>
      </c>
      <c r="L254" s="59">
        <v>0.1305</v>
      </c>
      <c r="M254" s="20">
        <f t="shared" si="43"/>
        <v>-8.0500000000000002E-2</v>
      </c>
      <c r="N254" s="52">
        <v>0.05</v>
      </c>
      <c r="O254" s="59">
        <v>0.1305</v>
      </c>
      <c r="P254" s="20">
        <f t="shared" si="52"/>
        <v>-8.0500000000000002E-2</v>
      </c>
      <c r="Q254" s="52">
        <v>7.0000000000000007E-2</v>
      </c>
      <c r="R254" s="59">
        <v>0.1305</v>
      </c>
      <c r="S254" s="20">
        <f t="shared" si="44"/>
        <v>-6.0499999999999998E-2</v>
      </c>
      <c r="T254" s="52">
        <v>0.05</v>
      </c>
      <c r="U254" s="59">
        <v>0.1305</v>
      </c>
      <c r="V254" s="20">
        <f t="shared" si="45"/>
        <v>-8.0500000000000002E-2</v>
      </c>
      <c r="W254" s="52">
        <v>0.06</v>
      </c>
      <c r="X254" s="59">
        <v>0.1305</v>
      </c>
      <c r="Y254" s="20">
        <f t="shared" si="46"/>
        <v>-7.0500000000000007E-2</v>
      </c>
      <c r="Z254" s="52">
        <v>7.0000000000000007E-2</v>
      </c>
      <c r="AA254" s="59">
        <v>0.1305</v>
      </c>
      <c r="AB254" s="20">
        <f t="shared" si="47"/>
        <v>-6.0499999999999998E-2</v>
      </c>
      <c r="AC254" s="52">
        <v>7.0000000000000007E-2</v>
      </c>
      <c r="AD254" s="59">
        <v>0.1305</v>
      </c>
      <c r="AE254" s="20">
        <f t="shared" si="48"/>
        <v>-6.0499999999999998E-2</v>
      </c>
      <c r="AF254" s="98">
        <f t="shared" si="49"/>
        <v>-7.5499999999999998E-2</v>
      </c>
      <c r="AG254" s="97">
        <v>51.5</v>
      </c>
      <c r="AH254" s="98">
        <f t="shared" si="50"/>
        <v>1.9380605628496679E-4</v>
      </c>
      <c r="AI254" s="99">
        <f t="shared" si="51"/>
        <v>-1.4632357249514993E-5</v>
      </c>
      <c r="AJ254" s="97">
        <v>69.709999999999994</v>
      </c>
      <c r="AK254" s="100">
        <v>0.81</v>
      </c>
      <c r="AL254" s="100">
        <v>-25.76</v>
      </c>
    </row>
    <row r="255" spans="1:38">
      <c r="A255" s="90" t="s">
        <v>811</v>
      </c>
      <c r="B255" s="52">
        <v>0.18</v>
      </c>
      <c r="C255" s="59">
        <v>0.1305</v>
      </c>
      <c r="D255" s="20">
        <f t="shared" si="40"/>
        <v>4.9499999999999988E-2</v>
      </c>
      <c r="E255" s="52">
        <v>0.18</v>
      </c>
      <c r="F255" s="59">
        <v>0.1305</v>
      </c>
      <c r="G255" s="20">
        <f t="shared" si="41"/>
        <v>4.9499999999999988E-2</v>
      </c>
      <c r="H255" s="52">
        <v>0.16</v>
      </c>
      <c r="I255" s="59">
        <v>0.1305</v>
      </c>
      <c r="J255" s="20">
        <f t="shared" si="42"/>
        <v>2.9499999999999998E-2</v>
      </c>
      <c r="K255" s="52">
        <v>0.14000000000000001</v>
      </c>
      <c r="L255" s="59">
        <v>0.1305</v>
      </c>
      <c r="M255" s="20">
        <f t="shared" si="43"/>
        <v>9.5000000000000084E-3</v>
      </c>
      <c r="N255" s="52">
        <v>0.15</v>
      </c>
      <c r="O255" s="59">
        <v>0.1305</v>
      </c>
      <c r="P255" s="20">
        <f t="shared" si="52"/>
        <v>1.949999999999999E-2</v>
      </c>
      <c r="Q255" s="52">
        <v>0.14000000000000001</v>
      </c>
      <c r="R255" s="59">
        <v>0.1305</v>
      </c>
      <c r="S255" s="20">
        <f t="shared" si="44"/>
        <v>9.5000000000000084E-3</v>
      </c>
      <c r="T255" s="52">
        <v>0.14000000000000001</v>
      </c>
      <c r="U255" s="59">
        <v>0.1305</v>
      </c>
      <c r="V255" s="20">
        <f t="shared" si="45"/>
        <v>9.5000000000000084E-3</v>
      </c>
      <c r="W255" s="52">
        <v>-0.42</v>
      </c>
      <c r="X255" s="59">
        <v>0.1305</v>
      </c>
      <c r="Y255" s="20">
        <f t="shared" si="46"/>
        <v>-0.55049999999999999</v>
      </c>
      <c r="Z255" s="52">
        <v>-0.91</v>
      </c>
      <c r="AA255" s="59">
        <v>0.1305</v>
      </c>
      <c r="AB255" s="20">
        <f t="shared" si="47"/>
        <v>-1.0405</v>
      </c>
      <c r="AC255" s="52">
        <v>-0.13</v>
      </c>
      <c r="AD255" s="59">
        <v>0.1305</v>
      </c>
      <c r="AE255" s="20">
        <f t="shared" si="48"/>
        <v>-0.26050000000000001</v>
      </c>
      <c r="AF255" s="98">
        <f t="shared" si="49"/>
        <v>-0.16749999999999998</v>
      </c>
      <c r="AG255" s="97">
        <v>-77.14</v>
      </c>
      <c r="AH255" s="98">
        <f t="shared" si="50"/>
        <v>-2.9029512974412309E-4</v>
      </c>
      <c r="AI255" s="99">
        <f t="shared" si="51"/>
        <v>4.8624434232140615E-5</v>
      </c>
      <c r="AJ255" s="97">
        <v>734.67</v>
      </c>
      <c r="AK255" s="101" t="s">
        <v>13</v>
      </c>
      <c r="AL255" s="100">
        <v>-21.56</v>
      </c>
    </row>
    <row r="256" spans="1:38">
      <c r="A256" s="90" t="s">
        <v>812</v>
      </c>
      <c r="B256" s="52">
        <v>0.03</v>
      </c>
      <c r="C256" s="59">
        <v>0.1305</v>
      </c>
      <c r="D256" s="20">
        <f t="shared" si="40"/>
        <v>-0.10050000000000001</v>
      </c>
      <c r="E256" s="52">
        <v>0.09</v>
      </c>
      <c r="F256" s="59">
        <v>0.1305</v>
      </c>
      <c r="G256" s="20">
        <f t="shared" si="41"/>
        <v>-4.0500000000000008E-2</v>
      </c>
      <c r="H256" s="52">
        <v>0.01</v>
      </c>
      <c r="I256" s="59">
        <v>0.1305</v>
      </c>
      <c r="J256" s="20">
        <f t="shared" si="42"/>
        <v>-0.12050000000000001</v>
      </c>
      <c r="K256" s="52">
        <v>7.0000000000000007E-2</v>
      </c>
      <c r="L256" s="59">
        <v>0.1305</v>
      </c>
      <c r="M256" s="20">
        <f t="shared" si="43"/>
        <v>-6.0499999999999998E-2</v>
      </c>
      <c r="N256" s="52">
        <v>-0.08</v>
      </c>
      <c r="O256" s="59">
        <v>0.1305</v>
      </c>
      <c r="P256" s="20">
        <f t="shared" si="52"/>
        <v>-0.21050000000000002</v>
      </c>
      <c r="Q256" s="52">
        <v>-0.09</v>
      </c>
      <c r="R256" s="59">
        <v>0.1305</v>
      </c>
      <c r="S256" s="20">
        <f t="shared" si="44"/>
        <v>-0.2205</v>
      </c>
      <c r="T256" s="52">
        <v>-0.05</v>
      </c>
      <c r="U256" s="59">
        <v>0.1305</v>
      </c>
      <c r="V256" s="20">
        <f t="shared" si="45"/>
        <v>-0.18049999999999999</v>
      </c>
      <c r="W256" s="52">
        <v>-0.05</v>
      </c>
      <c r="X256" s="59">
        <v>0.1305</v>
      </c>
      <c r="Y256" s="20">
        <f t="shared" si="46"/>
        <v>-0.18049999999999999</v>
      </c>
      <c r="Z256" s="52">
        <v>-0.05</v>
      </c>
      <c r="AA256" s="59">
        <v>0.1305</v>
      </c>
      <c r="AB256" s="20">
        <f t="shared" si="47"/>
        <v>-0.18049999999999999</v>
      </c>
      <c r="AC256" s="52">
        <v>-0.08</v>
      </c>
      <c r="AD256" s="59">
        <v>0.1305</v>
      </c>
      <c r="AE256" s="20">
        <f t="shared" si="48"/>
        <v>-0.21050000000000002</v>
      </c>
      <c r="AF256" s="98">
        <f t="shared" si="49"/>
        <v>-0.15049999999999999</v>
      </c>
      <c r="AG256" s="97">
        <v>241</v>
      </c>
      <c r="AH256" s="98">
        <f t="shared" si="50"/>
        <v>9.0693707892576688E-4</v>
      </c>
      <c r="AI256" s="99">
        <f t="shared" si="51"/>
        <v>-1.3649403037832792E-4</v>
      </c>
      <c r="AJ256" s="97">
        <v>316.92</v>
      </c>
      <c r="AK256" s="101" t="s">
        <v>13</v>
      </c>
      <c r="AL256" s="100">
        <v>-34.94</v>
      </c>
    </row>
    <row r="257" spans="1:38">
      <c r="A257" s="90" t="s">
        <v>813</v>
      </c>
      <c r="B257" s="52">
        <v>1.0500000000000001E-2</v>
      </c>
      <c r="C257" s="59">
        <v>0.1305</v>
      </c>
      <c r="D257" s="20">
        <f t="shared" si="40"/>
        <v>-0.12000000000000001</v>
      </c>
      <c r="E257" s="52">
        <v>-3.8300000000000001E-2</v>
      </c>
      <c r="F257" s="59">
        <v>0.1305</v>
      </c>
      <c r="G257" s="20">
        <f t="shared" si="41"/>
        <v>-0.16880000000000001</v>
      </c>
      <c r="H257" s="52">
        <v>-2.1000000000000001E-2</v>
      </c>
      <c r="I257" s="59">
        <v>0.1305</v>
      </c>
      <c r="J257" s="20">
        <f t="shared" si="42"/>
        <v>-0.1515</v>
      </c>
      <c r="K257" s="52">
        <v>5.4000000000000003E-3</v>
      </c>
      <c r="L257" s="59">
        <v>0.1305</v>
      </c>
      <c r="M257" s="20">
        <f t="shared" si="43"/>
        <v>-0.12510000000000002</v>
      </c>
      <c r="N257" s="52">
        <v>-1.6400000000000001E-2</v>
      </c>
      <c r="O257" s="59">
        <v>0.1305</v>
      </c>
      <c r="P257" s="20">
        <f t="shared" si="52"/>
        <v>-0.1469</v>
      </c>
      <c r="Q257" s="52">
        <v>-4.5199999999999997E-2</v>
      </c>
      <c r="R257" s="59">
        <v>0.1305</v>
      </c>
      <c r="S257" s="20">
        <f t="shared" si="44"/>
        <v>-0.1757</v>
      </c>
      <c r="T257" s="52">
        <v>-2.69E-2</v>
      </c>
      <c r="U257" s="59">
        <v>0.1305</v>
      </c>
      <c r="V257" s="20">
        <f t="shared" si="45"/>
        <v>-0.15740000000000001</v>
      </c>
      <c r="W257" s="52">
        <v>-0.17979999999999999</v>
      </c>
      <c r="X257" s="59">
        <v>0.1305</v>
      </c>
      <c r="Y257" s="20">
        <f t="shared" si="46"/>
        <v>-0.31030000000000002</v>
      </c>
      <c r="Z257" s="52">
        <v>-7.5899999999999995E-2</v>
      </c>
      <c r="AA257" s="59">
        <v>0.1305</v>
      </c>
      <c r="AB257" s="20">
        <f t="shared" si="47"/>
        <v>-0.2064</v>
      </c>
      <c r="AC257" s="52">
        <v>-7.7299999999999994E-2</v>
      </c>
      <c r="AD257" s="59">
        <v>0.1305</v>
      </c>
      <c r="AE257" s="20">
        <f t="shared" si="48"/>
        <v>-0.20779999999999998</v>
      </c>
      <c r="AF257" s="98">
        <f t="shared" si="49"/>
        <v>-0.17699000000000001</v>
      </c>
      <c r="AG257" s="97">
        <v>2.92</v>
      </c>
      <c r="AH257" s="98">
        <f t="shared" si="50"/>
        <v>1.0988615230137923E-5</v>
      </c>
      <c r="AI257" s="99">
        <f t="shared" si="51"/>
        <v>-1.9448750095821112E-6</v>
      </c>
      <c r="AJ257" s="97">
        <v>3.86</v>
      </c>
      <c r="AK257" s="101" t="s">
        <v>13</v>
      </c>
      <c r="AL257" s="100">
        <v>-10.77</v>
      </c>
    </row>
    <row r="258" spans="1:38">
      <c r="A258" s="90" t="s">
        <v>814</v>
      </c>
      <c r="B258" s="52">
        <v>8.2100000000000006E-2</v>
      </c>
      <c r="C258" s="59">
        <v>0.1305</v>
      </c>
      <c r="D258" s="20">
        <f t="shared" si="40"/>
        <v>-4.8399999999999999E-2</v>
      </c>
      <c r="E258" s="52">
        <v>4.4499999999999998E-2</v>
      </c>
      <c r="F258" s="59">
        <v>0.1305</v>
      </c>
      <c r="G258" s="20">
        <f t="shared" si="41"/>
        <v>-8.6000000000000007E-2</v>
      </c>
      <c r="H258" s="52">
        <v>1.41E-2</v>
      </c>
      <c r="I258" s="59">
        <v>0.1305</v>
      </c>
      <c r="J258" s="20">
        <f t="shared" si="42"/>
        <v>-0.1164</v>
      </c>
      <c r="K258" s="52">
        <v>3.3300000000000003E-2</v>
      </c>
      <c r="L258" s="59">
        <v>0.1305</v>
      </c>
      <c r="M258" s="20">
        <f t="shared" si="43"/>
        <v>-9.7200000000000009E-2</v>
      </c>
      <c r="N258" s="52">
        <v>3.5200000000000002E-2</v>
      </c>
      <c r="O258" s="59">
        <v>0.1305</v>
      </c>
      <c r="P258" s="20">
        <f t="shared" si="52"/>
        <v>-9.5299999999999996E-2</v>
      </c>
      <c r="Q258" s="52">
        <v>2.4299999999999999E-2</v>
      </c>
      <c r="R258" s="59">
        <v>0.1305</v>
      </c>
      <c r="S258" s="20">
        <f t="shared" si="44"/>
        <v>-0.1062</v>
      </c>
      <c r="T258" s="52">
        <v>1.2999999999999999E-3</v>
      </c>
      <c r="U258" s="59">
        <v>0.1305</v>
      </c>
      <c r="V258" s="20">
        <f t="shared" si="45"/>
        <v>-0.12920000000000001</v>
      </c>
      <c r="W258" s="52">
        <v>0</v>
      </c>
      <c r="X258" s="59">
        <v>0.1305</v>
      </c>
      <c r="Y258" s="20">
        <f t="shared" si="46"/>
        <v>-0.1305</v>
      </c>
      <c r="Z258" s="52">
        <v>9.4000000000000004E-3</v>
      </c>
      <c r="AA258" s="59">
        <v>0.1305</v>
      </c>
      <c r="AB258" s="20">
        <f t="shared" si="47"/>
        <v>-0.1211</v>
      </c>
      <c r="AC258" s="52">
        <v>2.4500000000000001E-2</v>
      </c>
      <c r="AD258" s="59">
        <v>0.1305</v>
      </c>
      <c r="AE258" s="20">
        <f t="shared" si="48"/>
        <v>-0.10600000000000001</v>
      </c>
      <c r="AF258" s="98">
        <f t="shared" si="49"/>
        <v>-0.10363</v>
      </c>
      <c r="AG258" s="97">
        <v>37.880000000000003</v>
      </c>
      <c r="AH258" s="98">
        <f t="shared" si="50"/>
        <v>1.4255094004028237E-4</v>
      </c>
      <c r="AI258" s="99">
        <f t="shared" si="51"/>
        <v>-1.4772553916374462E-5</v>
      </c>
      <c r="AJ258" s="97">
        <v>39.520000000000003</v>
      </c>
      <c r="AK258" s="100">
        <v>0.35</v>
      </c>
      <c r="AL258" s="100">
        <v>-12.94</v>
      </c>
    </row>
    <row r="259" spans="1:38">
      <c r="A259" s="90" t="s">
        <v>815</v>
      </c>
      <c r="B259" s="52">
        <v>8.7099999999999997E-2</v>
      </c>
      <c r="C259" s="59">
        <v>0.1305</v>
      </c>
      <c r="D259" s="20">
        <f t="shared" si="40"/>
        <v>-4.3400000000000008E-2</v>
      </c>
      <c r="E259" s="52">
        <v>8.4199999999999997E-2</v>
      </c>
      <c r="F259" s="59">
        <v>0.1305</v>
      </c>
      <c r="G259" s="20">
        <f t="shared" si="41"/>
        <v>-4.6300000000000008E-2</v>
      </c>
      <c r="H259" s="52">
        <v>8.43E-2</v>
      </c>
      <c r="I259" s="59">
        <v>0.1305</v>
      </c>
      <c r="J259" s="20">
        <f t="shared" si="42"/>
        <v>-4.6200000000000005E-2</v>
      </c>
      <c r="K259" s="52">
        <v>-6.5000000000000002E-2</v>
      </c>
      <c r="L259" s="59">
        <v>0.1305</v>
      </c>
      <c r="M259" s="20">
        <f t="shared" si="43"/>
        <v>-0.19550000000000001</v>
      </c>
      <c r="N259" s="52">
        <v>5.45E-2</v>
      </c>
      <c r="O259" s="59">
        <v>0.1305</v>
      </c>
      <c r="P259" s="20">
        <f t="shared" si="52"/>
        <v>-7.6000000000000012E-2</v>
      </c>
      <c r="Q259" s="52">
        <v>6.0199999999999997E-2</v>
      </c>
      <c r="R259" s="59">
        <v>0.1305</v>
      </c>
      <c r="S259" s="20">
        <f t="shared" si="44"/>
        <v>-7.0300000000000001E-2</v>
      </c>
      <c r="T259" s="52">
        <v>9.8599999999999993E-2</v>
      </c>
      <c r="U259" s="59">
        <v>0.1305</v>
      </c>
      <c r="V259" s="20">
        <f t="shared" si="45"/>
        <v>-3.1900000000000012E-2</v>
      </c>
      <c r="W259" s="52">
        <v>5.7000000000000002E-2</v>
      </c>
      <c r="X259" s="59">
        <v>0.1305</v>
      </c>
      <c r="Y259" s="20">
        <f t="shared" si="46"/>
        <v>-7.350000000000001E-2</v>
      </c>
      <c r="Z259" s="52">
        <v>-1.7299999999999999E-2</v>
      </c>
      <c r="AA259" s="59">
        <v>0.1305</v>
      </c>
      <c r="AB259" s="20">
        <f t="shared" si="47"/>
        <v>-0.14780000000000001</v>
      </c>
      <c r="AC259" s="52">
        <v>1.3599999999999999E-2</v>
      </c>
      <c r="AD259" s="59">
        <v>0.1305</v>
      </c>
      <c r="AE259" s="20">
        <f t="shared" si="48"/>
        <v>-0.1169</v>
      </c>
      <c r="AF259" s="98">
        <f t="shared" si="49"/>
        <v>-8.4780000000000008E-2</v>
      </c>
      <c r="AG259" s="97">
        <v>17.940000000000001</v>
      </c>
      <c r="AH259" s="98">
        <f t="shared" si="50"/>
        <v>6.7512245626258333E-5</v>
      </c>
      <c r="AI259" s="99">
        <f t="shared" si="51"/>
        <v>-5.7236881841941817E-6</v>
      </c>
      <c r="AJ259" s="97">
        <v>24.94</v>
      </c>
      <c r="AK259" s="100">
        <v>1.02</v>
      </c>
      <c r="AL259" s="100">
        <v>-11.82</v>
      </c>
    </row>
    <row r="260" spans="1:38">
      <c r="A260" s="90" t="s">
        <v>816</v>
      </c>
      <c r="B260" s="52">
        <v>0.06</v>
      </c>
      <c r="C260" s="59">
        <v>0.1305</v>
      </c>
      <c r="D260" s="20">
        <f t="shared" ref="D260:D278" si="53">B260-C260</f>
        <v>-7.0500000000000007E-2</v>
      </c>
      <c r="E260" s="52">
        <v>0.09</v>
      </c>
      <c r="F260" s="59">
        <v>0.1305</v>
      </c>
      <c r="G260" s="20">
        <f t="shared" ref="G260:G278" si="54">E260-F260</f>
        <v>-4.0500000000000008E-2</v>
      </c>
      <c r="H260" s="52">
        <v>7.0000000000000007E-2</v>
      </c>
      <c r="I260" s="59">
        <v>0.1305</v>
      </c>
      <c r="J260" s="20">
        <f t="shared" ref="J260:J278" si="55">H260-I260</f>
        <v>-6.0499999999999998E-2</v>
      </c>
      <c r="K260" s="52">
        <v>0.06</v>
      </c>
      <c r="L260" s="59">
        <v>0.1305</v>
      </c>
      <c r="M260" s="20">
        <f t="shared" ref="M260:M278" si="56">K260-L260</f>
        <v>-7.0500000000000007E-2</v>
      </c>
      <c r="N260" s="52">
        <v>0.09</v>
      </c>
      <c r="O260" s="59">
        <v>0.1305</v>
      </c>
      <c r="P260" s="20">
        <f t="shared" si="52"/>
        <v>-4.0500000000000008E-2</v>
      </c>
      <c r="Q260" s="52">
        <v>7.0000000000000007E-2</v>
      </c>
      <c r="R260" s="59">
        <v>0.1305</v>
      </c>
      <c r="S260" s="20">
        <f t="shared" ref="S260:S278" si="57">Q260-R260</f>
        <v>-6.0499999999999998E-2</v>
      </c>
      <c r="T260" s="52">
        <v>0.06</v>
      </c>
      <c r="U260" s="59">
        <v>0.1305</v>
      </c>
      <c r="V260" s="20">
        <f t="shared" ref="V260:V278" si="58">T260-U260</f>
        <v>-7.0500000000000007E-2</v>
      </c>
      <c r="W260" s="52">
        <v>0.06</v>
      </c>
      <c r="X260" s="59">
        <v>0.1305</v>
      </c>
      <c r="Y260" s="20">
        <f t="shared" ref="Y260:Y278" si="59">W260-X260</f>
        <v>-7.0500000000000007E-2</v>
      </c>
      <c r="Z260" s="52">
        <v>0.05</v>
      </c>
      <c r="AA260" s="59">
        <v>0.1305</v>
      </c>
      <c r="AB260" s="20">
        <f t="shared" ref="AB260:AB278" si="60">Z260-AA260</f>
        <v>-8.0500000000000002E-2</v>
      </c>
      <c r="AC260" s="52">
        <v>0.03</v>
      </c>
      <c r="AD260" s="59">
        <v>0.1305</v>
      </c>
      <c r="AE260" s="20">
        <f t="shared" ref="AE260:AE278" si="61">AC260-AD260</f>
        <v>-0.10050000000000001</v>
      </c>
      <c r="AF260" s="98">
        <f t="shared" ref="AF260:AF278" si="62">AVERAGE(D260,G260,J260,M260,P260,S260,V260,Y260,AB260,AE260)</f>
        <v>-6.6500000000000004E-2</v>
      </c>
      <c r="AG260" s="97">
        <v>32.700000000000003</v>
      </c>
      <c r="AH260" s="98">
        <f t="shared" si="50"/>
        <v>1.2305743767996921E-4</v>
      </c>
      <c r="AI260" s="99">
        <f t="shared" si="51"/>
        <v>-8.1833196057179535E-6</v>
      </c>
      <c r="AJ260" s="97">
        <v>47.49</v>
      </c>
      <c r="AK260" s="100">
        <v>0.45</v>
      </c>
      <c r="AL260" s="101" t="s">
        <v>13</v>
      </c>
    </row>
    <row r="261" spans="1:38">
      <c r="A261" s="90" t="s">
        <v>817</v>
      </c>
      <c r="B261" s="52">
        <v>0.1263</v>
      </c>
      <c r="C261" s="59">
        <v>0.1305</v>
      </c>
      <c r="D261" s="20">
        <f t="shared" si="53"/>
        <v>-4.2000000000000093E-3</v>
      </c>
      <c r="E261" s="52">
        <v>0.26</v>
      </c>
      <c r="F261" s="59">
        <v>0.1305</v>
      </c>
      <c r="G261" s="20">
        <f t="shared" si="54"/>
        <v>0.1295</v>
      </c>
      <c r="H261" s="52">
        <v>0.14349999999999999</v>
      </c>
      <c r="I261" s="59">
        <v>0.1305</v>
      </c>
      <c r="J261" s="20">
        <f t="shared" si="55"/>
        <v>1.2999999999999984E-2</v>
      </c>
      <c r="K261" s="52">
        <v>7.5700000000000003E-2</v>
      </c>
      <c r="L261" s="59">
        <v>0.1305</v>
      </c>
      <c r="M261" s="20">
        <f t="shared" si="56"/>
        <v>-5.4800000000000001E-2</v>
      </c>
      <c r="N261" s="52">
        <v>4.8899999999999999E-2</v>
      </c>
      <c r="O261" s="59">
        <v>0.1305</v>
      </c>
      <c r="P261" s="20">
        <f t="shared" si="52"/>
        <v>-8.1600000000000006E-2</v>
      </c>
      <c r="Q261" s="52">
        <v>-6.5500000000000003E-2</v>
      </c>
      <c r="R261" s="59">
        <v>0.1305</v>
      </c>
      <c r="S261" s="20">
        <f t="shared" si="57"/>
        <v>-0.19600000000000001</v>
      </c>
      <c r="T261" s="52">
        <v>-1.1599999999999999E-2</v>
      </c>
      <c r="U261" s="59">
        <v>0.1305</v>
      </c>
      <c r="V261" s="20">
        <f t="shared" si="58"/>
        <v>-0.1421</v>
      </c>
      <c r="W261" s="52">
        <v>-5.96E-2</v>
      </c>
      <c r="X261" s="59">
        <v>0.1305</v>
      </c>
      <c r="Y261" s="20">
        <f t="shared" si="59"/>
        <v>-0.19009999999999999</v>
      </c>
      <c r="Z261" s="52">
        <v>-1.0874999999999999</v>
      </c>
      <c r="AA261" s="59">
        <v>0.1305</v>
      </c>
      <c r="AB261" s="20">
        <f t="shared" si="60"/>
        <v>-1.218</v>
      </c>
      <c r="AC261" s="64" t="s">
        <v>13</v>
      </c>
      <c r="AD261" s="59">
        <v>0.1305</v>
      </c>
      <c r="AE261" s="23" t="s">
        <v>13</v>
      </c>
      <c r="AF261" s="98">
        <f t="shared" si="62"/>
        <v>-0.1938111111111111</v>
      </c>
      <c r="AG261" s="97">
        <v>0.09</v>
      </c>
      <c r="AH261" s="98">
        <f t="shared" ref="AH261:AH278" si="63">AG261/$AG$279</f>
        <v>3.3869019544945653E-7</v>
      </c>
      <c r="AI261" s="99">
        <f t="shared" ref="AI261:AI278" si="64">AF261*AH261</f>
        <v>-6.5641923102498555E-8</v>
      </c>
      <c r="AJ261" s="97">
        <v>0.1</v>
      </c>
      <c r="AK261" s="101" t="s">
        <v>13</v>
      </c>
      <c r="AL261" s="101" t="s">
        <v>13</v>
      </c>
    </row>
    <row r="262" spans="1:38">
      <c r="A262" s="90" t="s">
        <v>818</v>
      </c>
      <c r="B262" s="64" t="s">
        <v>13</v>
      </c>
      <c r="C262" s="59">
        <v>0.1305</v>
      </c>
      <c r="D262" s="23" t="s">
        <v>13</v>
      </c>
      <c r="E262" s="59" t="s">
        <v>13</v>
      </c>
      <c r="F262" s="59">
        <v>0.1305</v>
      </c>
      <c r="G262" s="23" t="s">
        <v>13</v>
      </c>
      <c r="H262" s="52">
        <v>-1.0101</v>
      </c>
      <c r="I262" s="59">
        <v>0.1305</v>
      </c>
      <c r="J262" s="20">
        <f t="shared" si="55"/>
        <v>-1.1406000000000001</v>
      </c>
      <c r="K262" s="52">
        <v>-0.13</v>
      </c>
      <c r="L262" s="59">
        <v>0.1305</v>
      </c>
      <c r="M262" s="20">
        <f t="shared" si="56"/>
        <v>-0.26050000000000001</v>
      </c>
      <c r="N262" s="52">
        <v>-0.1452</v>
      </c>
      <c r="O262" s="59">
        <v>0.1305</v>
      </c>
      <c r="P262" s="20">
        <f t="shared" si="52"/>
        <v>-0.2757</v>
      </c>
      <c r="Q262" s="52">
        <v>-0.32500000000000001</v>
      </c>
      <c r="R262" s="59">
        <v>0.1305</v>
      </c>
      <c r="S262" s="20">
        <f t="shared" si="57"/>
        <v>-0.45550000000000002</v>
      </c>
      <c r="T262" s="52">
        <v>-0.22720000000000001</v>
      </c>
      <c r="U262" s="59">
        <v>0.1305</v>
      </c>
      <c r="V262" s="20">
        <f t="shared" si="58"/>
        <v>-0.35770000000000002</v>
      </c>
      <c r="W262" s="52">
        <v>7.9000000000000001E-2</v>
      </c>
      <c r="X262" s="59">
        <v>0.1305</v>
      </c>
      <c r="Y262" s="20">
        <f t="shared" si="59"/>
        <v>-5.1500000000000004E-2</v>
      </c>
      <c r="Z262" s="52">
        <v>-1.8700000000000001E-2</v>
      </c>
      <c r="AA262" s="59">
        <v>0.1305</v>
      </c>
      <c r="AB262" s="20">
        <f t="shared" si="60"/>
        <v>-0.1492</v>
      </c>
      <c r="AC262" s="52">
        <v>-5.1999999999999998E-2</v>
      </c>
      <c r="AD262" s="59">
        <v>0.1305</v>
      </c>
      <c r="AE262" s="20">
        <f t="shared" si="61"/>
        <v>-0.1825</v>
      </c>
      <c r="AF262" s="98">
        <f t="shared" si="62"/>
        <v>-0.35914999999999997</v>
      </c>
      <c r="AG262" s="97">
        <v>16.329999999999998</v>
      </c>
      <c r="AH262" s="98">
        <f t="shared" si="63"/>
        <v>6.1453454352106932E-5</v>
      </c>
      <c r="AI262" s="99">
        <f t="shared" si="64"/>
        <v>-2.2071008130559203E-5</v>
      </c>
      <c r="AJ262" s="97">
        <v>22.93</v>
      </c>
      <c r="AK262" s="100">
        <v>2.38</v>
      </c>
      <c r="AL262" s="101" t="s">
        <v>13</v>
      </c>
    </row>
    <row r="263" spans="1:38">
      <c r="A263" s="90" t="s">
        <v>819</v>
      </c>
      <c r="B263" s="52">
        <v>8.43E-2</v>
      </c>
      <c r="C263" s="59">
        <v>0.1305</v>
      </c>
      <c r="D263" s="20">
        <f t="shared" si="53"/>
        <v>-4.6200000000000005E-2</v>
      </c>
      <c r="E263" s="52">
        <v>1.61E-2</v>
      </c>
      <c r="F263" s="59">
        <v>0.1305</v>
      </c>
      <c r="G263" s="20">
        <f t="shared" si="54"/>
        <v>-0.1144</v>
      </c>
      <c r="H263" s="52">
        <v>3.73E-2</v>
      </c>
      <c r="I263" s="59">
        <v>0.1305</v>
      </c>
      <c r="J263" s="20">
        <f t="shared" si="55"/>
        <v>-9.3200000000000005E-2</v>
      </c>
      <c r="K263" s="52">
        <v>4.4600000000000001E-2</v>
      </c>
      <c r="L263" s="59">
        <v>0.1305</v>
      </c>
      <c r="M263" s="20">
        <f t="shared" si="56"/>
        <v>-8.5900000000000004E-2</v>
      </c>
      <c r="N263" s="52">
        <v>9.11E-2</v>
      </c>
      <c r="O263" s="59">
        <v>0.1305</v>
      </c>
      <c r="P263" s="20">
        <f t="shared" si="52"/>
        <v>-3.9400000000000004E-2</v>
      </c>
      <c r="Q263" s="52">
        <v>4.02E-2</v>
      </c>
      <c r="R263" s="59">
        <v>0.1305</v>
      </c>
      <c r="S263" s="20">
        <f t="shared" si="57"/>
        <v>-9.0300000000000005E-2</v>
      </c>
      <c r="T263" s="52">
        <v>-0.18049999999999999</v>
      </c>
      <c r="U263" s="59">
        <v>0.1305</v>
      </c>
      <c r="V263" s="20">
        <f t="shared" si="58"/>
        <v>-0.311</v>
      </c>
      <c r="W263" s="52">
        <v>-0.76670000000000005</v>
      </c>
      <c r="X263" s="59">
        <v>0.1305</v>
      </c>
      <c r="Y263" s="20">
        <f t="shared" si="59"/>
        <v>-0.8972</v>
      </c>
      <c r="Z263" s="59" t="s">
        <v>13</v>
      </c>
      <c r="AA263" s="59">
        <v>0.1305</v>
      </c>
      <c r="AB263" s="23" t="s">
        <v>13</v>
      </c>
      <c r="AC263" s="64" t="s">
        <v>13</v>
      </c>
      <c r="AD263" s="59">
        <v>0.1305</v>
      </c>
      <c r="AE263" s="23" t="s">
        <v>13</v>
      </c>
      <c r="AF263" s="98">
        <f t="shared" si="62"/>
        <v>-0.2097</v>
      </c>
      <c r="AG263" s="97">
        <v>-5.19</v>
      </c>
      <c r="AH263" s="98">
        <f t="shared" si="63"/>
        <v>-1.9531134604251993E-5</v>
      </c>
      <c r="AI263" s="99">
        <f t="shared" si="64"/>
        <v>4.0956789265116431E-6</v>
      </c>
      <c r="AJ263" s="97">
        <v>6.51</v>
      </c>
      <c r="AK263" s="101" t="s">
        <v>13</v>
      </c>
      <c r="AL263" s="100">
        <v>-11.37</v>
      </c>
    </row>
    <row r="264" spans="1:38">
      <c r="A264" s="90" t="s">
        <v>820</v>
      </c>
      <c r="B264" s="53" t="s">
        <v>13</v>
      </c>
      <c r="C264" s="59">
        <v>0.1305</v>
      </c>
      <c r="D264" s="23" t="s">
        <v>13</v>
      </c>
      <c r="E264" s="54" t="s">
        <v>13</v>
      </c>
      <c r="F264" s="59">
        <v>0.1305</v>
      </c>
      <c r="G264" s="23" t="s">
        <v>13</v>
      </c>
      <c r="H264" s="54" t="s">
        <v>13</v>
      </c>
      <c r="I264" s="59">
        <v>0.1305</v>
      </c>
      <c r="J264" s="23" t="s">
        <v>13</v>
      </c>
      <c r="K264" s="52">
        <v>-1.2725</v>
      </c>
      <c r="L264" s="59">
        <v>0.1305</v>
      </c>
      <c r="M264" s="20">
        <f t="shared" si="56"/>
        <v>-1.403</v>
      </c>
      <c r="N264" s="52">
        <v>-7.2300000000000003E-2</v>
      </c>
      <c r="O264" s="59">
        <v>0.1305</v>
      </c>
      <c r="P264" s="20">
        <f t="shared" si="52"/>
        <v>-0.20280000000000001</v>
      </c>
      <c r="Q264" s="52">
        <v>-6.0299999999999999E-2</v>
      </c>
      <c r="R264" s="59">
        <v>0.1305</v>
      </c>
      <c r="S264" s="20">
        <f t="shared" si="57"/>
        <v>-0.1908</v>
      </c>
      <c r="T264" s="52">
        <v>-8.4900000000000003E-2</v>
      </c>
      <c r="U264" s="59">
        <v>0.1305</v>
      </c>
      <c r="V264" s="20">
        <f t="shared" si="58"/>
        <v>-0.21540000000000001</v>
      </c>
      <c r="W264" s="52">
        <v>-8.2199999999999995E-2</v>
      </c>
      <c r="X264" s="59">
        <v>0.1305</v>
      </c>
      <c r="Y264" s="20">
        <f t="shared" si="59"/>
        <v>-0.2127</v>
      </c>
      <c r="Z264" s="52">
        <v>-8.2500000000000004E-2</v>
      </c>
      <c r="AA264" s="59">
        <v>0.1305</v>
      </c>
      <c r="AB264" s="20">
        <f t="shared" si="60"/>
        <v>-0.21300000000000002</v>
      </c>
      <c r="AC264" s="52">
        <v>-0.10440000000000001</v>
      </c>
      <c r="AD264" s="59">
        <v>0.1305</v>
      </c>
      <c r="AE264" s="20">
        <f t="shared" si="61"/>
        <v>-0.2349</v>
      </c>
      <c r="AF264" s="98">
        <f t="shared" si="62"/>
        <v>-0.38180000000000003</v>
      </c>
      <c r="AG264" s="97">
        <v>17.68</v>
      </c>
      <c r="AH264" s="98">
        <f t="shared" si="63"/>
        <v>6.6533807283848786E-5</v>
      </c>
      <c r="AI264" s="99">
        <f t="shared" si="64"/>
        <v>-2.5402607620973469E-5</v>
      </c>
      <c r="AJ264" s="97">
        <v>18.97</v>
      </c>
      <c r="AK264" s="101" t="s">
        <v>13</v>
      </c>
      <c r="AL264" s="101" t="s">
        <v>13</v>
      </c>
    </row>
    <row r="265" spans="1:38">
      <c r="A265" s="90" t="s">
        <v>821</v>
      </c>
      <c r="B265" s="52">
        <v>0.1056</v>
      </c>
      <c r="C265" s="59">
        <v>0.1305</v>
      </c>
      <c r="D265" s="20">
        <f t="shared" si="53"/>
        <v>-2.4900000000000005E-2</v>
      </c>
      <c r="E265" s="52">
        <v>0.10299999999999999</v>
      </c>
      <c r="F265" s="59">
        <v>0.1305</v>
      </c>
      <c r="G265" s="20">
        <f t="shared" si="54"/>
        <v>-2.7500000000000011E-2</v>
      </c>
      <c r="H265" s="52">
        <v>0.13919999999999999</v>
      </c>
      <c r="I265" s="59">
        <v>0.1305</v>
      </c>
      <c r="J265" s="20">
        <f t="shared" si="55"/>
        <v>8.6999999999999855E-3</v>
      </c>
      <c r="K265" s="52">
        <v>0.15770000000000001</v>
      </c>
      <c r="L265" s="59">
        <v>0.1305</v>
      </c>
      <c r="M265" s="20">
        <f t="shared" si="56"/>
        <v>2.7200000000000002E-2</v>
      </c>
      <c r="N265" s="52">
        <v>0.1169</v>
      </c>
      <c r="O265" s="59">
        <v>0.1305</v>
      </c>
      <c r="P265" s="20">
        <f t="shared" si="52"/>
        <v>-1.3600000000000001E-2</v>
      </c>
      <c r="Q265" s="52">
        <v>0.12759999999999999</v>
      </c>
      <c r="R265" s="59">
        <v>0.1305</v>
      </c>
      <c r="S265" s="20">
        <f t="shared" si="57"/>
        <v>-2.9000000000000137E-3</v>
      </c>
      <c r="T265" s="52">
        <v>0.1154</v>
      </c>
      <c r="U265" s="59">
        <v>0.1305</v>
      </c>
      <c r="V265" s="20">
        <f t="shared" si="58"/>
        <v>-1.5100000000000002E-2</v>
      </c>
      <c r="W265" s="52">
        <v>0.12540000000000001</v>
      </c>
      <c r="X265" s="59">
        <v>0.1305</v>
      </c>
      <c r="Y265" s="20">
        <f t="shared" si="59"/>
        <v>-5.0999999999999934E-3</v>
      </c>
      <c r="Z265" s="52">
        <v>0.1172</v>
      </c>
      <c r="AA265" s="59">
        <v>0.1305</v>
      </c>
      <c r="AB265" s="20">
        <f t="shared" si="60"/>
        <v>-1.3300000000000006E-2</v>
      </c>
      <c r="AC265" s="52">
        <v>8.8700000000000001E-2</v>
      </c>
      <c r="AD265" s="59">
        <v>0.1305</v>
      </c>
      <c r="AE265" s="20">
        <f t="shared" si="61"/>
        <v>-4.1800000000000004E-2</v>
      </c>
      <c r="AF265" s="98">
        <f t="shared" si="62"/>
        <v>-1.0830000000000005E-2</v>
      </c>
      <c r="AG265" s="97">
        <v>33.58</v>
      </c>
      <c r="AH265" s="98">
        <f t="shared" si="63"/>
        <v>1.2636907514658609E-4</v>
      </c>
      <c r="AI265" s="99">
        <f t="shared" si="64"/>
        <v>-1.3685770838375279E-6</v>
      </c>
      <c r="AJ265" s="97">
        <v>41.26</v>
      </c>
      <c r="AK265" s="100">
        <v>1.35</v>
      </c>
      <c r="AL265" s="100">
        <v>-11.95</v>
      </c>
    </row>
    <row r="266" spans="1:38">
      <c r="A266" s="90" t="s">
        <v>822</v>
      </c>
      <c r="B266" s="52">
        <v>1.1900000000000001E-2</v>
      </c>
      <c r="C266" s="59">
        <v>0.1305</v>
      </c>
      <c r="D266" s="20">
        <f t="shared" si="53"/>
        <v>-0.11860000000000001</v>
      </c>
      <c r="E266" s="52">
        <v>7.0000000000000001E-3</v>
      </c>
      <c r="F266" s="59">
        <v>0.1305</v>
      </c>
      <c r="G266" s="20">
        <f t="shared" si="54"/>
        <v>-0.1235</v>
      </c>
      <c r="H266" s="52">
        <v>4.4000000000000003E-3</v>
      </c>
      <c r="I266" s="59">
        <v>0.1305</v>
      </c>
      <c r="J266" s="20">
        <f t="shared" si="55"/>
        <v>-0.12610000000000002</v>
      </c>
      <c r="K266" s="52">
        <v>5.4999999999999997E-3</v>
      </c>
      <c r="L266" s="59">
        <v>0.1305</v>
      </c>
      <c r="M266" s="20">
        <f t="shared" si="56"/>
        <v>-0.125</v>
      </c>
      <c r="N266" s="52">
        <v>3.0000000000000001E-3</v>
      </c>
      <c r="O266" s="59">
        <v>0.1305</v>
      </c>
      <c r="P266" s="20">
        <f t="shared" si="52"/>
        <v>-0.1275</v>
      </c>
      <c r="Q266" s="52">
        <v>-3.3000000000000002E-2</v>
      </c>
      <c r="R266" s="59">
        <v>0.1305</v>
      </c>
      <c r="S266" s="20">
        <f t="shared" si="57"/>
        <v>-0.16350000000000001</v>
      </c>
      <c r="T266" s="52">
        <v>-5.3999999999999999E-2</v>
      </c>
      <c r="U266" s="59">
        <v>0.1305</v>
      </c>
      <c r="V266" s="20">
        <f t="shared" si="58"/>
        <v>-0.1845</v>
      </c>
      <c r="W266" s="52">
        <v>-7.1999999999999995E-2</v>
      </c>
      <c r="X266" s="59">
        <v>0.1305</v>
      </c>
      <c r="Y266" s="20">
        <f t="shared" si="59"/>
        <v>-0.20250000000000001</v>
      </c>
      <c r="Z266" s="52">
        <v>5.0000000000000001E-3</v>
      </c>
      <c r="AA266" s="59">
        <v>0.1305</v>
      </c>
      <c r="AB266" s="20">
        <f t="shared" si="60"/>
        <v>-0.1255</v>
      </c>
      <c r="AC266" s="52">
        <v>-7.9000000000000001E-2</v>
      </c>
      <c r="AD266" s="59">
        <v>0.1305</v>
      </c>
      <c r="AE266" s="20">
        <f t="shared" si="61"/>
        <v>-0.20950000000000002</v>
      </c>
      <c r="AF266" s="98">
        <f t="shared" si="62"/>
        <v>-0.15062</v>
      </c>
      <c r="AG266" s="97">
        <v>13.35</v>
      </c>
      <c r="AH266" s="98">
        <f t="shared" si="63"/>
        <v>5.0239045658336051E-5</v>
      </c>
      <c r="AI266" s="99">
        <f t="shared" si="64"/>
        <v>-7.5670050570585763E-6</v>
      </c>
      <c r="AJ266" s="97">
        <v>23.2</v>
      </c>
      <c r="AK266" s="100">
        <v>0.23</v>
      </c>
      <c r="AL266" s="100">
        <v>-9.4499999999999993</v>
      </c>
    </row>
    <row r="267" spans="1:38">
      <c r="A267" s="90" t="s">
        <v>823</v>
      </c>
      <c r="B267" s="52">
        <v>8.3000000000000001E-3</v>
      </c>
      <c r="C267" s="59">
        <v>0.1305</v>
      </c>
      <c r="D267" s="20">
        <f t="shared" si="53"/>
        <v>-0.1222</v>
      </c>
      <c r="E267" s="52">
        <v>6.2199999999999998E-2</v>
      </c>
      <c r="F267" s="59">
        <v>0.1305</v>
      </c>
      <c r="G267" s="20">
        <f t="shared" si="54"/>
        <v>-6.83E-2</v>
      </c>
      <c r="H267" s="52">
        <v>0.124</v>
      </c>
      <c r="I267" s="59">
        <v>0.1305</v>
      </c>
      <c r="J267" s="20">
        <f t="shared" si="55"/>
        <v>-6.5000000000000058E-3</v>
      </c>
      <c r="K267" s="52">
        <v>9.4700000000000006E-2</v>
      </c>
      <c r="L267" s="59">
        <v>0.1305</v>
      </c>
      <c r="M267" s="20">
        <f t="shared" si="56"/>
        <v>-3.5799999999999998E-2</v>
      </c>
      <c r="N267" s="52">
        <v>0.153</v>
      </c>
      <c r="O267" s="59">
        <v>0.1305</v>
      </c>
      <c r="P267" s="20">
        <f t="shared" si="52"/>
        <v>2.2499999999999992E-2</v>
      </c>
      <c r="Q267" s="52">
        <v>0.14030000000000001</v>
      </c>
      <c r="R267" s="59">
        <v>0.1305</v>
      </c>
      <c r="S267" s="20">
        <f t="shared" si="57"/>
        <v>9.8000000000000032E-3</v>
      </c>
      <c r="T267" s="52">
        <v>0.19209999999999999</v>
      </c>
      <c r="U267" s="59">
        <v>0.1305</v>
      </c>
      <c r="V267" s="20">
        <f t="shared" si="58"/>
        <v>6.1599999999999988E-2</v>
      </c>
      <c r="W267" s="52">
        <v>0.15129999999999999</v>
      </c>
      <c r="X267" s="59">
        <v>0.1305</v>
      </c>
      <c r="Y267" s="20">
        <f t="shared" si="59"/>
        <v>2.0799999999999985E-2</v>
      </c>
      <c r="Z267" s="52">
        <v>-2.23E-2</v>
      </c>
      <c r="AA267" s="59">
        <v>0.1305</v>
      </c>
      <c r="AB267" s="20">
        <f t="shared" si="60"/>
        <v>-0.15279999999999999</v>
      </c>
      <c r="AC267" s="52">
        <v>-0.35520000000000002</v>
      </c>
      <c r="AD267" s="59">
        <v>0.1305</v>
      </c>
      <c r="AE267" s="20">
        <f t="shared" si="61"/>
        <v>-0.48570000000000002</v>
      </c>
      <c r="AF267" s="98">
        <f t="shared" si="62"/>
        <v>-7.5660000000000005E-2</v>
      </c>
      <c r="AG267" s="97">
        <v>64.37</v>
      </c>
      <c r="AH267" s="98">
        <f t="shared" si="63"/>
        <v>2.4223875423423909E-4</v>
      </c>
      <c r="AI267" s="99">
        <f t="shared" si="64"/>
        <v>-1.832778414536253E-5</v>
      </c>
      <c r="AJ267" s="97">
        <v>84.67</v>
      </c>
      <c r="AK267" s="101" t="s">
        <v>13</v>
      </c>
      <c r="AL267" s="101" t="s">
        <v>13</v>
      </c>
    </row>
    <row r="268" spans="1:38">
      <c r="A268" s="90" t="s">
        <v>824</v>
      </c>
      <c r="B268" s="52">
        <v>-2.69E-2</v>
      </c>
      <c r="C268" s="59">
        <v>0.1305</v>
      </c>
      <c r="D268" s="20">
        <f t="shared" si="53"/>
        <v>-0.15740000000000001</v>
      </c>
      <c r="E268" s="52">
        <v>3.3999999999999998E-3</v>
      </c>
      <c r="F268" s="59">
        <v>0.1305</v>
      </c>
      <c r="G268" s="20">
        <f t="shared" si="54"/>
        <v>-0.12710000000000002</v>
      </c>
      <c r="H268" s="59" t="s">
        <v>13</v>
      </c>
      <c r="I268" s="59">
        <v>0.1305</v>
      </c>
      <c r="J268" s="23" t="s">
        <v>13</v>
      </c>
      <c r="K268" s="75" t="s">
        <v>13</v>
      </c>
      <c r="L268" s="59">
        <v>0.1305</v>
      </c>
      <c r="M268" s="23" t="s">
        <v>13</v>
      </c>
      <c r="N268" s="52">
        <v>0.30480000000000002</v>
      </c>
      <c r="O268" s="59">
        <v>0.1305</v>
      </c>
      <c r="P268" s="20">
        <f t="shared" si="52"/>
        <v>0.17430000000000001</v>
      </c>
      <c r="Q268" s="52">
        <v>1.5900000000000001E-2</v>
      </c>
      <c r="R268" s="59">
        <v>0.1305</v>
      </c>
      <c r="S268" s="20">
        <f t="shared" si="57"/>
        <v>-0.11460000000000001</v>
      </c>
      <c r="T268" s="52">
        <v>1.38E-2</v>
      </c>
      <c r="U268" s="59">
        <v>0.1305</v>
      </c>
      <c r="V268" s="20">
        <f t="shared" si="58"/>
        <v>-0.1167</v>
      </c>
      <c r="W268" s="52">
        <v>-3.3E-3</v>
      </c>
      <c r="X268" s="59">
        <v>0.1305</v>
      </c>
      <c r="Y268" s="20">
        <f t="shared" si="59"/>
        <v>-0.1338</v>
      </c>
      <c r="Z268" s="52">
        <v>-1.29E-2</v>
      </c>
      <c r="AA268" s="59">
        <v>0.1305</v>
      </c>
      <c r="AB268" s="20">
        <f t="shared" si="60"/>
        <v>-0.1434</v>
      </c>
      <c r="AC268" s="52">
        <v>-3.0099999999999998E-2</v>
      </c>
      <c r="AD268" s="59">
        <v>0.1305</v>
      </c>
      <c r="AE268" s="20">
        <f t="shared" si="61"/>
        <v>-0.16059999999999999</v>
      </c>
      <c r="AF268" s="98">
        <f t="shared" si="62"/>
        <v>-9.7412499999999999E-2</v>
      </c>
      <c r="AG268" s="97">
        <v>6.35</v>
      </c>
      <c r="AH268" s="98">
        <f t="shared" si="63"/>
        <v>2.3896474901156099E-5</v>
      </c>
      <c r="AI268" s="99">
        <f t="shared" si="64"/>
        <v>-2.3278153613088686E-6</v>
      </c>
      <c r="AJ268" s="97">
        <v>11.19</v>
      </c>
      <c r="AK268" s="100">
        <v>0</v>
      </c>
      <c r="AL268" s="101" t="s">
        <v>13</v>
      </c>
    </row>
    <row r="269" spans="1:38">
      <c r="A269" s="90" t="s">
        <v>825</v>
      </c>
      <c r="B269" s="64" t="s">
        <v>13</v>
      </c>
      <c r="C269" s="59">
        <v>0.1305</v>
      </c>
      <c r="D269" s="23" t="s">
        <v>13</v>
      </c>
      <c r="E269" s="52">
        <v>1.68</v>
      </c>
      <c r="F269" s="59">
        <v>0.1305</v>
      </c>
      <c r="G269" s="20">
        <f t="shared" si="54"/>
        <v>1.5494999999999999</v>
      </c>
      <c r="H269" s="52">
        <v>0.55640000000000001</v>
      </c>
      <c r="I269" s="59">
        <v>0.1305</v>
      </c>
      <c r="J269" s="20">
        <f t="shared" si="55"/>
        <v>0.4259</v>
      </c>
      <c r="K269" s="52">
        <v>0.49099999999999999</v>
      </c>
      <c r="L269" s="59">
        <v>0.1305</v>
      </c>
      <c r="M269" s="20">
        <f t="shared" si="56"/>
        <v>0.36049999999999999</v>
      </c>
      <c r="N269" s="52">
        <v>0.1366</v>
      </c>
      <c r="O269" s="59">
        <v>0.1305</v>
      </c>
      <c r="P269" s="20">
        <f t="shared" si="52"/>
        <v>6.0999999999999943E-3</v>
      </c>
      <c r="Q269" s="52">
        <v>0.16830000000000001</v>
      </c>
      <c r="R269" s="59">
        <v>0.1305</v>
      </c>
      <c r="S269" s="20">
        <f t="shared" si="57"/>
        <v>3.78E-2</v>
      </c>
      <c r="T269" s="52">
        <v>0.2447</v>
      </c>
      <c r="U269" s="59">
        <v>0.1305</v>
      </c>
      <c r="V269" s="20">
        <f t="shared" si="58"/>
        <v>0.1142</v>
      </c>
      <c r="W269" s="52">
        <v>0.15659999999999999</v>
      </c>
      <c r="X269" s="59">
        <v>0.1305</v>
      </c>
      <c r="Y269" s="20">
        <f t="shared" si="59"/>
        <v>2.6099999999999984E-2</v>
      </c>
      <c r="Z269" s="52">
        <v>-8.3299999999999999E-2</v>
      </c>
      <c r="AA269" s="59">
        <v>0.1305</v>
      </c>
      <c r="AB269" s="20">
        <f t="shared" si="60"/>
        <v>-0.21379999999999999</v>
      </c>
      <c r="AC269" s="52">
        <v>-0.26790000000000003</v>
      </c>
      <c r="AD269" s="59">
        <v>0.1305</v>
      </c>
      <c r="AE269" s="20">
        <f t="shared" si="61"/>
        <v>-0.39840000000000003</v>
      </c>
      <c r="AF269" s="98">
        <f t="shared" si="62"/>
        <v>0.21198888888888881</v>
      </c>
      <c r="AG269" s="97">
        <v>1.07</v>
      </c>
      <c r="AH269" s="98">
        <f t="shared" si="63"/>
        <v>4.0266501014546501E-6</v>
      </c>
      <c r="AI269" s="99">
        <f t="shared" si="64"/>
        <v>8.5360508095170269E-7</v>
      </c>
      <c r="AJ269" s="97">
        <v>3.49</v>
      </c>
      <c r="AK269" s="100">
        <v>0</v>
      </c>
      <c r="AL269" s="101" t="s">
        <v>13</v>
      </c>
    </row>
    <row r="270" spans="1:38">
      <c r="A270" s="90" t="s">
        <v>826</v>
      </c>
      <c r="B270" s="52">
        <v>0.1</v>
      </c>
      <c r="C270" s="59">
        <v>0.1305</v>
      </c>
      <c r="D270" s="20">
        <f t="shared" si="53"/>
        <v>-3.0499999999999999E-2</v>
      </c>
      <c r="E270" s="52">
        <v>0.02</v>
      </c>
      <c r="F270" s="59">
        <v>0.1305</v>
      </c>
      <c r="G270" s="20">
        <f t="shared" si="54"/>
        <v>-0.1105</v>
      </c>
      <c r="H270" s="52">
        <v>-0.03</v>
      </c>
      <c r="I270" s="59">
        <v>0.1305</v>
      </c>
      <c r="J270" s="20">
        <f t="shared" si="55"/>
        <v>-0.1605</v>
      </c>
      <c r="K270" s="52">
        <v>-0.09</v>
      </c>
      <c r="L270" s="59">
        <v>0.1305</v>
      </c>
      <c r="M270" s="20">
        <f t="shared" si="56"/>
        <v>-0.2205</v>
      </c>
      <c r="N270" s="52">
        <v>0.03</v>
      </c>
      <c r="O270" s="59">
        <v>0.1305</v>
      </c>
      <c r="P270" s="20">
        <f t="shared" si="52"/>
        <v>-0.10050000000000001</v>
      </c>
      <c r="Q270" s="52">
        <v>0</v>
      </c>
      <c r="R270" s="59">
        <v>0.1305</v>
      </c>
      <c r="S270" s="20">
        <f t="shared" si="57"/>
        <v>-0.1305</v>
      </c>
      <c r="T270" s="52">
        <v>0.03</v>
      </c>
      <c r="U270" s="59">
        <v>0.1305</v>
      </c>
      <c r="V270" s="20">
        <f t="shared" si="58"/>
        <v>-0.10050000000000001</v>
      </c>
      <c r="W270" s="52">
        <v>7.0000000000000007E-2</v>
      </c>
      <c r="X270" s="59">
        <v>0.1305</v>
      </c>
      <c r="Y270" s="20">
        <f t="shared" si="59"/>
        <v>-6.0499999999999998E-2</v>
      </c>
      <c r="Z270" s="52">
        <v>-1.6000000000000001E-3</v>
      </c>
      <c r="AA270" s="59">
        <v>0.1305</v>
      </c>
      <c r="AB270" s="20">
        <f t="shared" si="60"/>
        <v>-0.1321</v>
      </c>
      <c r="AC270" s="52">
        <v>1.0800000000000001E-2</v>
      </c>
      <c r="AD270" s="59">
        <v>0.1305</v>
      </c>
      <c r="AE270" s="20">
        <f t="shared" si="61"/>
        <v>-0.1197</v>
      </c>
      <c r="AF270" s="98">
        <f t="shared" si="62"/>
        <v>-0.11657999999999999</v>
      </c>
      <c r="AG270" s="97">
        <v>23.95</v>
      </c>
      <c r="AH270" s="98">
        <f t="shared" si="63"/>
        <v>9.0129224233494258E-5</v>
      </c>
      <c r="AI270" s="99">
        <f t="shared" si="64"/>
        <v>-1.050726496114076E-5</v>
      </c>
      <c r="AJ270" s="97">
        <v>29.22</v>
      </c>
      <c r="AK270" s="100">
        <v>1.08</v>
      </c>
      <c r="AL270" s="100">
        <v>-21.07</v>
      </c>
    </row>
    <row r="271" spans="1:38">
      <c r="A271" s="90" t="s">
        <v>827</v>
      </c>
      <c r="B271" s="52">
        <v>-8.0399999999999999E-2</v>
      </c>
      <c r="C271" s="59">
        <v>0.1305</v>
      </c>
      <c r="D271" s="20">
        <f t="shared" si="53"/>
        <v>-0.2109</v>
      </c>
      <c r="E271" s="52">
        <v>-9.4500000000000001E-2</v>
      </c>
      <c r="F271" s="59">
        <v>0.1305</v>
      </c>
      <c r="G271" s="20">
        <f t="shared" si="54"/>
        <v>-0.22500000000000001</v>
      </c>
      <c r="H271" s="52">
        <v>-0.42149999999999999</v>
      </c>
      <c r="I271" s="59">
        <v>0.1305</v>
      </c>
      <c r="J271" s="20">
        <f t="shared" si="55"/>
        <v>-0.55200000000000005</v>
      </c>
      <c r="K271" s="52">
        <v>4.9000000000000002E-2</v>
      </c>
      <c r="L271" s="59">
        <v>0.1305</v>
      </c>
      <c r="M271" s="20">
        <f t="shared" si="56"/>
        <v>-8.1500000000000003E-2</v>
      </c>
      <c r="N271" s="52">
        <v>6.8500000000000005E-2</v>
      </c>
      <c r="O271" s="59">
        <v>0.1305</v>
      </c>
      <c r="P271" s="20">
        <f t="shared" si="52"/>
        <v>-6.2E-2</v>
      </c>
      <c r="Q271" s="52">
        <v>1.4500000000000001E-2</v>
      </c>
      <c r="R271" s="59">
        <v>0.1305</v>
      </c>
      <c r="S271" s="20">
        <f t="shared" si="57"/>
        <v>-0.11600000000000001</v>
      </c>
      <c r="T271" s="52">
        <v>-2.0199999999999999E-2</v>
      </c>
      <c r="U271" s="59">
        <v>0.1305</v>
      </c>
      <c r="V271" s="20">
        <f t="shared" si="58"/>
        <v>-0.1507</v>
      </c>
      <c r="W271" s="52">
        <v>-0.13250000000000001</v>
      </c>
      <c r="X271" s="59">
        <v>0.1305</v>
      </c>
      <c r="Y271" s="20">
        <f t="shared" si="59"/>
        <v>-0.26300000000000001</v>
      </c>
      <c r="Z271" s="52">
        <v>9.7199999999999995E-2</v>
      </c>
      <c r="AA271" s="59">
        <v>0.1305</v>
      </c>
      <c r="AB271" s="20">
        <f t="shared" si="60"/>
        <v>-3.330000000000001E-2</v>
      </c>
      <c r="AC271" s="52">
        <v>7.7100000000000002E-2</v>
      </c>
      <c r="AD271" s="59">
        <v>0.1305</v>
      </c>
      <c r="AE271" s="20">
        <f t="shared" si="61"/>
        <v>-5.3400000000000003E-2</v>
      </c>
      <c r="AF271" s="98">
        <f t="shared" si="62"/>
        <v>-0.17478000000000002</v>
      </c>
      <c r="AG271" s="97">
        <v>5.23</v>
      </c>
      <c r="AH271" s="98">
        <f t="shared" si="63"/>
        <v>1.9681663580007309E-5</v>
      </c>
      <c r="AI271" s="99">
        <f t="shared" si="64"/>
        <v>-3.4399611605136779E-6</v>
      </c>
      <c r="AJ271" s="97">
        <v>5.67</v>
      </c>
      <c r="AK271" s="100">
        <v>2.4</v>
      </c>
      <c r="AL271" s="100">
        <v>-18.11</v>
      </c>
    </row>
    <row r="272" spans="1:38">
      <c r="A272" s="90" t="s">
        <v>828</v>
      </c>
      <c r="B272" s="52">
        <v>-5.2900000000000003E-2</v>
      </c>
      <c r="C272" s="59">
        <v>0.1305</v>
      </c>
      <c r="D272" s="20">
        <f t="shared" si="53"/>
        <v>-0.18340000000000001</v>
      </c>
      <c r="E272" s="52">
        <v>-5.2400000000000002E-2</v>
      </c>
      <c r="F272" s="59">
        <v>0.1305</v>
      </c>
      <c r="G272" s="20">
        <f t="shared" si="54"/>
        <v>-0.18290000000000001</v>
      </c>
      <c r="H272" s="52">
        <v>-1.04E-2</v>
      </c>
      <c r="I272" s="59">
        <v>0.1305</v>
      </c>
      <c r="J272" s="20">
        <f t="shared" si="55"/>
        <v>-0.1409</v>
      </c>
      <c r="K272" s="52">
        <v>3.1699999999999999E-2</v>
      </c>
      <c r="L272" s="59">
        <v>0.1305</v>
      </c>
      <c r="M272" s="20">
        <f t="shared" si="56"/>
        <v>-9.8799999999999999E-2</v>
      </c>
      <c r="N272" s="52">
        <v>6.4500000000000002E-2</v>
      </c>
      <c r="O272" s="59">
        <v>0.1305</v>
      </c>
      <c r="P272" s="20">
        <f t="shared" si="52"/>
        <v>-6.6000000000000003E-2</v>
      </c>
      <c r="Q272" s="52">
        <v>4.3799999999999999E-2</v>
      </c>
      <c r="R272" s="59">
        <v>0.1305</v>
      </c>
      <c r="S272" s="20">
        <f t="shared" si="57"/>
        <v>-8.6699999999999999E-2</v>
      </c>
      <c r="T272" s="52">
        <v>3.6799999999999999E-2</v>
      </c>
      <c r="U272" s="59">
        <v>0.1305</v>
      </c>
      <c r="V272" s="20">
        <f t="shared" si="58"/>
        <v>-9.3700000000000006E-2</v>
      </c>
      <c r="W272" s="52">
        <v>3.4299999999999997E-2</v>
      </c>
      <c r="X272" s="59">
        <v>0.1305</v>
      </c>
      <c r="Y272" s="20">
        <f t="shared" si="59"/>
        <v>-9.6200000000000008E-2</v>
      </c>
      <c r="Z272" s="52">
        <v>4.2900000000000001E-2</v>
      </c>
      <c r="AA272" s="59">
        <v>0.1305</v>
      </c>
      <c r="AB272" s="20">
        <f t="shared" si="60"/>
        <v>-8.7600000000000011E-2</v>
      </c>
      <c r="AC272" s="52">
        <v>4.9399999999999999E-2</v>
      </c>
      <c r="AD272" s="59">
        <v>0.1305</v>
      </c>
      <c r="AE272" s="20">
        <f t="shared" si="61"/>
        <v>-8.1100000000000005E-2</v>
      </c>
      <c r="AF272" s="98">
        <f t="shared" si="62"/>
        <v>-0.11173</v>
      </c>
      <c r="AG272" s="97">
        <v>44.01</v>
      </c>
      <c r="AH272" s="98">
        <f t="shared" si="63"/>
        <v>1.6561950557478423E-4</v>
      </c>
      <c r="AI272" s="99">
        <f t="shared" si="64"/>
        <v>-1.850466735787064E-5</v>
      </c>
      <c r="AJ272" s="97">
        <v>46.43</v>
      </c>
      <c r="AK272" s="100">
        <v>0.7</v>
      </c>
      <c r="AL272" s="101" t="s">
        <v>13</v>
      </c>
    </row>
    <row r="273" spans="1:39">
      <c r="A273" s="90" t="s">
        <v>829</v>
      </c>
      <c r="B273" s="64" t="s">
        <v>13</v>
      </c>
      <c r="C273" s="59">
        <v>0.1305</v>
      </c>
      <c r="D273" s="23" t="s">
        <v>13</v>
      </c>
      <c r="E273" s="52">
        <v>8.5000000000000006E-3</v>
      </c>
      <c r="F273" s="59">
        <v>0.1305</v>
      </c>
      <c r="G273" s="20">
        <f t="shared" si="54"/>
        <v>-0.122</v>
      </c>
      <c r="H273" s="52">
        <v>3.8399999999999997E-2</v>
      </c>
      <c r="I273" s="59">
        <v>0.1305</v>
      </c>
      <c r="J273" s="20">
        <f t="shared" si="55"/>
        <v>-9.2100000000000015E-2</v>
      </c>
      <c r="K273" s="52">
        <v>0.1211</v>
      </c>
      <c r="L273" s="59">
        <v>0.1305</v>
      </c>
      <c r="M273" s="20">
        <f t="shared" si="56"/>
        <v>-9.4000000000000056E-3</v>
      </c>
      <c r="N273" s="52">
        <v>5.2499999999999998E-2</v>
      </c>
      <c r="O273" s="59">
        <v>0.1305</v>
      </c>
      <c r="P273" s="20">
        <f t="shared" si="52"/>
        <v>-7.8000000000000014E-2</v>
      </c>
      <c r="Q273" s="52">
        <v>-0.13930000000000001</v>
      </c>
      <c r="R273" s="59">
        <v>0.1305</v>
      </c>
      <c r="S273" s="20">
        <f t="shared" si="57"/>
        <v>-0.26980000000000004</v>
      </c>
      <c r="T273" s="52">
        <v>-9.5200000000000007E-2</v>
      </c>
      <c r="U273" s="59">
        <v>0.1305</v>
      </c>
      <c r="V273" s="20">
        <f t="shared" si="58"/>
        <v>-0.22570000000000001</v>
      </c>
      <c r="W273" s="52">
        <v>-8.3199999999999996E-2</v>
      </c>
      <c r="X273" s="59">
        <v>0.1305</v>
      </c>
      <c r="Y273" s="20">
        <f t="shared" si="59"/>
        <v>-0.2137</v>
      </c>
      <c r="Z273" s="52">
        <v>-1.8100000000000002E-2</v>
      </c>
      <c r="AA273" s="59">
        <v>0.1305</v>
      </c>
      <c r="AB273" s="20">
        <f t="shared" si="60"/>
        <v>-0.14860000000000001</v>
      </c>
      <c r="AC273" s="52">
        <v>-1.7100000000000001E-2</v>
      </c>
      <c r="AD273" s="59">
        <v>0.1305</v>
      </c>
      <c r="AE273" s="20">
        <f t="shared" si="61"/>
        <v>-0.14760000000000001</v>
      </c>
      <c r="AF273" s="98">
        <f t="shared" si="62"/>
        <v>-0.14521111111111112</v>
      </c>
      <c r="AG273" s="97">
        <v>18.079999999999998</v>
      </c>
      <c r="AH273" s="98">
        <f t="shared" si="63"/>
        <v>6.8039097041401922E-5</v>
      </c>
      <c r="AI273" s="99">
        <f t="shared" si="64"/>
        <v>-9.8800328803786874E-6</v>
      </c>
      <c r="AJ273" s="97">
        <v>20.97</v>
      </c>
      <c r="AK273" s="100">
        <v>0</v>
      </c>
      <c r="AL273" s="101" t="s">
        <v>13</v>
      </c>
    </row>
    <row r="274" spans="1:39">
      <c r="A274" s="90" t="s">
        <v>830</v>
      </c>
      <c r="B274" s="53" t="s">
        <v>13</v>
      </c>
      <c r="C274" s="59">
        <v>0.1305</v>
      </c>
      <c r="D274" s="23" t="s">
        <v>13</v>
      </c>
      <c r="E274" s="54" t="s">
        <v>13</v>
      </c>
      <c r="F274" s="59">
        <v>0.1305</v>
      </c>
      <c r="G274" s="23" t="s">
        <v>13</v>
      </c>
      <c r="H274" s="52">
        <v>0.30199999999999999</v>
      </c>
      <c r="I274" s="59">
        <v>0.1305</v>
      </c>
      <c r="J274" s="20">
        <f t="shared" si="55"/>
        <v>0.17149999999999999</v>
      </c>
      <c r="K274" s="52">
        <v>0.21029999999999999</v>
      </c>
      <c r="L274" s="59">
        <v>0.1305</v>
      </c>
      <c r="M274" s="20">
        <f t="shared" si="56"/>
        <v>7.9799999999999982E-2</v>
      </c>
      <c r="N274" s="52">
        <v>0.16869999999999999</v>
      </c>
      <c r="O274" s="59">
        <v>0.1305</v>
      </c>
      <c r="P274" s="20">
        <f t="shared" si="52"/>
        <v>3.8199999999999984E-2</v>
      </c>
      <c r="Q274" s="52">
        <v>0.1363</v>
      </c>
      <c r="R274" s="59">
        <v>0.1305</v>
      </c>
      <c r="S274" s="20">
        <f t="shared" si="57"/>
        <v>5.7999999999999996E-3</v>
      </c>
      <c r="T274" s="52">
        <v>0.1192</v>
      </c>
      <c r="U274" s="59">
        <v>0.1305</v>
      </c>
      <c r="V274" s="20">
        <f t="shared" si="58"/>
        <v>-1.1300000000000004E-2</v>
      </c>
      <c r="W274" s="52">
        <v>0.1525</v>
      </c>
      <c r="X274" s="59">
        <v>0.1305</v>
      </c>
      <c r="Y274" s="20">
        <f t="shared" si="59"/>
        <v>2.1999999999999992E-2</v>
      </c>
      <c r="Z274" s="52">
        <v>0.1431</v>
      </c>
      <c r="AA274" s="59">
        <v>0.1305</v>
      </c>
      <c r="AB274" s="20">
        <f t="shared" si="60"/>
        <v>1.26E-2</v>
      </c>
      <c r="AC274" s="64" t="s">
        <v>13</v>
      </c>
      <c r="AD274" s="59">
        <v>0.1305</v>
      </c>
      <c r="AE274" s="23" t="s">
        <v>13</v>
      </c>
      <c r="AF274" s="98">
        <f t="shared" si="62"/>
        <v>4.5514285714285722E-2</v>
      </c>
      <c r="AG274" s="97">
        <v>40.630000000000003</v>
      </c>
      <c r="AH274" s="98">
        <f t="shared" si="63"/>
        <v>1.528998071234602E-4</v>
      </c>
      <c r="AI274" s="99">
        <f t="shared" si="64"/>
        <v>6.9591255070763468E-6</v>
      </c>
      <c r="AJ274" s="97">
        <v>66.38</v>
      </c>
      <c r="AK274" s="100">
        <v>0.66</v>
      </c>
      <c r="AL274" s="101" t="s">
        <v>13</v>
      </c>
    </row>
    <row r="275" spans="1:39">
      <c r="A275" s="90" t="s">
        <v>831</v>
      </c>
      <c r="B275" s="53" t="s">
        <v>13</v>
      </c>
      <c r="C275" s="59">
        <v>0.1305</v>
      </c>
      <c r="D275" s="23" t="s">
        <v>13</v>
      </c>
      <c r="E275" s="54" t="s">
        <v>13</v>
      </c>
      <c r="F275" s="59">
        <v>0.1305</v>
      </c>
      <c r="G275" s="23" t="s">
        <v>13</v>
      </c>
      <c r="H275" s="52">
        <v>0.71819999999999995</v>
      </c>
      <c r="I275" s="59">
        <v>0.1305</v>
      </c>
      <c r="J275" s="20">
        <f t="shared" si="55"/>
        <v>0.58769999999999989</v>
      </c>
      <c r="K275" s="52">
        <v>3.5700000000000003E-2</v>
      </c>
      <c r="L275" s="59">
        <v>0.1305</v>
      </c>
      <c r="M275" s="20">
        <f t="shared" si="56"/>
        <v>-9.4799999999999995E-2</v>
      </c>
      <c r="N275" s="52">
        <v>-0.2722</v>
      </c>
      <c r="O275" s="59">
        <v>0.1305</v>
      </c>
      <c r="P275" s="20">
        <f t="shared" si="52"/>
        <v>-0.4027</v>
      </c>
      <c r="Q275" s="52">
        <v>0.4451</v>
      </c>
      <c r="R275" s="59">
        <v>0.1305</v>
      </c>
      <c r="S275" s="20">
        <f t="shared" si="57"/>
        <v>0.31459999999999999</v>
      </c>
      <c r="T275" s="52">
        <v>7.2400000000000006E-2</v>
      </c>
      <c r="U275" s="59">
        <v>0.1305</v>
      </c>
      <c r="V275" s="20">
        <f t="shared" si="58"/>
        <v>-5.8099999999999999E-2</v>
      </c>
      <c r="W275" s="52">
        <v>0.28320000000000001</v>
      </c>
      <c r="X275" s="59">
        <v>0.1305</v>
      </c>
      <c r="Y275" s="20">
        <f t="shared" si="59"/>
        <v>0.1527</v>
      </c>
      <c r="Z275" s="52">
        <v>8.5000000000000006E-2</v>
      </c>
      <c r="AA275" s="59">
        <v>0.1305</v>
      </c>
      <c r="AB275" s="20">
        <f t="shared" si="60"/>
        <v>-4.5499999999999999E-2</v>
      </c>
      <c r="AC275" s="52">
        <v>3.6400000000000002E-2</v>
      </c>
      <c r="AD275" s="59">
        <v>0.1305</v>
      </c>
      <c r="AE275" s="20">
        <f t="shared" si="61"/>
        <v>-9.4100000000000003E-2</v>
      </c>
      <c r="AF275" s="98">
        <f t="shared" si="62"/>
        <v>4.4974999999999987E-2</v>
      </c>
      <c r="AG275" s="97">
        <v>9.34</v>
      </c>
      <c r="AH275" s="98">
        <f t="shared" si="63"/>
        <v>3.514851583886582E-5</v>
      </c>
      <c r="AI275" s="99">
        <f t="shared" si="64"/>
        <v>1.5808044998529898E-6</v>
      </c>
      <c r="AJ275" s="97">
        <v>13.53</v>
      </c>
      <c r="AK275" s="101" t="s">
        <v>13</v>
      </c>
      <c r="AL275" s="101" t="s">
        <v>13</v>
      </c>
    </row>
    <row r="276" spans="1:39">
      <c r="A276" s="90" t="s">
        <v>832</v>
      </c>
      <c r="B276" s="52">
        <v>-0.15920000000000001</v>
      </c>
      <c r="C276" s="59">
        <v>0.1305</v>
      </c>
      <c r="D276" s="20">
        <f t="shared" si="53"/>
        <v>-0.28970000000000001</v>
      </c>
      <c r="E276" s="52">
        <v>-8.2600000000000007E-2</v>
      </c>
      <c r="F276" s="59">
        <v>0.1305</v>
      </c>
      <c r="G276" s="20">
        <f t="shared" si="54"/>
        <v>-0.21310000000000001</v>
      </c>
      <c r="H276" s="52">
        <v>-8.5800000000000001E-2</v>
      </c>
      <c r="I276" s="59">
        <v>0.1305</v>
      </c>
      <c r="J276" s="20">
        <f t="shared" si="55"/>
        <v>-0.21629999999999999</v>
      </c>
      <c r="K276" s="52">
        <v>0.14030000000000001</v>
      </c>
      <c r="L276" s="59">
        <v>0.1305</v>
      </c>
      <c r="M276" s="20">
        <f t="shared" si="56"/>
        <v>9.8000000000000032E-3</v>
      </c>
      <c r="N276" s="52">
        <v>0.31590000000000001</v>
      </c>
      <c r="O276" s="59">
        <v>0.1305</v>
      </c>
      <c r="P276" s="20">
        <f t="shared" si="52"/>
        <v>0.18540000000000001</v>
      </c>
      <c r="Q276" s="52">
        <v>-0.115</v>
      </c>
      <c r="R276" s="59">
        <v>0.1305</v>
      </c>
      <c r="S276" s="20">
        <f t="shared" si="57"/>
        <v>-0.2455</v>
      </c>
      <c r="T276" s="52">
        <v>-4.53E-2</v>
      </c>
      <c r="U276" s="59">
        <v>0.1305</v>
      </c>
      <c r="V276" s="20">
        <f t="shared" si="58"/>
        <v>-0.17580000000000001</v>
      </c>
      <c r="W276" s="52">
        <v>0.878</v>
      </c>
      <c r="X276" s="59">
        <v>0.1305</v>
      </c>
      <c r="Y276" s="20">
        <f t="shared" si="59"/>
        <v>0.74750000000000005</v>
      </c>
      <c r="Z276" s="59" t="s">
        <v>13</v>
      </c>
      <c r="AA276" s="59">
        <v>0.1305</v>
      </c>
      <c r="AB276" s="23" t="s">
        <v>13</v>
      </c>
      <c r="AC276" s="64" t="s">
        <v>13</v>
      </c>
      <c r="AD276" s="59">
        <v>0.1305</v>
      </c>
      <c r="AE276" s="23" t="s">
        <v>13</v>
      </c>
      <c r="AF276" s="98">
        <f t="shared" si="62"/>
        <v>-2.4712499999999998E-2</v>
      </c>
      <c r="AG276" s="97">
        <v>-1.37</v>
      </c>
      <c r="AH276" s="98">
        <f t="shared" si="63"/>
        <v>-5.1556174196195055E-6</v>
      </c>
      <c r="AI276" s="99">
        <f t="shared" si="64"/>
        <v>1.2740819548234703E-7</v>
      </c>
      <c r="AJ276" s="97">
        <v>0.87</v>
      </c>
      <c r="AK276" s="101" t="s">
        <v>13</v>
      </c>
      <c r="AL276" s="100">
        <v>-22.49</v>
      </c>
    </row>
    <row r="277" spans="1:39">
      <c r="A277" s="90" t="s">
        <v>833</v>
      </c>
      <c r="B277" s="52">
        <v>-4.0000000000000001E-3</v>
      </c>
      <c r="C277" s="59">
        <v>0.1305</v>
      </c>
      <c r="D277" s="20">
        <f t="shared" si="53"/>
        <v>-0.13450000000000001</v>
      </c>
      <c r="E277" s="52">
        <v>-0.1822</v>
      </c>
      <c r="F277" s="59">
        <v>0.1305</v>
      </c>
      <c r="G277" s="20">
        <f t="shared" si="54"/>
        <v>-0.31269999999999998</v>
      </c>
      <c r="H277" s="52">
        <v>-0.1217</v>
      </c>
      <c r="I277" s="59">
        <v>0.1305</v>
      </c>
      <c r="J277" s="20">
        <f t="shared" si="55"/>
        <v>-0.25219999999999998</v>
      </c>
      <c r="K277" s="52">
        <v>-0.13159999999999999</v>
      </c>
      <c r="L277" s="59">
        <v>0.1305</v>
      </c>
      <c r="M277" s="20">
        <f t="shared" si="56"/>
        <v>-0.2621</v>
      </c>
      <c r="N277" s="52">
        <v>-5.1900000000000002E-2</v>
      </c>
      <c r="O277" s="59">
        <v>0.1305</v>
      </c>
      <c r="P277" s="20">
        <f t="shared" si="52"/>
        <v>-0.18240000000000001</v>
      </c>
      <c r="Q277" s="52">
        <v>-1.12E-2</v>
      </c>
      <c r="R277" s="59">
        <v>0.1305</v>
      </c>
      <c r="S277" s="20">
        <f t="shared" si="57"/>
        <v>-0.14169999999999999</v>
      </c>
      <c r="T277" s="52">
        <v>-3.04E-2</v>
      </c>
      <c r="U277" s="59">
        <v>0.1305</v>
      </c>
      <c r="V277" s="20">
        <f t="shared" si="58"/>
        <v>-0.16090000000000002</v>
      </c>
      <c r="W277" s="52">
        <v>3.8999999999999998E-3</v>
      </c>
      <c r="X277" s="59">
        <v>0.1305</v>
      </c>
      <c r="Y277" s="20">
        <f t="shared" si="59"/>
        <v>-0.12660000000000002</v>
      </c>
      <c r="Z277" s="52">
        <v>-2.7300000000000001E-2</v>
      </c>
      <c r="AA277" s="59">
        <v>0.1305</v>
      </c>
      <c r="AB277" s="20">
        <f t="shared" si="60"/>
        <v>-0.1578</v>
      </c>
      <c r="AC277" s="52">
        <v>-0.02</v>
      </c>
      <c r="AD277" s="59">
        <v>0.1305</v>
      </c>
      <c r="AE277" s="20">
        <f t="shared" si="61"/>
        <v>-0.15049999999999999</v>
      </c>
      <c r="AF277" s="98">
        <f t="shared" si="62"/>
        <v>-0.18814</v>
      </c>
      <c r="AG277" s="97">
        <v>4.8499999999999996</v>
      </c>
      <c r="AH277" s="98">
        <f t="shared" si="63"/>
        <v>1.8251638310331822E-5</v>
      </c>
      <c r="AI277" s="99">
        <f t="shared" si="64"/>
        <v>-3.4338632317058292E-6</v>
      </c>
      <c r="AJ277" s="97">
        <v>5.0999999999999996</v>
      </c>
      <c r="AK277" s="100">
        <v>0</v>
      </c>
      <c r="AL277" s="101" t="s">
        <v>13</v>
      </c>
    </row>
    <row r="278" spans="1:39">
      <c r="A278" s="125" t="s">
        <v>834</v>
      </c>
      <c r="B278" s="61">
        <v>-0.3231</v>
      </c>
      <c r="C278" s="59">
        <v>0.1305</v>
      </c>
      <c r="D278" s="20">
        <f t="shared" si="53"/>
        <v>-0.4536</v>
      </c>
      <c r="E278" s="61">
        <v>1.38E-2</v>
      </c>
      <c r="F278" s="59">
        <v>0.1305</v>
      </c>
      <c r="G278" s="20">
        <f t="shared" si="54"/>
        <v>-0.1167</v>
      </c>
      <c r="H278" s="61">
        <v>-5.7599999999999998E-2</v>
      </c>
      <c r="I278" s="59">
        <v>0.1305</v>
      </c>
      <c r="J278" s="20">
        <f t="shared" si="55"/>
        <v>-0.18809999999999999</v>
      </c>
      <c r="K278" s="61">
        <v>-1.55E-2</v>
      </c>
      <c r="L278" s="59">
        <v>0.1305</v>
      </c>
      <c r="M278" s="20">
        <f t="shared" si="56"/>
        <v>-0.14600000000000002</v>
      </c>
      <c r="N278" s="61">
        <v>-8.7900000000000006E-2</v>
      </c>
      <c r="O278" s="59">
        <v>0.1305</v>
      </c>
      <c r="P278" s="20">
        <f t="shared" si="52"/>
        <v>-0.21840000000000001</v>
      </c>
      <c r="Q278" s="61">
        <v>2.4899999999999999E-2</v>
      </c>
      <c r="R278" s="59">
        <v>0.1305</v>
      </c>
      <c r="S278" s="20">
        <f t="shared" si="57"/>
        <v>-0.1056</v>
      </c>
      <c r="T278" s="61">
        <v>2.47E-2</v>
      </c>
      <c r="U278" s="59">
        <v>0.1305</v>
      </c>
      <c r="V278" s="20">
        <f t="shared" si="58"/>
        <v>-0.10580000000000001</v>
      </c>
      <c r="W278" s="61">
        <v>-8.3000000000000001E-3</v>
      </c>
      <c r="X278" s="59">
        <v>0.1305</v>
      </c>
      <c r="Y278" s="20">
        <f t="shared" si="59"/>
        <v>-0.13880000000000001</v>
      </c>
      <c r="Z278" s="61">
        <v>-5.9299999999999999E-2</v>
      </c>
      <c r="AA278" s="59">
        <v>0.1305</v>
      </c>
      <c r="AB278" s="20">
        <f t="shared" si="60"/>
        <v>-0.1898</v>
      </c>
      <c r="AC278" s="61">
        <v>-6.9599999999999995E-2</v>
      </c>
      <c r="AD278" s="59">
        <v>0.1305</v>
      </c>
      <c r="AE278" s="20">
        <f t="shared" si="61"/>
        <v>-0.2001</v>
      </c>
      <c r="AF278" s="98">
        <f t="shared" si="62"/>
        <v>-0.18629000000000001</v>
      </c>
      <c r="AG278" s="97">
        <v>1.1200000000000001</v>
      </c>
      <c r="AH278" s="98">
        <f t="shared" si="63"/>
        <v>4.2148113211487929E-6</v>
      </c>
      <c r="AI278" s="99">
        <f t="shared" si="64"/>
        <v>-7.8517720101680863E-7</v>
      </c>
      <c r="AJ278" s="97">
        <v>1.1399999999999999</v>
      </c>
      <c r="AK278" s="100">
        <v>0</v>
      </c>
      <c r="AL278" s="100">
        <v>-9.4</v>
      </c>
    </row>
    <row r="279" spans="1:39">
      <c r="A279" s="113"/>
      <c r="B279" s="104"/>
      <c r="C279" s="105"/>
      <c r="D279" s="106"/>
      <c r="E279" s="104"/>
      <c r="F279" s="105"/>
      <c r="G279" s="106"/>
      <c r="H279" s="104"/>
      <c r="I279" s="105"/>
      <c r="J279" s="106"/>
      <c r="K279" s="104"/>
      <c r="L279" s="105"/>
      <c r="M279" s="106"/>
      <c r="N279" s="104"/>
      <c r="O279" s="105"/>
      <c r="P279" s="106"/>
      <c r="Q279" s="104"/>
      <c r="R279" s="105"/>
      <c r="S279" s="106"/>
      <c r="T279" s="104"/>
      <c r="U279" s="105"/>
      <c r="V279" s="106"/>
      <c r="W279" s="104"/>
      <c r="X279" s="105"/>
      <c r="Y279" s="106"/>
      <c r="Z279" s="104"/>
      <c r="AA279" s="105"/>
      <c r="AB279" s="106"/>
      <c r="AC279" s="104"/>
      <c r="AD279" s="105"/>
      <c r="AE279" s="106"/>
      <c r="AF279" s="72">
        <f>AVERAGE(AF4:AF278)</f>
        <v>-4.9848007070707079E-2</v>
      </c>
      <c r="AG279" s="107">
        <f>SUM(AG4:AG278)</f>
        <v>265729.56999999989</v>
      </c>
      <c r="AH279" s="108"/>
      <c r="AI279" s="126">
        <f>SUM(AI4:AI278)</f>
        <v>3.0140377011324462E-3</v>
      </c>
      <c r="AJ279" s="107">
        <f>SUM(AJ4:AJ278)</f>
        <v>434284.24999999983</v>
      </c>
      <c r="AK279" s="111"/>
      <c r="AL279" s="111"/>
      <c r="AM279" s="180">
        <f>MEDIAN(AF4:AF278)</f>
        <v>-4.0500000000000008E-2</v>
      </c>
    </row>
    <row r="280" spans="1:39">
      <c r="A280" s="3"/>
    </row>
    <row r="281" spans="1:39">
      <c r="A281" s="67" t="s">
        <v>1758</v>
      </c>
    </row>
    <row r="282" spans="1:39">
      <c r="A282" s="90" t="s">
        <v>1759</v>
      </c>
      <c r="B282" s="52">
        <v>0.16</v>
      </c>
      <c r="C282" s="59">
        <v>0.1305</v>
      </c>
      <c r="D282" s="20">
        <f t="shared" ref="D282" si="65">B282-C282</f>
        <v>2.9499999999999998E-2</v>
      </c>
      <c r="E282" s="52">
        <v>0.16</v>
      </c>
      <c r="F282" s="59">
        <v>0.1305</v>
      </c>
      <c r="G282" s="20">
        <f t="shared" ref="G282:G300" si="66">E282-F282</f>
        <v>2.9499999999999998E-2</v>
      </c>
      <c r="H282" s="52">
        <v>0.16</v>
      </c>
      <c r="I282" s="59">
        <v>0.1305</v>
      </c>
      <c r="J282" s="20">
        <f t="shared" ref="J282:J300" si="67">H282-I282</f>
        <v>2.9499999999999998E-2</v>
      </c>
      <c r="K282" s="52">
        <v>0.17</v>
      </c>
      <c r="L282" s="59">
        <v>0.1305</v>
      </c>
      <c r="M282" s="20">
        <f t="shared" ref="M282:M300" si="68">K282-L282</f>
        <v>3.9500000000000007E-2</v>
      </c>
      <c r="N282" s="52">
        <v>0.19</v>
      </c>
      <c r="O282" s="59">
        <v>0.1305</v>
      </c>
      <c r="P282" s="20">
        <f t="shared" ref="P282:P300" si="69">N282-O282</f>
        <v>5.9499999999999997E-2</v>
      </c>
      <c r="Q282" s="52">
        <v>0.22</v>
      </c>
      <c r="R282" s="59">
        <v>0.1305</v>
      </c>
      <c r="S282" s="20">
        <f t="shared" ref="S282:S301" si="70">Q282-R282</f>
        <v>8.9499999999999996E-2</v>
      </c>
      <c r="T282" s="52">
        <v>0.23</v>
      </c>
      <c r="U282" s="59">
        <v>0.1305</v>
      </c>
      <c r="V282" s="20">
        <f t="shared" ref="V282:V301" si="71">T282-U282</f>
        <v>9.9500000000000005E-2</v>
      </c>
      <c r="W282" s="52">
        <v>0.26</v>
      </c>
      <c r="X282" s="59">
        <v>0.1305</v>
      </c>
      <c r="Y282" s="20">
        <f t="shared" ref="Y282:Y301" si="72">W282-X282</f>
        <v>0.1295</v>
      </c>
      <c r="Z282" s="52">
        <v>0.21</v>
      </c>
      <c r="AA282" s="59">
        <v>0.1305</v>
      </c>
      <c r="AB282" s="20">
        <f t="shared" ref="AB282:AB301" si="73">Z282-AA282</f>
        <v>7.9499999999999987E-2</v>
      </c>
      <c r="AC282" s="52">
        <v>0.1</v>
      </c>
      <c r="AD282" s="59">
        <v>0.1305</v>
      </c>
      <c r="AE282" s="20">
        <f t="shared" ref="AE282:AE301" si="74">AC282-AD282</f>
        <v>-3.0499999999999999E-2</v>
      </c>
      <c r="AF282" s="98">
        <f t="shared" ref="AF282:AF301" si="75">AVERAGE(D282,G282,J282,M282,P282,S282,V282,Y282,AB282,AE282)</f>
        <v>5.5500000000000008E-2</v>
      </c>
      <c r="AG282" s="100">
        <v>45032</v>
      </c>
      <c r="AH282" s="98">
        <f>AG282/$AG$302</f>
        <v>0.76551432100977457</v>
      </c>
      <c r="AI282" s="99">
        <f>AF282*AH282</f>
        <v>4.2486044816042491E-2</v>
      </c>
      <c r="AJ282" s="100">
        <v>64209</v>
      </c>
      <c r="AK282" s="100">
        <v>2.12</v>
      </c>
      <c r="AL282" s="100">
        <v>12.83</v>
      </c>
    </row>
    <row r="283" spans="1:39">
      <c r="A283" s="90" t="s">
        <v>1760</v>
      </c>
      <c r="B283" s="52">
        <v>0.38</v>
      </c>
      <c r="C283" s="59">
        <v>0.1305</v>
      </c>
      <c r="D283" s="20">
        <f t="shared" ref="D283:D300" si="76">B283-C283</f>
        <v>0.2495</v>
      </c>
      <c r="E283" s="52">
        <v>0.28999999999999998</v>
      </c>
      <c r="F283" s="59">
        <v>0.1305</v>
      </c>
      <c r="G283" s="20">
        <f t="shared" si="66"/>
        <v>0.15949999999999998</v>
      </c>
      <c r="H283" s="52">
        <v>0.34</v>
      </c>
      <c r="I283" s="59">
        <v>0.1305</v>
      </c>
      <c r="J283" s="20">
        <f t="shared" si="67"/>
        <v>0.20950000000000002</v>
      </c>
      <c r="K283" s="52">
        <v>0.28999999999999998</v>
      </c>
      <c r="L283" s="59">
        <v>0.1305</v>
      </c>
      <c r="M283" s="20">
        <f t="shared" si="68"/>
        <v>0.15949999999999998</v>
      </c>
      <c r="N283" s="52">
        <v>0.24</v>
      </c>
      <c r="O283" s="59">
        <v>0.1305</v>
      </c>
      <c r="P283" s="20">
        <f t="shared" si="69"/>
        <v>0.10949999999999999</v>
      </c>
      <c r="Q283" s="52">
        <v>0.31</v>
      </c>
      <c r="R283" s="59">
        <v>0.1305</v>
      </c>
      <c r="S283" s="20">
        <f t="shared" si="70"/>
        <v>0.17949999999999999</v>
      </c>
      <c r="T283" s="52">
        <v>0.25</v>
      </c>
      <c r="U283" s="59">
        <v>0.1305</v>
      </c>
      <c r="V283" s="20">
        <f t="shared" si="71"/>
        <v>0.1195</v>
      </c>
      <c r="W283" s="52">
        <v>0.23</v>
      </c>
      <c r="X283" s="59">
        <v>0.1305</v>
      </c>
      <c r="Y283" s="20">
        <f t="shared" si="72"/>
        <v>9.9500000000000005E-2</v>
      </c>
      <c r="Z283" s="52">
        <v>0.22</v>
      </c>
      <c r="AA283" s="59">
        <v>0.1305</v>
      </c>
      <c r="AB283" s="20">
        <f t="shared" si="73"/>
        <v>8.9499999999999996E-2</v>
      </c>
      <c r="AC283" s="52">
        <v>0.21</v>
      </c>
      <c r="AD283" s="59">
        <v>0.1305</v>
      </c>
      <c r="AE283" s="20">
        <f t="shared" si="74"/>
        <v>7.9499999999999987E-2</v>
      </c>
      <c r="AF283" s="98">
        <f t="shared" si="75"/>
        <v>0.14549999999999996</v>
      </c>
      <c r="AG283" s="100">
        <v>2574</v>
      </c>
      <c r="AH283" s="98">
        <f t="shared" ref="AH283:AH301" si="77">AG283/$AG$302</f>
        <v>4.3756303568110673E-2</v>
      </c>
      <c r="AI283" s="99">
        <f t="shared" ref="AI283:AI301" si="78">AF283*AH283</f>
        <v>6.3665421691601011E-3</v>
      </c>
      <c r="AJ283" s="100">
        <v>3835.7</v>
      </c>
      <c r="AK283" s="100">
        <v>0</v>
      </c>
      <c r="AL283" s="100">
        <v>22.36</v>
      </c>
    </row>
    <row r="284" spans="1:39">
      <c r="A284" s="90" t="s">
        <v>1761</v>
      </c>
      <c r="B284" s="52">
        <v>0.25</v>
      </c>
      <c r="C284" s="59">
        <v>0.1305</v>
      </c>
      <c r="D284" s="20">
        <f t="shared" si="76"/>
        <v>0.1195</v>
      </c>
      <c r="E284" s="52">
        <v>0.3</v>
      </c>
      <c r="F284" s="59">
        <v>0.1305</v>
      </c>
      <c r="G284" s="20">
        <f t="shared" si="66"/>
        <v>0.16949999999999998</v>
      </c>
      <c r="H284" s="52">
        <v>0.26</v>
      </c>
      <c r="I284" s="59">
        <v>0.1305</v>
      </c>
      <c r="J284" s="20">
        <f t="shared" si="67"/>
        <v>0.1295</v>
      </c>
      <c r="K284" s="52">
        <v>0.26</v>
      </c>
      <c r="L284" s="59">
        <v>0.1305</v>
      </c>
      <c r="M284" s="20">
        <f t="shared" si="68"/>
        <v>0.1295</v>
      </c>
      <c r="N284" s="52">
        <v>0.36</v>
      </c>
      <c r="O284" s="59">
        <v>0.1305</v>
      </c>
      <c r="P284" s="20">
        <f t="shared" si="69"/>
        <v>0.22949999999999998</v>
      </c>
      <c r="Q284" s="52">
        <v>0.41</v>
      </c>
      <c r="R284" s="59">
        <v>0.1305</v>
      </c>
      <c r="S284" s="20">
        <f t="shared" si="70"/>
        <v>0.27949999999999997</v>
      </c>
      <c r="T284" s="52">
        <v>0.36</v>
      </c>
      <c r="U284" s="59">
        <v>0.1305</v>
      </c>
      <c r="V284" s="20">
        <f t="shared" si="71"/>
        <v>0.22949999999999998</v>
      </c>
      <c r="W284" s="52">
        <v>0.34</v>
      </c>
      <c r="X284" s="59">
        <v>0.1305</v>
      </c>
      <c r="Y284" s="20">
        <f t="shared" si="72"/>
        <v>0.20950000000000002</v>
      </c>
      <c r="Z284" s="52">
        <v>0.25</v>
      </c>
      <c r="AA284" s="59">
        <v>0.1305</v>
      </c>
      <c r="AB284" s="20">
        <f t="shared" si="73"/>
        <v>0.1195</v>
      </c>
      <c r="AC284" s="52">
        <v>0.25</v>
      </c>
      <c r="AD284" s="59">
        <v>0.1305</v>
      </c>
      <c r="AE284" s="20">
        <f t="shared" si="74"/>
        <v>0.1195</v>
      </c>
      <c r="AF284" s="98">
        <f t="shared" si="75"/>
        <v>0.17349999999999999</v>
      </c>
      <c r="AG284" s="100">
        <v>2479</v>
      </c>
      <c r="AH284" s="98">
        <f t="shared" si="77"/>
        <v>4.2141366179233239E-2</v>
      </c>
      <c r="AI284" s="99">
        <f t="shared" si="78"/>
        <v>7.3115270320969665E-3</v>
      </c>
      <c r="AJ284" s="100">
        <v>3668</v>
      </c>
      <c r="AK284" s="100">
        <v>0</v>
      </c>
      <c r="AL284" s="100">
        <v>47.9</v>
      </c>
    </row>
    <row r="285" spans="1:39">
      <c r="A285" s="90" t="s">
        <v>1762</v>
      </c>
      <c r="B285" s="52">
        <v>0.37</v>
      </c>
      <c r="C285" s="59">
        <v>0.1305</v>
      </c>
      <c r="D285" s="20">
        <f t="shared" si="76"/>
        <v>0.23949999999999999</v>
      </c>
      <c r="E285" s="52">
        <v>0.36</v>
      </c>
      <c r="F285" s="59">
        <v>0.1305</v>
      </c>
      <c r="G285" s="20">
        <f t="shared" si="66"/>
        <v>0.22949999999999998</v>
      </c>
      <c r="H285" s="52">
        <v>0.27</v>
      </c>
      <c r="I285" s="59">
        <v>0.1305</v>
      </c>
      <c r="J285" s="20">
        <f t="shared" si="67"/>
        <v>0.13950000000000001</v>
      </c>
      <c r="K285" s="52">
        <v>0.26</v>
      </c>
      <c r="L285" s="59">
        <v>0.1305</v>
      </c>
      <c r="M285" s="20">
        <f t="shared" si="68"/>
        <v>0.1295</v>
      </c>
      <c r="N285" s="52">
        <v>0.3</v>
      </c>
      <c r="O285" s="59">
        <v>0.1305</v>
      </c>
      <c r="P285" s="20">
        <f t="shared" si="69"/>
        <v>0.16949999999999998</v>
      </c>
      <c r="Q285" s="52">
        <v>0.27</v>
      </c>
      <c r="R285" s="59">
        <v>0.1305</v>
      </c>
      <c r="S285" s="20">
        <f t="shared" si="70"/>
        <v>0.13950000000000001</v>
      </c>
      <c r="T285" s="52">
        <v>0.21</v>
      </c>
      <c r="U285" s="59">
        <v>0.1305</v>
      </c>
      <c r="V285" s="20">
        <f t="shared" si="71"/>
        <v>7.9499999999999987E-2</v>
      </c>
      <c r="W285" s="52">
        <v>0.22</v>
      </c>
      <c r="X285" s="59">
        <v>0.1305</v>
      </c>
      <c r="Y285" s="20">
        <f t="shared" si="72"/>
        <v>8.9499999999999996E-2</v>
      </c>
      <c r="Z285" s="52">
        <v>0.2</v>
      </c>
      <c r="AA285" s="59">
        <v>0.1305</v>
      </c>
      <c r="AB285" s="20">
        <f t="shared" si="73"/>
        <v>6.9500000000000006E-2</v>
      </c>
      <c r="AC285" s="52">
        <v>0.18</v>
      </c>
      <c r="AD285" s="59">
        <v>0.1305</v>
      </c>
      <c r="AE285" s="20">
        <f t="shared" si="74"/>
        <v>4.9499999999999988E-2</v>
      </c>
      <c r="AF285" s="98">
        <f t="shared" si="75"/>
        <v>0.13350000000000001</v>
      </c>
      <c r="AG285" s="100">
        <v>1499.74</v>
      </c>
      <c r="AH285" s="98">
        <f t="shared" si="77"/>
        <v>2.5494591574684655E-2</v>
      </c>
      <c r="AI285" s="99">
        <f t="shared" si="78"/>
        <v>3.4035279752204018E-3</v>
      </c>
      <c r="AJ285" s="100">
        <v>2448.48</v>
      </c>
      <c r="AK285" s="100">
        <v>0.06</v>
      </c>
      <c r="AL285" s="100">
        <v>7.62</v>
      </c>
    </row>
    <row r="286" spans="1:39">
      <c r="A286" s="90" t="s">
        <v>1763</v>
      </c>
      <c r="B286" s="52">
        <v>0.19</v>
      </c>
      <c r="C286" s="59">
        <v>0.1305</v>
      </c>
      <c r="D286" s="20">
        <f t="shared" si="76"/>
        <v>5.9499999999999997E-2</v>
      </c>
      <c r="E286" s="52">
        <v>0.1</v>
      </c>
      <c r="F286" s="59">
        <v>0.1305</v>
      </c>
      <c r="G286" s="20">
        <f t="shared" si="66"/>
        <v>-3.0499999999999999E-2</v>
      </c>
      <c r="H286" s="52">
        <v>0.21</v>
      </c>
      <c r="I286" s="59">
        <v>0.1305</v>
      </c>
      <c r="J286" s="20">
        <f t="shared" si="67"/>
        <v>7.9499999999999987E-2</v>
      </c>
      <c r="K286" s="52">
        <v>0.14000000000000001</v>
      </c>
      <c r="L286" s="59">
        <v>0.1305</v>
      </c>
      <c r="M286" s="20">
        <f t="shared" si="68"/>
        <v>9.5000000000000084E-3</v>
      </c>
      <c r="N286" s="52">
        <v>0.22</v>
      </c>
      <c r="O286" s="59">
        <v>0.1305</v>
      </c>
      <c r="P286" s="20">
        <f t="shared" si="69"/>
        <v>8.9499999999999996E-2</v>
      </c>
      <c r="Q286" s="52">
        <v>0.27</v>
      </c>
      <c r="R286" s="59">
        <v>0.1305</v>
      </c>
      <c r="S286" s="20">
        <f t="shared" si="70"/>
        <v>0.13950000000000001</v>
      </c>
      <c r="T286" s="52">
        <v>0.25</v>
      </c>
      <c r="U286" s="59">
        <v>0.1305</v>
      </c>
      <c r="V286" s="20">
        <f t="shared" si="71"/>
        <v>0.1195</v>
      </c>
      <c r="W286" s="52">
        <v>0.34</v>
      </c>
      <c r="X286" s="59">
        <v>0.1305</v>
      </c>
      <c r="Y286" s="20">
        <f t="shared" si="72"/>
        <v>0.20950000000000002</v>
      </c>
      <c r="Z286" s="52">
        <v>0.39</v>
      </c>
      <c r="AA286" s="59">
        <v>0.1305</v>
      </c>
      <c r="AB286" s="20">
        <f t="shared" si="73"/>
        <v>0.25950000000000001</v>
      </c>
      <c r="AC286" s="52">
        <v>0.32</v>
      </c>
      <c r="AD286" s="59">
        <v>0.1305</v>
      </c>
      <c r="AE286" s="20">
        <f t="shared" si="74"/>
        <v>0.1895</v>
      </c>
      <c r="AF286" s="98">
        <f t="shared" si="75"/>
        <v>0.1125</v>
      </c>
      <c r="AG286" s="100">
        <v>690.17</v>
      </c>
      <c r="AH286" s="98">
        <f t="shared" si="77"/>
        <v>1.1732435133489877E-2</v>
      </c>
      <c r="AI286" s="99">
        <f t="shared" si="78"/>
        <v>1.3198989525176111E-3</v>
      </c>
      <c r="AJ286" s="100">
        <v>835.81</v>
      </c>
      <c r="AK286" s="100">
        <v>0.37</v>
      </c>
      <c r="AL286" s="100">
        <v>49.99</v>
      </c>
    </row>
    <row r="287" spans="1:39">
      <c r="A287" s="90" t="s">
        <v>1764</v>
      </c>
      <c r="B287" s="52">
        <v>0.4</v>
      </c>
      <c r="C287" s="59">
        <v>0.1305</v>
      </c>
      <c r="D287" s="20">
        <f t="shared" si="76"/>
        <v>0.26950000000000002</v>
      </c>
      <c r="E287" s="52">
        <v>0.38</v>
      </c>
      <c r="F287" s="59">
        <v>0.1305</v>
      </c>
      <c r="G287" s="20">
        <f t="shared" si="66"/>
        <v>0.2495</v>
      </c>
      <c r="H287" s="52">
        <v>0.3</v>
      </c>
      <c r="I287" s="59">
        <v>0.1305</v>
      </c>
      <c r="J287" s="20">
        <f t="shared" si="67"/>
        <v>0.16949999999999998</v>
      </c>
      <c r="K287" s="52">
        <v>0.3</v>
      </c>
      <c r="L287" s="59">
        <v>0.1305</v>
      </c>
      <c r="M287" s="20">
        <f t="shared" si="68"/>
        <v>0.16949999999999998</v>
      </c>
      <c r="N287" s="52">
        <v>0.36</v>
      </c>
      <c r="O287" s="59">
        <v>0.1305</v>
      </c>
      <c r="P287" s="20">
        <f t="shared" si="69"/>
        <v>0.22949999999999998</v>
      </c>
      <c r="Q287" s="52">
        <v>0.33</v>
      </c>
      <c r="R287" s="59">
        <v>0.1305</v>
      </c>
      <c r="S287" s="20">
        <f t="shared" si="70"/>
        <v>0.19950000000000001</v>
      </c>
      <c r="T287" s="52">
        <v>0.31</v>
      </c>
      <c r="U287" s="59">
        <v>0.1305</v>
      </c>
      <c r="V287" s="20">
        <f t="shared" si="71"/>
        <v>0.17949999999999999</v>
      </c>
      <c r="W287" s="52">
        <v>0.34</v>
      </c>
      <c r="X287" s="59">
        <v>0.1305</v>
      </c>
      <c r="Y287" s="20">
        <f t="shared" si="72"/>
        <v>0.20950000000000002</v>
      </c>
      <c r="Z287" s="52">
        <v>0.28999999999999998</v>
      </c>
      <c r="AA287" s="59">
        <v>0.1305</v>
      </c>
      <c r="AB287" s="20">
        <f t="shared" si="73"/>
        <v>0.15949999999999998</v>
      </c>
      <c r="AC287" s="52">
        <v>0.23</v>
      </c>
      <c r="AD287" s="59">
        <v>0.1305</v>
      </c>
      <c r="AE287" s="20">
        <f t="shared" si="74"/>
        <v>9.9500000000000005E-2</v>
      </c>
      <c r="AF287" s="98">
        <f t="shared" si="75"/>
        <v>0.19349999999999998</v>
      </c>
      <c r="AG287" s="100">
        <v>720.21</v>
      </c>
      <c r="AH287" s="98">
        <f t="shared" si="77"/>
        <v>1.2243095335193858E-2</v>
      </c>
      <c r="AI287" s="99">
        <f t="shared" si="78"/>
        <v>2.3690389473600111E-3</v>
      </c>
      <c r="AJ287" s="100">
        <v>948.03</v>
      </c>
      <c r="AK287" s="100">
        <v>0.01</v>
      </c>
      <c r="AL287" s="100">
        <v>22.57</v>
      </c>
    </row>
    <row r="288" spans="1:39">
      <c r="A288" s="90" t="s">
        <v>1765</v>
      </c>
      <c r="B288" s="52">
        <v>0.21</v>
      </c>
      <c r="C288" s="59">
        <v>0.1305</v>
      </c>
      <c r="D288" s="20">
        <f t="shared" si="76"/>
        <v>7.9499999999999987E-2</v>
      </c>
      <c r="E288" s="52">
        <v>0.08</v>
      </c>
      <c r="F288" s="59">
        <v>0.1305</v>
      </c>
      <c r="G288" s="20">
        <f t="shared" si="66"/>
        <v>-5.0500000000000003E-2</v>
      </c>
      <c r="H288" s="52">
        <v>0.05</v>
      </c>
      <c r="I288" s="59">
        <v>0.1305</v>
      </c>
      <c r="J288" s="20">
        <f t="shared" si="67"/>
        <v>-8.0500000000000002E-2</v>
      </c>
      <c r="K288" s="52">
        <v>0.09</v>
      </c>
      <c r="L288" s="59">
        <v>0.1305</v>
      </c>
      <c r="M288" s="20">
        <f t="shared" si="68"/>
        <v>-4.0500000000000008E-2</v>
      </c>
      <c r="N288" s="52">
        <v>0.11</v>
      </c>
      <c r="O288" s="59">
        <v>0.1305</v>
      </c>
      <c r="P288" s="20">
        <f t="shared" si="69"/>
        <v>-2.0500000000000004E-2</v>
      </c>
      <c r="Q288" s="52">
        <v>0.2</v>
      </c>
      <c r="R288" s="59">
        <v>0.1305</v>
      </c>
      <c r="S288" s="20">
        <f t="shared" si="70"/>
        <v>6.9500000000000006E-2</v>
      </c>
      <c r="T288" s="52">
        <v>0.12</v>
      </c>
      <c r="U288" s="59">
        <v>0.1305</v>
      </c>
      <c r="V288" s="20">
        <f t="shared" si="71"/>
        <v>-1.0500000000000009E-2</v>
      </c>
      <c r="W288" s="52">
        <v>0.2</v>
      </c>
      <c r="X288" s="59">
        <v>0.1305</v>
      </c>
      <c r="Y288" s="20">
        <f t="shared" si="72"/>
        <v>6.9500000000000006E-2</v>
      </c>
      <c r="Z288" s="52">
        <v>0.22</v>
      </c>
      <c r="AA288" s="59">
        <v>0.1305</v>
      </c>
      <c r="AB288" s="20">
        <f t="shared" si="73"/>
        <v>8.9499999999999996E-2</v>
      </c>
      <c r="AC288" s="52">
        <v>0.2</v>
      </c>
      <c r="AD288" s="59">
        <v>0.1305</v>
      </c>
      <c r="AE288" s="20">
        <f t="shared" si="74"/>
        <v>6.9500000000000006E-2</v>
      </c>
      <c r="AF288" s="98">
        <f t="shared" si="75"/>
        <v>1.7499999999999998E-2</v>
      </c>
      <c r="AG288" s="100">
        <v>345.28</v>
      </c>
      <c r="AH288" s="98">
        <f t="shared" si="77"/>
        <v>5.8695324382273704E-3</v>
      </c>
      <c r="AI288" s="99">
        <f t="shared" si="78"/>
        <v>1.0271681766897898E-4</v>
      </c>
      <c r="AJ288" s="100">
        <v>571.72</v>
      </c>
      <c r="AK288" s="100">
        <v>0.4</v>
      </c>
      <c r="AL288" s="100">
        <v>27.75</v>
      </c>
    </row>
    <row r="289" spans="1:39">
      <c r="A289" s="90" t="s">
        <v>1766</v>
      </c>
      <c r="B289" s="63">
        <v>0.1</v>
      </c>
      <c r="C289" s="59">
        <v>0.1305</v>
      </c>
      <c r="D289" s="20">
        <f t="shared" si="76"/>
        <v>-3.0499999999999999E-2</v>
      </c>
      <c r="E289" s="52">
        <v>0.17</v>
      </c>
      <c r="F289" s="59">
        <v>0.1305</v>
      </c>
      <c r="G289" s="20">
        <f t="shared" si="66"/>
        <v>3.9500000000000007E-2</v>
      </c>
      <c r="H289" s="52">
        <v>0.24</v>
      </c>
      <c r="I289" s="59">
        <v>0.1305</v>
      </c>
      <c r="J289" s="20">
        <f t="shared" si="67"/>
        <v>0.10949999999999999</v>
      </c>
      <c r="K289" s="52">
        <v>0.26</v>
      </c>
      <c r="L289" s="59">
        <v>0.1305</v>
      </c>
      <c r="M289" s="20">
        <f t="shared" si="68"/>
        <v>0.1295</v>
      </c>
      <c r="N289" s="52">
        <v>0.28000000000000003</v>
      </c>
      <c r="O289" s="59">
        <v>0.1305</v>
      </c>
      <c r="P289" s="20">
        <f t="shared" si="69"/>
        <v>0.14950000000000002</v>
      </c>
      <c r="Q289" s="52">
        <v>0.27</v>
      </c>
      <c r="R289" s="59">
        <v>0.1305</v>
      </c>
      <c r="S289" s="20">
        <f t="shared" si="70"/>
        <v>0.13950000000000001</v>
      </c>
      <c r="T289" s="52">
        <v>0.36</v>
      </c>
      <c r="U289" s="59">
        <v>0.1305</v>
      </c>
      <c r="V289" s="20">
        <f t="shared" si="71"/>
        <v>0.22949999999999998</v>
      </c>
      <c r="W289" s="52">
        <v>0.32</v>
      </c>
      <c r="X289" s="59">
        <v>0.1305</v>
      </c>
      <c r="Y289" s="20">
        <f t="shared" si="72"/>
        <v>0.1895</v>
      </c>
      <c r="Z289" s="52">
        <v>0.27</v>
      </c>
      <c r="AA289" s="59">
        <v>0.1305</v>
      </c>
      <c r="AB289" s="20">
        <f t="shared" si="73"/>
        <v>0.13950000000000001</v>
      </c>
      <c r="AC289" s="52">
        <v>0.23</v>
      </c>
      <c r="AD289" s="59">
        <v>0.1305</v>
      </c>
      <c r="AE289" s="20">
        <f t="shared" si="74"/>
        <v>9.9500000000000005E-2</v>
      </c>
      <c r="AF289" s="98">
        <f t="shared" si="75"/>
        <v>0.11949999999999998</v>
      </c>
      <c r="AG289" s="100">
        <v>1283.77</v>
      </c>
      <c r="AH289" s="98">
        <f t="shared" si="77"/>
        <v>2.1823243912833502E-2</v>
      </c>
      <c r="AI289" s="99">
        <f t="shared" si="78"/>
        <v>2.6078776475836033E-3</v>
      </c>
      <c r="AJ289" s="100">
        <v>1849.54</v>
      </c>
      <c r="AK289" s="100">
        <v>0</v>
      </c>
      <c r="AL289" s="101" t="s">
        <v>13</v>
      </c>
    </row>
    <row r="290" spans="1:39">
      <c r="A290" s="90" t="s">
        <v>1767</v>
      </c>
      <c r="B290" s="52">
        <v>0.09</v>
      </c>
      <c r="C290" s="59">
        <v>0.1305</v>
      </c>
      <c r="D290" s="20">
        <f t="shared" si="76"/>
        <v>-4.0500000000000008E-2</v>
      </c>
      <c r="E290" s="52">
        <v>0.08</v>
      </c>
      <c r="F290" s="59">
        <v>0.1305</v>
      </c>
      <c r="G290" s="20">
        <f t="shared" si="66"/>
        <v>-5.0500000000000003E-2</v>
      </c>
      <c r="H290" s="52">
        <v>0.08</v>
      </c>
      <c r="I290" s="59">
        <v>0.1305</v>
      </c>
      <c r="J290" s="20">
        <f t="shared" si="67"/>
        <v>-5.0500000000000003E-2</v>
      </c>
      <c r="K290" s="52">
        <v>0.1</v>
      </c>
      <c r="L290" s="59">
        <v>0.1305</v>
      </c>
      <c r="M290" s="20">
        <f t="shared" si="68"/>
        <v>-3.0499999999999999E-2</v>
      </c>
      <c r="N290" s="52">
        <v>0.1</v>
      </c>
      <c r="O290" s="59">
        <v>0.1305</v>
      </c>
      <c r="P290" s="20">
        <f t="shared" si="69"/>
        <v>-3.0499999999999999E-2</v>
      </c>
      <c r="Q290" s="52">
        <v>0.12</v>
      </c>
      <c r="R290" s="59">
        <v>0.1305</v>
      </c>
      <c r="S290" s="20">
        <f t="shared" si="70"/>
        <v>-1.0500000000000009E-2</v>
      </c>
      <c r="T290" s="52">
        <v>0.18</v>
      </c>
      <c r="U290" s="59">
        <v>0.1305</v>
      </c>
      <c r="V290" s="20">
        <f t="shared" si="71"/>
        <v>4.9499999999999988E-2</v>
      </c>
      <c r="W290" s="52">
        <v>0.18</v>
      </c>
      <c r="X290" s="59">
        <v>0.1305</v>
      </c>
      <c r="Y290" s="20">
        <f t="shared" si="72"/>
        <v>4.9499999999999988E-2</v>
      </c>
      <c r="Z290" s="52">
        <v>0.3</v>
      </c>
      <c r="AA290" s="59">
        <v>0.1305</v>
      </c>
      <c r="AB290" s="20">
        <f t="shared" si="73"/>
        <v>0.16949999999999998</v>
      </c>
      <c r="AC290" s="52">
        <v>0.33</v>
      </c>
      <c r="AD290" s="59">
        <v>0.1305</v>
      </c>
      <c r="AE290" s="20">
        <f t="shared" si="74"/>
        <v>0.19950000000000001</v>
      </c>
      <c r="AF290" s="98">
        <f t="shared" si="75"/>
        <v>2.5499999999999995E-2</v>
      </c>
      <c r="AG290" s="100">
        <v>1762.16</v>
      </c>
      <c r="AH290" s="98">
        <f t="shared" si="77"/>
        <v>2.9955558622992193E-2</v>
      </c>
      <c r="AI290" s="99">
        <f t="shared" si="78"/>
        <v>7.6386674488630073E-4</v>
      </c>
      <c r="AJ290" s="100">
        <v>2614.36</v>
      </c>
      <c r="AK290" s="100">
        <v>0.56000000000000005</v>
      </c>
      <c r="AL290" s="100">
        <v>12.04</v>
      </c>
    </row>
    <row r="291" spans="1:39">
      <c r="A291" s="90" t="s">
        <v>1768</v>
      </c>
      <c r="B291" s="52">
        <v>0.27</v>
      </c>
      <c r="C291" s="59">
        <v>0.1305</v>
      </c>
      <c r="D291" s="20">
        <f t="shared" si="76"/>
        <v>0.13950000000000001</v>
      </c>
      <c r="E291" s="52">
        <v>0.25</v>
      </c>
      <c r="F291" s="59">
        <v>0.1305</v>
      </c>
      <c r="G291" s="20">
        <f t="shared" si="66"/>
        <v>0.1195</v>
      </c>
      <c r="H291" s="52">
        <v>0.2</v>
      </c>
      <c r="I291" s="59">
        <v>0.1305</v>
      </c>
      <c r="J291" s="20">
        <f t="shared" si="67"/>
        <v>6.9500000000000006E-2</v>
      </c>
      <c r="K291" s="52">
        <v>0.16</v>
      </c>
      <c r="L291" s="59">
        <v>0.1305</v>
      </c>
      <c r="M291" s="20">
        <f t="shared" si="68"/>
        <v>2.9499999999999998E-2</v>
      </c>
      <c r="N291" s="52">
        <v>0.16</v>
      </c>
      <c r="O291" s="59">
        <v>0.1305</v>
      </c>
      <c r="P291" s="20">
        <f t="shared" si="69"/>
        <v>2.9499999999999998E-2</v>
      </c>
      <c r="Q291" s="52">
        <v>0.17</v>
      </c>
      <c r="R291" s="59">
        <v>0.1305</v>
      </c>
      <c r="S291" s="20">
        <f t="shared" si="70"/>
        <v>3.9500000000000007E-2</v>
      </c>
      <c r="T291" s="52">
        <v>0.12</v>
      </c>
      <c r="U291" s="59">
        <v>0.1305</v>
      </c>
      <c r="V291" s="20">
        <f t="shared" si="71"/>
        <v>-1.0500000000000009E-2</v>
      </c>
      <c r="W291" s="52">
        <v>0.16</v>
      </c>
      <c r="X291" s="59">
        <v>0.1305</v>
      </c>
      <c r="Y291" s="20">
        <f t="shared" si="72"/>
        <v>2.9499999999999998E-2</v>
      </c>
      <c r="Z291" s="52">
        <v>0.2</v>
      </c>
      <c r="AA291" s="59">
        <v>0.1305</v>
      </c>
      <c r="AB291" s="20">
        <f t="shared" si="73"/>
        <v>6.9500000000000006E-2</v>
      </c>
      <c r="AC291" s="52">
        <v>0.21</v>
      </c>
      <c r="AD291" s="59">
        <v>0.1305</v>
      </c>
      <c r="AE291" s="20">
        <f t="shared" si="74"/>
        <v>7.9499999999999987E-2</v>
      </c>
      <c r="AF291" s="98">
        <f t="shared" si="75"/>
        <v>5.9499999999999997E-2</v>
      </c>
      <c r="AG291" s="100">
        <v>1045.3499999999999</v>
      </c>
      <c r="AH291" s="98">
        <f t="shared" si="77"/>
        <v>1.7770261046979211E-2</v>
      </c>
      <c r="AI291" s="99">
        <f t="shared" si="78"/>
        <v>1.057330532295263E-3</v>
      </c>
      <c r="AJ291" s="100">
        <v>1384.6</v>
      </c>
      <c r="AK291" s="100">
        <v>0.41</v>
      </c>
      <c r="AL291" s="100">
        <v>15.02</v>
      </c>
    </row>
    <row r="292" spans="1:39">
      <c r="A292" s="90" t="s">
        <v>1769</v>
      </c>
      <c r="B292" s="52">
        <v>0.14000000000000001</v>
      </c>
      <c r="C292" s="59">
        <v>0.1305</v>
      </c>
      <c r="D292" s="20">
        <f t="shared" si="76"/>
        <v>9.5000000000000084E-3</v>
      </c>
      <c r="E292" s="52">
        <v>0.18</v>
      </c>
      <c r="F292" s="59">
        <v>0.1305</v>
      </c>
      <c r="G292" s="20">
        <f t="shared" si="66"/>
        <v>4.9499999999999988E-2</v>
      </c>
      <c r="H292" s="52">
        <v>0.14000000000000001</v>
      </c>
      <c r="I292" s="59">
        <v>0.1305</v>
      </c>
      <c r="J292" s="20">
        <f t="shared" si="67"/>
        <v>9.5000000000000084E-3</v>
      </c>
      <c r="K292" s="52">
        <v>0.3</v>
      </c>
      <c r="L292" s="59">
        <v>0.1305</v>
      </c>
      <c r="M292" s="20">
        <f t="shared" si="68"/>
        <v>0.16949999999999998</v>
      </c>
      <c r="N292" s="52">
        <v>0.3</v>
      </c>
      <c r="O292" s="59">
        <v>0.1305</v>
      </c>
      <c r="P292" s="20">
        <f t="shared" si="69"/>
        <v>0.16949999999999998</v>
      </c>
      <c r="Q292" s="52">
        <v>0.32</v>
      </c>
      <c r="R292" s="59">
        <v>0.1305</v>
      </c>
      <c r="S292" s="20">
        <f t="shared" si="70"/>
        <v>0.1895</v>
      </c>
      <c r="T292" s="52">
        <v>0.25</v>
      </c>
      <c r="U292" s="59">
        <v>0.1305</v>
      </c>
      <c r="V292" s="20">
        <f t="shared" si="71"/>
        <v>0.1195</v>
      </c>
      <c r="W292" s="52">
        <v>0.12</v>
      </c>
      <c r="X292" s="59">
        <v>0.1305</v>
      </c>
      <c r="Y292" s="20">
        <f t="shared" si="72"/>
        <v>-1.0500000000000009E-2</v>
      </c>
      <c r="Z292" s="52">
        <v>0.28999999999999998</v>
      </c>
      <c r="AA292" s="59">
        <v>0.1305</v>
      </c>
      <c r="AB292" s="20">
        <f t="shared" si="73"/>
        <v>0.15949999999999998</v>
      </c>
      <c r="AC292" s="52">
        <v>0.27</v>
      </c>
      <c r="AD292" s="59">
        <v>0.1305</v>
      </c>
      <c r="AE292" s="20">
        <f t="shared" si="74"/>
        <v>0.13950000000000001</v>
      </c>
      <c r="AF292" s="98">
        <f t="shared" si="75"/>
        <v>0.10049999999999999</v>
      </c>
      <c r="AG292" s="100">
        <v>227.24</v>
      </c>
      <c r="AH292" s="98">
        <f t="shared" si="77"/>
        <v>3.8629302341948212E-3</v>
      </c>
      <c r="AI292" s="99">
        <f t="shared" si="78"/>
        <v>3.8822448853657952E-4</v>
      </c>
      <c r="AJ292" s="100">
        <v>269.83</v>
      </c>
      <c r="AK292" s="100">
        <v>0</v>
      </c>
      <c r="AL292" s="100">
        <v>40.020000000000003</v>
      </c>
    </row>
    <row r="293" spans="1:39">
      <c r="A293" s="90" t="s">
        <v>1770</v>
      </c>
      <c r="B293" s="52">
        <v>0.35</v>
      </c>
      <c r="C293" s="59">
        <v>0.1305</v>
      </c>
      <c r="D293" s="20">
        <f t="shared" si="76"/>
        <v>0.21949999999999997</v>
      </c>
      <c r="E293" s="52">
        <v>0.09</v>
      </c>
      <c r="F293" s="59">
        <v>0.1305</v>
      </c>
      <c r="G293" s="20">
        <f t="shared" si="66"/>
        <v>-4.0500000000000008E-2</v>
      </c>
      <c r="H293" s="52">
        <v>0.11</v>
      </c>
      <c r="I293" s="59">
        <v>0.1305</v>
      </c>
      <c r="J293" s="20">
        <f t="shared" si="67"/>
        <v>-2.0500000000000004E-2</v>
      </c>
      <c r="K293" s="52">
        <v>0.03</v>
      </c>
      <c r="L293" s="59">
        <v>0.1305</v>
      </c>
      <c r="M293" s="20">
        <f t="shared" si="68"/>
        <v>-0.10050000000000001</v>
      </c>
      <c r="N293" s="52">
        <v>0.02</v>
      </c>
      <c r="O293" s="59">
        <v>0.1305</v>
      </c>
      <c r="P293" s="20">
        <f t="shared" si="69"/>
        <v>-0.1105</v>
      </c>
      <c r="Q293" s="52">
        <v>0.11</v>
      </c>
      <c r="R293" s="59">
        <v>0.1305</v>
      </c>
      <c r="S293" s="20">
        <f t="shared" si="70"/>
        <v>-2.0500000000000004E-2</v>
      </c>
      <c r="T293" s="52">
        <v>0.12</v>
      </c>
      <c r="U293" s="59">
        <v>0.1305</v>
      </c>
      <c r="V293" s="20">
        <f t="shared" si="71"/>
        <v>-1.0500000000000009E-2</v>
      </c>
      <c r="W293" s="52">
        <v>0.1</v>
      </c>
      <c r="X293" s="59">
        <v>0.1305</v>
      </c>
      <c r="Y293" s="20">
        <f t="shared" si="72"/>
        <v>-3.0499999999999999E-2</v>
      </c>
      <c r="Z293" s="52">
        <v>0.11</v>
      </c>
      <c r="AA293" s="59">
        <v>0.1305</v>
      </c>
      <c r="AB293" s="20">
        <f t="shared" si="73"/>
        <v>-2.0500000000000004E-2</v>
      </c>
      <c r="AC293" s="52">
        <v>0.04</v>
      </c>
      <c r="AD293" s="59">
        <v>0.1305</v>
      </c>
      <c r="AE293" s="20">
        <f t="shared" si="74"/>
        <v>-9.0499999999999997E-2</v>
      </c>
      <c r="AF293" s="98">
        <f t="shared" si="75"/>
        <v>-2.2500000000000006E-2</v>
      </c>
      <c r="AG293" s="100">
        <v>612.9</v>
      </c>
      <c r="AH293" s="98">
        <f t="shared" si="77"/>
        <v>1.0418896059399779E-2</v>
      </c>
      <c r="AI293" s="99">
        <f t="shared" si="78"/>
        <v>-2.344251613364951E-4</v>
      </c>
      <c r="AJ293" s="100">
        <v>954.51</v>
      </c>
      <c r="AK293" s="100">
        <v>0.72</v>
      </c>
      <c r="AL293" s="100">
        <v>0.97</v>
      </c>
    </row>
    <row r="294" spans="1:39">
      <c r="A294" s="90" t="s">
        <v>1771</v>
      </c>
      <c r="B294" s="52">
        <v>0.11</v>
      </c>
      <c r="C294" s="59">
        <v>0.1305</v>
      </c>
      <c r="D294" s="20">
        <f t="shared" si="76"/>
        <v>-2.0500000000000004E-2</v>
      </c>
      <c r="E294" s="52">
        <v>0.14000000000000001</v>
      </c>
      <c r="F294" s="59">
        <v>0.1305</v>
      </c>
      <c r="G294" s="20">
        <f t="shared" si="66"/>
        <v>9.5000000000000084E-3</v>
      </c>
      <c r="H294" s="52">
        <v>0.2</v>
      </c>
      <c r="I294" s="59">
        <v>0.1305</v>
      </c>
      <c r="J294" s="20">
        <f t="shared" si="67"/>
        <v>6.9500000000000006E-2</v>
      </c>
      <c r="K294" s="52">
        <v>0.19</v>
      </c>
      <c r="L294" s="59">
        <v>0.1305</v>
      </c>
      <c r="M294" s="20">
        <f t="shared" si="68"/>
        <v>5.9499999999999997E-2</v>
      </c>
      <c r="N294" s="52">
        <v>0.23</v>
      </c>
      <c r="O294" s="59">
        <v>0.1305</v>
      </c>
      <c r="P294" s="20">
        <f t="shared" si="69"/>
        <v>9.9500000000000005E-2</v>
      </c>
      <c r="Q294" s="52">
        <v>0.28999999999999998</v>
      </c>
      <c r="R294" s="59">
        <v>0.1305</v>
      </c>
      <c r="S294" s="20">
        <f t="shared" si="70"/>
        <v>0.15949999999999998</v>
      </c>
      <c r="T294" s="52">
        <v>0.33</v>
      </c>
      <c r="U294" s="59">
        <v>0.1305</v>
      </c>
      <c r="V294" s="20">
        <f t="shared" si="71"/>
        <v>0.19950000000000001</v>
      </c>
      <c r="W294" s="52">
        <v>0.39</v>
      </c>
      <c r="X294" s="59">
        <v>0.1305</v>
      </c>
      <c r="Y294" s="20">
        <f t="shared" si="72"/>
        <v>0.25950000000000001</v>
      </c>
      <c r="Z294" s="52">
        <v>0.43</v>
      </c>
      <c r="AA294" s="59">
        <v>0.1305</v>
      </c>
      <c r="AB294" s="20">
        <f t="shared" si="73"/>
        <v>0.29949999999999999</v>
      </c>
      <c r="AC294" s="52">
        <v>0.22</v>
      </c>
      <c r="AD294" s="59">
        <v>0.1305</v>
      </c>
      <c r="AE294" s="20">
        <f t="shared" si="74"/>
        <v>8.9499999999999996E-2</v>
      </c>
      <c r="AF294" s="98">
        <f t="shared" si="75"/>
        <v>0.12249999999999998</v>
      </c>
      <c r="AG294" s="100">
        <v>181.5</v>
      </c>
      <c r="AH294" s="98">
        <f t="shared" si="77"/>
        <v>3.0853803798026754E-3</v>
      </c>
      <c r="AI294" s="99">
        <f t="shared" si="78"/>
        <v>3.7795909652582767E-4</v>
      </c>
      <c r="AJ294" s="100">
        <v>316.18</v>
      </c>
      <c r="AK294" s="100">
        <v>0.06</v>
      </c>
      <c r="AL294" s="101" t="s">
        <v>13</v>
      </c>
    </row>
    <row r="295" spans="1:39">
      <c r="A295" s="90" t="s">
        <v>1772</v>
      </c>
      <c r="B295" s="52">
        <v>0.09</v>
      </c>
      <c r="C295" s="59">
        <v>0.1305</v>
      </c>
      <c r="D295" s="20">
        <f t="shared" si="76"/>
        <v>-4.0500000000000008E-2</v>
      </c>
      <c r="E295" s="52">
        <v>-0.02</v>
      </c>
      <c r="F295" s="59">
        <v>0.1305</v>
      </c>
      <c r="G295" s="20">
        <f t="shared" si="66"/>
        <v>-0.15049999999999999</v>
      </c>
      <c r="H295" s="52">
        <v>-0.04</v>
      </c>
      <c r="I295" s="59">
        <v>0.1305</v>
      </c>
      <c r="J295" s="20">
        <f t="shared" si="67"/>
        <v>-0.17050000000000001</v>
      </c>
      <c r="K295" s="52">
        <v>0.08</v>
      </c>
      <c r="L295" s="59">
        <v>0.1305</v>
      </c>
      <c r="M295" s="20">
        <f t="shared" si="68"/>
        <v>-5.0500000000000003E-2</v>
      </c>
      <c r="N295" s="52">
        <v>7.0000000000000007E-2</v>
      </c>
      <c r="O295" s="59">
        <v>0.1305</v>
      </c>
      <c r="P295" s="20">
        <f t="shared" si="69"/>
        <v>-6.0499999999999998E-2</v>
      </c>
      <c r="Q295" s="52">
        <v>0.08</v>
      </c>
      <c r="R295" s="59">
        <v>0.1305</v>
      </c>
      <c r="S295" s="20">
        <f t="shared" si="70"/>
        <v>-5.0500000000000003E-2</v>
      </c>
      <c r="T295" s="52">
        <v>0</v>
      </c>
      <c r="U295" s="59">
        <v>0.1305</v>
      </c>
      <c r="V295" s="20">
        <f t="shared" si="71"/>
        <v>-0.1305</v>
      </c>
      <c r="W295" s="52">
        <v>0.08</v>
      </c>
      <c r="X295" s="59">
        <v>0.1305</v>
      </c>
      <c r="Y295" s="20">
        <f t="shared" si="72"/>
        <v>-5.0500000000000003E-2</v>
      </c>
      <c r="Z295" s="52">
        <v>7.0000000000000007E-2</v>
      </c>
      <c r="AA295" s="59">
        <v>0.1305</v>
      </c>
      <c r="AB295" s="20">
        <f t="shared" si="73"/>
        <v>-6.0499999999999998E-2</v>
      </c>
      <c r="AC295" s="52">
        <v>0.22</v>
      </c>
      <c r="AD295" s="59">
        <v>0.1305</v>
      </c>
      <c r="AE295" s="20">
        <f t="shared" si="74"/>
        <v>8.9499999999999996E-2</v>
      </c>
      <c r="AF295" s="98">
        <f t="shared" si="75"/>
        <v>-6.7499999999999991E-2</v>
      </c>
      <c r="AG295" s="100">
        <v>170.6</v>
      </c>
      <c r="AH295" s="98">
        <f t="shared" si="77"/>
        <v>2.9000875636051595E-3</v>
      </c>
      <c r="AI295" s="99">
        <f t="shared" si="78"/>
        <v>-1.9575591054334822E-4</v>
      </c>
      <c r="AJ295" s="100">
        <v>229.44</v>
      </c>
      <c r="AK295" s="100">
        <v>0.25</v>
      </c>
      <c r="AL295" s="100">
        <v>15.13</v>
      </c>
    </row>
    <row r="296" spans="1:39">
      <c r="A296" s="90" t="s">
        <v>1773</v>
      </c>
      <c r="B296" s="52">
        <v>0.1091</v>
      </c>
      <c r="C296" s="59">
        <v>0.1305</v>
      </c>
      <c r="D296" s="20">
        <f t="shared" si="76"/>
        <v>-2.1400000000000002E-2</v>
      </c>
      <c r="E296" s="52">
        <v>0.14380000000000001</v>
      </c>
      <c r="F296" s="59">
        <v>0.1305</v>
      </c>
      <c r="G296" s="20">
        <f t="shared" si="66"/>
        <v>1.3300000000000006E-2</v>
      </c>
      <c r="H296" s="52">
        <v>7.3800000000000004E-2</v>
      </c>
      <c r="I296" s="59">
        <v>0.1305</v>
      </c>
      <c r="J296" s="20">
        <f t="shared" si="67"/>
        <v>-5.67E-2</v>
      </c>
      <c r="K296" s="52">
        <v>7.9699999999999993E-2</v>
      </c>
      <c r="L296" s="59">
        <v>0.1305</v>
      </c>
      <c r="M296" s="20">
        <f t="shared" si="68"/>
        <v>-5.0800000000000012E-2</v>
      </c>
      <c r="N296" s="52">
        <v>6.9400000000000003E-2</v>
      </c>
      <c r="O296" s="59">
        <v>0.1305</v>
      </c>
      <c r="P296" s="20">
        <f t="shared" si="69"/>
        <v>-6.1100000000000002E-2</v>
      </c>
      <c r="Q296" s="52">
        <v>6.6199999999999995E-2</v>
      </c>
      <c r="R296" s="59">
        <v>0.1305</v>
      </c>
      <c r="S296" s="20">
        <f t="shared" si="70"/>
        <v>-6.430000000000001E-2</v>
      </c>
      <c r="T296" s="52">
        <v>6.7699999999999996E-2</v>
      </c>
      <c r="U296" s="59">
        <v>0.1305</v>
      </c>
      <c r="V296" s="20">
        <f t="shared" si="71"/>
        <v>-6.2800000000000009E-2</v>
      </c>
      <c r="W296" s="52">
        <v>0.12509999999999999</v>
      </c>
      <c r="X296" s="59">
        <v>0.1305</v>
      </c>
      <c r="Y296" s="20">
        <f t="shared" si="72"/>
        <v>-5.4000000000000159E-3</v>
      </c>
      <c r="Z296" s="52">
        <v>0.23769999999999999</v>
      </c>
      <c r="AA296" s="59">
        <v>0.1305</v>
      </c>
      <c r="AB296" s="20">
        <f t="shared" si="73"/>
        <v>0.10719999999999999</v>
      </c>
      <c r="AC296" s="52">
        <v>0.28029999999999999</v>
      </c>
      <c r="AD296" s="59">
        <v>0.1305</v>
      </c>
      <c r="AE296" s="20">
        <f t="shared" si="74"/>
        <v>0.14979999999999999</v>
      </c>
      <c r="AF296" s="98">
        <f t="shared" si="75"/>
        <v>-5.2200000000000111E-3</v>
      </c>
      <c r="AG296" s="100">
        <v>33.39</v>
      </c>
      <c r="AH296" s="98">
        <f t="shared" si="77"/>
        <v>5.6760799383807903E-4</v>
      </c>
      <c r="AI296" s="99">
        <f t="shared" si="78"/>
        <v>-2.9629137278347789E-6</v>
      </c>
      <c r="AJ296" s="100">
        <v>41.85</v>
      </c>
      <c r="AK296" s="100">
        <v>0.11</v>
      </c>
      <c r="AL296" s="100">
        <v>29.55</v>
      </c>
    </row>
    <row r="297" spans="1:39">
      <c r="A297" s="90" t="s">
        <v>1774</v>
      </c>
      <c r="B297" s="52">
        <v>0</v>
      </c>
      <c r="C297" s="59">
        <v>0.1305</v>
      </c>
      <c r="D297" s="20">
        <f t="shared" si="76"/>
        <v>-0.1305</v>
      </c>
      <c r="E297" s="52">
        <v>-0.16</v>
      </c>
      <c r="F297" s="59">
        <v>0.1305</v>
      </c>
      <c r="G297" s="20">
        <f t="shared" si="66"/>
        <v>-0.29049999999999998</v>
      </c>
      <c r="H297" s="52">
        <v>-0.45</v>
      </c>
      <c r="I297" s="59">
        <v>0.1305</v>
      </c>
      <c r="J297" s="20">
        <f t="shared" si="67"/>
        <v>-0.58050000000000002</v>
      </c>
      <c r="K297" s="56" t="s">
        <v>13</v>
      </c>
      <c r="L297" s="59">
        <v>0.1305</v>
      </c>
      <c r="M297" s="23" t="s">
        <v>13</v>
      </c>
      <c r="N297" s="52">
        <v>0.52</v>
      </c>
      <c r="O297" s="59">
        <v>0.1305</v>
      </c>
      <c r="P297" s="20">
        <f t="shared" si="69"/>
        <v>0.38950000000000001</v>
      </c>
      <c r="Q297" s="52">
        <v>1.6</v>
      </c>
      <c r="R297" s="59">
        <v>0.1305</v>
      </c>
      <c r="S297" s="20">
        <f t="shared" si="70"/>
        <v>1.4695</v>
      </c>
      <c r="T297" s="52">
        <v>0.43</v>
      </c>
      <c r="U297" s="59">
        <v>0.1305</v>
      </c>
      <c r="V297" s="20">
        <f t="shared" si="71"/>
        <v>0.29949999999999999</v>
      </c>
      <c r="W297" s="52">
        <v>0.91</v>
      </c>
      <c r="X297" s="59">
        <v>0.1305</v>
      </c>
      <c r="Y297" s="20">
        <f t="shared" si="72"/>
        <v>0.77950000000000008</v>
      </c>
      <c r="Z297" s="52">
        <v>0.36</v>
      </c>
      <c r="AA297" s="59">
        <v>0.1305</v>
      </c>
      <c r="AB297" s="20">
        <f t="shared" si="73"/>
        <v>0.22949999999999998</v>
      </c>
      <c r="AC297" s="52">
        <v>0.37</v>
      </c>
      <c r="AD297" s="59">
        <v>0.1305</v>
      </c>
      <c r="AE297" s="20">
        <f t="shared" si="74"/>
        <v>0.23949999999999999</v>
      </c>
      <c r="AF297" s="98">
        <f t="shared" si="75"/>
        <v>0.26727777777777778</v>
      </c>
      <c r="AG297" s="100">
        <v>47.26</v>
      </c>
      <c r="AH297" s="98">
        <f t="shared" si="77"/>
        <v>8.0338885261418426E-4</v>
      </c>
      <c r="AI297" s="99">
        <f t="shared" si="78"/>
        <v>2.1472798721815781E-4</v>
      </c>
      <c r="AJ297" s="100">
        <v>111.76</v>
      </c>
      <c r="AK297" s="100">
        <v>0.26</v>
      </c>
      <c r="AL297" s="100">
        <v>19.489999999999998</v>
      </c>
    </row>
    <row r="298" spans="1:39">
      <c r="A298" s="90" t="s">
        <v>1775</v>
      </c>
      <c r="B298" s="52">
        <v>0.1</v>
      </c>
      <c r="C298" s="59">
        <v>0.1305</v>
      </c>
      <c r="D298" s="20">
        <f t="shared" si="76"/>
        <v>-3.0499999999999999E-2</v>
      </c>
      <c r="E298" s="52">
        <v>0.14000000000000001</v>
      </c>
      <c r="F298" s="59">
        <v>0.1305</v>
      </c>
      <c r="G298" s="20">
        <f t="shared" si="66"/>
        <v>9.5000000000000084E-3</v>
      </c>
      <c r="H298" s="52">
        <v>0.15</v>
      </c>
      <c r="I298" s="59">
        <v>0.1305</v>
      </c>
      <c r="J298" s="20">
        <f t="shared" si="67"/>
        <v>1.949999999999999E-2</v>
      </c>
      <c r="K298" s="52">
        <v>0.13</v>
      </c>
      <c r="L298" s="59">
        <v>0.1305</v>
      </c>
      <c r="M298" s="20">
        <f t="shared" si="68"/>
        <v>-5.0000000000000044E-4</v>
      </c>
      <c r="N298" s="52">
        <v>0.13</v>
      </c>
      <c r="O298" s="59">
        <v>0.1305</v>
      </c>
      <c r="P298" s="20">
        <f t="shared" si="69"/>
        <v>-5.0000000000000044E-4</v>
      </c>
      <c r="Q298" s="52">
        <v>0.11</v>
      </c>
      <c r="R298" s="59">
        <v>0.1305</v>
      </c>
      <c r="S298" s="20">
        <f t="shared" si="70"/>
        <v>-2.0500000000000004E-2</v>
      </c>
      <c r="T298" s="52">
        <v>0.17</v>
      </c>
      <c r="U298" s="59">
        <v>0.1305</v>
      </c>
      <c r="V298" s="20">
        <f t="shared" si="71"/>
        <v>3.9500000000000007E-2</v>
      </c>
      <c r="W298" s="52">
        <v>0.19</v>
      </c>
      <c r="X298" s="59">
        <v>0.1305</v>
      </c>
      <c r="Y298" s="20">
        <f t="shared" si="72"/>
        <v>5.9499999999999997E-2</v>
      </c>
      <c r="Z298" s="52">
        <v>0.2</v>
      </c>
      <c r="AA298" s="59">
        <v>0.1305</v>
      </c>
      <c r="AB298" s="20">
        <f t="shared" si="73"/>
        <v>6.9500000000000006E-2</v>
      </c>
      <c r="AC298" s="52">
        <v>0.18</v>
      </c>
      <c r="AD298" s="59">
        <v>0.1305</v>
      </c>
      <c r="AE298" s="20">
        <f t="shared" si="74"/>
        <v>4.9499999999999988E-2</v>
      </c>
      <c r="AF298" s="98">
        <f t="shared" si="75"/>
        <v>1.95E-2</v>
      </c>
      <c r="AG298" s="100">
        <v>51.18</v>
      </c>
      <c r="AH298" s="98">
        <f t="shared" si="77"/>
        <v>8.7002626908154782E-4</v>
      </c>
      <c r="AI298" s="99">
        <f t="shared" si="78"/>
        <v>1.6965512247090182E-5</v>
      </c>
      <c r="AJ298" s="100">
        <v>73.58</v>
      </c>
      <c r="AK298" s="100">
        <v>0.38</v>
      </c>
      <c r="AL298" s="100">
        <v>16.77</v>
      </c>
    </row>
    <row r="299" spans="1:39">
      <c r="A299" s="90" t="s">
        <v>1776</v>
      </c>
      <c r="B299" s="53" t="s">
        <v>13</v>
      </c>
      <c r="C299" s="59">
        <v>0.1305</v>
      </c>
      <c r="D299" s="23" t="s">
        <v>13</v>
      </c>
      <c r="E299" s="54" t="s">
        <v>13</v>
      </c>
      <c r="F299" s="59">
        <v>0.1305</v>
      </c>
      <c r="G299" s="23" t="s">
        <v>13</v>
      </c>
      <c r="H299" s="54" t="s">
        <v>13</v>
      </c>
      <c r="I299" s="59">
        <v>0.1305</v>
      </c>
      <c r="J299" s="23" t="s">
        <v>13</v>
      </c>
      <c r="K299" s="55">
        <v>0.23860000000000001</v>
      </c>
      <c r="L299" s="59">
        <v>0.1305</v>
      </c>
      <c r="M299" s="20">
        <f t="shared" si="68"/>
        <v>0.1081</v>
      </c>
      <c r="N299" s="55">
        <v>0.26390000000000002</v>
      </c>
      <c r="O299" s="59">
        <v>0.1305</v>
      </c>
      <c r="P299" s="20">
        <f t="shared" si="69"/>
        <v>0.13340000000000002</v>
      </c>
      <c r="Q299" s="55">
        <v>4.5499999999999999E-2</v>
      </c>
      <c r="R299" s="59">
        <v>0.1305</v>
      </c>
      <c r="S299" s="20">
        <f t="shared" si="70"/>
        <v>-8.5000000000000006E-2</v>
      </c>
      <c r="T299" s="55">
        <v>5.2600000000000001E-2</v>
      </c>
      <c r="U299" s="59">
        <v>0.1305</v>
      </c>
      <c r="V299" s="20">
        <f t="shared" si="71"/>
        <v>-7.7899999999999997E-2</v>
      </c>
      <c r="W299" s="55">
        <v>0.1067</v>
      </c>
      <c r="X299" s="59">
        <v>0.1305</v>
      </c>
      <c r="Y299" s="20">
        <f t="shared" si="72"/>
        <v>-2.3800000000000002E-2</v>
      </c>
      <c r="Z299" s="55">
        <v>0.18160000000000001</v>
      </c>
      <c r="AA299" s="59">
        <v>0.1305</v>
      </c>
      <c r="AB299" s="20">
        <f t="shared" si="73"/>
        <v>5.1100000000000007E-2</v>
      </c>
      <c r="AC299" s="55">
        <v>0.15540000000000001</v>
      </c>
      <c r="AD299" s="59">
        <v>0.1305</v>
      </c>
      <c r="AE299" s="20">
        <f t="shared" si="74"/>
        <v>2.4900000000000005E-2</v>
      </c>
      <c r="AF299" s="98">
        <f t="shared" si="75"/>
        <v>1.8685714285714288E-2</v>
      </c>
      <c r="AG299" s="100">
        <v>23.52</v>
      </c>
      <c r="AH299" s="98">
        <f t="shared" si="77"/>
        <v>3.998244988041814E-4</v>
      </c>
      <c r="AI299" s="99">
        <f t="shared" si="78"/>
        <v>7.471006349083848E-6</v>
      </c>
      <c r="AJ299" s="100">
        <v>33.56</v>
      </c>
      <c r="AK299" s="100">
        <v>0.64</v>
      </c>
      <c r="AL299" s="101" t="s">
        <v>13</v>
      </c>
    </row>
    <row r="300" spans="1:39">
      <c r="A300" s="90" t="s">
        <v>1777</v>
      </c>
      <c r="B300" s="52">
        <v>0.06</v>
      </c>
      <c r="C300" s="59">
        <v>0.1305</v>
      </c>
      <c r="D300" s="20">
        <f t="shared" si="76"/>
        <v>-7.0500000000000007E-2</v>
      </c>
      <c r="E300" s="52">
        <v>0.22</v>
      </c>
      <c r="F300" s="59">
        <v>0.1305</v>
      </c>
      <c r="G300" s="20">
        <f t="shared" si="66"/>
        <v>8.9499999999999996E-2</v>
      </c>
      <c r="H300" s="52">
        <v>0.15</v>
      </c>
      <c r="I300" s="59">
        <v>0.1305</v>
      </c>
      <c r="J300" s="20">
        <f t="shared" si="67"/>
        <v>1.949999999999999E-2</v>
      </c>
      <c r="K300" s="52">
        <v>0.14000000000000001</v>
      </c>
      <c r="L300" s="59">
        <v>0.1305</v>
      </c>
      <c r="M300" s="20">
        <f t="shared" si="68"/>
        <v>9.5000000000000084E-3</v>
      </c>
      <c r="N300" s="52">
        <v>0.13</v>
      </c>
      <c r="O300" s="59">
        <v>0.1305</v>
      </c>
      <c r="P300" s="20">
        <f t="shared" si="69"/>
        <v>-5.0000000000000044E-4</v>
      </c>
      <c r="Q300" s="52">
        <v>0.12</v>
      </c>
      <c r="R300" s="59">
        <v>0.1305</v>
      </c>
      <c r="S300" s="20">
        <f t="shared" si="70"/>
        <v>-1.0500000000000009E-2</v>
      </c>
      <c r="T300" s="52">
        <v>0.08</v>
      </c>
      <c r="U300" s="59">
        <v>0.1305</v>
      </c>
      <c r="V300" s="20">
        <f t="shared" si="71"/>
        <v>-5.0500000000000003E-2</v>
      </c>
      <c r="W300" s="52">
        <v>0.11</v>
      </c>
      <c r="X300" s="59">
        <v>0.1305</v>
      </c>
      <c r="Y300" s="20">
        <f t="shared" si="72"/>
        <v>-2.0500000000000004E-2</v>
      </c>
      <c r="Z300" s="52">
        <v>0.12</v>
      </c>
      <c r="AA300" s="59">
        <v>0.1305</v>
      </c>
      <c r="AB300" s="20">
        <f t="shared" si="73"/>
        <v>-1.0500000000000009E-2</v>
      </c>
      <c r="AC300" s="52">
        <v>0.11</v>
      </c>
      <c r="AD300" s="59">
        <v>0.1305</v>
      </c>
      <c r="AE300" s="20">
        <f t="shared" si="74"/>
        <v>-2.0500000000000004E-2</v>
      </c>
      <c r="AF300" s="98">
        <f t="shared" si="75"/>
        <v>-6.500000000000004E-3</v>
      </c>
      <c r="AG300" s="100">
        <v>27.17</v>
      </c>
      <c r="AH300" s="98">
        <f t="shared" si="77"/>
        <v>4.6187209321894602E-4</v>
      </c>
      <c r="AI300" s="99">
        <f t="shared" si="78"/>
        <v>-3.0021686059231509E-6</v>
      </c>
      <c r="AJ300" s="100">
        <v>75.61</v>
      </c>
      <c r="AK300" s="100">
        <v>1.8</v>
      </c>
      <c r="AL300" s="100">
        <v>12.35</v>
      </c>
    </row>
    <row r="301" spans="1:39">
      <c r="A301" s="90" t="s">
        <v>1778</v>
      </c>
      <c r="B301" s="53" t="s">
        <v>13</v>
      </c>
      <c r="C301" s="59">
        <v>0.1305</v>
      </c>
      <c r="D301" s="23" t="s">
        <v>13</v>
      </c>
      <c r="E301" s="54" t="s">
        <v>13</v>
      </c>
      <c r="F301" s="59">
        <v>0.1305</v>
      </c>
      <c r="G301" s="23" t="s">
        <v>13</v>
      </c>
      <c r="H301" s="54" t="s">
        <v>13</v>
      </c>
      <c r="I301" s="59">
        <v>0.1305</v>
      </c>
      <c r="J301" s="23" t="s">
        <v>13</v>
      </c>
      <c r="K301" s="53" t="s">
        <v>13</v>
      </c>
      <c r="L301" s="59">
        <v>0.1305</v>
      </c>
      <c r="M301" s="23" t="s">
        <v>13</v>
      </c>
      <c r="N301" s="54" t="s">
        <v>13</v>
      </c>
      <c r="O301" s="59">
        <v>0.1305</v>
      </c>
      <c r="P301" s="23" t="s">
        <v>13</v>
      </c>
      <c r="Q301" s="52">
        <v>0.14000000000000001</v>
      </c>
      <c r="R301" s="59">
        <v>0.1305</v>
      </c>
      <c r="S301" s="20">
        <f t="shared" si="70"/>
        <v>9.5000000000000084E-3</v>
      </c>
      <c r="T301" s="52">
        <v>0.17</v>
      </c>
      <c r="U301" s="59">
        <v>0.1305</v>
      </c>
      <c r="V301" s="20">
        <f t="shared" si="71"/>
        <v>3.9500000000000007E-2</v>
      </c>
      <c r="W301" s="52">
        <v>0.12</v>
      </c>
      <c r="X301" s="59">
        <v>0.1305</v>
      </c>
      <c r="Y301" s="20">
        <f t="shared" si="72"/>
        <v>-1.0500000000000009E-2</v>
      </c>
      <c r="Z301" s="52">
        <v>0.08</v>
      </c>
      <c r="AA301" s="59">
        <v>0.1305</v>
      </c>
      <c r="AB301" s="20">
        <f t="shared" si="73"/>
        <v>-5.0500000000000003E-2</v>
      </c>
      <c r="AC301" s="52">
        <v>0.1</v>
      </c>
      <c r="AD301" s="59">
        <v>0.1305</v>
      </c>
      <c r="AE301" s="20">
        <f t="shared" si="74"/>
        <v>-3.0499999999999999E-2</v>
      </c>
      <c r="AF301" s="98">
        <f t="shared" si="75"/>
        <v>-8.4999999999999989E-3</v>
      </c>
      <c r="AG301" s="100">
        <v>19.37</v>
      </c>
      <c r="AH301" s="98">
        <f t="shared" si="77"/>
        <v>3.2927723392164095E-4</v>
      </c>
      <c r="AI301" s="99">
        <f t="shared" si="78"/>
        <v>-2.7988564883339475E-6</v>
      </c>
      <c r="AJ301" s="100">
        <v>42.29</v>
      </c>
      <c r="AK301" s="100">
        <v>1.05</v>
      </c>
      <c r="AL301" s="101" t="s">
        <v>13</v>
      </c>
    </row>
    <row r="302" spans="1:39">
      <c r="A302" s="113"/>
      <c r="B302" s="104"/>
      <c r="C302" s="105"/>
      <c r="D302" s="106"/>
      <c r="E302" s="104"/>
      <c r="F302" s="105"/>
      <c r="G302" s="106"/>
      <c r="H302" s="104"/>
      <c r="I302" s="105"/>
      <c r="J302" s="106"/>
      <c r="K302" s="104"/>
      <c r="L302" s="105"/>
      <c r="M302" s="106"/>
      <c r="N302" s="104"/>
      <c r="O302" s="105"/>
      <c r="P302" s="106"/>
      <c r="Q302" s="104"/>
      <c r="R302" s="105"/>
      <c r="S302" s="106"/>
      <c r="T302" s="104"/>
      <c r="U302" s="105"/>
      <c r="V302" s="106"/>
      <c r="W302" s="104"/>
      <c r="X302" s="105"/>
      <c r="Y302" s="106"/>
      <c r="Z302" s="104"/>
      <c r="AA302" s="105"/>
      <c r="AB302" s="106"/>
      <c r="AC302" s="104"/>
      <c r="AD302" s="105"/>
      <c r="AE302" s="106"/>
      <c r="AF302" s="72">
        <f>AVERAGE(AF282:AF301)</f>
        <v>7.2712174603174612E-2</v>
      </c>
      <c r="AG302" s="114">
        <f>SUM(AG282:AG301)</f>
        <v>58825.80999999999</v>
      </c>
      <c r="AH302" s="108"/>
      <c r="AI302" s="38">
        <f>SUM(AI282:AI301)</f>
        <v>6.8354774715006505E-2</v>
      </c>
      <c r="AJ302" s="114">
        <f>SUM(AJ282:AJ301)</f>
        <v>84513.849999999977</v>
      </c>
      <c r="AK302" s="111"/>
      <c r="AL302" s="111"/>
      <c r="AM302" s="180">
        <f>MEDIAN(AF282:AF301)</f>
        <v>5.7500000000000002E-2</v>
      </c>
    </row>
  </sheetData>
  <mergeCells count="19">
    <mergeCell ref="A1:A2"/>
    <mergeCell ref="B1:D1"/>
    <mergeCell ref="E1:G1"/>
    <mergeCell ref="H1:J1"/>
    <mergeCell ref="K1:M1"/>
    <mergeCell ref="AM1:AM2"/>
    <mergeCell ref="AC1:AE1"/>
    <mergeCell ref="AG1:AG2"/>
    <mergeCell ref="AH1:AH2"/>
    <mergeCell ref="N1:P1"/>
    <mergeCell ref="Q1:S1"/>
    <mergeCell ref="T1:V1"/>
    <mergeCell ref="W1:Y1"/>
    <mergeCell ref="Z1:AB1"/>
    <mergeCell ref="AI1:AI2"/>
    <mergeCell ref="AJ1:AJ2"/>
    <mergeCell ref="AK1:AK2"/>
    <mergeCell ref="AL1:AL2"/>
    <mergeCell ref="AF1:AF2"/>
  </mergeCells>
  <pageMargins left="0.7" right="0.7" top="0.75" bottom="0.75" header="0.3" footer="0.3"/>
  <pageSetup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M241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defaultRowHeight="15"/>
  <cols>
    <col min="1" max="1" width="46.5703125" style="3" customWidth="1"/>
    <col min="2" max="3" width="9.140625" style="54"/>
    <col min="4" max="4" width="10.42578125" style="54" bestFit="1" customWidth="1"/>
    <col min="5" max="6" width="9.140625" style="54"/>
    <col min="7" max="7" width="10.42578125" style="54" bestFit="1" customWidth="1"/>
    <col min="8" max="9" width="9.140625" style="54"/>
    <col min="10" max="10" width="10.42578125" style="54" bestFit="1" customWidth="1"/>
    <col min="11" max="12" width="9.140625" style="54"/>
    <col min="13" max="13" width="10.42578125" style="54" bestFit="1" customWidth="1"/>
    <col min="14" max="15" width="9.140625" style="54"/>
    <col min="16" max="16" width="10.42578125" style="54" bestFit="1" customWidth="1"/>
    <col min="17" max="18" width="9.140625" style="54"/>
    <col min="19" max="19" width="10.42578125" style="54" bestFit="1" customWidth="1"/>
    <col min="20" max="21" width="9.140625" style="54"/>
    <col min="22" max="22" width="10.42578125" style="54" bestFit="1" customWidth="1"/>
    <col min="23" max="24" width="9.140625" style="54"/>
    <col min="25" max="25" width="10.42578125" style="54" bestFit="1" customWidth="1"/>
    <col min="26" max="27" width="9.140625" style="54"/>
    <col min="28" max="28" width="10.42578125" style="54" bestFit="1" customWidth="1"/>
    <col min="29" max="30" width="9.140625" style="54"/>
    <col min="31" max="31" width="10.42578125" style="54" bestFit="1" customWidth="1"/>
    <col min="32" max="32" width="12.140625" style="54" customWidth="1"/>
    <col min="33" max="33" width="12.85546875" style="3" customWidth="1"/>
    <col min="34" max="34" width="9.140625" style="3"/>
    <col min="35" max="35" width="13.140625" style="54" customWidth="1"/>
    <col min="36" max="36" width="12.140625" style="54" customWidth="1"/>
    <col min="37" max="37" width="18.28515625" style="54" customWidth="1"/>
    <col min="38" max="16384" width="9.140625" style="54"/>
  </cols>
  <sheetData>
    <row r="1" spans="1:39" customFormat="1">
      <c r="A1" s="268" t="s">
        <v>32</v>
      </c>
      <c r="B1" s="261">
        <v>2010</v>
      </c>
      <c r="C1" s="262"/>
      <c r="D1" s="263"/>
      <c r="E1" s="261">
        <v>2011</v>
      </c>
      <c r="F1" s="262"/>
      <c r="G1" s="263"/>
      <c r="H1" s="261">
        <v>2012</v>
      </c>
      <c r="I1" s="262"/>
      <c r="J1" s="263"/>
      <c r="K1" s="261">
        <v>2013</v>
      </c>
      <c r="L1" s="262"/>
      <c r="M1" s="263"/>
      <c r="N1" s="261">
        <v>2014</v>
      </c>
      <c r="O1" s="262"/>
      <c r="P1" s="263"/>
      <c r="Q1" s="261">
        <v>2015</v>
      </c>
      <c r="R1" s="262"/>
      <c r="S1" s="263"/>
      <c r="T1" s="261">
        <v>2016</v>
      </c>
      <c r="U1" s="262"/>
      <c r="V1" s="263"/>
      <c r="W1" s="261">
        <v>2017</v>
      </c>
      <c r="X1" s="262"/>
      <c r="Y1" s="263"/>
      <c r="Z1" s="261">
        <v>2018</v>
      </c>
      <c r="AA1" s="262"/>
      <c r="AB1" s="263"/>
      <c r="AC1" s="261">
        <v>2019</v>
      </c>
      <c r="AD1" s="262"/>
      <c r="AE1" s="263"/>
      <c r="AF1" s="264" t="s">
        <v>4</v>
      </c>
      <c r="AG1" s="266" t="s">
        <v>2014</v>
      </c>
      <c r="AH1" s="264" t="s">
        <v>2016</v>
      </c>
      <c r="AI1" s="266" t="s">
        <v>2017</v>
      </c>
      <c r="AJ1" s="266" t="s">
        <v>2015</v>
      </c>
      <c r="AK1" s="267" t="s">
        <v>1012</v>
      </c>
      <c r="AL1" s="265" t="s">
        <v>1313</v>
      </c>
      <c r="AM1" s="260" t="s">
        <v>2035</v>
      </c>
    </row>
    <row r="2" spans="1:39" customFormat="1">
      <c r="A2" s="268"/>
      <c r="B2" s="2" t="s">
        <v>1</v>
      </c>
      <c r="C2" s="3" t="s">
        <v>2</v>
      </c>
      <c r="D2" s="4" t="s">
        <v>3</v>
      </c>
      <c r="E2" s="2" t="s">
        <v>1</v>
      </c>
      <c r="F2" s="3" t="s">
        <v>2</v>
      </c>
      <c r="G2" s="4" t="s">
        <v>3</v>
      </c>
      <c r="H2" s="2" t="s">
        <v>1</v>
      </c>
      <c r="I2" s="3" t="s">
        <v>2</v>
      </c>
      <c r="J2" s="4" t="s">
        <v>3</v>
      </c>
      <c r="K2" s="2" t="s">
        <v>1</v>
      </c>
      <c r="L2" s="3" t="s">
        <v>2</v>
      </c>
      <c r="M2" s="4" t="s">
        <v>3</v>
      </c>
      <c r="N2" s="2" t="s">
        <v>1</v>
      </c>
      <c r="O2" s="3" t="s">
        <v>2</v>
      </c>
      <c r="P2" s="4" t="s">
        <v>3</v>
      </c>
      <c r="Q2" s="2" t="s">
        <v>1</v>
      </c>
      <c r="R2" s="3" t="s">
        <v>2</v>
      </c>
      <c r="S2" s="4" t="s">
        <v>3</v>
      </c>
      <c r="T2" s="2" t="s">
        <v>1</v>
      </c>
      <c r="U2" s="3" t="s">
        <v>2</v>
      </c>
      <c r="V2" s="4" t="s">
        <v>3</v>
      </c>
      <c r="W2" s="2" t="s">
        <v>1</v>
      </c>
      <c r="X2" s="3" t="s">
        <v>2</v>
      </c>
      <c r="Y2" s="4" t="s">
        <v>3</v>
      </c>
      <c r="Z2" s="2" t="s">
        <v>1</v>
      </c>
      <c r="AA2" s="3" t="s">
        <v>2</v>
      </c>
      <c r="AB2" s="4" t="s">
        <v>3</v>
      </c>
      <c r="AC2" s="2" t="s">
        <v>1</v>
      </c>
      <c r="AD2" s="3" t="s">
        <v>2</v>
      </c>
      <c r="AE2" s="4" t="s">
        <v>3</v>
      </c>
      <c r="AF2" s="264"/>
      <c r="AG2" s="266"/>
      <c r="AH2" s="264"/>
      <c r="AI2" s="266"/>
      <c r="AJ2" s="266"/>
      <c r="AK2" s="267"/>
      <c r="AL2" s="265"/>
      <c r="AM2" s="260"/>
    </row>
    <row r="3" spans="1:39" s="62" customFormat="1">
      <c r="A3" s="66" t="s">
        <v>835</v>
      </c>
      <c r="B3" s="53"/>
      <c r="C3" s="54"/>
      <c r="D3" s="60"/>
      <c r="E3" s="53"/>
      <c r="F3" s="54"/>
      <c r="G3" s="60"/>
      <c r="H3" s="53"/>
      <c r="I3" s="54"/>
      <c r="J3" s="60"/>
      <c r="K3" s="53"/>
      <c r="L3" s="54"/>
      <c r="M3" s="60"/>
      <c r="N3" s="53"/>
      <c r="O3" s="54"/>
      <c r="P3" s="60"/>
      <c r="Q3" s="53"/>
      <c r="R3" s="54"/>
      <c r="S3" s="60"/>
      <c r="T3" s="53"/>
      <c r="U3" s="54"/>
      <c r="V3" s="60"/>
      <c r="W3" s="53"/>
      <c r="X3" s="54"/>
      <c r="Y3" s="60"/>
      <c r="Z3" s="53"/>
      <c r="AA3" s="54"/>
      <c r="AB3" s="60"/>
      <c r="AC3" s="53"/>
      <c r="AD3" s="54"/>
      <c r="AE3" s="60"/>
      <c r="AF3" s="94"/>
      <c r="AG3" s="96"/>
      <c r="AH3" s="96"/>
      <c r="AI3" s="94"/>
      <c r="AJ3" s="94"/>
      <c r="AK3" s="94"/>
      <c r="AL3" s="94"/>
    </row>
    <row r="4" spans="1:39" s="62" customFormat="1">
      <c r="A4" s="90" t="s">
        <v>836</v>
      </c>
      <c r="B4" s="52">
        <v>1.03</v>
      </c>
      <c r="C4" s="59">
        <v>0.1305</v>
      </c>
      <c r="D4" s="20">
        <f t="shared" ref="D4:D67" si="0">B4-C4</f>
        <v>0.89949999999999997</v>
      </c>
      <c r="E4" s="52">
        <v>0.99</v>
      </c>
      <c r="F4" s="59">
        <v>0.1305</v>
      </c>
      <c r="G4" s="20">
        <f t="shared" ref="G4:G67" si="1">E4-F4</f>
        <v>0.85949999999999993</v>
      </c>
      <c r="H4" s="52">
        <v>1.06</v>
      </c>
      <c r="I4" s="59">
        <v>0.1305</v>
      </c>
      <c r="J4" s="20">
        <f t="shared" ref="J4:J67" si="2">H4-I4</f>
        <v>0.92949999999999999</v>
      </c>
      <c r="K4" s="52">
        <v>1.31</v>
      </c>
      <c r="L4" s="59">
        <v>0.1305</v>
      </c>
      <c r="M4" s="20">
        <f t="shared" ref="M4:M67" si="3">K4-L4</f>
        <v>1.1795</v>
      </c>
      <c r="N4" s="52">
        <v>1.48</v>
      </c>
      <c r="O4" s="59">
        <v>0.1305</v>
      </c>
      <c r="P4" s="20">
        <f t="shared" ref="P4:P67" si="4">N4-O4</f>
        <v>1.3494999999999999</v>
      </c>
      <c r="Q4" s="52">
        <v>1.4</v>
      </c>
      <c r="R4" s="59">
        <v>0.1305</v>
      </c>
      <c r="S4" s="20">
        <f t="shared" ref="S4:S67" si="5">Q4-R4</f>
        <v>1.2694999999999999</v>
      </c>
      <c r="T4" s="52">
        <v>1.1200000000000001</v>
      </c>
      <c r="U4" s="59">
        <v>0.1305</v>
      </c>
      <c r="V4" s="20">
        <f t="shared" ref="V4:V68" si="6">T4-U4</f>
        <v>0.98950000000000005</v>
      </c>
      <c r="W4" s="52">
        <v>0.91</v>
      </c>
      <c r="X4" s="59">
        <v>0.1305</v>
      </c>
      <c r="Y4" s="20">
        <f t="shared" ref="Y4:Y68" si="7">W4-X4</f>
        <v>0.77950000000000008</v>
      </c>
      <c r="Z4" s="52">
        <v>1.03</v>
      </c>
      <c r="AA4" s="59">
        <v>0.1305</v>
      </c>
      <c r="AB4" s="20">
        <f t="shared" ref="AB4:AB68" si="8">Z4-AA4</f>
        <v>0.89949999999999997</v>
      </c>
      <c r="AC4" s="52">
        <v>1.1599999999999999</v>
      </c>
      <c r="AD4" s="59">
        <v>0.1305</v>
      </c>
      <c r="AE4" s="20">
        <f t="shared" ref="AE4:AE68" si="9">AC4-AD4</f>
        <v>1.0294999999999999</v>
      </c>
      <c r="AF4" s="98">
        <f t="shared" ref="AF4:AF68" si="10">AVERAGE(D4,G4,J4,M4,P4,S4,V4,Y4,AB4,AE4)</f>
        <v>1.0185</v>
      </c>
      <c r="AG4" s="100">
        <v>8229</v>
      </c>
      <c r="AH4" s="98">
        <f>AG4/$AG$98</f>
        <v>0.10608317183656152</v>
      </c>
      <c r="AI4" s="99">
        <f>AF4*AH4</f>
        <v>0.10804571051553791</v>
      </c>
      <c r="AJ4" s="100">
        <v>20153</v>
      </c>
      <c r="AK4" s="100">
        <v>0</v>
      </c>
      <c r="AL4" s="100">
        <v>23.61</v>
      </c>
    </row>
    <row r="5" spans="1:39" s="62" customFormat="1">
      <c r="A5" s="90" t="s">
        <v>837</v>
      </c>
      <c r="B5" s="52">
        <v>1.61</v>
      </c>
      <c r="C5" s="59">
        <v>0.1305</v>
      </c>
      <c r="D5" s="20">
        <f t="shared" si="0"/>
        <v>1.4795</v>
      </c>
      <c r="E5" s="52">
        <v>0.9</v>
      </c>
      <c r="F5" s="59">
        <v>0.1305</v>
      </c>
      <c r="G5" s="20">
        <f t="shared" si="1"/>
        <v>0.76950000000000007</v>
      </c>
      <c r="H5" s="52">
        <v>0.62</v>
      </c>
      <c r="I5" s="59">
        <v>0.1305</v>
      </c>
      <c r="J5" s="20">
        <f t="shared" si="2"/>
        <v>0.48949999999999999</v>
      </c>
      <c r="K5" s="52">
        <v>0.53</v>
      </c>
      <c r="L5" s="59">
        <v>0.1305</v>
      </c>
      <c r="M5" s="20">
        <f t="shared" si="3"/>
        <v>0.39950000000000002</v>
      </c>
      <c r="N5" s="52">
        <v>0.56000000000000005</v>
      </c>
      <c r="O5" s="59">
        <v>0.1305</v>
      </c>
      <c r="P5" s="20">
        <f t="shared" si="4"/>
        <v>0.42950000000000005</v>
      </c>
      <c r="Q5" s="52">
        <v>0.46</v>
      </c>
      <c r="R5" s="59">
        <v>0.1305</v>
      </c>
      <c r="S5" s="20">
        <f t="shared" si="5"/>
        <v>0.32950000000000002</v>
      </c>
      <c r="T5" s="52">
        <v>0.54</v>
      </c>
      <c r="U5" s="59">
        <v>0.1305</v>
      </c>
      <c r="V5" s="20">
        <f t="shared" si="6"/>
        <v>0.40950000000000003</v>
      </c>
      <c r="W5" s="52">
        <v>0.56999999999999995</v>
      </c>
      <c r="X5" s="59">
        <v>0.1305</v>
      </c>
      <c r="Y5" s="20">
        <f t="shared" si="7"/>
        <v>0.43949999999999995</v>
      </c>
      <c r="Z5" s="52">
        <v>0.71</v>
      </c>
      <c r="AA5" s="59">
        <v>0.1305</v>
      </c>
      <c r="AB5" s="20">
        <f t="shared" si="8"/>
        <v>0.5794999999999999</v>
      </c>
      <c r="AC5" s="53" t="s">
        <v>13</v>
      </c>
      <c r="AD5" s="59">
        <v>0.1305</v>
      </c>
      <c r="AE5" s="23" t="s">
        <v>13</v>
      </c>
      <c r="AF5" s="98">
        <f t="shared" si="10"/>
        <v>0.59172222222222226</v>
      </c>
      <c r="AG5" s="100">
        <v>1985.4</v>
      </c>
      <c r="AH5" s="98">
        <f t="shared" ref="AH5:AH68" si="11">AG5/$AG$98</f>
        <v>2.5594547255354143E-2</v>
      </c>
      <c r="AI5" s="99">
        <f t="shared" ref="AI5:AI68" si="12">AF5*AH5</f>
        <v>1.5144862378709833E-2</v>
      </c>
      <c r="AJ5" s="100">
        <v>7058.2</v>
      </c>
      <c r="AK5" s="100">
        <v>0.03</v>
      </c>
      <c r="AL5" s="100">
        <v>20.11</v>
      </c>
    </row>
    <row r="6" spans="1:39" s="62" customFormat="1">
      <c r="A6" s="90" t="s">
        <v>838</v>
      </c>
      <c r="B6" s="52">
        <v>0.56000000000000005</v>
      </c>
      <c r="C6" s="59">
        <v>0.1305</v>
      </c>
      <c r="D6" s="20">
        <f t="shared" si="0"/>
        <v>0.42950000000000005</v>
      </c>
      <c r="E6" s="52">
        <v>0.41</v>
      </c>
      <c r="F6" s="59">
        <v>0.1305</v>
      </c>
      <c r="G6" s="20">
        <f t="shared" si="1"/>
        <v>0.27949999999999997</v>
      </c>
      <c r="H6" s="52">
        <v>0.32</v>
      </c>
      <c r="I6" s="59">
        <v>0.1305</v>
      </c>
      <c r="J6" s="20">
        <f t="shared" si="2"/>
        <v>0.1895</v>
      </c>
      <c r="K6" s="52">
        <v>0.33</v>
      </c>
      <c r="L6" s="59">
        <v>0.1305</v>
      </c>
      <c r="M6" s="20">
        <f t="shared" si="3"/>
        <v>0.19950000000000001</v>
      </c>
      <c r="N6" s="52">
        <v>0.36</v>
      </c>
      <c r="O6" s="59">
        <v>0.1305</v>
      </c>
      <c r="P6" s="20">
        <f t="shared" si="4"/>
        <v>0.22949999999999998</v>
      </c>
      <c r="Q6" s="52">
        <v>0.36</v>
      </c>
      <c r="R6" s="59">
        <v>0.1305</v>
      </c>
      <c r="S6" s="20">
        <f t="shared" si="5"/>
        <v>0.22949999999999998</v>
      </c>
      <c r="T6" s="52">
        <v>0.35</v>
      </c>
      <c r="U6" s="59">
        <v>0.1305</v>
      </c>
      <c r="V6" s="20">
        <f t="shared" si="6"/>
        <v>0.21949999999999997</v>
      </c>
      <c r="W6" s="52">
        <v>0.31</v>
      </c>
      <c r="X6" s="59">
        <v>0.1305</v>
      </c>
      <c r="Y6" s="20">
        <f t="shared" si="7"/>
        <v>0.17949999999999999</v>
      </c>
      <c r="Z6" s="52">
        <v>0.28000000000000003</v>
      </c>
      <c r="AA6" s="59">
        <v>0.1305</v>
      </c>
      <c r="AB6" s="20">
        <f t="shared" si="8"/>
        <v>0.14950000000000002</v>
      </c>
      <c r="AC6" s="52">
        <v>0.28999999999999998</v>
      </c>
      <c r="AD6" s="59">
        <v>0.1305</v>
      </c>
      <c r="AE6" s="20">
        <f t="shared" si="9"/>
        <v>0.15949999999999998</v>
      </c>
      <c r="AF6" s="98">
        <f t="shared" si="10"/>
        <v>0.22650000000000001</v>
      </c>
      <c r="AG6" s="100">
        <v>7072.88</v>
      </c>
      <c r="AH6" s="98">
        <f t="shared" si="11"/>
        <v>9.1179188773773151E-2</v>
      </c>
      <c r="AI6" s="99">
        <f t="shared" si="12"/>
        <v>2.065208625725962E-2</v>
      </c>
      <c r="AJ6" s="100">
        <v>9354.01</v>
      </c>
      <c r="AK6" s="100">
        <v>7.0000000000000007E-2</v>
      </c>
      <c r="AL6" s="100">
        <v>17.440000000000001</v>
      </c>
    </row>
    <row r="7" spans="1:39" s="62" customFormat="1">
      <c r="A7" s="90" t="s">
        <v>839</v>
      </c>
      <c r="B7" s="52">
        <v>0.16</v>
      </c>
      <c r="C7" s="59">
        <v>0.1305</v>
      </c>
      <c r="D7" s="20">
        <f t="shared" si="0"/>
        <v>2.9499999999999998E-2</v>
      </c>
      <c r="E7" s="52">
        <v>0.22</v>
      </c>
      <c r="F7" s="59">
        <v>0.1305</v>
      </c>
      <c r="G7" s="20">
        <f t="shared" si="1"/>
        <v>8.9499999999999996E-2</v>
      </c>
      <c r="H7" s="52">
        <v>0.28999999999999998</v>
      </c>
      <c r="I7" s="59">
        <v>0.1305</v>
      </c>
      <c r="J7" s="20">
        <f t="shared" si="2"/>
        <v>0.15949999999999998</v>
      </c>
      <c r="K7" s="52">
        <v>0.39</v>
      </c>
      <c r="L7" s="59">
        <v>0.1305</v>
      </c>
      <c r="M7" s="20">
        <f t="shared" si="3"/>
        <v>0.25950000000000001</v>
      </c>
      <c r="N7" s="52">
        <v>0.6</v>
      </c>
      <c r="O7" s="59">
        <v>0.1305</v>
      </c>
      <c r="P7" s="20">
        <f t="shared" si="4"/>
        <v>0.46949999999999997</v>
      </c>
      <c r="Q7" s="52">
        <v>0.66</v>
      </c>
      <c r="R7" s="59">
        <v>0.1305</v>
      </c>
      <c r="S7" s="20">
        <f t="shared" si="5"/>
        <v>0.52950000000000008</v>
      </c>
      <c r="T7" s="52">
        <v>0.68</v>
      </c>
      <c r="U7" s="59">
        <v>0.1305</v>
      </c>
      <c r="V7" s="20">
        <f t="shared" si="6"/>
        <v>0.5495000000000001</v>
      </c>
      <c r="W7" s="52">
        <v>0.52</v>
      </c>
      <c r="X7" s="59">
        <v>0.1305</v>
      </c>
      <c r="Y7" s="20">
        <f t="shared" si="7"/>
        <v>0.38950000000000001</v>
      </c>
      <c r="Z7" s="52">
        <v>0.47</v>
      </c>
      <c r="AA7" s="59">
        <v>0.1305</v>
      </c>
      <c r="AB7" s="20">
        <f t="shared" si="8"/>
        <v>0.33949999999999997</v>
      </c>
      <c r="AC7" s="52">
        <v>0.44</v>
      </c>
      <c r="AD7" s="59">
        <v>0.1305</v>
      </c>
      <c r="AE7" s="20">
        <f t="shared" si="9"/>
        <v>0.3095</v>
      </c>
      <c r="AF7" s="98">
        <f t="shared" si="10"/>
        <v>0.3125</v>
      </c>
      <c r="AG7" s="100">
        <v>4973.6499999999996</v>
      </c>
      <c r="AH7" s="98">
        <f t="shared" si="11"/>
        <v>6.4117215652559748E-2</v>
      </c>
      <c r="AI7" s="99">
        <f t="shared" si="12"/>
        <v>2.003662989142492E-2</v>
      </c>
      <c r="AJ7" s="100">
        <v>6906.81</v>
      </c>
      <c r="AK7" s="100">
        <v>0.37</v>
      </c>
      <c r="AL7" s="100">
        <v>34.729999999999997</v>
      </c>
    </row>
    <row r="8" spans="1:39" s="62" customFormat="1">
      <c r="A8" s="90" t="s">
        <v>840</v>
      </c>
      <c r="B8" s="52">
        <v>0.47</v>
      </c>
      <c r="C8" s="59">
        <v>0.1305</v>
      </c>
      <c r="D8" s="20">
        <f t="shared" si="0"/>
        <v>0.33949999999999997</v>
      </c>
      <c r="E8" s="52">
        <v>0.28000000000000003</v>
      </c>
      <c r="F8" s="59">
        <v>0.1305</v>
      </c>
      <c r="G8" s="20">
        <f t="shared" si="1"/>
        <v>0.14950000000000002</v>
      </c>
      <c r="H8" s="52">
        <v>0.2</v>
      </c>
      <c r="I8" s="59">
        <v>0.1305</v>
      </c>
      <c r="J8" s="20">
        <f t="shared" si="2"/>
        <v>6.9500000000000006E-2</v>
      </c>
      <c r="K8" s="52">
        <v>0.18</v>
      </c>
      <c r="L8" s="59">
        <v>0.1305</v>
      </c>
      <c r="M8" s="20">
        <f t="shared" si="3"/>
        <v>4.9499999999999988E-2</v>
      </c>
      <c r="N8" s="52">
        <v>0.19</v>
      </c>
      <c r="O8" s="59">
        <v>0.1305</v>
      </c>
      <c r="P8" s="20">
        <f t="shared" si="4"/>
        <v>5.9499999999999997E-2</v>
      </c>
      <c r="Q8" s="52">
        <v>0.21</v>
      </c>
      <c r="R8" s="59">
        <v>0.1305</v>
      </c>
      <c r="S8" s="20">
        <f t="shared" si="5"/>
        <v>7.9499999999999987E-2</v>
      </c>
      <c r="T8" s="52">
        <v>0.23</v>
      </c>
      <c r="U8" s="59">
        <v>0.1305</v>
      </c>
      <c r="V8" s="20">
        <f t="shared" si="6"/>
        <v>9.9500000000000005E-2</v>
      </c>
      <c r="W8" s="52">
        <v>0.22</v>
      </c>
      <c r="X8" s="59">
        <v>0.1305</v>
      </c>
      <c r="Y8" s="20">
        <f t="shared" si="7"/>
        <v>8.9499999999999996E-2</v>
      </c>
      <c r="Z8" s="52">
        <v>0.21</v>
      </c>
      <c r="AA8" s="59">
        <v>0.1305</v>
      </c>
      <c r="AB8" s="20">
        <f t="shared" si="8"/>
        <v>7.9499999999999987E-2</v>
      </c>
      <c r="AC8" s="52">
        <v>0.2</v>
      </c>
      <c r="AD8" s="59">
        <v>0.1305</v>
      </c>
      <c r="AE8" s="20">
        <f t="shared" si="9"/>
        <v>6.9500000000000006E-2</v>
      </c>
      <c r="AF8" s="98">
        <f t="shared" si="10"/>
        <v>0.1085</v>
      </c>
      <c r="AG8" s="100">
        <v>10618.72</v>
      </c>
      <c r="AH8" s="98">
        <f t="shared" si="11"/>
        <v>0.13688996213930399</v>
      </c>
      <c r="AI8" s="99">
        <f t="shared" si="12"/>
        <v>1.4852560892114482E-2</v>
      </c>
      <c r="AJ8" s="100">
        <v>14957.01</v>
      </c>
      <c r="AK8" s="100">
        <v>0.34</v>
      </c>
      <c r="AL8" s="100">
        <v>18.97</v>
      </c>
    </row>
    <row r="9" spans="1:39" s="62" customFormat="1">
      <c r="A9" s="90" t="s">
        <v>841</v>
      </c>
      <c r="B9" s="52">
        <v>0.35</v>
      </c>
      <c r="C9" s="59">
        <v>0.1305</v>
      </c>
      <c r="D9" s="20">
        <f t="shared" si="0"/>
        <v>0.21949999999999997</v>
      </c>
      <c r="E9" s="52">
        <v>0.26</v>
      </c>
      <c r="F9" s="59">
        <v>0.1305</v>
      </c>
      <c r="G9" s="20">
        <f t="shared" si="1"/>
        <v>0.1295</v>
      </c>
      <c r="H9" s="52">
        <v>0.25</v>
      </c>
      <c r="I9" s="59">
        <v>0.1305</v>
      </c>
      <c r="J9" s="20">
        <f t="shared" si="2"/>
        <v>0.1195</v>
      </c>
      <c r="K9" s="52">
        <v>0.24</v>
      </c>
      <c r="L9" s="59">
        <v>0.1305</v>
      </c>
      <c r="M9" s="20">
        <f t="shared" si="3"/>
        <v>0.10949999999999999</v>
      </c>
      <c r="N9" s="52">
        <v>0.28999999999999998</v>
      </c>
      <c r="O9" s="59">
        <v>0.1305</v>
      </c>
      <c r="P9" s="20">
        <f t="shared" si="4"/>
        <v>0.15949999999999998</v>
      </c>
      <c r="Q9" s="52">
        <v>0.39</v>
      </c>
      <c r="R9" s="59">
        <v>0.1305</v>
      </c>
      <c r="S9" s="20">
        <f t="shared" si="5"/>
        <v>0.25950000000000001</v>
      </c>
      <c r="T9" s="52">
        <v>0.45</v>
      </c>
      <c r="U9" s="59">
        <v>0.1305</v>
      </c>
      <c r="V9" s="20">
        <f t="shared" si="6"/>
        <v>0.31950000000000001</v>
      </c>
      <c r="W9" s="52">
        <v>0.45</v>
      </c>
      <c r="X9" s="59">
        <v>0.1305</v>
      </c>
      <c r="Y9" s="20">
        <f t="shared" si="7"/>
        <v>0.31950000000000001</v>
      </c>
      <c r="Z9" s="52">
        <v>0.41</v>
      </c>
      <c r="AA9" s="59">
        <v>0.1305</v>
      </c>
      <c r="AB9" s="20">
        <f t="shared" si="8"/>
        <v>0.27949999999999997</v>
      </c>
      <c r="AC9" s="52">
        <v>0.41</v>
      </c>
      <c r="AD9" s="59">
        <v>0.1305</v>
      </c>
      <c r="AE9" s="20">
        <f t="shared" si="9"/>
        <v>0.27949999999999997</v>
      </c>
      <c r="AF9" s="98">
        <f t="shared" si="10"/>
        <v>0.21950000000000003</v>
      </c>
      <c r="AG9" s="100">
        <v>3358</v>
      </c>
      <c r="AH9" s="98">
        <f t="shared" si="11"/>
        <v>4.3289256413558581E-2</v>
      </c>
      <c r="AI9" s="99">
        <f t="shared" si="12"/>
        <v>9.5019917827761091E-3</v>
      </c>
      <c r="AJ9" s="100">
        <v>5002</v>
      </c>
      <c r="AK9" s="100">
        <v>0.11</v>
      </c>
      <c r="AL9" s="100">
        <v>20.190000000000001</v>
      </c>
    </row>
    <row r="10" spans="1:39" s="62" customFormat="1">
      <c r="A10" s="90" t="s">
        <v>842</v>
      </c>
      <c r="B10" s="52">
        <v>1.8</v>
      </c>
      <c r="C10" s="59">
        <v>0.1305</v>
      </c>
      <c r="D10" s="20">
        <f t="shared" si="0"/>
        <v>1.6695</v>
      </c>
      <c r="E10" s="52">
        <v>1.46</v>
      </c>
      <c r="F10" s="59">
        <v>0.1305</v>
      </c>
      <c r="G10" s="20">
        <f t="shared" si="1"/>
        <v>1.3294999999999999</v>
      </c>
      <c r="H10" s="52">
        <v>1.44</v>
      </c>
      <c r="I10" s="59">
        <v>0.1305</v>
      </c>
      <c r="J10" s="20">
        <f t="shared" si="2"/>
        <v>1.3094999999999999</v>
      </c>
      <c r="K10" s="52">
        <v>1.44</v>
      </c>
      <c r="L10" s="59">
        <v>0.1305</v>
      </c>
      <c r="M10" s="20">
        <f t="shared" si="3"/>
        <v>1.3094999999999999</v>
      </c>
      <c r="N10" s="52">
        <v>1.22</v>
      </c>
      <c r="O10" s="59">
        <v>0.1305</v>
      </c>
      <c r="P10" s="20">
        <f t="shared" si="4"/>
        <v>1.0894999999999999</v>
      </c>
      <c r="Q10" s="52">
        <v>1.1399999999999999</v>
      </c>
      <c r="R10" s="59">
        <v>0.1305</v>
      </c>
      <c r="S10" s="20">
        <f t="shared" si="5"/>
        <v>1.0094999999999998</v>
      </c>
      <c r="T10" s="52">
        <v>0.96</v>
      </c>
      <c r="U10" s="59">
        <v>0.1305</v>
      </c>
      <c r="V10" s="20">
        <f t="shared" si="6"/>
        <v>0.8294999999999999</v>
      </c>
      <c r="W10" s="52">
        <v>0.74</v>
      </c>
      <c r="X10" s="59">
        <v>0.1305</v>
      </c>
      <c r="Y10" s="20">
        <f t="shared" si="7"/>
        <v>0.60949999999999993</v>
      </c>
      <c r="Z10" s="52">
        <v>0.71</v>
      </c>
      <c r="AA10" s="59">
        <v>0.1305</v>
      </c>
      <c r="AB10" s="20">
        <f t="shared" si="8"/>
        <v>0.5794999999999999</v>
      </c>
      <c r="AC10" s="52">
        <v>0.73</v>
      </c>
      <c r="AD10" s="59">
        <v>0.1305</v>
      </c>
      <c r="AE10" s="20">
        <f t="shared" si="9"/>
        <v>0.59949999999999992</v>
      </c>
      <c r="AF10" s="98">
        <f t="shared" si="10"/>
        <v>1.0335000000000001</v>
      </c>
      <c r="AG10" s="100">
        <v>1695.65</v>
      </c>
      <c r="AH10" s="98">
        <f t="shared" si="11"/>
        <v>2.185926969554813E-2</v>
      </c>
      <c r="AI10" s="99">
        <f t="shared" si="12"/>
        <v>2.2591555230348993E-2</v>
      </c>
      <c r="AJ10" s="100">
        <v>2603.9699999999998</v>
      </c>
      <c r="AK10" s="100">
        <v>0.06</v>
      </c>
      <c r="AL10" s="100">
        <v>13.23</v>
      </c>
    </row>
    <row r="11" spans="1:39" s="62" customFormat="1">
      <c r="A11" s="90" t="s">
        <v>843</v>
      </c>
      <c r="B11" s="52">
        <v>0.48</v>
      </c>
      <c r="C11" s="59">
        <v>0.1305</v>
      </c>
      <c r="D11" s="20">
        <f t="shared" si="0"/>
        <v>0.34949999999999998</v>
      </c>
      <c r="E11" s="52">
        <v>0.31</v>
      </c>
      <c r="F11" s="59">
        <v>0.1305</v>
      </c>
      <c r="G11" s="20">
        <f t="shared" si="1"/>
        <v>0.17949999999999999</v>
      </c>
      <c r="H11" s="52">
        <v>0.34</v>
      </c>
      <c r="I11" s="59">
        <v>0.1305</v>
      </c>
      <c r="J11" s="20">
        <f t="shared" si="2"/>
        <v>0.20950000000000002</v>
      </c>
      <c r="K11" s="52">
        <v>0.39</v>
      </c>
      <c r="L11" s="59">
        <v>0.1305</v>
      </c>
      <c r="M11" s="20">
        <f t="shared" si="3"/>
        <v>0.25950000000000001</v>
      </c>
      <c r="N11" s="52">
        <v>0.52</v>
      </c>
      <c r="O11" s="59">
        <v>0.1305</v>
      </c>
      <c r="P11" s="20">
        <f t="shared" si="4"/>
        <v>0.38950000000000001</v>
      </c>
      <c r="Q11" s="52">
        <v>0.46</v>
      </c>
      <c r="R11" s="59">
        <v>0.1305</v>
      </c>
      <c r="S11" s="20">
        <f t="shared" si="5"/>
        <v>0.32950000000000002</v>
      </c>
      <c r="T11" s="52">
        <v>0.45</v>
      </c>
      <c r="U11" s="59">
        <v>0.1305</v>
      </c>
      <c r="V11" s="20">
        <f t="shared" si="6"/>
        <v>0.31950000000000001</v>
      </c>
      <c r="W11" s="52">
        <v>0.64</v>
      </c>
      <c r="X11" s="59">
        <v>0.1305</v>
      </c>
      <c r="Y11" s="20">
        <f t="shared" si="7"/>
        <v>0.50950000000000006</v>
      </c>
      <c r="Z11" s="52">
        <v>0.89</v>
      </c>
      <c r="AA11" s="59">
        <v>0.1305</v>
      </c>
      <c r="AB11" s="20">
        <f t="shared" si="8"/>
        <v>0.75950000000000006</v>
      </c>
      <c r="AC11" s="52">
        <v>0.72</v>
      </c>
      <c r="AD11" s="59">
        <v>0.1305</v>
      </c>
      <c r="AE11" s="20">
        <f t="shared" si="9"/>
        <v>0.58949999999999991</v>
      </c>
      <c r="AF11" s="98">
        <f t="shared" si="10"/>
        <v>0.38950000000000007</v>
      </c>
      <c r="AG11" s="100">
        <v>995.93</v>
      </c>
      <c r="AH11" s="98">
        <f t="shared" si="11"/>
        <v>1.2838912787360154E-2</v>
      </c>
      <c r="AI11" s="99">
        <f t="shared" si="12"/>
        <v>5.0007565306767806E-3</v>
      </c>
      <c r="AJ11" s="100">
        <v>1754.34</v>
      </c>
      <c r="AK11" s="100">
        <v>0</v>
      </c>
      <c r="AL11" s="100">
        <v>18.13</v>
      </c>
    </row>
    <row r="12" spans="1:39" s="62" customFormat="1">
      <c r="A12" s="90" t="s">
        <v>844</v>
      </c>
      <c r="B12" s="52">
        <v>0.13</v>
      </c>
      <c r="C12" s="59">
        <v>0.1305</v>
      </c>
      <c r="D12" s="20">
        <f t="shared" si="0"/>
        <v>-5.0000000000000044E-4</v>
      </c>
      <c r="E12" s="52">
        <v>0.1</v>
      </c>
      <c r="F12" s="59">
        <v>0.1305</v>
      </c>
      <c r="G12" s="20">
        <f t="shared" si="1"/>
        <v>-3.0499999999999999E-2</v>
      </c>
      <c r="H12" s="52">
        <v>0.1</v>
      </c>
      <c r="I12" s="59">
        <v>0.1305</v>
      </c>
      <c r="J12" s="20">
        <f t="shared" si="2"/>
        <v>-3.0499999999999999E-2</v>
      </c>
      <c r="K12" s="52">
        <v>0.05</v>
      </c>
      <c r="L12" s="59">
        <v>0.1305</v>
      </c>
      <c r="M12" s="20">
        <f t="shared" si="3"/>
        <v>-8.0500000000000002E-2</v>
      </c>
      <c r="N12" s="52">
        <v>7.0000000000000007E-2</v>
      </c>
      <c r="O12" s="59">
        <v>0.1305</v>
      </c>
      <c r="P12" s="20">
        <f t="shared" si="4"/>
        <v>-6.0499999999999998E-2</v>
      </c>
      <c r="Q12" s="52">
        <v>0.12</v>
      </c>
      <c r="R12" s="59">
        <v>0.1305</v>
      </c>
      <c r="S12" s="20">
        <f t="shared" si="5"/>
        <v>-1.0500000000000009E-2</v>
      </c>
      <c r="T12" s="52">
        <v>0.16</v>
      </c>
      <c r="U12" s="59">
        <v>0.1305</v>
      </c>
      <c r="V12" s="20">
        <f t="shared" si="6"/>
        <v>2.9499999999999998E-2</v>
      </c>
      <c r="W12" s="52">
        <v>0.12</v>
      </c>
      <c r="X12" s="59">
        <v>0.1305</v>
      </c>
      <c r="Y12" s="20">
        <f t="shared" si="7"/>
        <v>-1.0500000000000009E-2</v>
      </c>
      <c r="Z12" s="52">
        <v>0.15</v>
      </c>
      <c r="AA12" s="59">
        <v>0.1305</v>
      </c>
      <c r="AB12" s="20">
        <f t="shared" si="8"/>
        <v>1.949999999999999E-2</v>
      </c>
      <c r="AC12" s="52">
        <v>0.18</v>
      </c>
      <c r="AD12" s="59">
        <v>0.1305</v>
      </c>
      <c r="AE12" s="20">
        <f t="shared" si="9"/>
        <v>4.9499999999999988E-2</v>
      </c>
      <c r="AF12" s="98">
        <f t="shared" si="10"/>
        <v>-1.2500000000000006E-2</v>
      </c>
      <c r="AG12" s="100">
        <v>6745.6</v>
      </c>
      <c r="AH12" s="98">
        <f t="shared" si="11"/>
        <v>8.6960097696039546E-2</v>
      </c>
      <c r="AI12" s="99">
        <f t="shared" si="12"/>
        <v>-1.0870012212004948E-3</v>
      </c>
      <c r="AJ12" s="100">
        <v>8375.59</v>
      </c>
      <c r="AK12" s="100">
        <v>1.03</v>
      </c>
      <c r="AL12" s="101" t="s">
        <v>13</v>
      </c>
    </row>
    <row r="13" spans="1:39" s="62" customFormat="1">
      <c r="A13" s="90" t="s">
        <v>1842</v>
      </c>
      <c r="B13" s="52">
        <v>0.09</v>
      </c>
      <c r="C13" s="59">
        <v>0.1305</v>
      </c>
      <c r="D13" s="74">
        <f>B13-C13</f>
        <v>-4.0500000000000008E-2</v>
      </c>
      <c r="E13" s="52">
        <v>0.1</v>
      </c>
      <c r="F13" s="59">
        <v>0.1305</v>
      </c>
      <c r="G13" s="74">
        <f>E13-F13</f>
        <v>-3.0499999999999999E-2</v>
      </c>
      <c r="H13" s="52">
        <v>0.09</v>
      </c>
      <c r="I13" s="59">
        <v>0.1305</v>
      </c>
      <c r="J13" s="74">
        <f>H13-I13</f>
        <v>-4.0500000000000008E-2</v>
      </c>
      <c r="K13" s="52">
        <v>0.09</v>
      </c>
      <c r="L13" s="59">
        <v>0.1305</v>
      </c>
      <c r="M13" s="74">
        <f>K13-L13</f>
        <v>-4.0500000000000008E-2</v>
      </c>
      <c r="N13" s="52">
        <v>0.12</v>
      </c>
      <c r="O13" s="59">
        <v>0.1305</v>
      </c>
      <c r="P13" s="74">
        <f>N13-O13</f>
        <v>-1.0500000000000009E-2</v>
      </c>
      <c r="Q13" s="52">
        <v>0.1</v>
      </c>
      <c r="R13" s="59">
        <v>0.1305</v>
      </c>
      <c r="S13" s="74">
        <f>Q13-R13</f>
        <v>-3.0499999999999999E-2</v>
      </c>
      <c r="T13" s="52">
        <v>0.11</v>
      </c>
      <c r="U13" s="59">
        <v>0.1305</v>
      </c>
      <c r="V13" s="74">
        <f>T13-U13</f>
        <v>-2.0500000000000004E-2</v>
      </c>
      <c r="W13" s="52">
        <v>0.1</v>
      </c>
      <c r="X13" s="59">
        <v>0.1305</v>
      </c>
      <c r="Y13" s="74">
        <f>W13-X13</f>
        <v>-3.0499999999999999E-2</v>
      </c>
      <c r="Z13" s="52">
        <v>0.09</v>
      </c>
      <c r="AA13" s="59">
        <v>0.1305</v>
      </c>
      <c r="AB13" s="74">
        <f>Z13-AA13</f>
        <v>-4.0500000000000008E-2</v>
      </c>
      <c r="AC13" s="52">
        <v>0.13</v>
      </c>
      <c r="AD13" s="59">
        <v>0.1305</v>
      </c>
      <c r="AE13" s="74">
        <f>AC13-AD13</f>
        <v>-5.0000000000000044E-4</v>
      </c>
      <c r="AF13" s="95">
        <f>AVERAGE(D13,G13,J13,M13,P13,S13,V13,Y13,AB13,AE13)</f>
        <v>-2.8500000000000004E-2</v>
      </c>
      <c r="AG13" s="100">
        <v>52.07</v>
      </c>
      <c r="AH13" s="98">
        <f t="shared" si="11"/>
        <v>6.7125419340500158E-4</v>
      </c>
      <c r="AI13" s="99">
        <f t="shared" si="12"/>
        <v>-1.9130744512042547E-5</v>
      </c>
      <c r="AJ13" s="100">
        <v>79.930000000000007</v>
      </c>
      <c r="AK13" s="100">
        <v>1.28</v>
      </c>
      <c r="AL13" s="100">
        <v>15.22</v>
      </c>
    </row>
    <row r="14" spans="1:39" s="62" customFormat="1">
      <c r="A14" s="90" t="s">
        <v>845</v>
      </c>
      <c r="B14" s="52">
        <v>0.4</v>
      </c>
      <c r="C14" s="59">
        <v>0.1305</v>
      </c>
      <c r="D14" s="20">
        <f t="shared" si="0"/>
        <v>0.26950000000000002</v>
      </c>
      <c r="E14" s="52">
        <v>0.23</v>
      </c>
      <c r="F14" s="59">
        <v>0.1305</v>
      </c>
      <c r="G14" s="20">
        <f t="shared" si="1"/>
        <v>9.9500000000000005E-2</v>
      </c>
      <c r="H14" s="52">
        <v>0.19</v>
      </c>
      <c r="I14" s="59">
        <v>0.1305</v>
      </c>
      <c r="J14" s="20">
        <f t="shared" si="2"/>
        <v>5.9499999999999997E-2</v>
      </c>
      <c r="K14" s="52">
        <v>0.22</v>
      </c>
      <c r="L14" s="59">
        <v>0.1305</v>
      </c>
      <c r="M14" s="20">
        <f t="shared" si="3"/>
        <v>8.9499999999999996E-2</v>
      </c>
      <c r="N14" s="52">
        <v>0.12</v>
      </c>
      <c r="O14" s="59">
        <v>0.1305</v>
      </c>
      <c r="P14" s="20">
        <f t="shared" si="4"/>
        <v>-1.0500000000000009E-2</v>
      </c>
      <c r="Q14" s="52">
        <v>0.35</v>
      </c>
      <c r="R14" s="59">
        <v>0.1305</v>
      </c>
      <c r="S14" s="20">
        <f t="shared" si="5"/>
        <v>0.21949999999999997</v>
      </c>
      <c r="T14" s="52">
        <v>0.39</v>
      </c>
      <c r="U14" s="59">
        <v>0.1305</v>
      </c>
      <c r="V14" s="20">
        <f t="shared" si="6"/>
        <v>0.25950000000000001</v>
      </c>
      <c r="W14" s="52">
        <v>0.54</v>
      </c>
      <c r="X14" s="59">
        <v>0.1305</v>
      </c>
      <c r="Y14" s="20">
        <f t="shared" si="7"/>
        <v>0.40950000000000003</v>
      </c>
      <c r="Z14" s="52">
        <v>0.6</v>
      </c>
      <c r="AA14" s="59">
        <v>0.1305</v>
      </c>
      <c r="AB14" s="20">
        <f t="shared" si="8"/>
        <v>0.46949999999999997</v>
      </c>
      <c r="AC14" s="52">
        <v>0.48</v>
      </c>
      <c r="AD14" s="59">
        <v>0.1305</v>
      </c>
      <c r="AE14" s="20">
        <f t="shared" si="9"/>
        <v>0.34949999999999998</v>
      </c>
      <c r="AF14" s="98">
        <f t="shared" si="10"/>
        <v>0.22150000000000003</v>
      </c>
      <c r="AG14" s="100">
        <v>814</v>
      </c>
      <c r="AH14" s="98">
        <f t="shared" si="11"/>
        <v>1.0493583895365304E-2</v>
      </c>
      <c r="AI14" s="99">
        <f t="shared" si="12"/>
        <v>2.3243288328234149E-3</v>
      </c>
      <c r="AJ14" s="100">
        <v>1316.93</v>
      </c>
      <c r="AK14" s="100">
        <v>0</v>
      </c>
      <c r="AL14" s="100">
        <v>12.16</v>
      </c>
    </row>
    <row r="15" spans="1:39" s="62" customFormat="1">
      <c r="A15" s="90" t="s">
        <v>846</v>
      </c>
      <c r="B15" s="52">
        <v>0.33</v>
      </c>
      <c r="C15" s="59">
        <v>0.1305</v>
      </c>
      <c r="D15" s="20">
        <f t="shared" si="0"/>
        <v>0.19950000000000001</v>
      </c>
      <c r="E15" s="52">
        <v>0.32</v>
      </c>
      <c r="F15" s="59">
        <v>0.1305</v>
      </c>
      <c r="G15" s="20">
        <f t="shared" si="1"/>
        <v>0.1895</v>
      </c>
      <c r="H15" s="52">
        <v>0.35</v>
      </c>
      <c r="I15" s="59">
        <v>0.1305</v>
      </c>
      <c r="J15" s="20">
        <f t="shared" si="2"/>
        <v>0.21949999999999997</v>
      </c>
      <c r="K15" s="52">
        <v>0.42</v>
      </c>
      <c r="L15" s="59">
        <v>0.1305</v>
      </c>
      <c r="M15" s="20">
        <f t="shared" si="3"/>
        <v>0.28949999999999998</v>
      </c>
      <c r="N15" s="52">
        <v>0.5</v>
      </c>
      <c r="O15" s="59">
        <v>0.1305</v>
      </c>
      <c r="P15" s="20">
        <f t="shared" si="4"/>
        <v>0.3695</v>
      </c>
      <c r="Q15" s="52">
        <v>0.61</v>
      </c>
      <c r="R15" s="59">
        <v>0.1305</v>
      </c>
      <c r="S15" s="20">
        <f t="shared" si="5"/>
        <v>0.47949999999999998</v>
      </c>
      <c r="T15" s="52">
        <v>0.3</v>
      </c>
      <c r="U15" s="59">
        <v>0.1305</v>
      </c>
      <c r="V15" s="20">
        <f t="shared" si="6"/>
        <v>0.16949999999999998</v>
      </c>
      <c r="W15" s="52">
        <v>0.23</v>
      </c>
      <c r="X15" s="59">
        <v>0.1305</v>
      </c>
      <c r="Y15" s="20">
        <f t="shared" si="7"/>
        <v>9.9500000000000005E-2</v>
      </c>
      <c r="Z15" s="52">
        <v>0.22</v>
      </c>
      <c r="AA15" s="59">
        <v>0.1305</v>
      </c>
      <c r="AB15" s="20">
        <f t="shared" si="8"/>
        <v>8.9499999999999996E-2</v>
      </c>
      <c r="AC15" s="52">
        <v>0.19</v>
      </c>
      <c r="AD15" s="59">
        <v>0.1305</v>
      </c>
      <c r="AE15" s="20">
        <f t="shared" si="9"/>
        <v>5.9499999999999997E-2</v>
      </c>
      <c r="AF15" s="98">
        <f t="shared" si="10"/>
        <v>0.2165</v>
      </c>
      <c r="AG15" s="100">
        <v>2212.46</v>
      </c>
      <c r="AH15" s="98">
        <f t="shared" si="11"/>
        <v>2.8521664158648548E-2</v>
      </c>
      <c r="AI15" s="99">
        <f t="shared" si="12"/>
        <v>6.1749402903474105E-3</v>
      </c>
      <c r="AJ15" s="100">
        <v>2823.99</v>
      </c>
      <c r="AK15" s="100">
        <v>0.14000000000000001</v>
      </c>
      <c r="AL15" s="100">
        <v>5.73</v>
      </c>
    </row>
    <row r="16" spans="1:39" s="62" customFormat="1">
      <c r="A16" s="90" t="s">
        <v>847</v>
      </c>
      <c r="B16" s="52">
        <v>0.12</v>
      </c>
      <c r="C16" s="59">
        <v>0.1305</v>
      </c>
      <c r="D16" s="20">
        <f t="shared" si="0"/>
        <v>-1.0500000000000009E-2</v>
      </c>
      <c r="E16" s="52">
        <v>0.16</v>
      </c>
      <c r="F16" s="59">
        <v>0.1305</v>
      </c>
      <c r="G16" s="20">
        <f t="shared" si="1"/>
        <v>2.9499999999999998E-2</v>
      </c>
      <c r="H16" s="52">
        <v>0.17</v>
      </c>
      <c r="I16" s="59">
        <v>0.1305</v>
      </c>
      <c r="J16" s="20">
        <f t="shared" si="2"/>
        <v>3.9500000000000007E-2</v>
      </c>
      <c r="K16" s="52">
        <v>0.2</v>
      </c>
      <c r="L16" s="59">
        <v>0.1305</v>
      </c>
      <c r="M16" s="20">
        <f t="shared" si="3"/>
        <v>6.9500000000000006E-2</v>
      </c>
      <c r="N16" s="52">
        <v>0.19</v>
      </c>
      <c r="O16" s="59">
        <v>0.1305</v>
      </c>
      <c r="P16" s="20">
        <f t="shared" si="4"/>
        <v>5.9499999999999997E-2</v>
      </c>
      <c r="Q16" s="52">
        <v>0.14000000000000001</v>
      </c>
      <c r="R16" s="59">
        <v>0.1305</v>
      </c>
      <c r="S16" s="20">
        <f t="shared" si="5"/>
        <v>9.5000000000000084E-3</v>
      </c>
      <c r="T16" s="52">
        <v>0.23</v>
      </c>
      <c r="U16" s="59">
        <v>0.1305</v>
      </c>
      <c r="V16" s="20">
        <f t="shared" si="6"/>
        <v>9.9500000000000005E-2</v>
      </c>
      <c r="W16" s="52">
        <v>0.22</v>
      </c>
      <c r="X16" s="59">
        <v>0.1305</v>
      </c>
      <c r="Y16" s="20">
        <f t="shared" si="7"/>
        <v>8.9499999999999996E-2</v>
      </c>
      <c r="Z16" s="52">
        <v>0.14000000000000001</v>
      </c>
      <c r="AA16" s="59">
        <v>0.1305</v>
      </c>
      <c r="AB16" s="20">
        <f t="shared" si="8"/>
        <v>9.5000000000000084E-3</v>
      </c>
      <c r="AC16" s="52">
        <v>0.15</v>
      </c>
      <c r="AD16" s="59">
        <v>0.1305</v>
      </c>
      <c r="AE16" s="20">
        <f t="shared" si="9"/>
        <v>1.949999999999999E-2</v>
      </c>
      <c r="AF16" s="98">
        <f t="shared" si="10"/>
        <v>4.1500000000000002E-2</v>
      </c>
      <c r="AG16" s="100">
        <v>1697.51</v>
      </c>
      <c r="AH16" s="98">
        <f t="shared" si="11"/>
        <v>2.1883247663662845E-2</v>
      </c>
      <c r="AI16" s="99">
        <f t="shared" si="12"/>
        <v>9.0815477804200809E-4</v>
      </c>
      <c r="AJ16" s="100">
        <v>2421.4299999999998</v>
      </c>
      <c r="AK16" s="100">
        <v>1.1100000000000001</v>
      </c>
      <c r="AL16" s="100">
        <v>38.450000000000003</v>
      </c>
    </row>
    <row r="17" spans="1:38" s="62" customFormat="1">
      <c r="A17" s="90" t="s">
        <v>848</v>
      </c>
      <c r="B17" s="52">
        <v>0.84</v>
      </c>
      <c r="C17" s="59">
        <v>0.1305</v>
      </c>
      <c r="D17" s="20">
        <f t="shared" si="0"/>
        <v>0.70950000000000002</v>
      </c>
      <c r="E17" s="52">
        <v>0.74</v>
      </c>
      <c r="F17" s="59">
        <v>0.1305</v>
      </c>
      <c r="G17" s="20">
        <f t="shared" si="1"/>
        <v>0.60949999999999993</v>
      </c>
      <c r="H17" s="52">
        <v>0.5</v>
      </c>
      <c r="I17" s="59">
        <v>0.1305</v>
      </c>
      <c r="J17" s="20">
        <f t="shared" si="2"/>
        <v>0.3695</v>
      </c>
      <c r="K17" s="52">
        <v>0.49</v>
      </c>
      <c r="L17" s="59">
        <v>0.1305</v>
      </c>
      <c r="M17" s="20">
        <f t="shared" si="3"/>
        <v>0.35949999999999999</v>
      </c>
      <c r="N17" s="52">
        <v>0.36</v>
      </c>
      <c r="O17" s="59">
        <v>0.1305</v>
      </c>
      <c r="P17" s="20">
        <f t="shared" si="4"/>
        <v>0.22949999999999998</v>
      </c>
      <c r="Q17" s="52">
        <v>0.33</v>
      </c>
      <c r="R17" s="59">
        <v>0.1305</v>
      </c>
      <c r="S17" s="20">
        <f t="shared" si="5"/>
        <v>0.19950000000000001</v>
      </c>
      <c r="T17" s="52">
        <v>0.26</v>
      </c>
      <c r="U17" s="59">
        <v>0.1305</v>
      </c>
      <c r="V17" s="20">
        <f t="shared" si="6"/>
        <v>0.1295</v>
      </c>
      <c r="W17" s="52">
        <v>0.23</v>
      </c>
      <c r="X17" s="59">
        <v>0.1305</v>
      </c>
      <c r="Y17" s="20">
        <f t="shared" si="7"/>
        <v>9.9500000000000005E-2</v>
      </c>
      <c r="Z17" s="52">
        <v>0.23</v>
      </c>
      <c r="AA17" s="59">
        <v>0.1305</v>
      </c>
      <c r="AB17" s="20">
        <f t="shared" si="8"/>
        <v>9.9500000000000005E-2</v>
      </c>
      <c r="AC17" s="52">
        <v>0.06</v>
      </c>
      <c r="AD17" s="59">
        <v>0.1305</v>
      </c>
      <c r="AE17" s="20">
        <f t="shared" si="9"/>
        <v>-7.0500000000000007E-2</v>
      </c>
      <c r="AF17" s="98">
        <f t="shared" si="10"/>
        <v>0.27349999999999997</v>
      </c>
      <c r="AG17" s="100">
        <v>4927.6099999999997</v>
      </c>
      <c r="AH17" s="98">
        <f t="shared" si="11"/>
        <v>6.3523696484816969E-2</v>
      </c>
      <c r="AI17" s="99">
        <f t="shared" si="12"/>
        <v>1.737373098859744E-2</v>
      </c>
      <c r="AJ17" s="100">
        <v>5286.43</v>
      </c>
      <c r="AK17" s="100">
        <v>0.44</v>
      </c>
      <c r="AL17" s="100">
        <v>10.14</v>
      </c>
    </row>
    <row r="18" spans="1:38" s="62" customFormat="1">
      <c r="A18" s="90" t="s">
        <v>849</v>
      </c>
      <c r="B18" s="53" t="s">
        <v>13</v>
      </c>
      <c r="C18" s="59">
        <v>0.1305</v>
      </c>
      <c r="D18" s="23" t="s">
        <v>13</v>
      </c>
      <c r="E18" s="54" t="s">
        <v>13</v>
      </c>
      <c r="F18" s="59">
        <v>0.1305</v>
      </c>
      <c r="G18" s="23" t="s">
        <v>13</v>
      </c>
      <c r="H18" s="54" t="s">
        <v>13</v>
      </c>
      <c r="I18" s="59">
        <v>0.1305</v>
      </c>
      <c r="J18" s="23" t="s">
        <v>13</v>
      </c>
      <c r="K18" s="52">
        <v>0.18</v>
      </c>
      <c r="L18" s="59">
        <v>0.1305</v>
      </c>
      <c r="M18" s="20">
        <f t="shared" si="3"/>
        <v>4.9499999999999988E-2</v>
      </c>
      <c r="N18" s="52">
        <v>0.28000000000000003</v>
      </c>
      <c r="O18" s="59">
        <v>0.1305</v>
      </c>
      <c r="P18" s="20">
        <f t="shared" si="4"/>
        <v>0.14950000000000002</v>
      </c>
      <c r="Q18" s="52">
        <v>0.25</v>
      </c>
      <c r="R18" s="59">
        <v>0.1305</v>
      </c>
      <c r="S18" s="20">
        <f t="shared" si="5"/>
        <v>0.1195</v>
      </c>
      <c r="T18" s="52">
        <v>0.23</v>
      </c>
      <c r="U18" s="59">
        <v>0.1305</v>
      </c>
      <c r="V18" s="20">
        <f t="shared" si="6"/>
        <v>9.9500000000000005E-2</v>
      </c>
      <c r="W18" s="52">
        <v>0.26</v>
      </c>
      <c r="X18" s="59">
        <v>0.1305</v>
      </c>
      <c r="Y18" s="20">
        <f t="shared" si="7"/>
        <v>0.1295</v>
      </c>
      <c r="Z18" s="52">
        <v>0.25</v>
      </c>
      <c r="AA18" s="59">
        <v>0.1305</v>
      </c>
      <c r="AB18" s="20">
        <f t="shared" si="8"/>
        <v>0.1195</v>
      </c>
      <c r="AC18" s="52">
        <v>0.28000000000000003</v>
      </c>
      <c r="AD18" s="59">
        <v>0.1305</v>
      </c>
      <c r="AE18" s="20">
        <f t="shared" si="9"/>
        <v>0.14950000000000002</v>
      </c>
      <c r="AF18" s="98">
        <f t="shared" si="10"/>
        <v>0.11664285714285715</v>
      </c>
      <c r="AG18" s="100">
        <v>1026.57</v>
      </c>
      <c r="AH18" s="98">
        <f t="shared" si="11"/>
        <v>1.3233904692217639E-2</v>
      </c>
      <c r="AI18" s="99">
        <f t="shared" si="12"/>
        <v>1.5436404544565288E-3</v>
      </c>
      <c r="AJ18" s="100">
        <v>1370.3</v>
      </c>
      <c r="AK18" s="100">
        <v>0.18</v>
      </c>
      <c r="AL18" s="101" t="s">
        <v>13</v>
      </c>
    </row>
    <row r="19" spans="1:38" s="62" customFormat="1">
      <c r="A19" s="90" t="s">
        <v>850</v>
      </c>
      <c r="B19" s="52">
        <v>0.18</v>
      </c>
      <c r="C19" s="59">
        <v>0.1305</v>
      </c>
      <c r="D19" s="20">
        <f t="shared" si="0"/>
        <v>4.9499999999999988E-2</v>
      </c>
      <c r="E19" s="52">
        <v>0.16</v>
      </c>
      <c r="F19" s="59">
        <v>0.1305</v>
      </c>
      <c r="G19" s="20">
        <f t="shared" si="1"/>
        <v>2.9499999999999998E-2</v>
      </c>
      <c r="H19" s="52">
        <v>0.12</v>
      </c>
      <c r="I19" s="59">
        <v>0.1305</v>
      </c>
      <c r="J19" s="20">
        <f t="shared" si="2"/>
        <v>-1.0500000000000009E-2</v>
      </c>
      <c r="K19" s="52">
        <v>0.15</v>
      </c>
      <c r="L19" s="59">
        <v>0.1305</v>
      </c>
      <c r="M19" s="20">
        <f t="shared" si="3"/>
        <v>1.949999999999999E-2</v>
      </c>
      <c r="N19" s="52">
        <v>0.19</v>
      </c>
      <c r="O19" s="59">
        <v>0.1305</v>
      </c>
      <c r="P19" s="20">
        <f t="shared" si="4"/>
        <v>5.9499999999999997E-2</v>
      </c>
      <c r="Q19" s="52">
        <v>0.19</v>
      </c>
      <c r="R19" s="59">
        <v>0.1305</v>
      </c>
      <c r="S19" s="20">
        <f t="shared" si="5"/>
        <v>5.9499999999999997E-2</v>
      </c>
      <c r="T19" s="52">
        <v>0.17</v>
      </c>
      <c r="U19" s="59">
        <v>0.1305</v>
      </c>
      <c r="V19" s="20">
        <f t="shared" si="6"/>
        <v>3.9500000000000007E-2</v>
      </c>
      <c r="W19" s="52">
        <v>0.21</v>
      </c>
      <c r="X19" s="59">
        <v>0.1305</v>
      </c>
      <c r="Y19" s="20">
        <f t="shared" si="7"/>
        <v>7.9499999999999987E-2</v>
      </c>
      <c r="Z19" s="52">
        <v>0.22</v>
      </c>
      <c r="AA19" s="59">
        <v>0.1305</v>
      </c>
      <c r="AB19" s="20">
        <f t="shared" si="8"/>
        <v>8.9499999999999996E-2</v>
      </c>
      <c r="AC19" s="52">
        <v>0.21</v>
      </c>
      <c r="AD19" s="59">
        <v>0.1305</v>
      </c>
      <c r="AE19" s="20">
        <f t="shared" si="9"/>
        <v>7.9499999999999987E-2</v>
      </c>
      <c r="AF19" s="98">
        <f t="shared" si="10"/>
        <v>4.9500000000000002E-2</v>
      </c>
      <c r="AG19" s="100">
        <v>3171.74</v>
      </c>
      <c r="AH19" s="98">
        <f t="shared" si="11"/>
        <v>4.0888107843103122E-2</v>
      </c>
      <c r="AI19" s="99">
        <f t="shared" si="12"/>
        <v>2.0239613382336047E-3</v>
      </c>
      <c r="AJ19" s="100">
        <v>3603.5</v>
      </c>
      <c r="AK19" s="100">
        <v>0.09</v>
      </c>
      <c r="AL19" s="100">
        <v>22.81</v>
      </c>
    </row>
    <row r="20" spans="1:38" s="62" customFormat="1">
      <c r="A20" s="90" t="s">
        <v>851</v>
      </c>
      <c r="B20" s="52">
        <v>0.26</v>
      </c>
      <c r="C20" s="59">
        <v>0.1305</v>
      </c>
      <c r="D20" s="20">
        <f t="shared" si="0"/>
        <v>0.1295</v>
      </c>
      <c r="E20" s="52">
        <v>0.14000000000000001</v>
      </c>
      <c r="F20" s="59">
        <v>0.1305</v>
      </c>
      <c r="G20" s="20">
        <f t="shared" si="1"/>
        <v>9.5000000000000084E-3</v>
      </c>
      <c r="H20" s="52">
        <v>0.08</v>
      </c>
      <c r="I20" s="59">
        <v>0.1305</v>
      </c>
      <c r="J20" s="20">
        <f t="shared" si="2"/>
        <v>-5.0500000000000003E-2</v>
      </c>
      <c r="K20" s="52">
        <v>0.06</v>
      </c>
      <c r="L20" s="59">
        <v>0.1305</v>
      </c>
      <c r="M20" s="20">
        <f t="shared" si="3"/>
        <v>-7.0500000000000007E-2</v>
      </c>
      <c r="N20" s="52">
        <v>0.11</v>
      </c>
      <c r="O20" s="59">
        <v>0.1305</v>
      </c>
      <c r="P20" s="20">
        <f t="shared" si="4"/>
        <v>-2.0500000000000004E-2</v>
      </c>
      <c r="Q20" s="52">
        <v>0.1</v>
      </c>
      <c r="R20" s="59">
        <v>0.1305</v>
      </c>
      <c r="S20" s="20">
        <f t="shared" si="5"/>
        <v>-3.0499999999999999E-2</v>
      </c>
      <c r="T20" s="52">
        <v>0.15</v>
      </c>
      <c r="U20" s="59">
        <v>0.1305</v>
      </c>
      <c r="V20" s="20">
        <f t="shared" si="6"/>
        <v>1.949999999999999E-2</v>
      </c>
      <c r="W20" s="52">
        <v>0.16</v>
      </c>
      <c r="X20" s="59">
        <v>0.1305</v>
      </c>
      <c r="Y20" s="20">
        <f t="shared" si="7"/>
        <v>2.9499999999999998E-2</v>
      </c>
      <c r="Z20" s="52">
        <v>0.15</v>
      </c>
      <c r="AA20" s="59">
        <v>0.1305</v>
      </c>
      <c r="AB20" s="20">
        <f t="shared" si="8"/>
        <v>1.949999999999999E-2</v>
      </c>
      <c r="AC20" s="52">
        <v>0.17</v>
      </c>
      <c r="AD20" s="59">
        <v>0.1305</v>
      </c>
      <c r="AE20" s="20">
        <f t="shared" si="9"/>
        <v>3.9500000000000007E-2</v>
      </c>
      <c r="AF20" s="98">
        <f t="shared" si="10"/>
        <v>7.499999999999998E-3</v>
      </c>
      <c r="AG20" s="100">
        <v>1563.31</v>
      </c>
      <c r="AH20" s="98">
        <f t="shared" si="11"/>
        <v>2.0153224372805322E-2</v>
      </c>
      <c r="AI20" s="99">
        <f t="shared" si="12"/>
        <v>1.5114918279603989E-4</v>
      </c>
      <c r="AJ20" s="100">
        <v>1984.18</v>
      </c>
      <c r="AK20" s="100">
        <v>0.21</v>
      </c>
      <c r="AL20" s="100">
        <v>6.64</v>
      </c>
    </row>
    <row r="21" spans="1:38" s="62" customFormat="1">
      <c r="A21" s="90" t="s">
        <v>852</v>
      </c>
      <c r="B21" s="52">
        <v>0.39</v>
      </c>
      <c r="C21" s="59">
        <v>0.1305</v>
      </c>
      <c r="D21" s="20">
        <f t="shared" si="0"/>
        <v>0.25950000000000001</v>
      </c>
      <c r="E21" s="52">
        <v>0.1</v>
      </c>
      <c r="F21" s="59">
        <v>0.1305</v>
      </c>
      <c r="G21" s="20">
        <f t="shared" si="1"/>
        <v>-3.0499999999999999E-2</v>
      </c>
      <c r="H21" s="52">
        <v>0.08</v>
      </c>
      <c r="I21" s="59">
        <v>0.1305</v>
      </c>
      <c r="J21" s="20">
        <f t="shared" si="2"/>
        <v>-5.0500000000000003E-2</v>
      </c>
      <c r="K21" s="52">
        <v>0.17</v>
      </c>
      <c r="L21" s="59">
        <v>0.1305</v>
      </c>
      <c r="M21" s="20">
        <f t="shared" si="3"/>
        <v>3.9500000000000007E-2</v>
      </c>
      <c r="N21" s="52">
        <v>0.11</v>
      </c>
      <c r="O21" s="59">
        <v>0.1305</v>
      </c>
      <c r="P21" s="20">
        <f t="shared" si="4"/>
        <v>-2.0500000000000004E-2</v>
      </c>
      <c r="Q21" s="52">
        <v>0.23</v>
      </c>
      <c r="R21" s="59">
        <v>0.1305</v>
      </c>
      <c r="S21" s="20">
        <f t="shared" si="5"/>
        <v>9.9500000000000005E-2</v>
      </c>
      <c r="T21" s="52">
        <v>0.28000000000000003</v>
      </c>
      <c r="U21" s="59">
        <v>0.1305</v>
      </c>
      <c r="V21" s="20">
        <f t="shared" si="6"/>
        <v>0.14950000000000002</v>
      </c>
      <c r="W21" s="52">
        <v>0.31</v>
      </c>
      <c r="X21" s="59">
        <v>0.1305</v>
      </c>
      <c r="Y21" s="20">
        <f t="shared" si="7"/>
        <v>0.17949999999999999</v>
      </c>
      <c r="Z21" s="52">
        <v>0.3</v>
      </c>
      <c r="AA21" s="59">
        <v>0.1305</v>
      </c>
      <c r="AB21" s="20">
        <f t="shared" si="8"/>
        <v>0.16949999999999998</v>
      </c>
      <c r="AC21" s="52">
        <v>0.32</v>
      </c>
      <c r="AD21" s="59">
        <v>0.1305</v>
      </c>
      <c r="AE21" s="20">
        <f t="shared" si="9"/>
        <v>0.1895</v>
      </c>
      <c r="AF21" s="98">
        <f t="shared" si="10"/>
        <v>9.8500000000000004E-2</v>
      </c>
      <c r="AG21" s="100">
        <v>226.96</v>
      </c>
      <c r="AH21" s="98">
        <f t="shared" si="11"/>
        <v>2.9258277652237214E-3</v>
      </c>
      <c r="AI21" s="99">
        <f t="shared" si="12"/>
        <v>2.8819403487453655E-4</v>
      </c>
      <c r="AJ21" s="100">
        <v>299.7</v>
      </c>
      <c r="AK21" s="100">
        <v>0.39</v>
      </c>
      <c r="AL21" s="100">
        <v>43.61</v>
      </c>
    </row>
    <row r="22" spans="1:38" s="62" customFormat="1">
      <c r="A22" s="90" t="s">
        <v>853</v>
      </c>
      <c r="B22" s="52">
        <v>2.5499999999999998</v>
      </c>
      <c r="C22" s="59">
        <v>0.1305</v>
      </c>
      <c r="D22" s="20">
        <f t="shared" si="0"/>
        <v>2.4194999999999998</v>
      </c>
      <c r="E22" s="52">
        <v>0.59</v>
      </c>
      <c r="F22" s="59">
        <v>0.1305</v>
      </c>
      <c r="G22" s="20">
        <f t="shared" si="1"/>
        <v>0.45949999999999996</v>
      </c>
      <c r="H22" s="52">
        <v>0.37</v>
      </c>
      <c r="I22" s="59">
        <v>0.1305</v>
      </c>
      <c r="J22" s="20">
        <f t="shared" si="2"/>
        <v>0.23949999999999999</v>
      </c>
      <c r="K22" s="52">
        <v>0.44</v>
      </c>
      <c r="L22" s="59">
        <v>0.1305</v>
      </c>
      <c r="M22" s="20">
        <f t="shared" si="3"/>
        <v>0.3095</v>
      </c>
      <c r="N22" s="52">
        <v>0.43</v>
      </c>
      <c r="O22" s="59">
        <v>0.1305</v>
      </c>
      <c r="P22" s="20">
        <f t="shared" si="4"/>
        <v>0.29949999999999999</v>
      </c>
      <c r="Q22" s="52">
        <v>0.52</v>
      </c>
      <c r="R22" s="59">
        <v>0.1305</v>
      </c>
      <c r="S22" s="20">
        <f t="shared" si="5"/>
        <v>0.38950000000000001</v>
      </c>
      <c r="T22" s="52">
        <v>0.6</v>
      </c>
      <c r="U22" s="59">
        <v>0.1305</v>
      </c>
      <c r="V22" s="20">
        <f t="shared" si="6"/>
        <v>0.46949999999999997</v>
      </c>
      <c r="W22" s="52">
        <v>0.56999999999999995</v>
      </c>
      <c r="X22" s="59">
        <v>0.1305</v>
      </c>
      <c r="Y22" s="20">
        <f t="shared" si="7"/>
        <v>0.43949999999999995</v>
      </c>
      <c r="Z22" s="52">
        <v>0.53</v>
      </c>
      <c r="AA22" s="59">
        <v>0.1305</v>
      </c>
      <c r="AB22" s="20">
        <f t="shared" si="8"/>
        <v>0.39950000000000002</v>
      </c>
      <c r="AC22" s="52">
        <v>0.57999999999999996</v>
      </c>
      <c r="AD22" s="59">
        <v>0.1305</v>
      </c>
      <c r="AE22" s="20">
        <f t="shared" si="9"/>
        <v>0.44949999999999996</v>
      </c>
      <c r="AF22" s="98">
        <f t="shared" si="10"/>
        <v>0.58749999999999991</v>
      </c>
      <c r="AG22" s="100">
        <v>648.86</v>
      </c>
      <c r="AH22" s="98">
        <f t="shared" si="11"/>
        <v>8.3647012854382446E-3</v>
      </c>
      <c r="AI22" s="99">
        <f t="shared" si="12"/>
        <v>4.9142620051949677E-3</v>
      </c>
      <c r="AJ22" s="100">
        <v>741.97</v>
      </c>
      <c r="AK22" s="100">
        <v>0.12</v>
      </c>
      <c r="AL22" s="101" t="s">
        <v>13</v>
      </c>
    </row>
    <row r="23" spans="1:38" s="62" customFormat="1">
      <c r="A23" s="90" t="s">
        <v>854</v>
      </c>
      <c r="B23" s="53" t="s">
        <v>13</v>
      </c>
      <c r="C23" s="59">
        <v>0.1305</v>
      </c>
      <c r="D23" s="23" t="s">
        <v>13</v>
      </c>
      <c r="E23" s="54" t="s">
        <v>13</v>
      </c>
      <c r="F23" s="59">
        <v>0.1305</v>
      </c>
      <c r="G23" s="23" t="s">
        <v>13</v>
      </c>
      <c r="H23" s="54" t="s">
        <v>13</v>
      </c>
      <c r="I23" s="59">
        <v>0.1305</v>
      </c>
      <c r="J23" s="23" t="s">
        <v>13</v>
      </c>
      <c r="K23" s="52">
        <v>0.15</v>
      </c>
      <c r="L23" s="59">
        <v>0.1305</v>
      </c>
      <c r="M23" s="20">
        <f t="shared" si="3"/>
        <v>1.949999999999999E-2</v>
      </c>
      <c r="N23" s="52">
        <v>0.05</v>
      </c>
      <c r="O23" s="59">
        <v>0.1305</v>
      </c>
      <c r="P23" s="20">
        <f t="shared" si="4"/>
        <v>-8.0500000000000002E-2</v>
      </c>
      <c r="Q23" s="52">
        <v>0.09</v>
      </c>
      <c r="R23" s="59">
        <v>0.1305</v>
      </c>
      <c r="S23" s="20">
        <f t="shared" si="5"/>
        <v>-4.0500000000000008E-2</v>
      </c>
      <c r="T23" s="52">
        <v>0.16</v>
      </c>
      <c r="U23" s="59">
        <v>0.1305</v>
      </c>
      <c r="V23" s="20">
        <f t="shared" si="6"/>
        <v>2.9499999999999998E-2</v>
      </c>
      <c r="W23" s="52">
        <v>0.06</v>
      </c>
      <c r="X23" s="59">
        <v>0.1305</v>
      </c>
      <c r="Y23" s="20">
        <f t="shared" si="7"/>
        <v>-7.0500000000000007E-2</v>
      </c>
      <c r="Z23" s="52">
        <v>0.15</v>
      </c>
      <c r="AA23" s="59">
        <v>0.1305</v>
      </c>
      <c r="AB23" s="20">
        <f t="shared" si="8"/>
        <v>1.949999999999999E-2</v>
      </c>
      <c r="AC23" s="52">
        <v>0.1</v>
      </c>
      <c r="AD23" s="59">
        <v>0.1305</v>
      </c>
      <c r="AE23" s="20">
        <f t="shared" si="9"/>
        <v>-3.0499999999999999E-2</v>
      </c>
      <c r="AF23" s="98">
        <f t="shared" si="10"/>
        <v>-2.1928571428571433E-2</v>
      </c>
      <c r="AG23" s="100">
        <v>580.96</v>
      </c>
      <c r="AH23" s="98">
        <f t="shared" si="11"/>
        <v>7.4893765354440128E-3</v>
      </c>
      <c r="AI23" s="99">
        <f t="shared" si="12"/>
        <v>-1.6423132831295089E-4</v>
      </c>
      <c r="AJ23" s="100">
        <v>964.57</v>
      </c>
      <c r="AK23" s="100">
        <v>0</v>
      </c>
      <c r="AL23" s="101" t="s">
        <v>13</v>
      </c>
    </row>
    <row r="24" spans="1:38" s="62" customFormat="1">
      <c r="A24" s="90" t="s">
        <v>855</v>
      </c>
      <c r="B24" s="52">
        <v>-0.04</v>
      </c>
      <c r="C24" s="59">
        <v>0.1305</v>
      </c>
      <c r="D24" s="20">
        <f t="shared" si="0"/>
        <v>-0.17050000000000001</v>
      </c>
      <c r="E24" s="52">
        <v>0.02</v>
      </c>
      <c r="F24" s="59">
        <v>0.1305</v>
      </c>
      <c r="G24" s="20">
        <f t="shared" si="1"/>
        <v>-0.1105</v>
      </c>
      <c r="H24" s="52">
        <v>-0.1</v>
      </c>
      <c r="I24" s="59">
        <v>0.1305</v>
      </c>
      <c r="J24" s="20">
        <f t="shared" si="2"/>
        <v>-0.23050000000000001</v>
      </c>
      <c r="K24" s="52">
        <v>-0.02</v>
      </c>
      <c r="L24" s="59">
        <v>0.1305</v>
      </c>
      <c r="M24" s="20">
        <f t="shared" si="3"/>
        <v>-0.15049999999999999</v>
      </c>
      <c r="N24" s="52">
        <v>-0.06</v>
      </c>
      <c r="O24" s="59">
        <v>0.1305</v>
      </c>
      <c r="P24" s="20">
        <f t="shared" si="4"/>
        <v>-0.1905</v>
      </c>
      <c r="Q24" s="52">
        <v>0.34</v>
      </c>
      <c r="R24" s="59">
        <v>0.1305</v>
      </c>
      <c r="S24" s="20">
        <f t="shared" si="5"/>
        <v>0.20950000000000002</v>
      </c>
      <c r="T24" s="52">
        <v>0.08</v>
      </c>
      <c r="U24" s="59">
        <v>0.1305</v>
      </c>
      <c r="V24" s="20">
        <f t="shared" si="6"/>
        <v>-5.0500000000000003E-2</v>
      </c>
      <c r="W24" s="52">
        <v>7.0000000000000007E-2</v>
      </c>
      <c r="X24" s="59">
        <v>0.1305</v>
      </c>
      <c r="Y24" s="20">
        <f t="shared" si="7"/>
        <v>-6.0499999999999998E-2</v>
      </c>
      <c r="Z24" s="52">
        <v>0.19</v>
      </c>
      <c r="AA24" s="59">
        <v>0.1305</v>
      </c>
      <c r="AB24" s="20">
        <f t="shared" si="8"/>
        <v>5.9499999999999997E-2</v>
      </c>
      <c r="AC24" s="52">
        <v>0.18</v>
      </c>
      <c r="AD24" s="59">
        <v>0.1305</v>
      </c>
      <c r="AE24" s="20">
        <f t="shared" si="9"/>
        <v>4.9499999999999988E-2</v>
      </c>
      <c r="AF24" s="98">
        <f t="shared" si="10"/>
        <v>-6.4500000000000002E-2</v>
      </c>
      <c r="AG24" s="100">
        <v>212.29</v>
      </c>
      <c r="AH24" s="98">
        <f t="shared" si="11"/>
        <v>2.7367112102544226E-3</v>
      </c>
      <c r="AI24" s="99">
        <f t="shared" si="12"/>
        <v>-1.7651787306141025E-4</v>
      </c>
      <c r="AJ24" s="100">
        <v>298.87</v>
      </c>
      <c r="AK24" s="100">
        <v>1.23</v>
      </c>
      <c r="AL24" s="101" t="s">
        <v>13</v>
      </c>
    </row>
    <row r="25" spans="1:38" s="62" customFormat="1">
      <c r="A25" s="90" t="s">
        <v>856</v>
      </c>
      <c r="B25" s="52">
        <v>0.13</v>
      </c>
      <c r="C25" s="59">
        <v>0.1305</v>
      </c>
      <c r="D25" s="20">
        <f t="shared" si="0"/>
        <v>-5.0000000000000044E-4</v>
      </c>
      <c r="E25" s="52">
        <v>0.09</v>
      </c>
      <c r="F25" s="59">
        <v>0.1305</v>
      </c>
      <c r="G25" s="20">
        <f t="shared" si="1"/>
        <v>-4.0500000000000008E-2</v>
      </c>
      <c r="H25" s="52">
        <v>0.15</v>
      </c>
      <c r="I25" s="59">
        <v>0.1305</v>
      </c>
      <c r="J25" s="20">
        <f t="shared" si="2"/>
        <v>1.949999999999999E-2</v>
      </c>
      <c r="K25" s="52">
        <v>0.35</v>
      </c>
      <c r="L25" s="59">
        <v>0.1305</v>
      </c>
      <c r="M25" s="20">
        <f t="shared" si="3"/>
        <v>0.21949999999999997</v>
      </c>
      <c r="N25" s="52">
        <v>0.26</v>
      </c>
      <c r="O25" s="59">
        <v>0.1305</v>
      </c>
      <c r="P25" s="20">
        <f t="shared" si="4"/>
        <v>0.1295</v>
      </c>
      <c r="Q25" s="52">
        <v>0.17</v>
      </c>
      <c r="R25" s="59">
        <v>0.1305</v>
      </c>
      <c r="S25" s="20">
        <f t="shared" si="5"/>
        <v>3.9500000000000007E-2</v>
      </c>
      <c r="T25" s="52">
        <v>0.28999999999999998</v>
      </c>
      <c r="U25" s="59">
        <v>0.1305</v>
      </c>
      <c r="V25" s="20">
        <f t="shared" si="6"/>
        <v>0.15949999999999998</v>
      </c>
      <c r="W25" s="52">
        <v>0.65</v>
      </c>
      <c r="X25" s="59">
        <v>0.1305</v>
      </c>
      <c r="Y25" s="20">
        <f t="shared" si="7"/>
        <v>0.51950000000000007</v>
      </c>
      <c r="Z25" s="52">
        <v>0.12</v>
      </c>
      <c r="AA25" s="59">
        <v>0.1305</v>
      </c>
      <c r="AB25" s="20">
        <f t="shared" si="8"/>
        <v>-1.0500000000000009E-2</v>
      </c>
      <c r="AC25" s="52">
        <v>0.14000000000000001</v>
      </c>
      <c r="AD25" s="59">
        <v>0.1305</v>
      </c>
      <c r="AE25" s="20">
        <f t="shared" si="9"/>
        <v>9.5000000000000084E-3</v>
      </c>
      <c r="AF25" s="98">
        <f t="shared" si="10"/>
        <v>0.10450000000000001</v>
      </c>
      <c r="AG25" s="100">
        <v>720.25</v>
      </c>
      <c r="AH25" s="98">
        <f t="shared" si="11"/>
        <v>9.2850169540993361E-3</v>
      </c>
      <c r="AI25" s="99">
        <f t="shared" si="12"/>
        <v>9.7028427170338068E-4</v>
      </c>
      <c r="AJ25" s="100">
        <v>988.21</v>
      </c>
      <c r="AK25" s="100">
        <v>0.56999999999999995</v>
      </c>
      <c r="AL25" s="100">
        <v>19.940000000000001</v>
      </c>
    </row>
    <row r="26" spans="1:38" s="62" customFormat="1">
      <c r="A26" s="90" t="s">
        <v>857</v>
      </c>
      <c r="B26" s="52">
        <v>0.27</v>
      </c>
      <c r="C26" s="59">
        <v>0.1305</v>
      </c>
      <c r="D26" s="20">
        <f t="shared" si="0"/>
        <v>0.13950000000000001</v>
      </c>
      <c r="E26" s="52">
        <v>0.43</v>
      </c>
      <c r="F26" s="59">
        <v>0.1305</v>
      </c>
      <c r="G26" s="20">
        <f t="shared" si="1"/>
        <v>0.29949999999999999</v>
      </c>
      <c r="H26" s="52">
        <v>0.3</v>
      </c>
      <c r="I26" s="59">
        <v>0.1305</v>
      </c>
      <c r="J26" s="20">
        <f t="shared" si="2"/>
        <v>0.16949999999999998</v>
      </c>
      <c r="K26" s="52">
        <v>0.2</v>
      </c>
      <c r="L26" s="59">
        <v>0.1305</v>
      </c>
      <c r="M26" s="20">
        <f t="shared" si="3"/>
        <v>6.9500000000000006E-2</v>
      </c>
      <c r="N26" s="52">
        <v>0.22</v>
      </c>
      <c r="O26" s="59">
        <v>0.1305</v>
      </c>
      <c r="P26" s="20">
        <f t="shared" si="4"/>
        <v>8.9499999999999996E-2</v>
      </c>
      <c r="Q26" s="52">
        <v>0.28000000000000003</v>
      </c>
      <c r="R26" s="59">
        <v>0.1305</v>
      </c>
      <c r="S26" s="20">
        <f t="shared" si="5"/>
        <v>0.14950000000000002</v>
      </c>
      <c r="T26" s="52">
        <v>0.38</v>
      </c>
      <c r="U26" s="59">
        <v>0.1305</v>
      </c>
      <c r="V26" s="20">
        <f t="shared" si="6"/>
        <v>0.2495</v>
      </c>
      <c r="W26" s="52">
        <v>0.19</v>
      </c>
      <c r="X26" s="59">
        <v>0.1305</v>
      </c>
      <c r="Y26" s="20">
        <f t="shared" si="7"/>
        <v>5.9499999999999997E-2</v>
      </c>
      <c r="Z26" s="52">
        <v>0.24</v>
      </c>
      <c r="AA26" s="59">
        <v>0.1305</v>
      </c>
      <c r="AB26" s="20">
        <f t="shared" si="8"/>
        <v>0.10949999999999999</v>
      </c>
      <c r="AC26" s="52">
        <v>0.28999999999999998</v>
      </c>
      <c r="AD26" s="59">
        <v>0.1305</v>
      </c>
      <c r="AE26" s="20">
        <f t="shared" si="9"/>
        <v>0.15949999999999998</v>
      </c>
      <c r="AF26" s="98">
        <f t="shared" si="10"/>
        <v>0.14949999999999999</v>
      </c>
      <c r="AG26" s="100">
        <v>234.14</v>
      </c>
      <c r="AH26" s="98">
        <f t="shared" si="11"/>
        <v>3.0183878786988107E-3</v>
      </c>
      <c r="AI26" s="99">
        <f t="shared" si="12"/>
        <v>4.5124898786547216E-4</v>
      </c>
      <c r="AJ26" s="100">
        <v>358.02</v>
      </c>
      <c r="AK26" s="100">
        <v>0.62</v>
      </c>
      <c r="AL26" s="100">
        <v>36.03</v>
      </c>
    </row>
    <row r="27" spans="1:38" s="62" customFormat="1">
      <c r="A27" s="90" t="s">
        <v>858</v>
      </c>
      <c r="B27" s="53" t="s">
        <v>13</v>
      </c>
      <c r="C27" s="59">
        <v>0.1305</v>
      </c>
      <c r="D27" s="23" t="s">
        <v>13</v>
      </c>
      <c r="E27" s="54" t="s">
        <v>13</v>
      </c>
      <c r="F27" s="59">
        <v>0.1305</v>
      </c>
      <c r="G27" s="23" t="s">
        <v>13</v>
      </c>
      <c r="H27" s="52">
        <v>0.15</v>
      </c>
      <c r="I27" s="59">
        <v>0.1305</v>
      </c>
      <c r="J27" s="20">
        <f t="shared" si="2"/>
        <v>1.949999999999999E-2</v>
      </c>
      <c r="K27" s="52">
        <v>0.11</v>
      </c>
      <c r="L27" s="59">
        <v>0.1305</v>
      </c>
      <c r="M27" s="20">
        <f t="shared" si="3"/>
        <v>-2.0500000000000004E-2</v>
      </c>
      <c r="N27" s="52">
        <v>0.09</v>
      </c>
      <c r="O27" s="59">
        <v>0.1305</v>
      </c>
      <c r="P27" s="20">
        <f t="shared" si="4"/>
        <v>-4.0500000000000008E-2</v>
      </c>
      <c r="Q27" s="52">
        <v>0.13</v>
      </c>
      <c r="R27" s="59">
        <v>0.1305</v>
      </c>
      <c r="S27" s="20">
        <f t="shared" si="5"/>
        <v>-5.0000000000000044E-4</v>
      </c>
      <c r="T27" s="52">
        <v>0.17</v>
      </c>
      <c r="U27" s="59">
        <v>0.1305</v>
      </c>
      <c r="V27" s="20">
        <f t="shared" si="6"/>
        <v>3.9500000000000007E-2</v>
      </c>
      <c r="W27" s="52">
        <v>7.0000000000000007E-2</v>
      </c>
      <c r="X27" s="59">
        <v>0.1305</v>
      </c>
      <c r="Y27" s="20">
        <f t="shared" si="7"/>
        <v>-6.0499999999999998E-2</v>
      </c>
      <c r="Z27" s="52">
        <v>0.17</v>
      </c>
      <c r="AA27" s="59">
        <v>0.1305</v>
      </c>
      <c r="AB27" s="20">
        <f t="shared" si="8"/>
        <v>3.9500000000000007E-2</v>
      </c>
      <c r="AC27" s="52">
        <v>0.18</v>
      </c>
      <c r="AD27" s="59">
        <v>0.1305</v>
      </c>
      <c r="AE27" s="20">
        <f t="shared" si="9"/>
        <v>4.9499999999999988E-2</v>
      </c>
      <c r="AF27" s="98">
        <f t="shared" si="10"/>
        <v>3.2499999999999977E-3</v>
      </c>
      <c r="AG27" s="100">
        <v>1084.52</v>
      </c>
      <c r="AH27" s="98">
        <f t="shared" si="11"/>
        <v>1.3980960204178843E-2</v>
      </c>
      <c r="AI27" s="99">
        <f t="shared" si="12"/>
        <v>4.5438120663581206E-5</v>
      </c>
      <c r="AJ27" s="100">
        <v>1503.41</v>
      </c>
      <c r="AK27" s="100">
        <v>0.24</v>
      </c>
      <c r="AL27" s="101" t="s">
        <v>13</v>
      </c>
    </row>
    <row r="28" spans="1:38" s="62" customFormat="1">
      <c r="A28" s="90" t="s">
        <v>859</v>
      </c>
      <c r="B28" s="52">
        <v>0.1</v>
      </c>
      <c r="C28" s="59">
        <v>0.1305</v>
      </c>
      <c r="D28" s="20">
        <f t="shared" si="0"/>
        <v>-3.0499999999999999E-2</v>
      </c>
      <c r="E28" s="52">
        <v>0.08</v>
      </c>
      <c r="F28" s="59">
        <v>0.1305</v>
      </c>
      <c r="G28" s="20">
        <f t="shared" si="1"/>
        <v>-5.0500000000000003E-2</v>
      </c>
      <c r="H28" s="52">
        <v>0.1</v>
      </c>
      <c r="I28" s="59">
        <v>0.1305</v>
      </c>
      <c r="J28" s="20">
        <f t="shared" si="2"/>
        <v>-3.0499999999999999E-2</v>
      </c>
      <c r="K28" s="52">
        <v>0.12</v>
      </c>
      <c r="L28" s="59">
        <v>0.1305</v>
      </c>
      <c r="M28" s="20">
        <f t="shared" si="3"/>
        <v>-1.0500000000000009E-2</v>
      </c>
      <c r="N28" s="52">
        <v>0.14000000000000001</v>
      </c>
      <c r="O28" s="59">
        <v>0.1305</v>
      </c>
      <c r="P28" s="20">
        <f t="shared" si="4"/>
        <v>9.5000000000000084E-3</v>
      </c>
      <c r="Q28" s="52">
        <v>0.13</v>
      </c>
      <c r="R28" s="59">
        <v>0.1305</v>
      </c>
      <c r="S28" s="20">
        <f t="shared" si="5"/>
        <v>-5.0000000000000044E-4</v>
      </c>
      <c r="T28" s="52">
        <v>0.14000000000000001</v>
      </c>
      <c r="U28" s="59">
        <v>0.1305</v>
      </c>
      <c r="V28" s="20">
        <f t="shared" si="6"/>
        <v>9.5000000000000084E-3</v>
      </c>
      <c r="W28" s="52">
        <v>0.16</v>
      </c>
      <c r="X28" s="59">
        <v>0.1305</v>
      </c>
      <c r="Y28" s="20">
        <f t="shared" si="7"/>
        <v>2.9499999999999998E-2</v>
      </c>
      <c r="Z28" s="52">
        <v>0.14000000000000001</v>
      </c>
      <c r="AA28" s="59">
        <v>0.1305</v>
      </c>
      <c r="AB28" s="20">
        <f t="shared" si="8"/>
        <v>9.5000000000000084E-3</v>
      </c>
      <c r="AC28" s="52">
        <v>0.12</v>
      </c>
      <c r="AD28" s="59">
        <v>0.1305</v>
      </c>
      <c r="AE28" s="20">
        <f t="shared" si="9"/>
        <v>-1.0500000000000009E-2</v>
      </c>
      <c r="AF28" s="98">
        <f t="shared" si="10"/>
        <v>-7.4999999999999997E-3</v>
      </c>
      <c r="AG28" s="100">
        <v>3217.4</v>
      </c>
      <c r="AH28" s="98">
        <f t="shared" si="11"/>
        <v>4.1476728286177308E-2</v>
      </c>
      <c r="AI28" s="99">
        <f t="shared" si="12"/>
        <v>-3.1107546214632979E-4</v>
      </c>
      <c r="AJ28" s="100">
        <v>3820.34</v>
      </c>
      <c r="AK28" s="100">
        <v>1.17</v>
      </c>
      <c r="AL28" s="100">
        <v>16.22</v>
      </c>
    </row>
    <row r="29" spans="1:38" s="62" customFormat="1">
      <c r="A29" s="90" t="s">
        <v>860</v>
      </c>
      <c r="B29" s="53" t="s">
        <v>13</v>
      </c>
      <c r="C29" s="59">
        <v>0.1305</v>
      </c>
      <c r="D29" s="23" t="s">
        <v>13</v>
      </c>
      <c r="E29" s="52">
        <v>0.23</v>
      </c>
      <c r="F29" s="59">
        <v>0.1305</v>
      </c>
      <c r="G29" s="20">
        <f t="shared" si="1"/>
        <v>9.9500000000000005E-2</v>
      </c>
      <c r="H29" s="52">
        <v>0.1</v>
      </c>
      <c r="I29" s="59">
        <v>0.1305</v>
      </c>
      <c r="J29" s="20">
        <f t="shared" si="2"/>
        <v>-3.0499999999999999E-2</v>
      </c>
      <c r="K29" s="52">
        <v>0.11</v>
      </c>
      <c r="L29" s="59">
        <v>0.1305</v>
      </c>
      <c r="M29" s="20">
        <f t="shared" si="3"/>
        <v>-2.0500000000000004E-2</v>
      </c>
      <c r="N29" s="52">
        <v>0.1</v>
      </c>
      <c r="O29" s="59">
        <v>0.1305</v>
      </c>
      <c r="P29" s="20">
        <f t="shared" si="4"/>
        <v>-3.0499999999999999E-2</v>
      </c>
      <c r="Q29" s="52">
        <v>0.1</v>
      </c>
      <c r="R29" s="59">
        <v>0.1305</v>
      </c>
      <c r="S29" s="20">
        <f t="shared" si="5"/>
        <v>-3.0499999999999999E-2</v>
      </c>
      <c r="T29" s="52">
        <v>0.1</v>
      </c>
      <c r="U29" s="59">
        <v>0.1305</v>
      </c>
      <c r="V29" s="20">
        <f t="shared" si="6"/>
        <v>-3.0499999999999999E-2</v>
      </c>
      <c r="W29" s="52">
        <v>0.09</v>
      </c>
      <c r="X29" s="59">
        <v>0.1305</v>
      </c>
      <c r="Y29" s="20">
        <f t="shared" si="7"/>
        <v>-4.0500000000000008E-2</v>
      </c>
      <c r="Z29" s="52">
        <v>0.05</v>
      </c>
      <c r="AA29" s="59">
        <v>0.1305</v>
      </c>
      <c r="AB29" s="20">
        <f t="shared" si="8"/>
        <v>-8.0500000000000002E-2</v>
      </c>
      <c r="AC29" s="52">
        <v>0.06</v>
      </c>
      <c r="AD29" s="59">
        <v>0.1305</v>
      </c>
      <c r="AE29" s="20">
        <f t="shared" si="9"/>
        <v>-7.0500000000000007E-2</v>
      </c>
      <c r="AF29" s="98">
        <f t="shared" si="10"/>
        <v>-2.6055555555555557E-2</v>
      </c>
      <c r="AG29" s="100">
        <v>780.02</v>
      </c>
      <c r="AH29" s="98">
        <f t="shared" si="11"/>
        <v>1.0055534778946981E-2</v>
      </c>
      <c r="AI29" s="99">
        <f t="shared" si="12"/>
        <v>-2.6200254507367413E-4</v>
      </c>
      <c r="AJ29" s="100">
        <v>1455.44</v>
      </c>
      <c r="AK29" s="100">
        <v>0</v>
      </c>
      <c r="AL29" s="101" t="s">
        <v>13</v>
      </c>
    </row>
    <row r="30" spans="1:38" s="62" customFormat="1">
      <c r="A30" s="90" t="s">
        <v>861</v>
      </c>
      <c r="B30" s="52">
        <v>0.16</v>
      </c>
      <c r="C30" s="59">
        <v>0.1305</v>
      </c>
      <c r="D30" s="20">
        <f t="shared" si="0"/>
        <v>2.9499999999999998E-2</v>
      </c>
      <c r="E30" s="52">
        <v>0.14000000000000001</v>
      </c>
      <c r="F30" s="59">
        <v>0.1305</v>
      </c>
      <c r="G30" s="20">
        <f t="shared" si="1"/>
        <v>9.5000000000000084E-3</v>
      </c>
      <c r="H30" s="52">
        <v>0.08</v>
      </c>
      <c r="I30" s="59">
        <v>0.1305</v>
      </c>
      <c r="J30" s="20">
        <f t="shared" si="2"/>
        <v>-5.0500000000000003E-2</v>
      </c>
      <c r="K30" s="52">
        <v>7.0000000000000007E-2</v>
      </c>
      <c r="L30" s="59">
        <v>0.1305</v>
      </c>
      <c r="M30" s="20">
        <f t="shared" si="3"/>
        <v>-6.0499999999999998E-2</v>
      </c>
      <c r="N30" s="52">
        <v>0.04</v>
      </c>
      <c r="O30" s="59">
        <v>0.1305</v>
      </c>
      <c r="P30" s="20">
        <f t="shared" si="4"/>
        <v>-9.0499999999999997E-2</v>
      </c>
      <c r="Q30" s="52">
        <v>0.06</v>
      </c>
      <c r="R30" s="59">
        <v>0.1305</v>
      </c>
      <c r="S30" s="20">
        <f t="shared" si="5"/>
        <v>-7.0500000000000007E-2</v>
      </c>
      <c r="T30" s="52">
        <v>7.0000000000000007E-2</v>
      </c>
      <c r="U30" s="59">
        <v>0.1305</v>
      </c>
      <c r="V30" s="20">
        <f t="shared" si="6"/>
        <v>-6.0499999999999998E-2</v>
      </c>
      <c r="W30" s="52">
        <v>0.14000000000000001</v>
      </c>
      <c r="X30" s="59">
        <v>0.1305</v>
      </c>
      <c r="Y30" s="20">
        <f t="shared" si="7"/>
        <v>9.5000000000000084E-3</v>
      </c>
      <c r="Z30" s="52">
        <v>0.19</v>
      </c>
      <c r="AA30" s="59">
        <v>0.1305</v>
      </c>
      <c r="AB30" s="20">
        <f t="shared" si="8"/>
        <v>5.9499999999999997E-2</v>
      </c>
      <c r="AC30" s="52">
        <v>0.23</v>
      </c>
      <c r="AD30" s="59">
        <v>0.1305</v>
      </c>
      <c r="AE30" s="20">
        <f t="shared" si="9"/>
        <v>9.9500000000000005E-2</v>
      </c>
      <c r="AF30" s="98">
        <f t="shared" si="10"/>
        <v>-1.2499999999999997E-2</v>
      </c>
      <c r="AG30" s="100">
        <v>227.2</v>
      </c>
      <c r="AH30" s="98">
        <f t="shared" si="11"/>
        <v>2.9289216965933621E-3</v>
      </c>
      <c r="AI30" s="99">
        <f t="shared" si="12"/>
        <v>-3.6611521207417021E-5</v>
      </c>
      <c r="AJ30" s="100">
        <v>271.89</v>
      </c>
      <c r="AK30" s="100">
        <v>0.11</v>
      </c>
      <c r="AL30" s="100">
        <v>12.69</v>
      </c>
    </row>
    <row r="31" spans="1:38" s="62" customFormat="1">
      <c r="A31" s="90" t="s">
        <v>862</v>
      </c>
      <c r="B31" s="52">
        <v>0.14000000000000001</v>
      </c>
      <c r="C31" s="59">
        <v>0.1305</v>
      </c>
      <c r="D31" s="20">
        <f t="shared" si="0"/>
        <v>9.5000000000000084E-3</v>
      </c>
      <c r="E31" s="52">
        <v>0.12</v>
      </c>
      <c r="F31" s="59">
        <v>0.1305</v>
      </c>
      <c r="G31" s="20">
        <f t="shared" si="1"/>
        <v>-1.0500000000000009E-2</v>
      </c>
      <c r="H31" s="52">
        <v>0.13</v>
      </c>
      <c r="I31" s="59">
        <v>0.1305</v>
      </c>
      <c r="J31" s="20">
        <f t="shared" si="2"/>
        <v>-5.0000000000000044E-4</v>
      </c>
      <c r="K31" s="52">
        <v>0.12</v>
      </c>
      <c r="L31" s="59">
        <v>0.1305</v>
      </c>
      <c r="M31" s="20">
        <f t="shared" si="3"/>
        <v>-1.0500000000000009E-2</v>
      </c>
      <c r="N31" s="52">
        <v>0.1</v>
      </c>
      <c r="O31" s="59">
        <v>0.1305</v>
      </c>
      <c r="P31" s="20">
        <f t="shared" si="4"/>
        <v>-3.0499999999999999E-2</v>
      </c>
      <c r="Q31" s="52">
        <v>0.1</v>
      </c>
      <c r="R31" s="59">
        <v>0.1305</v>
      </c>
      <c r="S31" s="20">
        <f t="shared" si="5"/>
        <v>-3.0499999999999999E-2</v>
      </c>
      <c r="T31" s="52">
        <v>0.18</v>
      </c>
      <c r="U31" s="59">
        <v>0.1305</v>
      </c>
      <c r="V31" s="20">
        <f t="shared" si="6"/>
        <v>4.9499999999999988E-2</v>
      </c>
      <c r="W31" s="52">
        <v>0.17</v>
      </c>
      <c r="X31" s="59">
        <v>0.1305</v>
      </c>
      <c r="Y31" s="20">
        <f t="shared" si="7"/>
        <v>3.9500000000000007E-2</v>
      </c>
      <c r="Z31" s="52">
        <v>0.13</v>
      </c>
      <c r="AA31" s="59">
        <v>0.1305</v>
      </c>
      <c r="AB31" s="20">
        <f t="shared" si="8"/>
        <v>-5.0000000000000044E-4</v>
      </c>
      <c r="AC31" s="52">
        <v>0.2</v>
      </c>
      <c r="AD31" s="59">
        <v>0.1305</v>
      </c>
      <c r="AE31" s="20">
        <f t="shared" si="9"/>
        <v>6.9500000000000006E-2</v>
      </c>
      <c r="AF31" s="98">
        <f t="shared" si="10"/>
        <v>8.4999999999999989E-3</v>
      </c>
      <c r="AG31" s="100">
        <v>340.93</v>
      </c>
      <c r="AH31" s="98">
        <f t="shared" si="11"/>
        <v>4.3950584243819318E-3</v>
      </c>
      <c r="AI31" s="99">
        <f t="shared" si="12"/>
        <v>3.7357996607246417E-5</v>
      </c>
      <c r="AJ31" s="100">
        <v>472.04</v>
      </c>
      <c r="AK31" s="100">
        <v>0.28000000000000003</v>
      </c>
      <c r="AL31" s="100">
        <v>19.95</v>
      </c>
    </row>
    <row r="32" spans="1:38" s="62" customFormat="1">
      <c r="A32" s="90" t="s">
        <v>863</v>
      </c>
      <c r="B32" s="53" t="s">
        <v>13</v>
      </c>
      <c r="C32" s="59">
        <v>0.1305</v>
      </c>
      <c r="D32" s="23" t="s">
        <v>13</v>
      </c>
      <c r="E32" s="54" t="s">
        <v>13</v>
      </c>
      <c r="F32" s="59">
        <v>0.1305</v>
      </c>
      <c r="G32" s="23" t="s">
        <v>13</v>
      </c>
      <c r="H32" s="54" t="s">
        <v>13</v>
      </c>
      <c r="I32" s="59">
        <v>0.1305</v>
      </c>
      <c r="J32" s="23" t="s">
        <v>13</v>
      </c>
      <c r="K32" s="53" t="s">
        <v>13</v>
      </c>
      <c r="L32" s="59">
        <v>0.1305</v>
      </c>
      <c r="M32" s="23" t="s">
        <v>13</v>
      </c>
      <c r="N32" s="54" t="s">
        <v>13</v>
      </c>
      <c r="O32" s="59">
        <v>0.1305</v>
      </c>
      <c r="P32" s="23" t="s">
        <v>13</v>
      </c>
      <c r="Q32" s="52">
        <v>0</v>
      </c>
      <c r="R32" s="59">
        <v>0.1305</v>
      </c>
      <c r="S32" s="20">
        <f t="shared" si="5"/>
        <v>-0.1305</v>
      </c>
      <c r="T32" s="52">
        <v>0.05</v>
      </c>
      <c r="U32" s="59">
        <v>0.1305</v>
      </c>
      <c r="V32" s="20">
        <f t="shared" si="6"/>
        <v>-8.0500000000000002E-2</v>
      </c>
      <c r="W32" s="52">
        <v>0.12</v>
      </c>
      <c r="X32" s="59">
        <v>0.1305</v>
      </c>
      <c r="Y32" s="20">
        <f t="shared" si="7"/>
        <v>-1.0500000000000009E-2</v>
      </c>
      <c r="Z32" s="52">
        <v>0.2</v>
      </c>
      <c r="AA32" s="59">
        <v>0.1305</v>
      </c>
      <c r="AB32" s="20">
        <f t="shared" si="8"/>
        <v>6.9500000000000006E-2</v>
      </c>
      <c r="AC32" s="63">
        <v>0.25</v>
      </c>
      <c r="AD32" s="59">
        <v>0.1305</v>
      </c>
      <c r="AE32" s="20">
        <f t="shared" si="9"/>
        <v>0.1195</v>
      </c>
      <c r="AF32" s="98">
        <f t="shared" si="10"/>
        <v>-6.5000000000000058E-3</v>
      </c>
      <c r="AG32" s="100">
        <v>106.69</v>
      </c>
      <c r="AH32" s="98">
        <f t="shared" si="11"/>
        <v>1.3753814076124375E-3</v>
      </c>
      <c r="AI32" s="99">
        <f t="shared" si="12"/>
        <v>-8.9399791494808509E-6</v>
      </c>
      <c r="AJ32" s="100">
        <v>121.97</v>
      </c>
      <c r="AK32" s="100">
        <v>0.42</v>
      </c>
      <c r="AL32" s="101" t="s">
        <v>13</v>
      </c>
    </row>
    <row r="33" spans="1:38" s="62" customFormat="1">
      <c r="A33" s="90" t="s">
        <v>864</v>
      </c>
      <c r="B33" s="52">
        <v>0.05</v>
      </c>
      <c r="C33" s="59">
        <v>0.1305</v>
      </c>
      <c r="D33" s="20">
        <f t="shared" si="0"/>
        <v>-8.0500000000000002E-2</v>
      </c>
      <c r="E33" s="52">
        <v>0.05</v>
      </c>
      <c r="F33" s="59">
        <v>0.1305</v>
      </c>
      <c r="G33" s="20">
        <f t="shared" si="1"/>
        <v>-8.0500000000000002E-2</v>
      </c>
      <c r="H33" s="52">
        <v>0.09</v>
      </c>
      <c r="I33" s="59">
        <v>0.1305</v>
      </c>
      <c r="J33" s="20">
        <f t="shared" si="2"/>
        <v>-4.0500000000000008E-2</v>
      </c>
      <c r="K33" s="52">
        <v>-7.0000000000000007E-2</v>
      </c>
      <c r="L33" s="59">
        <v>0.1305</v>
      </c>
      <c r="M33" s="20">
        <f t="shared" si="3"/>
        <v>-0.20050000000000001</v>
      </c>
      <c r="N33" s="52">
        <v>-0.03</v>
      </c>
      <c r="O33" s="59">
        <v>0.1305</v>
      </c>
      <c r="P33" s="20">
        <f t="shared" si="4"/>
        <v>-0.1605</v>
      </c>
      <c r="Q33" s="52">
        <v>-0.08</v>
      </c>
      <c r="R33" s="59">
        <v>0.1305</v>
      </c>
      <c r="S33" s="20">
        <f t="shared" si="5"/>
        <v>-0.21050000000000002</v>
      </c>
      <c r="T33" s="52">
        <v>-0.04</v>
      </c>
      <c r="U33" s="59">
        <v>0.1305</v>
      </c>
      <c r="V33" s="20">
        <f t="shared" si="6"/>
        <v>-0.17050000000000001</v>
      </c>
      <c r="W33" s="52">
        <v>0.16</v>
      </c>
      <c r="X33" s="59">
        <v>0.1305</v>
      </c>
      <c r="Y33" s="20">
        <f t="shared" si="7"/>
        <v>2.9499999999999998E-2</v>
      </c>
      <c r="Z33" s="52">
        <v>0.21</v>
      </c>
      <c r="AA33" s="59">
        <v>0.1305</v>
      </c>
      <c r="AB33" s="20">
        <f t="shared" si="8"/>
        <v>7.9499999999999987E-2</v>
      </c>
      <c r="AC33" s="52">
        <v>0.19</v>
      </c>
      <c r="AD33" s="59">
        <v>0.1305</v>
      </c>
      <c r="AE33" s="20">
        <f t="shared" si="9"/>
        <v>5.9499999999999997E-2</v>
      </c>
      <c r="AF33" s="98">
        <f t="shared" si="10"/>
        <v>-7.7499999999999999E-2</v>
      </c>
      <c r="AG33" s="100">
        <v>524.5</v>
      </c>
      <c r="AH33" s="98">
        <f t="shared" si="11"/>
        <v>6.761529180735997E-3</v>
      </c>
      <c r="AI33" s="99">
        <f t="shared" si="12"/>
        <v>-5.2401851150703975E-4</v>
      </c>
      <c r="AJ33" s="100">
        <v>691.69</v>
      </c>
      <c r="AK33" s="100">
        <v>0.15</v>
      </c>
      <c r="AL33" s="100">
        <v>4.43</v>
      </c>
    </row>
    <row r="34" spans="1:38" s="62" customFormat="1">
      <c r="A34" s="90" t="s">
        <v>865</v>
      </c>
      <c r="B34" s="53" t="s">
        <v>13</v>
      </c>
      <c r="C34" s="59">
        <v>0.1305</v>
      </c>
      <c r="D34" s="23" t="s">
        <v>13</v>
      </c>
      <c r="E34" s="52">
        <v>0.03</v>
      </c>
      <c r="F34" s="59">
        <v>0.1305</v>
      </c>
      <c r="G34" s="20">
        <f t="shared" si="1"/>
        <v>-0.10050000000000001</v>
      </c>
      <c r="H34" s="52">
        <v>0.02</v>
      </c>
      <c r="I34" s="59">
        <v>0.1305</v>
      </c>
      <c r="J34" s="20">
        <f t="shared" si="2"/>
        <v>-0.1105</v>
      </c>
      <c r="K34" s="52">
        <v>0.03</v>
      </c>
      <c r="L34" s="59">
        <v>0.1305</v>
      </c>
      <c r="M34" s="20">
        <f t="shared" si="3"/>
        <v>-0.10050000000000001</v>
      </c>
      <c r="N34" s="52">
        <v>0.01</v>
      </c>
      <c r="O34" s="59">
        <v>0.1305</v>
      </c>
      <c r="P34" s="20">
        <f t="shared" si="4"/>
        <v>-0.12050000000000001</v>
      </c>
      <c r="Q34" s="52">
        <v>0.02</v>
      </c>
      <c r="R34" s="59">
        <v>0.1305</v>
      </c>
      <c r="S34" s="20">
        <f t="shared" si="5"/>
        <v>-0.1105</v>
      </c>
      <c r="T34" s="52">
        <v>7.0000000000000007E-2</v>
      </c>
      <c r="U34" s="59">
        <v>0.1305</v>
      </c>
      <c r="V34" s="20">
        <f t="shared" si="6"/>
        <v>-6.0499999999999998E-2</v>
      </c>
      <c r="W34" s="52">
        <v>0.21</v>
      </c>
      <c r="X34" s="59">
        <v>0.1305</v>
      </c>
      <c r="Y34" s="20">
        <f t="shared" si="7"/>
        <v>7.9499999999999987E-2</v>
      </c>
      <c r="Z34" s="52">
        <v>0.2</v>
      </c>
      <c r="AA34" s="59">
        <v>0.1305</v>
      </c>
      <c r="AB34" s="20">
        <f t="shared" si="8"/>
        <v>6.9500000000000006E-2</v>
      </c>
      <c r="AC34" s="52">
        <v>0.27</v>
      </c>
      <c r="AD34" s="59">
        <v>0.1305</v>
      </c>
      <c r="AE34" s="20">
        <f t="shared" si="9"/>
        <v>0.13950000000000001</v>
      </c>
      <c r="AF34" s="98">
        <f t="shared" si="10"/>
        <v>-3.4944444444444438E-2</v>
      </c>
      <c r="AG34" s="100">
        <v>38.93</v>
      </c>
      <c r="AH34" s="98">
        <f t="shared" si="11"/>
        <v>5.0186145091716367E-4</v>
      </c>
      <c r="AI34" s="99">
        <f t="shared" si="12"/>
        <v>-1.7537269590383103E-5</v>
      </c>
      <c r="AJ34" s="100">
        <v>110.35</v>
      </c>
      <c r="AK34" s="100">
        <v>0.01</v>
      </c>
      <c r="AL34" s="101" t="s">
        <v>13</v>
      </c>
    </row>
    <row r="35" spans="1:38" s="62" customFormat="1">
      <c r="A35" s="90" t="s">
        <v>866</v>
      </c>
      <c r="B35" s="52">
        <v>0.1</v>
      </c>
      <c r="C35" s="59">
        <v>0.1305</v>
      </c>
      <c r="D35" s="20">
        <f t="shared" si="0"/>
        <v>-3.0499999999999999E-2</v>
      </c>
      <c r="E35" s="54" t="s">
        <v>13</v>
      </c>
      <c r="F35" s="59">
        <v>0.1305</v>
      </c>
      <c r="G35" s="23" t="s">
        <v>13</v>
      </c>
      <c r="H35" s="52">
        <v>0.1</v>
      </c>
      <c r="I35" s="59">
        <v>0.1305</v>
      </c>
      <c r="J35" s="20">
        <f t="shared" si="2"/>
        <v>-3.0499999999999999E-2</v>
      </c>
      <c r="K35" s="52">
        <v>0.1</v>
      </c>
      <c r="L35" s="59">
        <v>0.1305</v>
      </c>
      <c r="M35" s="20">
        <f t="shared" si="3"/>
        <v>-3.0499999999999999E-2</v>
      </c>
      <c r="N35" s="52">
        <v>0.11</v>
      </c>
      <c r="O35" s="59">
        <v>0.1305</v>
      </c>
      <c r="P35" s="20">
        <f t="shared" si="4"/>
        <v>-2.0500000000000004E-2</v>
      </c>
      <c r="Q35" s="52">
        <v>0.17</v>
      </c>
      <c r="R35" s="59">
        <v>0.1305</v>
      </c>
      <c r="S35" s="20">
        <f t="shared" si="5"/>
        <v>3.9500000000000007E-2</v>
      </c>
      <c r="T35" s="52">
        <v>0.11</v>
      </c>
      <c r="U35" s="59">
        <v>0.1305</v>
      </c>
      <c r="V35" s="20">
        <f t="shared" si="6"/>
        <v>-2.0500000000000004E-2</v>
      </c>
      <c r="W35" s="52">
        <v>0.13</v>
      </c>
      <c r="X35" s="59">
        <v>0.1305</v>
      </c>
      <c r="Y35" s="20">
        <f t="shared" si="7"/>
        <v>-5.0000000000000044E-4</v>
      </c>
      <c r="Z35" s="52">
        <v>0.11</v>
      </c>
      <c r="AA35" s="59">
        <v>0.1305</v>
      </c>
      <c r="AB35" s="20">
        <f t="shared" si="8"/>
        <v>-2.0500000000000004E-2</v>
      </c>
      <c r="AC35" s="52">
        <v>7.0000000000000007E-2</v>
      </c>
      <c r="AD35" s="59">
        <v>0.1305</v>
      </c>
      <c r="AE35" s="20">
        <f t="shared" si="9"/>
        <v>-6.0499999999999998E-2</v>
      </c>
      <c r="AF35" s="98">
        <f t="shared" si="10"/>
        <v>-1.9388888888888886E-2</v>
      </c>
      <c r="AG35" s="100">
        <v>309.77</v>
      </c>
      <c r="AH35" s="98">
        <f t="shared" si="11"/>
        <v>3.9933630015568915E-3</v>
      </c>
      <c r="AI35" s="99">
        <f t="shared" si="12"/>
        <v>-7.7426871530186385E-5</v>
      </c>
      <c r="AJ35" s="100">
        <v>490.98</v>
      </c>
      <c r="AK35" s="100">
        <v>0.77</v>
      </c>
      <c r="AL35" s="100">
        <v>19.989999999999998</v>
      </c>
    </row>
    <row r="36" spans="1:38" s="62" customFormat="1">
      <c r="A36" s="90" t="s">
        <v>867</v>
      </c>
      <c r="B36" s="52">
        <v>0.19</v>
      </c>
      <c r="C36" s="59">
        <v>0.1305</v>
      </c>
      <c r="D36" s="20">
        <f t="shared" si="0"/>
        <v>5.9499999999999997E-2</v>
      </c>
      <c r="E36" s="52">
        <v>0.15</v>
      </c>
      <c r="F36" s="59">
        <v>0.1305</v>
      </c>
      <c r="G36" s="20">
        <f t="shared" si="1"/>
        <v>1.949999999999999E-2</v>
      </c>
      <c r="H36" s="52">
        <v>0.19</v>
      </c>
      <c r="I36" s="59">
        <v>0.1305</v>
      </c>
      <c r="J36" s="20">
        <f t="shared" si="2"/>
        <v>5.9499999999999997E-2</v>
      </c>
      <c r="K36" s="52">
        <v>0.25</v>
      </c>
      <c r="L36" s="59">
        <v>0.1305</v>
      </c>
      <c r="M36" s="20">
        <f t="shared" si="3"/>
        <v>0.1195</v>
      </c>
      <c r="N36" s="52">
        <v>0.28999999999999998</v>
      </c>
      <c r="O36" s="59">
        <v>0.1305</v>
      </c>
      <c r="P36" s="20">
        <f t="shared" si="4"/>
        <v>0.15949999999999998</v>
      </c>
      <c r="Q36" s="52">
        <v>0.28000000000000003</v>
      </c>
      <c r="R36" s="59">
        <v>0.1305</v>
      </c>
      <c r="S36" s="20">
        <f t="shared" si="5"/>
        <v>0.14950000000000002</v>
      </c>
      <c r="T36" s="52">
        <v>0.46</v>
      </c>
      <c r="U36" s="59">
        <v>0.1305</v>
      </c>
      <c r="V36" s="20">
        <f t="shared" si="6"/>
        <v>0.32950000000000002</v>
      </c>
      <c r="W36" s="52">
        <v>0.39</v>
      </c>
      <c r="X36" s="59">
        <v>0.1305</v>
      </c>
      <c r="Y36" s="20">
        <f t="shared" si="7"/>
        <v>0.25950000000000001</v>
      </c>
      <c r="Z36" s="52">
        <v>0.28999999999999998</v>
      </c>
      <c r="AA36" s="59">
        <v>0.1305</v>
      </c>
      <c r="AB36" s="20">
        <f t="shared" si="8"/>
        <v>0.15949999999999998</v>
      </c>
      <c r="AC36" s="52">
        <v>0.2</v>
      </c>
      <c r="AD36" s="59">
        <v>0.1305</v>
      </c>
      <c r="AE36" s="20">
        <f t="shared" si="9"/>
        <v>6.9500000000000006E-2</v>
      </c>
      <c r="AF36" s="98">
        <f t="shared" si="10"/>
        <v>0.13849999999999998</v>
      </c>
      <c r="AG36" s="100">
        <v>275.33999999999997</v>
      </c>
      <c r="AH36" s="98">
        <f t="shared" si="11"/>
        <v>3.5495127638204942E-3</v>
      </c>
      <c r="AI36" s="99">
        <f t="shared" si="12"/>
        <v>4.9160751778913841E-4</v>
      </c>
      <c r="AJ36" s="100">
        <v>345.78</v>
      </c>
      <c r="AK36" s="100">
        <v>0.16</v>
      </c>
      <c r="AL36" s="100">
        <v>19.41</v>
      </c>
    </row>
    <row r="37" spans="1:38" s="62" customFormat="1">
      <c r="A37" s="90" t="s">
        <v>868</v>
      </c>
      <c r="B37" s="52">
        <v>0.1</v>
      </c>
      <c r="C37" s="59">
        <v>0.1305</v>
      </c>
      <c r="D37" s="20">
        <f t="shared" si="0"/>
        <v>-3.0499999999999999E-2</v>
      </c>
      <c r="E37" s="52">
        <v>0.46</v>
      </c>
      <c r="F37" s="59">
        <v>0.1305</v>
      </c>
      <c r="G37" s="20">
        <f t="shared" si="1"/>
        <v>0.32950000000000002</v>
      </c>
      <c r="H37" s="52">
        <v>0.16</v>
      </c>
      <c r="I37" s="59">
        <v>0.1305</v>
      </c>
      <c r="J37" s="20">
        <f t="shared" si="2"/>
        <v>2.9499999999999998E-2</v>
      </c>
      <c r="K37" s="52">
        <v>0.08</v>
      </c>
      <c r="L37" s="59">
        <v>0.1305</v>
      </c>
      <c r="M37" s="20">
        <f t="shared" si="3"/>
        <v>-5.0500000000000003E-2</v>
      </c>
      <c r="N37" s="52">
        <v>0.05</v>
      </c>
      <c r="O37" s="59">
        <v>0.1305</v>
      </c>
      <c r="P37" s="20">
        <f t="shared" si="4"/>
        <v>-8.0500000000000002E-2</v>
      </c>
      <c r="Q37" s="52">
        <v>7.0000000000000007E-2</v>
      </c>
      <c r="R37" s="59">
        <v>0.1305</v>
      </c>
      <c r="S37" s="20">
        <f t="shared" si="5"/>
        <v>-6.0499999999999998E-2</v>
      </c>
      <c r="T37" s="52">
        <v>0.04</v>
      </c>
      <c r="U37" s="59">
        <v>0.1305</v>
      </c>
      <c r="V37" s="20">
        <f t="shared" si="6"/>
        <v>-9.0499999999999997E-2</v>
      </c>
      <c r="W37" s="52">
        <v>0.01</v>
      </c>
      <c r="X37" s="59">
        <v>0.1305</v>
      </c>
      <c r="Y37" s="20">
        <f t="shared" si="7"/>
        <v>-0.12050000000000001</v>
      </c>
      <c r="Z37" s="52">
        <v>0.08</v>
      </c>
      <c r="AA37" s="59">
        <v>0.1305</v>
      </c>
      <c r="AB37" s="20">
        <f t="shared" si="8"/>
        <v>-5.0500000000000003E-2</v>
      </c>
      <c r="AC37" s="52">
        <v>0.06</v>
      </c>
      <c r="AD37" s="59">
        <v>0.1305</v>
      </c>
      <c r="AE37" s="20">
        <f t="shared" si="9"/>
        <v>-7.0500000000000007E-2</v>
      </c>
      <c r="AF37" s="98">
        <f t="shared" si="10"/>
        <v>-1.95E-2</v>
      </c>
      <c r="AG37" s="100">
        <v>208.21</v>
      </c>
      <c r="AH37" s="98">
        <f t="shared" si="11"/>
        <v>2.6841143769705282E-3</v>
      </c>
      <c r="AI37" s="99">
        <f t="shared" si="12"/>
        <v>-5.2340230350925302E-5</v>
      </c>
      <c r="AJ37" s="100">
        <v>220.54</v>
      </c>
      <c r="AK37" s="100">
        <v>0.01</v>
      </c>
      <c r="AL37" s="100">
        <v>11.12</v>
      </c>
    </row>
    <row r="38" spans="1:38" s="62" customFormat="1">
      <c r="A38" s="90" t="s">
        <v>869</v>
      </c>
      <c r="B38" s="52">
        <v>0.04</v>
      </c>
      <c r="C38" s="59">
        <v>0.1305</v>
      </c>
      <c r="D38" s="20">
        <f t="shared" si="0"/>
        <v>-9.0499999999999997E-2</v>
      </c>
      <c r="E38" s="52">
        <v>7.0000000000000007E-2</v>
      </c>
      <c r="F38" s="59">
        <v>0.1305</v>
      </c>
      <c r="G38" s="20">
        <f t="shared" si="1"/>
        <v>-6.0499999999999998E-2</v>
      </c>
      <c r="H38" s="52">
        <v>0.11</v>
      </c>
      <c r="I38" s="59">
        <v>0.1305</v>
      </c>
      <c r="J38" s="20">
        <f t="shared" si="2"/>
        <v>-2.0500000000000004E-2</v>
      </c>
      <c r="K38" s="52">
        <v>0.11</v>
      </c>
      <c r="L38" s="59">
        <v>0.1305</v>
      </c>
      <c r="M38" s="20">
        <f t="shared" si="3"/>
        <v>-2.0500000000000004E-2</v>
      </c>
      <c r="N38" s="52">
        <v>0.12</v>
      </c>
      <c r="O38" s="59">
        <v>0.1305</v>
      </c>
      <c r="P38" s="20">
        <f t="shared" si="4"/>
        <v>-1.0500000000000009E-2</v>
      </c>
      <c r="Q38" s="52">
        <v>0.1</v>
      </c>
      <c r="R38" s="59">
        <v>0.1305</v>
      </c>
      <c r="S38" s="20">
        <f t="shared" si="5"/>
        <v>-3.0499999999999999E-2</v>
      </c>
      <c r="T38" s="52">
        <v>0.11</v>
      </c>
      <c r="U38" s="59">
        <v>0.1305</v>
      </c>
      <c r="V38" s="20">
        <f t="shared" si="6"/>
        <v>-2.0500000000000004E-2</v>
      </c>
      <c r="W38" s="52">
        <v>0.11</v>
      </c>
      <c r="X38" s="59">
        <v>0.1305</v>
      </c>
      <c r="Y38" s="20">
        <f t="shared" si="7"/>
        <v>-2.0500000000000004E-2</v>
      </c>
      <c r="Z38" s="52">
        <v>0.12</v>
      </c>
      <c r="AA38" s="59">
        <v>0.1305</v>
      </c>
      <c r="AB38" s="20">
        <f t="shared" si="8"/>
        <v>-1.0500000000000009E-2</v>
      </c>
      <c r="AC38" s="52">
        <v>0.13</v>
      </c>
      <c r="AD38" s="59">
        <v>0.1305</v>
      </c>
      <c r="AE38" s="20">
        <f t="shared" si="9"/>
        <v>-5.0000000000000044E-4</v>
      </c>
      <c r="AF38" s="98">
        <f t="shared" si="10"/>
        <v>-2.8500000000000004E-2</v>
      </c>
      <c r="AG38" s="100">
        <v>174.29</v>
      </c>
      <c r="AH38" s="98">
        <f t="shared" si="11"/>
        <v>2.2468387433946173E-3</v>
      </c>
      <c r="AI38" s="99">
        <f t="shared" si="12"/>
        <v>-6.4034904186746597E-5</v>
      </c>
      <c r="AJ38" s="100">
        <v>315.74</v>
      </c>
      <c r="AK38" s="100">
        <v>0.5</v>
      </c>
      <c r="AL38" s="100">
        <v>6.78</v>
      </c>
    </row>
    <row r="39" spans="1:38" s="62" customFormat="1">
      <c r="A39" s="90" t="s">
        <v>870</v>
      </c>
      <c r="B39" s="53" t="s">
        <v>13</v>
      </c>
      <c r="C39" s="59">
        <v>0.1305</v>
      </c>
      <c r="D39" s="23" t="s">
        <v>13</v>
      </c>
      <c r="E39" s="54" t="s">
        <v>13</v>
      </c>
      <c r="F39" s="59">
        <v>0.1305</v>
      </c>
      <c r="G39" s="23" t="s">
        <v>13</v>
      </c>
      <c r="H39" s="54" t="s">
        <v>13</v>
      </c>
      <c r="I39" s="59">
        <v>0.1305</v>
      </c>
      <c r="J39" s="23" t="s">
        <v>13</v>
      </c>
      <c r="K39" s="52">
        <v>0.02</v>
      </c>
      <c r="L39" s="59">
        <v>0.1305</v>
      </c>
      <c r="M39" s="20">
        <f t="shared" si="3"/>
        <v>-0.1105</v>
      </c>
      <c r="N39" s="52">
        <v>0.06</v>
      </c>
      <c r="O39" s="59">
        <v>0.1305</v>
      </c>
      <c r="P39" s="20">
        <f t="shared" si="4"/>
        <v>-7.0500000000000007E-2</v>
      </c>
      <c r="Q39" s="52">
        <v>7.0000000000000007E-2</v>
      </c>
      <c r="R39" s="59">
        <v>0.1305</v>
      </c>
      <c r="S39" s="20">
        <f t="shared" si="5"/>
        <v>-6.0499999999999998E-2</v>
      </c>
      <c r="T39" s="52">
        <v>7.0000000000000007E-2</v>
      </c>
      <c r="U39" s="59">
        <v>0.1305</v>
      </c>
      <c r="V39" s="20">
        <f t="shared" si="6"/>
        <v>-6.0499999999999998E-2</v>
      </c>
      <c r="W39" s="52">
        <v>0.05</v>
      </c>
      <c r="X39" s="59">
        <v>0.1305</v>
      </c>
      <c r="Y39" s="20">
        <f t="shared" si="7"/>
        <v>-8.0500000000000002E-2</v>
      </c>
      <c r="Z39" s="52">
        <v>0.04</v>
      </c>
      <c r="AA39" s="59">
        <v>0.1305</v>
      </c>
      <c r="AB39" s="20">
        <f t="shared" si="8"/>
        <v>-9.0499999999999997E-2</v>
      </c>
      <c r="AC39" s="52">
        <v>0.04</v>
      </c>
      <c r="AD39" s="59">
        <v>0.1305</v>
      </c>
      <c r="AE39" s="20">
        <f t="shared" si="9"/>
        <v>-9.0499999999999997E-2</v>
      </c>
      <c r="AF39" s="98">
        <f t="shared" si="10"/>
        <v>-8.0500000000000002E-2</v>
      </c>
      <c r="AG39" s="100">
        <v>75.86</v>
      </c>
      <c r="AH39" s="98">
        <f t="shared" si="11"/>
        <v>9.7794014042065346E-4</v>
      </c>
      <c r="AI39" s="99">
        <f t="shared" si="12"/>
        <v>-7.8724181303862603E-5</v>
      </c>
      <c r="AJ39" s="100">
        <v>92.74</v>
      </c>
      <c r="AK39" s="100">
        <v>0.26</v>
      </c>
      <c r="AL39" s="101" t="s">
        <v>13</v>
      </c>
    </row>
    <row r="40" spans="1:38" s="62" customFormat="1">
      <c r="A40" s="90" t="s">
        <v>871</v>
      </c>
      <c r="B40" s="52">
        <v>0.19</v>
      </c>
      <c r="C40" s="59">
        <v>0.1305</v>
      </c>
      <c r="D40" s="20">
        <f t="shared" si="0"/>
        <v>5.9499999999999997E-2</v>
      </c>
      <c r="E40" s="52">
        <v>0.11</v>
      </c>
      <c r="F40" s="59">
        <v>0.1305</v>
      </c>
      <c r="G40" s="20">
        <f t="shared" si="1"/>
        <v>-2.0500000000000004E-2</v>
      </c>
      <c r="H40" s="52">
        <v>0.12</v>
      </c>
      <c r="I40" s="59">
        <v>0.1305</v>
      </c>
      <c r="J40" s="20">
        <f t="shared" si="2"/>
        <v>-1.0500000000000009E-2</v>
      </c>
      <c r="K40" s="52">
        <v>0.11</v>
      </c>
      <c r="L40" s="59">
        <v>0.1305</v>
      </c>
      <c r="M40" s="20">
        <f t="shared" si="3"/>
        <v>-2.0500000000000004E-2</v>
      </c>
      <c r="N40" s="52">
        <v>0.09</v>
      </c>
      <c r="O40" s="59">
        <v>0.1305</v>
      </c>
      <c r="P40" s="20">
        <f t="shared" si="4"/>
        <v>-4.0500000000000008E-2</v>
      </c>
      <c r="Q40" s="52">
        <v>7.0000000000000007E-2</v>
      </c>
      <c r="R40" s="59">
        <v>0.1305</v>
      </c>
      <c r="S40" s="20">
        <f t="shared" si="5"/>
        <v>-6.0499999999999998E-2</v>
      </c>
      <c r="T40" s="52">
        <v>0.1</v>
      </c>
      <c r="U40" s="59">
        <v>0.1305</v>
      </c>
      <c r="V40" s="20">
        <f t="shared" si="6"/>
        <v>-3.0499999999999999E-2</v>
      </c>
      <c r="W40" s="52">
        <v>0.09</v>
      </c>
      <c r="X40" s="59">
        <v>0.1305</v>
      </c>
      <c r="Y40" s="20">
        <f t="shared" si="7"/>
        <v>-4.0500000000000008E-2</v>
      </c>
      <c r="Z40" s="52">
        <v>0.16</v>
      </c>
      <c r="AA40" s="59">
        <v>0.1305</v>
      </c>
      <c r="AB40" s="20">
        <f t="shared" si="8"/>
        <v>2.9499999999999998E-2</v>
      </c>
      <c r="AC40" s="52">
        <v>0.18</v>
      </c>
      <c r="AD40" s="59">
        <v>0.1305</v>
      </c>
      <c r="AE40" s="20">
        <f t="shared" si="9"/>
        <v>4.9499999999999988E-2</v>
      </c>
      <c r="AF40" s="98">
        <f t="shared" si="10"/>
        <v>-8.5000000000000041E-3</v>
      </c>
      <c r="AG40" s="100">
        <v>1243.49</v>
      </c>
      <c r="AH40" s="98">
        <f t="shared" si="11"/>
        <v>1.6030302995144716E-2</v>
      </c>
      <c r="AI40" s="99">
        <f t="shared" si="12"/>
        <v>-1.3625757545873015E-4</v>
      </c>
      <c r="AJ40" s="100">
        <v>1380.12</v>
      </c>
      <c r="AK40" s="100">
        <v>2.89</v>
      </c>
      <c r="AL40" s="100">
        <v>-14.12</v>
      </c>
    </row>
    <row r="41" spans="1:38" s="62" customFormat="1">
      <c r="A41" s="90" t="s">
        <v>872</v>
      </c>
      <c r="B41" s="53" t="s">
        <v>13</v>
      </c>
      <c r="C41" s="59">
        <v>0.1305</v>
      </c>
      <c r="D41" s="23" t="s">
        <v>13</v>
      </c>
      <c r="E41" s="54" t="s">
        <v>13</v>
      </c>
      <c r="F41" s="59">
        <v>0.1305</v>
      </c>
      <c r="G41" s="23" t="s">
        <v>13</v>
      </c>
      <c r="H41" s="54" t="s">
        <v>13</v>
      </c>
      <c r="I41" s="59">
        <v>0.1305</v>
      </c>
      <c r="J41" s="23" t="s">
        <v>13</v>
      </c>
      <c r="K41" s="53" t="s">
        <v>13</v>
      </c>
      <c r="L41" s="59">
        <v>0.1305</v>
      </c>
      <c r="M41" s="23" t="s">
        <v>13</v>
      </c>
      <c r="N41" s="52">
        <v>0</v>
      </c>
      <c r="O41" s="59">
        <v>0.1305</v>
      </c>
      <c r="P41" s="20">
        <f t="shared" si="4"/>
        <v>-0.1305</v>
      </c>
      <c r="Q41" s="52">
        <v>0.02</v>
      </c>
      <c r="R41" s="59">
        <v>0.1305</v>
      </c>
      <c r="S41" s="20">
        <f t="shared" si="5"/>
        <v>-0.1105</v>
      </c>
      <c r="T41" s="52">
        <v>0.02</v>
      </c>
      <c r="U41" s="59">
        <v>0.1305</v>
      </c>
      <c r="V41" s="20">
        <f t="shared" si="6"/>
        <v>-0.1105</v>
      </c>
      <c r="W41" s="52">
        <v>-0.12</v>
      </c>
      <c r="X41" s="59">
        <v>0.1305</v>
      </c>
      <c r="Y41" s="20">
        <f t="shared" si="7"/>
        <v>-0.2505</v>
      </c>
      <c r="Z41" s="52">
        <v>-7.0000000000000007E-2</v>
      </c>
      <c r="AA41" s="59">
        <v>0.1305</v>
      </c>
      <c r="AB41" s="20">
        <f t="shared" si="8"/>
        <v>-0.20050000000000001</v>
      </c>
      <c r="AC41" s="52">
        <v>-0.06</v>
      </c>
      <c r="AD41" s="59">
        <v>0.1305</v>
      </c>
      <c r="AE41" s="20">
        <f t="shared" si="9"/>
        <v>-0.1905</v>
      </c>
      <c r="AF41" s="98">
        <f t="shared" si="10"/>
        <v>-0.16550000000000001</v>
      </c>
      <c r="AG41" s="100">
        <v>134.63</v>
      </c>
      <c r="AH41" s="98">
        <f t="shared" si="11"/>
        <v>1.7355665845614628E-3</v>
      </c>
      <c r="AI41" s="99">
        <f t="shared" si="12"/>
        <v>-2.872362697449221E-4</v>
      </c>
      <c r="AJ41" s="100">
        <v>461.44</v>
      </c>
      <c r="AK41" s="100">
        <v>0.13</v>
      </c>
      <c r="AL41" s="101" t="s">
        <v>13</v>
      </c>
    </row>
    <row r="42" spans="1:38" s="62" customFormat="1">
      <c r="A42" s="90" t="s">
        <v>873</v>
      </c>
      <c r="B42" s="52">
        <v>0.17</v>
      </c>
      <c r="C42" s="59">
        <v>0.1305</v>
      </c>
      <c r="D42" s="20">
        <f t="shared" si="0"/>
        <v>3.9500000000000007E-2</v>
      </c>
      <c r="E42" s="52">
        <v>0.15</v>
      </c>
      <c r="F42" s="59">
        <v>0.1305</v>
      </c>
      <c r="G42" s="20">
        <f t="shared" si="1"/>
        <v>1.949999999999999E-2</v>
      </c>
      <c r="H42" s="52">
        <v>0.23</v>
      </c>
      <c r="I42" s="59">
        <v>0.1305</v>
      </c>
      <c r="J42" s="20">
        <f t="shared" si="2"/>
        <v>9.9500000000000005E-2</v>
      </c>
      <c r="K42" s="52">
        <v>0.4</v>
      </c>
      <c r="L42" s="59">
        <v>0.1305</v>
      </c>
      <c r="M42" s="20">
        <f t="shared" si="3"/>
        <v>0.26950000000000002</v>
      </c>
      <c r="N42" s="52">
        <v>0.02</v>
      </c>
      <c r="O42" s="59">
        <v>0.1305</v>
      </c>
      <c r="P42" s="20">
        <f t="shared" si="4"/>
        <v>-0.1105</v>
      </c>
      <c r="Q42" s="52">
        <v>-0.03</v>
      </c>
      <c r="R42" s="59">
        <v>0.1305</v>
      </c>
      <c r="S42" s="20">
        <f t="shared" si="5"/>
        <v>-0.1605</v>
      </c>
      <c r="T42" s="52">
        <v>-0.14000000000000001</v>
      </c>
      <c r="U42" s="59">
        <v>0.1305</v>
      </c>
      <c r="V42" s="20">
        <f t="shared" si="6"/>
        <v>-0.27050000000000002</v>
      </c>
      <c r="W42" s="52">
        <v>-0.05</v>
      </c>
      <c r="X42" s="59">
        <v>0.1305</v>
      </c>
      <c r="Y42" s="20">
        <f t="shared" si="7"/>
        <v>-0.18049999999999999</v>
      </c>
      <c r="Z42" s="52">
        <v>0.06</v>
      </c>
      <c r="AA42" s="59">
        <v>0.1305</v>
      </c>
      <c r="AB42" s="20">
        <f t="shared" si="8"/>
        <v>-7.0500000000000007E-2</v>
      </c>
      <c r="AC42" s="52">
        <v>0.04</v>
      </c>
      <c r="AD42" s="59">
        <v>0.1305</v>
      </c>
      <c r="AE42" s="20">
        <f t="shared" si="9"/>
        <v>-9.0499999999999997E-2</v>
      </c>
      <c r="AF42" s="98">
        <f t="shared" si="10"/>
        <v>-4.5499999999999999E-2</v>
      </c>
      <c r="AG42" s="100">
        <v>1292.6099999999999</v>
      </c>
      <c r="AH42" s="98">
        <f t="shared" si="11"/>
        <v>1.6663527615464548E-2</v>
      </c>
      <c r="AI42" s="99">
        <f t="shared" si="12"/>
        <v>-7.5819050650363694E-4</v>
      </c>
      <c r="AJ42" s="100">
        <v>1678.38</v>
      </c>
      <c r="AK42" s="100">
        <v>0.14000000000000001</v>
      </c>
      <c r="AL42" s="100">
        <v>-14.11</v>
      </c>
    </row>
    <row r="43" spans="1:38" s="62" customFormat="1">
      <c r="A43" s="90" t="s">
        <v>874</v>
      </c>
      <c r="B43" s="53" t="s">
        <v>13</v>
      </c>
      <c r="C43" s="59">
        <v>0.1305</v>
      </c>
      <c r="D43" s="23" t="s">
        <v>13</v>
      </c>
      <c r="E43" s="54" t="s">
        <v>13</v>
      </c>
      <c r="F43" s="59">
        <v>0.1305</v>
      </c>
      <c r="G43" s="23" t="s">
        <v>13</v>
      </c>
      <c r="H43" s="54" t="s">
        <v>13</v>
      </c>
      <c r="I43" s="59">
        <v>0.1305</v>
      </c>
      <c r="J43" s="23" t="s">
        <v>13</v>
      </c>
      <c r="K43" s="53" t="s">
        <v>13</v>
      </c>
      <c r="L43" s="59">
        <v>0.1305</v>
      </c>
      <c r="M43" s="23" t="s">
        <v>13</v>
      </c>
      <c r="N43" s="54" t="s">
        <v>13</v>
      </c>
      <c r="O43" s="59">
        <v>0.1305</v>
      </c>
      <c r="P43" s="23" t="s">
        <v>13</v>
      </c>
      <c r="Q43" s="54" t="s">
        <v>13</v>
      </c>
      <c r="R43" s="59">
        <v>0.1305</v>
      </c>
      <c r="S43" s="23" t="s">
        <v>13</v>
      </c>
      <c r="T43" s="52">
        <v>0.26</v>
      </c>
      <c r="U43" s="59">
        <v>0.1305</v>
      </c>
      <c r="V43" s="20">
        <f t="shared" si="6"/>
        <v>0.1295</v>
      </c>
      <c r="W43" s="52">
        <v>0.24</v>
      </c>
      <c r="X43" s="59">
        <v>0.1305</v>
      </c>
      <c r="Y43" s="20">
        <f t="shared" si="7"/>
        <v>0.10949999999999999</v>
      </c>
      <c r="Z43" s="52">
        <v>0.2</v>
      </c>
      <c r="AA43" s="59">
        <v>0.1305</v>
      </c>
      <c r="AB43" s="20">
        <f t="shared" si="8"/>
        <v>6.9500000000000006E-2</v>
      </c>
      <c r="AC43" s="52">
        <v>0.15</v>
      </c>
      <c r="AD43" s="59">
        <v>0.1305</v>
      </c>
      <c r="AE43" s="20">
        <f t="shared" si="9"/>
        <v>1.949999999999999E-2</v>
      </c>
      <c r="AF43" s="98">
        <f t="shared" si="10"/>
        <v>8.199999999999999E-2</v>
      </c>
      <c r="AG43" s="100">
        <v>84.71</v>
      </c>
      <c r="AH43" s="98">
        <f t="shared" si="11"/>
        <v>1.0920288596761606E-3</v>
      </c>
      <c r="AI43" s="99">
        <f t="shared" si="12"/>
        <v>8.9546366493445156E-5</v>
      </c>
      <c r="AJ43" s="100">
        <v>145.01</v>
      </c>
      <c r="AK43" s="100">
        <v>1.18</v>
      </c>
      <c r="AL43" s="101" t="s">
        <v>13</v>
      </c>
    </row>
    <row r="44" spans="1:38" s="62" customFormat="1">
      <c r="A44" s="90" t="s">
        <v>875</v>
      </c>
      <c r="B44" s="52">
        <v>7.0000000000000007E-2</v>
      </c>
      <c r="C44" s="59">
        <v>0.1305</v>
      </c>
      <c r="D44" s="20">
        <f t="shared" si="0"/>
        <v>-6.0499999999999998E-2</v>
      </c>
      <c r="E44" s="52">
        <v>0</v>
      </c>
      <c r="F44" s="59">
        <v>0.1305</v>
      </c>
      <c r="G44" s="20">
        <f t="shared" si="1"/>
        <v>-0.1305</v>
      </c>
      <c r="H44" s="52">
        <v>-0.04</v>
      </c>
      <c r="I44" s="59">
        <v>0.1305</v>
      </c>
      <c r="J44" s="20">
        <f t="shared" si="2"/>
        <v>-0.17050000000000001</v>
      </c>
      <c r="K44" s="52">
        <v>0.1</v>
      </c>
      <c r="L44" s="59">
        <v>0.1305</v>
      </c>
      <c r="M44" s="20">
        <f t="shared" si="3"/>
        <v>-3.0499999999999999E-2</v>
      </c>
      <c r="N44" s="52">
        <v>0.16</v>
      </c>
      <c r="O44" s="59">
        <v>0.1305</v>
      </c>
      <c r="P44" s="20">
        <f t="shared" si="4"/>
        <v>2.9499999999999998E-2</v>
      </c>
      <c r="Q44" s="52">
        <v>0.35</v>
      </c>
      <c r="R44" s="59">
        <v>0.1305</v>
      </c>
      <c r="S44" s="20">
        <f t="shared" si="5"/>
        <v>0.21949999999999997</v>
      </c>
      <c r="T44" s="52">
        <v>0.33</v>
      </c>
      <c r="U44" s="59">
        <v>0.1305</v>
      </c>
      <c r="V44" s="20">
        <f t="shared" si="6"/>
        <v>0.19950000000000001</v>
      </c>
      <c r="W44" s="52">
        <v>0.04</v>
      </c>
      <c r="X44" s="59">
        <v>0.1305</v>
      </c>
      <c r="Y44" s="20">
        <f t="shared" si="7"/>
        <v>-9.0499999999999997E-2</v>
      </c>
      <c r="Z44" s="52">
        <v>7.0000000000000007E-2</v>
      </c>
      <c r="AA44" s="59">
        <v>0.1305</v>
      </c>
      <c r="AB44" s="20">
        <f t="shared" si="8"/>
        <v>-6.0499999999999998E-2</v>
      </c>
      <c r="AC44" s="52">
        <v>0.08</v>
      </c>
      <c r="AD44" s="59">
        <v>0.1305</v>
      </c>
      <c r="AE44" s="20">
        <f t="shared" si="9"/>
        <v>-5.0500000000000003E-2</v>
      </c>
      <c r="AF44" s="98">
        <f t="shared" si="10"/>
        <v>-1.4500000000000008E-2</v>
      </c>
      <c r="AG44" s="100">
        <v>155.66999999999999</v>
      </c>
      <c r="AH44" s="98">
        <f t="shared" si="11"/>
        <v>2.0068012346333127E-3</v>
      </c>
      <c r="AI44" s="99">
        <f t="shared" si="12"/>
        <v>-2.9098617902183048E-5</v>
      </c>
      <c r="AJ44" s="100">
        <v>192.25</v>
      </c>
      <c r="AK44" s="100">
        <v>0.56999999999999995</v>
      </c>
      <c r="AL44" s="100">
        <v>6.4</v>
      </c>
    </row>
    <row r="45" spans="1:38" s="62" customFormat="1">
      <c r="A45" s="90" t="s">
        <v>876</v>
      </c>
      <c r="B45" s="53" t="s">
        <v>13</v>
      </c>
      <c r="C45" s="59">
        <v>0.1305</v>
      </c>
      <c r="D45" s="23" t="s">
        <v>13</v>
      </c>
      <c r="E45" s="54" t="s">
        <v>13</v>
      </c>
      <c r="F45" s="59">
        <v>0.1305</v>
      </c>
      <c r="G45" s="23" t="s">
        <v>13</v>
      </c>
      <c r="H45" s="54" t="s">
        <v>13</v>
      </c>
      <c r="I45" s="59">
        <v>0.1305</v>
      </c>
      <c r="J45" s="23" t="s">
        <v>13</v>
      </c>
      <c r="K45" s="53" t="s">
        <v>13</v>
      </c>
      <c r="L45" s="59">
        <v>0.1305</v>
      </c>
      <c r="M45" s="23" t="s">
        <v>13</v>
      </c>
      <c r="N45" s="54" t="s">
        <v>13</v>
      </c>
      <c r="O45" s="59">
        <v>0.1305</v>
      </c>
      <c r="P45" s="23" t="s">
        <v>13</v>
      </c>
      <c r="Q45" s="54" t="s">
        <v>13</v>
      </c>
      <c r="R45" s="59">
        <v>0.1305</v>
      </c>
      <c r="S45" s="23" t="s">
        <v>13</v>
      </c>
      <c r="T45" s="53" t="s">
        <v>13</v>
      </c>
      <c r="U45" s="59">
        <v>0.1305</v>
      </c>
      <c r="V45" s="23" t="s">
        <v>13</v>
      </c>
      <c r="W45" s="54" t="s">
        <v>13</v>
      </c>
      <c r="X45" s="59">
        <v>0.1305</v>
      </c>
      <c r="Y45" s="23" t="s">
        <v>13</v>
      </c>
      <c r="Z45" s="54" t="s">
        <v>13</v>
      </c>
      <c r="AA45" s="59">
        <v>0.1305</v>
      </c>
      <c r="AB45" s="23" t="s">
        <v>13</v>
      </c>
      <c r="AC45" s="57">
        <v>9.06E-2</v>
      </c>
      <c r="AD45" s="59">
        <v>0.1305</v>
      </c>
      <c r="AE45" s="20">
        <f t="shared" si="9"/>
        <v>-3.9900000000000005E-2</v>
      </c>
      <c r="AF45" s="98">
        <f t="shared" si="10"/>
        <v>-3.9900000000000005E-2</v>
      </c>
      <c r="AG45" s="100">
        <v>51.41</v>
      </c>
      <c r="AH45" s="98">
        <f t="shared" si="11"/>
        <v>6.6274588213848917E-4</v>
      </c>
      <c r="AI45" s="99">
        <f t="shared" si="12"/>
        <v>-2.6443560697325721E-5</v>
      </c>
      <c r="AJ45" s="100">
        <v>54.19</v>
      </c>
      <c r="AK45" s="100">
        <v>0.49</v>
      </c>
      <c r="AL45" s="101" t="s">
        <v>13</v>
      </c>
    </row>
    <row r="46" spans="1:38" s="62" customFormat="1">
      <c r="A46" s="90" t="s">
        <v>877</v>
      </c>
      <c r="B46" s="52">
        <v>0.12</v>
      </c>
      <c r="C46" s="59">
        <v>0.1305</v>
      </c>
      <c r="D46" s="20">
        <f t="shared" si="0"/>
        <v>-1.0500000000000009E-2</v>
      </c>
      <c r="E46" s="52">
        <v>0.14000000000000001</v>
      </c>
      <c r="F46" s="59">
        <v>0.1305</v>
      </c>
      <c r="G46" s="20">
        <f t="shared" si="1"/>
        <v>9.5000000000000084E-3</v>
      </c>
      <c r="H46" s="52">
        <v>0.16</v>
      </c>
      <c r="I46" s="59">
        <v>0.1305</v>
      </c>
      <c r="J46" s="20">
        <f t="shared" si="2"/>
        <v>2.9499999999999998E-2</v>
      </c>
      <c r="K46" s="52">
        <v>0.16</v>
      </c>
      <c r="L46" s="59">
        <v>0.1305</v>
      </c>
      <c r="M46" s="20">
        <f t="shared" si="3"/>
        <v>2.9499999999999998E-2</v>
      </c>
      <c r="N46" s="52">
        <v>0.16</v>
      </c>
      <c r="O46" s="59">
        <v>0.1305</v>
      </c>
      <c r="P46" s="20">
        <f t="shared" si="4"/>
        <v>2.9499999999999998E-2</v>
      </c>
      <c r="Q46" s="52">
        <v>0.1</v>
      </c>
      <c r="R46" s="59">
        <v>0.1305</v>
      </c>
      <c r="S46" s="20">
        <f t="shared" si="5"/>
        <v>-3.0499999999999999E-2</v>
      </c>
      <c r="T46" s="52">
        <v>0.18</v>
      </c>
      <c r="U46" s="59">
        <v>0.1305</v>
      </c>
      <c r="V46" s="20">
        <f t="shared" si="6"/>
        <v>4.9499999999999988E-2</v>
      </c>
      <c r="W46" s="52">
        <v>0.12</v>
      </c>
      <c r="X46" s="59">
        <v>0.1305</v>
      </c>
      <c r="Y46" s="20">
        <f t="shared" si="7"/>
        <v>-1.0500000000000009E-2</v>
      </c>
      <c r="Z46" s="52">
        <v>0.1</v>
      </c>
      <c r="AA46" s="59">
        <v>0.1305</v>
      </c>
      <c r="AB46" s="20">
        <f t="shared" si="8"/>
        <v>-3.0499999999999999E-2</v>
      </c>
      <c r="AC46" s="52">
        <v>0.1</v>
      </c>
      <c r="AD46" s="59">
        <v>0.1305</v>
      </c>
      <c r="AE46" s="20">
        <f t="shared" si="9"/>
        <v>-3.0499999999999999E-2</v>
      </c>
      <c r="AF46" s="98">
        <f t="shared" si="10"/>
        <v>3.4999999999999975E-3</v>
      </c>
      <c r="AG46" s="100">
        <v>136.6</v>
      </c>
      <c r="AH46" s="98">
        <f t="shared" si="11"/>
        <v>1.7609626045539317E-3</v>
      </c>
      <c r="AI46" s="99">
        <f t="shared" si="12"/>
        <v>6.1633691159387565E-6</v>
      </c>
      <c r="AJ46" s="100">
        <v>165.67</v>
      </c>
      <c r="AK46" s="100">
        <v>1.35</v>
      </c>
      <c r="AL46" s="100">
        <v>12.25</v>
      </c>
    </row>
    <row r="47" spans="1:38" s="62" customFormat="1">
      <c r="A47" s="90" t="s">
        <v>878</v>
      </c>
      <c r="B47" s="52">
        <v>-0.34</v>
      </c>
      <c r="C47" s="59">
        <v>0.1305</v>
      </c>
      <c r="D47" s="20">
        <f t="shared" si="0"/>
        <v>-0.47050000000000003</v>
      </c>
      <c r="E47" s="52">
        <v>0.56000000000000005</v>
      </c>
      <c r="F47" s="59">
        <v>0.1305</v>
      </c>
      <c r="G47" s="20">
        <f t="shared" si="1"/>
        <v>0.42950000000000005</v>
      </c>
      <c r="H47" s="52">
        <v>0.95</v>
      </c>
      <c r="I47" s="59">
        <v>0.1305</v>
      </c>
      <c r="J47" s="20">
        <f t="shared" si="2"/>
        <v>0.8194999999999999</v>
      </c>
      <c r="K47" s="52">
        <v>0.63</v>
      </c>
      <c r="L47" s="59">
        <v>0.1305</v>
      </c>
      <c r="M47" s="20">
        <f t="shared" si="3"/>
        <v>0.4995</v>
      </c>
      <c r="N47" s="52">
        <v>0.25</v>
      </c>
      <c r="O47" s="59">
        <v>0.1305</v>
      </c>
      <c r="P47" s="20">
        <f t="shared" si="4"/>
        <v>0.1195</v>
      </c>
      <c r="Q47" s="52">
        <v>0.3</v>
      </c>
      <c r="R47" s="59">
        <v>0.1305</v>
      </c>
      <c r="S47" s="20">
        <f t="shared" si="5"/>
        <v>0.16949999999999998</v>
      </c>
      <c r="T47" s="52">
        <v>0.23</v>
      </c>
      <c r="U47" s="59">
        <v>0.1305</v>
      </c>
      <c r="V47" s="20">
        <f t="shared" si="6"/>
        <v>9.9500000000000005E-2</v>
      </c>
      <c r="W47" s="52">
        <v>0.05</v>
      </c>
      <c r="X47" s="59">
        <v>0.1305</v>
      </c>
      <c r="Y47" s="20">
        <f t="shared" si="7"/>
        <v>-8.0500000000000002E-2</v>
      </c>
      <c r="Z47" s="52">
        <v>0.11</v>
      </c>
      <c r="AA47" s="59">
        <v>0.1305</v>
      </c>
      <c r="AB47" s="20">
        <f t="shared" si="8"/>
        <v>-2.0500000000000004E-2</v>
      </c>
      <c r="AC47" s="52">
        <v>0.11</v>
      </c>
      <c r="AD47" s="59">
        <v>0.1305</v>
      </c>
      <c r="AE47" s="20">
        <f t="shared" si="9"/>
        <v>-2.0500000000000004E-2</v>
      </c>
      <c r="AF47" s="98">
        <f t="shared" si="10"/>
        <v>0.1545</v>
      </c>
      <c r="AG47" s="100">
        <v>101.46</v>
      </c>
      <c r="AH47" s="98">
        <f t="shared" si="11"/>
        <v>1.30795948651568E-3</v>
      </c>
      <c r="AI47" s="99">
        <f t="shared" si="12"/>
        <v>2.0207974066667255E-4</v>
      </c>
      <c r="AJ47" s="100">
        <v>165.72</v>
      </c>
      <c r="AK47" s="100">
        <v>0.72</v>
      </c>
      <c r="AL47" s="100">
        <v>7.49</v>
      </c>
    </row>
    <row r="48" spans="1:38" s="62" customFormat="1">
      <c r="A48" s="90" t="s">
        <v>879</v>
      </c>
      <c r="B48" s="53" t="s">
        <v>13</v>
      </c>
      <c r="C48" s="59">
        <v>0.1305</v>
      </c>
      <c r="D48" s="23" t="s">
        <v>13</v>
      </c>
      <c r="E48" s="54" t="s">
        <v>13</v>
      </c>
      <c r="F48" s="59">
        <v>0.1305</v>
      </c>
      <c r="G48" s="23" t="s">
        <v>13</v>
      </c>
      <c r="H48" s="54" t="s">
        <v>13</v>
      </c>
      <c r="I48" s="59">
        <v>0.1305</v>
      </c>
      <c r="J48" s="23" t="s">
        <v>13</v>
      </c>
      <c r="K48" s="53" t="s">
        <v>13</v>
      </c>
      <c r="L48" s="59">
        <v>0.1305</v>
      </c>
      <c r="M48" s="23" t="s">
        <v>13</v>
      </c>
      <c r="N48" s="54" t="s">
        <v>13</v>
      </c>
      <c r="O48" s="59">
        <v>0.1305</v>
      </c>
      <c r="P48" s="23" t="s">
        <v>13</v>
      </c>
      <c r="Q48" s="52">
        <v>0.13850000000000001</v>
      </c>
      <c r="R48" s="59">
        <v>0.1305</v>
      </c>
      <c r="S48" s="20">
        <f t="shared" si="5"/>
        <v>8.0000000000000071E-3</v>
      </c>
      <c r="T48" s="52">
        <v>3.7600000000000001E-2</v>
      </c>
      <c r="U48" s="59">
        <v>0.1305</v>
      </c>
      <c r="V48" s="20">
        <f t="shared" si="6"/>
        <v>-9.290000000000001E-2</v>
      </c>
      <c r="W48" s="52">
        <v>3.95E-2</v>
      </c>
      <c r="X48" s="59">
        <v>0.1305</v>
      </c>
      <c r="Y48" s="20">
        <f t="shared" si="7"/>
        <v>-9.0999999999999998E-2</v>
      </c>
      <c r="Z48" s="52">
        <v>2.12E-2</v>
      </c>
      <c r="AA48" s="59">
        <v>0.1305</v>
      </c>
      <c r="AB48" s="20">
        <f t="shared" si="8"/>
        <v>-0.10930000000000001</v>
      </c>
      <c r="AC48" s="52">
        <v>2.3E-3</v>
      </c>
      <c r="AD48" s="59">
        <v>0.1305</v>
      </c>
      <c r="AE48" s="20">
        <f t="shared" si="9"/>
        <v>-0.12820000000000001</v>
      </c>
      <c r="AF48" s="98">
        <f t="shared" si="10"/>
        <v>-8.2680000000000003E-2</v>
      </c>
      <c r="AG48" s="100">
        <v>13.41</v>
      </c>
      <c r="AH48" s="98">
        <f t="shared" si="11"/>
        <v>1.7287341527868393E-4</v>
      </c>
      <c r="AI48" s="99">
        <f t="shared" si="12"/>
        <v>-1.4293173975241587E-5</v>
      </c>
      <c r="AJ48" s="100">
        <v>18.28</v>
      </c>
      <c r="AK48" s="100">
        <v>0.03</v>
      </c>
      <c r="AL48" s="101" t="s">
        <v>13</v>
      </c>
    </row>
    <row r="49" spans="1:38" s="62" customFormat="1">
      <c r="A49" s="90" t="s">
        <v>880</v>
      </c>
      <c r="B49" s="53" t="s">
        <v>13</v>
      </c>
      <c r="C49" s="59">
        <v>0.1305</v>
      </c>
      <c r="D49" s="23" t="s">
        <v>13</v>
      </c>
      <c r="E49" s="54" t="s">
        <v>13</v>
      </c>
      <c r="F49" s="59">
        <v>0.1305</v>
      </c>
      <c r="G49" s="23" t="s">
        <v>13</v>
      </c>
      <c r="H49" s="54" t="s">
        <v>13</v>
      </c>
      <c r="I49" s="59">
        <v>0.1305</v>
      </c>
      <c r="J49" s="23" t="s">
        <v>13</v>
      </c>
      <c r="K49" s="53" t="s">
        <v>13</v>
      </c>
      <c r="L49" s="59">
        <v>0.1305</v>
      </c>
      <c r="M49" s="23" t="s">
        <v>13</v>
      </c>
      <c r="N49" s="54" t="s">
        <v>13</v>
      </c>
      <c r="O49" s="59">
        <v>0.1305</v>
      </c>
      <c r="P49" s="23" t="s">
        <v>13</v>
      </c>
      <c r="Q49" s="54" t="s">
        <v>13</v>
      </c>
      <c r="R49" s="59">
        <v>0.1305</v>
      </c>
      <c r="S49" s="23" t="s">
        <v>13</v>
      </c>
      <c r="T49" s="53" t="s">
        <v>13</v>
      </c>
      <c r="U49" s="59">
        <v>0.1305</v>
      </c>
      <c r="V49" s="23" t="s">
        <v>13</v>
      </c>
      <c r="W49" s="54" t="s">
        <v>13</v>
      </c>
      <c r="X49" s="59">
        <v>0.1305</v>
      </c>
      <c r="Y49" s="23" t="s">
        <v>13</v>
      </c>
      <c r="Z49" s="52">
        <v>0.12</v>
      </c>
      <c r="AA49" s="59">
        <v>0.1305</v>
      </c>
      <c r="AB49" s="20">
        <f t="shared" si="8"/>
        <v>-1.0500000000000009E-2</v>
      </c>
      <c r="AC49" s="52">
        <v>0.15</v>
      </c>
      <c r="AD49" s="59">
        <v>0.1305</v>
      </c>
      <c r="AE49" s="20">
        <f t="shared" si="9"/>
        <v>1.949999999999999E-2</v>
      </c>
      <c r="AF49" s="98">
        <f t="shared" si="10"/>
        <v>4.4999999999999901E-3</v>
      </c>
      <c r="AG49" s="100">
        <v>48.11</v>
      </c>
      <c r="AH49" s="98">
        <f t="shared" si="11"/>
        <v>6.2020432580592712E-4</v>
      </c>
      <c r="AI49" s="99">
        <f t="shared" si="12"/>
        <v>2.7909194661266661E-6</v>
      </c>
      <c r="AJ49" s="100">
        <v>50.4</v>
      </c>
      <c r="AK49" s="100">
        <v>1.57</v>
      </c>
      <c r="AL49" s="101" t="s">
        <v>13</v>
      </c>
    </row>
    <row r="50" spans="1:38" s="62" customFormat="1">
      <c r="A50" s="90" t="s">
        <v>881</v>
      </c>
      <c r="B50" s="53" t="s">
        <v>13</v>
      </c>
      <c r="C50" s="59">
        <v>0.1305</v>
      </c>
      <c r="D50" s="23" t="s">
        <v>13</v>
      </c>
      <c r="E50" s="54" t="s">
        <v>13</v>
      </c>
      <c r="F50" s="59">
        <v>0.1305</v>
      </c>
      <c r="G50" s="23" t="s">
        <v>13</v>
      </c>
      <c r="H50" s="54" t="s">
        <v>13</v>
      </c>
      <c r="I50" s="59">
        <v>0.1305</v>
      </c>
      <c r="J50" s="23" t="s">
        <v>13</v>
      </c>
      <c r="K50" s="52">
        <v>0.27</v>
      </c>
      <c r="L50" s="59">
        <v>0.1305</v>
      </c>
      <c r="M50" s="20">
        <f t="shared" si="3"/>
        <v>0.13950000000000001</v>
      </c>
      <c r="N50" s="52">
        <v>0.21</v>
      </c>
      <c r="O50" s="59">
        <v>0.1305</v>
      </c>
      <c r="P50" s="20">
        <f t="shared" si="4"/>
        <v>7.9499999999999987E-2</v>
      </c>
      <c r="Q50" s="52">
        <v>0.18</v>
      </c>
      <c r="R50" s="59">
        <v>0.1305</v>
      </c>
      <c r="S50" s="20">
        <f t="shared" si="5"/>
        <v>4.9499999999999988E-2</v>
      </c>
      <c r="T50" s="52">
        <v>0.14000000000000001</v>
      </c>
      <c r="U50" s="59">
        <v>0.1305</v>
      </c>
      <c r="V50" s="20">
        <f t="shared" si="6"/>
        <v>9.5000000000000084E-3</v>
      </c>
      <c r="W50" s="52">
        <v>0.09</v>
      </c>
      <c r="X50" s="59">
        <v>0.1305</v>
      </c>
      <c r="Y50" s="20">
        <f t="shared" si="7"/>
        <v>-4.0500000000000008E-2</v>
      </c>
      <c r="Z50" s="52">
        <v>0.09</v>
      </c>
      <c r="AA50" s="59">
        <v>0.1305</v>
      </c>
      <c r="AB50" s="20">
        <f t="shared" si="8"/>
        <v>-4.0500000000000008E-2</v>
      </c>
      <c r="AC50" s="52">
        <v>-0.19</v>
      </c>
      <c r="AD50" s="59">
        <v>0.1305</v>
      </c>
      <c r="AE50" s="20">
        <f t="shared" si="9"/>
        <v>-0.32050000000000001</v>
      </c>
      <c r="AF50" s="98">
        <f t="shared" si="10"/>
        <v>-1.7642857142857151E-2</v>
      </c>
      <c r="AG50" s="100">
        <v>580.77</v>
      </c>
      <c r="AH50" s="98">
        <f t="shared" si="11"/>
        <v>7.4869271731097132E-3</v>
      </c>
      <c r="AI50" s="99">
        <f t="shared" si="12"/>
        <v>-1.3209078655415001E-4</v>
      </c>
      <c r="AJ50" s="100">
        <v>729.54</v>
      </c>
      <c r="AK50" s="100">
        <v>0</v>
      </c>
      <c r="AL50" s="101" t="s">
        <v>13</v>
      </c>
    </row>
    <row r="51" spans="1:38" s="62" customFormat="1">
      <c r="A51" s="90" t="s">
        <v>882</v>
      </c>
      <c r="B51" s="53" t="s">
        <v>13</v>
      </c>
      <c r="C51" s="59">
        <v>0.1305</v>
      </c>
      <c r="D51" s="23" t="s">
        <v>13</v>
      </c>
      <c r="E51" s="54" t="s">
        <v>13</v>
      </c>
      <c r="F51" s="59">
        <v>0.1305</v>
      </c>
      <c r="G51" s="23" t="s">
        <v>13</v>
      </c>
      <c r="H51" s="54" t="s">
        <v>13</v>
      </c>
      <c r="I51" s="59">
        <v>0.1305</v>
      </c>
      <c r="J51" s="23" t="s">
        <v>13</v>
      </c>
      <c r="K51" s="53" t="s">
        <v>13</v>
      </c>
      <c r="L51" s="59">
        <v>0.1305</v>
      </c>
      <c r="M51" s="23" t="s">
        <v>13</v>
      </c>
      <c r="N51" s="52">
        <v>-0.01</v>
      </c>
      <c r="O51" s="59">
        <v>0.1305</v>
      </c>
      <c r="P51" s="20">
        <f t="shared" si="4"/>
        <v>-0.14050000000000001</v>
      </c>
      <c r="Q51" s="52">
        <v>0.1</v>
      </c>
      <c r="R51" s="59">
        <v>0.1305</v>
      </c>
      <c r="S51" s="20">
        <f t="shared" si="5"/>
        <v>-3.0499999999999999E-2</v>
      </c>
      <c r="T51" s="52">
        <v>0.08</v>
      </c>
      <c r="U51" s="59">
        <v>0.1305</v>
      </c>
      <c r="V51" s="20">
        <f t="shared" si="6"/>
        <v>-5.0500000000000003E-2</v>
      </c>
      <c r="W51" s="52">
        <v>0.11</v>
      </c>
      <c r="X51" s="59">
        <v>0.1305</v>
      </c>
      <c r="Y51" s="20">
        <f t="shared" si="7"/>
        <v>-2.0500000000000004E-2</v>
      </c>
      <c r="Z51" s="52">
        <v>0.2</v>
      </c>
      <c r="AA51" s="59">
        <v>0.1305</v>
      </c>
      <c r="AB51" s="20">
        <f t="shared" si="8"/>
        <v>6.9500000000000006E-2</v>
      </c>
      <c r="AC51" s="52">
        <v>0.28999999999999998</v>
      </c>
      <c r="AD51" s="59">
        <v>0.1305</v>
      </c>
      <c r="AE51" s="20">
        <f t="shared" si="9"/>
        <v>0.15949999999999998</v>
      </c>
      <c r="AF51" s="98">
        <f t="shared" si="10"/>
        <v>-2.1666666666666778E-3</v>
      </c>
      <c r="AG51" s="100">
        <v>107.28</v>
      </c>
      <c r="AH51" s="98">
        <f t="shared" si="11"/>
        <v>1.3829873222294714E-3</v>
      </c>
      <c r="AI51" s="99">
        <f t="shared" si="12"/>
        <v>-2.9964725314972037E-6</v>
      </c>
      <c r="AJ51" s="100">
        <v>123.18</v>
      </c>
      <c r="AK51" s="100">
        <v>2.0299999999999998</v>
      </c>
      <c r="AL51" s="101" t="s">
        <v>13</v>
      </c>
    </row>
    <row r="52" spans="1:38" s="62" customFormat="1">
      <c r="A52" s="90" t="s">
        <v>883</v>
      </c>
      <c r="B52" s="52">
        <v>0.11</v>
      </c>
      <c r="C52" s="59">
        <v>0.1305</v>
      </c>
      <c r="D52" s="20">
        <f t="shared" si="0"/>
        <v>-2.0500000000000004E-2</v>
      </c>
      <c r="E52" s="52">
        <v>0.14000000000000001</v>
      </c>
      <c r="F52" s="59">
        <v>0.1305</v>
      </c>
      <c r="G52" s="20">
        <f t="shared" si="1"/>
        <v>9.5000000000000084E-3</v>
      </c>
      <c r="H52" s="52">
        <v>0.06</v>
      </c>
      <c r="I52" s="59">
        <v>0.1305</v>
      </c>
      <c r="J52" s="20">
        <f t="shared" si="2"/>
        <v>-7.0500000000000007E-2</v>
      </c>
      <c r="K52" s="52">
        <v>0.01</v>
      </c>
      <c r="L52" s="59">
        <v>0.1305</v>
      </c>
      <c r="M52" s="20">
        <f t="shared" si="3"/>
        <v>-0.12050000000000001</v>
      </c>
      <c r="N52" s="52">
        <v>-0.1</v>
      </c>
      <c r="O52" s="59">
        <v>0.1305</v>
      </c>
      <c r="P52" s="20">
        <f t="shared" si="4"/>
        <v>-0.23050000000000001</v>
      </c>
      <c r="Q52" s="52">
        <v>-0.12</v>
      </c>
      <c r="R52" s="59">
        <v>0.1305</v>
      </c>
      <c r="S52" s="20">
        <f t="shared" si="5"/>
        <v>-0.2505</v>
      </c>
      <c r="T52" s="52">
        <v>-0.03</v>
      </c>
      <c r="U52" s="59">
        <v>0.1305</v>
      </c>
      <c r="V52" s="20">
        <f t="shared" si="6"/>
        <v>-0.1605</v>
      </c>
      <c r="W52" s="52">
        <v>0.05</v>
      </c>
      <c r="X52" s="59">
        <v>0.1305</v>
      </c>
      <c r="Y52" s="20">
        <f t="shared" si="7"/>
        <v>-8.0500000000000002E-2</v>
      </c>
      <c r="Z52" s="52">
        <v>0.08</v>
      </c>
      <c r="AA52" s="59">
        <v>0.1305</v>
      </c>
      <c r="AB52" s="20">
        <f t="shared" si="8"/>
        <v>-5.0500000000000003E-2</v>
      </c>
      <c r="AC52" s="52">
        <v>0</v>
      </c>
      <c r="AD52" s="59">
        <v>0.1305</v>
      </c>
      <c r="AE52" s="20">
        <f t="shared" si="9"/>
        <v>-0.1305</v>
      </c>
      <c r="AF52" s="98">
        <f t="shared" si="10"/>
        <v>-0.1105</v>
      </c>
      <c r="AG52" s="100">
        <v>190.73</v>
      </c>
      <c r="AH52" s="98">
        <f t="shared" si="11"/>
        <v>2.4587730422150175E-3</v>
      </c>
      <c r="AI52" s="99">
        <f t="shared" si="12"/>
        <v>-2.7169442116475943E-4</v>
      </c>
      <c r="AJ52" s="100">
        <v>232.97</v>
      </c>
      <c r="AK52" s="100">
        <v>0.04</v>
      </c>
      <c r="AL52" s="100">
        <v>-16.48</v>
      </c>
    </row>
    <row r="53" spans="1:38" s="62" customFormat="1">
      <c r="A53" s="90" t="s">
        <v>884</v>
      </c>
      <c r="B53" s="52">
        <v>0.04</v>
      </c>
      <c r="C53" s="59">
        <v>0.1305</v>
      </c>
      <c r="D53" s="20">
        <f t="shared" si="0"/>
        <v>-9.0499999999999997E-2</v>
      </c>
      <c r="E53" s="52">
        <v>7.0000000000000007E-2</v>
      </c>
      <c r="F53" s="59">
        <v>0.1305</v>
      </c>
      <c r="G53" s="20">
        <f t="shared" si="1"/>
        <v>-6.0499999999999998E-2</v>
      </c>
      <c r="H53" s="52">
        <v>0.11</v>
      </c>
      <c r="I53" s="59">
        <v>0.1305</v>
      </c>
      <c r="J53" s="20">
        <f t="shared" si="2"/>
        <v>-2.0500000000000004E-2</v>
      </c>
      <c r="K53" s="52">
        <v>0.1</v>
      </c>
      <c r="L53" s="59">
        <v>0.1305</v>
      </c>
      <c r="M53" s="20">
        <f t="shared" si="3"/>
        <v>-3.0499999999999999E-2</v>
      </c>
      <c r="N53" s="52">
        <v>0.05</v>
      </c>
      <c r="O53" s="59">
        <v>0.1305</v>
      </c>
      <c r="P53" s="20">
        <f t="shared" si="4"/>
        <v>-8.0500000000000002E-2</v>
      </c>
      <c r="Q53" s="52">
        <v>0.08</v>
      </c>
      <c r="R53" s="59">
        <v>0.1305</v>
      </c>
      <c r="S53" s="20">
        <f t="shared" si="5"/>
        <v>-5.0500000000000003E-2</v>
      </c>
      <c r="T53" s="52">
        <v>0.1</v>
      </c>
      <c r="U53" s="59">
        <v>0.1305</v>
      </c>
      <c r="V53" s="20">
        <f t="shared" si="6"/>
        <v>-3.0499999999999999E-2</v>
      </c>
      <c r="W53" s="52">
        <v>0.13</v>
      </c>
      <c r="X53" s="59">
        <v>0.1305</v>
      </c>
      <c r="Y53" s="20">
        <f t="shared" si="7"/>
        <v>-5.0000000000000044E-4</v>
      </c>
      <c r="Z53" s="52">
        <v>0.16</v>
      </c>
      <c r="AA53" s="59">
        <v>0.1305</v>
      </c>
      <c r="AB53" s="20">
        <f t="shared" si="8"/>
        <v>2.9499999999999998E-2</v>
      </c>
      <c r="AC53" s="52">
        <v>0.22</v>
      </c>
      <c r="AD53" s="59">
        <v>0.1305</v>
      </c>
      <c r="AE53" s="20">
        <f t="shared" si="9"/>
        <v>8.9499999999999996E-2</v>
      </c>
      <c r="AF53" s="98">
        <f t="shared" si="10"/>
        <v>-2.4499999999999991E-2</v>
      </c>
      <c r="AG53" s="100">
        <v>75.89</v>
      </c>
      <c r="AH53" s="98">
        <f t="shared" si="11"/>
        <v>9.783268818418585E-4</v>
      </c>
      <c r="AI53" s="99">
        <f t="shared" si="12"/>
        <v>-2.3969008605125524E-5</v>
      </c>
      <c r="AJ53" s="100">
        <v>95.61</v>
      </c>
      <c r="AK53" s="100">
        <v>0.45</v>
      </c>
      <c r="AL53" s="100">
        <v>18.87</v>
      </c>
    </row>
    <row r="54" spans="1:38" s="62" customFormat="1">
      <c r="A54" s="90" t="s">
        <v>885</v>
      </c>
      <c r="B54" s="52">
        <v>0.26</v>
      </c>
      <c r="C54" s="59">
        <v>0.1305</v>
      </c>
      <c r="D54" s="20">
        <f t="shared" si="0"/>
        <v>0.1295</v>
      </c>
      <c r="E54" s="52">
        <v>0.25</v>
      </c>
      <c r="F54" s="59">
        <v>0.1305</v>
      </c>
      <c r="G54" s="20">
        <f t="shared" si="1"/>
        <v>0.1195</v>
      </c>
      <c r="H54" s="52">
        <v>0.23</v>
      </c>
      <c r="I54" s="59">
        <v>0.1305</v>
      </c>
      <c r="J54" s="20">
        <f t="shared" si="2"/>
        <v>9.9500000000000005E-2</v>
      </c>
      <c r="K54" s="52">
        <v>0.2</v>
      </c>
      <c r="L54" s="59">
        <v>0.1305</v>
      </c>
      <c r="M54" s="20">
        <f t="shared" si="3"/>
        <v>6.9500000000000006E-2</v>
      </c>
      <c r="N54" s="52">
        <v>0.21</v>
      </c>
      <c r="O54" s="59">
        <v>0.1305</v>
      </c>
      <c r="P54" s="20">
        <f t="shared" si="4"/>
        <v>7.9499999999999987E-2</v>
      </c>
      <c r="Q54" s="52">
        <v>0.2</v>
      </c>
      <c r="R54" s="59">
        <v>0.1305</v>
      </c>
      <c r="S54" s="20">
        <f t="shared" si="5"/>
        <v>6.9500000000000006E-2</v>
      </c>
      <c r="T54" s="52">
        <v>0.19</v>
      </c>
      <c r="U54" s="59">
        <v>0.1305</v>
      </c>
      <c r="V54" s="20">
        <f t="shared" si="6"/>
        <v>5.9499999999999997E-2</v>
      </c>
      <c r="W54" s="52">
        <v>0.17</v>
      </c>
      <c r="X54" s="59">
        <v>0.1305</v>
      </c>
      <c r="Y54" s="20">
        <f t="shared" si="7"/>
        <v>3.9500000000000007E-2</v>
      </c>
      <c r="Z54" s="52">
        <v>0.14000000000000001</v>
      </c>
      <c r="AA54" s="59">
        <v>0.1305</v>
      </c>
      <c r="AB54" s="20">
        <f t="shared" si="8"/>
        <v>9.5000000000000084E-3</v>
      </c>
      <c r="AC54" s="52">
        <v>-1.91</v>
      </c>
      <c r="AD54" s="59">
        <v>0.1305</v>
      </c>
      <c r="AE54" s="20">
        <f t="shared" si="9"/>
        <v>-2.0404999999999998</v>
      </c>
      <c r="AF54" s="98">
        <f t="shared" si="10"/>
        <v>-0.13649999999999998</v>
      </c>
      <c r="AG54" s="100">
        <v>-57.73</v>
      </c>
      <c r="AH54" s="98">
        <f t="shared" si="11"/>
        <v>-7.4421940820569891E-4</v>
      </c>
      <c r="AI54" s="99">
        <f t="shared" si="12"/>
        <v>1.0158594922007789E-4</v>
      </c>
      <c r="AJ54" s="100">
        <v>370.42</v>
      </c>
      <c r="AK54" s="101" t="s">
        <v>13</v>
      </c>
      <c r="AL54" s="100">
        <v>-30.23</v>
      </c>
    </row>
    <row r="55" spans="1:38" s="62" customFormat="1">
      <c r="A55" s="90" t="s">
        <v>886</v>
      </c>
      <c r="B55" s="52">
        <v>0.09</v>
      </c>
      <c r="C55" s="59">
        <v>0.1305</v>
      </c>
      <c r="D55" s="20">
        <f t="shared" si="0"/>
        <v>-4.0500000000000008E-2</v>
      </c>
      <c r="E55" s="52">
        <v>0.04</v>
      </c>
      <c r="F55" s="59">
        <v>0.1305</v>
      </c>
      <c r="G55" s="20">
        <f t="shared" si="1"/>
        <v>-9.0499999999999997E-2</v>
      </c>
      <c r="H55" s="52">
        <v>0.06</v>
      </c>
      <c r="I55" s="59">
        <v>0.1305</v>
      </c>
      <c r="J55" s="20">
        <f t="shared" si="2"/>
        <v>-7.0500000000000007E-2</v>
      </c>
      <c r="K55" s="52">
        <v>0.13</v>
      </c>
      <c r="L55" s="59">
        <v>0.1305</v>
      </c>
      <c r="M55" s="20">
        <f t="shared" si="3"/>
        <v>-5.0000000000000044E-4</v>
      </c>
      <c r="N55" s="52">
        <v>0.17</v>
      </c>
      <c r="O55" s="59">
        <v>0.1305</v>
      </c>
      <c r="P55" s="20">
        <f t="shared" si="4"/>
        <v>3.9500000000000007E-2</v>
      </c>
      <c r="Q55" s="52">
        <v>0.25</v>
      </c>
      <c r="R55" s="59">
        <v>0.1305</v>
      </c>
      <c r="S55" s="20">
        <f t="shared" si="5"/>
        <v>0.1195</v>
      </c>
      <c r="T55" s="52">
        <v>0.2</v>
      </c>
      <c r="U55" s="59">
        <v>0.1305</v>
      </c>
      <c r="V55" s="20">
        <f t="shared" si="6"/>
        <v>6.9500000000000006E-2</v>
      </c>
      <c r="W55" s="52">
        <v>0.19</v>
      </c>
      <c r="X55" s="59">
        <v>0.1305</v>
      </c>
      <c r="Y55" s="20">
        <f t="shared" si="7"/>
        <v>5.9499999999999997E-2</v>
      </c>
      <c r="Z55" s="52">
        <v>0.16</v>
      </c>
      <c r="AA55" s="59">
        <v>0.1305</v>
      </c>
      <c r="AB55" s="20">
        <f t="shared" si="8"/>
        <v>2.9499999999999998E-2</v>
      </c>
      <c r="AC55" s="52">
        <v>0.17</v>
      </c>
      <c r="AD55" s="59">
        <v>0.1305</v>
      </c>
      <c r="AE55" s="20">
        <f t="shared" si="9"/>
        <v>3.9500000000000007E-2</v>
      </c>
      <c r="AF55" s="98">
        <f t="shared" si="10"/>
        <v>1.55E-2</v>
      </c>
      <c r="AG55" s="100">
        <v>90.02</v>
      </c>
      <c r="AH55" s="98">
        <f t="shared" si="11"/>
        <v>1.160482091229465E-3</v>
      </c>
      <c r="AI55" s="99">
        <f t="shared" si="12"/>
        <v>1.7987472414056708E-5</v>
      </c>
      <c r="AJ55" s="100">
        <v>113.8</v>
      </c>
      <c r="AK55" s="100">
        <v>0.03</v>
      </c>
      <c r="AL55" s="100">
        <v>7.07</v>
      </c>
    </row>
    <row r="56" spans="1:38" s="62" customFormat="1">
      <c r="A56" s="90" t="s">
        <v>887</v>
      </c>
      <c r="B56" s="52">
        <v>0.12</v>
      </c>
      <c r="C56" s="59">
        <v>0.1305</v>
      </c>
      <c r="D56" s="20">
        <f t="shared" si="0"/>
        <v>-1.0500000000000009E-2</v>
      </c>
      <c r="E56" s="52">
        <v>0.06</v>
      </c>
      <c r="F56" s="59">
        <v>0.1305</v>
      </c>
      <c r="G56" s="20">
        <f t="shared" si="1"/>
        <v>-7.0500000000000007E-2</v>
      </c>
      <c r="H56" s="52">
        <v>0.11</v>
      </c>
      <c r="I56" s="59">
        <v>0.1305</v>
      </c>
      <c r="J56" s="20">
        <f t="shared" si="2"/>
        <v>-2.0500000000000004E-2</v>
      </c>
      <c r="K56" s="52">
        <v>0.1</v>
      </c>
      <c r="L56" s="59">
        <v>0.1305</v>
      </c>
      <c r="M56" s="20">
        <f t="shared" si="3"/>
        <v>-3.0499999999999999E-2</v>
      </c>
      <c r="N56" s="52">
        <v>0.1</v>
      </c>
      <c r="O56" s="59">
        <v>0.1305</v>
      </c>
      <c r="P56" s="20">
        <f t="shared" si="4"/>
        <v>-3.0499999999999999E-2</v>
      </c>
      <c r="Q56" s="52">
        <v>0.12</v>
      </c>
      <c r="R56" s="59">
        <v>0.1305</v>
      </c>
      <c r="S56" s="20">
        <f t="shared" si="5"/>
        <v>-1.0500000000000009E-2</v>
      </c>
      <c r="T56" s="52">
        <v>7.0000000000000007E-2</v>
      </c>
      <c r="U56" s="59">
        <v>0.1305</v>
      </c>
      <c r="V56" s="20">
        <f t="shared" si="6"/>
        <v>-6.0499999999999998E-2</v>
      </c>
      <c r="W56" s="52">
        <v>0.09</v>
      </c>
      <c r="X56" s="59">
        <v>0.1305</v>
      </c>
      <c r="Y56" s="20">
        <f t="shared" si="7"/>
        <v>-4.0500000000000008E-2</v>
      </c>
      <c r="Z56" s="52">
        <v>0.11</v>
      </c>
      <c r="AA56" s="59">
        <v>0.1305</v>
      </c>
      <c r="AB56" s="20">
        <f t="shared" si="8"/>
        <v>-2.0500000000000004E-2</v>
      </c>
      <c r="AC56" s="52">
        <v>0.09</v>
      </c>
      <c r="AD56" s="59">
        <v>0.1305</v>
      </c>
      <c r="AE56" s="20">
        <f t="shared" si="9"/>
        <v>-4.0500000000000008E-2</v>
      </c>
      <c r="AF56" s="98">
        <f t="shared" si="10"/>
        <v>-3.3500000000000009E-2</v>
      </c>
      <c r="AG56" s="100">
        <v>264.86</v>
      </c>
      <c r="AH56" s="98">
        <f t="shared" si="11"/>
        <v>3.4144110940128431E-3</v>
      </c>
      <c r="AI56" s="99">
        <f t="shared" si="12"/>
        <v>-1.1438277164943027E-4</v>
      </c>
      <c r="AJ56" s="100">
        <v>463.14</v>
      </c>
      <c r="AK56" s="100">
        <v>3.11</v>
      </c>
      <c r="AL56" s="100">
        <v>15.94</v>
      </c>
    </row>
    <row r="57" spans="1:38" s="62" customFormat="1">
      <c r="A57" s="90" t="s">
        <v>888</v>
      </c>
      <c r="B57" s="52">
        <v>0.16</v>
      </c>
      <c r="C57" s="59">
        <v>0.1305</v>
      </c>
      <c r="D57" s="20">
        <f t="shared" si="0"/>
        <v>2.9499999999999998E-2</v>
      </c>
      <c r="E57" s="52">
        <v>0.13</v>
      </c>
      <c r="F57" s="59">
        <v>0.1305</v>
      </c>
      <c r="G57" s="20">
        <f t="shared" si="1"/>
        <v>-5.0000000000000044E-4</v>
      </c>
      <c r="H57" s="52">
        <v>0.1</v>
      </c>
      <c r="I57" s="59">
        <v>0.1305</v>
      </c>
      <c r="J57" s="20">
        <f t="shared" si="2"/>
        <v>-3.0499999999999999E-2</v>
      </c>
      <c r="K57" s="52">
        <v>0.12</v>
      </c>
      <c r="L57" s="59">
        <v>0.1305</v>
      </c>
      <c r="M57" s="20">
        <f t="shared" si="3"/>
        <v>-1.0500000000000009E-2</v>
      </c>
      <c r="N57" s="52">
        <v>0.05</v>
      </c>
      <c r="O57" s="59">
        <v>0.1305</v>
      </c>
      <c r="P57" s="20">
        <f t="shared" si="4"/>
        <v>-8.0500000000000002E-2</v>
      </c>
      <c r="Q57" s="52">
        <v>-0.02</v>
      </c>
      <c r="R57" s="59">
        <v>0.1305</v>
      </c>
      <c r="S57" s="20">
        <f t="shared" si="5"/>
        <v>-0.15049999999999999</v>
      </c>
      <c r="T57" s="52">
        <v>0.02</v>
      </c>
      <c r="U57" s="59">
        <v>0.1305</v>
      </c>
      <c r="V57" s="20">
        <f t="shared" si="6"/>
        <v>-0.1105</v>
      </c>
      <c r="W57" s="52">
        <v>0.06</v>
      </c>
      <c r="X57" s="59">
        <v>0.1305</v>
      </c>
      <c r="Y57" s="20">
        <f t="shared" si="7"/>
        <v>-7.0500000000000007E-2</v>
      </c>
      <c r="Z57" s="52">
        <v>0.06</v>
      </c>
      <c r="AA57" s="59">
        <v>0.1305</v>
      </c>
      <c r="AB57" s="20">
        <f t="shared" si="8"/>
        <v>-7.0500000000000007E-2</v>
      </c>
      <c r="AC57" s="52">
        <v>-0.18</v>
      </c>
      <c r="AD57" s="59">
        <v>0.1305</v>
      </c>
      <c r="AE57" s="20">
        <f t="shared" si="9"/>
        <v>-0.3105</v>
      </c>
      <c r="AF57" s="98">
        <f t="shared" si="10"/>
        <v>-8.0499999999999988E-2</v>
      </c>
      <c r="AG57" s="100">
        <v>219.1</v>
      </c>
      <c r="AH57" s="98">
        <f t="shared" si="11"/>
        <v>2.8245015128679826E-3</v>
      </c>
      <c r="AI57" s="99">
        <f t="shared" si="12"/>
        <v>-2.2737237178587256E-4</v>
      </c>
      <c r="AJ57" s="100">
        <v>261.25</v>
      </c>
      <c r="AK57" s="100">
        <v>3.14</v>
      </c>
      <c r="AL57" s="100">
        <v>-14.39</v>
      </c>
    </row>
    <row r="58" spans="1:38" s="62" customFormat="1">
      <c r="A58" s="90" t="s">
        <v>889</v>
      </c>
      <c r="B58" s="53" t="s">
        <v>13</v>
      </c>
      <c r="C58" s="59">
        <v>0.1305</v>
      </c>
      <c r="D58" s="23" t="s">
        <v>13</v>
      </c>
      <c r="E58" s="54" t="s">
        <v>13</v>
      </c>
      <c r="F58" s="59">
        <v>0.1305</v>
      </c>
      <c r="G58" s="23" t="s">
        <v>13</v>
      </c>
      <c r="H58" s="54" t="s">
        <v>13</v>
      </c>
      <c r="I58" s="59">
        <v>0.1305</v>
      </c>
      <c r="J58" s="23" t="s">
        <v>13</v>
      </c>
      <c r="K58" s="52">
        <v>0.17</v>
      </c>
      <c r="L58" s="59">
        <v>0.1305</v>
      </c>
      <c r="M58" s="20">
        <f t="shared" si="3"/>
        <v>3.9500000000000007E-2</v>
      </c>
      <c r="N58" s="52">
        <v>0.11</v>
      </c>
      <c r="O58" s="59">
        <v>0.1305</v>
      </c>
      <c r="P58" s="20">
        <f t="shared" si="4"/>
        <v>-2.0500000000000004E-2</v>
      </c>
      <c r="Q58" s="52">
        <v>0.18</v>
      </c>
      <c r="R58" s="59">
        <v>0.1305</v>
      </c>
      <c r="S58" s="20">
        <f t="shared" si="5"/>
        <v>4.9499999999999988E-2</v>
      </c>
      <c r="T58" s="52">
        <v>0.17</v>
      </c>
      <c r="U58" s="59">
        <v>0.1305</v>
      </c>
      <c r="V58" s="20">
        <f t="shared" si="6"/>
        <v>3.9500000000000007E-2</v>
      </c>
      <c r="W58" s="52">
        <v>0.18</v>
      </c>
      <c r="X58" s="59">
        <v>0.1305</v>
      </c>
      <c r="Y58" s="20">
        <f t="shared" si="7"/>
        <v>4.9499999999999988E-2</v>
      </c>
      <c r="Z58" s="52">
        <v>0.12</v>
      </c>
      <c r="AA58" s="59">
        <v>0.1305</v>
      </c>
      <c r="AB58" s="20">
        <f t="shared" si="8"/>
        <v>-1.0500000000000009E-2</v>
      </c>
      <c r="AC58" s="52">
        <v>0.11</v>
      </c>
      <c r="AD58" s="59">
        <v>0.1305</v>
      </c>
      <c r="AE58" s="20">
        <f t="shared" si="9"/>
        <v>-2.0500000000000004E-2</v>
      </c>
      <c r="AF58" s="98">
        <f t="shared" si="10"/>
        <v>1.8071428571428565E-2</v>
      </c>
      <c r="AG58" s="100">
        <v>40.85</v>
      </c>
      <c r="AH58" s="98">
        <f t="shared" si="11"/>
        <v>5.2661290187429072E-4</v>
      </c>
      <c r="AI58" s="99">
        <f t="shared" si="12"/>
        <v>9.5166474410139651E-6</v>
      </c>
      <c r="AJ58" s="100">
        <v>45.08</v>
      </c>
      <c r="AK58" s="100">
        <v>0.98</v>
      </c>
      <c r="AL58" s="101" t="s">
        <v>13</v>
      </c>
    </row>
    <row r="59" spans="1:38" s="62" customFormat="1">
      <c r="A59" s="90" t="s">
        <v>890</v>
      </c>
      <c r="B59" s="52">
        <v>0.12</v>
      </c>
      <c r="C59" s="59">
        <v>0.1305</v>
      </c>
      <c r="D59" s="20">
        <f t="shared" si="0"/>
        <v>-1.0500000000000009E-2</v>
      </c>
      <c r="E59" s="52">
        <v>0.09</v>
      </c>
      <c r="F59" s="59">
        <v>0.1305</v>
      </c>
      <c r="G59" s="20">
        <f t="shared" si="1"/>
        <v>-4.0500000000000008E-2</v>
      </c>
      <c r="H59" s="52">
        <v>0.13</v>
      </c>
      <c r="I59" s="59">
        <v>0.1305</v>
      </c>
      <c r="J59" s="20">
        <f t="shared" si="2"/>
        <v>-5.0000000000000044E-4</v>
      </c>
      <c r="K59" s="52">
        <v>0.14000000000000001</v>
      </c>
      <c r="L59" s="59">
        <v>0.1305</v>
      </c>
      <c r="M59" s="20">
        <f t="shared" si="3"/>
        <v>9.5000000000000084E-3</v>
      </c>
      <c r="N59" s="52">
        <v>0.21</v>
      </c>
      <c r="O59" s="59">
        <v>0.1305</v>
      </c>
      <c r="P59" s="20">
        <f t="shared" si="4"/>
        <v>7.9499999999999987E-2</v>
      </c>
      <c r="Q59" s="52">
        <v>0.2</v>
      </c>
      <c r="R59" s="59">
        <v>0.1305</v>
      </c>
      <c r="S59" s="20">
        <f t="shared" si="5"/>
        <v>6.9500000000000006E-2</v>
      </c>
      <c r="T59" s="52">
        <v>0.17</v>
      </c>
      <c r="U59" s="59">
        <v>0.1305</v>
      </c>
      <c r="V59" s="20">
        <f t="shared" si="6"/>
        <v>3.9500000000000007E-2</v>
      </c>
      <c r="W59" s="52">
        <v>0.14000000000000001</v>
      </c>
      <c r="X59" s="59">
        <v>0.1305</v>
      </c>
      <c r="Y59" s="20">
        <f t="shared" si="7"/>
        <v>9.5000000000000084E-3</v>
      </c>
      <c r="Z59" s="52">
        <v>0.13</v>
      </c>
      <c r="AA59" s="59">
        <v>0.1305</v>
      </c>
      <c r="AB59" s="20">
        <f t="shared" si="8"/>
        <v>-5.0000000000000044E-4</v>
      </c>
      <c r="AC59" s="52">
        <v>0.13</v>
      </c>
      <c r="AD59" s="59">
        <v>0.1305</v>
      </c>
      <c r="AE59" s="20">
        <f t="shared" si="9"/>
        <v>-5.0000000000000044E-4</v>
      </c>
      <c r="AF59" s="98">
        <f t="shared" si="10"/>
        <v>1.55E-2</v>
      </c>
      <c r="AG59" s="100">
        <v>113.59</v>
      </c>
      <c r="AH59" s="98">
        <f t="shared" si="11"/>
        <v>1.4643319344896128E-3</v>
      </c>
      <c r="AI59" s="99">
        <f t="shared" si="12"/>
        <v>2.2697144984588998E-5</v>
      </c>
      <c r="AJ59" s="100">
        <v>141.69999999999999</v>
      </c>
      <c r="AK59" s="100">
        <v>0.24</v>
      </c>
      <c r="AL59" s="100">
        <v>4.3499999999999996</v>
      </c>
    </row>
    <row r="60" spans="1:38" s="62" customFormat="1">
      <c r="A60" s="90" t="s">
        <v>891</v>
      </c>
      <c r="B60" s="53" t="s">
        <v>13</v>
      </c>
      <c r="C60" s="59">
        <v>0.1305</v>
      </c>
      <c r="D60" s="23" t="s">
        <v>13</v>
      </c>
      <c r="E60" s="54" t="s">
        <v>13</v>
      </c>
      <c r="F60" s="59">
        <v>0.1305</v>
      </c>
      <c r="G60" s="23" t="s">
        <v>13</v>
      </c>
      <c r="H60" s="54" t="s">
        <v>13</v>
      </c>
      <c r="I60" s="59">
        <v>0.1305</v>
      </c>
      <c r="J60" s="23" t="s">
        <v>13</v>
      </c>
      <c r="K60" s="53" t="s">
        <v>13</v>
      </c>
      <c r="L60" s="59">
        <v>0.1305</v>
      </c>
      <c r="M60" s="23" t="s">
        <v>13</v>
      </c>
      <c r="N60" s="54" t="s">
        <v>13</v>
      </c>
      <c r="O60" s="59">
        <v>0.1305</v>
      </c>
      <c r="P60" s="23" t="s">
        <v>13</v>
      </c>
      <c r="Q60" s="54" t="s">
        <v>13</v>
      </c>
      <c r="R60" s="59">
        <v>0.1305</v>
      </c>
      <c r="S60" s="23" t="s">
        <v>13</v>
      </c>
      <c r="T60" s="53" t="s">
        <v>13</v>
      </c>
      <c r="U60" s="59">
        <v>0.1305</v>
      </c>
      <c r="V60" s="23" t="s">
        <v>13</v>
      </c>
      <c r="W60" s="54" t="s">
        <v>13</v>
      </c>
      <c r="X60" s="59">
        <v>0.1305</v>
      </c>
      <c r="Y60" s="23" t="s">
        <v>13</v>
      </c>
      <c r="Z60" s="52">
        <v>0.13</v>
      </c>
      <c r="AA60" s="59">
        <v>0.1305</v>
      </c>
      <c r="AB60" s="20">
        <f t="shared" si="8"/>
        <v>-5.0000000000000044E-4</v>
      </c>
      <c r="AC60" s="52">
        <v>0.11</v>
      </c>
      <c r="AD60" s="59">
        <v>0.1305</v>
      </c>
      <c r="AE60" s="20">
        <f t="shared" si="9"/>
        <v>-2.0500000000000004E-2</v>
      </c>
      <c r="AF60" s="98">
        <f t="shared" si="10"/>
        <v>-1.0500000000000002E-2</v>
      </c>
      <c r="AG60" s="100">
        <v>111.25</v>
      </c>
      <c r="AH60" s="98">
        <f t="shared" si="11"/>
        <v>1.4341661036356142E-3</v>
      </c>
      <c r="AI60" s="99">
        <f t="shared" si="12"/>
        <v>-1.5058744088173952E-5</v>
      </c>
      <c r="AJ60" s="100">
        <v>117.26</v>
      </c>
      <c r="AK60" s="100">
        <v>0.62</v>
      </c>
      <c r="AL60" s="101" t="s">
        <v>13</v>
      </c>
    </row>
    <row r="61" spans="1:38" s="62" customFormat="1">
      <c r="A61" s="90" t="s">
        <v>892</v>
      </c>
      <c r="B61" s="53" t="s">
        <v>13</v>
      </c>
      <c r="C61" s="59">
        <v>0.1305</v>
      </c>
      <c r="D61" s="23" t="s">
        <v>13</v>
      </c>
      <c r="E61" s="54" t="s">
        <v>13</v>
      </c>
      <c r="F61" s="59">
        <v>0.1305</v>
      </c>
      <c r="G61" s="23" t="s">
        <v>13</v>
      </c>
      <c r="H61" s="54" t="s">
        <v>13</v>
      </c>
      <c r="I61" s="59">
        <v>0.1305</v>
      </c>
      <c r="J61" s="23" t="s">
        <v>13</v>
      </c>
      <c r="K61" s="53" t="s">
        <v>13</v>
      </c>
      <c r="L61" s="59">
        <v>0.1305</v>
      </c>
      <c r="M61" s="23" t="s">
        <v>13</v>
      </c>
      <c r="N61" s="54" t="s">
        <v>13</v>
      </c>
      <c r="O61" s="59">
        <v>0.1305</v>
      </c>
      <c r="P61" s="23" t="s">
        <v>13</v>
      </c>
      <c r="Q61" s="54" t="s">
        <v>13</v>
      </c>
      <c r="R61" s="59">
        <v>0.1305</v>
      </c>
      <c r="S61" s="23" t="s">
        <v>13</v>
      </c>
      <c r="T61" s="52">
        <v>0.12</v>
      </c>
      <c r="U61" s="59">
        <v>0.1305</v>
      </c>
      <c r="V61" s="20">
        <f t="shared" si="6"/>
        <v>-1.0500000000000009E-2</v>
      </c>
      <c r="W61" s="52">
        <v>0.15</v>
      </c>
      <c r="X61" s="59">
        <v>0.1305</v>
      </c>
      <c r="Y61" s="20">
        <f t="shared" si="7"/>
        <v>1.949999999999999E-2</v>
      </c>
      <c r="Z61" s="52">
        <v>0.14000000000000001</v>
      </c>
      <c r="AA61" s="59">
        <v>0.1305</v>
      </c>
      <c r="AB61" s="20">
        <f t="shared" si="8"/>
        <v>9.5000000000000084E-3</v>
      </c>
      <c r="AC61" s="52">
        <v>0.11</v>
      </c>
      <c r="AD61" s="59">
        <v>0.1305</v>
      </c>
      <c r="AE61" s="20">
        <f t="shared" si="9"/>
        <v>-2.0500000000000004E-2</v>
      </c>
      <c r="AF61" s="98">
        <f t="shared" si="10"/>
        <v>-5.0000000000000391E-4</v>
      </c>
      <c r="AG61" s="100">
        <v>341.99</v>
      </c>
      <c r="AH61" s="98">
        <f t="shared" si="11"/>
        <v>4.4087232879311796E-3</v>
      </c>
      <c r="AI61" s="99">
        <f t="shared" si="12"/>
        <v>-2.2043616439656069E-6</v>
      </c>
      <c r="AJ61" s="100">
        <v>429.88</v>
      </c>
      <c r="AK61" s="100">
        <v>1.37</v>
      </c>
      <c r="AL61" s="101" t="s">
        <v>13</v>
      </c>
    </row>
    <row r="62" spans="1:38" s="62" customFormat="1">
      <c r="A62" s="90" t="s">
        <v>893</v>
      </c>
      <c r="B62" s="52">
        <v>0.13</v>
      </c>
      <c r="C62" s="59">
        <v>0.1305</v>
      </c>
      <c r="D62" s="20">
        <f t="shared" si="0"/>
        <v>-5.0000000000000044E-4</v>
      </c>
      <c r="E62" s="52">
        <v>0.13</v>
      </c>
      <c r="F62" s="59">
        <v>0.1305</v>
      </c>
      <c r="G62" s="20">
        <f t="shared" si="1"/>
        <v>-5.0000000000000044E-4</v>
      </c>
      <c r="H62" s="52">
        <v>0.11</v>
      </c>
      <c r="I62" s="59">
        <v>0.1305</v>
      </c>
      <c r="J62" s="20">
        <f t="shared" si="2"/>
        <v>-2.0500000000000004E-2</v>
      </c>
      <c r="K62" s="52">
        <v>0.09</v>
      </c>
      <c r="L62" s="59">
        <v>0.1305</v>
      </c>
      <c r="M62" s="20">
        <f t="shared" si="3"/>
        <v>-4.0500000000000008E-2</v>
      </c>
      <c r="N62" s="52">
        <v>0.09</v>
      </c>
      <c r="O62" s="59">
        <v>0.1305</v>
      </c>
      <c r="P62" s="20">
        <f t="shared" si="4"/>
        <v>-4.0500000000000008E-2</v>
      </c>
      <c r="Q62" s="52">
        <v>7.0000000000000007E-2</v>
      </c>
      <c r="R62" s="59">
        <v>0.1305</v>
      </c>
      <c r="S62" s="20">
        <f t="shared" si="5"/>
        <v>-6.0499999999999998E-2</v>
      </c>
      <c r="T62" s="52">
        <v>0.05</v>
      </c>
      <c r="U62" s="59">
        <v>0.1305</v>
      </c>
      <c r="V62" s="20">
        <f t="shared" si="6"/>
        <v>-8.0500000000000002E-2</v>
      </c>
      <c r="W62" s="52">
        <v>0.02</v>
      </c>
      <c r="X62" s="59">
        <v>0.1305</v>
      </c>
      <c r="Y62" s="20">
        <f t="shared" si="7"/>
        <v>-0.1105</v>
      </c>
      <c r="Z62" s="52">
        <v>0.12</v>
      </c>
      <c r="AA62" s="59">
        <v>0.1305</v>
      </c>
      <c r="AB62" s="20">
        <f t="shared" si="8"/>
        <v>-1.0500000000000009E-2</v>
      </c>
      <c r="AC62" s="52">
        <v>0.09</v>
      </c>
      <c r="AD62" s="59">
        <v>0.1305</v>
      </c>
      <c r="AE62" s="20">
        <f t="shared" si="9"/>
        <v>-4.0500000000000008E-2</v>
      </c>
      <c r="AF62" s="98">
        <f t="shared" si="10"/>
        <v>-4.0500000000000001E-2</v>
      </c>
      <c r="AG62" s="100">
        <v>39.770000000000003</v>
      </c>
      <c r="AH62" s="98">
        <f t="shared" si="11"/>
        <v>5.1269021071090684E-4</v>
      </c>
      <c r="AI62" s="99">
        <f t="shared" si="12"/>
        <v>-2.0763953533791728E-5</v>
      </c>
      <c r="AJ62" s="100">
        <v>45.51</v>
      </c>
      <c r="AK62" s="100">
        <v>0.13</v>
      </c>
      <c r="AL62" s="100">
        <v>5</v>
      </c>
    </row>
    <row r="63" spans="1:38" s="62" customFormat="1">
      <c r="A63" s="90" t="s">
        <v>894</v>
      </c>
      <c r="B63" s="52">
        <v>0.1729</v>
      </c>
      <c r="C63" s="59">
        <v>0.1305</v>
      </c>
      <c r="D63" s="20">
        <f t="shared" si="0"/>
        <v>4.2399999999999993E-2</v>
      </c>
      <c r="E63" s="52">
        <v>9.1899999999999996E-2</v>
      </c>
      <c r="F63" s="59">
        <v>0.1305</v>
      </c>
      <c r="G63" s="20">
        <f t="shared" si="1"/>
        <v>-3.8600000000000009E-2</v>
      </c>
      <c r="H63" s="52">
        <v>0.1767</v>
      </c>
      <c r="I63" s="59">
        <v>0.1305</v>
      </c>
      <c r="J63" s="20">
        <f t="shared" si="2"/>
        <v>4.6199999999999991E-2</v>
      </c>
      <c r="K63" s="52">
        <v>0.05</v>
      </c>
      <c r="L63" s="59">
        <v>0.1305</v>
      </c>
      <c r="M63" s="20">
        <f t="shared" si="3"/>
        <v>-8.0500000000000002E-2</v>
      </c>
      <c r="N63" s="52">
        <v>0.14000000000000001</v>
      </c>
      <c r="O63" s="59">
        <v>0.1305</v>
      </c>
      <c r="P63" s="20">
        <f t="shared" si="4"/>
        <v>9.5000000000000084E-3</v>
      </c>
      <c r="Q63" s="52">
        <v>0</v>
      </c>
      <c r="R63" s="59">
        <v>0.1305</v>
      </c>
      <c r="S63" s="20">
        <f t="shared" si="5"/>
        <v>-0.1305</v>
      </c>
      <c r="T63" s="52">
        <v>-0.01</v>
      </c>
      <c r="U63" s="59">
        <v>0.1305</v>
      </c>
      <c r="V63" s="20">
        <f t="shared" si="6"/>
        <v>-0.14050000000000001</v>
      </c>
      <c r="W63" s="52">
        <v>0.03</v>
      </c>
      <c r="X63" s="59">
        <v>0.1305</v>
      </c>
      <c r="Y63" s="20">
        <f t="shared" si="7"/>
        <v>-0.10050000000000001</v>
      </c>
      <c r="Z63" s="52">
        <v>0</v>
      </c>
      <c r="AA63" s="59">
        <v>0.1305</v>
      </c>
      <c r="AB63" s="20">
        <f t="shared" si="8"/>
        <v>-0.1305</v>
      </c>
      <c r="AC63" s="52">
        <v>-0.03</v>
      </c>
      <c r="AD63" s="59">
        <v>0.1305</v>
      </c>
      <c r="AE63" s="20">
        <f t="shared" si="9"/>
        <v>-0.1605</v>
      </c>
      <c r="AF63" s="98">
        <f t="shared" si="10"/>
        <v>-6.8350000000000008E-2</v>
      </c>
      <c r="AG63" s="100">
        <v>68.81</v>
      </c>
      <c r="AH63" s="98">
        <f t="shared" si="11"/>
        <v>8.8705590643745275E-4</v>
      </c>
      <c r="AI63" s="99">
        <f t="shared" si="12"/>
        <v>-6.0630271204999905E-5</v>
      </c>
      <c r="AJ63" s="100">
        <v>96.1</v>
      </c>
      <c r="AK63" s="100">
        <v>0.28999999999999998</v>
      </c>
      <c r="AL63" s="101" t="s">
        <v>13</v>
      </c>
    </row>
    <row r="64" spans="1:38" s="62" customFormat="1">
      <c r="A64" s="90" t="s">
        <v>895</v>
      </c>
      <c r="B64" s="63">
        <v>3.5299999999999998E-2</v>
      </c>
      <c r="C64" s="59">
        <v>0.1305</v>
      </c>
      <c r="D64" s="20">
        <f t="shared" si="0"/>
        <v>-9.5200000000000007E-2</v>
      </c>
      <c r="E64" s="52">
        <v>0.09</v>
      </c>
      <c r="F64" s="59">
        <v>0.1305</v>
      </c>
      <c r="G64" s="20">
        <f t="shared" si="1"/>
        <v>-4.0500000000000008E-2</v>
      </c>
      <c r="H64" s="52">
        <v>0.05</v>
      </c>
      <c r="I64" s="59">
        <v>0.1305</v>
      </c>
      <c r="J64" s="20">
        <f t="shared" si="2"/>
        <v>-8.0500000000000002E-2</v>
      </c>
      <c r="K64" s="52">
        <v>0.13</v>
      </c>
      <c r="L64" s="59">
        <v>0.1305</v>
      </c>
      <c r="M64" s="20">
        <f t="shared" si="3"/>
        <v>-5.0000000000000044E-4</v>
      </c>
      <c r="N64" s="52">
        <v>0.11</v>
      </c>
      <c r="O64" s="59">
        <v>0.1305</v>
      </c>
      <c r="P64" s="20">
        <f t="shared" si="4"/>
        <v>-2.0500000000000004E-2</v>
      </c>
      <c r="Q64" s="52">
        <v>0.33</v>
      </c>
      <c r="R64" s="59">
        <v>0.1305</v>
      </c>
      <c r="S64" s="20">
        <f t="shared" si="5"/>
        <v>0.19950000000000001</v>
      </c>
      <c r="T64" s="52">
        <v>0.31</v>
      </c>
      <c r="U64" s="59">
        <v>0.1305</v>
      </c>
      <c r="V64" s="20">
        <f t="shared" si="6"/>
        <v>0.17949999999999999</v>
      </c>
      <c r="W64" s="52">
        <v>0.13</v>
      </c>
      <c r="X64" s="59">
        <v>0.1305</v>
      </c>
      <c r="Y64" s="20">
        <f t="shared" si="7"/>
        <v>-5.0000000000000044E-4</v>
      </c>
      <c r="Z64" s="52">
        <v>0.3</v>
      </c>
      <c r="AA64" s="59">
        <v>0.1305</v>
      </c>
      <c r="AB64" s="20">
        <f t="shared" si="8"/>
        <v>0.16949999999999998</v>
      </c>
      <c r="AC64" s="52">
        <v>0.25</v>
      </c>
      <c r="AD64" s="59">
        <v>0.1305</v>
      </c>
      <c r="AE64" s="20">
        <f t="shared" si="9"/>
        <v>0.1195</v>
      </c>
      <c r="AF64" s="98">
        <f t="shared" si="10"/>
        <v>4.3029999999999999E-2</v>
      </c>
      <c r="AG64" s="100">
        <v>45.99</v>
      </c>
      <c r="AH64" s="98">
        <f t="shared" si="11"/>
        <v>5.9287459870743277E-4</v>
      </c>
      <c r="AI64" s="99">
        <f t="shared" si="12"/>
        <v>2.5511393982380832E-5</v>
      </c>
      <c r="AJ64" s="100">
        <v>54.62</v>
      </c>
      <c r="AK64" s="100">
        <v>7.0000000000000007E-2</v>
      </c>
      <c r="AL64" s="100">
        <v>4.8</v>
      </c>
    </row>
    <row r="65" spans="1:38" s="62" customFormat="1">
      <c r="A65" s="90" t="s">
        <v>896</v>
      </c>
      <c r="B65" s="52">
        <v>0.1</v>
      </c>
      <c r="C65" s="59">
        <v>0.1305</v>
      </c>
      <c r="D65" s="20">
        <f t="shared" si="0"/>
        <v>-3.0499999999999999E-2</v>
      </c>
      <c r="E65" s="52">
        <v>0.11</v>
      </c>
      <c r="F65" s="59">
        <v>0.1305</v>
      </c>
      <c r="G65" s="20">
        <f t="shared" si="1"/>
        <v>-2.0500000000000004E-2</v>
      </c>
      <c r="H65" s="52">
        <v>0.02</v>
      </c>
      <c r="I65" s="59">
        <v>0.1305</v>
      </c>
      <c r="J65" s="20">
        <f t="shared" si="2"/>
        <v>-0.1105</v>
      </c>
      <c r="K65" s="52">
        <v>0.08</v>
      </c>
      <c r="L65" s="59">
        <v>0.1305</v>
      </c>
      <c r="M65" s="20">
        <f t="shared" si="3"/>
        <v>-5.0500000000000003E-2</v>
      </c>
      <c r="N65" s="52">
        <v>0.1</v>
      </c>
      <c r="O65" s="59">
        <v>0.1305</v>
      </c>
      <c r="P65" s="20">
        <f t="shared" si="4"/>
        <v>-3.0499999999999999E-2</v>
      </c>
      <c r="Q65" s="52">
        <v>-0.01</v>
      </c>
      <c r="R65" s="59">
        <v>0.1305</v>
      </c>
      <c r="S65" s="20">
        <f t="shared" si="5"/>
        <v>-0.14050000000000001</v>
      </c>
      <c r="T65" s="52">
        <v>0.08</v>
      </c>
      <c r="U65" s="59">
        <v>0.1305</v>
      </c>
      <c r="V65" s="20">
        <f t="shared" si="6"/>
        <v>-5.0500000000000003E-2</v>
      </c>
      <c r="W65" s="52">
        <v>-0.06</v>
      </c>
      <c r="X65" s="59">
        <v>0.1305</v>
      </c>
      <c r="Y65" s="20">
        <f t="shared" si="7"/>
        <v>-0.1905</v>
      </c>
      <c r="Z65" s="52">
        <v>0.01</v>
      </c>
      <c r="AA65" s="59">
        <v>0.1305</v>
      </c>
      <c r="AB65" s="20">
        <f t="shared" si="8"/>
        <v>-0.12050000000000001</v>
      </c>
      <c r="AC65" s="52">
        <v>-0.46</v>
      </c>
      <c r="AD65" s="59">
        <v>0.1305</v>
      </c>
      <c r="AE65" s="20">
        <f t="shared" si="9"/>
        <v>-0.59050000000000002</v>
      </c>
      <c r="AF65" s="98">
        <f t="shared" si="10"/>
        <v>-0.13350000000000001</v>
      </c>
      <c r="AG65" s="100">
        <v>342.29</v>
      </c>
      <c r="AH65" s="98">
        <f t="shared" si="11"/>
        <v>4.4125907021432308E-3</v>
      </c>
      <c r="AI65" s="99">
        <f t="shared" si="12"/>
        <v>-5.8908085873612135E-4</v>
      </c>
      <c r="AJ65" s="100">
        <v>411.24</v>
      </c>
      <c r="AK65" s="101" t="s">
        <v>13</v>
      </c>
      <c r="AL65" s="100">
        <v>-17.5</v>
      </c>
    </row>
    <row r="66" spans="1:38" s="62" customFormat="1">
      <c r="A66" s="90" t="s">
        <v>897</v>
      </c>
      <c r="B66" s="52">
        <v>0.06</v>
      </c>
      <c r="C66" s="59">
        <v>0.1305</v>
      </c>
      <c r="D66" s="20">
        <f t="shared" si="0"/>
        <v>-7.0500000000000007E-2</v>
      </c>
      <c r="E66" s="52">
        <v>0.03</v>
      </c>
      <c r="F66" s="59">
        <v>0.1305</v>
      </c>
      <c r="G66" s="20">
        <f t="shared" si="1"/>
        <v>-0.10050000000000001</v>
      </c>
      <c r="H66" s="52">
        <v>-0.05</v>
      </c>
      <c r="I66" s="59">
        <v>0.1305</v>
      </c>
      <c r="J66" s="20">
        <f t="shared" si="2"/>
        <v>-0.18049999999999999</v>
      </c>
      <c r="K66" s="52">
        <v>0.01</v>
      </c>
      <c r="L66" s="59">
        <v>0.1305</v>
      </c>
      <c r="M66" s="20">
        <f t="shared" si="3"/>
        <v>-0.12050000000000001</v>
      </c>
      <c r="N66" s="52">
        <v>0.01</v>
      </c>
      <c r="O66" s="59">
        <v>0.1305</v>
      </c>
      <c r="P66" s="20">
        <f t="shared" si="4"/>
        <v>-0.12050000000000001</v>
      </c>
      <c r="Q66" s="52">
        <v>0.02</v>
      </c>
      <c r="R66" s="59">
        <v>0.1305</v>
      </c>
      <c r="S66" s="20">
        <f t="shared" si="5"/>
        <v>-0.1105</v>
      </c>
      <c r="T66" s="52">
        <v>0.04</v>
      </c>
      <c r="U66" s="59">
        <v>0.1305</v>
      </c>
      <c r="V66" s="20">
        <f t="shared" si="6"/>
        <v>-9.0499999999999997E-2</v>
      </c>
      <c r="W66" s="52">
        <v>0</v>
      </c>
      <c r="X66" s="59">
        <v>0.1305</v>
      </c>
      <c r="Y66" s="20">
        <f t="shared" si="7"/>
        <v>-0.1305</v>
      </c>
      <c r="Z66" s="52">
        <v>0.01</v>
      </c>
      <c r="AA66" s="59">
        <v>0.1305</v>
      </c>
      <c r="AB66" s="20">
        <f t="shared" si="8"/>
        <v>-0.12050000000000001</v>
      </c>
      <c r="AC66" s="52">
        <v>0.03</v>
      </c>
      <c r="AD66" s="59">
        <v>0.1305</v>
      </c>
      <c r="AE66" s="20">
        <f t="shared" si="9"/>
        <v>-0.10050000000000001</v>
      </c>
      <c r="AF66" s="98">
        <f t="shared" si="10"/>
        <v>-0.11450000000000002</v>
      </c>
      <c r="AG66" s="100">
        <v>64.33</v>
      </c>
      <c r="AH66" s="98">
        <f t="shared" si="11"/>
        <v>8.29302520870823E-4</v>
      </c>
      <c r="AI66" s="99">
        <f t="shared" si="12"/>
        <v>-9.4955138639709252E-5</v>
      </c>
      <c r="AJ66" s="100">
        <v>96.25</v>
      </c>
      <c r="AK66" s="100">
        <v>2.94</v>
      </c>
      <c r="AL66" s="101" t="s">
        <v>13</v>
      </c>
    </row>
    <row r="67" spans="1:38" s="62" customFormat="1">
      <c r="A67" s="90" t="s">
        <v>898</v>
      </c>
      <c r="B67" s="52">
        <v>0.17</v>
      </c>
      <c r="C67" s="59">
        <v>0.1305</v>
      </c>
      <c r="D67" s="20">
        <f t="shared" si="0"/>
        <v>3.9500000000000007E-2</v>
      </c>
      <c r="E67" s="52">
        <v>0.01</v>
      </c>
      <c r="F67" s="59">
        <v>0.1305</v>
      </c>
      <c r="G67" s="20">
        <f t="shared" si="1"/>
        <v>-0.12050000000000001</v>
      </c>
      <c r="H67" s="52">
        <v>0.09</v>
      </c>
      <c r="I67" s="59">
        <v>0.1305</v>
      </c>
      <c r="J67" s="20">
        <f t="shared" si="2"/>
        <v>-4.0500000000000008E-2</v>
      </c>
      <c r="K67" s="52">
        <v>0.2</v>
      </c>
      <c r="L67" s="59">
        <v>0.1305</v>
      </c>
      <c r="M67" s="20">
        <f t="shared" si="3"/>
        <v>6.9500000000000006E-2</v>
      </c>
      <c r="N67" s="52">
        <v>0.14000000000000001</v>
      </c>
      <c r="O67" s="59">
        <v>0.1305</v>
      </c>
      <c r="P67" s="20">
        <f t="shared" si="4"/>
        <v>9.5000000000000084E-3</v>
      </c>
      <c r="Q67" s="52">
        <v>0.12</v>
      </c>
      <c r="R67" s="59">
        <v>0.1305</v>
      </c>
      <c r="S67" s="20">
        <f t="shared" si="5"/>
        <v>-1.0500000000000009E-2</v>
      </c>
      <c r="T67" s="52">
        <v>0.18</v>
      </c>
      <c r="U67" s="59">
        <v>0.1305</v>
      </c>
      <c r="V67" s="20">
        <f t="shared" si="6"/>
        <v>4.9499999999999988E-2</v>
      </c>
      <c r="W67" s="52">
        <v>0.13</v>
      </c>
      <c r="X67" s="59">
        <v>0.1305</v>
      </c>
      <c r="Y67" s="20">
        <f t="shared" si="7"/>
        <v>-5.0000000000000044E-4</v>
      </c>
      <c r="Z67" s="52">
        <v>0.26</v>
      </c>
      <c r="AA67" s="59">
        <v>0.1305</v>
      </c>
      <c r="AB67" s="20">
        <f t="shared" si="8"/>
        <v>0.1295</v>
      </c>
      <c r="AC67" s="52">
        <v>0.17</v>
      </c>
      <c r="AD67" s="59">
        <v>0.1305</v>
      </c>
      <c r="AE67" s="20">
        <f t="shared" si="9"/>
        <v>3.9500000000000007E-2</v>
      </c>
      <c r="AF67" s="98">
        <f t="shared" si="10"/>
        <v>1.6500000000000001E-2</v>
      </c>
      <c r="AG67" s="100">
        <v>27.9</v>
      </c>
      <c r="AH67" s="98">
        <f t="shared" si="11"/>
        <v>3.5966952172075174E-4</v>
      </c>
      <c r="AI67" s="99">
        <f t="shared" si="12"/>
        <v>5.934547108392404E-6</v>
      </c>
      <c r="AJ67" s="100">
        <v>33.51</v>
      </c>
      <c r="AK67" s="100">
        <v>0.18</v>
      </c>
      <c r="AL67" s="100">
        <v>1.99</v>
      </c>
    </row>
    <row r="68" spans="1:38" s="62" customFormat="1">
      <c r="A68" s="90" t="s">
        <v>899</v>
      </c>
      <c r="B68" s="53" t="s">
        <v>13</v>
      </c>
      <c r="C68" s="59">
        <v>0.1305</v>
      </c>
      <c r="D68" s="23" t="s">
        <v>13</v>
      </c>
      <c r="E68" s="54" t="s">
        <v>13</v>
      </c>
      <c r="F68" s="59">
        <v>0.1305</v>
      </c>
      <c r="G68" s="23" t="s">
        <v>13</v>
      </c>
      <c r="H68" s="54" t="s">
        <v>13</v>
      </c>
      <c r="I68" s="59">
        <v>0.1305</v>
      </c>
      <c r="J68" s="23" t="s">
        <v>13</v>
      </c>
      <c r="K68" s="53" t="s">
        <v>13</v>
      </c>
      <c r="L68" s="59">
        <v>0.1305</v>
      </c>
      <c r="M68" s="23" t="s">
        <v>13</v>
      </c>
      <c r="N68" s="54" t="s">
        <v>13</v>
      </c>
      <c r="O68" s="59">
        <v>0.1305</v>
      </c>
      <c r="P68" s="23" t="s">
        <v>13</v>
      </c>
      <c r="Q68" s="54" t="s">
        <v>13</v>
      </c>
      <c r="R68" s="59">
        <v>0.1305</v>
      </c>
      <c r="S68" s="23" t="s">
        <v>13</v>
      </c>
      <c r="T68" s="52">
        <v>0</v>
      </c>
      <c r="U68" s="59">
        <v>0.1305</v>
      </c>
      <c r="V68" s="20">
        <f t="shared" si="6"/>
        <v>-0.1305</v>
      </c>
      <c r="W68" s="52">
        <v>0.16</v>
      </c>
      <c r="X68" s="59">
        <v>0.1305</v>
      </c>
      <c r="Y68" s="20">
        <f t="shared" si="7"/>
        <v>2.9499999999999998E-2</v>
      </c>
      <c r="Z68" s="52">
        <v>0.12</v>
      </c>
      <c r="AA68" s="59">
        <v>0.1305</v>
      </c>
      <c r="AB68" s="20">
        <f t="shared" si="8"/>
        <v>-1.0500000000000009E-2</v>
      </c>
      <c r="AC68" s="52">
        <v>0.09</v>
      </c>
      <c r="AD68" s="59">
        <v>0.1305</v>
      </c>
      <c r="AE68" s="20">
        <f t="shared" si="9"/>
        <v>-4.0500000000000008E-2</v>
      </c>
      <c r="AF68" s="98">
        <f t="shared" si="10"/>
        <v>-3.8000000000000006E-2</v>
      </c>
      <c r="AG68" s="100">
        <v>34.520000000000003</v>
      </c>
      <c r="AH68" s="98">
        <f t="shared" si="11"/>
        <v>4.4501046200001265E-4</v>
      </c>
      <c r="AI68" s="99">
        <f t="shared" si="12"/>
        <v>-1.6910397556000482E-5</v>
      </c>
      <c r="AJ68" s="100">
        <v>37.880000000000003</v>
      </c>
      <c r="AK68" s="100">
        <v>1.49</v>
      </c>
      <c r="AL68" s="101" t="s">
        <v>13</v>
      </c>
    </row>
    <row r="69" spans="1:38" s="62" customFormat="1">
      <c r="A69" s="90" t="s">
        <v>900</v>
      </c>
      <c r="B69" s="53" t="s">
        <v>13</v>
      </c>
      <c r="C69" s="59">
        <v>0.1305</v>
      </c>
      <c r="D69" s="23" t="s">
        <v>13</v>
      </c>
      <c r="E69" s="54" t="s">
        <v>13</v>
      </c>
      <c r="F69" s="59">
        <v>0.1305</v>
      </c>
      <c r="G69" s="23" t="s">
        <v>13</v>
      </c>
      <c r="H69" s="54" t="s">
        <v>13</v>
      </c>
      <c r="I69" s="59">
        <v>0.1305</v>
      </c>
      <c r="J69" s="23" t="s">
        <v>13</v>
      </c>
      <c r="K69" s="53" t="s">
        <v>13</v>
      </c>
      <c r="L69" s="59">
        <v>0.1305</v>
      </c>
      <c r="M69" s="23" t="s">
        <v>13</v>
      </c>
      <c r="N69" s="54" t="s">
        <v>13</v>
      </c>
      <c r="O69" s="59">
        <v>0.1305</v>
      </c>
      <c r="P69" s="23" t="s">
        <v>13</v>
      </c>
      <c r="Q69" s="54" t="s">
        <v>13</v>
      </c>
      <c r="R69" s="59">
        <v>0.1305</v>
      </c>
      <c r="S69" s="23" t="s">
        <v>13</v>
      </c>
      <c r="T69" s="53" t="s">
        <v>13</v>
      </c>
      <c r="U69" s="59">
        <v>0.1305</v>
      </c>
      <c r="V69" s="23" t="s">
        <v>13</v>
      </c>
      <c r="W69" s="54" t="s">
        <v>13</v>
      </c>
      <c r="X69" s="59">
        <v>0.1305</v>
      </c>
      <c r="Y69" s="23" t="s">
        <v>13</v>
      </c>
      <c r="Z69" s="52">
        <v>0.10589999999999999</v>
      </c>
      <c r="AA69" s="59">
        <v>0.1305</v>
      </c>
      <c r="AB69" s="20">
        <f t="shared" ref="AB69:AB97" si="13">Z69-AA69</f>
        <v>-2.4600000000000011E-2</v>
      </c>
      <c r="AC69" s="52">
        <v>7.6799999999999993E-2</v>
      </c>
      <c r="AD69" s="59">
        <v>0.1305</v>
      </c>
      <c r="AE69" s="20">
        <f t="shared" ref="AE69:AE97" si="14">AC69-AD69</f>
        <v>-5.3700000000000012E-2</v>
      </c>
      <c r="AF69" s="98">
        <f t="shared" ref="AF69:AF97" si="15">AVERAGE(D69,G69,J69,M69,P69,S69,V69,Y69,AB69,AE69)</f>
        <v>-3.9150000000000011E-2</v>
      </c>
      <c r="AG69" s="100">
        <v>22.7</v>
      </c>
      <c r="AH69" s="98">
        <f t="shared" ref="AH69:AH97" si="16">AG69/$AG$98</f>
        <v>2.9263434204519946E-4</v>
      </c>
      <c r="AI69" s="99">
        <f t="shared" ref="AI69:AI97" si="17">AF69*AH69</f>
        <v>-1.1456634491069561E-5</v>
      </c>
      <c r="AJ69" s="100">
        <v>23.58</v>
      </c>
      <c r="AK69" s="100">
        <v>0.67</v>
      </c>
      <c r="AL69" s="101" t="s">
        <v>13</v>
      </c>
    </row>
    <row r="70" spans="1:38" s="62" customFormat="1">
      <c r="A70" s="90" t="s">
        <v>901</v>
      </c>
      <c r="B70" s="52">
        <v>-9.1300000000000006E-2</v>
      </c>
      <c r="C70" s="59">
        <v>0.1305</v>
      </c>
      <c r="D70" s="20">
        <f t="shared" ref="D70:D96" si="18">B70-C70</f>
        <v>-0.2218</v>
      </c>
      <c r="E70" s="52">
        <v>-0.22950000000000001</v>
      </c>
      <c r="F70" s="59">
        <v>0.1305</v>
      </c>
      <c r="G70" s="20">
        <f t="shared" ref="G70:G96" si="19">E70-F70</f>
        <v>-0.36</v>
      </c>
      <c r="H70" s="52">
        <v>-0.19969999999999999</v>
      </c>
      <c r="I70" s="59">
        <v>0.1305</v>
      </c>
      <c r="J70" s="20">
        <f t="shared" ref="J70:J96" si="20">H70-I70</f>
        <v>-0.33019999999999999</v>
      </c>
      <c r="K70" s="52">
        <v>-0.19769999999999999</v>
      </c>
      <c r="L70" s="59">
        <v>0.1305</v>
      </c>
      <c r="M70" s="20">
        <f t="shared" ref="M70:M97" si="21">K70-L70</f>
        <v>-0.32819999999999999</v>
      </c>
      <c r="N70" s="52">
        <v>-0.1133</v>
      </c>
      <c r="O70" s="59">
        <v>0.1305</v>
      </c>
      <c r="P70" s="20">
        <f t="shared" ref="P70:P97" si="22">N70-O70</f>
        <v>-0.24380000000000002</v>
      </c>
      <c r="Q70" s="52">
        <v>-8.7800000000000003E-2</v>
      </c>
      <c r="R70" s="59">
        <v>0.1305</v>
      </c>
      <c r="S70" s="20">
        <f t="shared" ref="S70:S97" si="23">Q70-R70</f>
        <v>-0.21829999999999999</v>
      </c>
      <c r="T70" s="52">
        <v>-0.09</v>
      </c>
      <c r="U70" s="59">
        <v>0.1305</v>
      </c>
      <c r="V70" s="20">
        <f t="shared" ref="V70:V97" si="24">T70-U70</f>
        <v>-0.2205</v>
      </c>
      <c r="W70" s="52">
        <v>-7.4099999999999999E-2</v>
      </c>
      <c r="X70" s="59">
        <v>0.1305</v>
      </c>
      <c r="Y70" s="20">
        <f t="shared" ref="Y70:Y97" si="25">W70-X70</f>
        <v>-0.2046</v>
      </c>
      <c r="Z70" s="52">
        <v>-0.1168</v>
      </c>
      <c r="AA70" s="59">
        <v>0.1305</v>
      </c>
      <c r="AB70" s="20">
        <f t="shared" si="13"/>
        <v>-0.24730000000000002</v>
      </c>
      <c r="AC70" s="52">
        <v>7.1000000000000004E-3</v>
      </c>
      <c r="AD70" s="59">
        <v>0.1305</v>
      </c>
      <c r="AE70" s="20">
        <f t="shared" si="14"/>
        <v>-0.12340000000000001</v>
      </c>
      <c r="AF70" s="98">
        <f t="shared" si="15"/>
        <v>-0.24981</v>
      </c>
      <c r="AG70" s="100">
        <v>4.03</v>
      </c>
      <c r="AH70" s="98">
        <f t="shared" si="16"/>
        <v>5.1952264248553039E-5</v>
      </c>
      <c r="AI70" s="99">
        <f t="shared" si="17"/>
        <v>-1.2978195131931035E-5</v>
      </c>
      <c r="AJ70" s="100">
        <v>13.14</v>
      </c>
      <c r="AK70" s="100">
        <v>0.1</v>
      </c>
      <c r="AL70" s="100">
        <v>-10.46</v>
      </c>
    </row>
    <row r="71" spans="1:38" s="62" customFormat="1">
      <c r="A71" s="90" t="s">
        <v>902</v>
      </c>
      <c r="B71" s="52">
        <v>0.11</v>
      </c>
      <c r="C71" s="59">
        <v>0.1305</v>
      </c>
      <c r="D71" s="20">
        <f t="shared" si="18"/>
        <v>-2.0500000000000004E-2</v>
      </c>
      <c r="E71" s="52">
        <v>0.14000000000000001</v>
      </c>
      <c r="F71" s="59">
        <v>0.1305</v>
      </c>
      <c r="G71" s="20">
        <f t="shared" si="19"/>
        <v>9.5000000000000084E-3</v>
      </c>
      <c r="H71" s="52">
        <v>0.06</v>
      </c>
      <c r="I71" s="59">
        <v>0.1305</v>
      </c>
      <c r="J71" s="20">
        <f t="shared" si="20"/>
        <v>-7.0500000000000007E-2</v>
      </c>
      <c r="K71" s="52">
        <v>0.12</v>
      </c>
      <c r="L71" s="59">
        <v>0.1305</v>
      </c>
      <c r="M71" s="20">
        <f t="shared" si="21"/>
        <v>-1.0500000000000009E-2</v>
      </c>
      <c r="N71" s="52">
        <v>0.14000000000000001</v>
      </c>
      <c r="O71" s="59">
        <v>0.1305</v>
      </c>
      <c r="P71" s="20">
        <f t="shared" si="22"/>
        <v>9.5000000000000084E-3</v>
      </c>
      <c r="Q71" s="52">
        <v>0.16</v>
      </c>
      <c r="R71" s="59">
        <v>0.1305</v>
      </c>
      <c r="S71" s="20">
        <f t="shared" si="23"/>
        <v>2.9499999999999998E-2</v>
      </c>
      <c r="T71" s="52">
        <v>0.15</v>
      </c>
      <c r="U71" s="59">
        <v>0.1305</v>
      </c>
      <c r="V71" s="20">
        <f t="shared" si="24"/>
        <v>1.949999999999999E-2</v>
      </c>
      <c r="W71" s="52">
        <v>0.14000000000000001</v>
      </c>
      <c r="X71" s="59">
        <v>0.1305</v>
      </c>
      <c r="Y71" s="20">
        <f t="shared" si="25"/>
        <v>9.5000000000000084E-3</v>
      </c>
      <c r="Z71" s="52">
        <v>0.1</v>
      </c>
      <c r="AA71" s="59">
        <v>0.1305</v>
      </c>
      <c r="AB71" s="20">
        <f t="shared" si="13"/>
        <v>-3.0499999999999999E-2</v>
      </c>
      <c r="AC71" s="52">
        <v>0.05</v>
      </c>
      <c r="AD71" s="59">
        <v>0.1305</v>
      </c>
      <c r="AE71" s="20">
        <f t="shared" si="14"/>
        <v>-8.0500000000000002E-2</v>
      </c>
      <c r="AF71" s="98">
        <f t="shared" si="15"/>
        <v>-1.3500000000000002E-2</v>
      </c>
      <c r="AG71" s="100">
        <v>93.28</v>
      </c>
      <c r="AH71" s="98">
        <f t="shared" si="16"/>
        <v>1.2025079923337536E-3</v>
      </c>
      <c r="AI71" s="99">
        <f t="shared" si="17"/>
        <v>-1.6233857896505675E-5</v>
      </c>
      <c r="AJ71" s="100">
        <v>114.83</v>
      </c>
      <c r="AK71" s="100">
        <v>1.58</v>
      </c>
      <c r="AL71" s="100">
        <v>0.47</v>
      </c>
    </row>
    <row r="72" spans="1:38" s="62" customFormat="1">
      <c r="A72" s="90" t="s">
        <v>903</v>
      </c>
      <c r="B72" s="52">
        <v>0.17</v>
      </c>
      <c r="C72" s="59">
        <v>0.1305</v>
      </c>
      <c r="D72" s="20">
        <f t="shared" si="18"/>
        <v>3.9500000000000007E-2</v>
      </c>
      <c r="E72" s="52">
        <v>-0.23</v>
      </c>
      <c r="F72" s="59">
        <v>0.1305</v>
      </c>
      <c r="G72" s="20">
        <f t="shared" si="19"/>
        <v>-0.36050000000000004</v>
      </c>
      <c r="H72" s="52">
        <v>-0.02</v>
      </c>
      <c r="I72" s="59">
        <v>0.1305</v>
      </c>
      <c r="J72" s="20">
        <f t="shared" si="20"/>
        <v>-0.15049999999999999</v>
      </c>
      <c r="K72" s="52">
        <v>-0.06</v>
      </c>
      <c r="L72" s="59">
        <v>0.1305</v>
      </c>
      <c r="M72" s="20">
        <f t="shared" si="21"/>
        <v>-0.1905</v>
      </c>
      <c r="N72" s="52">
        <v>-0.15</v>
      </c>
      <c r="O72" s="59">
        <v>0.1305</v>
      </c>
      <c r="P72" s="20">
        <f t="shared" si="22"/>
        <v>-0.28049999999999997</v>
      </c>
      <c r="Q72" s="52">
        <v>0.06</v>
      </c>
      <c r="R72" s="59">
        <v>0.1305</v>
      </c>
      <c r="S72" s="20">
        <f t="shared" si="23"/>
        <v>-7.0500000000000007E-2</v>
      </c>
      <c r="T72" s="52">
        <v>0.11</v>
      </c>
      <c r="U72" s="59">
        <v>0.1305</v>
      </c>
      <c r="V72" s="20">
        <f t="shared" si="24"/>
        <v>-2.0500000000000004E-2</v>
      </c>
      <c r="W72" s="52">
        <v>0.03</v>
      </c>
      <c r="X72" s="59">
        <v>0.1305</v>
      </c>
      <c r="Y72" s="20">
        <f t="shared" si="25"/>
        <v>-0.10050000000000001</v>
      </c>
      <c r="Z72" s="52">
        <v>0.11</v>
      </c>
      <c r="AA72" s="59">
        <v>0.1305</v>
      </c>
      <c r="AB72" s="20">
        <f t="shared" si="13"/>
        <v>-2.0500000000000004E-2</v>
      </c>
      <c r="AC72" s="52">
        <v>0.09</v>
      </c>
      <c r="AD72" s="59">
        <v>0.1305</v>
      </c>
      <c r="AE72" s="20">
        <f t="shared" si="14"/>
        <v>-4.0500000000000008E-2</v>
      </c>
      <c r="AF72" s="98">
        <f t="shared" si="15"/>
        <v>-0.11949999999999998</v>
      </c>
      <c r="AG72" s="100">
        <v>7.3</v>
      </c>
      <c r="AH72" s="98">
        <f t="shared" si="16"/>
        <v>9.4107079159909962E-5</v>
      </c>
      <c r="AI72" s="99">
        <f t="shared" si="17"/>
        <v>-1.1245795959609238E-5</v>
      </c>
      <c r="AJ72" s="100">
        <v>20.92</v>
      </c>
      <c r="AK72" s="100">
        <v>734</v>
      </c>
      <c r="AL72" s="100">
        <v>-10.78</v>
      </c>
    </row>
    <row r="73" spans="1:38" s="62" customFormat="1">
      <c r="A73" s="90" t="s">
        <v>904</v>
      </c>
      <c r="B73" s="53" t="s">
        <v>13</v>
      </c>
      <c r="C73" s="59">
        <v>0.1305</v>
      </c>
      <c r="D73" s="23" t="s">
        <v>13</v>
      </c>
      <c r="E73" s="54" t="s">
        <v>13</v>
      </c>
      <c r="F73" s="59">
        <v>0.1305</v>
      </c>
      <c r="G73" s="23" t="s">
        <v>13</v>
      </c>
      <c r="H73" s="54" t="s">
        <v>13</v>
      </c>
      <c r="I73" s="59">
        <v>0.1305</v>
      </c>
      <c r="J73" s="23" t="s">
        <v>13</v>
      </c>
      <c r="K73" s="53" t="s">
        <v>13</v>
      </c>
      <c r="L73" s="59">
        <v>0.1305</v>
      </c>
      <c r="M73" s="23" t="s">
        <v>13</v>
      </c>
      <c r="N73" s="52">
        <v>2.19</v>
      </c>
      <c r="O73" s="59">
        <v>0.1305</v>
      </c>
      <c r="P73" s="20">
        <f t="shared" si="22"/>
        <v>2.0594999999999999</v>
      </c>
      <c r="Q73" s="52">
        <v>0.9</v>
      </c>
      <c r="R73" s="59">
        <v>0.1305</v>
      </c>
      <c r="S73" s="20">
        <f t="shared" si="23"/>
        <v>0.76950000000000007</v>
      </c>
      <c r="T73" s="52">
        <v>0.28999999999999998</v>
      </c>
      <c r="U73" s="59">
        <v>0.1305</v>
      </c>
      <c r="V73" s="20">
        <f t="shared" si="24"/>
        <v>0.15949999999999998</v>
      </c>
      <c r="W73" s="52">
        <v>-7.0000000000000007E-2</v>
      </c>
      <c r="X73" s="59">
        <v>0.1305</v>
      </c>
      <c r="Y73" s="20">
        <f t="shared" si="25"/>
        <v>-0.20050000000000001</v>
      </c>
      <c r="Z73" s="52">
        <v>0.25</v>
      </c>
      <c r="AA73" s="59">
        <v>0.1305</v>
      </c>
      <c r="AB73" s="20">
        <f t="shared" si="13"/>
        <v>0.1195</v>
      </c>
      <c r="AC73" s="52">
        <v>0.32</v>
      </c>
      <c r="AD73" s="59">
        <v>0.1305</v>
      </c>
      <c r="AE73" s="20">
        <f t="shared" si="14"/>
        <v>0.1895</v>
      </c>
      <c r="AF73" s="98">
        <f t="shared" si="15"/>
        <v>0.51616666666666655</v>
      </c>
      <c r="AG73" s="100">
        <v>33.26</v>
      </c>
      <c r="AH73" s="98">
        <f t="shared" si="16"/>
        <v>4.2876732230939796E-4</v>
      </c>
      <c r="AI73" s="99">
        <f t="shared" si="17"/>
        <v>2.213153995320342E-4</v>
      </c>
      <c r="AJ73" s="100">
        <v>44.05</v>
      </c>
      <c r="AK73" s="100">
        <v>0.43</v>
      </c>
      <c r="AL73" s="101" t="s">
        <v>13</v>
      </c>
    </row>
    <row r="74" spans="1:38" s="62" customFormat="1">
      <c r="A74" s="90" t="s">
        <v>905</v>
      </c>
      <c r="B74" s="52">
        <v>0.19989999999999999</v>
      </c>
      <c r="C74" s="59">
        <v>0.1305</v>
      </c>
      <c r="D74" s="20">
        <f t="shared" si="18"/>
        <v>6.9399999999999989E-2</v>
      </c>
      <c r="E74" s="52">
        <v>2.2499999999999999E-2</v>
      </c>
      <c r="F74" s="59">
        <v>0.1305</v>
      </c>
      <c r="G74" s="20">
        <f t="shared" si="19"/>
        <v>-0.10800000000000001</v>
      </c>
      <c r="H74" s="52">
        <v>-7.1199999999999999E-2</v>
      </c>
      <c r="I74" s="59">
        <v>0.1305</v>
      </c>
      <c r="J74" s="20">
        <f t="shared" si="20"/>
        <v>-0.20169999999999999</v>
      </c>
      <c r="K74" s="64" t="s">
        <v>13</v>
      </c>
      <c r="L74" s="59">
        <v>0.1305</v>
      </c>
      <c r="M74" s="23" t="s">
        <v>13</v>
      </c>
      <c r="N74" s="52">
        <v>-0.18029999999999999</v>
      </c>
      <c r="O74" s="59">
        <v>0.1305</v>
      </c>
      <c r="P74" s="20">
        <f t="shared" si="22"/>
        <v>-0.31079999999999997</v>
      </c>
      <c r="Q74" s="52">
        <v>-0.16950000000000001</v>
      </c>
      <c r="R74" s="59">
        <v>0.1305</v>
      </c>
      <c r="S74" s="20">
        <f t="shared" si="23"/>
        <v>-0.30000000000000004</v>
      </c>
      <c r="T74" s="52">
        <v>-0.22969999999999999</v>
      </c>
      <c r="U74" s="59">
        <v>0.1305</v>
      </c>
      <c r="V74" s="20">
        <f t="shared" si="24"/>
        <v>-0.36019999999999996</v>
      </c>
      <c r="W74" s="52">
        <v>-0.26929999999999998</v>
      </c>
      <c r="X74" s="59">
        <v>0.1305</v>
      </c>
      <c r="Y74" s="20">
        <f t="shared" si="25"/>
        <v>-0.39979999999999999</v>
      </c>
      <c r="Z74" s="52">
        <v>-0.2258</v>
      </c>
      <c r="AA74" s="59">
        <v>0.1305</v>
      </c>
      <c r="AB74" s="20">
        <f t="shared" si="13"/>
        <v>-0.35630000000000001</v>
      </c>
      <c r="AC74" s="52">
        <v>-0.38729999999999998</v>
      </c>
      <c r="AD74" s="59">
        <v>0.1305</v>
      </c>
      <c r="AE74" s="20">
        <f t="shared" si="14"/>
        <v>-0.51780000000000004</v>
      </c>
      <c r="AF74" s="98">
        <f t="shared" si="15"/>
        <v>-0.27613333333333334</v>
      </c>
      <c r="AG74" s="100">
        <v>15.15</v>
      </c>
      <c r="AH74" s="98">
        <f t="shared" si="16"/>
        <v>1.9530441770858028E-4</v>
      </c>
      <c r="AI74" s="99">
        <f t="shared" si="17"/>
        <v>-5.3930059876595971E-5</v>
      </c>
      <c r="AJ74" s="100">
        <v>20.83</v>
      </c>
      <c r="AK74" s="100">
        <v>1.0900000000000001</v>
      </c>
      <c r="AL74" s="100">
        <v>-12.79</v>
      </c>
    </row>
    <row r="75" spans="1:38" s="62" customFormat="1">
      <c r="A75" s="90" t="s">
        <v>906</v>
      </c>
      <c r="B75" s="52">
        <v>3.3300000000000003E-2</v>
      </c>
      <c r="C75" s="59">
        <v>0.1305</v>
      </c>
      <c r="D75" s="20">
        <f t="shared" si="18"/>
        <v>-9.7200000000000009E-2</v>
      </c>
      <c r="E75" s="52">
        <v>4.3999999999999997E-2</v>
      </c>
      <c r="F75" s="59">
        <v>0.1305</v>
      </c>
      <c r="G75" s="20">
        <f t="shared" si="19"/>
        <v>-8.6500000000000007E-2</v>
      </c>
      <c r="H75" s="52">
        <v>0.12740000000000001</v>
      </c>
      <c r="I75" s="59">
        <v>0.1305</v>
      </c>
      <c r="J75" s="20">
        <f t="shared" si="20"/>
        <v>-3.0999999999999917E-3</v>
      </c>
      <c r="K75" s="52">
        <v>4.7500000000000001E-2</v>
      </c>
      <c r="L75" s="59">
        <v>0.1305</v>
      </c>
      <c r="M75" s="20">
        <f t="shared" si="21"/>
        <v>-8.3000000000000004E-2</v>
      </c>
      <c r="N75" s="52">
        <v>7.6999999999999999E-2</v>
      </c>
      <c r="O75" s="59">
        <v>0.1305</v>
      </c>
      <c r="P75" s="20">
        <f t="shared" si="22"/>
        <v>-5.3500000000000006E-2</v>
      </c>
      <c r="Q75" s="52">
        <v>5.9400000000000001E-2</v>
      </c>
      <c r="R75" s="59">
        <v>0.1305</v>
      </c>
      <c r="S75" s="20">
        <f t="shared" si="23"/>
        <v>-7.1099999999999997E-2</v>
      </c>
      <c r="T75" s="52">
        <v>0.1113</v>
      </c>
      <c r="U75" s="59">
        <v>0.1305</v>
      </c>
      <c r="V75" s="20">
        <f t="shared" si="24"/>
        <v>-1.9200000000000009E-2</v>
      </c>
      <c r="W75" s="52">
        <v>8.8700000000000001E-2</v>
      </c>
      <c r="X75" s="59">
        <v>0.1305</v>
      </c>
      <c r="Y75" s="20">
        <f t="shared" si="25"/>
        <v>-4.1800000000000004E-2</v>
      </c>
      <c r="Z75" s="52">
        <v>7.0599999999999996E-2</v>
      </c>
      <c r="AA75" s="59">
        <v>0.1305</v>
      </c>
      <c r="AB75" s="20">
        <f t="shared" si="13"/>
        <v>-5.9900000000000009E-2</v>
      </c>
      <c r="AC75" s="52">
        <v>8.7499999999999994E-2</v>
      </c>
      <c r="AD75" s="59">
        <v>0.1305</v>
      </c>
      <c r="AE75" s="20">
        <f t="shared" si="14"/>
        <v>-4.300000000000001E-2</v>
      </c>
      <c r="AF75" s="98">
        <f t="shared" si="15"/>
        <v>-5.5830000000000012E-2</v>
      </c>
      <c r="AG75" s="100">
        <v>30.12</v>
      </c>
      <c r="AH75" s="98">
        <f t="shared" si="16"/>
        <v>3.882883868899299E-4</v>
      </c>
      <c r="AI75" s="99">
        <f t="shared" si="17"/>
        <v>-2.1678140640064791E-5</v>
      </c>
      <c r="AJ75" s="100">
        <v>36.89</v>
      </c>
      <c r="AK75" s="100">
        <v>1.89</v>
      </c>
      <c r="AL75" s="100">
        <v>14.47</v>
      </c>
    </row>
    <row r="76" spans="1:38" s="62" customFormat="1">
      <c r="A76" s="90" t="s">
        <v>907</v>
      </c>
      <c r="B76" s="52">
        <v>0.13650000000000001</v>
      </c>
      <c r="C76" s="59">
        <v>0.1305</v>
      </c>
      <c r="D76" s="20">
        <f t="shared" si="18"/>
        <v>6.0000000000000053E-3</v>
      </c>
      <c r="E76" s="52">
        <v>6.88E-2</v>
      </c>
      <c r="F76" s="59">
        <v>0.1305</v>
      </c>
      <c r="G76" s="20">
        <f t="shared" si="19"/>
        <v>-6.1700000000000005E-2</v>
      </c>
      <c r="H76" s="52">
        <v>1.11E-2</v>
      </c>
      <c r="I76" s="59">
        <v>0.1305</v>
      </c>
      <c r="J76" s="20">
        <f t="shared" si="20"/>
        <v>-0.11940000000000001</v>
      </c>
      <c r="K76" s="52">
        <v>-0.1072</v>
      </c>
      <c r="L76" s="59">
        <v>0.1305</v>
      </c>
      <c r="M76" s="20">
        <f t="shared" si="21"/>
        <v>-0.23770000000000002</v>
      </c>
      <c r="N76" s="52">
        <v>-0.29820000000000002</v>
      </c>
      <c r="O76" s="59">
        <v>0.1305</v>
      </c>
      <c r="P76" s="20">
        <f t="shared" si="22"/>
        <v>-0.42870000000000003</v>
      </c>
      <c r="Q76" s="52">
        <v>-0.1767</v>
      </c>
      <c r="R76" s="59">
        <v>0.1305</v>
      </c>
      <c r="S76" s="20">
        <f t="shared" si="23"/>
        <v>-0.30720000000000003</v>
      </c>
      <c r="T76" s="52">
        <v>-0.1633</v>
      </c>
      <c r="U76" s="59">
        <v>0.1305</v>
      </c>
      <c r="V76" s="20">
        <f t="shared" si="24"/>
        <v>-0.29380000000000001</v>
      </c>
      <c r="W76" s="52">
        <v>-0.19750000000000001</v>
      </c>
      <c r="X76" s="59">
        <v>0.1305</v>
      </c>
      <c r="Y76" s="20">
        <f t="shared" si="25"/>
        <v>-0.32800000000000001</v>
      </c>
      <c r="Z76" s="52">
        <v>-0.1255</v>
      </c>
      <c r="AA76" s="59">
        <v>0.1305</v>
      </c>
      <c r="AB76" s="20">
        <f t="shared" si="13"/>
        <v>-0.25600000000000001</v>
      </c>
      <c r="AC76" s="52">
        <v>-0.25019999999999998</v>
      </c>
      <c r="AD76" s="59">
        <v>0.1305</v>
      </c>
      <c r="AE76" s="20">
        <f t="shared" si="14"/>
        <v>-0.38069999999999998</v>
      </c>
      <c r="AF76" s="98">
        <f t="shared" si="15"/>
        <v>-0.24072000000000005</v>
      </c>
      <c r="AG76" s="100">
        <v>6.65</v>
      </c>
      <c r="AH76" s="98">
        <f t="shared" si="16"/>
        <v>8.5727681700465934E-5</v>
      </c>
      <c r="AI76" s="99">
        <f t="shared" si="17"/>
        <v>-2.0636367538936162E-5</v>
      </c>
      <c r="AJ76" s="100">
        <v>10.16</v>
      </c>
      <c r="AK76" s="100">
        <v>0</v>
      </c>
      <c r="AL76" s="100">
        <v>5.12</v>
      </c>
    </row>
    <row r="77" spans="1:38" s="62" customFormat="1">
      <c r="A77" s="90" t="s">
        <v>908</v>
      </c>
      <c r="B77" s="64" t="s">
        <v>13</v>
      </c>
      <c r="C77" s="59">
        <v>0.1305</v>
      </c>
      <c r="D77" s="23" t="s">
        <v>13</v>
      </c>
      <c r="E77" s="52">
        <v>-8.5099999999999995E-2</v>
      </c>
      <c r="F77" s="59">
        <v>0.1305</v>
      </c>
      <c r="G77" s="20">
        <f t="shared" si="19"/>
        <v>-0.21560000000000001</v>
      </c>
      <c r="H77" s="52">
        <v>3.5999999999999999E-3</v>
      </c>
      <c r="I77" s="59">
        <v>0.1305</v>
      </c>
      <c r="J77" s="20">
        <f t="shared" si="20"/>
        <v>-0.12690000000000001</v>
      </c>
      <c r="K77" s="52">
        <v>0.58420000000000005</v>
      </c>
      <c r="L77" s="59">
        <v>0.1305</v>
      </c>
      <c r="M77" s="20">
        <f t="shared" si="21"/>
        <v>0.45370000000000005</v>
      </c>
      <c r="N77" s="52">
        <v>1.8261000000000001</v>
      </c>
      <c r="O77" s="59">
        <v>0.1305</v>
      </c>
      <c r="P77" s="20">
        <f t="shared" si="22"/>
        <v>1.6956</v>
      </c>
      <c r="Q77" s="52">
        <v>0.56689999999999996</v>
      </c>
      <c r="R77" s="59">
        <v>0.1305</v>
      </c>
      <c r="S77" s="20">
        <f t="shared" si="23"/>
        <v>0.43639999999999995</v>
      </c>
      <c r="T77" s="52">
        <v>0.17449999999999999</v>
      </c>
      <c r="U77" s="59">
        <v>0.1305</v>
      </c>
      <c r="V77" s="20">
        <f t="shared" si="24"/>
        <v>4.3999999999999984E-2</v>
      </c>
      <c r="W77" s="52">
        <v>0.30769999999999997</v>
      </c>
      <c r="X77" s="59">
        <v>0.1305</v>
      </c>
      <c r="Y77" s="20">
        <f t="shared" si="25"/>
        <v>0.17719999999999997</v>
      </c>
      <c r="Z77" s="52">
        <v>-0.60399999999999998</v>
      </c>
      <c r="AA77" s="59">
        <v>0.1305</v>
      </c>
      <c r="AB77" s="20">
        <f t="shared" si="13"/>
        <v>-0.73449999999999993</v>
      </c>
      <c r="AC77" s="52">
        <v>-0.80830000000000002</v>
      </c>
      <c r="AD77" s="59">
        <v>0.1305</v>
      </c>
      <c r="AE77" s="20">
        <f t="shared" si="14"/>
        <v>-0.93880000000000008</v>
      </c>
      <c r="AF77" s="98">
        <f t="shared" si="15"/>
        <v>8.7899999999999992E-2</v>
      </c>
      <c r="AG77" s="100">
        <v>1.73</v>
      </c>
      <c r="AH77" s="98">
        <f t="shared" si="16"/>
        <v>2.2302088622827976E-5</v>
      </c>
      <c r="AI77" s="99">
        <f t="shared" si="17"/>
        <v>1.9603535899465788E-6</v>
      </c>
      <c r="AJ77" s="100">
        <v>3.62</v>
      </c>
      <c r="AK77" s="101" t="s">
        <v>13</v>
      </c>
      <c r="AL77" s="101" t="s">
        <v>13</v>
      </c>
    </row>
    <row r="78" spans="1:38" s="62" customFormat="1">
      <c r="A78" s="90" t="s">
        <v>909</v>
      </c>
      <c r="B78" s="52">
        <v>0.05</v>
      </c>
      <c r="C78" s="59">
        <v>0.1305</v>
      </c>
      <c r="D78" s="20">
        <f t="shared" si="18"/>
        <v>-8.0500000000000002E-2</v>
      </c>
      <c r="E78" s="52">
        <v>-0.08</v>
      </c>
      <c r="F78" s="59">
        <v>0.1305</v>
      </c>
      <c r="G78" s="20">
        <f t="shared" si="19"/>
        <v>-0.21050000000000002</v>
      </c>
      <c r="H78" s="52">
        <v>-0.03</v>
      </c>
      <c r="I78" s="59">
        <v>0.1305</v>
      </c>
      <c r="J78" s="20">
        <f t="shared" si="20"/>
        <v>-0.1605</v>
      </c>
      <c r="K78" s="52">
        <v>0.16</v>
      </c>
      <c r="L78" s="59">
        <v>0.1305</v>
      </c>
      <c r="M78" s="20">
        <f t="shared" si="21"/>
        <v>2.9499999999999998E-2</v>
      </c>
      <c r="N78" s="52">
        <v>0.09</v>
      </c>
      <c r="O78" s="59">
        <v>0.1305</v>
      </c>
      <c r="P78" s="20">
        <f t="shared" si="22"/>
        <v>-4.0500000000000008E-2</v>
      </c>
      <c r="Q78" s="52">
        <v>-0.04</v>
      </c>
      <c r="R78" s="59">
        <v>0.1305</v>
      </c>
      <c r="S78" s="20">
        <f t="shared" si="23"/>
        <v>-0.17050000000000001</v>
      </c>
      <c r="T78" s="52">
        <v>-0.05</v>
      </c>
      <c r="U78" s="59">
        <v>0.1305</v>
      </c>
      <c r="V78" s="20">
        <f t="shared" si="24"/>
        <v>-0.18049999999999999</v>
      </c>
      <c r="W78" s="52">
        <v>-0.08</v>
      </c>
      <c r="X78" s="59">
        <v>0.1305</v>
      </c>
      <c r="Y78" s="20">
        <f t="shared" si="25"/>
        <v>-0.21050000000000002</v>
      </c>
      <c r="Z78" s="52">
        <v>-0.2</v>
      </c>
      <c r="AA78" s="59">
        <v>0.1305</v>
      </c>
      <c r="AB78" s="20">
        <f t="shared" si="13"/>
        <v>-0.33050000000000002</v>
      </c>
      <c r="AC78" s="52">
        <v>0.08</v>
      </c>
      <c r="AD78" s="59">
        <v>0.1305</v>
      </c>
      <c r="AE78" s="20">
        <f t="shared" si="14"/>
        <v>-5.0500000000000003E-2</v>
      </c>
      <c r="AF78" s="98">
        <f t="shared" si="15"/>
        <v>-0.14050000000000001</v>
      </c>
      <c r="AG78" s="100">
        <v>-79.72</v>
      </c>
      <c r="AH78" s="98">
        <f t="shared" si="16"/>
        <v>-1.0277008699490441E-3</v>
      </c>
      <c r="AI78" s="99">
        <f t="shared" si="17"/>
        <v>1.4439197222784072E-4</v>
      </c>
      <c r="AJ78" s="100">
        <v>143.99</v>
      </c>
      <c r="AK78" s="101" t="s">
        <v>13</v>
      </c>
      <c r="AL78" s="100">
        <v>-18.47</v>
      </c>
    </row>
    <row r="79" spans="1:38" s="62" customFormat="1">
      <c r="A79" s="90" t="s">
        <v>910</v>
      </c>
      <c r="B79" s="52">
        <v>0.17069999999999999</v>
      </c>
      <c r="C79" s="59">
        <v>0.1305</v>
      </c>
      <c r="D79" s="20">
        <f t="shared" si="18"/>
        <v>4.0199999999999986E-2</v>
      </c>
      <c r="E79" s="52">
        <v>1.38E-2</v>
      </c>
      <c r="F79" s="59">
        <v>0.1305</v>
      </c>
      <c r="G79" s="20">
        <f t="shared" si="19"/>
        <v>-0.1167</v>
      </c>
      <c r="H79" s="52">
        <v>-0.13439999999999999</v>
      </c>
      <c r="I79" s="59">
        <v>0.1305</v>
      </c>
      <c r="J79" s="20">
        <f t="shared" si="20"/>
        <v>-0.26490000000000002</v>
      </c>
      <c r="K79" s="52">
        <v>5.4999999999999997E-3</v>
      </c>
      <c r="L79" s="59">
        <v>0.1305</v>
      </c>
      <c r="M79" s="20">
        <f t="shared" si="21"/>
        <v>-0.125</v>
      </c>
      <c r="N79" s="52">
        <v>6.3E-3</v>
      </c>
      <c r="O79" s="59">
        <v>0.1305</v>
      </c>
      <c r="P79" s="20">
        <f t="shared" si="22"/>
        <v>-0.1242</v>
      </c>
      <c r="Q79" s="52">
        <v>-3.2199999999999999E-2</v>
      </c>
      <c r="R79" s="59">
        <v>0.1305</v>
      </c>
      <c r="S79" s="20">
        <f t="shared" si="23"/>
        <v>-0.16270000000000001</v>
      </c>
      <c r="T79" s="52">
        <v>1.2699999999999999E-2</v>
      </c>
      <c r="U79" s="59">
        <v>0.1305</v>
      </c>
      <c r="V79" s="20">
        <f t="shared" si="24"/>
        <v>-0.1178</v>
      </c>
      <c r="W79" s="52">
        <v>-7.7999999999999996E-3</v>
      </c>
      <c r="X79" s="59">
        <v>0.1305</v>
      </c>
      <c r="Y79" s="20">
        <f t="shared" si="25"/>
        <v>-0.13830000000000001</v>
      </c>
      <c r="Z79" s="52">
        <v>-2.2100000000000002E-2</v>
      </c>
      <c r="AA79" s="59">
        <v>0.1305</v>
      </c>
      <c r="AB79" s="20">
        <f t="shared" si="13"/>
        <v>-0.15260000000000001</v>
      </c>
      <c r="AC79" s="52">
        <v>3.6200000000000003E-2</v>
      </c>
      <c r="AD79" s="59">
        <v>0.1305</v>
      </c>
      <c r="AE79" s="20">
        <f t="shared" si="14"/>
        <v>-9.4299999999999995E-2</v>
      </c>
      <c r="AF79" s="98">
        <f t="shared" si="15"/>
        <v>-0.12563000000000002</v>
      </c>
      <c r="AG79" s="100">
        <v>17.350000000000001</v>
      </c>
      <c r="AH79" s="98">
        <f t="shared" si="16"/>
        <v>2.2366545526362165E-4</v>
      </c>
      <c r="AI79" s="99">
        <f t="shared" si="17"/>
        <v>-2.8099091144768792E-5</v>
      </c>
      <c r="AJ79" s="100">
        <v>22.37</v>
      </c>
      <c r="AK79" s="100">
        <v>5.75</v>
      </c>
      <c r="AL79" s="100">
        <v>-10.9</v>
      </c>
    </row>
    <row r="80" spans="1:38" s="62" customFormat="1">
      <c r="A80" s="90" t="s">
        <v>911</v>
      </c>
      <c r="B80" s="52">
        <v>-5.4800000000000001E-2</v>
      </c>
      <c r="C80" s="59">
        <v>0.1305</v>
      </c>
      <c r="D80" s="20">
        <f t="shared" si="18"/>
        <v>-0.18530000000000002</v>
      </c>
      <c r="E80" s="52">
        <v>-0.19270000000000001</v>
      </c>
      <c r="F80" s="59">
        <v>0.1305</v>
      </c>
      <c r="G80" s="20">
        <f t="shared" si="19"/>
        <v>-0.32320000000000004</v>
      </c>
      <c r="H80" s="52">
        <v>-0.26140000000000002</v>
      </c>
      <c r="I80" s="59">
        <v>0.1305</v>
      </c>
      <c r="J80" s="20">
        <f t="shared" si="20"/>
        <v>-0.39190000000000003</v>
      </c>
      <c r="K80" s="52">
        <v>-0.1431</v>
      </c>
      <c r="L80" s="59">
        <v>0.1305</v>
      </c>
      <c r="M80" s="20">
        <f t="shared" si="21"/>
        <v>-0.27360000000000001</v>
      </c>
      <c r="N80" s="52">
        <v>-0.2457</v>
      </c>
      <c r="O80" s="59">
        <v>0.1305</v>
      </c>
      <c r="P80" s="20">
        <f t="shared" si="22"/>
        <v>-0.37619999999999998</v>
      </c>
      <c r="Q80" s="52">
        <v>-0.41360000000000002</v>
      </c>
      <c r="R80" s="59">
        <v>0.1305</v>
      </c>
      <c r="S80" s="20">
        <f t="shared" si="23"/>
        <v>-0.54410000000000003</v>
      </c>
      <c r="T80" s="52">
        <v>-9.4299999999999995E-2</v>
      </c>
      <c r="U80" s="59">
        <v>0.1305</v>
      </c>
      <c r="V80" s="20">
        <f t="shared" si="24"/>
        <v>-0.2248</v>
      </c>
      <c r="W80" s="52">
        <v>0</v>
      </c>
      <c r="X80" s="59">
        <v>0.1305</v>
      </c>
      <c r="Y80" s="20">
        <f t="shared" si="25"/>
        <v>-0.1305</v>
      </c>
      <c r="Z80" s="52">
        <v>-9.7100000000000006E-2</v>
      </c>
      <c r="AA80" s="59">
        <v>0.1305</v>
      </c>
      <c r="AB80" s="20">
        <f t="shared" si="13"/>
        <v>-0.22760000000000002</v>
      </c>
      <c r="AC80" s="52">
        <v>-6.4199999999999993E-2</v>
      </c>
      <c r="AD80" s="59">
        <v>0.1305</v>
      </c>
      <c r="AE80" s="20">
        <f t="shared" si="14"/>
        <v>-0.19469999999999998</v>
      </c>
      <c r="AF80" s="98">
        <f t="shared" si="15"/>
        <v>-0.28719000000000011</v>
      </c>
      <c r="AG80" s="100">
        <v>1.66</v>
      </c>
      <c r="AH80" s="98">
        <f t="shared" si="16"/>
        <v>2.1399691973349388E-5</v>
      </c>
      <c r="AI80" s="99">
        <f t="shared" si="17"/>
        <v>-6.1457775378262135E-6</v>
      </c>
      <c r="AJ80" s="100">
        <v>3.51</v>
      </c>
      <c r="AK80" s="101" t="s">
        <v>13</v>
      </c>
      <c r="AL80" s="100">
        <v>4.51</v>
      </c>
    </row>
    <row r="81" spans="1:38" s="62" customFormat="1">
      <c r="A81" s="90" t="s">
        <v>912</v>
      </c>
      <c r="B81" s="52">
        <v>1.3899999999999999E-2</v>
      </c>
      <c r="C81" s="59">
        <v>0.1305</v>
      </c>
      <c r="D81" s="20">
        <f t="shared" si="18"/>
        <v>-0.11660000000000001</v>
      </c>
      <c r="E81" s="52">
        <v>7.9500000000000001E-2</v>
      </c>
      <c r="F81" s="59">
        <v>0.1305</v>
      </c>
      <c r="G81" s="20">
        <f t="shared" si="19"/>
        <v>-5.1000000000000004E-2</v>
      </c>
      <c r="H81" s="52">
        <v>3.2899999999999999E-2</v>
      </c>
      <c r="I81" s="59">
        <v>0.1305</v>
      </c>
      <c r="J81" s="20">
        <f t="shared" si="20"/>
        <v>-9.7600000000000006E-2</v>
      </c>
      <c r="K81" s="52">
        <v>5.8900000000000001E-2</v>
      </c>
      <c r="L81" s="59">
        <v>0.1305</v>
      </c>
      <c r="M81" s="20">
        <f t="shared" si="21"/>
        <v>-7.1599999999999997E-2</v>
      </c>
      <c r="N81" s="52">
        <v>5.4800000000000001E-2</v>
      </c>
      <c r="O81" s="59">
        <v>0.1305</v>
      </c>
      <c r="P81" s="20">
        <f t="shared" si="22"/>
        <v>-7.5700000000000003E-2</v>
      </c>
      <c r="Q81" s="52">
        <v>7.9500000000000001E-2</v>
      </c>
      <c r="R81" s="59">
        <v>0.1305</v>
      </c>
      <c r="S81" s="20">
        <f t="shared" si="23"/>
        <v>-5.1000000000000004E-2</v>
      </c>
      <c r="T81" s="52">
        <v>7.51E-2</v>
      </c>
      <c r="U81" s="59">
        <v>0.1305</v>
      </c>
      <c r="V81" s="20">
        <f t="shared" si="24"/>
        <v>-5.5400000000000005E-2</v>
      </c>
      <c r="W81" s="52">
        <v>7.4399999999999994E-2</v>
      </c>
      <c r="X81" s="59">
        <v>0.1305</v>
      </c>
      <c r="Y81" s="20">
        <f t="shared" si="25"/>
        <v>-5.6100000000000011E-2</v>
      </c>
      <c r="Z81" s="52">
        <v>6.9699999999999998E-2</v>
      </c>
      <c r="AA81" s="59">
        <v>0.1305</v>
      </c>
      <c r="AB81" s="20">
        <f t="shared" si="13"/>
        <v>-6.0800000000000007E-2</v>
      </c>
      <c r="AC81" s="52">
        <v>6.0999999999999999E-2</v>
      </c>
      <c r="AD81" s="59">
        <v>0.1305</v>
      </c>
      <c r="AE81" s="20">
        <f t="shared" si="14"/>
        <v>-6.9500000000000006E-2</v>
      </c>
      <c r="AF81" s="98">
        <f t="shared" si="15"/>
        <v>-7.0530000000000009E-2</v>
      </c>
      <c r="AG81" s="100">
        <v>56.06</v>
      </c>
      <c r="AH81" s="98">
        <f t="shared" si="16"/>
        <v>7.2269080242528118E-4</v>
      </c>
      <c r="AI81" s="99">
        <f t="shared" si="17"/>
        <v>-5.0971382295055086E-5</v>
      </c>
      <c r="AJ81" s="100">
        <v>62.75</v>
      </c>
      <c r="AK81" s="100">
        <v>0.86</v>
      </c>
      <c r="AL81" s="100">
        <v>-9.6300000000000008</v>
      </c>
    </row>
    <row r="82" spans="1:38" s="62" customFormat="1">
      <c r="A82" s="90" t="s">
        <v>913</v>
      </c>
      <c r="B82" s="52">
        <v>0.08</v>
      </c>
      <c r="C82" s="59">
        <v>0.1305</v>
      </c>
      <c r="D82" s="20">
        <f t="shared" si="18"/>
        <v>-5.0500000000000003E-2</v>
      </c>
      <c r="E82" s="52">
        <v>0.06</v>
      </c>
      <c r="F82" s="59">
        <v>0.1305</v>
      </c>
      <c r="G82" s="20">
        <f t="shared" si="19"/>
        <v>-7.0500000000000007E-2</v>
      </c>
      <c r="H82" s="52">
        <v>0.08</v>
      </c>
      <c r="I82" s="59">
        <v>0.1305</v>
      </c>
      <c r="J82" s="20">
        <f t="shared" si="20"/>
        <v>-5.0500000000000003E-2</v>
      </c>
      <c r="K82" s="52">
        <v>0.08</v>
      </c>
      <c r="L82" s="59">
        <v>0.1305</v>
      </c>
      <c r="M82" s="20">
        <f t="shared" si="21"/>
        <v>-5.0500000000000003E-2</v>
      </c>
      <c r="N82" s="52">
        <v>0.09</v>
      </c>
      <c r="O82" s="59">
        <v>0.1305</v>
      </c>
      <c r="P82" s="20">
        <f t="shared" si="22"/>
        <v>-4.0500000000000008E-2</v>
      </c>
      <c r="Q82" s="52">
        <v>0.11</v>
      </c>
      <c r="R82" s="59">
        <v>0.1305</v>
      </c>
      <c r="S82" s="20">
        <f t="shared" si="23"/>
        <v>-2.0500000000000004E-2</v>
      </c>
      <c r="T82" s="52">
        <v>0.1</v>
      </c>
      <c r="U82" s="59">
        <v>0.1305</v>
      </c>
      <c r="V82" s="20">
        <f t="shared" si="24"/>
        <v>-3.0499999999999999E-2</v>
      </c>
      <c r="W82" s="52">
        <v>0.08</v>
      </c>
      <c r="X82" s="59">
        <v>0.1305</v>
      </c>
      <c r="Y82" s="20">
        <f t="shared" si="25"/>
        <v>-5.0500000000000003E-2</v>
      </c>
      <c r="Z82" s="52">
        <v>0.08</v>
      </c>
      <c r="AA82" s="59">
        <v>0.1305</v>
      </c>
      <c r="AB82" s="20">
        <f t="shared" si="13"/>
        <v>-5.0500000000000003E-2</v>
      </c>
      <c r="AC82" s="52">
        <v>0.08</v>
      </c>
      <c r="AD82" s="59">
        <v>0.1305</v>
      </c>
      <c r="AE82" s="20">
        <f t="shared" si="14"/>
        <v>-5.0500000000000003E-2</v>
      </c>
      <c r="AF82" s="98">
        <f t="shared" si="15"/>
        <v>-4.6500000000000007E-2</v>
      </c>
      <c r="AG82" s="100">
        <v>38.76</v>
      </c>
      <c r="AH82" s="98">
        <f t="shared" si="16"/>
        <v>4.9966991619700141E-4</v>
      </c>
      <c r="AI82" s="99">
        <f t="shared" si="17"/>
        <v>-2.3234651103160568E-5</v>
      </c>
      <c r="AJ82" s="100">
        <v>52.16</v>
      </c>
      <c r="AK82" s="100">
        <v>1.54</v>
      </c>
      <c r="AL82" s="101" t="s">
        <v>13</v>
      </c>
    </row>
    <row r="83" spans="1:38" s="62" customFormat="1">
      <c r="A83" s="90" t="s">
        <v>914</v>
      </c>
      <c r="B83" s="52">
        <v>0.1</v>
      </c>
      <c r="C83" s="59">
        <v>0.1305</v>
      </c>
      <c r="D83" s="20">
        <f t="shared" si="18"/>
        <v>-3.0499999999999999E-2</v>
      </c>
      <c r="E83" s="52">
        <v>0.09</v>
      </c>
      <c r="F83" s="59">
        <v>0.1305</v>
      </c>
      <c r="G83" s="20">
        <f t="shared" si="19"/>
        <v>-4.0500000000000008E-2</v>
      </c>
      <c r="H83" s="52">
        <v>0.13</v>
      </c>
      <c r="I83" s="59">
        <v>0.1305</v>
      </c>
      <c r="J83" s="20">
        <f t="shared" si="20"/>
        <v>-5.0000000000000044E-4</v>
      </c>
      <c r="K83" s="52">
        <v>0.14000000000000001</v>
      </c>
      <c r="L83" s="59">
        <v>0.1305</v>
      </c>
      <c r="M83" s="20">
        <f t="shared" si="21"/>
        <v>9.5000000000000084E-3</v>
      </c>
      <c r="N83" s="52">
        <v>0.12</v>
      </c>
      <c r="O83" s="59">
        <v>0.1305</v>
      </c>
      <c r="P83" s="20">
        <f t="shared" si="22"/>
        <v>-1.0500000000000009E-2</v>
      </c>
      <c r="Q83" s="52">
        <v>0.1</v>
      </c>
      <c r="R83" s="59">
        <v>0.1305</v>
      </c>
      <c r="S83" s="20">
        <f t="shared" si="23"/>
        <v>-3.0499999999999999E-2</v>
      </c>
      <c r="T83" s="52">
        <v>7.0000000000000007E-2</v>
      </c>
      <c r="U83" s="59">
        <v>0.1305</v>
      </c>
      <c r="V83" s="20">
        <f t="shared" si="24"/>
        <v>-6.0499999999999998E-2</v>
      </c>
      <c r="W83" s="52">
        <v>0.11</v>
      </c>
      <c r="X83" s="59">
        <v>0.1305</v>
      </c>
      <c r="Y83" s="20">
        <f t="shared" si="25"/>
        <v>-2.0500000000000004E-2</v>
      </c>
      <c r="Z83" s="52">
        <v>0.1</v>
      </c>
      <c r="AA83" s="59">
        <v>0.1305</v>
      </c>
      <c r="AB83" s="20">
        <f t="shared" si="13"/>
        <v>-3.0499999999999999E-2</v>
      </c>
      <c r="AC83" s="52">
        <v>0.08</v>
      </c>
      <c r="AD83" s="59">
        <v>0.1305</v>
      </c>
      <c r="AE83" s="20">
        <f t="shared" si="14"/>
        <v>-5.0500000000000003E-2</v>
      </c>
      <c r="AF83" s="98">
        <f t="shared" si="15"/>
        <v>-2.6500000000000003E-2</v>
      </c>
      <c r="AG83" s="100">
        <v>17.350000000000001</v>
      </c>
      <c r="AH83" s="98">
        <f t="shared" si="16"/>
        <v>2.2366545526362165E-4</v>
      </c>
      <c r="AI83" s="99">
        <f t="shared" si="17"/>
        <v>-5.9271345644859741E-6</v>
      </c>
      <c r="AJ83" s="100">
        <v>22.37</v>
      </c>
      <c r="AK83" s="100">
        <v>5.75</v>
      </c>
      <c r="AL83" s="100">
        <v>-10.9</v>
      </c>
    </row>
    <row r="84" spans="1:38" s="62" customFormat="1">
      <c r="A84" s="90" t="s">
        <v>915</v>
      </c>
      <c r="B84" s="52">
        <v>7.2300000000000003E-2</v>
      </c>
      <c r="C84" s="59">
        <v>0.1305</v>
      </c>
      <c r="D84" s="20">
        <f t="shared" si="18"/>
        <v>-5.8200000000000002E-2</v>
      </c>
      <c r="E84" s="52">
        <v>8.1500000000000003E-2</v>
      </c>
      <c r="F84" s="59">
        <v>0.1305</v>
      </c>
      <c r="G84" s="20">
        <f t="shared" si="19"/>
        <v>-4.9000000000000002E-2</v>
      </c>
      <c r="H84" s="52">
        <v>9.6000000000000002E-2</v>
      </c>
      <c r="I84" s="59">
        <v>0.1305</v>
      </c>
      <c r="J84" s="20">
        <f t="shared" si="20"/>
        <v>-3.4500000000000003E-2</v>
      </c>
      <c r="K84" s="52">
        <v>8.5900000000000004E-2</v>
      </c>
      <c r="L84" s="59">
        <v>0.1305</v>
      </c>
      <c r="M84" s="20">
        <f t="shared" si="21"/>
        <v>-4.4600000000000001E-2</v>
      </c>
      <c r="N84" s="52">
        <v>-1.89E-2</v>
      </c>
      <c r="O84" s="59">
        <v>0.1305</v>
      </c>
      <c r="P84" s="20">
        <f t="shared" si="22"/>
        <v>-0.14940000000000001</v>
      </c>
      <c r="Q84" s="52">
        <v>-6.3E-3</v>
      </c>
      <c r="R84" s="59">
        <v>0.1305</v>
      </c>
      <c r="S84" s="20">
        <f t="shared" si="23"/>
        <v>-0.1368</v>
      </c>
      <c r="T84" s="52">
        <v>6.1999999999999998E-3</v>
      </c>
      <c r="U84" s="59">
        <v>0.1305</v>
      </c>
      <c r="V84" s="20">
        <f t="shared" si="24"/>
        <v>-0.12430000000000001</v>
      </c>
      <c r="W84" s="52">
        <v>4.48E-2</v>
      </c>
      <c r="X84" s="59">
        <v>0.1305</v>
      </c>
      <c r="Y84" s="20">
        <f t="shared" si="25"/>
        <v>-8.5699999999999998E-2</v>
      </c>
      <c r="Z84" s="52">
        <v>1.23E-2</v>
      </c>
      <c r="AA84" s="59">
        <v>0.1305</v>
      </c>
      <c r="AB84" s="20">
        <f t="shared" si="13"/>
        <v>-0.1182</v>
      </c>
      <c r="AC84" s="52">
        <v>2.8000000000000001E-2</v>
      </c>
      <c r="AD84" s="59">
        <v>0.1305</v>
      </c>
      <c r="AE84" s="20">
        <f t="shared" si="14"/>
        <v>-0.10250000000000001</v>
      </c>
      <c r="AF84" s="98">
        <f t="shared" si="15"/>
        <v>-9.0319999999999998E-2</v>
      </c>
      <c r="AG84" s="100">
        <v>17.170000000000002</v>
      </c>
      <c r="AH84" s="98">
        <f t="shared" si="16"/>
        <v>2.21345006736391E-4</v>
      </c>
      <c r="AI84" s="99">
        <f t="shared" si="17"/>
        <v>-1.9991881008430836E-5</v>
      </c>
      <c r="AJ84" s="100">
        <v>17.86</v>
      </c>
      <c r="AK84" s="100">
        <v>0</v>
      </c>
      <c r="AL84" s="100">
        <v>1.45</v>
      </c>
    </row>
    <row r="85" spans="1:38" s="62" customFormat="1">
      <c r="A85" s="90" t="s">
        <v>916</v>
      </c>
      <c r="B85" s="52">
        <v>8.72E-2</v>
      </c>
      <c r="C85" s="59">
        <v>0.1305</v>
      </c>
      <c r="D85" s="20">
        <f t="shared" si="18"/>
        <v>-4.3300000000000005E-2</v>
      </c>
      <c r="E85" s="52">
        <v>-1.11E-2</v>
      </c>
      <c r="F85" s="59">
        <v>0.1305</v>
      </c>
      <c r="G85" s="20">
        <f t="shared" si="19"/>
        <v>-0.1416</v>
      </c>
      <c r="H85" s="52">
        <v>8.0000000000000002E-3</v>
      </c>
      <c r="I85" s="59">
        <v>0.1305</v>
      </c>
      <c r="J85" s="20">
        <f t="shared" si="20"/>
        <v>-0.1225</v>
      </c>
      <c r="K85" s="52">
        <v>4.6800000000000001E-2</v>
      </c>
      <c r="L85" s="59">
        <v>0.1305</v>
      </c>
      <c r="M85" s="20">
        <f t="shared" si="21"/>
        <v>-8.3699999999999997E-2</v>
      </c>
      <c r="N85" s="52">
        <v>1.7000000000000001E-2</v>
      </c>
      <c r="O85" s="59">
        <v>0.1305</v>
      </c>
      <c r="P85" s="20">
        <f t="shared" si="22"/>
        <v>-0.1135</v>
      </c>
      <c r="Q85" s="52">
        <v>-1.24E-2</v>
      </c>
      <c r="R85" s="59">
        <v>0.1305</v>
      </c>
      <c r="S85" s="20">
        <f t="shared" si="23"/>
        <v>-0.1429</v>
      </c>
      <c r="T85" s="52">
        <v>-4.4600000000000001E-2</v>
      </c>
      <c r="U85" s="59">
        <v>0.1305</v>
      </c>
      <c r="V85" s="20">
        <f t="shared" si="24"/>
        <v>-0.17510000000000001</v>
      </c>
      <c r="W85" s="52">
        <v>-8.1000000000000003E-2</v>
      </c>
      <c r="X85" s="59">
        <v>0.1305</v>
      </c>
      <c r="Y85" s="20">
        <f t="shared" si="25"/>
        <v>-0.21150000000000002</v>
      </c>
      <c r="Z85" s="52">
        <v>-0.11609999999999999</v>
      </c>
      <c r="AA85" s="59">
        <v>0.1305</v>
      </c>
      <c r="AB85" s="20">
        <f t="shared" si="13"/>
        <v>-0.24659999999999999</v>
      </c>
      <c r="AC85" s="52">
        <v>-0.1052</v>
      </c>
      <c r="AD85" s="59">
        <v>0.1305</v>
      </c>
      <c r="AE85" s="20">
        <f t="shared" si="14"/>
        <v>-0.23570000000000002</v>
      </c>
      <c r="AF85" s="98">
        <f t="shared" si="15"/>
        <v>-0.15164</v>
      </c>
      <c r="AG85" s="100">
        <v>6.39</v>
      </c>
      <c r="AH85" s="98">
        <f t="shared" si="16"/>
        <v>8.2375922716688304E-5</v>
      </c>
      <c r="AI85" s="99">
        <f t="shared" si="17"/>
        <v>-1.2491484920758614E-5</v>
      </c>
      <c r="AJ85" s="100">
        <v>8.27</v>
      </c>
      <c r="AK85" s="100">
        <v>0.06</v>
      </c>
      <c r="AL85" s="100">
        <v>-6.48</v>
      </c>
    </row>
    <row r="86" spans="1:38" s="62" customFormat="1">
      <c r="A86" s="90" t="s">
        <v>917</v>
      </c>
      <c r="B86" s="64" t="s">
        <v>13</v>
      </c>
      <c r="C86" s="59">
        <v>0.1305</v>
      </c>
      <c r="D86" s="23" t="s">
        <v>13</v>
      </c>
      <c r="E86" s="59" t="s">
        <v>13</v>
      </c>
      <c r="F86" s="59">
        <v>0.1305</v>
      </c>
      <c r="G86" s="23" t="s">
        <v>13</v>
      </c>
      <c r="H86" s="59" t="s">
        <v>13</v>
      </c>
      <c r="I86" s="59">
        <v>0.1305</v>
      </c>
      <c r="J86" s="23" t="s">
        <v>13</v>
      </c>
      <c r="K86" s="64" t="s">
        <v>13</v>
      </c>
      <c r="L86" s="59">
        <v>0.1305</v>
      </c>
      <c r="M86" s="23" t="s">
        <v>13</v>
      </c>
      <c r="N86" s="59" t="s">
        <v>13</v>
      </c>
      <c r="O86" s="59">
        <v>0.1305</v>
      </c>
      <c r="P86" s="23" t="s">
        <v>13</v>
      </c>
      <c r="Q86" s="59" t="s">
        <v>13</v>
      </c>
      <c r="R86" s="59">
        <v>0.1305</v>
      </c>
      <c r="S86" s="23" t="s">
        <v>13</v>
      </c>
      <c r="T86" s="52">
        <v>0.13</v>
      </c>
      <c r="U86" s="59">
        <v>0.1305</v>
      </c>
      <c r="V86" s="20">
        <f t="shared" si="24"/>
        <v>-5.0000000000000044E-4</v>
      </c>
      <c r="W86" s="52">
        <v>0.18</v>
      </c>
      <c r="X86" s="59">
        <v>0.1305</v>
      </c>
      <c r="Y86" s="20">
        <f t="shared" si="25"/>
        <v>4.9499999999999988E-2</v>
      </c>
      <c r="Z86" s="52">
        <v>0.15</v>
      </c>
      <c r="AA86" s="59">
        <v>0.1305</v>
      </c>
      <c r="AB86" s="20">
        <f t="shared" si="13"/>
        <v>1.949999999999999E-2</v>
      </c>
      <c r="AC86" s="52">
        <v>-0.08</v>
      </c>
      <c r="AD86" s="59">
        <v>0.1305</v>
      </c>
      <c r="AE86" s="20">
        <f t="shared" si="14"/>
        <v>-0.21050000000000002</v>
      </c>
      <c r="AF86" s="98">
        <f t="shared" si="15"/>
        <v>-3.5500000000000011E-2</v>
      </c>
      <c r="AG86" s="100">
        <v>1.66</v>
      </c>
      <c r="AH86" s="98">
        <f t="shared" si="16"/>
        <v>2.1399691973349388E-5</v>
      </c>
      <c r="AI86" s="99">
        <f t="shared" si="17"/>
        <v>-7.5968906505390353E-7</v>
      </c>
      <c r="AJ86" s="100">
        <v>3.51</v>
      </c>
      <c r="AK86" s="101" t="s">
        <v>13</v>
      </c>
      <c r="AL86" s="100">
        <v>4.51</v>
      </c>
    </row>
    <row r="87" spans="1:38" s="62" customFormat="1">
      <c r="A87" s="90" t="s">
        <v>918</v>
      </c>
      <c r="B87" s="52">
        <v>9.0300000000000005E-2</v>
      </c>
      <c r="C87" s="59">
        <v>0.1305</v>
      </c>
      <c r="D87" s="20">
        <f t="shared" si="18"/>
        <v>-4.02E-2</v>
      </c>
      <c r="E87" s="52">
        <v>7.2300000000000003E-2</v>
      </c>
      <c r="F87" s="59">
        <v>0.1305</v>
      </c>
      <c r="G87" s="20">
        <f t="shared" si="19"/>
        <v>-5.8200000000000002E-2</v>
      </c>
      <c r="H87" s="52">
        <v>7.5399999999999995E-2</v>
      </c>
      <c r="I87" s="59">
        <v>0.1305</v>
      </c>
      <c r="J87" s="20">
        <f t="shared" si="20"/>
        <v>-5.510000000000001E-2</v>
      </c>
      <c r="K87" s="52">
        <v>6.7500000000000004E-2</v>
      </c>
      <c r="L87" s="59">
        <v>0.1305</v>
      </c>
      <c r="M87" s="20">
        <f t="shared" si="21"/>
        <v>-6.3E-2</v>
      </c>
      <c r="N87" s="52">
        <v>3.4099999999999998E-2</v>
      </c>
      <c r="O87" s="59">
        <v>0.1305</v>
      </c>
      <c r="P87" s="20">
        <f t="shared" si="22"/>
        <v>-9.6400000000000013E-2</v>
      </c>
      <c r="Q87" s="52">
        <v>3.1E-2</v>
      </c>
      <c r="R87" s="59">
        <v>0.1305</v>
      </c>
      <c r="S87" s="20">
        <f t="shared" si="23"/>
        <v>-9.9500000000000005E-2</v>
      </c>
      <c r="T87" s="52">
        <v>1.2200000000000001E-2</v>
      </c>
      <c r="U87" s="59">
        <v>0.1305</v>
      </c>
      <c r="V87" s="20">
        <f t="shared" si="24"/>
        <v>-0.1183</v>
      </c>
      <c r="W87" s="52">
        <v>-3.2599999999999997E-2</v>
      </c>
      <c r="X87" s="59">
        <v>0.1305</v>
      </c>
      <c r="Y87" s="20">
        <f t="shared" si="25"/>
        <v>-0.16309999999999999</v>
      </c>
      <c r="Z87" s="52">
        <v>2.1999999999999999E-2</v>
      </c>
      <c r="AA87" s="59">
        <v>0.1305</v>
      </c>
      <c r="AB87" s="20">
        <f t="shared" si="13"/>
        <v>-0.10850000000000001</v>
      </c>
      <c r="AC87" s="52">
        <v>3.2399999999999998E-2</v>
      </c>
      <c r="AD87" s="59">
        <v>0.1305</v>
      </c>
      <c r="AE87" s="20">
        <f t="shared" si="14"/>
        <v>-9.8100000000000007E-2</v>
      </c>
      <c r="AF87" s="98">
        <f t="shared" si="15"/>
        <v>-9.0040000000000009E-2</v>
      </c>
      <c r="AG87" s="100">
        <v>56.06</v>
      </c>
      <c r="AH87" s="98">
        <f t="shared" si="16"/>
        <v>7.2269080242528118E-4</v>
      </c>
      <c r="AI87" s="99">
        <f t="shared" si="17"/>
        <v>-6.5071079850372328E-5</v>
      </c>
      <c r="AJ87" s="100">
        <v>62.75</v>
      </c>
      <c r="AK87" s="100">
        <v>0.86</v>
      </c>
      <c r="AL87" s="100">
        <v>-9.6300000000000008</v>
      </c>
    </row>
    <row r="88" spans="1:38" s="62" customFormat="1">
      <c r="A88" s="90" t="s">
        <v>919</v>
      </c>
      <c r="B88" s="52">
        <v>0.25</v>
      </c>
      <c r="C88" s="59">
        <v>0.1305</v>
      </c>
      <c r="D88" s="20">
        <f t="shared" si="18"/>
        <v>0.1195</v>
      </c>
      <c r="E88" s="52">
        <v>0.11</v>
      </c>
      <c r="F88" s="59">
        <v>0.1305</v>
      </c>
      <c r="G88" s="20">
        <f t="shared" si="19"/>
        <v>-2.0500000000000004E-2</v>
      </c>
      <c r="H88" s="52">
        <v>0.12</v>
      </c>
      <c r="I88" s="59">
        <v>0.1305</v>
      </c>
      <c r="J88" s="20">
        <f t="shared" si="20"/>
        <v>-1.0500000000000009E-2</v>
      </c>
      <c r="K88" s="52">
        <v>0.17</v>
      </c>
      <c r="L88" s="59">
        <v>0.1305</v>
      </c>
      <c r="M88" s="20">
        <f t="shared" si="21"/>
        <v>3.9500000000000007E-2</v>
      </c>
      <c r="N88" s="52">
        <v>0.14000000000000001</v>
      </c>
      <c r="O88" s="59">
        <v>0.1305</v>
      </c>
      <c r="P88" s="20">
        <f t="shared" si="22"/>
        <v>9.5000000000000084E-3</v>
      </c>
      <c r="Q88" s="52">
        <v>0.11</v>
      </c>
      <c r="R88" s="59">
        <v>0.1305</v>
      </c>
      <c r="S88" s="20">
        <f t="shared" si="23"/>
        <v>-2.0500000000000004E-2</v>
      </c>
      <c r="T88" s="52">
        <v>7.0000000000000007E-2</v>
      </c>
      <c r="U88" s="59">
        <v>0.1305</v>
      </c>
      <c r="V88" s="20">
        <f t="shared" si="24"/>
        <v>-6.0499999999999998E-2</v>
      </c>
      <c r="W88" s="52">
        <v>7.0000000000000007E-2</v>
      </c>
      <c r="X88" s="59">
        <v>0.1305</v>
      </c>
      <c r="Y88" s="20">
        <f t="shared" si="25"/>
        <v>-6.0499999999999998E-2</v>
      </c>
      <c r="Z88" s="52">
        <v>0.05</v>
      </c>
      <c r="AA88" s="59">
        <v>0.1305</v>
      </c>
      <c r="AB88" s="20">
        <f t="shared" si="13"/>
        <v>-8.0500000000000002E-2</v>
      </c>
      <c r="AC88" s="52">
        <v>7.0000000000000007E-2</v>
      </c>
      <c r="AD88" s="59">
        <v>0.1305</v>
      </c>
      <c r="AE88" s="20">
        <f t="shared" si="14"/>
        <v>-6.0499999999999998E-2</v>
      </c>
      <c r="AF88" s="98">
        <f t="shared" si="15"/>
        <v>-1.4499999999999999E-2</v>
      </c>
      <c r="AG88" s="124">
        <v>35.18</v>
      </c>
      <c r="AH88" s="98">
        <f t="shared" si="16"/>
        <v>4.5351877326652501E-4</v>
      </c>
      <c r="AI88" s="99">
        <f t="shared" si="17"/>
        <v>-6.576022212364612E-6</v>
      </c>
      <c r="AJ88" s="124">
        <v>58.57</v>
      </c>
      <c r="AK88" s="124">
        <v>0.74</v>
      </c>
      <c r="AL88" s="124">
        <v>-15.77</v>
      </c>
    </row>
    <row r="89" spans="1:38" s="62" customFormat="1">
      <c r="A89" s="90" t="s">
        <v>920</v>
      </c>
      <c r="B89" s="52">
        <v>9.4200000000000006E-2</v>
      </c>
      <c r="C89" s="59">
        <v>0.1305</v>
      </c>
      <c r="D89" s="20">
        <f t="shared" si="18"/>
        <v>-3.6299999999999999E-2</v>
      </c>
      <c r="E89" s="52">
        <v>7.9399999999999998E-2</v>
      </c>
      <c r="F89" s="59">
        <v>0.1305</v>
      </c>
      <c r="G89" s="20">
        <f t="shared" si="19"/>
        <v>-5.1100000000000007E-2</v>
      </c>
      <c r="H89" s="52">
        <v>0.1133</v>
      </c>
      <c r="I89" s="59">
        <v>0.1305</v>
      </c>
      <c r="J89" s="20">
        <f t="shared" si="20"/>
        <v>-1.7200000000000007E-2</v>
      </c>
      <c r="K89" s="52">
        <v>0.12230000000000001</v>
      </c>
      <c r="L89" s="59">
        <v>0.1305</v>
      </c>
      <c r="M89" s="20">
        <f t="shared" si="21"/>
        <v>-8.199999999999999E-3</v>
      </c>
      <c r="N89" s="52">
        <v>0.1111</v>
      </c>
      <c r="O89" s="59">
        <v>0.1305</v>
      </c>
      <c r="P89" s="20">
        <f t="shared" si="22"/>
        <v>-1.9400000000000001E-2</v>
      </c>
      <c r="Q89" s="52">
        <v>9.8900000000000002E-2</v>
      </c>
      <c r="R89" s="59">
        <v>0.1305</v>
      </c>
      <c r="S89" s="20">
        <f t="shared" si="23"/>
        <v>-3.1600000000000003E-2</v>
      </c>
      <c r="T89" s="52">
        <v>9.4399999999999998E-2</v>
      </c>
      <c r="U89" s="59">
        <v>0.1305</v>
      </c>
      <c r="V89" s="20">
        <f t="shared" si="24"/>
        <v>-3.6100000000000007E-2</v>
      </c>
      <c r="W89" s="52">
        <v>7.3099999999999998E-2</v>
      </c>
      <c r="X89" s="59">
        <v>0.1305</v>
      </c>
      <c r="Y89" s="20">
        <f t="shared" si="25"/>
        <v>-5.7400000000000007E-2</v>
      </c>
      <c r="Z89" s="52">
        <v>7.6999999999999999E-2</v>
      </c>
      <c r="AA89" s="59">
        <v>0.1305</v>
      </c>
      <c r="AB89" s="20">
        <f t="shared" si="13"/>
        <v>-5.3500000000000006E-2</v>
      </c>
      <c r="AC89" s="52">
        <v>7.4700000000000003E-2</v>
      </c>
      <c r="AD89" s="59">
        <v>0.1305</v>
      </c>
      <c r="AE89" s="20">
        <f t="shared" si="14"/>
        <v>-5.5800000000000002E-2</v>
      </c>
      <c r="AF89" s="98">
        <f t="shared" si="15"/>
        <v>-3.6660000000000005E-2</v>
      </c>
      <c r="AG89" s="124">
        <v>37.06</v>
      </c>
      <c r="AH89" s="98">
        <f t="shared" si="16"/>
        <v>4.7775456899537858E-4</v>
      </c>
      <c r="AI89" s="99">
        <f t="shared" si="17"/>
        <v>-1.7514482499370582E-5</v>
      </c>
      <c r="AJ89" s="124">
        <v>48.64</v>
      </c>
      <c r="AK89" s="124">
        <v>0.89</v>
      </c>
      <c r="AL89" s="124">
        <v>3.04</v>
      </c>
    </row>
    <row r="90" spans="1:38" s="62" customFormat="1">
      <c r="A90" s="90" t="s">
        <v>921</v>
      </c>
      <c r="B90" s="52">
        <v>-0.26250000000000001</v>
      </c>
      <c r="C90" s="59">
        <v>0.1305</v>
      </c>
      <c r="D90" s="20">
        <f t="shared" si="18"/>
        <v>-0.39300000000000002</v>
      </c>
      <c r="E90" s="52">
        <v>0.81120000000000003</v>
      </c>
      <c r="F90" s="59">
        <v>0.1305</v>
      </c>
      <c r="G90" s="20">
        <f t="shared" si="19"/>
        <v>0.68070000000000008</v>
      </c>
      <c r="H90" s="52">
        <v>-0.36759999999999998</v>
      </c>
      <c r="I90" s="59">
        <v>0.1305</v>
      </c>
      <c r="J90" s="20">
        <f t="shared" si="20"/>
        <v>-0.49809999999999999</v>
      </c>
      <c r="K90" s="52">
        <v>-0.69389999999999996</v>
      </c>
      <c r="L90" s="59">
        <v>0.1305</v>
      </c>
      <c r="M90" s="20">
        <f t="shared" si="21"/>
        <v>-0.82440000000000002</v>
      </c>
      <c r="N90" s="52">
        <v>-0.56820000000000004</v>
      </c>
      <c r="O90" s="59">
        <v>0.1305</v>
      </c>
      <c r="P90" s="20">
        <f t="shared" si="22"/>
        <v>-0.6987000000000001</v>
      </c>
      <c r="Q90" s="52">
        <v>-1.6463000000000001</v>
      </c>
      <c r="R90" s="59">
        <v>0.1305</v>
      </c>
      <c r="S90" s="20">
        <f t="shared" si="23"/>
        <v>-1.7768000000000002</v>
      </c>
      <c r="T90" s="52">
        <v>-1.1809000000000001</v>
      </c>
      <c r="U90" s="59">
        <v>0.1305</v>
      </c>
      <c r="V90" s="20">
        <f t="shared" si="24"/>
        <v>-1.3114000000000001</v>
      </c>
      <c r="W90" s="75" t="s">
        <v>13</v>
      </c>
      <c r="X90" s="59">
        <v>0.1305</v>
      </c>
      <c r="Y90" s="23" t="s">
        <v>13</v>
      </c>
      <c r="Z90" s="75" t="s">
        <v>13</v>
      </c>
      <c r="AA90" s="59">
        <v>0.1305</v>
      </c>
      <c r="AB90" s="23" t="s">
        <v>13</v>
      </c>
      <c r="AC90" s="52">
        <v>-0.22220000000000001</v>
      </c>
      <c r="AD90" s="59">
        <v>0.1305</v>
      </c>
      <c r="AE90" s="20">
        <f t="shared" si="14"/>
        <v>-0.35270000000000001</v>
      </c>
      <c r="AF90" s="98">
        <f t="shared" si="15"/>
        <v>-0.64680000000000004</v>
      </c>
      <c r="AG90" s="100">
        <v>0.33</v>
      </c>
      <c r="AH90" s="98">
        <f t="shared" si="16"/>
        <v>4.2541556332562039E-6</v>
      </c>
      <c r="AI90" s="99">
        <f t="shared" si="17"/>
        <v>-2.7515878635901128E-6</v>
      </c>
      <c r="AJ90" s="100">
        <v>1.18</v>
      </c>
      <c r="AK90" s="101" t="s">
        <v>13</v>
      </c>
      <c r="AL90" s="100">
        <v>-13.88</v>
      </c>
    </row>
    <row r="91" spans="1:38" s="62" customFormat="1">
      <c r="A91" s="90" t="s">
        <v>922</v>
      </c>
      <c r="B91" s="64" t="s">
        <v>13</v>
      </c>
      <c r="C91" s="59">
        <v>0.1305</v>
      </c>
      <c r="D91" s="23" t="s">
        <v>13</v>
      </c>
      <c r="E91" s="59" t="s">
        <v>13</v>
      </c>
      <c r="F91" s="59">
        <v>0.1305</v>
      </c>
      <c r="G91" s="23" t="s">
        <v>13</v>
      </c>
      <c r="H91" s="59" t="s">
        <v>13</v>
      </c>
      <c r="I91" s="59">
        <v>0.1305</v>
      </c>
      <c r="J91" s="23" t="s">
        <v>13</v>
      </c>
      <c r="K91" s="64" t="s">
        <v>13</v>
      </c>
      <c r="L91" s="59">
        <v>0.1305</v>
      </c>
      <c r="M91" s="23" t="s">
        <v>13</v>
      </c>
      <c r="N91" s="59" t="s">
        <v>13</v>
      </c>
      <c r="O91" s="59">
        <v>0.1305</v>
      </c>
      <c r="P91" s="23" t="s">
        <v>13</v>
      </c>
      <c r="Q91" s="59" t="s">
        <v>13</v>
      </c>
      <c r="R91" s="59">
        <v>0.1305</v>
      </c>
      <c r="S91" s="23" t="s">
        <v>13</v>
      </c>
      <c r="T91" s="64" t="s">
        <v>13</v>
      </c>
      <c r="U91" s="59">
        <v>0.1305</v>
      </c>
      <c r="V91" s="23" t="s">
        <v>13</v>
      </c>
      <c r="W91" s="59" t="s">
        <v>13</v>
      </c>
      <c r="X91" s="59">
        <v>0.1305</v>
      </c>
      <c r="Y91" s="23" t="s">
        <v>13</v>
      </c>
      <c r="Z91" s="52">
        <v>0.55000000000000004</v>
      </c>
      <c r="AA91" s="59">
        <v>0.1305</v>
      </c>
      <c r="AB91" s="20">
        <f t="shared" si="13"/>
        <v>0.41950000000000004</v>
      </c>
      <c r="AC91" s="52">
        <v>0.35</v>
      </c>
      <c r="AD91" s="59">
        <v>0.1305</v>
      </c>
      <c r="AE91" s="20">
        <f t="shared" si="14"/>
        <v>0.21949999999999997</v>
      </c>
      <c r="AF91" s="98">
        <f t="shared" si="15"/>
        <v>0.31950000000000001</v>
      </c>
      <c r="AG91" s="124">
        <v>18.600000000000001</v>
      </c>
      <c r="AH91" s="98">
        <f t="shared" si="16"/>
        <v>2.3977968114716788E-4</v>
      </c>
      <c r="AI91" s="99">
        <f t="shared" si="17"/>
        <v>7.660960812652014E-5</v>
      </c>
      <c r="AJ91" s="124">
        <v>55.1</v>
      </c>
      <c r="AK91" s="124">
        <v>0.47</v>
      </c>
      <c r="AL91" s="101" t="s">
        <v>13</v>
      </c>
    </row>
    <row r="92" spans="1:38" s="62" customFormat="1">
      <c r="A92" s="90" t="s">
        <v>923</v>
      </c>
      <c r="B92" s="64" t="s">
        <v>13</v>
      </c>
      <c r="C92" s="59">
        <v>0.1305</v>
      </c>
      <c r="D92" s="23" t="s">
        <v>13</v>
      </c>
      <c r="E92" s="59" t="s">
        <v>13</v>
      </c>
      <c r="F92" s="59">
        <v>0.1305</v>
      </c>
      <c r="G92" s="23" t="s">
        <v>13</v>
      </c>
      <c r="H92" s="59" t="s">
        <v>13</v>
      </c>
      <c r="I92" s="59">
        <v>0.1305</v>
      </c>
      <c r="J92" s="23" t="s">
        <v>13</v>
      </c>
      <c r="K92" s="64" t="s">
        <v>13</v>
      </c>
      <c r="L92" s="59">
        <v>0.1305</v>
      </c>
      <c r="M92" s="23" t="s">
        <v>13</v>
      </c>
      <c r="N92" s="59" t="s">
        <v>13</v>
      </c>
      <c r="O92" s="59">
        <v>0.1305</v>
      </c>
      <c r="P92" s="23" t="s">
        <v>13</v>
      </c>
      <c r="Q92" s="59" t="s">
        <v>13</v>
      </c>
      <c r="R92" s="59">
        <v>0.1305</v>
      </c>
      <c r="S92" s="23" t="s">
        <v>13</v>
      </c>
      <c r="T92" s="64" t="s">
        <v>13</v>
      </c>
      <c r="U92" s="59">
        <v>0.1305</v>
      </c>
      <c r="V92" s="23" t="s">
        <v>13</v>
      </c>
      <c r="W92" s="59" t="s">
        <v>13</v>
      </c>
      <c r="X92" s="59">
        <v>0.1305</v>
      </c>
      <c r="Y92" s="23" t="s">
        <v>13</v>
      </c>
      <c r="Z92" s="52">
        <v>5.5999999999999999E-3</v>
      </c>
      <c r="AA92" s="59">
        <v>0.1305</v>
      </c>
      <c r="AB92" s="20">
        <f t="shared" si="13"/>
        <v>-0.12490000000000001</v>
      </c>
      <c r="AC92" s="52">
        <v>9.9500000000000005E-2</v>
      </c>
      <c r="AD92" s="59">
        <v>0.1305</v>
      </c>
      <c r="AE92" s="20">
        <f t="shared" si="14"/>
        <v>-3.1E-2</v>
      </c>
      <c r="AF92" s="98">
        <f t="shared" si="15"/>
        <v>-7.7950000000000005E-2</v>
      </c>
      <c r="AG92" s="100">
        <v>4.08</v>
      </c>
      <c r="AH92" s="98">
        <f t="shared" si="16"/>
        <v>5.2596833283894884E-5</v>
      </c>
      <c r="AI92" s="99">
        <f t="shared" si="17"/>
        <v>-4.0999231544796064E-6</v>
      </c>
      <c r="AJ92" s="100">
        <v>4.32</v>
      </c>
      <c r="AK92" s="100">
        <v>0</v>
      </c>
      <c r="AL92" s="101" t="s">
        <v>13</v>
      </c>
    </row>
    <row r="93" spans="1:38" s="62" customFormat="1">
      <c r="A93" s="90" t="s">
        <v>924</v>
      </c>
      <c r="B93" s="64" t="s">
        <v>13</v>
      </c>
      <c r="C93" s="59">
        <v>0.1305</v>
      </c>
      <c r="D93" s="23" t="s">
        <v>13</v>
      </c>
      <c r="E93" s="59" t="s">
        <v>13</v>
      </c>
      <c r="F93" s="59">
        <v>0.1305</v>
      </c>
      <c r="G93" s="23" t="s">
        <v>13</v>
      </c>
      <c r="H93" s="59" t="s">
        <v>13</v>
      </c>
      <c r="I93" s="59">
        <v>0.1305</v>
      </c>
      <c r="J93" s="23" t="s">
        <v>13</v>
      </c>
      <c r="K93" s="64" t="s">
        <v>13</v>
      </c>
      <c r="L93" s="59">
        <v>0.1305</v>
      </c>
      <c r="M93" s="23" t="s">
        <v>13</v>
      </c>
      <c r="N93" s="59" t="s">
        <v>13</v>
      </c>
      <c r="O93" s="59">
        <v>0.1305</v>
      </c>
      <c r="P93" s="23" t="s">
        <v>13</v>
      </c>
      <c r="Q93" s="52">
        <v>3.6999999999999998E-2</v>
      </c>
      <c r="R93" s="59">
        <v>0.1305</v>
      </c>
      <c r="S93" s="20">
        <f t="shared" si="23"/>
        <v>-9.35E-2</v>
      </c>
      <c r="T93" s="52">
        <v>3.1600000000000003E-2</v>
      </c>
      <c r="U93" s="59">
        <v>0.1305</v>
      </c>
      <c r="V93" s="20">
        <f t="shared" si="24"/>
        <v>-9.8900000000000002E-2</v>
      </c>
      <c r="W93" s="52">
        <v>8.09E-2</v>
      </c>
      <c r="X93" s="59">
        <v>0.1305</v>
      </c>
      <c r="Y93" s="20">
        <f t="shared" si="25"/>
        <v>-4.9600000000000005E-2</v>
      </c>
      <c r="Z93" s="52">
        <v>4.8300000000000003E-2</v>
      </c>
      <c r="AA93" s="59">
        <v>0.1305</v>
      </c>
      <c r="AB93" s="20">
        <f t="shared" si="13"/>
        <v>-8.2199999999999995E-2</v>
      </c>
      <c r="AC93" s="52">
        <v>3.9600000000000003E-2</v>
      </c>
      <c r="AD93" s="59">
        <v>0.1305</v>
      </c>
      <c r="AE93" s="20">
        <f t="shared" si="14"/>
        <v>-9.0900000000000009E-2</v>
      </c>
      <c r="AF93" s="98">
        <f t="shared" si="15"/>
        <v>-8.302000000000001E-2</v>
      </c>
      <c r="AG93" s="124">
        <v>7.2</v>
      </c>
      <c r="AH93" s="98">
        <f t="shared" si="16"/>
        <v>9.2817941089226271E-5</v>
      </c>
      <c r="AI93" s="99">
        <f t="shared" si="17"/>
        <v>-7.7057454692275667E-6</v>
      </c>
      <c r="AJ93" s="124">
        <v>9.08</v>
      </c>
      <c r="AK93" s="124">
        <v>0.13</v>
      </c>
      <c r="AL93" s="101" t="s">
        <v>13</v>
      </c>
    </row>
    <row r="94" spans="1:38" s="62" customFormat="1">
      <c r="A94" s="90" t="s">
        <v>925</v>
      </c>
      <c r="B94" s="52">
        <v>8.9999999999999993E-3</v>
      </c>
      <c r="C94" s="59">
        <v>0.1305</v>
      </c>
      <c r="D94" s="20">
        <f t="shared" si="18"/>
        <v>-0.12150000000000001</v>
      </c>
      <c r="E94" s="52">
        <v>3.1300000000000001E-2</v>
      </c>
      <c r="F94" s="59">
        <v>0.1305</v>
      </c>
      <c r="G94" s="20">
        <f t="shared" si="19"/>
        <v>-9.920000000000001E-2</v>
      </c>
      <c r="H94" s="52">
        <v>3.0300000000000001E-2</v>
      </c>
      <c r="I94" s="59">
        <v>0.1305</v>
      </c>
      <c r="J94" s="20">
        <f t="shared" si="20"/>
        <v>-0.10020000000000001</v>
      </c>
      <c r="K94" s="52">
        <v>3.1E-2</v>
      </c>
      <c r="L94" s="59">
        <v>0.1305</v>
      </c>
      <c r="M94" s="20">
        <f t="shared" si="21"/>
        <v>-9.9500000000000005E-2</v>
      </c>
      <c r="N94" s="52">
        <v>3.4000000000000002E-2</v>
      </c>
      <c r="O94" s="59">
        <v>0.1305</v>
      </c>
      <c r="P94" s="20">
        <f t="shared" si="22"/>
        <v>-9.6500000000000002E-2</v>
      </c>
      <c r="Q94" s="52">
        <v>-2.1100000000000001E-2</v>
      </c>
      <c r="R94" s="59">
        <v>0.1305</v>
      </c>
      <c r="S94" s="20">
        <f t="shared" si="23"/>
        <v>-0.15160000000000001</v>
      </c>
      <c r="T94" s="52">
        <v>-4.7800000000000002E-2</v>
      </c>
      <c r="U94" s="59">
        <v>0.1305</v>
      </c>
      <c r="V94" s="20">
        <f t="shared" si="24"/>
        <v>-0.17830000000000001</v>
      </c>
      <c r="W94" s="52">
        <v>5.91E-2</v>
      </c>
      <c r="X94" s="59">
        <v>0.1305</v>
      </c>
      <c r="Y94" s="20">
        <f t="shared" si="25"/>
        <v>-7.1400000000000005E-2</v>
      </c>
      <c r="Z94" s="52">
        <v>6.5799999999999997E-2</v>
      </c>
      <c r="AA94" s="59">
        <v>0.1305</v>
      </c>
      <c r="AB94" s="20">
        <f t="shared" si="13"/>
        <v>-6.4700000000000008E-2</v>
      </c>
      <c r="AC94" s="52">
        <v>8.09E-2</v>
      </c>
      <c r="AD94" s="59">
        <v>0.1305</v>
      </c>
      <c r="AE94" s="20">
        <f t="shared" si="14"/>
        <v>-4.9600000000000005E-2</v>
      </c>
      <c r="AF94" s="98">
        <f t="shared" si="15"/>
        <v>-0.10325000000000002</v>
      </c>
      <c r="AG94" s="124">
        <v>3.45</v>
      </c>
      <c r="AH94" s="98">
        <f t="shared" si="16"/>
        <v>4.4475263438587585E-5</v>
      </c>
      <c r="AI94" s="99">
        <f t="shared" si="17"/>
        <v>-4.5920709500341688E-6</v>
      </c>
      <c r="AJ94" s="124">
        <v>3.49</v>
      </c>
      <c r="AK94" s="124">
        <v>0</v>
      </c>
      <c r="AL94" s="124">
        <v>0.57999999999999996</v>
      </c>
    </row>
    <row r="95" spans="1:38" s="62" customFormat="1">
      <c r="A95" s="90" t="s">
        <v>926</v>
      </c>
      <c r="B95" s="52">
        <v>5.4999999999999997E-3</v>
      </c>
      <c r="C95" s="59">
        <v>0.1305</v>
      </c>
      <c r="D95" s="20">
        <f t="shared" si="18"/>
        <v>-0.125</v>
      </c>
      <c r="E95" s="52">
        <v>4.5999999999999999E-3</v>
      </c>
      <c r="F95" s="59">
        <v>0.1305</v>
      </c>
      <c r="G95" s="20">
        <f t="shared" si="19"/>
        <v>-0.12590000000000001</v>
      </c>
      <c r="H95" s="52">
        <v>8.4699999999999998E-2</v>
      </c>
      <c r="I95" s="59">
        <v>0.1305</v>
      </c>
      <c r="J95" s="20">
        <f t="shared" si="20"/>
        <v>-4.5800000000000007E-2</v>
      </c>
      <c r="K95" s="52">
        <v>6.2100000000000002E-2</v>
      </c>
      <c r="L95" s="59">
        <v>0.1305</v>
      </c>
      <c r="M95" s="20">
        <f t="shared" si="21"/>
        <v>-6.8400000000000002E-2</v>
      </c>
      <c r="N95" s="52">
        <v>2.3E-2</v>
      </c>
      <c r="O95" s="59">
        <v>0.1305</v>
      </c>
      <c r="P95" s="20">
        <f t="shared" si="22"/>
        <v>-0.10750000000000001</v>
      </c>
      <c r="Q95" s="52">
        <v>2.6100000000000002E-2</v>
      </c>
      <c r="R95" s="59">
        <v>0.1305</v>
      </c>
      <c r="S95" s="20">
        <f t="shared" si="23"/>
        <v>-0.10440000000000001</v>
      </c>
      <c r="T95" s="52">
        <v>-1.6E-2</v>
      </c>
      <c r="U95" s="59">
        <v>0.1305</v>
      </c>
      <c r="V95" s="20">
        <f t="shared" si="24"/>
        <v>-0.14650000000000002</v>
      </c>
      <c r="W95" s="52">
        <v>-8.8000000000000005E-3</v>
      </c>
      <c r="X95" s="59">
        <v>0.1305</v>
      </c>
      <c r="Y95" s="20">
        <f t="shared" si="25"/>
        <v>-0.13930000000000001</v>
      </c>
      <c r="Z95" s="52">
        <v>3.3999999999999998E-3</v>
      </c>
      <c r="AA95" s="59">
        <v>0.1305</v>
      </c>
      <c r="AB95" s="20">
        <f t="shared" si="13"/>
        <v>-0.12710000000000002</v>
      </c>
      <c r="AC95" s="52">
        <v>-9.1000000000000004E-3</v>
      </c>
      <c r="AD95" s="59">
        <v>0.1305</v>
      </c>
      <c r="AE95" s="20">
        <f t="shared" si="14"/>
        <v>-0.1396</v>
      </c>
      <c r="AF95" s="98">
        <f t="shared" si="15"/>
        <v>-0.11294999999999999</v>
      </c>
      <c r="AG95" s="100">
        <v>25.01</v>
      </c>
      <c r="AH95" s="98">
        <f t="shared" si="16"/>
        <v>3.2241343147799295E-4</v>
      </c>
      <c r="AI95" s="99">
        <f t="shared" si="17"/>
        <v>-3.6416597085439303E-5</v>
      </c>
      <c r="AJ95" s="100">
        <v>25.5</v>
      </c>
      <c r="AK95" s="100">
        <v>1.7</v>
      </c>
      <c r="AL95" s="100">
        <v>-17.829999999999998</v>
      </c>
    </row>
    <row r="96" spans="1:38" s="62" customFormat="1">
      <c r="A96" s="90" t="s">
        <v>927</v>
      </c>
      <c r="B96" s="52">
        <v>0.29459999999999997</v>
      </c>
      <c r="C96" s="59">
        <v>0.1305</v>
      </c>
      <c r="D96" s="20">
        <f t="shared" si="18"/>
        <v>0.16409999999999997</v>
      </c>
      <c r="E96" s="52">
        <v>1.6299999999999999E-2</v>
      </c>
      <c r="F96" s="59">
        <v>0.1305</v>
      </c>
      <c r="G96" s="20">
        <f t="shared" si="19"/>
        <v>-0.11420000000000001</v>
      </c>
      <c r="H96" s="52">
        <v>3.9800000000000002E-2</v>
      </c>
      <c r="I96" s="59">
        <v>0.1305</v>
      </c>
      <c r="J96" s="20">
        <f t="shared" si="20"/>
        <v>-9.0700000000000003E-2</v>
      </c>
      <c r="K96" s="52">
        <v>0</v>
      </c>
      <c r="L96" s="59">
        <v>0.1305</v>
      </c>
      <c r="M96" s="20">
        <f t="shared" si="21"/>
        <v>-0.1305</v>
      </c>
      <c r="N96" s="52">
        <v>6.2E-2</v>
      </c>
      <c r="O96" s="59">
        <v>0.1305</v>
      </c>
      <c r="P96" s="20">
        <f t="shared" si="22"/>
        <v>-6.8500000000000005E-2</v>
      </c>
      <c r="Q96" s="52">
        <v>0.1739</v>
      </c>
      <c r="R96" s="59">
        <v>0.1305</v>
      </c>
      <c r="S96" s="20">
        <f t="shared" si="23"/>
        <v>4.3399999999999994E-2</v>
      </c>
      <c r="T96" s="52">
        <v>0.20649999999999999</v>
      </c>
      <c r="U96" s="59">
        <v>0.1305</v>
      </c>
      <c r="V96" s="20">
        <f t="shared" si="24"/>
        <v>7.5999999999999984E-2</v>
      </c>
      <c r="W96" s="52">
        <v>0.3679</v>
      </c>
      <c r="X96" s="59">
        <v>0.1305</v>
      </c>
      <c r="Y96" s="20">
        <f t="shared" si="25"/>
        <v>0.2374</v>
      </c>
      <c r="Z96" s="52">
        <v>7.6100000000000001E-2</v>
      </c>
      <c r="AA96" s="59">
        <v>0.1305</v>
      </c>
      <c r="AB96" s="20">
        <f t="shared" si="13"/>
        <v>-5.4400000000000004E-2</v>
      </c>
      <c r="AC96" s="52">
        <v>7.4399999999999994E-2</v>
      </c>
      <c r="AD96" s="59">
        <v>0.1305</v>
      </c>
      <c r="AE96" s="20">
        <f t="shared" si="14"/>
        <v>-5.6100000000000011E-2</v>
      </c>
      <c r="AF96" s="98">
        <f t="shared" si="15"/>
        <v>6.4999999999998945E-4</v>
      </c>
      <c r="AG96" s="124">
        <v>1.8</v>
      </c>
      <c r="AH96" s="98">
        <f t="shared" si="16"/>
        <v>2.3204485272306568E-5</v>
      </c>
      <c r="AI96" s="99">
        <f t="shared" si="17"/>
        <v>1.5082915426999026E-8</v>
      </c>
      <c r="AJ96" s="124">
        <v>2.0499999999999998</v>
      </c>
      <c r="AK96" s="124">
        <v>0.81</v>
      </c>
      <c r="AL96" s="124">
        <v>-2.52</v>
      </c>
    </row>
    <row r="97" spans="1:39" s="62" customFormat="1">
      <c r="A97" s="125" t="s">
        <v>928</v>
      </c>
      <c r="B97" s="53" t="s">
        <v>13</v>
      </c>
      <c r="C97" s="59">
        <v>0.1305</v>
      </c>
      <c r="D97" s="23" t="s">
        <v>13</v>
      </c>
      <c r="E97" s="54" t="s">
        <v>13</v>
      </c>
      <c r="F97" s="59">
        <v>0.1305</v>
      </c>
      <c r="G97" s="23" t="s">
        <v>13</v>
      </c>
      <c r="H97" s="54" t="s">
        <v>13</v>
      </c>
      <c r="I97" s="59">
        <v>0.1305</v>
      </c>
      <c r="J97" s="23" t="s">
        <v>13</v>
      </c>
      <c r="K97" s="61">
        <v>0</v>
      </c>
      <c r="L97" s="59">
        <v>0.1305</v>
      </c>
      <c r="M97" s="20">
        <f t="shared" si="21"/>
        <v>-0.1305</v>
      </c>
      <c r="N97" s="61">
        <v>0</v>
      </c>
      <c r="O97" s="59">
        <v>0.1305</v>
      </c>
      <c r="P97" s="20">
        <f t="shared" si="22"/>
        <v>-0.1305</v>
      </c>
      <c r="Q97" s="61">
        <v>0.90910000000000002</v>
      </c>
      <c r="R97" s="59">
        <v>0.1305</v>
      </c>
      <c r="S97" s="20">
        <f t="shared" si="23"/>
        <v>0.77859999999999996</v>
      </c>
      <c r="T97" s="61">
        <v>1.6471</v>
      </c>
      <c r="U97" s="59">
        <v>0.1305</v>
      </c>
      <c r="V97" s="20">
        <f t="shared" si="24"/>
        <v>1.5165999999999999</v>
      </c>
      <c r="W97" s="61">
        <v>8.6999999999999994E-2</v>
      </c>
      <c r="X97" s="59">
        <v>0.1305</v>
      </c>
      <c r="Y97" s="20">
        <f t="shared" si="25"/>
        <v>-4.3500000000000011E-2</v>
      </c>
      <c r="Z97" s="61">
        <v>-1.1364000000000001</v>
      </c>
      <c r="AA97" s="59">
        <v>0.1305</v>
      </c>
      <c r="AB97" s="20">
        <f t="shared" si="13"/>
        <v>-1.2669000000000001</v>
      </c>
      <c r="AC97" s="61">
        <v>-4.75</v>
      </c>
      <c r="AD97" s="59">
        <v>0.1305</v>
      </c>
      <c r="AE97" s="20">
        <f t="shared" si="14"/>
        <v>-4.8804999999999996</v>
      </c>
      <c r="AF97" s="98">
        <f t="shared" si="15"/>
        <v>-0.59381428571428574</v>
      </c>
      <c r="AG97" s="124">
        <v>0.01</v>
      </c>
      <c r="AH97" s="98">
        <f t="shared" si="16"/>
        <v>1.2891380706836983E-7</v>
      </c>
      <c r="AI97" s="99">
        <f t="shared" si="17"/>
        <v>-7.6550860263013263E-8</v>
      </c>
      <c r="AJ97" s="124">
        <v>0.03</v>
      </c>
      <c r="AK97" s="101" t="s">
        <v>13</v>
      </c>
      <c r="AL97" s="101" t="s">
        <v>13</v>
      </c>
    </row>
    <row r="98" spans="1:39" s="62" customFormat="1">
      <c r="A98" s="113"/>
      <c r="B98" s="104"/>
      <c r="C98" s="105"/>
      <c r="D98" s="106"/>
      <c r="E98" s="104"/>
      <c r="F98" s="105"/>
      <c r="G98" s="106"/>
      <c r="H98" s="104"/>
      <c r="I98" s="105"/>
      <c r="J98" s="106"/>
      <c r="K98" s="104"/>
      <c r="L98" s="105"/>
      <c r="M98" s="106"/>
      <c r="N98" s="104"/>
      <c r="O98" s="105"/>
      <c r="P98" s="106"/>
      <c r="Q98" s="104"/>
      <c r="R98" s="105"/>
      <c r="S98" s="106"/>
      <c r="T98" s="104"/>
      <c r="U98" s="105"/>
      <c r="V98" s="106"/>
      <c r="W98" s="104"/>
      <c r="X98" s="105"/>
      <c r="Y98" s="106"/>
      <c r="Z98" s="104"/>
      <c r="AA98" s="105"/>
      <c r="AB98" s="106"/>
      <c r="AC98" s="104"/>
      <c r="AD98" s="105"/>
      <c r="AE98" s="106"/>
      <c r="AF98" s="72">
        <f>AVERAGE(AF4:AF97)</f>
        <v>1.9770623100303964E-2</v>
      </c>
      <c r="AG98" s="114">
        <f>SUM(AG4:AG97)</f>
        <v>77571.210000000006</v>
      </c>
      <c r="AH98" s="108"/>
      <c r="AI98" s="38">
        <f>SUM(AI4:AI97)</f>
        <v>0.24830875213790007</v>
      </c>
      <c r="AJ98" s="114">
        <f>SUM(AJ4:AJ97)</f>
        <v>117721.79</v>
      </c>
      <c r="AK98" s="111"/>
      <c r="AL98" s="111"/>
      <c r="AM98" s="180">
        <f>MEDIAN(AF4:AF97)</f>
        <v>-1.851587301587302E-2</v>
      </c>
    </row>
    <row r="99" spans="1:39" s="62" customFormat="1">
      <c r="A99"/>
      <c r="B99" s="53"/>
      <c r="C99" s="54"/>
      <c r="D99" s="60"/>
      <c r="E99" s="53"/>
      <c r="F99" s="54"/>
      <c r="G99" s="60"/>
      <c r="H99" s="53"/>
      <c r="I99" s="54"/>
      <c r="J99" s="60"/>
      <c r="K99" s="53"/>
      <c r="L99" s="54"/>
      <c r="M99" s="60"/>
      <c r="N99" s="53"/>
      <c r="O99" s="54"/>
      <c r="P99" s="60"/>
      <c r="Q99" s="53"/>
      <c r="R99" s="54"/>
      <c r="S99" s="60"/>
      <c r="T99" s="53"/>
      <c r="U99" s="54"/>
      <c r="V99" s="60"/>
      <c r="W99" s="53"/>
      <c r="X99" s="54"/>
      <c r="Y99" s="60"/>
      <c r="Z99" s="53"/>
      <c r="AA99" s="54"/>
      <c r="AB99" s="60"/>
      <c r="AC99" s="53"/>
      <c r="AD99" s="54"/>
      <c r="AE99" s="60"/>
      <c r="AG99"/>
      <c r="AH99"/>
    </row>
    <row r="100" spans="1:39" s="62" customFormat="1">
      <c r="A100" s="66" t="s">
        <v>930</v>
      </c>
      <c r="B100" s="53"/>
      <c r="C100" s="54"/>
      <c r="D100" s="60"/>
      <c r="E100" s="53"/>
      <c r="F100" s="54"/>
      <c r="G100" s="60"/>
      <c r="H100" s="53"/>
      <c r="I100" s="54"/>
      <c r="J100" s="60"/>
      <c r="K100" s="53"/>
      <c r="L100" s="54"/>
      <c r="M100" s="60"/>
      <c r="N100" s="53"/>
      <c r="O100" s="54"/>
      <c r="P100" s="60"/>
      <c r="Q100" s="53"/>
      <c r="R100" s="54"/>
      <c r="S100" s="60"/>
      <c r="T100" s="53"/>
      <c r="U100" s="54"/>
      <c r="V100" s="60"/>
      <c r="W100" s="53"/>
      <c r="X100" s="54"/>
      <c r="Y100" s="60"/>
      <c r="Z100" s="53"/>
      <c r="AA100" s="54"/>
      <c r="AB100" s="60"/>
      <c r="AC100" s="53"/>
      <c r="AD100" s="54"/>
      <c r="AE100" s="60"/>
      <c r="AG100"/>
      <c r="AH100"/>
    </row>
    <row r="101" spans="1:39" s="62" customFormat="1">
      <c r="A101" s="90" t="s">
        <v>931</v>
      </c>
      <c r="B101" s="52">
        <v>0.4</v>
      </c>
      <c r="C101" s="59">
        <v>0.1305</v>
      </c>
      <c r="D101" s="20">
        <f t="shared" ref="D101:D164" si="26">B101-C101</f>
        <v>0.26950000000000002</v>
      </c>
      <c r="E101" s="52">
        <v>0.36</v>
      </c>
      <c r="F101" s="59">
        <v>0.1305</v>
      </c>
      <c r="G101" s="20">
        <f t="shared" ref="G101:G164" si="27">E101-F101</f>
        <v>0.22949999999999998</v>
      </c>
      <c r="H101" s="52">
        <v>0.2</v>
      </c>
      <c r="I101" s="59">
        <v>0.1305</v>
      </c>
      <c r="J101" s="20">
        <f t="shared" ref="J101:J164" si="28">H101-I101</f>
        <v>6.9500000000000006E-2</v>
      </c>
      <c r="K101" s="52">
        <v>0.06</v>
      </c>
      <c r="L101" s="59">
        <v>0.1305</v>
      </c>
      <c r="M101" s="20">
        <f t="shared" ref="M101:M164" si="29">K101-L101</f>
        <v>-7.0500000000000007E-2</v>
      </c>
      <c r="N101" s="52">
        <v>0.1</v>
      </c>
      <c r="O101" s="59">
        <v>0.1305</v>
      </c>
      <c r="P101" s="20">
        <f t="shared" ref="P101:P164" si="30">N101-O101</f>
        <v>-3.0499999999999999E-2</v>
      </c>
      <c r="Q101" s="52">
        <v>0.19</v>
      </c>
      <c r="R101" s="59">
        <v>0.1305</v>
      </c>
      <c r="S101" s="20">
        <f t="shared" ref="S101:S164" si="31">Q101-R101</f>
        <v>5.9499999999999997E-2</v>
      </c>
      <c r="T101" s="52">
        <v>0.16</v>
      </c>
      <c r="U101" s="59">
        <v>0.1305</v>
      </c>
      <c r="V101" s="20">
        <f t="shared" ref="V101:V164" si="32">T101-U101</f>
        <v>2.9499999999999998E-2</v>
      </c>
      <c r="W101" s="52">
        <v>0.15</v>
      </c>
      <c r="X101" s="59">
        <v>0.1305</v>
      </c>
      <c r="Y101" s="20">
        <f t="shared" ref="Y101:Y164" si="33">W101-X101</f>
        <v>1.949999999999999E-2</v>
      </c>
      <c r="Z101" s="52">
        <v>0.18</v>
      </c>
      <c r="AA101" s="59">
        <v>0.1305</v>
      </c>
      <c r="AB101" s="20">
        <f t="shared" ref="AB101:AB164" si="34">Z101-AA101</f>
        <v>4.9499999999999988E-2</v>
      </c>
      <c r="AC101" s="52">
        <v>0.19</v>
      </c>
      <c r="AD101" s="59">
        <v>0.1305</v>
      </c>
      <c r="AE101" s="20">
        <f t="shared" ref="AE101:AE164" si="35">AC101-AD101</f>
        <v>5.9499999999999997E-2</v>
      </c>
      <c r="AF101" s="98">
        <f t="shared" ref="AF101:AF164" si="36">AVERAGE(D101,G101,J101,M101,P101,S101,V101,Y101,AB101,AE101)</f>
        <v>6.8499999999999991E-2</v>
      </c>
      <c r="AG101" s="100">
        <v>9407.9</v>
      </c>
      <c r="AH101" s="98">
        <f>AG101/$AG$171</f>
        <v>0.11455429770699017</v>
      </c>
      <c r="AI101" s="99">
        <f>AF101*AH101</f>
        <v>7.8469693929288254E-3</v>
      </c>
      <c r="AJ101" s="100">
        <v>15383.3</v>
      </c>
      <c r="AK101" s="100">
        <v>0.03</v>
      </c>
      <c r="AL101" s="100">
        <v>4.62</v>
      </c>
    </row>
    <row r="102" spans="1:39" s="62" customFormat="1">
      <c r="A102" s="90" t="s">
        <v>932</v>
      </c>
      <c r="B102" s="52">
        <v>0.17</v>
      </c>
      <c r="C102" s="59">
        <v>0.1305</v>
      </c>
      <c r="D102" s="20">
        <f t="shared" si="26"/>
        <v>3.9500000000000007E-2</v>
      </c>
      <c r="E102" s="52">
        <v>0.31</v>
      </c>
      <c r="F102" s="59">
        <v>0.1305</v>
      </c>
      <c r="G102" s="20">
        <f t="shared" si="27"/>
        <v>0.17949999999999999</v>
      </c>
      <c r="H102" s="52">
        <v>0.33</v>
      </c>
      <c r="I102" s="59">
        <v>0.1305</v>
      </c>
      <c r="J102" s="20">
        <f t="shared" si="28"/>
        <v>0.19950000000000001</v>
      </c>
      <c r="K102" s="52">
        <v>0.26</v>
      </c>
      <c r="L102" s="59">
        <v>0.1305</v>
      </c>
      <c r="M102" s="20">
        <f t="shared" si="29"/>
        <v>0.1295</v>
      </c>
      <c r="N102" s="52">
        <v>0.27</v>
      </c>
      <c r="O102" s="59">
        <v>0.1305</v>
      </c>
      <c r="P102" s="20">
        <f t="shared" si="30"/>
        <v>0.13950000000000001</v>
      </c>
      <c r="Q102" s="52">
        <v>0.27</v>
      </c>
      <c r="R102" s="59">
        <v>0.1305</v>
      </c>
      <c r="S102" s="20">
        <f t="shared" si="31"/>
        <v>0.13950000000000001</v>
      </c>
      <c r="T102" s="52">
        <v>0.28000000000000003</v>
      </c>
      <c r="U102" s="59">
        <v>0.1305</v>
      </c>
      <c r="V102" s="20">
        <f t="shared" si="32"/>
        <v>0.14950000000000002</v>
      </c>
      <c r="W102" s="52">
        <v>0.25</v>
      </c>
      <c r="X102" s="59">
        <v>0.1305</v>
      </c>
      <c r="Y102" s="20">
        <f t="shared" si="33"/>
        <v>0.1195</v>
      </c>
      <c r="Z102" s="52">
        <v>0.27</v>
      </c>
      <c r="AA102" s="59">
        <v>0.1305</v>
      </c>
      <c r="AB102" s="20">
        <f t="shared" si="34"/>
        <v>0.13950000000000001</v>
      </c>
      <c r="AC102" s="52">
        <v>0.28999999999999998</v>
      </c>
      <c r="AD102" s="59">
        <v>0.1305</v>
      </c>
      <c r="AE102" s="20">
        <f t="shared" si="35"/>
        <v>0.15949999999999998</v>
      </c>
      <c r="AF102" s="98">
        <f t="shared" si="36"/>
        <v>0.13949999999999999</v>
      </c>
      <c r="AG102" s="100">
        <v>4311.5600000000004</v>
      </c>
      <c r="AH102" s="98">
        <f t="shared" ref="AH102:AH165" si="37">AG102/$AG$171</f>
        <v>5.2499253587043937E-2</v>
      </c>
      <c r="AI102" s="99">
        <f t="shared" ref="AI102:AI165" si="38">AF102*AH102</f>
        <v>7.3236458753926283E-3</v>
      </c>
      <c r="AJ102" s="100">
        <v>7073.45</v>
      </c>
      <c r="AK102" s="100">
        <v>0</v>
      </c>
      <c r="AL102" s="100">
        <v>22.78</v>
      </c>
    </row>
    <row r="103" spans="1:39" s="62" customFormat="1">
      <c r="A103" s="90" t="s">
        <v>933</v>
      </c>
      <c r="B103" s="52">
        <v>0.06</v>
      </c>
      <c r="C103" s="59">
        <v>0.1305</v>
      </c>
      <c r="D103" s="20">
        <f t="shared" si="26"/>
        <v>-7.0500000000000007E-2</v>
      </c>
      <c r="E103" s="52">
        <v>0.13</v>
      </c>
      <c r="F103" s="59">
        <v>0.1305</v>
      </c>
      <c r="G103" s="20">
        <f t="shared" si="27"/>
        <v>-5.0000000000000044E-4</v>
      </c>
      <c r="H103" s="52">
        <v>0.1</v>
      </c>
      <c r="I103" s="59">
        <v>0.1305</v>
      </c>
      <c r="J103" s="20">
        <f t="shared" si="28"/>
        <v>-3.0499999999999999E-2</v>
      </c>
      <c r="K103" s="52">
        <v>0.13</v>
      </c>
      <c r="L103" s="59">
        <v>0.1305</v>
      </c>
      <c r="M103" s="20">
        <f t="shared" si="29"/>
        <v>-5.0000000000000044E-4</v>
      </c>
      <c r="N103" s="52">
        <v>0.15</v>
      </c>
      <c r="O103" s="59">
        <v>0.1305</v>
      </c>
      <c r="P103" s="20">
        <f t="shared" si="30"/>
        <v>1.949999999999999E-2</v>
      </c>
      <c r="Q103" s="52">
        <v>0.17</v>
      </c>
      <c r="R103" s="59">
        <v>0.1305</v>
      </c>
      <c r="S103" s="20">
        <f t="shared" si="31"/>
        <v>3.9500000000000007E-2</v>
      </c>
      <c r="T103" s="52">
        <v>0.17</v>
      </c>
      <c r="U103" s="59">
        <v>0.1305</v>
      </c>
      <c r="V103" s="20">
        <f t="shared" si="32"/>
        <v>3.9500000000000007E-2</v>
      </c>
      <c r="W103" s="52">
        <v>0.15</v>
      </c>
      <c r="X103" s="59">
        <v>0.1305</v>
      </c>
      <c r="Y103" s="20">
        <f t="shared" si="33"/>
        <v>1.949999999999999E-2</v>
      </c>
      <c r="Z103" s="52">
        <v>0.17</v>
      </c>
      <c r="AA103" s="59">
        <v>0.1305</v>
      </c>
      <c r="AB103" s="20">
        <f t="shared" si="34"/>
        <v>3.9500000000000007E-2</v>
      </c>
      <c r="AC103" s="53" t="s">
        <v>13</v>
      </c>
      <c r="AD103" s="59">
        <v>0.1305</v>
      </c>
      <c r="AE103" s="23" t="s">
        <v>13</v>
      </c>
      <c r="AF103" s="98">
        <f t="shared" si="36"/>
        <v>6.1666666666666658E-3</v>
      </c>
      <c r="AG103" s="100">
        <v>3527.17</v>
      </c>
      <c r="AH103" s="98">
        <f t="shared" si="37"/>
        <v>4.2948211847826247E-2</v>
      </c>
      <c r="AI103" s="99">
        <f t="shared" si="38"/>
        <v>2.6484730639492849E-4</v>
      </c>
      <c r="AJ103" s="100">
        <v>7700.83</v>
      </c>
      <c r="AK103" s="100">
        <v>0</v>
      </c>
      <c r="AL103" s="100">
        <v>-0.21</v>
      </c>
    </row>
    <row r="104" spans="1:39" s="62" customFormat="1">
      <c r="A104" s="90" t="s">
        <v>934</v>
      </c>
      <c r="B104" s="53" t="s">
        <v>13</v>
      </c>
      <c r="C104" s="59">
        <v>0.1305</v>
      </c>
      <c r="D104" s="23" t="s">
        <v>13</v>
      </c>
      <c r="E104" s="54" t="s">
        <v>13</v>
      </c>
      <c r="F104" s="59">
        <v>0.1305</v>
      </c>
      <c r="G104" s="23" t="s">
        <v>13</v>
      </c>
      <c r="H104" s="54" t="s">
        <v>13</v>
      </c>
      <c r="I104" s="59">
        <v>0.1305</v>
      </c>
      <c r="J104" s="23" t="s">
        <v>13</v>
      </c>
      <c r="K104" s="53" t="s">
        <v>13</v>
      </c>
      <c r="L104" s="59">
        <v>0.1305</v>
      </c>
      <c r="M104" s="23" t="s">
        <v>13</v>
      </c>
      <c r="N104" s="54" t="s">
        <v>13</v>
      </c>
      <c r="O104" s="59">
        <v>0.1305</v>
      </c>
      <c r="P104" s="23" t="s">
        <v>13</v>
      </c>
      <c r="Q104" s="54" t="s">
        <v>13</v>
      </c>
      <c r="R104" s="59">
        <v>0.1305</v>
      </c>
      <c r="S104" s="23" t="s">
        <v>13</v>
      </c>
      <c r="T104" s="52">
        <v>0.48</v>
      </c>
      <c r="U104" s="59">
        <v>0.1305</v>
      </c>
      <c r="V104" s="20">
        <f t="shared" si="32"/>
        <v>0.34949999999999998</v>
      </c>
      <c r="W104" s="52">
        <v>0.48</v>
      </c>
      <c r="X104" s="59">
        <v>0.1305</v>
      </c>
      <c r="Y104" s="20">
        <f t="shared" si="33"/>
        <v>0.34949999999999998</v>
      </c>
      <c r="Z104" s="52">
        <v>0.42</v>
      </c>
      <c r="AA104" s="59">
        <v>0.1305</v>
      </c>
      <c r="AB104" s="20">
        <f t="shared" si="34"/>
        <v>0.28949999999999998</v>
      </c>
      <c r="AC104" s="52">
        <v>0.39</v>
      </c>
      <c r="AD104" s="59">
        <v>0.1305</v>
      </c>
      <c r="AE104" s="20">
        <f t="shared" si="35"/>
        <v>0.25950000000000001</v>
      </c>
      <c r="AF104" s="98">
        <f t="shared" si="36"/>
        <v>0.312</v>
      </c>
      <c r="AG104" s="100">
        <v>1648.06</v>
      </c>
      <c r="AH104" s="98">
        <f t="shared" si="37"/>
        <v>2.0067427999764267E-2</v>
      </c>
      <c r="AI104" s="99">
        <f t="shared" si="38"/>
        <v>6.2610375359264513E-3</v>
      </c>
      <c r="AJ104" s="100">
        <v>2751.82</v>
      </c>
      <c r="AK104" s="100">
        <v>0.12</v>
      </c>
      <c r="AL104" s="101" t="s">
        <v>13</v>
      </c>
    </row>
    <row r="105" spans="1:39" s="62" customFormat="1">
      <c r="A105" s="90" t="s">
        <v>935</v>
      </c>
      <c r="B105" s="52">
        <v>0.46</v>
      </c>
      <c r="C105" s="59">
        <v>0.1305</v>
      </c>
      <c r="D105" s="20">
        <f t="shared" si="26"/>
        <v>0.32950000000000002</v>
      </c>
      <c r="E105" s="52">
        <v>0.5</v>
      </c>
      <c r="F105" s="59">
        <v>0.1305</v>
      </c>
      <c r="G105" s="20">
        <f t="shared" si="27"/>
        <v>0.3695</v>
      </c>
      <c r="H105" s="52">
        <v>0.45</v>
      </c>
      <c r="I105" s="59">
        <v>0.1305</v>
      </c>
      <c r="J105" s="20">
        <f t="shared" si="28"/>
        <v>0.31950000000000001</v>
      </c>
      <c r="K105" s="52">
        <v>0.33</v>
      </c>
      <c r="L105" s="59">
        <v>0.1305</v>
      </c>
      <c r="M105" s="20">
        <f t="shared" si="29"/>
        <v>0.19950000000000001</v>
      </c>
      <c r="N105" s="52">
        <v>0.15</v>
      </c>
      <c r="O105" s="59">
        <v>0.1305</v>
      </c>
      <c r="P105" s="20">
        <f t="shared" si="30"/>
        <v>1.949999999999999E-2</v>
      </c>
      <c r="Q105" s="52">
        <v>0.06</v>
      </c>
      <c r="R105" s="59">
        <v>0.1305</v>
      </c>
      <c r="S105" s="20">
        <f t="shared" si="31"/>
        <v>-7.0500000000000007E-2</v>
      </c>
      <c r="T105" s="52">
        <v>-0.02</v>
      </c>
      <c r="U105" s="59">
        <v>0.1305</v>
      </c>
      <c r="V105" s="20">
        <f t="shared" si="32"/>
        <v>-0.15049999999999999</v>
      </c>
      <c r="W105" s="52">
        <v>0.03</v>
      </c>
      <c r="X105" s="59">
        <v>0.1305</v>
      </c>
      <c r="Y105" s="20">
        <f t="shared" si="33"/>
        <v>-0.10050000000000001</v>
      </c>
      <c r="Z105" s="52">
        <v>0.05</v>
      </c>
      <c r="AA105" s="59">
        <v>0.1305</v>
      </c>
      <c r="AB105" s="20">
        <f t="shared" si="34"/>
        <v>-8.0500000000000002E-2</v>
      </c>
      <c r="AC105" s="52">
        <v>7.0000000000000007E-2</v>
      </c>
      <c r="AD105" s="59">
        <v>0.1305</v>
      </c>
      <c r="AE105" s="20">
        <f t="shared" si="35"/>
        <v>-6.0499999999999998E-2</v>
      </c>
      <c r="AF105" s="98">
        <f t="shared" si="36"/>
        <v>7.7499999999999986E-2</v>
      </c>
      <c r="AG105" s="100">
        <v>35171.64</v>
      </c>
      <c r="AH105" s="98">
        <f t="shared" si="37"/>
        <v>0.42826374848830068</v>
      </c>
      <c r="AI105" s="99">
        <f t="shared" si="38"/>
        <v>3.3190440507843297E-2</v>
      </c>
      <c r="AJ105" s="100">
        <v>63963.040000000001</v>
      </c>
      <c r="AK105" s="100">
        <v>0.16</v>
      </c>
      <c r="AL105" s="100">
        <v>-21.43</v>
      </c>
    </row>
    <row r="106" spans="1:39" s="62" customFormat="1">
      <c r="A106" s="90" t="s">
        <v>936</v>
      </c>
      <c r="B106" s="52">
        <v>0.24</v>
      </c>
      <c r="C106" s="59">
        <v>0.1305</v>
      </c>
      <c r="D106" s="20">
        <f t="shared" si="26"/>
        <v>0.10949999999999999</v>
      </c>
      <c r="E106" s="52">
        <v>0.25</v>
      </c>
      <c r="F106" s="59">
        <v>0.1305</v>
      </c>
      <c r="G106" s="20">
        <f t="shared" si="27"/>
        <v>0.1195</v>
      </c>
      <c r="H106" s="52">
        <v>0.27</v>
      </c>
      <c r="I106" s="59">
        <v>0.1305</v>
      </c>
      <c r="J106" s="20">
        <f t="shared" si="28"/>
        <v>0.13950000000000001</v>
      </c>
      <c r="K106" s="52">
        <v>0.27</v>
      </c>
      <c r="L106" s="59">
        <v>0.1305</v>
      </c>
      <c r="M106" s="20">
        <f t="shared" si="29"/>
        <v>0.13950000000000001</v>
      </c>
      <c r="N106" s="52">
        <v>0.27</v>
      </c>
      <c r="O106" s="59">
        <v>0.1305</v>
      </c>
      <c r="P106" s="20">
        <f t="shared" si="30"/>
        <v>0.13950000000000001</v>
      </c>
      <c r="Q106" s="52">
        <v>0.28000000000000003</v>
      </c>
      <c r="R106" s="59">
        <v>0.1305</v>
      </c>
      <c r="S106" s="20">
        <f t="shared" si="31"/>
        <v>0.14950000000000002</v>
      </c>
      <c r="T106" s="52">
        <v>0.37</v>
      </c>
      <c r="U106" s="59">
        <v>0.1305</v>
      </c>
      <c r="V106" s="20">
        <f t="shared" si="32"/>
        <v>0.23949999999999999</v>
      </c>
      <c r="W106" s="52">
        <v>0.37</v>
      </c>
      <c r="X106" s="59">
        <v>0.1305</v>
      </c>
      <c r="Y106" s="20">
        <f t="shared" si="33"/>
        <v>0.23949999999999999</v>
      </c>
      <c r="Z106" s="52">
        <v>0.26</v>
      </c>
      <c r="AA106" s="59">
        <v>0.1305</v>
      </c>
      <c r="AB106" s="20">
        <f t="shared" si="34"/>
        <v>0.1295</v>
      </c>
      <c r="AC106" s="52">
        <v>0.27</v>
      </c>
      <c r="AD106" s="59">
        <v>0.1305</v>
      </c>
      <c r="AE106" s="20">
        <f t="shared" si="35"/>
        <v>0.13950000000000001</v>
      </c>
      <c r="AF106" s="98">
        <f t="shared" si="36"/>
        <v>0.1545</v>
      </c>
      <c r="AG106" s="100">
        <v>973.08</v>
      </c>
      <c r="AH106" s="98">
        <f t="shared" si="37"/>
        <v>1.1848605534999097E-2</v>
      </c>
      <c r="AI106" s="99">
        <f t="shared" si="38"/>
        <v>1.8306095551573604E-3</v>
      </c>
      <c r="AJ106" s="100">
        <v>1445.33</v>
      </c>
      <c r="AK106" s="100">
        <v>0.01</v>
      </c>
      <c r="AL106" s="100">
        <v>38.21</v>
      </c>
    </row>
    <row r="107" spans="1:39" s="62" customFormat="1">
      <c r="A107" s="90" t="s">
        <v>937</v>
      </c>
      <c r="B107" s="52">
        <v>0.33</v>
      </c>
      <c r="C107" s="59">
        <v>0.1305</v>
      </c>
      <c r="D107" s="20">
        <f t="shared" si="26"/>
        <v>0.19950000000000001</v>
      </c>
      <c r="E107" s="52">
        <v>0.25</v>
      </c>
      <c r="F107" s="59">
        <v>0.1305</v>
      </c>
      <c r="G107" s="20">
        <f t="shared" si="27"/>
        <v>0.1195</v>
      </c>
      <c r="H107" s="52">
        <v>0.21</v>
      </c>
      <c r="I107" s="59">
        <v>0.1305</v>
      </c>
      <c r="J107" s="20">
        <f t="shared" si="28"/>
        <v>7.9499999999999987E-2</v>
      </c>
      <c r="K107" s="52">
        <v>0.16</v>
      </c>
      <c r="L107" s="59">
        <v>0.1305</v>
      </c>
      <c r="M107" s="20">
        <f t="shared" si="29"/>
        <v>2.9499999999999998E-2</v>
      </c>
      <c r="N107" s="52">
        <v>0.16</v>
      </c>
      <c r="O107" s="59">
        <v>0.1305</v>
      </c>
      <c r="P107" s="20">
        <f t="shared" si="30"/>
        <v>2.9499999999999998E-2</v>
      </c>
      <c r="Q107" s="52">
        <v>0.15</v>
      </c>
      <c r="R107" s="59">
        <v>0.1305</v>
      </c>
      <c r="S107" s="20">
        <f t="shared" si="31"/>
        <v>1.949999999999999E-2</v>
      </c>
      <c r="T107" s="52">
        <v>0.16</v>
      </c>
      <c r="U107" s="59">
        <v>0.1305</v>
      </c>
      <c r="V107" s="20">
        <f t="shared" si="32"/>
        <v>2.9499999999999998E-2</v>
      </c>
      <c r="W107" s="52">
        <v>0.2</v>
      </c>
      <c r="X107" s="59">
        <v>0.1305</v>
      </c>
      <c r="Y107" s="20">
        <f t="shared" si="33"/>
        <v>6.9500000000000006E-2</v>
      </c>
      <c r="Z107" s="52">
        <v>0.27</v>
      </c>
      <c r="AA107" s="59">
        <v>0.1305</v>
      </c>
      <c r="AB107" s="20">
        <f t="shared" si="34"/>
        <v>0.13950000000000001</v>
      </c>
      <c r="AC107" s="52">
        <v>0.28999999999999998</v>
      </c>
      <c r="AD107" s="59">
        <v>0.1305</v>
      </c>
      <c r="AE107" s="20">
        <f t="shared" si="35"/>
        <v>0.15949999999999998</v>
      </c>
      <c r="AF107" s="98">
        <f t="shared" si="36"/>
        <v>8.7499999999999981E-2</v>
      </c>
      <c r="AG107" s="100">
        <v>5005.01</v>
      </c>
      <c r="AH107" s="98">
        <f t="shared" si="37"/>
        <v>6.0942974050156036E-2</v>
      </c>
      <c r="AI107" s="99">
        <f t="shared" si="38"/>
        <v>5.3325102293886517E-3</v>
      </c>
      <c r="AJ107" s="100">
        <v>12876.95</v>
      </c>
      <c r="AK107" s="100">
        <v>0.79</v>
      </c>
      <c r="AL107" s="100">
        <v>7.28</v>
      </c>
    </row>
    <row r="108" spans="1:39" s="62" customFormat="1">
      <c r="A108" s="90" t="s">
        <v>938</v>
      </c>
      <c r="B108" s="52">
        <v>0.22</v>
      </c>
      <c r="C108" s="59">
        <v>0.1305</v>
      </c>
      <c r="D108" s="20">
        <f t="shared" si="26"/>
        <v>8.9499999999999996E-2</v>
      </c>
      <c r="E108" s="52">
        <v>0.2</v>
      </c>
      <c r="F108" s="59">
        <v>0.1305</v>
      </c>
      <c r="G108" s="20">
        <f t="shared" si="27"/>
        <v>6.9500000000000006E-2</v>
      </c>
      <c r="H108" s="52">
        <v>0.17</v>
      </c>
      <c r="I108" s="59">
        <v>0.1305</v>
      </c>
      <c r="J108" s="20">
        <f t="shared" si="28"/>
        <v>3.9500000000000007E-2</v>
      </c>
      <c r="K108" s="52">
        <v>0.12</v>
      </c>
      <c r="L108" s="59">
        <v>0.1305</v>
      </c>
      <c r="M108" s="20">
        <f t="shared" si="29"/>
        <v>-1.0500000000000009E-2</v>
      </c>
      <c r="N108" s="52">
        <v>0.11</v>
      </c>
      <c r="O108" s="59">
        <v>0.1305</v>
      </c>
      <c r="P108" s="20">
        <f t="shared" si="30"/>
        <v>-2.0500000000000004E-2</v>
      </c>
      <c r="Q108" s="52">
        <v>0.11</v>
      </c>
      <c r="R108" s="59">
        <v>0.1305</v>
      </c>
      <c r="S108" s="20">
        <f t="shared" si="31"/>
        <v>-2.0500000000000004E-2</v>
      </c>
      <c r="T108" s="52">
        <v>0.11</v>
      </c>
      <c r="U108" s="59">
        <v>0.1305</v>
      </c>
      <c r="V108" s="20">
        <f t="shared" si="32"/>
        <v>-2.0500000000000004E-2</v>
      </c>
      <c r="W108" s="52">
        <v>0.15</v>
      </c>
      <c r="X108" s="59">
        <v>0.1305</v>
      </c>
      <c r="Y108" s="20">
        <f t="shared" si="33"/>
        <v>1.949999999999999E-2</v>
      </c>
      <c r="Z108" s="52">
        <v>0.17</v>
      </c>
      <c r="AA108" s="59">
        <v>0.1305</v>
      </c>
      <c r="AB108" s="20">
        <f t="shared" si="34"/>
        <v>3.9500000000000007E-2</v>
      </c>
      <c r="AC108" s="52">
        <v>0.21</v>
      </c>
      <c r="AD108" s="59">
        <v>0.1305</v>
      </c>
      <c r="AE108" s="20">
        <f t="shared" si="35"/>
        <v>7.9499999999999987E-2</v>
      </c>
      <c r="AF108" s="98">
        <f t="shared" si="36"/>
        <v>2.6499999999999989E-2</v>
      </c>
      <c r="AG108" s="100">
        <v>6287</v>
      </c>
      <c r="AH108" s="98">
        <f t="shared" si="37"/>
        <v>7.6552989475212038E-2</v>
      </c>
      <c r="AI108" s="99">
        <f t="shared" si="38"/>
        <v>2.0286542210931182E-3</v>
      </c>
      <c r="AJ108" s="100">
        <v>15779</v>
      </c>
      <c r="AK108" s="100">
        <v>0.87</v>
      </c>
      <c r="AL108" s="100">
        <v>0.2</v>
      </c>
    </row>
    <row r="109" spans="1:39" s="62" customFormat="1">
      <c r="A109" s="90" t="s">
        <v>939</v>
      </c>
      <c r="B109" s="52">
        <v>-1.76</v>
      </c>
      <c r="C109" s="59">
        <v>0.1305</v>
      </c>
      <c r="D109" s="20">
        <f t="shared" si="26"/>
        <v>-1.8905000000000001</v>
      </c>
      <c r="E109" s="52">
        <v>1.44</v>
      </c>
      <c r="F109" s="59">
        <v>0.1305</v>
      </c>
      <c r="G109" s="20">
        <f t="shared" si="27"/>
        <v>1.3094999999999999</v>
      </c>
      <c r="H109" s="52">
        <v>1.97</v>
      </c>
      <c r="I109" s="59">
        <v>0.1305</v>
      </c>
      <c r="J109" s="20">
        <f t="shared" si="28"/>
        <v>1.8394999999999999</v>
      </c>
      <c r="K109" s="52">
        <v>1.42</v>
      </c>
      <c r="L109" s="59">
        <v>0.1305</v>
      </c>
      <c r="M109" s="20">
        <f t="shared" si="29"/>
        <v>1.2894999999999999</v>
      </c>
      <c r="N109" s="52">
        <v>0.61</v>
      </c>
      <c r="O109" s="59">
        <v>0.1305</v>
      </c>
      <c r="P109" s="20">
        <f t="shared" si="30"/>
        <v>0.47949999999999998</v>
      </c>
      <c r="Q109" s="52">
        <v>0.65</v>
      </c>
      <c r="R109" s="59">
        <v>0.1305</v>
      </c>
      <c r="S109" s="20">
        <f t="shared" si="31"/>
        <v>0.51950000000000007</v>
      </c>
      <c r="T109" s="52">
        <v>0.56999999999999995</v>
      </c>
      <c r="U109" s="59">
        <v>0.1305</v>
      </c>
      <c r="V109" s="20">
        <f t="shared" si="32"/>
        <v>0.43949999999999995</v>
      </c>
      <c r="W109" s="52">
        <v>0.52</v>
      </c>
      <c r="X109" s="59">
        <v>0.1305</v>
      </c>
      <c r="Y109" s="20">
        <f t="shared" si="33"/>
        <v>0.38950000000000001</v>
      </c>
      <c r="Z109" s="52">
        <v>0.34</v>
      </c>
      <c r="AA109" s="59">
        <v>0.1305</v>
      </c>
      <c r="AB109" s="20">
        <f t="shared" si="34"/>
        <v>0.20950000000000002</v>
      </c>
      <c r="AC109" s="52">
        <v>0.34</v>
      </c>
      <c r="AD109" s="59">
        <v>0.1305</v>
      </c>
      <c r="AE109" s="20">
        <f t="shared" si="35"/>
        <v>0.20950000000000002</v>
      </c>
      <c r="AF109" s="98">
        <f t="shared" si="36"/>
        <v>0.47949999999999998</v>
      </c>
      <c r="AG109" s="100">
        <v>511.44</v>
      </c>
      <c r="AH109" s="98">
        <f t="shared" si="37"/>
        <v>6.2274949796727284E-3</v>
      </c>
      <c r="AI109" s="99">
        <f t="shared" si="38"/>
        <v>2.9860838427530731E-3</v>
      </c>
      <c r="AJ109" s="100">
        <v>792.92</v>
      </c>
      <c r="AK109" s="100">
        <v>0</v>
      </c>
      <c r="AL109" s="101" t="s">
        <v>13</v>
      </c>
    </row>
    <row r="110" spans="1:39" s="62" customFormat="1">
      <c r="A110" s="90" t="s">
        <v>940</v>
      </c>
      <c r="B110" s="53" t="s">
        <v>13</v>
      </c>
      <c r="C110" s="59">
        <v>0.1305</v>
      </c>
      <c r="D110" s="23" t="s">
        <v>13</v>
      </c>
      <c r="E110" s="54" t="s">
        <v>13</v>
      </c>
      <c r="F110" s="59">
        <v>0.1305</v>
      </c>
      <c r="G110" s="23" t="s">
        <v>13</v>
      </c>
      <c r="H110" s="52">
        <v>0.31</v>
      </c>
      <c r="I110" s="59">
        <v>0.1305</v>
      </c>
      <c r="J110" s="20">
        <f t="shared" si="28"/>
        <v>0.17949999999999999</v>
      </c>
      <c r="K110" s="52">
        <v>0.03</v>
      </c>
      <c r="L110" s="59">
        <v>0.1305</v>
      </c>
      <c r="M110" s="20">
        <f t="shared" si="29"/>
        <v>-0.10050000000000001</v>
      </c>
      <c r="N110" s="52">
        <v>-0.15</v>
      </c>
      <c r="O110" s="59">
        <v>0.1305</v>
      </c>
      <c r="P110" s="20">
        <f t="shared" si="30"/>
        <v>-0.28049999999999997</v>
      </c>
      <c r="Q110" s="52">
        <v>0.04</v>
      </c>
      <c r="R110" s="59">
        <v>0.1305</v>
      </c>
      <c r="S110" s="20">
        <f t="shared" si="31"/>
        <v>-9.0499999999999997E-2</v>
      </c>
      <c r="T110" s="52">
        <v>0.06</v>
      </c>
      <c r="U110" s="59">
        <v>0.1305</v>
      </c>
      <c r="V110" s="20">
        <f t="shared" si="32"/>
        <v>-7.0500000000000007E-2</v>
      </c>
      <c r="W110" s="52">
        <v>-0.27</v>
      </c>
      <c r="X110" s="59">
        <v>0.1305</v>
      </c>
      <c r="Y110" s="20">
        <f t="shared" si="33"/>
        <v>-0.40050000000000002</v>
      </c>
      <c r="Z110" s="52">
        <v>-0.05</v>
      </c>
      <c r="AA110" s="59">
        <v>0.1305</v>
      </c>
      <c r="AB110" s="20">
        <f t="shared" si="34"/>
        <v>-0.18049999999999999</v>
      </c>
      <c r="AC110" s="52">
        <v>0.1</v>
      </c>
      <c r="AD110" s="59">
        <v>0.1305</v>
      </c>
      <c r="AE110" s="20">
        <f t="shared" si="35"/>
        <v>-3.0499999999999999E-2</v>
      </c>
      <c r="AF110" s="98">
        <f t="shared" si="36"/>
        <v>-0.12175</v>
      </c>
      <c r="AG110" s="100">
        <v>557.32000000000005</v>
      </c>
      <c r="AH110" s="98">
        <f t="shared" si="37"/>
        <v>6.7861479392914226E-3</v>
      </c>
      <c r="AI110" s="99">
        <f t="shared" si="38"/>
        <v>-8.2621351160873065E-4</v>
      </c>
      <c r="AJ110" s="100">
        <v>1216.0999999999999</v>
      </c>
      <c r="AK110" s="101" t="s">
        <v>13</v>
      </c>
      <c r="AL110" s="101" t="s">
        <v>13</v>
      </c>
    </row>
    <row r="111" spans="1:39" s="62" customFormat="1">
      <c r="A111" s="90" t="s">
        <v>941</v>
      </c>
      <c r="B111" s="52">
        <v>0.2</v>
      </c>
      <c r="C111" s="59">
        <v>0.1305</v>
      </c>
      <c r="D111" s="20">
        <f t="shared" si="26"/>
        <v>6.9500000000000006E-2</v>
      </c>
      <c r="E111" s="54" t="s">
        <v>13</v>
      </c>
      <c r="F111" s="59">
        <v>0.1305</v>
      </c>
      <c r="G111" s="23" t="s">
        <v>13</v>
      </c>
      <c r="H111" s="52">
        <v>0.21</v>
      </c>
      <c r="I111" s="59">
        <v>0.1305</v>
      </c>
      <c r="J111" s="20">
        <f t="shared" si="28"/>
        <v>7.9499999999999987E-2</v>
      </c>
      <c r="K111" s="52">
        <v>0.14000000000000001</v>
      </c>
      <c r="L111" s="59">
        <v>0.1305</v>
      </c>
      <c r="M111" s="20">
        <f t="shared" si="29"/>
        <v>9.5000000000000084E-3</v>
      </c>
      <c r="N111" s="52">
        <v>0.18</v>
      </c>
      <c r="O111" s="59">
        <v>0.1305</v>
      </c>
      <c r="P111" s="20">
        <f t="shared" si="30"/>
        <v>4.9499999999999988E-2</v>
      </c>
      <c r="Q111" s="52">
        <v>0.16</v>
      </c>
      <c r="R111" s="59">
        <v>0.1305</v>
      </c>
      <c r="S111" s="20">
        <f t="shared" si="31"/>
        <v>2.9499999999999998E-2</v>
      </c>
      <c r="T111" s="52">
        <v>0.1</v>
      </c>
      <c r="U111" s="59">
        <v>0.1305</v>
      </c>
      <c r="V111" s="20">
        <f t="shared" si="32"/>
        <v>-3.0499999999999999E-2</v>
      </c>
      <c r="W111" s="52">
        <v>7.0000000000000007E-2</v>
      </c>
      <c r="X111" s="59">
        <v>0.1305</v>
      </c>
      <c r="Y111" s="20">
        <f t="shared" si="33"/>
        <v>-6.0499999999999998E-2</v>
      </c>
      <c r="Z111" s="52">
        <v>0.3</v>
      </c>
      <c r="AA111" s="59">
        <v>0.1305</v>
      </c>
      <c r="AB111" s="20">
        <f t="shared" si="34"/>
        <v>0.16949999999999998</v>
      </c>
      <c r="AC111" s="52">
        <v>0.31</v>
      </c>
      <c r="AD111" s="59">
        <v>0.1305</v>
      </c>
      <c r="AE111" s="20">
        <f t="shared" si="35"/>
        <v>0.17949999999999999</v>
      </c>
      <c r="AF111" s="98">
        <f t="shared" si="36"/>
        <v>5.5055555555555552E-2</v>
      </c>
      <c r="AG111" s="100">
        <v>1897.54</v>
      </c>
      <c r="AH111" s="98">
        <f t="shared" si="37"/>
        <v>2.3105194790646388E-2</v>
      </c>
      <c r="AI111" s="99">
        <f t="shared" si="38"/>
        <v>1.272069335418365E-3</v>
      </c>
      <c r="AJ111" s="100">
        <v>4300.59</v>
      </c>
      <c r="AK111" s="100">
        <v>0.47</v>
      </c>
      <c r="AL111" s="100">
        <v>-12.99</v>
      </c>
    </row>
    <row r="112" spans="1:39" s="62" customFormat="1">
      <c r="A112" s="90" t="s">
        <v>942</v>
      </c>
      <c r="B112" s="52">
        <v>0.03</v>
      </c>
      <c r="C112" s="59">
        <v>0.1305</v>
      </c>
      <c r="D112" s="20">
        <f t="shared" si="26"/>
        <v>-0.10050000000000001</v>
      </c>
      <c r="E112" s="52">
        <v>0.03</v>
      </c>
      <c r="F112" s="59">
        <v>0.1305</v>
      </c>
      <c r="G112" s="20">
        <f t="shared" si="27"/>
        <v>-0.10050000000000001</v>
      </c>
      <c r="H112" s="52">
        <v>7.0000000000000007E-2</v>
      </c>
      <c r="I112" s="59">
        <v>0.1305</v>
      </c>
      <c r="J112" s="20">
        <f t="shared" si="28"/>
        <v>-6.0499999999999998E-2</v>
      </c>
      <c r="K112" s="52">
        <v>-0.12</v>
      </c>
      <c r="L112" s="59">
        <v>0.1305</v>
      </c>
      <c r="M112" s="20">
        <f t="shared" si="29"/>
        <v>-0.2505</v>
      </c>
      <c r="N112" s="52">
        <v>-0.05</v>
      </c>
      <c r="O112" s="59">
        <v>0.1305</v>
      </c>
      <c r="P112" s="20">
        <f t="shared" si="30"/>
        <v>-0.18049999999999999</v>
      </c>
      <c r="Q112" s="52">
        <v>-0.52</v>
      </c>
      <c r="R112" s="59">
        <v>0.1305</v>
      </c>
      <c r="S112" s="20">
        <f t="shared" si="31"/>
        <v>-0.65050000000000008</v>
      </c>
      <c r="T112" s="52">
        <v>0.12</v>
      </c>
      <c r="U112" s="59">
        <v>0.1305</v>
      </c>
      <c r="V112" s="20">
        <f t="shared" si="32"/>
        <v>-1.0500000000000009E-2</v>
      </c>
      <c r="W112" s="52">
        <v>0.53</v>
      </c>
      <c r="X112" s="59">
        <v>0.1305</v>
      </c>
      <c r="Y112" s="20">
        <f t="shared" si="33"/>
        <v>0.39950000000000002</v>
      </c>
      <c r="Z112" s="52">
        <v>0.15</v>
      </c>
      <c r="AA112" s="59">
        <v>0.1305</v>
      </c>
      <c r="AB112" s="20">
        <f t="shared" si="34"/>
        <v>1.949999999999999E-2</v>
      </c>
      <c r="AC112" s="52">
        <v>-0.08</v>
      </c>
      <c r="AD112" s="59">
        <v>0.1305</v>
      </c>
      <c r="AE112" s="20">
        <f t="shared" si="35"/>
        <v>-0.21050000000000002</v>
      </c>
      <c r="AF112" s="98">
        <f t="shared" si="36"/>
        <v>-0.1145</v>
      </c>
      <c r="AG112" s="100">
        <v>-3310.92</v>
      </c>
      <c r="AH112" s="98">
        <f t="shared" si="37"/>
        <v>-4.0315066631663593E-2</v>
      </c>
      <c r="AI112" s="99">
        <f t="shared" si="38"/>
        <v>4.6160751293254816E-3</v>
      </c>
      <c r="AJ112" s="100">
        <v>7887.36</v>
      </c>
      <c r="AK112" s="101" t="s">
        <v>13</v>
      </c>
      <c r="AL112" s="100">
        <v>-25.95</v>
      </c>
    </row>
    <row r="113" spans="1:38" s="62" customFormat="1">
      <c r="A113" s="90" t="s">
        <v>943</v>
      </c>
      <c r="B113" s="52">
        <v>0.28999999999999998</v>
      </c>
      <c r="C113" s="59">
        <v>0.1305</v>
      </c>
      <c r="D113" s="20">
        <f t="shared" si="26"/>
        <v>0.15949999999999998</v>
      </c>
      <c r="E113" s="52">
        <v>0.33</v>
      </c>
      <c r="F113" s="59">
        <v>0.1305</v>
      </c>
      <c r="G113" s="20">
        <f t="shared" si="27"/>
        <v>0.19950000000000001</v>
      </c>
      <c r="H113" s="52">
        <v>0.2</v>
      </c>
      <c r="I113" s="59">
        <v>0.1305</v>
      </c>
      <c r="J113" s="20">
        <f t="shared" si="28"/>
        <v>6.9500000000000006E-2</v>
      </c>
      <c r="K113" s="52">
        <v>0.19</v>
      </c>
      <c r="L113" s="59">
        <v>0.1305</v>
      </c>
      <c r="M113" s="20">
        <f t="shared" si="29"/>
        <v>5.9499999999999997E-2</v>
      </c>
      <c r="N113" s="52">
        <v>0.18</v>
      </c>
      <c r="O113" s="59">
        <v>0.1305</v>
      </c>
      <c r="P113" s="20">
        <f t="shared" si="30"/>
        <v>4.9499999999999988E-2</v>
      </c>
      <c r="Q113" s="52">
        <v>0.17</v>
      </c>
      <c r="R113" s="59">
        <v>0.1305</v>
      </c>
      <c r="S113" s="20">
        <f t="shared" si="31"/>
        <v>3.9500000000000007E-2</v>
      </c>
      <c r="T113" s="52">
        <v>0.28000000000000003</v>
      </c>
      <c r="U113" s="59">
        <v>0.1305</v>
      </c>
      <c r="V113" s="20">
        <f t="shared" si="32"/>
        <v>0.14950000000000002</v>
      </c>
      <c r="W113" s="52">
        <v>0.31</v>
      </c>
      <c r="X113" s="59">
        <v>0.1305</v>
      </c>
      <c r="Y113" s="20">
        <f t="shared" si="33"/>
        <v>0.17949999999999999</v>
      </c>
      <c r="Z113" s="52">
        <v>0.27</v>
      </c>
      <c r="AA113" s="59">
        <v>0.1305</v>
      </c>
      <c r="AB113" s="20">
        <f t="shared" si="34"/>
        <v>0.13950000000000001</v>
      </c>
      <c r="AC113" s="52">
        <v>0.3</v>
      </c>
      <c r="AD113" s="59">
        <v>0.1305</v>
      </c>
      <c r="AE113" s="20">
        <f t="shared" si="35"/>
        <v>0.16949999999999998</v>
      </c>
      <c r="AF113" s="98">
        <f t="shared" si="36"/>
        <v>0.12149999999999998</v>
      </c>
      <c r="AG113" s="100">
        <v>1423.69</v>
      </c>
      <c r="AH113" s="98">
        <f t="shared" si="37"/>
        <v>1.7335410463808591E-2</v>
      </c>
      <c r="AI113" s="99">
        <f t="shared" si="38"/>
        <v>2.1062523713527436E-3</v>
      </c>
      <c r="AJ113" s="100">
        <v>4650.83</v>
      </c>
      <c r="AK113" s="100">
        <v>0.2</v>
      </c>
      <c r="AL113" s="100">
        <v>2.94</v>
      </c>
    </row>
    <row r="114" spans="1:38" s="62" customFormat="1">
      <c r="A114" s="90" t="s">
        <v>944</v>
      </c>
      <c r="B114" s="52">
        <v>0.41</v>
      </c>
      <c r="C114" s="59">
        <v>0.1305</v>
      </c>
      <c r="D114" s="20">
        <f t="shared" si="26"/>
        <v>0.27949999999999997</v>
      </c>
      <c r="E114" s="52">
        <v>0.21</v>
      </c>
      <c r="F114" s="59">
        <v>0.1305</v>
      </c>
      <c r="G114" s="20">
        <f t="shared" si="27"/>
        <v>7.9499999999999987E-2</v>
      </c>
      <c r="H114" s="52">
        <v>0.12</v>
      </c>
      <c r="I114" s="59">
        <v>0.1305</v>
      </c>
      <c r="J114" s="20">
        <f t="shared" si="28"/>
        <v>-1.0500000000000009E-2</v>
      </c>
      <c r="K114" s="52">
        <v>0.11</v>
      </c>
      <c r="L114" s="59">
        <v>0.1305</v>
      </c>
      <c r="M114" s="20">
        <f t="shared" si="29"/>
        <v>-2.0500000000000004E-2</v>
      </c>
      <c r="N114" s="52">
        <v>7.0000000000000007E-2</v>
      </c>
      <c r="O114" s="59">
        <v>0.1305</v>
      </c>
      <c r="P114" s="20">
        <f t="shared" si="30"/>
        <v>-6.0499999999999998E-2</v>
      </c>
      <c r="Q114" s="52">
        <v>0.06</v>
      </c>
      <c r="R114" s="59">
        <v>0.1305</v>
      </c>
      <c r="S114" s="20">
        <f t="shared" si="31"/>
        <v>-7.0500000000000007E-2</v>
      </c>
      <c r="T114" s="52">
        <v>0.11</v>
      </c>
      <c r="U114" s="59">
        <v>0.1305</v>
      </c>
      <c r="V114" s="20">
        <f t="shared" si="32"/>
        <v>-2.0500000000000004E-2</v>
      </c>
      <c r="W114" s="52">
        <v>0.17</v>
      </c>
      <c r="X114" s="59">
        <v>0.1305</v>
      </c>
      <c r="Y114" s="20">
        <f t="shared" si="33"/>
        <v>3.9500000000000007E-2</v>
      </c>
      <c r="Z114" s="52">
        <v>0.16</v>
      </c>
      <c r="AA114" s="59">
        <v>0.1305</v>
      </c>
      <c r="AB114" s="20">
        <f t="shared" si="34"/>
        <v>2.9499999999999998E-2</v>
      </c>
      <c r="AC114" s="52">
        <v>0.18</v>
      </c>
      <c r="AD114" s="59">
        <v>0.1305</v>
      </c>
      <c r="AE114" s="20">
        <f t="shared" si="35"/>
        <v>4.9499999999999988E-2</v>
      </c>
      <c r="AF114" s="98">
        <f t="shared" si="36"/>
        <v>2.9499999999999992E-2</v>
      </c>
      <c r="AG114" s="100">
        <v>702.11</v>
      </c>
      <c r="AH114" s="98">
        <f t="shared" si="37"/>
        <v>8.5491680356992398E-3</v>
      </c>
      <c r="AI114" s="99">
        <f t="shared" si="38"/>
        <v>2.522004570531275E-4</v>
      </c>
      <c r="AJ114" s="100">
        <v>809.74</v>
      </c>
      <c r="AK114" s="100">
        <v>0</v>
      </c>
      <c r="AL114" s="100">
        <v>-0.22</v>
      </c>
    </row>
    <row r="115" spans="1:38" s="62" customFormat="1">
      <c r="A115" s="90" t="s">
        <v>945</v>
      </c>
      <c r="B115" s="52">
        <v>0.2</v>
      </c>
      <c r="C115" s="59">
        <v>0.1305</v>
      </c>
      <c r="D115" s="20">
        <f t="shared" si="26"/>
        <v>6.9500000000000006E-2</v>
      </c>
      <c r="E115" s="52">
        <v>0.21</v>
      </c>
      <c r="F115" s="59">
        <v>0.1305</v>
      </c>
      <c r="G115" s="20">
        <f t="shared" si="27"/>
        <v>7.9499999999999987E-2</v>
      </c>
      <c r="H115" s="52">
        <v>0.21</v>
      </c>
      <c r="I115" s="59">
        <v>0.1305</v>
      </c>
      <c r="J115" s="20">
        <f t="shared" si="28"/>
        <v>7.9499999999999987E-2</v>
      </c>
      <c r="K115" s="52">
        <v>0.12</v>
      </c>
      <c r="L115" s="59">
        <v>0.1305</v>
      </c>
      <c r="M115" s="20">
        <f t="shared" si="29"/>
        <v>-1.0500000000000009E-2</v>
      </c>
      <c r="N115" s="52">
        <v>0.13</v>
      </c>
      <c r="O115" s="59">
        <v>0.1305</v>
      </c>
      <c r="P115" s="20">
        <f t="shared" si="30"/>
        <v>-5.0000000000000044E-4</v>
      </c>
      <c r="Q115" s="52">
        <v>0.18</v>
      </c>
      <c r="R115" s="59">
        <v>0.1305</v>
      </c>
      <c r="S115" s="20">
        <f t="shared" si="31"/>
        <v>4.9499999999999988E-2</v>
      </c>
      <c r="T115" s="52">
        <v>0.22</v>
      </c>
      <c r="U115" s="59">
        <v>0.1305</v>
      </c>
      <c r="V115" s="20">
        <f t="shared" si="32"/>
        <v>8.9499999999999996E-2</v>
      </c>
      <c r="W115" s="52">
        <v>0.22</v>
      </c>
      <c r="X115" s="59">
        <v>0.1305</v>
      </c>
      <c r="Y115" s="20">
        <f t="shared" si="33"/>
        <v>8.9499999999999996E-2</v>
      </c>
      <c r="Z115" s="52">
        <v>0.21</v>
      </c>
      <c r="AA115" s="59">
        <v>0.1305</v>
      </c>
      <c r="AB115" s="20">
        <f t="shared" si="34"/>
        <v>7.9499999999999987E-2</v>
      </c>
      <c r="AC115" s="52">
        <v>0.18</v>
      </c>
      <c r="AD115" s="59">
        <v>0.1305</v>
      </c>
      <c r="AE115" s="20">
        <f t="shared" si="35"/>
        <v>4.9499999999999988E-2</v>
      </c>
      <c r="AF115" s="98">
        <f t="shared" si="36"/>
        <v>5.7499999999999996E-2</v>
      </c>
      <c r="AG115" s="100">
        <v>550.67999999999995</v>
      </c>
      <c r="AH115" s="98">
        <f t="shared" si="37"/>
        <v>6.7052966827119065E-3</v>
      </c>
      <c r="AI115" s="99">
        <f t="shared" si="38"/>
        <v>3.8555455925593461E-4</v>
      </c>
      <c r="AJ115" s="100">
        <v>698.38</v>
      </c>
      <c r="AK115" s="100">
        <v>0</v>
      </c>
      <c r="AL115" s="100">
        <v>7.01</v>
      </c>
    </row>
    <row r="116" spans="1:38" s="62" customFormat="1">
      <c r="A116" s="90" t="s">
        <v>946</v>
      </c>
      <c r="B116" s="53" t="s">
        <v>13</v>
      </c>
      <c r="C116" s="59">
        <v>0.1305</v>
      </c>
      <c r="D116" s="23" t="s">
        <v>13</v>
      </c>
      <c r="E116" s="52">
        <v>0.08</v>
      </c>
      <c r="F116" s="59">
        <v>0.1305</v>
      </c>
      <c r="G116" s="20">
        <f t="shared" si="27"/>
        <v>-5.0500000000000003E-2</v>
      </c>
      <c r="H116" s="52">
        <v>0.7</v>
      </c>
      <c r="I116" s="59">
        <v>0.1305</v>
      </c>
      <c r="J116" s="20">
        <f t="shared" si="28"/>
        <v>0.5694999999999999</v>
      </c>
      <c r="K116" s="52">
        <v>0.41</v>
      </c>
      <c r="L116" s="59">
        <v>0.1305</v>
      </c>
      <c r="M116" s="20">
        <f t="shared" si="29"/>
        <v>0.27949999999999997</v>
      </c>
      <c r="N116" s="52">
        <v>0.21</v>
      </c>
      <c r="O116" s="59">
        <v>0.1305</v>
      </c>
      <c r="P116" s="20">
        <f t="shared" si="30"/>
        <v>7.9499999999999987E-2</v>
      </c>
      <c r="Q116" s="52">
        <v>0.28000000000000003</v>
      </c>
      <c r="R116" s="59">
        <v>0.1305</v>
      </c>
      <c r="S116" s="20">
        <f t="shared" si="31"/>
        <v>0.14950000000000002</v>
      </c>
      <c r="T116" s="52">
        <v>0.26</v>
      </c>
      <c r="U116" s="59">
        <v>0.1305</v>
      </c>
      <c r="V116" s="20">
        <f t="shared" si="32"/>
        <v>0.1295</v>
      </c>
      <c r="W116" s="52">
        <v>0.16</v>
      </c>
      <c r="X116" s="59">
        <v>0.1305</v>
      </c>
      <c r="Y116" s="20">
        <f t="shared" si="33"/>
        <v>2.9499999999999998E-2</v>
      </c>
      <c r="Z116" s="52">
        <v>-0.03</v>
      </c>
      <c r="AA116" s="59">
        <v>0.1305</v>
      </c>
      <c r="AB116" s="20">
        <f t="shared" si="34"/>
        <v>-0.1605</v>
      </c>
      <c r="AC116" s="52">
        <v>0.03</v>
      </c>
      <c r="AD116" s="59">
        <v>0.1305</v>
      </c>
      <c r="AE116" s="20">
        <f t="shared" si="35"/>
        <v>-0.10050000000000001</v>
      </c>
      <c r="AF116" s="98">
        <f t="shared" si="36"/>
        <v>0.1028333333333333</v>
      </c>
      <c r="AG116" s="100">
        <v>2904.96</v>
      </c>
      <c r="AH116" s="98">
        <f t="shared" si="37"/>
        <v>3.537193769777508E-2</v>
      </c>
      <c r="AI116" s="99">
        <f t="shared" si="38"/>
        <v>3.6374142599212029E-3</v>
      </c>
      <c r="AJ116" s="100">
        <v>5286.86</v>
      </c>
      <c r="AK116" s="100">
        <v>0.52</v>
      </c>
      <c r="AL116" s="101" t="s">
        <v>13</v>
      </c>
    </row>
    <row r="117" spans="1:38" s="62" customFormat="1">
      <c r="A117" s="90" t="s">
        <v>947</v>
      </c>
      <c r="B117" s="52">
        <v>0.28999999999999998</v>
      </c>
      <c r="C117" s="59">
        <v>0.1305</v>
      </c>
      <c r="D117" s="20">
        <f t="shared" si="26"/>
        <v>0.15949999999999998</v>
      </c>
      <c r="E117" s="52">
        <v>0.24</v>
      </c>
      <c r="F117" s="59">
        <v>0.1305</v>
      </c>
      <c r="G117" s="20">
        <f t="shared" si="27"/>
        <v>0.10949999999999999</v>
      </c>
      <c r="H117" s="52">
        <v>0.15</v>
      </c>
      <c r="I117" s="59">
        <v>0.1305</v>
      </c>
      <c r="J117" s="20">
        <f t="shared" si="28"/>
        <v>1.949999999999999E-2</v>
      </c>
      <c r="K117" s="52">
        <v>0.02</v>
      </c>
      <c r="L117" s="59">
        <v>0.1305</v>
      </c>
      <c r="M117" s="20">
        <f t="shared" si="29"/>
        <v>-0.1105</v>
      </c>
      <c r="N117" s="52">
        <v>0</v>
      </c>
      <c r="O117" s="59">
        <v>0.1305</v>
      </c>
      <c r="P117" s="20">
        <f t="shared" si="30"/>
        <v>-0.1305</v>
      </c>
      <c r="Q117" s="52">
        <v>-0.03</v>
      </c>
      <c r="R117" s="59">
        <v>0.1305</v>
      </c>
      <c r="S117" s="20">
        <f t="shared" si="31"/>
        <v>-0.1605</v>
      </c>
      <c r="T117" s="52">
        <v>7.0000000000000007E-2</v>
      </c>
      <c r="U117" s="59">
        <v>0.1305</v>
      </c>
      <c r="V117" s="20">
        <f t="shared" si="32"/>
        <v>-6.0499999999999998E-2</v>
      </c>
      <c r="W117" s="52">
        <v>0.06</v>
      </c>
      <c r="X117" s="59">
        <v>0.1305</v>
      </c>
      <c r="Y117" s="20">
        <f t="shared" si="33"/>
        <v>-7.0500000000000007E-2</v>
      </c>
      <c r="Z117" s="52">
        <v>0.06</v>
      </c>
      <c r="AA117" s="59">
        <v>0.1305</v>
      </c>
      <c r="AB117" s="20">
        <f t="shared" si="34"/>
        <v>-7.0500000000000007E-2</v>
      </c>
      <c r="AC117" s="52">
        <v>0.09</v>
      </c>
      <c r="AD117" s="59">
        <v>0.1305</v>
      </c>
      <c r="AE117" s="20">
        <f t="shared" si="35"/>
        <v>-4.0500000000000008E-2</v>
      </c>
      <c r="AF117" s="98">
        <f t="shared" si="36"/>
        <v>-3.5499999999999997E-2</v>
      </c>
      <c r="AG117" s="100">
        <v>1074.3900000000001</v>
      </c>
      <c r="AH117" s="98">
        <f t="shared" si="37"/>
        <v>1.3082196017539854E-2</v>
      </c>
      <c r="AI117" s="99">
        <f t="shared" si="38"/>
        <v>-4.6441795862266476E-4</v>
      </c>
      <c r="AJ117" s="100">
        <v>1279.03</v>
      </c>
      <c r="AK117" s="100">
        <v>0.28000000000000003</v>
      </c>
      <c r="AL117" s="100">
        <v>-3.53</v>
      </c>
    </row>
    <row r="118" spans="1:38" s="62" customFormat="1">
      <c r="A118" s="90" t="s">
        <v>948</v>
      </c>
      <c r="B118" s="52">
        <v>0.44</v>
      </c>
      <c r="C118" s="59">
        <v>0.1305</v>
      </c>
      <c r="D118" s="20">
        <f t="shared" si="26"/>
        <v>0.3095</v>
      </c>
      <c r="E118" s="52">
        <v>0.37</v>
      </c>
      <c r="F118" s="59">
        <v>0.1305</v>
      </c>
      <c r="G118" s="20">
        <f t="shared" si="27"/>
        <v>0.23949999999999999</v>
      </c>
      <c r="H118" s="52">
        <v>0.14000000000000001</v>
      </c>
      <c r="I118" s="59">
        <v>0.1305</v>
      </c>
      <c r="J118" s="20">
        <f t="shared" si="28"/>
        <v>9.5000000000000084E-3</v>
      </c>
      <c r="K118" s="52">
        <v>0.05</v>
      </c>
      <c r="L118" s="59">
        <v>0.1305</v>
      </c>
      <c r="M118" s="20">
        <f t="shared" si="29"/>
        <v>-8.0500000000000002E-2</v>
      </c>
      <c r="N118" s="52">
        <v>0.11</v>
      </c>
      <c r="O118" s="59">
        <v>0.1305</v>
      </c>
      <c r="P118" s="20">
        <f t="shared" si="30"/>
        <v>-2.0500000000000004E-2</v>
      </c>
      <c r="Q118" s="52">
        <v>0.05</v>
      </c>
      <c r="R118" s="59">
        <v>0.1305</v>
      </c>
      <c r="S118" s="20">
        <f t="shared" si="31"/>
        <v>-8.0500000000000002E-2</v>
      </c>
      <c r="T118" s="52">
        <v>0.05</v>
      </c>
      <c r="U118" s="59">
        <v>0.1305</v>
      </c>
      <c r="V118" s="20">
        <f t="shared" si="32"/>
        <v>-8.0500000000000002E-2</v>
      </c>
      <c r="W118" s="52">
        <v>-0.04</v>
      </c>
      <c r="X118" s="59">
        <v>0.1305</v>
      </c>
      <c r="Y118" s="20">
        <f t="shared" si="33"/>
        <v>-0.17050000000000001</v>
      </c>
      <c r="Z118" s="52">
        <v>-0.01</v>
      </c>
      <c r="AA118" s="59">
        <v>0.1305</v>
      </c>
      <c r="AB118" s="20">
        <f t="shared" si="34"/>
        <v>-0.14050000000000001</v>
      </c>
      <c r="AC118" s="52">
        <v>0.02</v>
      </c>
      <c r="AD118" s="59">
        <v>0.1305</v>
      </c>
      <c r="AE118" s="20">
        <f t="shared" si="35"/>
        <v>-0.1105</v>
      </c>
      <c r="AF118" s="98">
        <f t="shared" si="36"/>
        <v>-1.2500000000000011E-2</v>
      </c>
      <c r="AG118" s="100">
        <v>2973.87</v>
      </c>
      <c r="AH118" s="98">
        <f t="shared" si="37"/>
        <v>3.6211013012668811E-2</v>
      </c>
      <c r="AI118" s="99">
        <f t="shared" si="38"/>
        <v>-4.5263766265836051E-4</v>
      </c>
      <c r="AJ118" s="100">
        <v>8937.09</v>
      </c>
      <c r="AK118" s="100">
        <v>4.4800000000000004</v>
      </c>
      <c r="AL118" s="100">
        <v>-22.39</v>
      </c>
    </row>
    <row r="119" spans="1:38" s="62" customFormat="1">
      <c r="A119" s="90" t="s">
        <v>949</v>
      </c>
      <c r="B119" s="53" t="s">
        <v>13</v>
      </c>
      <c r="C119" s="59">
        <v>0.1305</v>
      </c>
      <c r="D119" s="23" t="s">
        <v>13</v>
      </c>
      <c r="E119" s="54" t="s">
        <v>13</v>
      </c>
      <c r="F119" s="59">
        <v>0.1305</v>
      </c>
      <c r="G119" s="23" t="s">
        <v>13</v>
      </c>
      <c r="H119" s="54" t="s">
        <v>13</v>
      </c>
      <c r="I119" s="59">
        <v>0.1305</v>
      </c>
      <c r="J119" s="23" t="s">
        <v>13</v>
      </c>
      <c r="K119" s="53" t="s">
        <v>13</v>
      </c>
      <c r="L119" s="59">
        <v>0.1305</v>
      </c>
      <c r="M119" s="23" t="s">
        <v>13</v>
      </c>
      <c r="N119" s="54" t="s">
        <v>13</v>
      </c>
      <c r="O119" s="59">
        <v>0.1305</v>
      </c>
      <c r="P119" s="23" t="s">
        <v>13</v>
      </c>
      <c r="Q119" s="52">
        <v>0.12</v>
      </c>
      <c r="R119" s="59">
        <v>0.1305</v>
      </c>
      <c r="S119" s="20">
        <f t="shared" si="31"/>
        <v>-1.0500000000000009E-2</v>
      </c>
      <c r="T119" s="52">
        <v>0.43</v>
      </c>
      <c r="U119" s="59">
        <v>0.1305</v>
      </c>
      <c r="V119" s="20">
        <f t="shared" si="32"/>
        <v>0.29949999999999999</v>
      </c>
      <c r="W119" s="52">
        <v>0.36</v>
      </c>
      <c r="X119" s="59">
        <v>0.1305</v>
      </c>
      <c r="Y119" s="20">
        <f t="shared" si="33"/>
        <v>0.22949999999999998</v>
      </c>
      <c r="Z119" s="52">
        <v>0.73</v>
      </c>
      <c r="AA119" s="59">
        <v>0.1305</v>
      </c>
      <c r="AB119" s="20">
        <f t="shared" si="34"/>
        <v>0.59949999999999992</v>
      </c>
      <c r="AC119" s="52">
        <v>0.44</v>
      </c>
      <c r="AD119" s="59">
        <v>0.1305</v>
      </c>
      <c r="AE119" s="20">
        <f t="shared" si="35"/>
        <v>0.3095</v>
      </c>
      <c r="AF119" s="98">
        <f t="shared" si="36"/>
        <v>0.28549999999999998</v>
      </c>
      <c r="AG119" s="100">
        <v>37.979999999999997</v>
      </c>
      <c r="AH119" s="98">
        <f t="shared" si="37"/>
        <v>4.6245944651957259E-4</v>
      </c>
      <c r="AI119" s="99">
        <f t="shared" si="38"/>
        <v>1.3203217198133797E-4</v>
      </c>
      <c r="AJ119" s="100">
        <v>67.08</v>
      </c>
      <c r="AK119" s="100">
        <v>0.34</v>
      </c>
      <c r="AL119" s="101" t="s">
        <v>13</v>
      </c>
    </row>
    <row r="120" spans="1:38" s="62" customFormat="1">
      <c r="A120" s="90" t="s">
        <v>950</v>
      </c>
      <c r="B120" s="52">
        <v>0.49</v>
      </c>
      <c r="C120" s="59">
        <v>0.1305</v>
      </c>
      <c r="D120" s="20">
        <f t="shared" si="26"/>
        <v>0.35949999999999999</v>
      </c>
      <c r="E120" s="52">
        <v>0.41</v>
      </c>
      <c r="F120" s="59">
        <v>0.1305</v>
      </c>
      <c r="G120" s="20">
        <f t="shared" si="27"/>
        <v>0.27949999999999997</v>
      </c>
      <c r="H120" s="52">
        <v>0.28999999999999998</v>
      </c>
      <c r="I120" s="59">
        <v>0.1305</v>
      </c>
      <c r="J120" s="20">
        <f t="shared" si="28"/>
        <v>0.15949999999999998</v>
      </c>
      <c r="K120" s="52">
        <v>0.14000000000000001</v>
      </c>
      <c r="L120" s="59">
        <v>0.1305</v>
      </c>
      <c r="M120" s="20">
        <f t="shared" si="29"/>
        <v>9.5000000000000084E-3</v>
      </c>
      <c r="N120" s="52">
        <v>0.08</v>
      </c>
      <c r="O120" s="59">
        <v>0.1305</v>
      </c>
      <c r="P120" s="20">
        <f t="shared" si="30"/>
        <v>-5.0500000000000003E-2</v>
      </c>
      <c r="Q120" s="52">
        <v>0.02</v>
      </c>
      <c r="R120" s="59">
        <v>0.1305</v>
      </c>
      <c r="S120" s="20">
        <f t="shared" si="31"/>
        <v>-0.1105</v>
      </c>
      <c r="T120" s="52">
        <v>0</v>
      </c>
      <c r="U120" s="59">
        <v>0.1305</v>
      </c>
      <c r="V120" s="20">
        <f t="shared" si="32"/>
        <v>-0.1305</v>
      </c>
      <c r="W120" s="52">
        <v>0.01</v>
      </c>
      <c r="X120" s="59">
        <v>0.1305</v>
      </c>
      <c r="Y120" s="20">
        <f t="shared" si="33"/>
        <v>-0.12050000000000001</v>
      </c>
      <c r="Z120" s="52">
        <v>0</v>
      </c>
      <c r="AA120" s="59">
        <v>0.1305</v>
      </c>
      <c r="AB120" s="20">
        <f t="shared" si="34"/>
        <v>-0.1305</v>
      </c>
      <c r="AC120" s="52">
        <v>0.03</v>
      </c>
      <c r="AD120" s="59">
        <v>0.1305</v>
      </c>
      <c r="AE120" s="20">
        <f t="shared" si="35"/>
        <v>-0.10050000000000001</v>
      </c>
      <c r="AF120" s="98">
        <f t="shared" si="36"/>
        <v>1.6499999999999994E-2</v>
      </c>
      <c r="AG120" s="100">
        <v>473.01</v>
      </c>
      <c r="AH120" s="98">
        <f t="shared" si="37"/>
        <v>5.7595561558247245E-3</v>
      </c>
      <c r="AI120" s="99">
        <f t="shared" si="38"/>
        <v>9.5032676571107916E-5</v>
      </c>
      <c r="AJ120" s="100">
        <v>716.2</v>
      </c>
      <c r="AK120" s="100">
        <v>0.16</v>
      </c>
      <c r="AL120" s="101" t="s">
        <v>13</v>
      </c>
    </row>
    <row r="121" spans="1:38" s="62" customFormat="1">
      <c r="A121" s="90" t="s">
        <v>951</v>
      </c>
      <c r="B121" s="53" t="s">
        <v>13</v>
      </c>
      <c r="C121" s="59">
        <v>0.1305</v>
      </c>
      <c r="D121" s="23" t="s">
        <v>13</v>
      </c>
      <c r="E121" s="54" t="s">
        <v>13</v>
      </c>
      <c r="F121" s="59">
        <v>0.1305</v>
      </c>
      <c r="G121" s="23" t="s">
        <v>13</v>
      </c>
      <c r="H121" s="54" t="s">
        <v>13</v>
      </c>
      <c r="I121" s="59">
        <v>0.1305</v>
      </c>
      <c r="J121" s="23" t="s">
        <v>13</v>
      </c>
      <c r="K121" s="53" t="s">
        <v>13</v>
      </c>
      <c r="L121" s="59">
        <v>0.1305</v>
      </c>
      <c r="M121" s="23" t="s">
        <v>13</v>
      </c>
      <c r="N121" s="54" t="s">
        <v>13</v>
      </c>
      <c r="O121" s="59">
        <v>0.1305</v>
      </c>
      <c r="P121" s="23" t="s">
        <v>13</v>
      </c>
      <c r="Q121" s="54" t="s">
        <v>13</v>
      </c>
      <c r="R121" s="59">
        <v>0.1305</v>
      </c>
      <c r="S121" s="23" t="s">
        <v>13</v>
      </c>
      <c r="T121" s="53" t="s">
        <v>13</v>
      </c>
      <c r="U121" s="59">
        <v>0.1305</v>
      </c>
      <c r="V121" s="23" t="s">
        <v>13</v>
      </c>
      <c r="W121" s="52">
        <v>0.21</v>
      </c>
      <c r="X121" s="59">
        <v>0.1305</v>
      </c>
      <c r="Y121" s="20">
        <f t="shared" si="33"/>
        <v>7.9499999999999987E-2</v>
      </c>
      <c r="Z121" s="52">
        <v>0.23</v>
      </c>
      <c r="AA121" s="59">
        <v>0.1305</v>
      </c>
      <c r="AB121" s="20">
        <f t="shared" si="34"/>
        <v>9.9500000000000005E-2</v>
      </c>
      <c r="AC121" s="52">
        <v>0.12</v>
      </c>
      <c r="AD121" s="59">
        <v>0.1305</v>
      </c>
      <c r="AE121" s="20">
        <f t="shared" si="35"/>
        <v>-1.0500000000000009E-2</v>
      </c>
      <c r="AF121" s="98">
        <f t="shared" si="36"/>
        <v>5.6166666666666663E-2</v>
      </c>
      <c r="AG121" s="100">
        <v>211.12</v>
      </c>
      <c r="AH121" s="98">
        <f t="shared" si="37"/>
        <v>2.5706803146185405E-3</v>
      </c>
      <c r="AI121" s="99">
        <f t="shared" si="38"/>
        <v>1.4438654433774134E-4</v>
      </c>
      <c r="AJ121" s="100">
        <v>373.16</v>
      </c>
      <c r="AK121" s="100">
        <v>0.37</v>
      </c>
      <c r="AL121" s="101" t="s">
        <v>13</v>
      </c>
    </row>
    <row r="122" spans="1:38" s="62" customFormat="1">
      <c r="A122" s="90" t="s">
        <v>952</v>
      </c>
      <c r="B122" s="53" t="s">
        <v>13</v>
      </c>
      <c r="C122" s="59">
        <v>0.1305</v>
      </c>
      <c r="D122" s="23" t="s">
        <v>13</v>
      </c>
      <c r="E122" s="54" t="s">
        <v>13</v>
      </c>
      <c r="F122" s="59">
        <v>0.1305</v>
      </c>
      <c r="G122" s="23" t="s">
        <v>13</v>
      </c>
      <c r="H122" s="52">
        <v>0.16</v>
      </c>
      <c r="I122" s="59">
        <v>0.1305</v>
      </c>
      <c r="J122" s="20">
        <f t="shared" si="28"/>
        <v>2.9499999999999998E-2</v>
      </c>
      <c r="K122" s="52">
        <v>0.17</v>
      </c>
      <c r="L122" s="59">
        <v>0.1305</v>
      </c>
      <c r="M122" s="20">
        <f t="shared" si="29"/>
        <v>3.9500000000000007E-2</v>
      </c>
      <c r="N122" s="52">
        <v>0.14000000000000001</v>
      </c>
      <c r="O122" s="59">
        <v>0.1305</v>
      </c>
      <c r="P122" s="20">
        <f t="shared" si="30"/>
        <v>9.5000000000000084E-3</v>
      </c>
      <c r="Q122" s="52">
        <v>0.15</v>
      </c>
      <c r="R122" s="59">
        <v>0.1305</v>
      </c>
      <c r="S122" s="20">
        <f t="shared" si="31"/>
        <v>1.949999999999999E-2</v>
      </c>
      <c r="T122" s="52">
        <v>0.14000000000000001</v>
      </c>
      <c r="U122" s="59">
        <v>0.1305</v>
      </c>
      <c r="V122" s="20">
        <f t="shared" si="32"/>
        <v>9.5000000000000084E-3</v>
      </c>
      <c r="W122" s="52">
        <v>0.11</v>
      </c>
      <c r="X122" s="59">
        <v>0.1305</v>
      </c>
      <c r="Y122" s="20">
        <f t="shared" si="33"/>
        <v>-2.0500000000000004E-2</v>
      </c>
      <c r="Z122" s="52">
        <v>0.08</v>
      </c>
      <c r="AA122" s="59">
        <v>0.1305</v>
      </c>
      <c r="AB122" s="20">
        <f t="shared" si="34"/>
        <v>-5.0500000000000003E-2</v>
      </c>
      <c r="AC122" s="52">
        <v>0.09</v>
      </c>
      <c r="AD122" s="59">
        <v>0.1305</v>
      </c>
      <c r="AE122" s="20">
        <f t="shared" si="35"/>
        <v>-4.0500000000000008E-2</v>
      </c>
      <c r="AF122" s="98">
        <f t="shared" si="36"/>
        <v>-5.0000000000000044E-4</v>
      </c>
      <c r="AG122" s="100">
        <v>1307.26</v>
      </c>
      <c r="AH122" s="98">
        <f t="shared" si="37"/>
        <v>1.5917712903032556E-2</v>
      </c>
      <c r="AI122" s="99">
        <f t="shared" si="38"/>
        <v>-7.958856451516285E-6</v>
      </c>
      <c r="AJ122" s="100">
        <v>1584.23</v>
      </c>
      <c r="AK122" s="100">
        <v>0.77</v>
      </c>
      <c r="AL122" s="101" t="s">
        <v>13</v>
      </c>
    </row>
    <row r="123" spans="1:38" s="62" customFormat="1">
      <c r="A123" s="90" t="s">
        <v>953</v>
      </c>
      <c r="B123" s="52">
        <v>0.25</v>
      </c>
      <c r="C123" s="59">
        <v>0.1305</v>
      </c>
      <c r="D123" s="20">
        <f t="shared" si="26"/>
        <v>0.1195</v>
      </c>
      <c r="E123" s="52">
        <v>0.2</v>
      </c>
      <c r="F123" s="59">
        <v>0.1305</v>
      </c>
      <c r="G123" s="20">
        <f t="shared" si="27"/>
        <v>6.9500000000000006E-2</v>
      </c>
      <c r="H123" s="52">
        <v>0.16</v>
      </c>
      <c r="I123" s="59">
        <v>0.1305</v>
      </c>
      <c r="J123" s="20">
        <f t="shared" si="28"/>
        <v>2.9499999999999998E-2</v>
      </c>
      <c r="K123" s="52">
        <v>0.08</v>
      </c>
      <c r="L123" s="59">
        <v>0.1305</v>
      </c>
      <c r="M123" s="20">
        <f t="shared" si="29"/>
        <v>-5.0500000000000003E-2</v>
      </c>
      <c r="N123" s="52">
        <v>0.02</v>
      </c>
      <c r="O123" s="59">
        <v>0.1305</v>
      </c>
      <c r="P123" s="20">
        <f t="shared" si="30"/>
        <v>-0.1105</v>
      </c>
      <c r="Q123" s="52">
        <v>0.01</v>
      </c>
      <c r="R123" s="59">
        <v>0.1305</v>
      </c>
      <c r="S123" s="20">
        <f t="shared" si="31"/>
        <v>-0.12050000000000001</v>
      </c>
      <c r="T123" s="52">
        <v>0.03</v>
      </c>
      <c r="U123" s="59">
        <v>0.1305</v>
      </c>
      <c r="V123" s="20">
        <f t="shared" si="32"/>
        <v>-0.10050000000000001</v>
      </c>
      <c r="W123" s="52">
        <v>0.05</v>
      </c>
      <c r="X123" s="59">
        <v>0.1305</v>
      </c>
      <c r="Y123" s="20">
        <f t="shared" si="33"/>
        <v>-8.0500000000000002E-2</v>
      </c>
      <c r="Z123" s="52">
        <v>0.04</v>
      </c>
      <c r="AA123" s="59">
        <v>0.1305</v>
      </c>
      <c r="AB123" s="20">
        <f t="shared" si="34"/>
        <v>-9.0499999999999997E-2</v>
      </c>
      <c r="AC123" s="52">
        <v>0.01</v>
      </c>
      <c r="AD123" s="59">
        <v>0.1305</v>
      </c>
      <c r="AE123" s="20">
        <f t="shared" si="35"/>
        <v>-0.12050000000000001</v>
      </c>
      <c r="AF123" s="98">
        <f t="shared" si="36"/>
        <v>-4.5499999999999999E-2</v>
      </c>
      <c r="AG123" s="100">
        <v>946.01</v>
      </c>
      <c r="AH123" s="98">
        <f t="shared" si="37"/>
        <v>1.1518990547708817E-2</v>
      </c>
      <c r="AI123" s="99">
        <f t="shared" si="38"/>
        <v>-5.2411406992075116E-4</v>
      </c>
      <c r="AJ123" s="100">
        <v>1045.3399999999999</v>
      </c>
      <c r="AK123" s="100">
        <v>0.3</v>
      </c>
      <c r="AL123" s="100">
        <v>-9.9600000000000009</v>
      </c>
    </row>
    <row r="124" spans="1:38" s="62" customFormat="1">
      <c r="A124" s="90" t="s">
        <v>954</v>
      </c>
      <c r="B124" s="52">
        <v>0.17</v>
      </c>
      <c r="C124" s="59">
        <v>0.1305</v>
      </c>
      <c r="D124" s="20">
        <f t="shared" si="26"/>
        <v>3.9500000000000007E-2</v>
      </c>
      <c r="E124" s="52">
        <v>0.16</v>
      </c>
      <c r="F124" s="59">
        <v>0.1305</v>
      </c>
      <c r="G124" s="20">
        <f t="shared" si="27"/>
        <v>2.9499999999999998E-2</v>
      </c>
      <c r="H124" s="52">
        <v>0.16</v>
      </c>
      <c r="I124" s="59">
        <v>0.1305</v>
      </c>
      <c r="J124" s="20">
        <f t="shared" si="28"/>
        <v>2.9499999999999998E-2</v>
      </c>
      <c r="K124" s="52">
        <v>0.14000000000000001</v>
      </c>
      <c r="L124" s="59">
        <v>0.1305</v>
      </c>
      <c r="M124" s="20">
        <f t="shared" si="29"/>
        <v>9.5000000000000084E-3</v>
      </c>
      <c r="N124" s="52">
        <v>0.14000000000000001</v>
      </c>
      <c r="O124" s="59">
        <v>0.1305</v>
      </c>
      <c r="P124" s="20">
        <f t="shared" si="30"/>
        <v>9.5000000000000084E-3</v>
      </c>
      <c r="Q124" s="52">
        <v>0.15</v>
      </c>
      <c r="R124" s="59">
        <v>0.1305</v>
      </c>
      <c r="S124" s="20">
        <f t="shared" si="31"/>
        <v>1.949999999999999E-2</v>
      </c>
      <c r="T124" s="52">
        <v>0.14000000000000001</v>
      </c>
      <c r="U124" s="59">
        <v>0.1305</v>
      </c>
      <c r="V124" s="20">
        <f t="shared" si="32"/>
        <v>9.5000000000000084E-3</v>
      </c>
      <c r="W124" s="52">
        <v>0.12</v>
      </c>
      <c r="X124" s="59">
        <v>0.1305</v>
      </c>
      <c r="Y124" s="20">
        <f t="shared" si="33"/>
        <v>-1.0500000000000009E-2</v>
      </c>
      <c r="Z124" s="52">
        <v>0.12</v>
      </c>
      <c r="AA124" s="59">
        <v>0.1305</v>
      </c>
      <c r="AB124" s="20">
        <f t="shared" si="34"/>
        <v>-1.0500000000000009E-2</v>
      </c>
      <c r="AC124" s="52">
        <v>0.12</v>
      </c>
      <c r="AD124" s="59">
        <v>0.1305</v>
      </c>
      <c r="AE124" s="20">
        <f t="shared" si="35"/>
        <v>-1.0500000000000009E-2</v>
      </c>
      <c r="AF124" s="98">
        <f t="shared" si="36"/>
        <v>1.15E-2</v>
      </c>
      <c r="AG124" s="100">
        <v>476.43</v>
      </c>
      <c r="AH124" s="98">
        <f t="shared" si="37"/>
        <v>5.8011994235208E-3</v>
      </c>
      <c r="AI124" s="99">
        <f t="shared" si="38"/>
        <v>6.6713793370489201E-5</v>
      </c>
      <c r="AJ124" s="100">
        <v>611.67999999999995</v>
      </c>
      <c r="AK124" s="100">
        <v>0.61</v>
      </c>
      <c r="AL124" s="100">
        <v>-4.1900000000000004</v>
      </c>
    </row>
    <row r="125" spans="1:38" s="62" customFormat="1">
      <c r="A125" s="90" t="s">
        <v>955</v>
      </c>
      <c r="B125" s="52">
        <v>0.28000000000000003</v>
      </c>
      <c r="C125" s="59">
        <v>0.1305</v>
      </c>
      <c r="D125" s="20">
        <f t="shared" si="26"/>
        <v>0.14950000000000002</v>
      </c>
      <c r="E125" s="52">
        <v>0.33</v>
      </c>
      <c r="F125" s="59">
        <v>0.1305</v>
      </c>
      <c r="G125" s="20">
        <f t="shared" si="27"/>
        <v>0.19950000000000001</v>
      </c>
      <c r="H125" s="52">
        <v>0.28999999999999998</v>
      </c>
      <c r="I125" s="59">
        <v>0.1305</v>
      </c>
      <c r="J125" s="20">
        <f t="shared" si="28"/>
        <v>0.15949999999999998</v>
      </c>
      <c r="K125" s="52">
        <v>0.13</v>
      </c>
      <c r="L125" s="59">
        <v>0.1305</v>
      </c>
      <c r="M125" s="20">
        <f t="shared" si="29"/>
        <v>-5.0000000000000044E-4</v>
      </c>
      <c r="N125" s="52">
        <v>0.18</v>
      </c>
      <c r="O125" s="59">
        <v>0.1305</v>
      </c>
      <c r="P125" s="20">
        <f t="shared" si="30"/>
        <v>4.9499999999999988E-2</v>
      </c>
      <c r="Q125" s="52">
        <v>0.08</v>
      </c>
      <c r="R125" s="59">
        <v>0.1305</v>
      </c>
      <c r="S125" s="20">
        <f t="shared" si="31"/>
        <v>-5.0500000000000003E-2</v>
      </c>
      <c r="T125" s="52">
        <v>0.17</v>
      </c>
      <c r="U125" s="59">
        <v>0.1305</v>
      </c>
      <c r="V125" s="20">
        <f t="shared" si="32"/>
        <v>3.9500000000000007E-2</v>
      </c>
      <c r="W125" s="52">
        <v>0.2</v>
      </c>
      <c r="X125" s="59">
        <v>0.1305</v>
      </c>
      <c r="Y125" s="20">
        <f t="shared" si="33"/>
        <v>6.9500000000000006E-2</v>
      </c>
      <c r="Z125" s="52">
        <v>0.17</v>
      </c>
      <c r="AA125" s="59">
        <v>0.1305</v>
      </c>
      <c r="AB125" s="20">
        <f t="shared" si="34"/>
        <v>3.9500000000000007E-2</v>
      </c>
      <c r="AC125" s="52">
        <v>0.16</v>
      </c>
      <c r="AD125" s="59">
        <v>0.1305</v>
      </c>
      <c r="AE125" s="20">
        <f t="shared" si="35"/>
        <v>2.9499999999999998E-2</v>
      </c>
      <c r="AF125" s="98">
        <f t="shared" si="36"/>
        <v>6.8499999999999991E-2</v>
      </c>
      <c r="AG125" s="100">
        <v>169.79</v>
      </c>
      <c r="AH125" s="98">
        <f t="shared" si="37"/>
        <v>2.0674299479873154E-3</v>
      </c>
      <c r="AI125" s="99">
        <f t="shared" si="38"/>
        <v>1.4161895143713108E-4</v>
      </c>
      <c r="AJ125" s="100">
        <v>188.22</v>
      </c>
      <c r="AK125" s="100">
        <v>0.22</v>
      </c>
      <c r="AL125" s="100">
        <v>-1.02</v>
      </c>
    </row>
    <row r="126" spans="1:38" s="62" customFormat="1">
      <c r="A126" s="90" t="s">
        <v>956</v>
      </c>
      <c r="B126" s="52">
        <v>0.26</v>
      </c>
      <c r="C126" s="59">
        <v>0.1305</v>
      </c>
      <c r="D126" s="20">
        <f t="shared" si="26"/>
        <v>0.1295</v>
      </c>
      <c r="E126" s="52">
        <v>0.18</v>
      </c>
      <c r="F126" s="59">
        <v>0.1305</v>
      </c>
      <c r="G126" s="20">
        <f t="shared" si="27"/>
        <v>4.9499999999999988E-2</v>
      </c>
      <c r="H126" s="52">
        <v>7.0000000000000007E-2</v>
      </c>
      <c r="I126" s="59">
        <v>0.1305</v>
      </c>
      <c r="J126" s="20">
        <f t="shared" si="28"/>
        <v>-6.0499999999999998E-2</v>
      </c>
      <c r="K126" s="52">
        <v>0.05</v>
      </c>
      <c r="L126" s="59">
        <v>0.1305</v>
      </c>
      <c r="M126" s="20">
        <f t="shared" si="29"/>
        <v>-8.0500000000000002E-2</v>
      </c>
      <c r="N126" s="52">
        <v>7.0000000000000007E-2</v>
      </c>
      <c r="O126" s="59">
        <v>0.1305</v>
      </c>
      <c r="P126" s="20">
        <f t="shared" si="30"/>
        <v>-6.0499999999999998E-2</v>
      </c>
      <c r="Q126" s="52">
        <v>0.04</v>
      </c>
      <c r="R126" s="59">
        <v>0.1305</v>
      </c>
      <c r="S126" s="20">
        <f t="shared" si="31"/>
        <v>-9.0499999999999997E-2</v>
      </c>
      <c r="T126" s="52">
        <v>0.06</v>
      </c>
      <c r="U126" s="59">
        <v>0.1305</v>
      </c>
      <c r="V126" s="20">
        <f t="shared" si="32"/>
        <v>-7.0500000000000007E-2</v>
      </c>
      <c r="W126" s="52">
        <v>0.15</v>
      </c>
      <c r="X126" s="59">
        <v>0.1305</v>
      </c>
      <c r="Y126" s="20">
        <f t="shared" si="33"/>
        <v>1.949999999999999E-2</v>
      </c>
      <c r="Z126" s="52">
        <v>0.09</v>
      </c>
      <c r="AA126" s="59">
        <v>0.1305</v>
      </c>
      <c r="AB126" s="20">
        <f t="shared" si="34"/>
        <v>-4.0500000000000008E-2</v>
      </c>
      <c r="AC126" s="52">
        <v>0.08</v>
      </c>
      <c r="AD126" s="59">
        <v>0.1305</v>
      </c>
      <c r="AE126" s="20">
        <f t="shared" si="35"/>
        <v>-5.0500000000000003E-2</v>
      </c>
      <c r="AF126" s="98">
        <f t="shared" si="36"/>
        <v>-2.5500000000000002E-2</v>
      </c>
      <c r="AG126" s="100">
        <v>596.86</v>
      </c>
      <c r="AH126" s="98">
        <f t="shared" si="37"/>
        <v>7.2676025605495553E-3</v>
      </c>
      <c r="AI126" s="99">
        <f t="shared" si="38"/>
        <v>-1.8532386529401367E-4</v>
      </c>
      <c r="AJ126" s="100">
        <v>899.47</v>
      </c>
      <c r="AK126" s="100">
        <v>0.77</v>
      </c>
      <c r="AL126" s="100">
        <v>-16.600000000000001</v>
      </c>
    </row>
    <row r="127" spans="1:38" s="62" customFormat="1">
      <c r="A127" s="90" t="s">
        <v>957</v>
      </c>
      <c r="B127" s="52">
        <v>-0.06</v>
      </c>
      <c r="C127" s="59">
        <v>0.1305</v>
      </c>
      <c r="D127" s="20">
        <f t="shared" si="26"/>
        <v>-0.1905</v>
      </c>
      <c r="E127" s="52">
        <v>-0.16</v>
      </c>
      <c r="F127" s="59">
        <v>0.1305</v>
      </c>
      <c r="G127" s="20">
        <f t="shared" si="27"/>
        <v>-0.29049999999999998</v>
      </c>
      <c r="H127" s="52">
        <v>-0.28000000000000003</v>
      </c>
      <c r="I127" s="59">
        <v>0.1305</v>
      </c>
      <c r="J127" s="20">
        <f t="shared" si="28"/>
        <v>-0.41050000000000003</v>
      </c>
      <c r="K127" s="52">
        <v>-0.36</v>
      </c>
      <c r="L127" s="59">
        <v>0.1305</v>
      </c>
      <c r="M127" s="20">
        <f t="shared" si="29"/>
        <v>-0.49049999999999999</v>
      </c>
      <c r="N127" s="73" t="s">
        <v>13</v>
      </c>
      <c r="O127" s="59">
        <v>0.1305</v>
      </c>
      <c r="P127" s="23" t="s">
        <v>13</v>
      </c>
      <c r="Q127" s="52">
        <v>0.01</v>
      </c>
      <c r="R127" s="59">
        <v>0.1305</v>
      </c>
      <c r="S127" s="20">
        <f t="shared" si="31"/>
        <v>-0.12050000000000001</v>
      </c>
      <c r="T127" s="52">
        <v>-0.03</v>
      </c>
      <c r="U127" s="59">
        <v>0.1305</v>
      </c>
      <c r="V127" s="20">
        <f t="shared" si="32"/>
        <v>-0.1605</v>
      </c>
      <c r="W127" s="52">
        <v>-0.04</v>
      </c>
      <c r="X127" s="59">
        <v>0.1305</v>
      </c>
      <c r="Y127" s="20">
        <f t="shared" si="33"/>
        <v>-0.17050000000000001</v>
      </c>
      <c r="Z127" s="52">
        <v>-0.01</v>
      </c>
      <c r="AA127" s="59">
        <v>0.1305</v>
      </c>
      <c r="AB127" s="20">
        <f t="shared" si="34"/>
        <v>-0.14050000000000001</v>
      </c>
      <c r="AC127" s="52">
        <v>-0.05</v>
      </c>
      <c r="AD127" s="59">
        <v>0.1305</v>
      </c>
      <c r="AE127" s="20">
        <f t="shared" si="35"/>
        <v>-0.18049999999999999</v>
      </c>
      <c r="AF127" s="98">
        <f t="shared" si="36"/>
        <v>-0.2393888888888889</v>
      </c>
      <c r="AG127" s="100">
        <v>126.61</v>
      </c>
      <c r="AH127" s="98">
        <f t="shared" si="37"/>
        <v>1.5416532523392071E-3</v>
      </c>
      <c r="AI127" s="99">
        <f t="shared" si="38"/>
        <v>-3.6905465912942466E-4</v>
      </c>
      <c r="AJ127" s="100">
        <v>205.16</v>
      </c>
      <c r="AK127" s="100">
        <v>0</v>
      </c>
      <c r="AL127" s="100">
        <v>-10.69</v>
      </c>
    </row>
    <row r="128" spans="1:38" s="62" customFormat="1">
      <c r="A128" s="90" t="s">
        <v>958</v>
      </c>
      <c r="B128" s="52">
        <v>0.16</v>
      </c>
      <c r="C128" s="59">
        <v>0.1305</v>
      </c>
      <c r="D128" s="20">
        <f t="shared" si="26"/>
        <v>2.9499999999999998E-2</v>
      </c>
      <c r="E128" s="52">
        <v>0.12</v>
      </c>
      <c r="F128" s="59">
        <v>0.1305</v>
      </c>
      <c r="G128" s="20">
        <f t="shared" si="27"/>
        <v>-1.0500000000000009E-2</v>
      </c>
      <c r="H128" s="52">
        <v>0.04</v>
      </c>
      <c r="I128" s="59">
        <v>0.1305</v>
      </c>
      <c r="J128" s="20">
        <f t="shared" si="28"/>
        <v>-9.0499999999999997E-2</v>
      </c>
      <c r="K128" s="52">
        <v>0.34</v>
      </c>
      <c r="L128" s="59">
        <v>0.1305</v>
      </c>
      <c r="M128" s="20">
        <f t="shared" si="29"/>
        <v>0.20950000000000002</v>
      </c>
      <c r="N128" s="52">
        <v>0.43</v>
      </c>
      <c r="O128" s="59">
        <v>0.1305</v>
      </c>
      <c r="P128" s="20">
        <f t="shared" si="30"/>
        <v>0.29949999999999999</v>
      </c>
      <c r="Q128" s="52">
        <v>0.13</v>
      </c>
      <c r="R128" s="59">
        <v>0.1305</v>
      </c>
      <c r="S128" s="20">
        <f t="shared" si="31"/>
        <v>-5.0000000000000044E-4</v>
      </c>
      <c r="T128" s="52">
        <v>0.2</v>
      </c>
      <c r="U128" s="59">
        <v>0.1305</v>
      </c>
      <c r="V128" s="20">
        <f t="shared" si="32"/>
        <v>6.9500000000000006E-2</v>
      </c>
      <c r="W128" s="52">
        <v>0.22</v>
      </c>
      <c r="X128" s="59">
        <v>0.1305</v>
      </c>
      <c r="Y128" s="20">
        <f t="shared" si="33"/>
        <v>8.9499999999999996E-2</v>
      </c>
      <c r="Z128" s="52">
        <v>0.11</v>
      </c>
      <c r="AA128" s="59">
        <v>0.1305</v>
      </c>
      <c r="AB128" s="20">
        <f t="shared" si="34"/>
        <v>-2.0500000000000004E-2</v>
      </c>
      <c r="AC128" s="52">
        <v>0.05</v>
      </c>
      <c r="AD128" s="59">
        <v>0.1305</v>
      </c>
      <c r="AE128" s="20">
        <f t="shared" si="35"/>
        <v>-8.0500000000000002E-2</v>
      </c>
      <c r="AF128" s="98">
        <f t="shared" si="36"/>
        <v>4.9500000000000002E-2</v>
      </c>
      <c r="AG128" s="100">
        <v>347.02</v>
      </c>
      <c r="AH128" s="98">
        <f t="shared" si="37"/>
        <v>4.2254522678046883E-3</v>
      </c>
      <c r="AI128" s="99">
        <f t="shared" si="38"/>
        <v>2.0915988725633209E-4</v>
      </c>
      <c r="AJ128" s="100">
        <v>402.76</v>
      </c>
      <c r="AK128" s="100">
        <v>0.5</v>
      </c>
      <c r="AL128" s="101" t="s">
        <v>13</v>
      </c>
    </row>
    <row r="129" spans="1:38" s="62" customFormat="1">
      <c r="A129" s="90" t="s">
        <v>959</v>
      </c>
      <c r="B129" s="52">
        <v>0.32</v>
      </c>
      <c r="C129" s="59">
        <v>0.1305</v>
      </c>
      <c r="D129" s="20">
        <f t="shared" si="26"/>
        <v>0.1895</v>
      </c>
      <c r="E129" s="52">
        <v>0.18</v>
      </c>
      <c r="F129" s="59">
        <v>0.1305</v>
      </c>
      <c r="G129" s="20">
        <f t="shared" si="27"/>
        <v>4.9499999999999988E-2</v>
      </c>
      <c r="H129" s="52">
        <v>0.05</v>
      </c>
      <c r="I129" s="59">
        <v>0.1305</v>
      </c>
      <c r="J129" s="20">
        <f t="shared" si="28"/>
        <v>-8.0500000000000002E-2</v>
      </c>
      <c r="K129" s="52">
        <v>-0.01</v>
      </c>
      <c r="L129" s="59">
        <v>0.1305</v>
      </c>
      <c r="M129" s="20">
        <f t="shared" si="29"/>
        <v>-0.14050000000000001</v>
      </c>
      <c r="N129" s="52">
        <v>-0.05</v>
      </c>
      <c r="O129" s="59">
        <v>0.1305</v>
      </c>
      <c r="P129" s="20">
        <f t="shared" si="30"/>
        <v>-0.18049999999999999</v>
      </c>
      <c r="Q129" s="52">
        <v>-0.05</v>
      </c>
      <c r="R129" s="59">
        <v>0.1305</v>
      </c>
      <c r="S129" s="20">
        <f t="shared" si="31"/>
        <v>-0.18049999999999999</v>
      </c>
      <c r="T129" s="52">
        <v>0.03</v>
      </c>
      <c r="U129" s="59">
        <v>0.1305</v>
      </c>
      <c r="V129" s="20">
        <f t="shared" si="32"/>
        <v>-0.10050000000000001</v>
      </c>
      <c r="W129" s="52">
        <v>0.03</v>
      </c>
      <c r="X129" s="59">
        <v>0.1305</v>
      </c>
      <c r="Y129" s="20">
        <f t="shared" si="33"/>
        <v>-0.10050000000000001</v>
      </c>
      <c r="Z129" s="52">
        <v>-0.01</v>
      </c>
      <c r="AA129" s="59">
        <v>0.1305</v>
      </c>
      <c r="AB129" s="20">
        <f t="shared" si="34"/>
        <v>-0.14050000000000001</v>
      </c>
      <c r="AC129" s="52">
        <v>0.03</v>
      </c>
      <c r="AD129" s="59">
        <v>0.1305</v>
      </c>
      <c r="AE129" s="20">
        <f t="shared" si="35"/>
        <v>-0.10050000000000001</v>
      </c>
      <c r="AF129" s="98">
        <f t="shared" si="36"/>
        <v>-7.8500000000000014E-2</v>
      </c>
      <c r="AG129" s="100">
        <v>969.88</v>
      </c>
      <c r="AH129" s="98">
        <f t="shared" si="37"/>
        <v>1.1809641073996921E-2</v>
      </c>
      <c r="AI129" s="99">
        <f t="shared" si="38"/>
        <v>-9.270568243087584E-4</v>
      </c>
      <c r="AJ129" s="100">
        <v>2306.54</v>
      </c>
      <c r="AK129" s="100">
        <v>0.35</v>
      </c>
      <c r="AL129" s="101" t="s">
        <v>13</v>
      </c>
    </row>
    <row r="130" spans="1:38" s="62" customFormat="1">
      <c r="A130" s="90" t="s">
        <v>960</v>
      </c>
      <c r="B130" s="53" t="s">
        <v>13</v>
      </c>
      <c r="C130" s="59">
        <v>0.1305</v>
      </c>
      <c r="D130" s="23" t="s">
        <v>13</v>
      </c>
      <c r="E130" s="54" t="s">
        <v>13</v>
      </c>
      <c r="F130" s="59">
        <v>0.1305</v>
      </c>
      <c r="G130" s="23" t="s">
        <v>13</v>
      </c>
      <c r="H130" s="54" t="s">
        <v>13</v>
      </c>
      <c r="I130" s="59">
        <v>0.1305</v>
      </c>
      <c r="J130" s="23" t="s">
        <v>13</v>
      </c>
      <c r="K130" s="53" t="s">
        <v>13</v>
      </c>
      <c r="L130" s="59">
        <v>0.1305</v>
      </c>
      <c r="M130" s="23" t="s">
        <v>13</v>
      </c>
      <c r="N130" s="54" t="s">
        <v>13</v>
      </c>
      <c r="O130" s="59">
        <v>0.1305</v>
      </c>
      <c r="P130" s="23" t="s">
        <v>13</v>
      </c>
      <c r="Q130" s="54" t="s">
        <v>13</v>
      </c>
      <c r="R130" s="59">
        <v>0.1305</v>
      </c>
      <c r="S130" s="23" t="s">
        <v>13</v>
      </c>
      <c r="T130" s="53" t="s">
        <v>13</v>
      </c>
      <c r="U130" s="59">
        <v>0.1305</v>
      </c>
      <c r="V130" s="23" t="s">
        <v>13</v>
      </c>
      <c r="W130" s="54" t="s">
        <v>13</v>
      </c>
      <c r="X130" s="59">
        <v>0.1305</v>
      </c>
      <c r="Y130" s="23" t="s">
        <v>13</v>
      </c>
      <c r="Z130" s="52">
        <v>0.28999999999999998</v>
      </c>
      <c r="AA130" s="59">
        <v>0.1305</v>
      </c>
      <c r="AB130" s="20">
        <f t="shared" si="34"/>
        <v>0.15949999999999998</v>
      </c>
      <c r="AC130" s="52">
        <v>0.18</v>
      </c>
      <c r="AD130" s="59">
        <v>0.1305</v>
      </c>
      <c r="AE130" s="20">
        <f t="shared" si="35"/>
        <v>4.9499999999999988E-2</v>
      </c>
      <c r="AF130" s="98">
        <f t="shared" si="36"/>
        <v>0.10449999999999998</v>
      </c>
      <c r="AG130" s="100">
        <v>43.27</v>
      </c>
      <c r="AH130" s="98">
        <f t="shared" si="37"/>
        <v>5.2687257111379434E-4</v>
      </c>
      <c r="AI130" s="99">
        <f t="shared" si="38"/>
        <v>5.5058183681391502E-5</v>
      </c>
      <c r="AJ130" s="100">
        <v>130.38</v>
      </c>
      <c r="AK130" s="100">
        <v>1.1599999999999999</v>
      </c>
      <c r="AL130" s="101" t="s">
        <v>13</v>
      </c>
    </row>
    <row r="131" spans="1:38" s="62" customFormat="1">
      <c r="A131" s="90" t="s">
        <v>961</v>
      </c>
      <c r="B131" s="63">
        <v>0.14000000000000001</v>
      </c>
      <c r="C131" s="59">
        <v>0.1305</v>
      </c>
      <c r="D131" s="20">
        <f t="shared" si="26"/>
        <v>9.5000000000000084E-3</v>
      </c>
      <c r="E131" s="52">
        <v>0.16</v>
      </c>
      <c r="F131" s="59">
        <v>0.1305</v>
      </c>
      <c r="G131" s="20">
        <f t="shared" si="27"/>
        <v>2.9499999999999998E-2</v>
      </c>
      <c r="H131" s="52">
        <v>0.23</v>
      </c>
      <c r="I131" s="59">
        <v>0.1305</v>
      </c>
      <c r="J131" s="20">
        <f t="shared" si="28"/>
        <v>9.9500000000000005E-2</v>
      </c>
      <c r="K131" s="52">
        <v>0.19</v>
      </c>
      <c r="L131" s="59">
        <v>0.1305</v>
      </c>
      <c r="M131" s="20">
        <f t="shared" si="29"/>
        <v>5.9499999999999997E-2</v>
      </c>
      <c r="N131" s="52">
        <v>0.13</v>
      </c>
      <c r="O131" s="59">
        <v>0.1305</v>
      </c>
      <c r="P131" s="20">
        <f t="shared" si="30"/>
        <v>-5.0000000000000044E-4</v>
      </c>
      <c r="Q131" s="52">
        <v>0.13</v>
      </c>
      <c r="R131" s="59">
        <v>0.1305</v>
      </c>
      <c r="S131" s="20">
        <f t="shared" si="31"/>
        <v>-5.0000000000000044E-4</v>
      </c>
      <c r="T131" s="52">
        <v>0.21</v>
      </c>
      <c r="U131" s="59">
        <v>0.1305</v>
      </c>
      <c r="V131" s="20">
        <f t="shared" si="32"/>
        <v>7.9499999999999987E-2</v>
      </c>
      <c r="W131" s="52">
        <v>0.2</v>
      </c>
      <c r="X131" s="59">
        <v>0.1305</v>
      </c>
      <c r="Y131" s="20">
        <f t="shared" si="33"/>
        <v>6.9500000000000006E-2</v>
      </c>
      <c r="Z131" s="52">
        <v>0.28000000000000003</v>
      </c>
      <c r="AA131" s="59">
        <v>0.1305</v>
      </c>
      <c r="AB131" s="20">
        <f t="shared" si="34"/>
        <v>0.14950000000000002</v>
      </c>
      <c r="AC131" s="52">
        <v>0.11</v>
      </c>
      <c r="AD131" s="59">
        <v>0.1305</v>
      </c>
      <c r="AE131" s="20">
        <f t="shared" si="35"/>
        <v>-2.0500000000000004E-2</v>
      </c>
      <c r="AF131" s="98">
        <f t="shared" si="36"/>
        <v>4.7500000000000001E-2</v>
      </c>
      <c r="AG131" s="100">
        <v>195.27</v>
      </c>
      <c r="AH131" s="98">
        <f t="shared" si="37"/>
        <v>2.377684468717139E-3</v>
      </c>
      <c r="AI131" s="99">
        <f t="shared" si="38"/>
        <v>1.129400122640641E-4</v>
      </c>
      <c r="AJ131" s="100">
        <v>210.83</v>
      </c>
      <c r="AK131" s="100">
        <v>0.14000000000000001</v>
      </c>
      <c r="AL131" s="101" t="s">
        <v>13</v>
      </c>
    </row>
    <row r="132" spans="1:38" s="62" customFormat="1">
      <c r="A132" s="90" t="s">
        <v>962</v>
      </c>
      <c r="B132" s="52">
        <v>0.21</v>
      </c>
      <c r="C132" s="59">
        <v>0.1305</v>
      </c>
      <c r="D132" s="20">
        <f t="shared" si="26"/>
        <v>7.9499999999999987E-2</v>
      </c>
      <c r="E132" s="52">
        <v>0.1</v>
      </c>
      <c r="F132" s="59">
        <v>0.1305</v>
      </c>
      <c r="G132" s="20">
        <f t="shared" si="27"/>
        <v>-3.0499999999999999E-2</v>
      </c>
      <c r="H132" s="52">
        <v>0.09</v>
      </c>
      <c r="I132" s="59">
        <v>0.1305</v>
      </c>
      <c r="J132" s="20">
        <f t="shared" si="28"/>
        <v>-4.0500000000000008E-2</v>
      </c>
      <c r="K132" s="52">
        <v>-0.02</v>
      </c>
      <c r="L132" s="59">
        <v>0.1305</v>
      </c>
      <c r="M132" s="20">
        <f t="shared" si="29"/>
        <v>-0.15049999999999999</v>
      </c>
      <c r="N132" s="52">
        <v>-0.13</v>
      </c>
      <c r="O132" s="59">
        <v>0.1305</v>
      </c>
      <c r="P132" s="20">
        <f t="shared" si="30"/>
        <v>-0.26050000000000001</v>
      </c>
      <c r="Q132" s="52">
        <v>-0.27</v>
      </c>
      <c r="R132" s="59">
        <v>0.1305</v>
      </c>
      <c r="S132" s="20">
        <f t="shared" si="31"/>
        <v>-0.40050000000000002</v>
      </c>
      <c r="T132" s="52">
        <v>-0.1</v>
      </c>
      <c r="U132" s="59">
        <v>0.1305</v>
      </c>
      <c r="V132" s="20">
        <f t="shared" si="32"/>
        <v>-0.23050000000000001</v>
      </c>
      <c r="W132" s="52">
        <v>-0.04</v>
      </c>
      <c r="X132" s="59">
        <v>0.1305</v>
      </c>
      <c r="Y132" s="20">
        <f t="shared" si="33"/>
        <v>-0.17050000000000001</v>
      </c>
      <c r="Z132" s="52">
        <v>-0.14000000000000001</v>
      </c>
      <c r="AA132" s="59">
        <v>0.1305</v>
      </c>
      <c r="AB132" s="20">
        <f t="shared" si="34"/>
        <v>-0.27050000000000002</v>
      </c>
      <c r="AC132" s="52">
        <v>-0.17</v>
      </c>
      <c r="AD132" s="59">
        <v>0.1305</v>
      </c>
      <c r="AE132" s="20">
        <f t="shared" si="35"/>
        <v>-0.30049999999999999</v>
      </c>
      <c r="AF132" s="98">
        <f t="shared" si="36"/>
        <v>-0.17750000000000002</v>
      </c>
      <c r="AG132" s="100">
        <v>87.7</v>
      </c>
      <c r="AH132" s="98">
        <f t="shared" si="37"/>
        <v>1.0678697593408772E-3</v>
      </c>
      <c r="AI132" s="99">
        <f t="shared" si="38"/>
        <v>-1.8954688228300573E-4</v>
      </c>
      <c r="AJ132" s="100">
        <v>478.85</v>
      </c>
      <c r="AK132" s="101" t="s">
        <v>13</v>
      </c>
      <c r="AL132" s="100">
        <v>-18.84</v>
      </c>
    </row>
    <row r="133" spans="1:38" s="62" customFormat="1">
      <c r="A133" s="90" t="s">
        <v>963</v>
      </c>
      <c r="B133" s="52">
        <v>0.2</v>
      </c>
      <c r="C133" s="59">
        <v>0.1305</v>
      </c>
      <c r="D133" s="20">
        <f t="shared" si="26"/>
        <v>6.9500000000000006E-2</v>
      </c>
      <c r="E133" s="52">
        <v>0.23</v>
      </c>
      <c r="F133" s="59">
        <v>0.1305</v>
      </c>
      <c r="G133" s="20">
        <f t="shared" si="27"/>
        <v>9.9500000000000005E-2</v>
      </c>
      <c r="H133" s="52">
        <v>0.2</v>
      </c>
      <c r="I133" s="59">
        <v>0.1305</v>
      </c>
      <c r="J133" s="20">
        <f t="shared" si="28"/>
        <v>6.9500000000000006E-2</v>
      </c>
      <c r="K133" s="52">
        <v>7.0000000000000007E-2</v>
      </c>
      <c r="L133" s="59">
        <v>0.1305</v>
      </c>
      <c r="M133" s="20">
        <f t="shared" si="29"/>
        <v>-6.0499999999999998E-2</v>
      </c>
      <c r="N133" s="52">
        <v>0.12</v>
      </c>
      <c r="O133" s="59">
        <v>0.1305</v>
      </c>
      <c r="P133" s="20">
        <f t="shared" si="30"/>
        <v>-1.0500000000000009E-2</v>
      </c>
      <c r="Q133" s="52">
        <v>0.15</v>
      </c>
      <c r="R133" s="59">
        <v>0.1305</v>
      </c>
      <c r="S133" s="20">
        <f t="shared" si="31"/>
        <v>1.949999999999999E-2</v>
      </c>
      <c r="T133" s="52">
        <v>0.15</v>
      </c>
      <c r="U133" s="59">
        <v>0.1305</v>
      </c>
      <c r="V133" s="20">
        <f t="shared" si="32"/>
        <v>1.949999999999999E-2</v>
      </c>
      <c r="W133" s="52">
        <v>0.11</v>
      </c>
      <c r="X133" s="59">
        <v>0.1305</v>
      </c>
      <c r="Y133" s="20">
        <f t="shared" si="33"/>
        <v>-2.0500000000000004E-2</v>
      </c>
      <c r="Z133" s="52">
        <v>0.1</v>
      </c>
      <c r="AA133" s="59">
        <v>0.1305</v>
      </c>
      <c r="AB133" s="20">
        <f t="shared" si="34"/>
        <v>-3.0499999999999999E-2</v>
      </c>
      <c r="AC133" s="52">
        <v>7.0000000000000007E-2</v>
      </c>
      <c r="AD133" s="59">
        <v>0.1305</v>
      </c>
      <c r="AE133" s="20">
        <f t="shared" si="35"/>
        <v>-6.0499999999999998E-2</v>
      </c>
      <c r="AF133" s="98">
        <f t="shared" si="36"/>
        <v>9.4999999999999998E-3</v>
      </c>
      <c r="AG133" s="100">
        <v>151.97999999999999</v>
      </c>
      <c r="AH133" s="98">
        <f t="shared" si="37"/>
        <v>1.850568369722081E-3</v>
      </c>
      <c r="AI133" s="99">
        <f t="shared" si="38"/>
        <v>1.758039951235977E-5</v>
      </c>
      <c r="AJ133" s="100">
        <v>173.75</v>
      </c>
      <c r="AK133" s="100">
        <v>0.03</v>
      </c>
      <c r="AL133" s="100">
        <v>-0.27</v>
      </c>
    </row>
    <row r="134" spans="1:38" s="62" customFormat="1">
      <c r="A134" s="90" t="s">
        <v>964</v>
      </c>
      <c r="B134" s="63">
        <v>0.1124</v>
      </c>
      <c r="C134" s="59">
        <v>0.1305</v>
      </c>
      <c r="D134" s="20">
        <f t="shared" si="26"/>
        <v>-1.8100000000000005E-2</v>
      </c>
      <c r="E134" s="63">
        <v>0.15260000000000001</v>
      </c>
      <c r="F134" s="59">
        <v>0.1305</v>
      </c>
      <c r="G134" s="20">
        <f t="shared" si="27"/>
        <v>2.2100000000000009E-2</v>
      </c>
      <c r="H134" s="63">
        <v>0.14000000000000001</v>
      </c>
      <c r="I134" s="59">
        <v>0.1305</v>
      </c>
      <c r="J134" s="20">
        <f t="shared" si="28"/>
        <v>9.5000000000000084E-3</v>
      </c>
      <c r="K134" s="52">
        <v>9.5200000000000007E-2</v>
      </c>
      <c r="L134" s="59">
        <v>0.1305</v>
      </c>
      <c r="M134" s="20">
        <f t="shared" si="29"/>
        <v>-3.5299999999999998E-2</v>
      </c>
      <c r="N134" s="52">
        <v>8.4099999999999994E-2</v>
      </c>
      <c r="O134" s="59">
        <v>0.1305</v>
      </c>
      <c r="P134" s="20">
        <f t="shared" si="30"/>
        <v>-4.6400000000000011E-2</v>
      </c>
      <c r="Q134" s="52">
        <v>8.2199999999999995E-2</v>
      </c>
      <c r="R134" s="59">
        <v>0.1305</v>
      </c>
      <c r="S134" s="20">
        <f t="shared" si="31"/>
        <v>-4.830000000000001E-2</v>
      </c>
      <c r="T134" s="64" t="s">
        <v>13</v>
      </c>
      <c r="U134" s="59">
        <v>0.1305</v>
      </c>
      <c r="V134" s="23" t="s">
        <v>13</v>
      </c>
      <c r="W134" s="52">
        <v>1.9599999999999999E-2</v>
      </c>
      <c r="X134" s="59">
        <v>0.1305</v>
      </c>
      <c r="Y134" s="20">
        <f t="shared" si="33"/>
        <v>-0.1109</v>
      </c>
      <c r="Z134" s="52">
        <v>-1.0123</v>
      </c>
      <c r="AA134" s="59">
        <v>0.1305</v>
      </c>
      <c r="AB134" s="20">
        <f t="shared" si="34"/>
        <v>-1.1428</v>
      </c>
      <c r="AC134" s="52">
        <v>-0.8901</v>
      </c>
      <c r="AD134" s="59">
        <v>0.1305</v>
      </c>
      <c r="AE134" s="20">
        <f t="shared" si="35"/>
        <v>-1.0206</v>
      </c>
      <c r="AF134" s="98">
        <f t="shared" si="36"/>
        <v>-0.26564444444444446</v>
      </c>
      <c r="AG134" s="100">
        <v>15.26</v>
      </c>
      <c r="AH134" s="98">
        <f t="shared" si="37"/>
        <v>1.8581177340412528E-4</v>
      </c>
      <c r="AI134" s="99">
        <f t="shared" si="38"/>
        <v>-4.9359865317175857E-5</v>
      </c>
      <c r="AJ134" s="100">
        <v>38.049999999999997</v>
      </c>
      <c r="AK134" s="101" t="s">
        <v>13</v>
      </c>
      <c r="AL134" s="100">
        <v>-11.75</v>
      </c>
    </row>
    <row r="135" spans="1:38" s="62" customFormat="1">
      <c r="A135" s="90" t="s">
        <v>965</v>
      </c>
      <c r="B135" s="53" t="s">
        <v>13</v>
      </c>
      <c r="C135" s="59">
        <v>0.1305</v>
      </c>
      <c r="D135" s="23" t="s">
        <v>13</v>
      </c>
      <c r="E135" s="54" t="s">
        <v>13</v>
      </c>
      <c r="F135" s="59">
        <v>0.1305</v>
      </c>
      <c r="G135" s="23" t="s">
        <v>13</v>
      </c>
      <c r="H135" s="54" t="s">
        <v>13</v>
      </c>
      <c r="I135" s="59">
        <v>0.1305</v>
      </c>
      <c r="J135" s="23" t="s">
        <v>13</v>
      </c>
      <c r="K135" s="53" t="s">
        <v>13</v>
      </c>
      <c r="L135" s="59">
        <v>0.1305</v>
      </c>
      <c r="M135" s="23" t="s">
        <v>13</v>
      </c>
      <c r="N135" s="54" t="s">
        <v>13</v>
      </c>
      <c r="O135" s="59">
        <v>0.1305</v>
      </c>
      <c r="P135" s="23" t="s">
        <v>13</v>
      </c>
      <c r="Q135" s="52">
        <v>0.25</v>
      </c>
      <c r="R135" s="59">
        <v>0.1305</v>
      </c>
      <c r="S135" s="20">
        <f t="shared" si="31"/>
        <v>0.1195</v>
      </c>
      <c r="T135" s="52">
        <v>0.18179999999999999</v>
      </c>
      <c r="U135" s="59">
        <v>0.1305</v>
      </c>
      <c r="V135" s="20">
        <f t="shared" si="32"/>
        <v>5.1299999999999985E-2</v>
      </c>
      <c r="W135" s="52">
        <v>0.22689999999999999</v>
      </c>
      <c r="X135" s="59">
        <v>0.1305</v>
      </c>
      <c r="Y135" s="20">
        <f t="shared" si="33"/>
        <v>9.6399999999999986E-2</v>
      </c>
      <c r="Z135" s="52">
        <v>3.09E-2</v>
      </c>
      <c r="AA135" s="59">
        <v>0.1305</v>
      </c>
      <c r="AB135" s="20">
        <f t="shared" si="34"/>
        <v>-9.9600000000000008E-2</v>
      </c>
      <c r="AC135" s="52">
        <v>3.3399999999999999E-2</v>
      </c>
      <c r="AD135" s="59">
        <v>0.1305</v>
      </c>
      <c r="AE135" s="20">
        <f t="shared" si="35"/>
        <v>-9.7100000000000006E-2</v>
      </c>
      <c r="AF135" s="98">
        <f t="shared" si="36"/>
        <v>1.4099999999999993E-2</v>
      </c>
      <c r="AG135" s="100">
        <v>13.21</v>
      </c>
      <c r="AH135" s="98">
        <f t="shared" si="37"/>
        <v>1.608501655746065E-4</v>
      </c>
      <c r="AI135" s="99">
        <f t="shared" si="38"/>
        <v>2.2679873346019505E-6</v>
      </c>
      <c r="AJ135" s="100">
        <v>15.08</v>
      </c>
      <c r="AK135" s="100">
        <v>0.03</v>
      </c>
      <c r="AL135" s="101" t="s">
        <v>13</v>
      </c>
    </row>
    <row r="136" spans="1:38" s="62" customFormat="1">
      <c r="A136" s="164" t="s">
        <v>966</v>
      </c>
      <c r="B136" s="52">
        <v>0.05</v>
      </c>
      <c r="C136" s="59">
        <v>0.1305</v>
      </c>
      <c r="D136" s="20">
        <f t="shared" si="26"/>
        <v>-8.0500000000000002E-2</v>
      </c>
      <c r="E136" s="56" t="s">
        <v>13</v>
      </c>
      <c r="F136" s="59">
        <v>0.1305</v>
      </c>
      <c r="G136" s="23" t="s">
        <v>13</v>
      </c>
      <c r="H136" s="52">
        <v>-0.31</v>
      </c>
      <c r="I136" s="59">
        <v>0.1305</v>
      </c>
      <c r="J136" s="20">
        <f t="shared" si="28"/>
        <v>-0.4405</v>
      </c>
      <c r="K136" s="56" t="s">
        <v>13</v>
      </c>
      <c r="L136" s="59">
        <v>0.1305</v>
      </c>
      <c r="M136" s="23" t="s">
        <v>13</v>
      </c>
      <c r="N136" s="52">
        <v>-0.01</v>
      </c>
      <c r="O136" s="59">
        <v>0.1305</v>
      </c>
      <c r="P136" s="20">
        <f t="shared" si="30"/>
        <v>-0.14050000000000001</v>
      </c>
      <c r="Q136" s="52">
        <v>-0.05</v>
      </c>
      <c r="R136" s="59">
        <v>0.1305</v>
      </c>
      <c r="S136" s="20">
        <f t="shared" si="31"/>
        <v>-0.18049999999999999</v>
      </c>
      <c r="T136" s="52">
        <v>-0.03</v>
      </c>
      <c r="U136" s="59">
        <v>0.1305</v>
      </c>
      <c r="V136" s="20">
        <f t="shared" si="32"/>
        <v>-0.1605</v>
      </c>
      <c r="W136" s="52">
        <v>0.62</v>
      </c>
      <c r="X136" s="59">
        <v>0.1305</v>
      </c>
      <c r="Y136" s="20">
        <f t="shared" si="33"/>
        <v>0.48949999999999999</v>
      </c>
      <c r="Z136" s="52">
        <v>0.08</v>
      </c>
      <c r="AA136" s="59">
        <v>0.1305</v>
      </c>
      <c r="AB136" s="20">
        <f t="shared" si="34"/>
        <v>-5.0500000000000003E-2</v>
      </c>
      <c r="AC136" s="52">
        <v>-0.13</v>
      </c>
      <c r="AD136" s="59">
        <v>0.1305</v>
      </c>
      <c r="AE136" s="20">
        <f t="shared" si="35"/>
        <v>-0.26050000000000001</v>
      </c>
      <c r="AF136" s="98">
        <f t="shared" si="36"/>
        <v>-0.10299999999999998</v>
      </c>
      <c r="AG136" s="100">
        <v>169.86</v>
      </c>
      <c r="AH136" s="98">
        <f t="shared" si="37"/>
        <v>2.0682822955717379E-3</v>
      </c>
      <c r="AI136" s="99">
        <f t="shared" si="38"/>
        <v>-2.1303307644388896E-4</v>
      </c>
      <c r="AJ136" s="100">
        <v>349.06</v>
      </c>
      <c r="AK136" s="100">
        <v>0.82</v>
      </c>
      <c r="AL136" s="100">
        <v>-19.489999999999998</v>
      </c>
    </row>
    <row r="137" spans="1:38" s="62" customFormat="1">
      <c r="A137" s="90" t="s">
        <v>967</v>
      </c>
      <c r="B137" s="52">
        <v>0.12</v>
      </c>
      <c r="C137" s="59">
        <v>0.1305</v>
      </c>
      <c r="D137" s="20">
        <f t="shared" si="26"/>
        <v>-1.0500000000000009E-2</v>
      </c>
      <c r="E137" s="52">
        <v>0.12</v>
      </c>
      <c r="F137" s="59">
        <v>0.1305</v>
      </c>
      <c r="G137" s="20">
        <f t="shared" si="27"/>
        <v>-1.0500000000000009E-2</v>
      </c>
      <c r="H137" s="52">
        <v>0.1</v>
      </c>
      <c r="I137" s="59">
        <v>0.1305</v>
      </c>
      <c r="J137" s="20">
        <f t="shared" si="28"/>
        <v>-3.0499999999999999E-2</v>
      </c>
      <c r="K137" s="52">
        <v>0.11</v>
      </c>
      <c r="L137" s="59">
        <v>0.1305</v>
      </c>
      <c r="M137" s="20">
        <f t="shared" si="29"/>
        <v>-2.0500000000000004E-2</v>
      </c>
      <c r="N137" s="52">
        <v>0.22</v>
      </c>
      <c r="O137" s="59">
        <v>0.1305</v>
      </c>
      <c r="P137" s="20">
        <f t="shared" si="30"/>
        <v>8.9499999999999996E-2</v>
      </c>
      <c r="Q137" s="52">
        <v>0.24</v>
      </c>
      <c r="R137" s="59">
        <v>0.1305</v>
      </c>
      <c r="S137" s="20">
        <f t="shared" si="31"/>
        <v>0.10949999999999999</v>
      </c>
      <c r="T137" s="52">
        <v>0.41</v>
      </c>
      <c r="U137" s="59">
        <v>0.1305</v>
      </c>
      <c r="V137" s="20">
        <f t="shared" si="32"/>
        <v>0.27949999999999997</v>
      </c>
      <c r="W137" s="52">
        <v>0.43</v>
      </c>
      <c r="X137" s="59">
        <v>0.1305</v>
      </c>
      <c r="Y137" s="20">
        <f t="shared" si="33"/>
        <v>0.29949999999999999</v>
      </c>
      <c r="Z137" s="52">
        <v>0.16</v>
      </c>
      <c r="AA137" s="59">
        <v>0.1305</v>
      </c>
      <c r="AB137" s="20">
        <f t="shared" si="34"/>
        <v>2.9499999999999998E-2</v>
      </c>
      <c r="AC137" s="52">
        <v>0.19</v>
      </c>
      <c r="AD137" s="59">
        <v>0.1305</v>
      </c>
      <c r="AE137" s="20">
        <f t="shared" si="35"/>
        <v>5.9499999999999997E-2</v>
      </c>
      <c r="AF137" s="98">
        <f t="shared" si="36"/>
        <v>7.9499999999999987E-2</v>
      </c>
      <c r="AG137" s="100">
        <v>75.17</v>
      </c>
      <c r="AH137" s="98">
        <f t="shared" si="37"/>
        <v>9.1529954172923315E-4</v>
      </c>
      <c r="AI137" s="99">
        <f t="shared" si="38"/>
        <v>7.276631356747403E-5</v>
      </c>
      <c r="AJ137" s="100">
        <v>91.52</v>
      </c>
      <c r="AK137" s="100">
        <v>0.24</v>
      </c>
      <c r="AL137" s="100">
        <v>2.89</v>
      </c>
    </row>
    <row r="138" spans="1:38" s="62" customFormat="1">
      <c r="A138" s="90" t="s">
        <v>968</v>
      </c>
      <c r="B138" s="52">
        <v>0.01</v>
      </c>
      <c r="C138" s="59">
        <v>0.1305</v>
      </c>
      <c r="D138" s="20">
        <f t="shared" si="26"/>
        <v>-0.12050000000000001</v>
      </c>
      <c r="E138" s="52">
        <v>0.01</v>
      </c>
      <c r="F138" s="59">
        <v>0.1305</v>
      </c>
      <c r="G138" s="20">
        <f t="shared" si="27"/>
        <v>-0.12050000000000001</v>
      </c>
      <c r="H138" s="52">
        <v>0.12</v>
      </c>
      <c r="I138" s="59">
        <v>0.1305</v>
      </c>
      <c r="J138" s="20">
        <f t="shared" si="28"/>
        <v>-1.0500000000000009E-2</v>
      </c>
      <c r="K138" s="52">
        <v>0.1</v>
      </c>
      <c r="L138" s="59">
        <v>0.1305</v>
      </c>
      <c r="M138" s="20">
        <f t="shared" si="29"/>
        <v>-3.0499999999999999E-2</v>
      </c>
      <c r="N138" s="52">
        <v>-0.09</v>
      </c>
      <c r="O138" s="59">
        <v>0.1305</v>
      </c>
      <c r="P138" s="20">
        <f t="shared" si="30"/>
        <v>-0.2205</v>
      </c>
      <c r="Q138" s="52">
        <v>-0.09</v>
      </c>
      <c r="R138" s="59">
        <v>0.1305</v>
      </c>
      <c r="S138" s="20">
        <f t="shared" si="31"/>
        <v>-0.2205</v>
      </c>
      <c r="T138" s="52">
        <v>-0.19</v>
      </c>
      <c r="U138" s="59">
        <v>0.1305</v>
      </c>
      <c r="V138" s="20">
        <f t="shared" si="32"/>
        <v>-0.32050000000000001</v>
      </c>
      <c r="W138" s="52">
        <v>0.16</v>
      </c>
      <c r="X138" s="59">
        <v>0.1305</v>
      </c>
      <c r="Y138" s="20">
        <f t="shared" si="33"/>
        <v>2.9499999999999998E-2</v>
      </c>
      <c r="Z138" s="52">
        <v>0.2</v>
      </c>
      <c r="AA138" s="59">
        <v>0.1305</v>
      </c>
      <c r="AB138" s="20">
        <f t="shared" si="34"/>
        <v>6.9500000000000006E-2</v>
      </c>
      <c r="AC138" s="52">
        <v>0.11</v>
      </c>
      <c r="AD138" s="59">
        <v>0.1305</v>
      </c>
      <c r="AE138" s="20">
        <f t="shared" si="35"/>
        <v>-2.0500000000000004E-2</v>
      </c>
      <c r="AF138" s="98">
        <f t="shared" si="36"/>
        <v>-9.6500000000000002E-2</v>
      </c>
      <c r="AG138" s="100">
        <v>63.39</v>
      </c>
      <c r="AH138" s="98">
        <f t="shared" si="37"/>
        <v>7.7186161966497384E-4</v>
      </c>
      <c r="AI138" s="99">
        <f t="shared" si="38"/>
        <v>-7.4484646297669977E-5</v>
      </c>
      <c r="AJ138" s="100">
        <v>88.99</v>
      </c>
      <c r="AK138" s="100">
        <v>1.86</v>
      </c>
      <c r="AL138" s="100">
        <v>6.51</v>
      </c>
    </row>
    <row r="139" spans="1:38" s="62" customFormat="1">
      <c r="A139" s="90" t="s">
        <v>969</v>
      </c>
      <c r="B139" s="53" t="s">
        <v>13</v>
      </c>
      <c r="C139" s="59">
        <v>0.1305</v>
      </c>
      <c r="D139" s="23" t="s">
        <v>13</v>
      </c>
      <c r="E139" s="54" t="s">
        <v>13</v>
      </c>
      <c r="F139" s="59">
        <v>0.1305</v>
      </c>
      <c r="G139" s="23" t="s">
        <v>13</v>
      </c>
      <c r="H139" s="54" t="s">
        <v>13</v>
      </c>
      <c r="I139" s="59">
        <v>0.1305</v>
      </c>
      <c r="J139" s="23" t="s">
        <v>13</v>
      </c>
      <c r="K139" s="53" t="s">
        <v>13</v>
      </c>
      <c r="L139" s="59">
        <v>0.1305</v>
      </c>
      <c r="M139" s="23" t="s">
        <v>13</v>
      </c>
      <c r="N139" s="54" t="s">
        <v>13</v>
      </c>
      <c r="O139" s="59">
        <v>0.1305</v>
      </c>
      <c r="P139" s="23" t="s">
        <v>13</v>
      </c>
      <c r="Q139" s="54" t="s">
        <v>13</v>
      </c>
      <c r="R139" s="59">
        <v>0.1305</v>
      </c>
      <c r="S139" s="23" t="s">
        <v>13</v>
      </c>
      <c r="T139" s="53" t="s">
        <v>13</v>
      </c>
      <c r="U139" s="59">
        <v>0.1305</v>
      </c>
      <c r="V139" s="23" t="s">
        <v>13</v>
      </c>
      <c r="W139" s="52">
        <v>0.59619999999999995</v>
      </c>
      <c r="X139" s="59">
        <v>0.1305</v>
      </c>
      <c r="Y139" s="20">
        <f t="shared" si="33"/>
        <v>0.46569999999999995</v>
      </c>
      <c r="Z139" s="52">
        <v>0.1033</v>
      </c>
      <c r="AA139" s="59">
        <v>0.1305</v>
      </c>
      <c r="AB139" s="20">
        <f t="shared" si="34"/>
        <v>-2.7200000000000002E-2</v>
      </c>
      <c r="AC139" s="52">
        <v>0.23200000000000001</v>
      </c>
      <c r="AD139" s="59">
        <v>0.1305</v>
      </c>
      <c r="AE139" s="20">
        <f t="shared" si="35"/>
        <v>0.10150000000000001</v>
      </c>
      <c r="AF139" s="98">
        <f t="shared" si="36"/>
        <v>0.17999999999999997</v>
      </c>
      <c r="AG139" s="100">
        <v>8.19</v>
      </c>
      <c r="AH139" s="98">
        <f t="shared" si="37"/>
        <v>9.9724667377443371E-5</v>
      </c>
      <c r="AI139" s="99">
        <f t="shared" si="38"/>
        <v>1.7950440127939803E-5</v>
      </c>
      <c r="AJ139" s="100">
        <v>9.3800000000000008</v>
      </c>
      <c r="AK139" s="100">
        <v>0</v>
      </c>
      <c r="AL139" s="101" t="s">
        <v>13</v>
      </c>
    </row>
    <row r="140" spans="1:38" s="62" customFormat="1">
      <c r="A140" s="90" t="s">
        <v>970</v>
      </c>
      <c r="B140" s="53" t="s">
        <v>13</v>
      </c>
      <c r="C140" s="59">
        <v>0.1305</v>
      </c>
      <c r="D140" s="23" t="s">
        <v>13</v>
      </c>
      <c r="E140" s="52">
        <v>0.43740000000000001</v>
      </c>
      <c r="F140" s="59">
        <v>0.1305</v>
      </c>
      <c r="G140" s="20">
        <f t="shared" si="27"/>
        <v>0.30690000000000001</v>
      </c>
      <c r="H140" s="52">
        <v>5.67E-2</v>
      </c>
      <c r="I140" s="59">
        <v>0.1305</v>
      </c>
      <c r="J140" s="20">
        <f t="shared" si="28"/>
        <v>-7.3800000000000004E-2</v>
      </c>
      <c r="K140" s="52">
        <v>0.11219999999999999</v>
      </c>
      <c r="L140" s="59">
        <v>0.1305</v>
      </c>
      <c r="M140" s="20">
        <f t="shared" si="29"/>
        <v>-1.8300000000000011E-2</v>
      </c>
      <c r="N140" s="52">
        <v>0.10299999999999999</v>
      </c>
      <c r="O140" s="59">
        <v>0.1305</v>
      </c>
      <c r="P140" s="20">
        <f t="shared" si="30"/>
        <v>-2.7500000000000011E-2</v>
      </c>
      <c r="Q140" s="52">
        <v>0.15970000000000001</v>
      </c>
      <c r="R140" s="59">
        <v>0.1305</v>
      </c>
      <c r="S140" s="20">
        <f t="shared" si="31"/>
        <v>2.9200000000000004E-2</v>
      </c>
      <c r="T140" s="52">
        <v>7.0999999999999994E-2</v>
      </c>
      <c r="U140" s="59">
        <v>0.1305</v>
      </c>
      <c r="V140" s="20">
        <f t="shared" si="32"/>
        <v>-5.9500000000000011E-2</v>
      </c>
      <c r="W140" s="52">
        <v>6.6100000000000006E-2</v>
      </c>
      <c r="X140" s="59">
        <v>0.1305</v>
      </c>
      <c r="Y140" s="20">
        <f t="shared" si="33"/>
        <v>-6.4399999999999999E-2</v>
      </c>
      <c r="Z140" s="52">
        <v>4.5199999999999997E-2</v>
      </c>
      <c r="AA140" s="59">
        <v>0.1305</v>
      </c>
      <c r="AB140" s="20">
        <f t="shared" si="34"/>
        <v>-8.5300000000000015E-2</v>
      </c>
      <c r="AC140" s="52">
        <v>4.2200000000000001E-2</v>
      </c>
      <c r="AD140" s="59">
        <v>0.1305</v>
      </c>
      <c r="AE140" s="20">
        <f t="shared" si="35"/>
        <v>-8.8300000000000003E-2</v>
      </c>
      <c r="AF140" s="98">
        <f t="shared" si="36"/>
        <v>-9.0000000000000045E-3</v>
      </c>
      <c r="AG140" s="100">
        <v>64.33</v>
      </c>
      <c r="AH140" s="98">
        <f t="shared" si="37"/>
        <v>7.8330743008436299E-4</v>
      </c>
      <c r="AI140" s="99">
        <f t="shared" si="38"/>
        <v>-7.0497668707592703E-6</v>
      </c>
      <c r="AJ140" s="100">
        <v>67.430000000000007</v>
      </c>
      <c r="AK140" s="100">
        <v>0.19</v>
      </c>
      <c r="AL140" s="101" t="s">
        <v>13</v>
      </c>
    </row>
    <row r="141" spans="1:38" s="62" customFormat="1">
      <c r="A141" s="90" t="s">
        <v>971</v>
      </c>
      <c r="B141" s="53" t="s">
        <v>13</v>
      </c>
      <c r="C141" s="59">
        <v>0.1305</v>
      </c>
      <c r="D141" s="23" t="s">
        <v>13</v>
      </c>
      <c r="E141" s="54" t="s">
        <v>13</v>
      </c>
      <c r="F141" s="59">
        <v>0.1305</v>
      </c>
      <c r="G141" s="23" t="s">
        <v>13</v>
      </c>
      <c r="H141" s="54" t="s">
        <v>13</v>
      </c>
      <c r="I141" s="59">
        <v>0.1305</v>
      </c>
      <c r="J141" s="23" t="s">
        <v>13</v>
      </c>
      <c r="K141" s="53" t="s">
        <v>13</v>
      </c>
      <c r="L141" s="59">
        <v>0.1305</v>
      </c>
      <c r="M141" s="23" t="s">
        <v>13</v>
      </c>
      <c r="N141" s="54" t="s">
        <v>13</v>
      </c>
      <c r="O141" s="59">
        <v>0.1305</v>
      </c>
      <c r="P141" s="23" t="s">
        <v>13</v>
      </c>
      <c r="Q141" s="55">
        <v>9.2999999999999999E-2</v>
      </c>
      <c r="R141" s="59">
        <v>0.1305</v>
      </c>
      <c r="S141" s="20">
        <f t="shared" si="31"/>
        <v>-3.7500000000000006E-2</v>
      </c>
      <c r="T141" s="55">
        <v>2.4199999999999999E-2</v>
      </c>
      <c r="U141" s="59">
        <v>0.1305</v>
      </c>
      <c r="V141" s="20">
        <f t="shared" si="32"/>
        <v>-0.10630000000000001</v>
      </c>
      <c r="W141" s="55">
        <v>2.07E-2</v>
      </c>
      <c r="X141" s="59">
        <v>0.1305</v>
      </c>
      <c r="Y141" s="20">
        <f t="shared" si="33"/>
        <v>-0.10980000000000001</v>
      </c>
      <c r="Z141" s="55">
        <v>7.1599999999999997E-2</v>
      </c>
      <c r="AA141" s="59">
        <v>0.1305</v>
      </c>
      <c r="AB141" s="20">
        <f t="shared" si="34"/>
        <v>-5.8900000000000008E-2</v>
      </c>
      <c r="AC141" s="55">
        <v>8.5400000000000004E-2</v>
      </c>
      <c r="AD141" s="59">
        <v>0.1305</v>
      </c>
      <c r="AE141" s="20">
        <f t="shared" si="35"/>
        <v>-4.5100000000000001E-2</v>
      </c>
      <c r="AF141" s="98">
        <f t="shared" si="36"/>
        <v>-7.152E-2</v>
      </c>
      <c r="AG141" s="100">
        <v>26.82</v>
      </c>
      <c r="AH141" s="98">
        <f t="shared" si="37"/>
        <v>3.2657088877448493E-4</v>
      </c>
      <c r="AI141" s="99">
        <f t="shared" si="38"/>
        <v>-2.3356349965151163E-5</v>
      </c>
      <c r="AJ141" s="100">
        <v>28.52</v>
      </c>
      <c r="AK141" s="100">
        <v>0</v>
      </c>
      <c r="AL141" s="101" t="s">
        <v>13</v>
      </c>
    </row>
    <row r="142" spans="1:38" s="62" customFormat="1">
      <c r="A142" s="90" t="s">
        <v>972</v>
      </c>
      <c r="B142" s="55">
        <v>-7.1400000000000005E-2</v>
      </c>
      <c r="C142" s="59">
        <v>0.1305</v>
      </c>
      <c r="D142" s="20">
        <f t="shared" si="26"/>
        <v>-0.20190000000000002</v>
      </c>
      <c r="E142" s="55">
        <v>-2.6499999999999999E-2</v>
      </c>
      <c r="F142" s="59">
        <v>0.1305</v>
      </c>
      <c r="G142" s="20">
        <f t="shared" si="27"/>
        <v>-0.157</v>
      </c>
      <c r="H142" s="55">
        <v>-0.15079999999999999</v>
      </c>
      <c r="I142" s="59">
        <v>0.1305</v>
      </c>
      <c r="J142" s="20">
        <f t="shared" si="28"/>
        <v>-0.28129999999999999</v>
      </c>
      <c r="K142" s="55">
        <v>-6.6199999999999995E-2</v>
      </c>
      <c r="L142" s="59">
        <v>0.1305</v>
      </c>
      <c r="M142" s="20">
        <f t="shared" si="29"/>
        <v>-0.19669999999999999</v>
      </c>
      <c r="N142" s="55">
        <v>-5.7099999999999998E-2</v>
      </c>
      <c r="O142" s="59">
        <v>0.1305</v>
      </c>
      <c r="P142" s="20">
        <f t="shared" si="30"/>
        <v>-0.18759999999999999</v>
      </c>
      <c r="Q142" s="55">
        <v>2.6800000000000001E-2</v>
      </c>
      <c r="R142" s="59">
        <v>0.1305</v>
      </c>
      <c r="S142" s="20">
        <f t="shared" si="31"/>
        <v>-0.1037</v>
      </c>
      <c r="T142" s="55">
        <v>-1.84E-2</v>
      </c>
      <c r="U142" s="59">
        <v>0.1305</v>
      </c>
      <c r="V142" s="20">
        <f t="shared" si="32"/>
        <v>-0.1489</v>
      </c>
      <c r="W142" s="55">
        <v>7.1800000000000003E-2</v>
      </c>
      <c r="X142" s="59">
        <v>0.1305</v>
      </c>
      <c r="Y142" s="20">
        <f t="shared" si="33"/>
        <v>-5.8700000000000002E-2</v>
      </c>
      <c r="Z142" s="55">
        <v>-9.1300000000000006E-2</v>
      </c>
      <c r="AA142" s="59">
        <v>0.1305</v>
      </c>
      <c r="AB142" s="20">
        <f t="shared" si="34"/>
        <v>-0.2218</v>
      </c>
      <c r="AC142" s="53" t="s">
        <v>13</v>
      </c>
      <c r="AD142" s="59">
        <v>0.1305</v>
      </c>
      <c r="AE142" s="23" t="s">
        <v>13</v>
      </c>
      <c r="AF142" s="98">
        <f t="shared" si="36"/>
        <v>-0.17306666666666665</v>
      </c>
      <c r="AG142" s="100">
        <v>-940.07</v>
      </c>
      <c r="AH142" s="98">
        <f t="shared" si="37"/>
        <v>-1.144666276697353E-2</v>
      </c>
      <c r="AI142" s="99">
        <f t="shared" si="38"/>
        <v>1.9810357695375521E-3</v>
      </c>
      <c r="AJ142" s="100">
        <v>258.85000000000002</v>
      </c>
      <c r="AK142" s="101" t="s">
        <v>13</v>
      </c>
      <c r="AL142" s="101" t="s">
        <v>13</v>
      </c>
    </row>
    <row r="143" spans="1:38" s="62" customFormat="1">
      <c r="A143" s="90" t="s">
        <v>973</v>
      </c>
      <c r="B143" s="52">
        <v>0.28000000000000003</v>
      </c>
      <c r="C143" s="59">
        <v>0.1305</v>
      </c>
      <c r="D143" s="20">
        <f t="shared" si="26"/>
        <v>0.14950000000000002</v>
      </c>
      <c r="E143" s="52">
        <v>0.2</v>
      </c>
      <c r="F143" s="59">
        <v>0.1305</v>
      </c>
      <c r="G143" s="20">
        <f t="shared" si="27"/>
        <v>6.9500000000000006E-2</v>
      </c>
      <c r="H143" s="52">
        <v>0.22</v>
      </c>
      <c r="I143" s="59">
        <v>0.1305</v>
      </c>
      <c r="J143" s="20">
        <f t="shared" si="28"/>
        <v>8.9499999999999996E-2</v>
      </c>
      <c r="K143" s="52">
        <v>0.19</v>
      </c>
      <c r="L143" s="59">
        <v>0.1305</v>
      </c>
      <c r="M143" s="20">
        <f t="shared" si="29"/>
        <v>5.9499999999999997E-2</v>
      </c>
      <c r="N143" s="52">
        <v>0.11</v>
      </c>
      <c r="O143" s="59">
        <v>0.1305</v>
      </c>
      <c r="P143" s="20">
        <f t="shared" si="30"/>
        <v>-2.0500000000000004E-2</v>
      </c>
      <c r="Q143" s="52">
        <v>0.08</v>
      </c>
      <c r="R143" s="59">
        <v>0.1305</v>
      </c>
      <c r="S143" s="20">
        <f t="shared" si="31"/>
        <v>-5.0500000000000003E-2</v>
      </c>
      <c r="T143" s="52">
        <v>0.16</v>
      </c>
      <c r="U143" s="59">
        <v>0.1305</v>
      </c>
      <c r="V143" s="20">
        <f t="shared" si="32"/>
        <v>2.9499999999999998E-2</v>
      </c>
      <c r="W143" s="52">
        <v>0.14000000000000001</v>
      </c>
      <c r="X143" s="59">
        <v>0.1305</v>
      </c>
      <c r="Y143" s="20">
        <f t="shared" si="33"/>
        <v>9.5000000000000084E-3</v>
      </c>
      <c r="Z143" s="52">
        <v>0.1</v>
      </c>
      <c r="AA143" s="59">
        <v>0.1305</v>
      </c>
      <c r="AB143" s="20">
        <f t="shared" si="34"/>
        <v>-3.0499999999999999E-2</v>
      </c>
      <c r="AC143" s="52">
        <v>0.17</v>
      </c>
      <c r="AD143" s="59">
        <v>0.1305</v>
      </c>
      <c r="AE143" s="20">
        <f t="shared" si="35"/>
        <v>3.9500000000000007E-2</v>
      </c>
      <c r="AF143" s="98">
        <f t="shared" si="36"/>
        <v>3.4499999999999996E-2</v>
      </c>
      <c r="AG143" s="100">
        <v>57.1</v>
      </c>
      <c r="AH143" s="98">
        <f t="shared" si="37"/>
        <v>6.9527210100757235E-4</v>
      </c>
      <c r="AI143" s="99">
        <f t="shared" si="38"/>
        <v>2.3986887484761242E-5</v>
      </c>
      <c r="AJ143" s="100">
        <v>63.15</v>
      </c>
      <c r="AK143" s="100">
        <v>0.11</v>
      </c>
      <c r="AL143" s="101" t="s">
        <v>13</v>
      </c>
    </row>
    <row r="144" spans="1:38" s="62" customFormat="1">
      <c r="A144" s="90" t="s">
        <v>974</v>
      </c>
      <c r="B144" s="52">
        <v>0.1</v>
      </c>
      <c r="C144" s="59">
        <v>0.1305</v>
      </c>
      <c r="D144" s="20">
        <f t="shared" si="26"/>
        <v>-3.0499999999999999E-2</v>
      </c>
      <c r="E144" s="52">
        <v>0.13</v>
      </c>
      <c r="F144" s="59">
        <v>0.1305</v>
      </c>
      <c r="G144" s="20">
        <f t="shared" si="27"/>
        <v>-5.0000000000000044E-4</v>
      </c>
      <c r="H144" s="52">
        <v>0.15</v>
      </c>
      <c r="I144" s="59">
        <v>0.1305</v>
      </c>
      <c r="J144" s="20">
        <f t="shared" si="28"/>
        <v>1.949999999999999E-2</v>
      </c>
      <c r="K144" s="52">
        <v>0.18</v>
      </c>
      <c r="L144" s="59">
        <v>0.1305</v>
      </c>
      <c r="M144" s="20">
        <f t="shared" si="29"/>
        <v>4.9499999999999988E-2</v>
      </c>
      <c r="N144" s="52">
        <v>0.19</v>
      </c>
      <c r="O144" s="59">
        <v>0.1305</v>
      </c>
      <c r="P144" s="20">
        <f t="shared" si="30"/>
        <v>5.9499999999999997E-2</v>
      </c>
      <c r="Q144" s="52">
        <v>0.24</v>
      </c>
      <c r="R144" s="59">
        <v>0.1305</v>
      </c>
      <c r="S144" s="20">
        <f t="shared" si="31"/>
        <v>0.10949999999999999</v>
      </c>
      <c r="T144" s="52">
        <v>0.17</v>
      </c>
      <c r="U144" s="59">
        <v>0.1305</v>
      </c>
      <c r="V144" s="20">
        <f t="shared" si="32"/>
        <v>3.9500000000000007E-2</v>
      </c>
      <c r="W144" s="52">
        <v>0.19</v>
      </c>
      <c r="X144" s="59">
        <v>0.1305</v>
      </c>
      <c r="Y144" s="20">
        <f t="shared" si="33"/>
        <v>5.9499999999999997E-2</v>
      </c>
      <c r="Z144" s="52">
        <v>0.16</v>
      </c>
      <c r="AA144" s="59">
        <v>0.1305</v>
      </c>
      <c r="AB144" s="20">
        <f t="shared" si="34"/>
        <v>2.9499999999999998E-2</v>
      </c>
      <c r="AC144" s="52">
        <v>0.16</v>
      </c>
      <c r="AD144" s="59">
        <v>0.1305</v>
      </c>
      <c r="AE144" s="20">
        <f t="shared" si="35"/>
        <v>2.9499999999999998E-2</v>
      </c>
      <c r="AF144" s="98">
        <f t="shared" si="36"/>
        <v>3.6499999999999991E-2</v>
      </c>
      <c r="AG144" s="100">
        <v>52.26</v>
      </c>
      <c r="AH144" s="98">
        <f t="shared" si="37"/>
        <v>6.363383537417816E-4</v>
      </c>
      <c r="AI144" s="99">
        <f t="shared" si="38"/>
        <v>2.3226349911575024E-5</v>
      </c>
      <c r="AJ144" s="100">
        <v>60.34</v>
      </c>
      <c r="AK144" s="100">
        <v>0.39</v>
      </c>
      <c r="AL144" s="100">
        <v>7.93</v>
      </c>
    </row>
    <row r="145" spans="1:38" s="62" customFormat="1">
      <c r="A145" s="90" t="s">
        <v>975</v>
      </c>
      <c r="B145" s="52">
        <v>0.1</v>
      </c>
      <c r="C145" s="59">
        <v>0.1305</v>
      </c>
      <c r="D145" s="20">
        <f t="shared" si="26"/>
        <v>-3.0499999999999999E-2</v>
      </c>
      <c r="E145" s="52">
        <v>0.12</v>
      </c>
      <c r="F145" s="59">
        <v>0.1305</v>
      </c>
      <c r="G145" s="20">
        <f t="shared" si="27"/>
        <v>-1.0500000000000009E-2</v>
      </c>
      <c r="H145" s="52">
        <v>0.11</v>
      </c>
      <c r="I145" s="59">
        <v>0.1305</v>
      </c>
      <c r="J145" s="20">
        <f t="shared" si="28"/>
        <v>-2.0500000000000004E-2</v>
      </c>
      <c r="K145" s="52">
        <v>7.0000000000000007E-2</v>
      </c>
      <c r="L145" s="59">
        <v>0.1305</v>
      </c>
      <c r="M145" s="20">
        <f t="shared" si="29"/>
        <v>-6.0499999999999998E-2</v>
      </c>
      <c r="N145" s="52">
        <v>0.11</v>
      </c>
      <c r="O145" s="59">
        <v>0.1305</v>
      </c>
      <c r="P145" s="20">
        <f t="shared" si="30"/>
        <v>-2.0500000000000004E-2</v>
      </c>
      <c r="Q145" s="52">
        <v>0.15</v>
      </c>
      <c r="R145" s="59">
        <v>0.1305</v>
      </c>
      <c r="S145" s="20">
        <f t="shared" si="31"/>
        <v>1.949999999999999E-2</v>
      </c>
      <c r="T145" s="52">
        <v>0.09</v>
      </c>
      <c r="U145" s="59">
        <v>0.1305</v>
      </c>
      <c r="V145" s="20">
        <f t="shared" si="32"/>
        <v>-4.0500000000000008E-2</v>
      </c>
      <c r="W145" s="52">
        <v>0.08</v>
      </c>
      <c r="X145" s="59">
        <v>0.1305</v>
      </c>
      <c r="Y145" s="20">
        <f t="shared" si="33"/>
        <v>-5.0500000000000003E-2</v>
      </c>
      <c r="Z145" s="52">
        <v>0.11</v>
      </c>
      <c r="AA145" s="59">
        <v>0.1305</v>
      </c>
      <c r="AB145" s="20">
        <f t="shared" si="34"/>
        <v>-2.0500000000000004E-2</v>
      </c>
      <c r="AC145" s="52">
        <v>0.16</v>
      </c>
      <c r="AD145" s="59">
        <v>0.1305</v>
      </c>
      <c r="AE145" s="20">
        <f t="shared" si="35"/>
        <v>2.9499999999999998E-2</v>
      </c>
      <c r="AF145" s="98">
        <f t="shared" si="36"/>
        <v>-2.0500000000000004E-2</v>
      </c>
      <c r="AG145" s="100">
        <v>136.07</v>
      </c>
      <c r="AH145" s="98">
        <f t="shared" si="37"/>
        <v>1.6568419401768889E-3</v>
      </c>
      <c r="AI145" s="99">
        <f t="shared" si="38"/>
        <v>-3.3965259773626225E-5</v>
      </c>
      <c r="AJ145" s="100">
        <v>183.21</v>
      </c>
      <c r="AK145" s="100">
        <v>0.16</v>
      </c>
      <c r="AL145" s="100">
        <v>-9.36</v>
      </c>
    </row>
    <row r="146" spans="1:38" s="62" customFormat="1">
      <c r="A146" s="90" t="s">
        <v>976</v>
      </c>
      <c r="B146" s="52">
        <v>0.31</v>
      </c>
      <c r="C146" s="59">
        <v>0.1305</v>
      </c>
      <c r="D146" s="20">
        <f t="shared" si="26"/>
        <v>0.17949999999999999</v>
      </c>
      <c r="E146" s="52">
        <v>0.31</v>
      </c>
      <c r="F146" s="59">
        <v>0.1305</v>
      </c>
      <c r="G146" s="20">
        <f t="shared" si="27"/>
        <v>0.17949999999999999</v>
      </c>
      <c r="H146" s="52">
        <v>0.26</v>
      </c>
      <c r="I146" s="59">
        <v>0.1305</v>
      </c>
      <c r="J146" s="20">
        <f t="shared" si="28"/>
        <v>0.1295</v>
      </c>
      <c r="K146" s="52">
        <v>0.17</v>
      </c>
      <c r="L146" s="59">
        <v>0.1305</v>
      </c>
      <c r="M146" s="20">
        <f t="shared" si="29"/>
        <v>3.9500000000000007E-2</v>
      </c>
      <c r="N146" s="52">
        <v>0.15</v>
      </c>
      <c r="O146" s="59">
        <v>0.1305</v>
      </c>
      <c r="P146" s="20">
        <f t="shared" si="30"/>
        <v>1.949999999999999E-2</v>
      </c>
      <c r="Q146" s="52">
        <v>0.03</v>
      </c>
      <c r="R146" s="59">
        <v>0.1305</v>
      </c>
      <c r="S146" s="20">
        <f t="shared" si="31"/>
        <v>-0.10050000000000001</v>
      </c>
      <c r="T146" s="52">
        <v>0.01</v>
      </c>
      <c r="U146" s="59">
        <v>0.1305</v>
      </c>
      <c r="V146" s="20">
        <f t="shared" si="32"/>
        <v>-0.12050000000000001</v>
      </c>
      <c r="W146" s="63">
        <v>-0.23</v>
      </c>
      <c r="X146" s="59">
        <v>0.1305</v>
      </c>
      <c r="Y146" s="20">
        <f t="shared" si="33"/>
        <v>-0.36050000000000004</v>
      </c>
      <c r="Z146" s="54" t="s">
        <v>13</v>
      </c>
      <c r="AA146" s="59">
        <v>0.1305</v>
      </c>
      <c r="AB146" s="23" t="s">
        <v>13</v>
      </c>
      <c r="AC146" s="53" t="s">
        <v>13</v>
      </c>
      <c r="AD146" s="59">
        <v>0.1305</v>
      </c>
      <c r="AE146" s="23" t="s">
        <v>13</v>
      </c>
      <c r="AF146" s="98">
        <f t="shared" si="36"/>
        <v>-4.2500000000000107E-3</v>
      </c>
      <c r="AG146" s="100">
        <v>-3357.84</v>
      </c>
      <c r="AH146" s="98">
        <f t="shared" si="37"/>
        <v>-4.0886383041107997E-2</v>
      </c>
      <c r="AI146" s="99">
        <f t="shared" si="38"/>
        <v>1.7376712792470942E-4</v>
      </c>
      <c r="AJ146" s="100">
        <v>2416.15</v>
      </c>
      <c r="AK146" s="101" t="s">
        <v>13</v>
      </c>
      <c r="AL146" s="100">
        <v>-35.26</v>
      </c>
    </row>
    <row r="147" spans="1:38" s="62" customFormat="1">
      <c r="A147" s="90" t="s">
        <v>977</v>
      </c>
      <c r="B147" s="55">
        <v>0.22159999999999999</v>
      </c>
      <c r="C147" s="59">
        <v>0.1305</v>
      </c>
      <c r="D147" s="20">
        <f t="shared" si="26"/>
        <v>9.1099999999999987E-2</v>
      </c>
      <c r="E147" s="55">
        <v>0.21659999999999999</v>
      </c>
      <c r="F147" s="59">
        <v>0.1305</v>
      </c>
      <c r="G147" s="20">
        <f t="shared" si="27"/>
        <v>8.6099999999999982E-2</v>
      </c>
      <c r="H147" s="55">
        <v>0.16800000000000001</v>
      </c>
      <c r="I147" s="59">
        <v>0.1305</v>
      </c>
      <c r="J147" s="20">
        <f t="shared" si="28"/>
        <v>3.7500000000000006E-2</v>
      </c>
      <c r="K147" s="55">
        <v>0.11609999999999999</v>
      </c>
      <c r="L147" s="59">
        <v>0.1305</v>
      </c>
      <c r="M147" s="20">
        <f t="shared" si="29"/>
        <v>-1.440000000000001E-2</v>
      </c>
      <c r="N147" s="55">
        <v>6.6699999999999995E-2</v>
      </c>
      <c r="O147" s="59">
        <v>0.1305</v>
      </c>
      <c r="P147" s="20">
        <f t="shared" si="30"/>
        <v>-6.3800000000000009E-2</v>
      </c>
      <c r="Q147" s="55">
        <v>-3.7499999999999999E-2</v>
      </c>
      <c r="R147" s="59">
        <v>0.1305</v>
      </c>
      <c r="S147" s="20">
        <f t="shared" si="31"/>
        <v>-0.16800000000000001</v>
      </c>
      <c r="T147" s="55">
        <v>1.2800000000000001E-2</v>
      </c>
      <c r="U147" s="59">
        <v>0.1305</v>
      </c>
      <c r="V147" s="20">
        <f t="shared" si="32"/>
        <v>-0.1177</v>
      </c>
      <c r="W147" s="55">
        <v>3.8399999999999997E-2</v>
      </c>
      <c r="X147" s="59">
        <v>0.1305</v>
      </c>
      <c r="Y147" s="20">
        <f t="shared" si="33"/>
        <v>-9.2100000000000015E-2</v>
      </c>
      <c r="Z147" s="55">
        <v>0.1222</v>
      </c>
      <c r="AA147" s="59">
        <v>0.1305</v>
      </c>
      <c r="AB147" s="20">
        <f t="shared" si="34"/>
        <v>-8.3000000000000018E-3</v>
      </c>
      <c r="AC147" s="55">
        <v>0.14860000000000001</v>
      </c>
      <c r="AD147" s="59">
        <v>0.1305</v>
      </c>
      <c r="AE147" s="20">
        <f t="shared" si="35"/>
        <v>1.8100000000000005E-2</v>
      </c>
      <c r="AF147" s="98">
        <f t="shared" si="36"/>
        <v>-2.3150000000000007E-2</v>
      </c>
      <c r="AG147" s="100">
        <v>14.85</v>
      </c>
      <c r="AH147" s="98">
        <f t="shared" si="37"/>
        <v>1.8081945183822152E-4</v>
      </c>
      <c r="AI147" s="99">
        <f t="shared" si="38"/>
        <v>-4.1859703100548296E-6</v>
      </c>
      <c r="AJ147" s="100">
        <v>19.21</v>
      </c>
      <c r="AK147" s="100">
        <v>0.08</v>
      </c>
      <c r="AL147" s="100">
        <v>2.61</v>
      </c>
    </row>
    <row r="148" spans="1:38" s="62" customFormat="1">
      <c r="A148" s="90" t="s">
        <v>978</v>
      </c>
      <c r="B148" s="53" t="s">
        <v>13</v>
      </c>
      <c r="C148" s="59">
        <v>0.1305</v>
      </c>
      <c r="D148" s="23" t="s">
        <v>13</v>
      </c>
      <c r="E148" s="54" t="s">
        <v>13</v>
      </c>
      <c r="F148" s="59">
        <v>0.1305</v>
      </c>
      <c r="G148" s="23" t="s">
        <v>13</v>
      </c>
      <c r="H148" s="54" t="s">
        <v>13</v>
      </c>
      <c r="I148" s="59">
        <v>0.1305</v>
      </c>
      <c r="J148" s="23" t="s">
        <v>13</v>
      </c>
      <c r="K148" s="52">
        <v>0.19</v>
      </c>
      <c r="L148" s="59">
        <v>0.1305</v>
      </c>
      <c r="M148" s="20">
        <f t="shared" si="29"/>
        <v>5.9499999999999997E-2</v>
      </c>
      <c r="N148" s="52">
        <v>0.23</v>
      </c>
      <c r="O148" s="59">
        <v>0.1305</v>
      </c>
      <c r="P148" s="20">
        <f t="shared" si="30"/>
        <v>9.9500000000000005E-2</v>
      </c>
      <c r="Q148" s="52">
        <v>0.26</v>
      </c>
      <c r="R148" s="59">
        <v>0.1305</v>
      </c>
      <c r="S148" s="20">
        <f t="shared" si="31"/>
        <v>0.1295</v>
      </c>
      <c r="T148" s="52">
        <v>0.48</v>
      </c>
      <c r="U148" s="59">
        <v>0.1305</v>
      </c>
      <c r="V148" s="20">
        <f t="shared" si="32"/>
        <v>0.34949999999999998</v>
      </c>
      <c r="W148" s="52">
        <v>0.49</v>
      </c>
      <c r="X148" s="59">
        <v>0.1305</v>
      </c>
      <c r="Y148" s="20">
        <f t="shared" si="33"/>
        <v>0.35949999999999999</v>
      </c>
      <c r="Z148" s="52">
        <v>0.56999999999999995</v>
      </c>
      <c r="AA148" s="59">
        <v>0.1305</v>
      </c>
      <c r="AB148" s="20">
        <f t="shared" si="34"/>
        <v>0.43949999999999995</v>
      </c>
      <c r="AC148" s="52">
        <v>0.48</v>
      </c>
      <c r="AD148" s="59">
        <v>0.1305</v>
      </c>
      <c r="AE148" s="20">
        <f t="shared" si="35"/>
        <v>0.34949999999999998</v>
      </c>
      <c r="AF148" s="98">
        <f t="shared" si="36"/>
        <v>0.25521428571428567</v>
      </c>
      <c r="AG148" s="100">
        <v>34.49</v>
      </c>
      <c r="AH148" s="98">
        <f t="shared" si="37"/>
        <v>4.1996383123907478E-4</v>
      </c>
      <c r="AI148" s="99">
        <f t="shared" si="38"/>
        <v>1.0718076921551529E-4</v>
      </c>
      <c r="AJ148" s="100">
        <v>50.71</v>
      </c>
      <c r="AK148" s="100">
        <v>0.1</v>
      </c>
      <c r="AL148" s="101" t="s">
        <v>13</v>
      </c>
    </row>
    <row r="149" spans="1:38" s="62" customFormat="1">
      <c r="A149" s="90" t="s">
        <v>979</v>
      </c>
      <c r="B149" s="53" t="s">
        <v>13</v>
      </c>
      <c r="C149" s="59">
        <v>0.1305</v>
      </c>
      <c r="D149" s="23" t="s">
        <v>13</v>
      </c>
      <c r="E149" s="54" t="s">
        <v>13</v>
      </c>
      <c r="F149" s="59">
        <v>0.1305</v>
      </c>
      <c r="G149" s="23" t="s">
        <v>13</v>
      </c>
      <c r="H149" s="54" t="s">
        <v>13</v>
      </c>
      <c r="I149" s="59">
        <v>0.1305</v>
      </c>
      <c r="J149" s="23" t="s">
        <v>13</v>
      </c>
      <c r="K149" s="53" t="s">
        <v>13</v>
      </c>
      <c r="L149" s="59">
        <v>0.1305</v>
      </c>
      <c r="M149" s="23" t="s">
        <v>13</v>
      </c>
      <c r="N149" s="52">
        <v>0.16</v>
      </c>
      <c r="O149" s="59">
        <v>0.1305</v>
      </c>
      <c r="P149" s="20">
        <f t="shared" si="30"/>
        <v>2.9499999999999998E-2</v>
      </c>
      <c r="Q149" s="52">
        <v>0.15</v>
      </c>
      <c r="R149" s="59">
        <v>0.1305</v>
      </c>
      <c r="S149" s="20">
        <f t="shared" si="31"/>
        <v>1.949999999999999E-2</v>
      </c>
      <c r="T149" s="52">
        <v>0.16</v>
      </c>
      <c r="U149" s="59">
        <v>0.1305</v>
      </c>
      <c r="V149" s="20">
        <f t="shared" si="32"/>
        <v>2.9499999999999998E-2</v>
      </c>
      <c r="W149" s="52">
        <v>0.31</v>
      </c>
      <c r="X149" s="59">
        <v>0.1305</v>
      </c>
      <c r="Y149" s="20">
        <f t="shared" si="33"/>
        <v>0.17949999999999999</v>
      </c>
      <c r="Z149" s="52">
        <v>0.18</v>
      </c>
      <c r="AA149" s="59">
        <v>0.1305</v>
      </c>
      <c r="AB149" s="20">
        <f t="shared" si="34"/>
        <v>4.9499999999999988E-2</v>
      </c>
      <c r="AC149" s="52">
        <v>0.13</v>
      </c>
      <c r="AD149" s="59">
        <v>0.1305</v>
      </c>
      <c r="AE149" s="20">
        <f t="shared" si="35"/>
        <v>-5.0000000000000044E-4</v>
      </c>
      <c r="AF149" s="98">
        <f t="shared" si="36"/>
        <v>5.1166666666666666E-2</v>
      </c>
      <c r="AG149" s="100">
        <v>51.59</v>
      </c>
      <c r="AH149" s="98">
        <f t="shared" si="37"/>
        <v>6.2818016971945105E-4</v>
      </c>
      <c r="AI149" s="99">
        <f t="shared" si="38"/>
        <v>3.2141885350645244E-5</v>
      </c>
      <c r="AJ149" s="100">
        <v>75.53</v>
      </c>
      <c r="AK149" s="100">
        <v>0.43</v>
      </c>
      <c r="AL149" s="101" t="s">
        <v>13</v>
      </c>
    </row>
    <row r="150" spans="1:38" s="62" customFormat="1">
      <c r="A150" s="90" t="s">
        <v>980</v>
      </c>
      <c r="B150" s="53" t="s">
        <v>13</v>
      </c>
      <c r="C150" s="59">
        <v>0.1305</v>
      </c>
      <c r="D150" s="23" t="s">
        <v>13</v>
      </c>
      <c r="E150" s="54" t="s">
        <v>13</v>
      </c>
      <c r="F150" s="59">
        <v>0.1305</v>
      </c>
      <c r="G150" s="23" t="s">
        <v>13</v>
      </c>
      <c r="H150" s="52">
        <v>7.0000000000000007E-2</v>
      </c>
      <c r="I150" s="59">
        <v>0.1305</v>
      </c>
      <c r="J150" s="20">
        <f t="shared" si="28"/>
        <v>-6.0499999999999998E-2</v>
      </c>
      <c r="K150" s="52">
        <v>0.06</v>
      </c>
      <c r="L150" s="59">
        <v>0.1305</v>
      </c>
      <c r="M150" s="20">
        <f t="shared" si="29"/>
        <v>-7.0500000000000007E-2</v>
      </c>
      <c r="N150" s="52">
        <v>0.06</v>
      </c>
      <c r="O150" s="59">
        <v>0.1305</v>
      </c>
      <c r="P150" s="20">
        <f t="shared" si="30"/>
        <v>-7.0500000000000007E-2</v>
      </c>
      <c r="Q150" s="52">
        <v>0.05</v>
      </c>
      <c r="R150" s="59">
        <v>0.1305</v>
      </c>
      <c r="S150" s="20">
        <f t="shared" si="31"/>
        <v>-8.0500000000000002E-2</v>
      </c>
      <c r="T150" s="52">
        <v>0.08</v>
      </c>
      <c r="U150" s="59">
        <v>0.1305</v>
      </c>
      <c r="V150" s="20">
        <f t="shared" si="32"/>
        <v>-5.0500000000000003E-2</v>
      </c>
      <c r="W150" s="52">
        <v>0.11</v>
      </c>
      <c r="X150" s="59">
        <v>0.1305</v>
      </c>
      <c r="Y150" s="20">
        <f t="shared" si="33"/>
        <v>-2.0500000000000004E-2</v>
      </c>
      <c r="Z150" s="52">
        <v>0.13</v>
      </c>
      <c r="AA150" s="59">
        <v>0.1305</v>
      </c>
      <c r="AB150" s="20">
        <f t="shared" si="34"/>
        <v>-5.0000000000000044E-4</v>
      </c>
      <c r="AC150" s="52">
        <v>0.11</v>
      </c>
      <c r="AD150" s="59">
        <v>0.1305</v>
      </c>
      <c r="AE150" s="20">
        <f t="shared" si="35"/>
        <v>-2.0500000000000004E-2</v>
      </c>
      <c r="AF150" s="98">
        <f t="shared" si="36"/>
        <v>-4.6750000000000007E-2</v>
      </c>
      <c r="AG150" s="100">
        <v>17.13</v>
      </c>
      <c r="AH150" s="98">
        <f t="shared" si="37"/>
        <v>2.0858163030227167E-4</v>
      </c>
      <c r="AI150" s="99">
        <f t="shared" si="38"/>
        <v>-9.7511912166312016E-6</v>
      </c>
      <c r="AJ150" s="100">
        <v>30.28</v>
      </c>
      <c r="AK150" s="100">
        <v>0.03</v>
      </c>
      <c r="AL150" s="101" t="s">
        <v>13</v>
      </c>
    </row>
    <row r="151" spans="1:38" s="62" customFormat="1">
      <c r="A151" s="90" t="s">
        <v>981</v>
      </c>
      <c r="B151" s="52">
        <v>0.12</v>
      </c>
      <c r="C151" s="59">
        <v>0.1305</v>
      </c>
      <c r="D151" s="20">
        <f t="shared" si="26"/>
        <v>-1.0500000000000009E-2</v>
      </c>
      <c r="E151" s="52">
        <v>0.17</v>
      </c>
      <c r="F151" s="59">
        <v>0.1305</v>
      </c>
      <c r="G151" s="20">
        <f t="shared" si="27"/>
        <v>3.9500000000000007E-2</v>
      </c>
      <c r="H151" s="52">
        <v>0.17</v>
      </c>
      <c r="I151" s="59">
        <v>0.1305</v>
      </c>
      <c r="J151" s="20">
        <f t="shared" si="28"/>
        <v>3.9500000000000007E-2</v>
      </c>
      <c r="K151" s="52">
        <v>0.09</v>
      </c>
      <c r="L151" s="59">
        <v>0.1305</v>
      </c>
      <c r="M151" s="20">
        <f t="shared" si="29"/>
        <v>-4.0500000000000008E-2</v>
      </c>
      <c r="N151" s="52">
        <v>0.11</v>
      </c>
      <c r="O151" s="59">
        <v>0.1305</v>
      </c>
      <c r="P151" s="20">
        <f t="shared" si="30"/>
        <v>-2.0500000000000004E-2</v>
      </c>
      <c r="Q151" s="52">
        <v>0.12</v>
      </c>
      <c r="R151" s="59">
        <v>0.1305</v>
      </c>
      <c r="S151" s="20">
        <f t="shared" si="31"/>
        <v>-1.0500000000000009E-2</v>
      </c>
      <c r="T151" s="52">
        <v>0.15</v>
      </c>
      <c r="U151" s="59">
        <v>0.1305</v>
      </c>
      <c r="V151" s="20">
        <f t="shared" si="32"/>
        <v>1.949999999999999E-2</v>
      </c>
      <c r="W151" s="52">
        <v>0.15</v>
      </c>
      <c r="X151" s="59">
        <v>0.1305</v>
      </c>
      <c r="Y151" s="20">
        <f t="shared" si="33"/>
        <v>1.949999999999999E-2</v>
      </c>
      <c r="Z151" s="52">
        <v>0.17</v>
      </c>
      <c r="AA151" s="59">
        <v>0.1305</v>
      </c>
      <c r="AB151" s="20">
        <f t="shared" si="34"/>
        <v>3.9500000000000007E-2</v>
      </c>
      <c r="AC151" s="52">
        <v>0.14000000000000001</v>
      </c>
      <c r="AD151" s="59">
        <v>0.1305</v>
      </c>
      <c r="AE151" s="20">
        <f t="shared" si="35"/>
        <v>9.5000000000000084E-3</v>
      </c>
      <c r="AF151" s="98">
        <f t="shared" si="36"/>
        <v>8.4999999999999971E-3</v>
      </c>
      <c r="AG151" s="100">
        <v>221.64</v>
      </c>
      <c r="AH151" s="98">
        <f t="shared" si="37"/>
        <v>2.6987759801631928E-3</v>
      </c>
      <c r="AI151" s="99">
        <f t="shared" si="38"/>
        <v>2.293959583138713E-5</v>
      </c>
      <c r="AJ151" s="100">
        <v>398.04</v>
      </c>
      <c r="AK151" s="100">
        <v>1.04</v>
      </c>
      <c r="AL151" s="100">
        <v>-18.04</v>
      </c>
    </row>
    <row r="152" spans="1:38" s="62" customFormat="1">
      <c r="A152" s="90" t="s">
        <v>982</v>
      </c>
      <c r="B152" s="52">
        <v>0.24</v>
      </c>
      <c r="C152" s="59">
        <v>0.1305</v>
      </c>
      <c r="D152" s="20">
        <f t="shared" si="26"/>
        <v>0.10949999999999999</v>
      </c>
      <c r="E152" s="52">
        <v>0.25</v>
      </c>
      <c r="F152" s="59">
        <v>0.1305</v>
      </c>
      <c r="G152" s="20">
        <f t="shared" si="27"/>
        <v>0.1195</v>
      </c>
      <c r="H152" s="52">
        <v>0.17</v>
      </c>
      <c r="I152" s="59">
        <v>0.1305</v>
      </c>
      <c r="J152" s="20">
        <f t="shared" si="28"/>
        <v>3.9500000000000007E-2</v>
      </c>
      <c r="K152" s="52">
        <v>0.06</v>
      </c>
      <c r="L152" s="59">
        <v>0.1305</v>
      </c>
      <c r="M152" s="20">
        <f t="shared" si="29"/>
        <v>-7.0500000000000007E-2</v>
      </c>
      <c r="N152" s="52">
        <v>-0.11</v>
      </c>
      <c r="O152" s="59">
        <v>0.1305</v>
      </c>
      <c r="P152" s="20">
        <f t="shared" si="30"/>
        <v>-0.24049999999999999</v>
      </c>
      <c r="Q152" s="52">
        <v>-0.08</v>
      </c>
      <c r="R152" s="59">
        <v>0.1305</v>
      </c>
      <c r="S152" s="20">
        <f t="shared" si="31"/>
        <v>-0.21050000000000002</v>
      </c>
      <c r="T152" s="52">
        <v>0</v>
      </c>
      <c r="U152" s="59">
        <v>0.1305</v>
      </c>
      <c r="V152" s="20">
        <f t="shared" si="32"/>
        <v>-0.1305</v>
      </c>
      <c r="W152" s="52">
        <v>7.0000000000000007E-2</v>
      </c>
      <c r="X152" s="59">
        <v>0.1305</v>
      </c>
      <c r="Y152" s="20">
        <f t="shared" si="33"/>
        <v>-6.0499999999999998E-2</v>
      </c>
      <c r="Z152" s="52">
        <v>0.06</v>
      </c>
      <c r="AA152" s="59">
        <v>0.1305</v>
      </c>
      <c r="AB152" s="20">
        <f t="shared" si="34"/>
        <v>-7.0500000000000007E-2</v>
      </c>
      <c r="AC152" s="52">
        <v>-0.02</v>
      </c>
      <c r="AD152" s="59">
        <v>0.1305</v>
      </c>
      <c r="AE152" s="20">
        <f t="shared" si="35"/>
        <v>-0.15049999999999999</v>
      </c>
      <c r="AF152" s="98">
        <f t="shared" si="36"/>
        <v>-6.6500000000000004E-2</v>
      </c>
      <c r="AG152" s="100">
        <v>202.49</v>
      </c>
      <c r="AH152" s="98">
        <f t="shared" si="37"/>
        <v>2.465598033853298E-3</v>
      </c>
      <c r="AI152" s="99">
        <f t="shared" si="38"/>
        <v>-1.6396226925124432E-4</v>
      </c>
      <c r="AJ152" s="100">
        <v>430.89</v>
      </c>
      <c r="AK152" s="101" t="s">
        <v>13</v>
      </c>
      <c r="AL152" s="100">
        <v>-20.98</v>
      </c>
    </row>
    <row r="153" spans="1:38" s="62" customFormat="1">
      <c r="A153" s="90" t="s">
        <v>983</v>
      </c>
      <c r="B153" s="53" t="s">
        <v>13</v>
      </c>
      <c r="C153" s="59">
        <v>0.1305</v>
      </c>
      <c r="D153" s="23" t="s">
        <v>13</v>
      </c>
      <c r="E153" s="54" t="s">
        <v>13</v>
      </c>
      <c r="F153" s="59">
        <v>0.1305</v>
      </c>
      <c r="G153" s="23" t="s">
        <v>13</v>
      </c>
      <c r="H153" s="54" t="s">
        <v>13</v>
      </c>
      <c r="I153" s="59">
        <v>0.1305</v>
      </c>
      <c r="J153" s="23" t="s">
        <v>13</v>
      </c>
      <c r="K153" s="52">
        <v>0.11</v>
      </c>
      <c r="L153" s="59">
        <v>0.1305</v>
      </c>
      <c r="M153" s="20">
        <f t="shared" si="29"/>
        <v>-2.0500000000000004E-2</v>
      </c>
      <c r="N153" s="52">
        <v>0.14000000000000001</v>
      </c>
      <c r="O153" s="59">
        <v>0.1305</v>
      </c>
      <c r="P153" s="20">
        <f t="shared" si="30"/>
        <v>9.5000000000000084E-3</v>
      </c>
      <c r="Q153" s="52">
        <v>0.12</v>
      </c>
      <c r="R153" s="59">
        <v>0.1305</v>
      </c>
      <c r="S153" s="20">
        <f t="shared" si="31"/>
        <v>-1.0500000000000009E-2</v>
      </c>
      <c r="T153" s="52">
        <v>0.16</v>
      </c>
      <c r="U153" s="59">
        <v>0.1305</v>
      </c>
      <c r="V153" s="20">
        <f t="shared" si="32"/>
        <v>2.9499999999999998E-2</v>
      </c>
      <c r="W153" s="52">
        <v>0.14000000000000001</v>
      </c>
      <c r="X153" s="59">
        <v>0.1305</v>
      </c>
      <c r="Y153" s="20">
        <f t="shared" si="33"/>
        <v>9.5000000000000084E-3</v>
      </c>
      <c r="Z153" s="52">
        <v>0.16</v>
      </c>
      <c r="AA153" s="59">
        <v>0.1305</v>
      </c>
      <c r="AB153" s="20">
        <f t="shared" si="34"/>
        <v>2.9499999999999998E-2</v>
      </c>
      <c r="AC153" s="52">
        <v>0.18</v>
      </c>
      <c r="AD153" s="59">
        <v>0.1305</v>
      </c>
      <c r="AE153" s="20">
        <f t="shared" si="35"/>
        <v>4.9499999999999988E-2</v>
      </c>
      <c r="AF153" s="98">
        <f t="shared" si="36"/>
        <v>1.3785714285714285E-2</v>
      </c>
      <c r="AG153" s="100">
        <v>68.02</v>
      </c>
      <c r="AH153" s="98">
        <f t="shared" si="37"/>
        <v>8.2823832417749672E-4</v>
      </c>
      <c r="AI153" s="99">
        <f t="shared" si="38"/>
        <v>1.1417856897589775E-5</v>
      </c>
      <c r="AJ153" s="100">
        <v>106.51</v>
      </c>
      <c r="AK153" s="100">
        <v>1.5</v>
      </c>
      <c r="AL153" s="101" t="s">
        <v>13</v>
      </c>
    </row>
    <row r="154" spans="1:38" s="62" customFormat="1">
      <c r="A154" s="90" t="s">
        <v>984</v>
      </c>
      <c r="B154" s="52">
        <v>7.0000000000000007E-2</v>
      </c>
      <c r="C154" s="59">
        <v>0.1305</v>
      </c>
      <c r="D154" s="20">
        <f t="shared" si="26"/>
        <v>-6.0499999999999998E-2</v>
      </c>
      <c r="E154" s="52">
        <v>0.03</v>
      </c>
      <c r="F154" s="59">
        <v>0.1305</v>
      </c>
      <c r="G154" s="20">
        <f t="shared" si="27"/>
        <v>-0.10050000000000001</v>
      </c>
      <c r="H154" s="52">
        <v>0.02</v>
      </c>
      <c r="I154" s="59">
        <v>0.1305</v>
      </c>
      <c r="J154" s="20">
        <f t="shared" si="28"/>
        <v>-0.1105</v>
      </c>
      <c r="K154" s="52">
        <v>-0.03</v>
      </c>
      <c r="L154" s="59">
        <v>0.1305</v>
      </c>
      <c r="M154" s="20">
        <f t="shared" si="29"/>
        <v>-0.1605</v>
      </c>
      <c r="N154" s="52">
        <v>-0.01</v>
      </c>
      <c r="O154" s="59">
        <v>0.1305</v>
      </c>
      <c r="P154" s="20">
        <f t="shared" si="30"/>
        <v>-0.14050000000000001</v>
      </c>
      <c r="Q154" s="52">
        <v>0.03</v>
      </c>
      <c r="R154" s="59">
        <v>0.1305</v>
      </c>
      <c r="S154" s="20">
        <f t="shared" si="31"/>
        <v>-0.10050000000000001</v>
      </c>
      <c r="T154" s="52">
        <v>0.05</v>
      </c>
      <c r="U154" s="59">
        <v>0.1305</v>
      </c>
      <c r="V154" s="20">
        <f t="shared" si="32"/>
        <v>-8.0500000000000002E-2</v>
      </c>
      <c r="W154" s="52">
        <v>-0.02</v>
      </c>
      <c r="X154" s="59">
        <v>0.1305</v>
      </c>
      <c r="Y154" s="20">
        <f t="shared" si="33"/>
        <v>-0.15049999999999999</v>
      </c>
      <c r="Z154" s="52">
        <v>-0.02</v>
      </c>
      <c r="AA154" s="59">
        <v>0.1305</v>
      </c>
      <c r="AB154" s="20">
        <f t="shared" si="34"/>
        <v>-0.15049999999999999</v>
      </c>
      <c r="AC154" s="52">
        <v>0.01</v>
      </c>
      <c r="AD154" s="59">
        <v>0.1305</v>
      </c>
      <c r="AE154" s="20">
        <f t="shared" si="35"/>
        <v>-0.12050000000000001</v>
      </c>
      <c r="AF154" s="98">
        <f t="shared" si="36"/>
        <v>-0.11750000000000001</v>
      </c>
      <c r="AG154" s="100">
        <v>44.76</v>
      </c>
      <c r="AH154" s="98">
        <f t="shared" si="37"/>
        <v>5.4501539826793234E-4</v>
      </c>
      <c r="AI154" s="99">
        <f t="shared" si="38"/>
        <v>-6.403930929648205E-5</v>
      </c>
      <c r="AJ154" s="100">
        <v>56.16</v>
      </c>
      <c r="AK154" s="100">
        <v>0.23</v>
      </c>
      <c r="AL154" s="100">
        <v>-9.76</v>
      </c>
    </row>
    <row r="155" spans="1:38" s="62" customFormat="1">
      <c r="A155" s="90" t="s">
        <v>985</v>
      </c>
      <c r="B155" s="52">
        <v>5.2299999999999999E-2</v>
      </c>
      <c r="C155" s="59">
        <v>0.1305</v>
      </c>
      <c r="D155" s="20">
        <f t="shared" si="26"/>
        <v>-7.8200000000000006E-2</v>
      </c>
      <c r="E155" s="52">
        <v>-0.15379999999999999</v>
      </c>
      <c r="F155" s="59">
        <v>0.1305</v>
      </c>
      <c r="G155" s="20">
        <f t="shared" si="27"/>
        <v>-0.2843</v>
      </c>
      <c r="H155" s="63">
        <v>-7.3899999999999993E-2</v>
      </c>
      <c r="I155" s="59">
        <v>0.1305</v>
      </c>
      <c r="J155" s="20">
        <f t="shared" si="28"/>
        <v>-0.2044</v>
      </c>
      <c r="K155" s="52">
        <v>-8.43E-2</v>
      </c>
      <c r="L155" s="59">
        <v>0.1305</v>
      </c>
      <c r="M155" s="20">
        <f t="shared" si="29"/>
        <v>-0.21479999999999999</v>
      </c>
      <c r="N155" s="52">
        <v>-0.1187</v>
      </c>
      <c r="O155" s="59">
        <v>0.1305</v>
      </c>
      <c r="P155" s="20">
        <f t="shared" si="30"/>
        <v>-0.2492</v>
      </c>
      <c r="Q155" s="52">
        <v>-9.69E-2</v>
      </c>
      <c r="R155" s="59">
        <v>0.1305</v>
      </c>
      <c r="S155" s="20">
        <f t="shared" si="31"/>
        <v>-0.22739999999999999</v>
      </c>
      <c r="T155" s="52">
        <v>-1.1000000000000001E-3</v>
      </c>
      <c r="U155" s="59">
        <v>0.1305</v>
      </c>
      <c r="V155" s="20">
        <f t="shared" si="32"/>
        <v>-0.13159999999999999</v>
      </c>
      <c r="W155" s="52">
        <v>5.4699999999999999E-2</v>
      </c>
      <c r="X155" s="59">
        <v>0.1305</v>
      </c>
      <c r="Y155" s="20">
        <f t="shared" si="33"/>
        <v>-7.5800000000000006E-2</v>
      </c>
      <c r="Z155" s="52">
        <v>5.7700000000000001E-2</v>
      </c>
      <c r="AA155" s="59">
        <v>0.1305</v>
      </c>
      <c r="AB155" s="20">
        <f t="shared" si="34"/>
        <v>-7.2800000000000004E-2</v>
      </c>
      <c r="AC155" s="52">
        <v>-9.8100000000000007E-2</v>
      </c>
      <c r="AD155" s="59">
        <v>0.1305</v>
      </c>
      <c r="AE155" s="20">
        <f t="shared" si="35"/>
        <v>-0.22860000000000003</v>
      </c>
      <c r="AF155" s="98">
        <f t="shared" si="36"/>
        <v>-0.17671000000000001</v>
      </c>
      <c r="AG155" s="100">
        <v>108.97</v>
      </c>
      <c r="AH155" s="98">
        <f t="shared" si="37"/>
        <v>1.3268616610647137E-3</v>
      </c>
      <c r="AI155" s="99">
        <f t="shared" si="38"/>
        <v>-2.3446972412674558E-4</v>
      </c>
      <c r="AJ155" s="100">
        <v>146.52000000000001</v>
      </c>
      <c r="AK155" s="100">
        <v>0.43</v>
      </c>
      <c r="AL155" s="100">
        <v>-16.760000000000002</v>
      </c>
    </row>
    <row r="156" spans="1:38" s="62" customFormat="1">
      <c r="A156" s="90" t="s">
        <v>986</v>
      </c>
      <c r="B156" s="53" t="s">
        <v>13</v>
      </c>
      <c r="C156" s="59">
        <v>0.1305</v>
      </c>
      <c r="D156" s="23" t="s">
        <v>13</v>
      </c>
      <c r="E156" s="54" t="s">
        <v>13</v>
      </c>
      <c r="F156" s="59">
        <v>0.1305</v>
      </c>
      <c r="G156" s="23" t="s">
        <v>13</v>
      </c>
      <c r="H156" s="54" t="s">
        <v>13</v>
      </c>
      <c r="I156" s="59">
        <v>0.1305</v>
      </c>
      <c r="J156" s="23" t="s">
        <v>13</v>
      </c>
      <c r="K156" s="52">
        <v>-9.5899999999999999E-2</v>
      </c>
      <c r="L156" s="59">
        <v>0.1305</v>
      </c>
      <c r="M156" s="20">
        <f t="shared" si="29"/>
        <v>-0.22639999999999999</v>
      </c>
      <c r="N156" s="52">
        <v>-4.8300000000000003E-2</v>
      </c>
      <c r="O156" s="59">
        <v>0.1305</v>
      </c>
      <c r="P156" s="20">
        <f t="shared" si="30"/>
        <v>-0.17880000000000001</v>
      </c>
      <c r="Q156" s="52">
        <v>-4.8000000000000001E-2</v>
      </c>
      <c r="R156" s="59">
        <v>0.1305</v>
      </c>
      <c r="S156" s="20">
        <f t="shared" si="31"/>
        <v>-0.17849999999999999</v>
      </c>
      <c r="T156" s="52">
        <v>-2.8299999999999999E-2</v>
      </c>
      <c r="U156" s="59">
        <v>0.1305</v>
      </c>
      <c r="V156" s="20">
        <f t="shared" si="32"/>
        <v>-0.1588</v>
      </c>
      <c r="W156" s="52">
        <v>-1.01E-2</v>
      </c>
      <c r="X156" s="59">
        <v>0.1305</v>
      </c>
      <c r="Y156" s="20">
        <f t="shared" si="33"/>
        <v>-0.1406</v>
      </c>
      <c r="Z156" s="52">
        <v>-7.4000000000000003E-3</v>
      </c>
      <c r="AA156" s="59">
        <v>0.1305</v>
      </c>
      <c r="AB156" s="20">
        <f t="shared" si="34"/>
        <v>-0.13789999999999999</v>
      </c>
      <c r="AC156" s="52">
        <v>0.04</v>
      </c>
      <c r="AD156" s="59">
        <v>0.1305</v>
      </c>
      <c r="AE156" s="20">
        <f t="shared" si="35"/>
        <v>-9.0499999999999997E-2</v>
      </c>
      <c r="AF156" s="98">
        <f t="shared" si="36"/>
        <v>-0.15878571428571428</v>
      </c>
      <c r="AG156" s="100">
        <v>205.39</v>
      </c>
      <c r="AH156" s="98">
        <f t="shared" si="37"/>
        <v>2.5009095766365197E-3</v>
      </c>
      <c r="AI156" s="99">
        <f t="shared" si="38"/>
        <v>-3.9710871349021306E-4</v>
      </c>
      <c r="AJ156" s="100">
        <v>231.93</v>
      </c>
      <c r="AK156" s="100">
        <v>0.7</v>
      </c>
      <c r="AL156" s="101" t="s">
        <v>13</v>
      </c>
    </row>
    <row r="157" spans="1:38" s="62" customFormat="1">
      <c r="A157" s="90" t="s">
        <v>987</v>
      </c>
      <c r="B157" s="53" t="s">
        <v>13</v>
      </c>
      <c r="C157" s="59">
        <v>0.1305</v>
      </c>
      <c r="D157" s="23" t="s">
        <v>13</v>
      </c>
      <c r="E157" s="54" t="s">
        <v>13</v>
      </c>
      <c r="F157" s="59">
        <v>0.1305</v>
      </c>
      <c r="G157" s="23" t="s">
        <v>13</v>
      </c>
      <c r="H157" s="54" t="s">
        <v>13</v>
      </c>
      <c r="I157" s="59">
        <v>0.1305</v>
      </c>
      <c r="J157" s="23" t="s">
        <v>13</v>
      </c>
      <c r="K157" s="53" t="s">
        <v>13</v>
      </c>
      <c r="L157" s="59">
        <v>0.1305</v>
      </c>
      <c r="M157" s="23" t="s">
        <v>13</v>
      </c>
      <c r="N157" s="54" t="s">
        <v>13</v>
      </c>
      <c r="O157" s="59">
        <v>0.1305</v>
      </c>
      <c r="P157" s="23" t="s">
        <v>13</v>
      </c>
      <c r="Q157" s="54" t="s">
        <v>13</v>
      </c>
      <c r="R157" s="59">
        <v>0.1305</v>
      </c>
      <c r="S157" s="23" t="s">
        <v>13</v>
      </c>
      <c r="T157" s="52">
        <v>0.15</v>
      </c>
      <c r="U157" s="59">
        <v>0.1305</v>
      </c>
      <c r="V157" s="20">
        <f t="shared" si="32"/>
        <v>1.949999999999999E-2</v>
      </c>
      <c r="W157" s="52">
        <v>0.25</v>
      </c>
      <c r="X157" s="59">
        <v>0.1305</v>
      </c>
      <c r="Y157" s="20">
        <f t="shared" si="33"/>
        <v>0.1195</v>
      </c>
      <c r="Z157" s="52">
        <v>0.64</v>
      </c>
      <c r="AA157" s="59">
        <v>0.1305</v>
      </c>
      <c r="AB157" s="20">
        <f t="shared" si="34"/>
        <v>0.50950000000000006</v>
      </c>
      <c r="AC157" s="52">
        <v>0.15</v>
      </c>
      <c r="AD157" s="59">
        <v>0.1305</v>
      </c>
      <c r="AE157" s="20">
        <f t="shared" si="35"/>
        <v>1.949999999999999E-2</v>
      </c>
      <c r="AF157" s="98">
        <f t="shared" si="36"/>
        <v>0.16700000000000001</v>
      </c>
      <c r="AG157" s="100">
        <v>38.409999999999997</v>
      </c>
      <c r="AH157" s="98">
        <f t="shared" si="37"/>
        <v>4.676952959667399E-4</v>
      </c>
      <c r="AI157" s="99">
        <f t="shared" si="38"/>
        <v>7.8105114426445571E-5</v>
      </c>
      <c r="AJ157" s="100">
        <v>50.72</v>
      </c>
      <c r="AK157" s="100">
        <v>0.01</v>
      </c>
      <c r="AL157" s="101" t="s">
        <v>13</v>
      </c>
    </row>
    <row r="158" spans="1:38" s="62" customFormat="1">
      <c r="A158" s="90" t="s">
        <v>988</v>
      </c>
      <c r="B158" s="53" t="s">
        <v>13</v>
      </c>
      <c r="C158" s="59">
        <v>0.1305</v>
      </c>
      <c r="D158" s="23" t="s">
        <v>13</v>
      </c>
      <c r="E158" s="54" t="s">
        <v>13</v>
      </c>
      <c r="F158" s="59">
        <v>0.1305</v>
      </c>
      <c r="G158" s="23" t="s">
        <v>13</v>
      </c>
      <c r="H158" s="54" t="s">
        <v>13</v>
      </c>
      <c r="I158" s="59">
        <v>0.1305</v>
      </c>
      <c r="J158" s="23" t="s">
        <v>13</v>
      </c>
      <c r="K158" s="53" t="s">
        <v>13</v>
      </c>
      <c r="L158" s="59">
        <v>0.1305</v>
      </c>
      <c r="M158" s="23" t="s">
        <v>13</v>
      </c>
      <c r="N158" s="54" t="s">
        <v>13</v>
      </c>
      <c r="O158" s="59">
        <v>0.1305</v>
      </c>
      <c r="P158" s="23" t="s">
        <v>13</v>
      </c>
      <c r="Q158" s="54" t="s">
        <v>13</v>
      </c>
      <c r="R158" s="59">
        <v>0.1305</v>
      </c>
      <c r="S158" s="23" t="s">
        <v>13</v>
      </c>
      <c r="T158" s="53" t="s">
        <v>13</v>
      </c>
      <c r="U158" s="59">
        <v>0.1305</v>
      </c>
      <c r="V158" s="23" t="s">
        <v>13</v>
      </c>
      <c r="W158" s="54" t="s">
        <v>13</v>
      </c>
      <c r="X158" s="59">
        <v>0.1305</v>
      </c>
      <c r="Y158" s="23" t="s">
        <v>13</v>
      </c>
      <c r="Z158" s="52">
        <v>0.1258</v>
      </c>
      <c r="AA158" s="59">
        <v>0.1305</v>
      </c>
      <c r="AB158" s="20">
        <f t="shared" si="34"/>
        <v>-4.7000000000000097E-3</v>
      </c>
      <c r="AC158" s="52">
        <v>0.21479999999999999</v>
      </c>
      <c r="AD158" s="59">
        <v>0.1305</v>
      </c>
      <c r="AE158" s="20">
        <f t="shared" si="35"/>
        <v>8.4299999999999986E-2</v>
      </c>
      <c r="AF158" s="98">
        <f t="shared" si="36"/>
        <v>3.9799999999999988E-2</v>
      </c>
      <c r="AG158" s="100">
        <v>4.09</v>
      </c>
      <c r="AH158" s="98">
        <f t="shared" si="37"/>
        <v>4.980145171840579E-5</v>
      </c>
      <c r="AI158" s="99">
        <f t="shared" si="38"/>
        <v>1.98209777839255E-6</v>
      </c>
      <c r="AJ158" s="100">
        <v>9.31</v>
      </c>
      <c r="AK158" s="100">
        <v>1.59</v>
      </c>
      <c r="AL158" s="101" t="s">
        <v>13</v>
      </c>
    </row>
    <row r="159" spans="1:38" s="62" customFormat="1">
      <c r="A159" s="90" t="s">
        <v>989</v>
      </c>
      <c r="B159" s="52">
        <v>8.8900000000000007E-2</v>
      </c>
      <c r="C159" s="59">
        <v>0.1305</v>
      </c>
      <c r="D159" s="20">
        <f t="shared" si="26"/>
        <v>-4.1599999999999998E-2</v>
      </c>
      <c r="E159" s="52">
        <v>3.85E-2</v>
      </c>
      <c r="F159" s="59">
        <v>0.1305</v>
      </c>
      <c r="G159" s="20">
        <f t="shared" si="27"/>
        <v>-9.1999999999999998E-2</v>
      </c>
      <c r="H159" s="52">
        <v>2.8799999999999999E-2</v>
      </c>
      <c r="I159" s="59">
        <v>0.1305</v>
      </c>
      <c r="J159" s="20">
        <f t="shared" si="28"/>
        <v>-0.10170000000000001</v>
      </c>
      <c r="K159" s="52">
        <v>6.4000000000000003E-3</v>
      </c>
      <c r="L159" s="59">
        <v>0.1305</v>
      </c>
      <c r="M159" s="20">
        <f t="shared" si="29"/>
        <v>-0.1241</v>
      </c>
      <c r="N159" s="52">
        <v>8.81</v>
      </c>
      <c r="O159" s="59">
        <v>0.1305</v>
      </c>
      <c r="P159" s="20">
        <f t="shared" si="30"/>
        <v>8.6795000000000009</v>
      </c>
      <c r="Q159" s="52">
        <v>-0.01</v>
      </c>
      <c r="R159" s="59">
        <v>0.1305</v>
      </c>
      <c r="S159" s="20">
        <f t="shared" si="31"/>
        <v>-0.14050000000000001</v>
      </c>
      <c r="T159" s="52">
        <v>0.11</v>
      </c>
      <c r="U159" s="59">
        <v>0.1305</v>
      </c>
      <c r="V159" s="20">
        <f t="shared" si="32"/>
        <v>-2.0500000000000004E-2</v>
      </c>
      <c r="W159" s="52">
        <v>0.06</v>
      </c>
      <c r="X159" s="59">
        <v>0.1305</v>
      </c>
      <c r="Y159" s="20">
        <f t="shared" si="33"/>
        <v>-7.0500000000000007E-2</v>
      </c>
      <c r="Z159" s="52">
        <v>0.19</v>
      </c>
      <c r="AA159" s="59">
        <v>0.1305</v>
      </c>
      <c r="AB159" s="20">
        <f t="shared" si="34"/>
        <v>5.9499999999999997E-2</v>
      </c>
      <c r="AC159" s="52">
        <v>-0.05</v>
      </c>
      <c r="AD159" s="59">
        <v>0.1305</v>
      </c>
      <c r="AE159" s="20">
        <f t="shared" si="35"/>
        <v>-0.18049999999999999</v>
      </c>
      <c r="AF159" s="98">
        <f t="shared" si="36"/>
        <v>0.79675999999999991</v>
      </c>
      <c r="AG159" s="100">
        <v>11.89</v>
      </c>
      <c r="AH159" s="98">
        <f t="shared" si="37"/>
        <v>1.4477732541120901E-4</v>
      </c>
      <c r="AI159" s="99">
        <f t="shared" si="38"/>
        <v>1.1535278179463488E-4</v>
      </c>
      <c r="AJ159" s="100">
        <v>98.26</v>
      </c>
      <c r="AK159" s="100">
        <v>0.73</v>
      </c>
      <c r="AL159" s="101" t="s">
        <v>13</v>
      </c>
    </row>
    <row r="160" spans="1:38" s="62" customFormat="1">
      <c r="A160" s="90" t="s">
        <v>990</v>
      </c>
      <c r="B160" s="52">
        <v>-2.4E-2</v>
      </c>
      <c r="C160" s="59">
        <v>0.1305</v>
      </c>
      <c r="D160" s="20">
        <f t="shared" si="26"/>
        <v>-0.1545</v>
      </c>
      <c r="E160" s="52">
        <v>-2.4799999999999999E-2</v>
      </c>
      <c r="F160" s="59">
        <v>0.1305</v>
      </c>
      <c r="G160" s="20">
        <f t="shared" si="27"/>
        <v>-0.15529999999999999</v>
      </c>
      <c r="H160" s="52">
        <v>0.23880000000000001</v>
      </c>
      <c r="I160" s="59">
        <v>0.1305</v>
      </c>
      <c r="J160" s="20">
        <f t="shared" si="28"/>
        <v>0.10830000000000001</v>
      </c>
      <c r="K160" s="52">
        <v>0.15140000000000001</v>
      </c>
      <c r="L160" s="59">
        <v>0.1305</v>
      </c>
      <c r="M160" s="20">
        <f t="shared" si="29"/>
        <v>2.0900000000000002E-2</v>
      </c>
      <c r="N160" s="52">
        <v>0.50600000000000001</v>
      </c>
      <c r="O160" s="59">
        <v>0.1305</v>
      </c>
      <c r="P160" s="20">
        <f t="shared" si="30"/>
        <v>0.3755</v>
      </c>
      <c r="Q160" s="52">
        <v>0.28039999999999998</v>
      </c>
      <c r="R160" s="59">
        <v>0.1305</v>
      </c>
      <c r="S160" s="20">
        <f t="shared" si="31"/>
        <v>0.14989999999999998</v>
      </c>
      <c r="T160" s="52">
        <v>-0.38379999999999997</v>
      </c>
      <c r="U160" s="59">
        <v>0.1305</v>
      </c>
      <c r="V160" s="20">
        <f t="shared" si="32"/>
        <v>-0.51429999999999998</v>
      </c>
      <c r="W160" s="52">
        <v>-0.26929999999999998</v>
      </c>
      <c r="X160" s="59">
        <v>0.1305</v>
      </c>
      <c r="Y160" s="20">
        <f t="shared" si="33"/>
        <v>-0.39979999999999999</v>
      </c>
      <c r="Z160" s="52">
        <v>-4.7899999999999998E-2</v>
      </c>
      <c r="AA160" s="59">
        <v>0.1305</v>
      </c>
      <c r="AB160" s="20">
        <f t="shared" si="34"/>
        <v>-0.1784</v>
      </c>
      <c r="AC160" s="52">
        <v>0.31419999999999998</v>
      </c>
      <c r="AD160" s="59">
        <v>0.1305</v>
      </c>
      <c r="AE160" s="20">
        <f t="shared" si="35"/>
        <v>0.18369999999999997</v>
      </c>
      <c r="AF160" s="98">
        <f t="shared" si="36"/>
        <v>-5.6399999999999992E-2</v>
      </c>
      <c r="AG160" s="100">
        <v>0.12</v>
      </c>
      <c r="AH160" s="98">
        <f t="shared" si="37"/>
        <v>1.461167287581588E-6</v>
      </c>
      <c r="AI160" s="99">
        <f t="shared" si="38"/>
        <v>-8.2409835019601552E-8</v>
      </c>
      <c r="AJ160" s="100">
        <v>9.6300000000000008</v>
      </c>
      <c r="AK160" s="100">
        <v>0</v>
      </c>
      <c r="AL160" s="100">
        <v>2.42</v>
      </c>
    </row>
    <row r="161" spans="1:39" s="62" customFormat="1">
      <c r="A161" s="90" t="s">
        <v>991</v>
      </c>
      <c r="B161" s="52">
        <v>0.12</v>
      </c>
      <c r="C161" s="59">
        <v>0.1305</v>
      </c>
      <c r="D161" s="20">
        <f t="shared" si="26"/>
        <v>-1.0500000000000009E-2</v>
      </c>
      <c r="E161" s="52">
        <v>-0.02</v>
      </c>
      <c r="F161" s="59">
        <v>0.1305</v>
      </c>
      <c r="G161" s="20">
        <f t="shared" si="27"/>
        <v>-0.15049999999999999</v>
      </c>
      <c r="H161" s="52">
        <v>7.0000000000000007E-2</v>
      </c>
      <c r="I161" s="59">
        <v>0.1305</v>
      </c>
      <c r="J161" s="20">
        <f t="shared" si="28"/>
        <v>-6.0499999999999998E-2</v>
      </c>
      <c r="K161" s="52">
        <v>7.0000000000000007E-2</v>
      </c>
      <c r="L161" s="59">
        <v>0.1305</v>
      </c>
      <c r="M161" s="20">
        <f t="shared" si="29"/>
        <v>-6.0499999999999998E-2</v>
      </c>
      <c r="N161" s="52">
        <v>0.08</v>
      </c>
      <c r="O161" s="59">
        <v>0.1305</v>
      </c>
      <c r="P161" s="20">
        <f t="shared" si="30"/>
        <v>-5.0500000000000003E-2</v>
      </c>
      <c r="Q161" s="52">
        <v>0.08</v>
      </c>
      <c r="R161" s="59">
        <v>0.1305</v>
      </c>
      <c r="S161" s="20">
        <f t="shared" si="31"/>
        <v>-5.0500000000000003E-2</v>
      </c>
      <c r="T161" s="52">
        <v>0.04</v>
      </c>
      <c r="U161" s="59">
        <v>0.1305</v>
      </c>
      <c r="V161" s="20">
        <f t="shared" si="32"/>
        <v>-9.0499999999999997E-2</v>
      </c>
      <c r="W161" s="52">
        <v>0.06</v>
      </c>
      <c r="X161" s="59">
        <v>0.1305</v>
      </c>
      <c r="Y161" s="20">
        <f t="shared" si="33"/>
        <v>-7.0500000000000007E-2</v>
      </c>
      <c r="Z161" s="52">
        <v>-0.03</v>
      </c>
      <c r="AA161" s="59">
        <v>0.1305</v>
      </c>
      <c r="AB161" s="20">
        <f t="shared" si="34"/>
        <v>-0.1605</v>
      </c>
      <c r="AC161" s="53" t="s">
        <v>13</v>
      </c>
      <c r="AD161" s="59">
        <v>0.1305</v>
      </c>
      <c r="AE161" s="23" t="s">
        <v>13</v>
      </c>
      <c r="AF161" s="98">
        <f t="shared" si="36"/>
        <v>-7.8277777777777779E-2</v>
      </c>
      <c r="AG161" s="100">
        <v>1102.78</v>
      </c>
      <c r="AH161" s="98">
        <f t="shared" si="37"/>
        <v>1.342788384499353E-2</v>
      </c>
      <c r="AI161" s="99">
        <f t="shared" si="38"/>
        <v>-1.0511049076442158E-3</v>
      </c>
      <c r="AJ161" s="100">
        <v>1523.22</v>
      </c>
      <c r="AK161" s="100">
        <v>7.67</v>
      </c>
      <c r="AL161" s="100">
        <v>-35.74</v>
      </c>
    </row>
    <row r="162" spans="1:39" s="62" customFormat="1">
      <c r="A162" s="90" t="s">
        <v>992</v>
      </c>
      <c r="B162" s="52">
        <v>0.1605</v>
      </c>
      <c r="C162" s="59">
        <v>0.1305</v>
      </c>
      <c r="D162" s="20">
        <f t="shared" si="26"/>
        <v>0.03</v>
      </c>
      <c r="E162" s="52">
        <v>1.9599999999999999E-2</v>
      </c>
      <c r="F162" s="59">
        <v>0.1305</v>
      </c>
      <c r="G162" s="20">
        <f t="shared" si="27"/>
        <v>-0.1109</v>
      </c>
      <c r="H162" s="52">
        <v>4.7800000000000002E-2</v>
      </c>
      <c r="I162" s="59">
        <v>0.1305</v>
      </c>
      <c r="J162" s="20">
        <f t="shared" si="28"/>
        <v>-8.2699999999999996E-2</v>
      </c>
      <c r="K162" s="52">
        <v>0.10150000000000001</v>
      </c>
      <c r="L162" s="59">
        <v>0.1305</v>
      </c>
      <c r="M162" s="20">
        <f t="shared" si="29"/>
        <v>-2.8999999999999998E-2</v>
      </c>
      <c r="N162" s="52">
        <v>-5.4999999999999997E-3</v>
      </c>
      <c r="O162" s="59">
        <v>0.1305</v>
      </c>
      <c r="P162" s="20">
        <f t="shared" si="30"/>
        <v>-0.13600000000000001</v>
      </c>
      <c r="Q162" s="52">
        <v>-4.48E-2</v>
      </c>
      <c r="R162" s="59">
        <v>0.1305</v>
      </c>
      <c r="S162" s="20">
        <f t="shared" si="31"/>
        <v>-0.17530000000000001</v>
      </c>
      <c r="T162" s="52">
        <v>-0.14019999999999999</v>
      </c>
      <c r="U162" s="59">
        <v>0.1305</v>
      </c>
      <c r="V162" s="20">
        <f t="shared" si="32"/>
        <v>-0.2707</v>
      </c>
      <c r="W162" s="52">
        <v>4.41E-2</v>
      </c>
      <c r="X162" s="59">
        <v>0.1305</v>
      </c>
      <c r="Y162" s="20">
        <f t="shared" si="33"/>
        <v>-8.6400000000000005E-2</v>
      </c>
      <c r="Z162" s="52">
        <v>-0.1986</v>
      </c>
      <c r="AA162" s="59">
        <v>0.1305</v>
      </c>
      <c r="AB162" s="20">
        <f t="shared" si="34"/>
        <v>-0.3291</v>
      </c>
      <c r="AC162" s="52">
        <v>-0.2167</v>
      </c>
      <c r="AD162" s="59">
        <v>0.1305</v>
      </c>
      <c r="AE162" s="20">
        <f t="shared" si="35"/>
        <v>-0.34720000000000001</v>
      </c>
      <c r="AF162" s="98">
        <f t="shared" si="36"/>
        <v>-0.15372999999999998</v>
      </c>
      <c r="AG162" s="100">
        <v>17.5</v>
      </c>
      <c r="AH162" s="98">
        <f t="shared" si="37"/>
        <v>2.1308689610564826E-4</v>
      </c>
      <c r="AI162" s="99">
        <f t="shared" si="38"/>
        <v>-3.2757848538321305E-5</v>
      </c>
      <c r="AJ162" s="100">
        <v>26.37</v>
      </c>
      <c r="AK162" s="100">
        <v>0</v>
      </c>
      <c r="AL162" s="100">
        <v>-14.56</v>
      </c>
    </row>
    <row r="163" spans="1:39" s="62" customFormat="1">
      <c r="A163" s="90" t="s">
        <v>993</v>
      </c>
      <c r="B163" s="53" t="s">
        <v>13</v>
      </c>
      <c r="C163" s="59">
        <v>0.1305</v>
      </c>
      <c r="D163" s="23" t="s">
        <v>13</v>
      </c>
      <c r="E163" s="54" t="s">
        <v>13</v>
      </c>
      <c r="F163" s="59">
        <v>0.1305</v>
      </c>
      <c r="G163" s="23" t="s">
        <v>13</v>
      </c>
      <c r="H163" s="54" t="s">
        <v>13</v>
      </c>
      <c r="I163" s="59">
        <v>0.1305</v>
      </c>
      <c r="J163" s="23" t="s">
        <v>13</v>
      </c>
      <c r="K163" s="53" t="s">
        <v>13</v>
      </c>
      <c r="L163" s="59">
        <v>0.1305</v>
      </c>
      <c r="M163" s="23" t="s">
        <v>13</v>
      </c>
      <c r="N163" s="54" t="s">
        <v>13</v>
      </c>
      <c r="O163" s="59">
        <v>0.1305</v>
      </c>
      <c r="P163" s="23" t="s">
        <v>13</v>
      </c>
      <c r="Q163" s="52">
        <v>0.04</v>
      </c>
      <c r="R163" s="59">
        <v>0.1305</v>
      </c>
      <c r="S163" s="20">
        <f t="shared" si="31"/>
        <v>-9.0499999999999997E-2</v>
      </c>
      <c r="T163" s="52">
        <v>0.04</v>
      </c>
      <c r="U163" s="59">
        <v>0.1305</v>
      </c>
      <c r="V163" s="20">
        <f t="shared" si="32"/>
        <v>-9.0499999999999997E-2</v>
      </c>
      <c r="W163" s="52">
        <v>0.04</v>
      </c>
      <c r="X163" s="59">
        <v>0.1305</v>
      </c>
      <c r="Y163" s="20">
        <f t="shared" si="33"/>
        <v>-9.0499999999999997E-2</v>
      </c>
      <c r="Z163" s="52">
        <v>0.04</v>
      </c>
      <c r="AA163" s="59">
        <v>0.1305</v>
      </c>
      <c r="AB163" s="20">
        <f t="shared" si="34"/>
        <v>-9.0499999999999997E-2</v>
      </c>
      <c r="AC163" s="52">
        <v>0.05</v>
      </c>
      <c r="AD163" s="59">
        <v>0.1305</v>
      </c>
      <c r="AE163" s="20">
        <f t="shared" si="35"/>
        <v>-8.0500000000000002E-2</v>
      </c>
      <c r="AF163" s="98">
        <f t="shared" si="36"/>
        <v>-8.8499999999999995E-2</v>
      </c>
      <c r="AG163" s="100">
        <v>39.56</v>
      </c>
      <c r="AH163" s="98">
        <f t="shared" si="37"/>
        <v>4.8169814913939687E-4</v>
      </c>
      <c r="AI163" s="99">
        <f t="shared" si="38"/>
        <v>-4.263028619883662E-5</v>
      </c>
      <c r="AJ163" s="100">
        <v>66.66</v>
      </c>
      <c r="AK163" s="100">
        <v>0.6</v>
      </c>
      <c r="AL163" s="101" t="s">
        <v>13</v>
      </c>
    </row>
    <row r="164" spans="1:39" s="62" customFormat="1">
      <c r="A164" s="90" t="s">
        <v>994</v>
      </c>
      <c r="B164" s="52">
        <v>0.02</v>
      </c>
      <c r="C164" s="59">
        <v>0.1305</v>
      </c>
      <c r="D164" s="20">
        <f t="shared" si="26"/>
        <v>-0.1105</v>
      </c>
      <c r="E164" s="52">
        <v>0.03</v>
      </c>
      <c r="F164" s="59">
        <v>0.1305</v>
      </c>
      <c r="G164" s="20">
        <f t="shared" si="27"/>
        <v>-0.10050000000000001</v>
      </c>
      <c r="H164" s="52">
        <v>0.03</v>
      </c>
      <c r="I164" s="59">
        <v>0.1305</v>
      </c>
      <c r="J164" s="20">
        <f t="shared" si="28"/>
        <v>-0.10050000000000001</v>
      </c>
      <c r="K164" s="52">
        <v>0.02</v>
      </c>
      <c r="L164" s="59">
        <v>0.1305</v>
      </c>
      <c r="M164" s="20">
        <f t="shared" si="29"/>
        <v>-0.1105</v>
      </c>
      <c r="N164" s="52">
        <v>0.02</v>
      </c>
      <c r="O164" s="59">
        <v>0.1305</v>
      </c>
      <c r="P164" s="20">
        <f t="shared" si="30"/>
        <v>-0.1105</v>
      </c>
      <c r="Q164" s="52">
        <v>-0.03</v>
      </c>
      <c r="R164" s="59">
        <v>0.1305</v>
      </c>
      <c r="S164" s="20">
        <f t="shared" si="31"/>
        <v>-0.1605</v>
      </c>
      <c r="T164" s="52">
        <v>-0.03</v>
      </c>
      <c r="U164" s="59">
        <v>0.1305</v>
      </c>
      <c r="V164" s="20">
        <f t="shared" si="32"/>
        <v>-0.1605</v>
      </c>
      <c r="W164" s="52">
        <v>-0.02</v>
      </c>
      <c r="X164" s="59">
        <v>0.1305</v>
      </c>
      <c r="Y164" s="20">
        <f t="shared" si="33"/>
        <v>-0.15049999999999999</v>
      </c>
      <c r="Z164" s="52">
        <v>-0.03</v>
      </c>
      <c r="AA164" s="59">
        <v>0.1305</v>
      </c>
      <c r="AB164" s="20">
        <f t="shared" si="34"/>
        <v>-0.1605</v>
      </c>
      <c r="AC164" s="52">
        <v>-0.01</v>
      </c>
      <c r="AD164" s="59">
        <v>0.1305</v>
      </c>
      <c r="AE164" s="20">
        <f t="shared" si="35"/>
        <v>-0.14050000000000001</v>
      </c>
      <c r="AF164" s="98">
        <f t="shared" si="36"/>
        <v>-0.1305</v>
      </c>
      <c r="AG164" s="100">
        <v>489.86</v>
      </c>
      <c r="AH164" s="98">
        <f t="shared" si="37"/>
        <v>5.9647283957893057E-3</v>
      </c>
      <c r="AI164" s="99">
        <f t="shared" si="38"/>
        <v>-7.783970556505044E-4</v>
      </c>
      <c r="AJ164" s="100">
        <v>584.46</v>
      </c>
      <c r="AK164" s="100">
        <v>2.48</v>
      </c>
      <c r="AL164" s="100">
        <v>-32.979999999999997</v>
      </c>
    </row>
    <row r="165" spans="1:39" s="62" customFormat="1">
      <c r="A165" s="90" t="s">
        <v>995</v>
      </c>
      <c r="B165" s="52">
        <v>2.12E-2</v>
      </c>
      <c r="C165" s="59">
        <v>0.1305</v>
      </c>
      <c r="D165" s="20">
        <f t="shared" ref="D165:D170" si="39">B165-C165</f>
        <v>-0.10930000000000001</v>
      </c>
      <c r="E165" s="52">
        <v>-0.1047</v>
      </c>
      <c r="F165" s="59">
        <v>0.1305</v>
      </c>
      <c r="G165" s="20">
        <f t="shared" ref="G165:G170" si="40">E165-F165</f>
        <v>-0.23520000000000002</v>
      </c>
      <c r="H165" s="52">
        <v>-0.1152</v>
      </c>
      <c r="I165" s="59">
        <v>0.1305</v>
      </c>
      <c r="J165" s="20">
        <f t="shared" ref="J165:J170" si="41">H165-I165</f>
        <v>-0.2457</v>
      </c>
      <c r="K165" s="52">
        <v>-1.26E-2</v>
      </c>
      <c r="L165" s="59">
        <v>0.1305</v>
      </c>
      <c r="M165" s="20">
        <f t="shared" ref="M165:M170" si="42">K165-L165</f>
        <v>-0.1431</v>
      </c>
      <c r="N165" s="52">
        <v>-1.7100000000000001E-2</v>
      </c>
      <c r="O165" s="59">
        <v>0.1305</v>
      </c>
      <c r="P165" s="20">
        <f t="shared" ref="P165:P170" si="43">N165-O165</f>
        <v>-0.14760000000000001</v>
      </c>
      <c r="Q165" s="52">
        <v>-2.6200000000000001E-2</v>
      </c>
      <c r="R165" s="59">
        <v>0.1305</v>
      </c>
      <c r="S165" s="20">
        <f t="shared" ref="S165:S170" si="44">Q165-R165</f>
        <v>-0.15670000000000001</v>
      </c>
      <c r="T165" s="52">
        <v>-2.69E-2</v>
      </c>
      <c r="U165" s="59">
        <v>0.1305</v>
      </c>
      <c r="V165" s="20">
        <f t="shared" ref="V165:V170" si="45">T165-U165</f>
        <v>-0.15740000000000001</v>
      </c>
      <c r="W165" s="52">
        <v>-3.2399999999999998E-2</v>
      </c>
      <c r="X165" s="59">
        <v>0.1305</v>
      </c>
      <c r="Y165" s="20">
        <f t="shared" ref="Y165:Y170" si="46">W165-X165</f>
        <v>-0.16289999999999999</v>
      </c>
      <c r="Z165" s="52">
        <v>-4.8099999999999997E-2</v>
      </c>
      <c r="AA165" s="59">
        <v>0.1305</v>
      </c>
      <c r="AB165" s="20">
        <f t="shared" ref="AB165:AB170" si="47">Z165-AA165</f>
        <v>-0.17860000000000001</v>
      </c>
      <c r="AC165" s="52">
        <v>-4.4900000000000002E-2</v>
      </c>
      <c r="AD165" s="59">
        <v>0.1305</v>
      </c>
      <c r="AE165" s="20">
        <f t="shared" ref="AE165:AE170" si="48">AC165-AD165</f>
        <v>-0.1754</v>
      </c>
      <c r="AF165" s="98">
        <f t="shared" ref="AF165:AF170" si="49">AVERAGE(D165,G165,J165,M165,P165,S165,V165,Y165,AB165,AE165)</f>
        <v>-0.17119000000000001</v>
      </c>
      <c r="AG165" s="100">
        <v>1.9</v>
      </c>
      <c r="AH165" s="98">
        <f t="shared" si="37"/>
        <v>2.313514872004181E-5</v>
      </c>
      <c r="AI165" s="99">
        <f t="shared" si="38"/>
        <v>-3.960506109383958E-6</v>
      </c>
      <c r="AJ165" s="100">
        <v>2</v>
      </c>
      <c r="AK165" s="100">
        <v>0</v>
      </c>
      <c r="AL165" s="100">
        <v>-1.81</v>
      </c>
    </row>
    <row r="166" spans="1:39" s="62" customFormat="1">
      <c r="A166" s="90" t="s">
        <v>996</v>
      </c>
      <c r="B166" s="52">
        <v>0.29139999999999999</v>
      </c>
      <c r="C166" s="59">
        <v>0.1305</v>
      </c>
      <c r="D166" s="20">
        <f t="shared" si="39"/>
        <v>0.16089999999999999</v>
      </c>
      <c r="E166" s="52">
        <v>0.1691</v>
      </c>
      <c r="F166" s="59">
        <v>0.1305</v>
      </c>
      <c r="G166" s="20">
        <f t="shared" si="40"/>
        <v>3.8599999999999995E-2</v>
      </c>
      <c r="H166" s="52">
        <v>0.1198</v>
      </c>
      <c r="I166" s="59">
        <v>0.1305</v>
      </c>
      <c r="J166" s="20">
        <f t="shared" si="41"/>
        <v>-1.0700000000000001E-2</v>
      </c>
      <c r="K166" s="52">
        <v>3.8600000000000002E-2</v>
      </c>
      <c r="L166" s="59">
        <v>0.1305</v>
      </c>
      <c r="M166" s="20">
        <f t="shared" si="42"/>
        <v>-9.1900000000000009E-2</v>
      </c>
      <c r="N166" s="52">
        <v>1.14E-2</v>
      </c>
      <c r="O166" s="59">
        <v>0.1305</v>
      </c>
      <c r="P166" s="20">
        <f t="shared" si="43"/>
        <v>-0.11910000000000001</v>
      </c>
      <c r="Q166" s="52">
        <v>5.1999999999999998E-3</v>
      </c>
      <c r="R166" s="59">
        <v>0.1305</v>
      </c>
      <c r="S166" s="20">
        <f t="shared" si="44"/>
        <v>-0.12529999999999999</v>
      </c>
      <c r="T166" s="52">
        <v>8.3999999999999995E-3</v>
      </c>
      <c r="U166" s="59">
        <v>0.1305</v>
      </c>
      <c r="V166" s="20">
        <f t="shared" si="45"/>
        <v>-0.1221</v>
      </c>
      <c r="W166" s="52">
        <v>-5.0900000000000001E-2</v>
      </c>
      <c r="X166" s="59">
        <v>0.1305</v>
      </c>
      <c r="Y166" s="20">
        <f t="shared" si="46"/>
        <v>-0.18140000000000001</v>
      </c>
      <c r="Z166" s="52">
        <v>-8.8000000000000005E-3</v>
      </c>
      <c r="AA166" s="59">
        <v>0.1305</v>
      </c>
      <c r="AB166" s="20">
        <f t="shared" si="47"/>
        <v>-0.13930000000000001</v>
      </c>
      <c r="AC166" s="52">
        <v>1.01E-2</v>
      </c>
      <c r="AD166" s="59">
        <v>0.1305</v>
      </c>
      <c r="AE166" s="20">
        <f t="shared" si="48"/>
        <v>-0.12040000000000001</v>
      </c>
      <c r="AF166" s="98">
        <f t="shared" si="49"/>
        <v>-7.1070000000000008E-2</v>
      </c>
      <c r="AG166" s="100">
        <v>8.01</v>
      </c>
      <c r="AH166" s="98">
        <f t="shared" ref="AH166:AH170" si="50">AG166/$AG$171</f>
        <v>9.7532916446070996E-5</v>
      </c>
      <c r="AI166" s="99">
        <f t="shared" ref="AI166:AI170" si="51">AF166*AH166</f>
        <v>-6.9316643718222662E-6</v>
      </c>
      <c r="AJ166" s="100">
        <v>9.99</v>
      </c>
      <c r="AK166" s="100">
        <v>0</v>
      </c>
      <c r="AL166" s="100">
        <v>-17.05</v>
      </c>
    </row>
    <row r="167" spans="1:39" s="62" customFormat="1">
      <c r="A167" s="90" t="s">
        <v>997</v>
      </c>
      <c r="B167" s="53" t="s">
        <v>13</v>
      </c>
      <c r="C167" s="59">
        <v>0.1305</v>
      </c>
      <c r="D167" s="23" t="s">
        <v>13</v>
      </c>
      <c r="E167" s="52">
        <v>0.25779999999999997</v>
      </c>
      <c r="F167" s="59">
        <v>0.1305</v>
      </c>
      <c r="G167" s="20">
        <f t="shared" si="40"/>
        <v>0.12729999999999997</v>
      </c>
      <c r="H167" s="52">
        <v>0.18759999999999999</v>
      </c>
      <c r="I167" s="59">
        <v>0.1305</v>
      </c>
      <c r="J167" s="20">
        <f t="shared" si="41"/>
        <v>5.7099999999999984E-2</v>
      </c>
      <c r="K167" s="52">
        <v>7.9299999999999995E-2</v>
      </c>
      <c r="L167" s="59">
        <v>0.1305</v>
      </c>
      <c r="M167" s="20">
        <f t="shared" si="42"/>
        <v>-5.1200000000000009E-2</v>
      </c>
      <c r="N167" s="52">
        <v>8.5900000000000004E-2</v>
      </c>
      <c r="O167" s="59">
        <v>0.1305</v>
      </c>
      <c r="P167" s="20">
        <f t="shared" si="43"/>
        <v>-4.4600000000000001E-2</v>
      </c>
      <c r="Q167" s="52">
        <v>8.6800000000000002E-2</v>
      </c>
      <c r="R167" s="59">
        <v>0.1305</v>
      </c>
      <c r="S167" s="20">
        <f t="shared" si="44"/>
        <v>-4.3700000000000003E-2</v>
      </c>
      <c r="T167" s="52">
        <v>5.6899999999999999E-2</v>
      </c>
      <c r="U167" s="59">
        <v>0.1305</v>
      </c>
      <c r="V167" s="20">
        <f t="shared" si="45"/>
        <v>-7.3599999999999999E-2</v>
      </c>
      <c r="W167" s="52">
        <v>-6.1400000000000003E-2</v>
      </c>
      <c r="X167" s="59">
        <v>0.1305</v>
      </c>
      <c r="Y167" s="20">
        <f t="shared" si="46"/>
        <v>-0.19190000000000002</v>
      </c>
      <c r="Z167" s="52">
        <v>-0.1865</v>
      </c>
      <c r="AA167" s="59">
        <v>0.1305</v>
      </c>
      <c r="AB167" s="20">
        <f t="shared" si="47"/>
        <v>-0.317</v>
      </c>
      <c r="AC167" s="52">
        <v>-0.34960000000000002</v>
      </c>
      <c r="AD167" s="59">
        <v>0.1305</v>
      </c>
      <c r="AE167" s="20">
        <f t="shared" si="48"/>
        <v>-0.48010000000000003</v>
      </c>
      <c r="AF167" s="98">
        <f t="shared" si="49"/>
        <v>-0.11307777777777778</v>
      </c>
      <c r="AG167" s="100">
        <v>1283.32</v>
      </c>
      <c r="AH167" s="98">
        <f t="shared" si="50"/>
        <v>1.562621002916003E-2</v>
      </c>
      <c r="AI167" s="99">
        <f t="shared" si="51"/>
        <v>-1.7669771051862402E-3</v>
      </c>
      <c r="AJ167" s="100">
        <v>1799.83</v>
      </c>
      <c r="AK167" s="101" t="s">
        <v>13</v>
      </c>
      <c r="AL167" s="100">
        <v>-40.6</v>
      </c>
    </row>
    <row r="168" spans="1:39" s="62" customFormat="1">
      <c r="A168" s="90" t="s">
        <v>998</v>
      </c>
      <c r="B168" s="53" t="s">
        <v>13</v>
      </c>
      <c r="C168" s="59">
        <v>0.1305</v>
      </c>
      <c r="D168" s="23" t="s">
        <v>13</v>
      </c>
      <c r="E168" s="54" t="s">
        <v>13</v>
      </c>
      <c r="F168" s="59">
        <v>0.1305</v>
      </c>
      <c r="G168" s="23" t="s">
        <v>13</v>
      </c>
      <c r="H168" s="54" t="s">
        <v>13</v>
      </c>
      <c r="I168" s="59">
        <v>0.1305</v>
      </c>
      <c r="J168" s="23" t="s">
        <v>13</v>
      </c>
      <c r="K168" s="53" t="s">
        <v>13</v>
      </c>
      <c r="L168" s="59">
        <v>0.1305</v>
      </c>
      <c r="M168" s="23" t="s">
        <v>13</v>
      </c>
      <c r="N168" s="54" t="s">
        <v>13</v>
      </c>
      <c r="O168" s="59">
        <v>0.1305</v>
      </c>
      <c r="P168" s="23" t="s">
        <v>13</v>
      </c>
      <c r="Q168" s="54" t="s">
        <v>13</v>
      </c>
      <c r="R168" s="59">
        <v>0.1305</v>
      </c>
      <c r="S168" s="23" t="s">
        <v>13</v>
      </c>
      <c r="T168" s="52">
        <v>9.7299999999999998E-2</v>
      </c>
      <c r="U168" s="59">
        <v>0.1305</v>
      </c>
      <c r="V168" s="20">
        <f t="shared" si="45"/>
        <v>-3.3200000000000007E-2</v>
      </c>
      <c r="W168" s="52">
        <v>0.16420000000000001</v>
      </c>
      <c r="X168" s="59">
        <v>0.1305</v>
      </c>
      <c r="Y168" s="20">
        <f t="shared" si="46"/>
        <v>3.3700000000000008E-2</v>
      </c>
      <c r="Z168" s="52">
        <v>0.1188</v>
      </c>
      <c r="AA168" s="59">
        <v>0.1305</v>
      </c>
      <c r="AB168" s="20">
        <f t="shared" si="47"/>
        <v>-1.1700000000000002E-2</v>
      </c>
      <c r="AC168" s="52">
        <v>7.3499999999999996E-2</v>
      </c>
      <c r="AD168" s="59">
        <v>0.1305</v>
      </c>
      <c r="AE168" s="20">
        <f t="shared" si="48"/>
        <v>-5.7000000000000009E-2</v>
      </c>
      <c r="AF168" s="98">
        <f t="shared" si="49"/>
        <v>-1.7050000000000003E-2</v>
      </c>
      <c r="AG168" s="100">
        <v>20.65</v>
      </c>
      <c r="AH168" s="98">
        <f t="shared" si="50"/>
        <v>2.5144253740466493E-4</v>
      </c>
      <c r="AI168" s="99">
        <f t="shared" si="51"/>
        <v>-4.2870952627495377E-6</v>
      </c>
      <c r="AJ168" s="100">
        <v>20.64</v>
      </c>
      <c r="AK168" s="100">
        <v>0.05</v>
      </c>
      <c r="AL168" s="101" t="s">
        <v>13</v>
      </c>
    </row>
    <row r="169" spans="1:39" s="62" customFormat="1">
      <c r="A169" s="90" t="s">
        <v>999</v>
      </c>
      <c r="B169" s="52">
        <v>3.8E-3</v>
      </c>
      <c r="C169" s="59">
        <v>0.1305</v>
      </c>
      <c r="D169" s="20">
        <f t="shared" si="39"/>
        <v>-0.12670000000000001</v>
      </c>
      <c r="E169" s="52">
        <v>-2.9399999999999999E-2</v>
      </c>
      <c r="F169" s="59">
        <v>0.1305</v>
      </c>
      <c r="G169" s="20">
        <f t="shared" si="40"/>
        <v>-0.15990000000000001</v>
      </c>
      <c r="H169" s="52">
        <v>-0.1636</v>
      </c>
      <c r="I169" s="59">
        <v>0.1305</v>
      </c>
      <c r="J169" s="20">
        <f t="shared" si="41"/>
        <v>-0.29410000000000003</v>
      </c>
      <c r="K169" s="52">
        <v>-0.215</v>
      </c>
      <c r="L169" s="59">
        <v>0.1305</v>
      </c>
      <c r="M169" s="20">
        <f t="shared" si="42"/>
        <v>-0.34550000000000003</v>
      </c>
      <c r="N169" s="52">
        <v>-0.2107</v>
      </c>
      <c r="O169" s="59">
        <v>0.1305</v>
      </c>
      <c r="P169" s="20">
        <f t="shared" si="43"/>
        <v>-0.3412</v>
      </c>
      <c r="Q169" s="52">
        <v>-8.7499999999999994E-2</v>
      </c>
      <c r="R169" s="59">
        <v>0.1305</v>
      </c>
      <c r="S169" s="20">
        <f t="shared" si="44"/>
        <v>-0.218</v>
      </c>
      <c r="T169" s="52">
        <v>-0.18010000000000001</v>
      </c>
      <c r="U169" s="59">
        <v>0.1305</v>
      </c>
      <c r="V169" s="20">
        <f t="shared" si="45"/>
        <v>-0.31059999999999999</v>
      </c>
      <c r="W169" s="52">
        <v>-3.56E-2</v>
      </c>
      <c r="X169" s="59">
        <v>0.1305</v>
      </c>
      <c r="Y169" s="20">
        <f t="shared" si="46"/>
        <v>-0.1661</v>
      </c>
      <c r="Z169" s="52">
        <v>0.21340000000000001</v>
      </c>
      <c r="AA169" s="59">
        <v>0.1305</v>
      </c>
      <c r="AB169" s="20">
        <f t="shared" si="47"/>
        <v>8.2900000000000001E-2</v>
      </c>
      <c r="AC169" s="52">
        <v>-0.75360000000000005</v>
      </c>
      <c r="AD169" s="59">
        <v>0.1305</v>
      </c>
      <c r="AE169" s="20">
        <f t="shared" si="48"/>
        <v>-0.88410000000000011</v>
      </c>
      <c r="AF169" s="98">
        <f t="shared" si="49"/>
        <v>-0.27633000000000002</v>
      </c>
      <c r="AG169" s="100">
        <v>-11.16</v>
      </c>
      <c r="AH169" s="98">
        <f t="shared" si="50"/>
        <v>-1.3588855774508769E-4</v>
      </c>
      <c r="AI169" s="99">
        <f t="shared" si="51"/>
        <v>3.7550085161700084E-5</v>
      </c>
      <c r="AJ169" s="100">
        <v>111.77</v>
      </c>
      <c r="AK169" s="101" t="s">
        <v>13</v>
      </c>
      <c r="AL169" s="100">
        <v>-31.76</v>
      </c>
    </row>
    <row r="170" spans="1:39" s="62" customFormat="1">
      <c r="A170" s="125" t="s">
        <v>1000</v>
      </c>
      <c r="B170" s="61">
        <v>6.0199999999999997E-2</v>
      </c>
      <c r="C170" s="59">
        <v>0.1305</v>
      </c>
      <c r="D170" s="20">
        <f t="shared" si="39"/>
        <v>-7.0300000000000001E-2</v>
      </c>
      <c r="E170" s="61">
        <v>0.05</v>
      </c>
      <c r="F170" s="59">
        <v>0.1305</v>
      </c>
      <c r="G170" s="20">
        <f t="shared" si="40"/>
        <v>-8.0500000000000002E-2</v>
      </c>
      <c r="H170" s="61">
        <v>5.1200000000000002E-2</v>
      </c>
      <c r="I170" s="59">
        <v>0.1305</v>
      </c>
      <c r="J170" s="20">
        <f t="shared" si="41"/>
        <v>-7.9300000000000009E-2</v>
      </c>
      <c r="K170" s="61">
        <v>5.4100000000000002E-2</v>
      </c>
      <c r="L170" s="59">
        <v>0.1305</v>
      </c>
      <c r="M170" s="20">
        <f t="shared" si="42"/>
        <v>-7.6399999999999996E-2</v>
      </c>
      <c r="N170" s="61">
        <v>5.5199999999999999E-2</v>
      </c>
      <c r="O170" s="59">
        <v>0.1305</v>
      </c>
      <c r="P170" s="20">
        <f t="shared" si="43"/>
        <v>-7.5300000000000006E-2</v>
      </c>
      <c r="Q170" s="61">
        <v>-6.8599999999999994E-2</v>
      </c>
      <c r="R170" s="59">
        <v>0.1305</v>
      </c>
      <c r="S170" s="20">
        <f t="shared" si="44"/>
        <v>-0.1991</v>
      </c>
      <c r="T170" s="61">
        <v>4.6399999999999997E-2</v>
      </c>
      <c r="U170" s="59">
        <v>0.1305</v>
      </c>
      <c r="V170" s="20">
        <f t="shared" si="45"/>
        <v>-8.4100000000000008E-2</v>
      </c>
      <c r="W170" s="61">
        <v>3.04E-2</v>
      </c>
      <c r="X170" s="59">
        <v>0.1305</v>
      </c>
      <c r="Y170" s="20">
        <f t="shared" si="46"/>
        <v>-0.10010000000000001</v>
      </c>
      <c r="Z170" s="61">
        <v>-5.3999999999999999E-2</v>
      </c>
      <c r="AA170" s="59">
        <v>0.1305</v>
      </c>
      <c r="AB170" s="20">
        <f t="shared" si="47"/>
        <v>-0.1845</v>
      </c>
      <c r="AC170" s="61">
        <v>-5.3100000000000001E-2</v>
      </c>
      <c r="AD170" s="59">
        <v>0.1305</v>
      </c>
      <c r="AE170" s="20">
        <f t="shared" si="48"/>
        <v>-0.18360000000000001</v>
      </c>
      <c r="AF170" s="98">
        <f t="shared" si="49"/>
        <v>-0.11332</v>
      </c>
      <c r="AG170" s="100">
        <v>9.42</v>
      </c>
      <c r="AH170" s="98">
        <f t="shared" si="50"/>
        <v>1.1470163207515465E-4</v>
      </c>
      <c r="AI170" s="99">
        <f t="shared" si="51"/>
        <v>-1.2997988946756525E-5</v>
      </c>
      <c r="AJ170" s="100">
        <v>10.72</v>
      </c>
      <c r="AK170" s="100">
        <v>0.57999999999999996</v>
      </c>
      <c r="AL170" s="100">
        <v>-3.52</v>
      </c>
    </row>
    <row r="171" spans="1:39" s="62" customFormat="1">
      <c r="A171" s="113"/>
      <c r="B171" s="104"/>
      <c r="C171" s="105"/>
      <c r="D171" s="106"/>
      <c r="E171" s="104"/>
      <c r="F171" s="105"/>
      <c r="G171" s="106"/>
      <c r="H171" s="104"/>
      <c r="I171" s="105"/>
      <c r="J171" s="106"/>
      <c r="K171" s="104"/>
      <c r="L171" s="105"/>
      <c r="M171" s="106"/>
      <c r="N171" s="104"/>
      <c r="O171" s="105"/>
      <c r="P171" s="106"/>
      <c r="Q171" s="104"/>
      <c r="R171" s="105"/>
      <c r="S171" s="106"/>
      <c r="T171" s="104"/>
      <c r="U171" s="105"/>
      <c r="V171" s="106"/>
      <c r="W171" s="104"/>
      <c r="X171" s="105"/>
      <c r="Y171" s="106"/>
      <c r="Z171" s="104"/>
      <c r="AA171" s="105"/>
      <c r="AB171" s="106"/>
      <c r="AC171" s="104"/>
      <c r="AD171" s="105"/>
      <c r="AE171" s="106"/>
      <c r="AF171" s="72">
        <f>AVERAGE(AF101:AF170)</f>
        <v>8.4369659863945488E-3</v>
      </c>
      <c r="AG171" s="114">
        <f>SUM(AG101:AG170)</f>
        <v>82126.12</v>
      </c>
      <c r="AH171" s="108"/>
      <c r="AI171" s="38">
        <f>SUM(AI101:AI170)</f>
        <v>7.4089340961581276E-2</v>
      </c>
      <c r="AJ171" s="114">
        <f>SUM(AJ101:AJ170)</f>
        <v>181765.3599999999</v>
      </c>
      <c r="AK171" s="111"/>
      <c r="AL171" s="111"/>
      <c r="AM171" s="180">
        <f>MEDIAN(AF101:AF170)</f>
        <v>2.8333333333333327E-3</v>
      </c>
    </row>
    <row r="172" spans="1:39" s="62" customFormat="1">
      <c r="A172"/>
      <c r="B172" s="53"/>
      <c r="C172" s="54"/>
      <c r="D172" s="60"/>
      <c r="E172" s="53"/>
      <c r="F172" s="54"/>
      <c r="G172" s="60"/>
      <c r="H172" s="53"/>
      <c r="I172" s="54"/>
      <c r="J172" s="60"/>
      <c r="K172" s="53"/>
      <c r="L172" s="54"/>
      <c r="M172" s="60"/>
      <c r="N172" s="53"/>
      <c r="O172" s="54"/>
      <c r="P172" s="60"/>
      <c r="Q172" s="53"/>
      <c r="R172" s="54"/>
      <c r="S172" s="60"/>
      <c r="T172" s="53"/>
      <c r="U172" s="54"/>
      <c r="V172" s="60"/>
      <c r="W172" s="53"/>
      <c r="X172" s="54"/>
      <c r="Y172" s="60"/>
      <c r="Z172" s="53"/>
      <c r="AA172" s="54"/>
      <c r="AB172" s="60"/>
      <c r="AC172" s="53"/>
      <c r="AD172" s="54"/>
      <c r="AE172" s="60"/>
      <c r="AG172"/>
      <c r="AH172"/>
      <c r="AI172" s="60"/>
    </row>
    <row r="173" spans="1:39" s="62" customFormat="1">
      <c r="A173" s="67" t="s">
        <v>1001</v>
      </c>
      <c r="B173" s="53"/>
      <c r="C173" s="54"/>
      <c r="D173" s="60"/>
      <c r="E173" s="53"/>
      <c r="F173" s="54"/>
      <c r="G173" s="60"/>
      <c r="H173" s="53"/>
      <c r="I173" s="54"/>
      <c r="J173" s="60"/>
      <c r="K173" s="53"/>
      <c r="L173" s="54"/>
      <c r="M173" s="60"/>
      <c r="N173" s="53"/>
      <c r="O173" s="54"/>
      <c r="P173" s="60"/>
      <c r="Q173" s="53"/>
      <c r="R173" s="54"/>
      <c r="S173" s="60"/>
      <c r="T173" s="53"/>
      <c r="U173" s="54"/>
      <c r="V173" s="60"/>
      <c r="W173" s="53"/>
      <c r="X173" s="54"/>
      <c r="Y173" s="60"/>
      <c r="Z173" s="53"/>
      <c r="AA173" s="54"/>
      <c r="AB173" s="60"/>
      <c r="AC173" s="53"/>
      <c r="AD173" s="54"/>
      <c r="AE173" s="60"/>
      <c r="AG173"/>
      <c r="AH173"/>
      <c r="AI173" s="60"/>
    </row>
    <row r="174" spans="1:39" s="62" customFormat="1">
      <c r="A174" s="90" t="s">
        <v>1002</v>
      </c>
      <c r="B174" s="53" t="s">
        <v>13</v>
      </c>
      <c r="C174" s="59">
        <v>0.1305</v>
      </c>
      <c r="D174" s="23" t="s">
        <v>13</v>
      </c>
      <c r="E174" s="54" t="s">
        <v>13</v>
      </c>
      <c r="F174" s="59">
        <v>0.1305</v>
      </c>
      <c r="G174" s="23" t="s">
        <v>13</v>
      </c>
      <c r="H174" s="54" t="s">
        <v>13</v>
      </c>
      <c r="I174" s="59">
        <v>0.1305</v>
      </c>
      <c r="J174" s="23" t="s">
        <v>13</v>
      </c>
      <c r="K174" s="53" t="s">
        <v>13</v>
      </c>
      <c r="L174" s="59">
        <v>0.1305</v>
      </c>
      <c r="M174" s="23" t="s">
        <v>13</v>
      </c>
      <c r="N174" s="54" t="s">
        <v>13</v>
      </c>
      <c r="O174" s="59">
        <v>0.1305</v>
      </c>
      <c r="P174" s="23" t="s">
        <v>13</v>
      </c>
      <c r="Q174" s="52">
        <v>0.17</v>
      </c>
      <c r="R174" s="59">
        <v>0.1305</v>
      </c>
      <c r="S174" s="20">
        <f t="shared" ref="S174:S196" si="52">Q174-R174</f>
        <v>3.9500000000000007E-2</v>
      </c>
      <c r="T174" s="52">
        <v>0.17</v>
      </c>
      <c r="U174" s="59">
        <v>0.1305</v>
      </c>
      <c r="V174" s="20">
        <f t="shared" ref="V174:V196" si="53">T174-U174</f>
        <v>3.9500000000000007E-2</v>
      </c>
      <c r="W174" s="52">
        <v>0.16</v>
      </c>
      <c r="X174" s="59">
        <v>0.1305</v>
      </c>
      <c r="Y174" s="20">
        <f t="shared" ref="Y174:Y196" si="54">W174-X174</f>
        <v>2.9499999999999998E-2</v>
      </c>
      <c r="Z174" s="52">
        <v>0.22</v>
      </c>
      <c r="AA174" s="59">
        <v>0.1305</v>
      </c>
      <c r="AB174" s="20">
        <f t="shared" ref="AB174:AB196" si="55">Z174-AA174</f>
        <v>8.9499999999999996E-2</v>
      </c>
      <c r="AC174" s="52">
        <v>0.28000000000000003</v>
      </c>
      <c r="AD174" s="59">
        <v>0.1305</v>
      </c>
      <c r="AE174" s="20">
        <f t="shared" ref="AE174:AE196" si="56">AC174-AD174</f>
        <v>0.14950000000000002</v>
      </c>
      <c r="AF174" s="98">
        <f t="shared" ref="AF174:AF196" si="57">AVERAGE(D174,G174,J174,M174,P174,S174,V174,Y174,AB174,AE174)</f>
        <v>6.9500000000000006E-2</v>
      </c>
      <c r="AG174" s="97">
        <v>3958.53</v>
      </c>
      <c r="AH174" s="98">
        <f>AG174/$AG$197</f>
        <v>0.17295983438626039</v>
      </c>
      <c r="AI174" s="112">
        <f>AF174*AH174</f>
        <v>1.2020708489845098E-2</v>
      </c>
      <c r="AJ174" s="100">
        <v>5961.59</v>
      </c>
      <c r="AK174" s="100">
        <v>0.03</v>
      </c>
      <c r="AL174" s="101" t="s">
        <v>13</v>
      </c>
    </row>
    <row r="175" spans="1:39" s="62" customFormat="1">
      <c r="A175" s="90" t="s">
        <v>1003</v>
      </c>
      <c r="B175" s="52">
        <v>0.28999999999999998</v>
      </c>
      <c r="C175" s="59">
        <v>0.1305</v>
      </c>
      <c r="D175" s="20">
        <f t="shared" ref="D175:D195" si="58">B175-C175</f>
        <v>0.15949999999999998</v>
      </c>
      <c r="E175" s="52">
        <v>0.15</v>
      </c>
      <c r="F175" s="59">
        <v>0.1305</v>
      </c>
      <c r="G175" s="20">
        <f t="shared" ref="G175:G196" si="59">E175-F175</f>
        <v>1.949999999999999E-2</v>
      </c>
      <c r="H175" s="52">
        <v>0.08</v>
      </c>
      <c r="I175" s="59">
        <v>0.1305</v>
      </c>
      <c r="J175" s="20">
        <f t="shared" ref="J175:J196" si="60">H175-I175</f>
        <v>-5.0500000000000003E-2</v>
      </c>
      <c r="K175" s="52">
        <v>0.05</v>
      </c>
      <c r="L175" s="59">
        <v>0.1305</v>
      </c>
      <c r="M175" s="20">
        <f t="shared" ref="M175:M196" si="61">K175-L175</f>
        <v>-8.0500000000000002E-2</v>
      </c>
      <c r="N175" s="52">
        <v>0.03</v>
      </c>
      <c r="O175" s="59">
        <v>0.1305</v>
      </c>
      <c r="P175" s="20">
        <f t="shared" ref="P175:P196" si="62">N175-O175</f>
        <v>-0.10050000000000001</v>
      </c>
      <c r="Q175" s="52">
        <v>0.05</v>
      </c>
      <c r="R175" s="59">
        <v>0.1305</v>
      </c>
      <c r="S175" s="20">
        <f t="shared" si="52"/>
        <v>-8.0500000000000002E-2</v>
      </c>
      <c r="T175" s="52">
        <v>0.08</v>
      </c>
      <c r="U175" s="59">
        <v>0.1305</v>
      </c>
      <c r="V175" s="20">
        <f t="shared" si="53"/>
        <v>-5.0500000000000003E-2</v>
      </c>
      <c r="W175" s="52">
        <v>0.2</v>
      </c>
      <c r="X175" s="59">
        <v>0.1305</v>
      </c>
      <c r="Y175" s="20">
        <f t="shared" si="54"/>
        <v>6.9500000000000006E-2</v>
      </c>
      <c r="Z175" s="52">
        <v>0.28000000000000003</v>
      </c>
      <c r="AA175" s="59">
        <v>0.1305</v>
      </c>
      <c r="AB175" s="20">
        <f t="shared" si="55"/>
        <v>0.14950000000000002</v>
      </c>
      <c r="AC175" s="52">
        <v>0.31</v>
      </c>
      <c r="AD175" s="59">
        <v>0.1305</v>
      </c>
      <c r="AE175" s="20">
        <f t="shared" si="56"/>
        <v>0.17949999999999999</v>
      </c>
      <c r="AF175" s="98">
        <f t="shared" si="57"/>
        <v>2.1499999999999998E-2</v>
      </c>
      <c r="AG175" s="97">
        <v>4249.6400000000003</v>
      </c>
      <c r="AH175" s="98">
        <f t="shared" ref="AH175:AH196" si="63">AG175/$AG$197</f>
        <v>0.18567928766517564</v>
      </c>
      <c r="AI175" s="112">
        <f t="shared" ref="AI175:AI196" si="64">AF175*AH175</f>
        <v>3.9921046848012762E-3</v>
      </c>
      <c r="AJ175" s="100">
        <v>7209</v>
      </c>
      <c r="AK175" s="100">
        <v>1.21</v>
      </c>
      <c r="AL175" s="100">
        <v>1.41</v>
      </c>
    </row>
    <row r="176" spans="1:39" s="62" customFormat="1">
      <c r="A176" s="90" t="s">
        <v>1004</v>
      </c>
      <c r="B176" s="52">
        <v>0.19</v>
      </c>
      <c r="C176" s="59">
        <v>0.1305</v>
      </c>
      <c r="D176" s="20">
        <f t="shared" si="58"/>
        <v>5.9499999999999997E-2</v>
      </c>
      <c r="E176" s="52">
        <v>0.17</v>
      </c>
      <c r="F176" s="59">
        <v>0.1305</v>
      </c>
      <c r="G176" s="20">
        <f t="shared" si="59"/>
        <v>3.9500000000000007E-2</v>
      </c>
      <c r="H176" s="52">
        <v>0.17</v>
      </c>
      <c r="I176" s="59">
        <v>0.1305</v>
      </c>
      <c r="J176" s="20">
        <f t="shared" si="60"/>
        <v>3.9500000000000007E-2</v>
      </c>
      <c r="K176" s="52">
        <v>0.2</v>
      </c>
      <c r="L176" s="59">
        <v>0.1305</v>
      </c>
      <c r="M176" s="20">
        <f t="shared" si="61"/>
        <v>6.9500000000000006E-2</v>
      </c>
      <c r="N176" s="52">
        <v>0.2</v>
      </c>
      <c r="O176" s="59">
        <v>0.1305</v>
      </c>
      <c r="P176" s="20">
        <f t="shared" si="62"/>
        <v>6.9500000000000006E-2</v>
      </c>
      <c r="Q176" s="52">
        <v>0.18</v>
      </c>
      <c r="R176" s="59">
        <v>0.1305</v>
      </c>
      <c r="S176" s="20">
        <f t="shared" si="52"/>
        <v>4.9499999999999988E-2</v>
      </c>
      <c r="T176" s="52">
        <v>0.21</v>
      </c>
      <c r="U176" s="59">
        <v>0.1305</v>
      </c>
      <c r="V176" s="20">
        <f t="shared" si="53"/>
        <v>7.9499999999999987E-2</v>
      </c>
      <c r="W176" s="52">
        <v>0.26</v>
      </c>
      <c r="X176" s="59">
        <v>0.1305</v>
      </c>
      <c r="Y176" s="20">
        <f t="shared" si="54"/>
        <v>0.1295</v>
      </c>
      <c r="Z176" s="52">
        <v>0.24</v>
      </c>
      <c r="AA176" s="59">
        <v>0.1305</v>
      </c>
      <c r="AB176" s="20">
        <f t="shared" si="55"/>
        <v>0.10949999999999999</v>
      </c>
      <c r="AC176" s="52">
        <v>0.24</v>
      </c>
      <c r="AD176" s="59">
        <v>0.1305</v>
      </c>
      <c r="AE176" s="20">
        <f t="shared" si="56"/>
        <v>0.10949999999999999</v>
      </c>
      <c r="AF176" s="98">
        <f t="shared" si="57"/>
        <v>7.5499999999999984E-2</v>
      </c>
      <c r="AG176" s="97">
        <v>2554.2600000000002</v>
      </c>
      <c r="AH176" s="98">
        <f t="shared" si="63"/>
        <v>0.11160314222184738</v>
      </c>
      <c r="AI176" s="112">
        <f t="shared" si="64"/>
        <v>8.4260372377494754E-3</v>
      </c>
      <c r="AJ176" s="100">
        <v>2830.96</v>
      </c>
      <c r="AK176" s="100">
        <v>0</v>
      </c>
      <c r="AL176" s="100">
        <v>15.22</v>
      </c>
    </row>
    <row r="177" spans="1:38" s="62" customFormat="1">
      <c r="A177" s="90" t="s">
        <v>1005</v>
      </c>
      <c r="B177" s="52">
        <v>0.11</v>
      </c>
      <c r="C177" s="59">
        <v>0.1305</v>
      </c>
      <c r="D177" s="20">
        <f t="shared" si="58"/>
        <v>-2.0500000000000004E-2</v>
      </c>
      <c r="E177" s="52">
        <v>0.14000000000000001</v>
      </c>
      <c r="F177" s="59">
        <v>0.1305</v>
      </c>
      <c r="G177" s="20">
        <f t="shared" si="59"/>
        <v>9.5000000000000084E-3</v>
      </c>
      <c r="H177" s="52">
        <v>0.21</v>
      </c>
      <c r="I177" s="59">
        <v>0.1305</v>
      </c>
      <c r="J177" s="20">
        <f t="shared" si="60"/>
        <v>7.9499999999999987E-2</v>
      </c>
      <c r="K177" s="52">
        <v>0.21</v>
      </c>
      <c r="L177" s="59">
        <v>0.1305</v>
      </c>
      <c r="M177" s="20">
        <f t="shared" si="61"/>
        <v>7.9499999999999987E-2</v>
      </c>
      <c r="N177" s="52">
        <v>0.18</v>
      </c>
      <c r="O177" s="59">
        <v>0.1305</v>
      </c>
      <c r="P177" s="20">
        <f t="shared" si="62"/>
        <v>4.9499999999999988E-2</v>
      </c>
      <c r="Q177" s="52">
        <v>0.22</v>
      </c>
      <c r="R177" s="59">
        <v>0.1305</v>
      </c>
      <c r="S177" s="20">
        <f t="shared" si="52"/>
        <v>8.9499999999999996E-2</v>
      </c>
      <c r="T177" s="52">
        <v>0.28000000000000003</v>
      </c>
      <c r="U177" s="59">
        <v>0.1305</v>
      </c>
      <c r="V177" s="20">
        <f t="shared" si="53"/>
        <v>0.14950000000000002</v>
      </c>
      <c r="W177" s="52">
        <v>0.23</v>
      </c>
      <c r="X177" s="59">
        <v>0.1305</v>
      </c>
      <c r="Y177" s="20">
        <f t="shared" si="54"/>
        <v>9.9500000000000005E-2</v>
      </c>
      <c r="Z177" s="52">
        <v>0.23</v>
      </c>
      <c r="AA177" s="59">
        <v>0.1305</v>
      </c>
      <c r="AB177" s="20">
        <f t="shared" si="55"/>
        <v>9.9500000000000005E-2</v>
      </c>
      <c r="AC177" s="52">
        <v>0.28999999999999998</v>
      </c>
      <c r="AD177" s="59">
        <v>0.1305</v>
      </c>
      <c r="AE177" s="20">
        <f t="shared" si="56"/>
        <v>0.15949999999999998</v>
      </c>
      <c r="AF177" s="98">
        <f t="shared" si="57"/>
        <v>7.9499999999999987E-2</v>
      </c>
      <c r="AG177" s="97">
        <v>1558.4</v>
      </c>
      <c r="AH177" s="98">
        <f t="shared" si="63"/>
        <v>6.8091085809011992E-2</v>
      </c>
      <c r="AI177" s="112">
        <f t="shared" si="64"/>
        <v>5.4132413218164529E-3</v>
      </c>
      <c r="AJ177" s="100">
        <v>3078.82</v>
      </c>
      <c r="AK177" s="100">
        <v>0.75</v>
      </c>
      <c r="AL177" s="100">
        <v>24.62</v>
      </c>
    </row>
    <row r="178" spans="1:38" s="62" customFormat="1">
      <c r="A178" s="90" t="s">
        <v>1006</v>
      </c>
      <c r="B178" s="52">
        <v>0.1</v>
      </c>
      <c r="C178" s="59">
        <v>0.1305</v>
      </c>
      <c r="D178" s="20">
        <f t="shared" si="58"/>
        <v>-3.0499999999999999E-2</v>
      </c>
      <c r="E178" s="52">
        <v>0.06</v>
      </c>
      <c r="F178" s="59">
        <v>0.1305</v>
      </c>
      <c r="G178" s="20">
        <f t="shared" si="59"/>
        <v>-7.0500000000000007E-2</v>
      </c>
      <c r="H178" s="52">
        <v>0.03</v>
      </c>
      <c r="I178" s="59">
        <v>0.1305</v>
      </c>
      <c r="J178" s="20">
        <f t="shared" si="60"/>
        <v>-0.10050000000000001</v>
      </c>
      <c r="K178" s="52">
        <v>0.1</v>
      </c>
      <c r="L178" s="59">
        <v>0.1305</v>
      </c>
      <c r="M178" s="20">
        <f t="shared" si="61"/>
        <v>-3.0499999999999999E-2</v>
      </c>
      <c r="N178" s="52">
        <v>0.13</v>
      </c>
      <c r="O178" s="59">
        <v>0.1305</v>
      </c>
      <c r="P178" s="20">
        <f t="shared" si="62"/>
        <v>-5.0000000000000044E-4</v>
      </c>
      <c r="Q178" s="52">
        <v>0.19</v>
      </c>
      <c r="R178" s="59">
        <v>0.1305</v>
      </c>
      <c r="S178" s="20">
        <f t="shared" si="52"/>
        <v>5.9499999999999997E-2</v>
      </c>
      <c r="T178" s="52">
        <v>0.25</v>
      </c>
      <c r="U178" s="59">
        <v>0.1305</v>
      </c>
      <c r="V178" s="20">
        <f t="shared" si="53"/>
        <v>0.1195</v>
      </c>
      <c r="W178" s="52">
        <v>0.17</v>
      </c>
      <c r="X178" s="59">
        <v>0.1305</v>
      </c>
      <c r="Y178" s="20">
        <f t="shared" si="54"/>
        <v>3.9500000000000007E-2</v>
      </c>
      <c r="Z178" s="52">
        <v>0.11</v>
      </c>
      <c r="AA178" s="59">
        <v>0.1305</v>
      </c>
      <c r="AB178" s="20">
        <f t="shared" si="55"/>
        <v>-2.0500000000000004E-2</v>
      </c>
      <c r="AC178" s="52">
        <v>0.15</v>
      </c>
      <c r="AD178" s="59">
        <v>0.1305</v>
      </c>
      <c r="AE178" s="20">
        <f t="shared" si="56"/>
        <v>1.949999999999999E-2</v>
      </c>
      <c r="AF178" s="98">
        <f t="shared" si="57"/>
        <v>-1.5000000000000026E-3</v>
      </c>
      <c r="AG178" s="97">
        <v>3374.92</v>
      </c>
      <c r="AH178" s="98">
        <f t="shared" si="63"/>
        <v>0.14746019463459364</v>
      </c>
      <c r="AI178" s="112">
        <f t="shared" si="64"/>
        <v>-2.2119029195189085E-4</v>
      </c>
      <c r="AJ178" s="100">
        <v>4439.3900000000003</v>
      </c>
      <c r="AK178" s="100">
        <v>0.39</v>
      </c>
      <c r="AL178" s="100">
        <v>8.5</v>
      </c>
    </row>
    <row r="179" spans="1:38" s="62" customFormat="1">
      <c r="A179" s="90" t="s">
        <v>1007</v>
      </c>
      <c r="B179" s="52">
        <v>0.14000000000000001</v>
      </c>
      <c r="C179" s="59">
        <v>0.1305</v>
      </c>
      <c r="D179" s="20">
        <f t="shared" si="58"/>
        <v>9.5000000000000084E-3</v>
      </c>
      <c r="E179" s="52">
        <v>0.11</v>
      </c>
      <c r="F179" s="59">
        <v>0.1305</v>
      </c>
      <c r="G179" s="20">
        <f t="shared" si="59"/>
        <v>-2.0500000000000004E-2</v>
      </c>
      <c r="H179" s="52">
        <v>0</v>
      </c>
      <c r="I179" s="59">
        <v>0.1305</v>
      </c>
      <c r="J179" s="20">
        <f t="shared" si="60"/>
        <v>-0.1305</v>
      </c>
      <c r="K179" s="52">
        <v>0.05</v>
      </c>
      <c r="L179" s="59">
        <v>0.1305</v>
      </c>
      <c r="M179" s="20">
        <f t="shared" si="61"/>
        <v>-8.0500000000000002E-2</v>
      </c>
      <c r="N179" s="52">
        <v>-0.03</v>
      </c>
      <c r="O179" s="59">
        <v>0.1305</v>
      </c>
      <c r="P179" s="20">
        <f t="shared" si="62"/>
        <v>-0.1605</v>
      </c>
      <c r="Q179" s="52">
        <v>0.03</v>
      </c>
      <c r="R179" s="59">
        <v>0.1305</v>
      </c>
      <c r="S179" s="20">
        <f t="shared" si="52"/>
        <v>-0.10050000000000001</v>
      </c>
      <c r="T179" s="52">
        <v>0.13</v>
      </c>
      <c r="U179" s="59">
        <v>0.1305</v>
      </c>
      <c r="V179" s="20">
        <f t="shared" si="53"/>
        <v>-5.0000000000000044E-4</v>
      </c>
      <c r="W179" s="52">
        <v>0.12</v>
      </c>
      <c r="X179" s="59">
        <v>0.1305</v>
      </c>
      <c r="Y179" s="20">
        <f t="shared" si="54"/>
        <v>-1.0500000000000009E-2</v>
      </c>
      <c r="Z179" s="52">
        <v>0.12</v>
      </c>
      <c r="AA179" s="59">
        <v>0.1305</v>
      </c>
      <c r="AB179" s="20">
        <f t="shared" si="55"/>
        <v>-1.0500000000000009E-2</v>
      </c>
      <c r="AC179" s="52">
        <v>0.17</v>
      </c>
      <c r="AD179" s="59">
        <v>0.1305</v>
      </c>
      <c r="AE179" s="20">
        <f t="shared" si="56"/>
        <v>3.9500000000000007E-2</v>
      </c>
      <c r="AF179" s="98">
        <f t="shared" si="57"/>
        <v>-4.650000000000002E-2</v>
      </c>
      <c r="AG179" s="97">
        <v>1577.99</v>
      </c>
      <c r="AH179" s="98">
        <f t="shared" si="63"/>
        <v>6.8947030605597287E-2</v>
      </c>
      <c r="AI179" s="112">
        <f t="shared" si="64"/>
        <v>-3.2060369231602754E-3</v>
      </c>
      <c r="AJ179" s="100">
        <v>1944.69</v>
      </c>
      <c r="AK179" s="100">
        <v>0.57999999999999996</v>
      </c>
      <c r="AL179" s="100">
        <v>2.21</v>
      </c>
    </row>
    <row r="180" spans="1:38" s="62" customFormat="1">
      <c r="A180" s="90" t="s">
        <v>1008</v>
      </c>
      <c r="B180" s="52">
        <v>0.06</v>
      </c>
      <c r="C180" s="59">
        <v>0.1305</v>
      </c>
      <c r="D180" s="20">
        <f t="shared" si="58"/>
        <v>-7.0500000000000007E-2</v>
      </c>
      <c r="E180" s="52">
        <v>-0.14000000000000001</v>
      </c>
      <c r="F180" s="59">
        <v>0.1305</v>
      </c>
      <c r="G180" s="20">
        <f t="shared" si="59"/>
        <v>-0.27050000000000002</v>
      </c>
      <c r="H180" s="52">
        <v>-0.05</v>
      </c>
      <c r="I180" s="59">
        <v>0.1305</v>
      </c>
      <c r="J180" s="20">
        <f t="shared" si="60"/>
        <v>-0.18049999999999999</v>
      </c>
      <c r="K180" s="52">
        <v>-0.04</v>
      </c>
      <c r="L180" s="59">
        <v>0.1305</v>
      </c>
      <c r="M180" s="20">
        <f t="shared" si="61"/>
        <v>-0.17050000000000001</v>
      </c>
      <c r="N180" s="52">
        <v>-0.09</v>
      </c>
      <c r="O180" s="59">
        <v>0.1305</v>
      </c>
      <c r="P180" s="20">
        <f t="shared" si="62"/>
        <v>-0.2205</v>
      </c>
      <c r="Q180" s="52">
        <v>-0.2</v>
      </c>
      <c r="R180" s="59">
        <v>0.1305</v>
      </c>
      <c r="S180" s="20">
        <f t="shared" si="52"/>
        <v>-0.33050000000000002</v>
      </c>
      <c r="T180" s="52">
        <v>-0.52</v>
      </c>
      <c r="U180" s="59">
        <v>0.1305</v>
      </c>
      <c r="V180" s="20">
        <f t="shared" si="53"/>
        <v>-0.65050000000000008</v>
      </c>
      <c r="W180" s="52">
        <v>-0.49</v>
      </c>
      <c r="X180" s="59">
        <v>0.1305</v>
      </c>
      <c r="Y180" s="20">
        <f t="shared" si="54"/>
        <v>-0.62050000000000005</v>
      </c>
      <c r="Z180" s="52">
        <v>-0.04</v>
      </c>
      <c r="AA180" s="59">
        <v>0.1305</v>
      </c>
      <c r="AB180" s="20">
        <f t="shared" si="55"/>
        <v>-0.17050000000000001</v>
      </c>
      <c r="AC180" s="52">
        <v>0.13</v>
      </c>
      <c r="AD180" s="59">
        <v>0.1305</v>
      </c>
      <c r="AE180" s="20">
        <f t="shared" si="56"/>
        <v>-5.0000000000000044E-4</v>
      </c>
      <c r="AF180" s="98">
        <f t="shared" si="57"/>
        <v>-0.26850000000000007</v>
      </c>
      <c r="AG180" s="97">
        <v>342.19</v>
      </c>
      <c r="AH180" s="98">
        <f t="shared" si="63"/>
        <v>1.4951288920037095E-2</v>
      </c>
      <c r="AI180" s="112">
        <f t="shared" si="64"/>
        <v>-4.0144210750299612E-3</v>
      </c>
      <c r="AJ180" s="100">
        <v>511.36</v>
      </c>
      <c r="AK180" s="100">
        <v>1.2</v>
      </c>
      <c r="AL180" s="100">
        <v>-6.5</v>
      </c>
    </row>
    <row r="181" spans="1:38" s="62" customFormat="1">
      <c r="A181" s="90" t="s">
        <v>1009</v>
      </c>
      <c r="B181" s="52">
        <v>0.04</v>
      </c>
      <c r="C181" s="59">
        <v>0.1305</v>
      </c>
      <c r="D181" s="20">
        <f t="shared" si="58"/>
        <v>-9.0499999999999997E-2</v>
      </c>
      <c r="E181" s="52">
        <v>-0.03</v>
      </c>
      <c r="F181" s="59">
        <v>0.1305</v>
      </c>
      <c r="G181" s="20">
        <f t="shared" si="59"/>
        <v>-0.1605</v>
      </c>
      <c r="H181" s="52">
        <v>0</v>
      </c>
      <c r="I181" s="59">
        <v>0.1305</v>
      </c>
      <c r="J181" s="20">
        <f t="shared" si="60"/>
        <v>-0.1305</v>
      </c>
      <c r="K181" s="52">
        <v>0.12</v>
      </c>
      <c r="L181" s="59">
        <v>0.1305</v>
      </c>
      <c r="M181" s="20">
        <f t="shared" si="61"/>
        <v>-1.0500000000000009E-2</v>
      </c>
      <c r="N181" s="52">
        <v>0.28999999999999998</v>
      </c>
      <c r="O181" s="59">
        <v>0.1305</v>
      </c>
      <c r="P181" s="20">
        <f t="shared" si="62"/>
        <v>0.15949999999999998</v>
      </c>
      <c r="Q181" s="52">
        <v>0.2</v>
      </c>
      <c r="R181" s="59">
        <v>0.1305</v>
      </c>
      <c r="S181" s="20">
        <f t="shared" si="52"/>
        <v>6.9500000000000006E-2</v>
      </c>
      <c r="T181" s="52">
        <v>0.14000000000000001</v>
      </c>
      <c r="U181" s="59">
        <v>0.1305</v>
      </c>
      <c r="V181" s="20">
        <f t="shared" si="53"/>
        <v>9.5000000000000084E-3</v>
      </c>
      <c r="W181" s="52">
        <v>0.06</v>
      </c>
      <c r="X181" s="59">
        <v>0.1305</v>
      </c>
      <c r="Y181" s="20">
        <f t="shared" si="54"/>
        <v>-7.0500000000000007E-2</v>
      </c>
      <c r="Z181" s="52">
        <v>0.19</v>
      </c>
      <c r="AA181" s="59">
        <v>0.1305</v>
      </c>
      <c r="AB181" s="20">
        <f t="shared" si="55"/>
        <v>5.9499999999999997E-2</v>
      </c>
      <c r="AC181" s="52">
        <v>0.36</v>
      </c>
      <c r="AD181" s="59">
        <v>0.1305</v>
      </c>
      <c r="AE181" s="20">
        <f t="shared" si="56"/>
        <v>0.22949999999999998</v>
      </c>
      <c r="AF181" s="98">
        <f t="shared" si="57"/>
        <v>6.4999999999999945E-3</v>
      </c>
      <c r="AG181" s="97">
        <v>273.16000000000003</v>
      </c>
      <c r="AH181" s="98">
        <f t="shared" si="63"/>
        <v>1.1935164912467733E-2</v>
      </c>
      <c r="AI181" s="112">
        <f t="shared" si="64"/>
        <v>7.7578571931040201E-5</v>
      </c>
      <c r="AJ181" s="100">
        <v>333.97</v>
      </c>
      <c r="AK181" s="100">
        <v>0.68</v>
      </c>
      <c r="AL181" s="100">
        <v>9.57</v>
      </c>
    </row>
    <row r="182" spans="1:38" s="62" customFormat="1">
      <c r="A182" s="90" t="s">
        <v>1010</v>
      </c>
      <c r="B182" s="52">
        <v>-0.08</v>
      </c>
      <c r="C182" s="59">
        <v>0.1305</v>
      </c>
      <c r="D182" s="20">
        <f t="shared" si="58"/>
        <v>-0.21050000000000002</v>
      </c>
      <c r="E182" s="52">
        <v>-0.05</v>
      </c>
      <c r="F182" s="59">
        <v>0.1305</v>
      </c>
      <c r="G182" s="20">
        <f t="shared" si="59"/>
        <v>-0.18049999999999999</v>
      </c>
      <c r="H182" s="52">
        <v>0.04</v>
      </c>
      <c r="I182" s="59">
        <v>0.1305</v>
      </c>
      <c r="J182" s="20">
        <f t="shared" si="60"/>
        <v>-9.0499999999999997E-2</v>
      </c>
      <c r="K182" s="52">
        <v>0.05</v>
      </c>
      <c r="L182" s="59">
        <v>0.1305</v>
      </c>
      <c r="M182" s="20">
        <f t="shared" si="61"/>
        <v>-8.0500000000000002E-2</v>
      </c>
      <c r="N182" s="52">
        <v>0.05</v>
      </c>
      <c r="O182" s="59">
        <v>0.1305</v>
      </c>
      <c r="P182" s="20">
        <f t="shared" si="62"/>
        <v>-8.0500000000000002E-2</v>
      </c>
      <c r="Q182" s="52">
        <v>7.0000000000000007E-2</v>
      </c>
      <c r="R182" s="59">
        <v>0.1305</v>
      </c>
      <c r="S182" s="20">
        <f t="shared" si="52"/>
        <v>-6.0499999999999998E-2</v>
      </c>
      <c r="T182" s="52">
        <v>0.09</v>
      </c>
      <c r="U182" s="59">
        <v>0.1305</v>
      </c>
      <c r="V182" s="20">
        <f t="shared" si="53"/>
        <v>-4.0500000000000008E-2</v>
      </c>
      <c r="W182" s="52">
        <v>0.06</v>
      </c>
      <c r="X182" s="59">
        <v>0.1305</v>
      </c>
      <c r="Y182" s="20">
        <f t="shared" si="54"/>
        <v>-7.0500000000000007E-2</v>
      </c>
      <c r="Z182" s="52">
        <v>0.08</v>
      </c>
      <c r="AA182" s="59">
        <v>0.1305</v>
      </c>
      <c r="AB182" s="20">
        <f t="shared" si="55"/>
        <v>-5.0500000000000003E-2</v>
      </c>
      <c r="AC182" s="52">
        <v>7.0000000000000007E-2</v>
      </c>
      <c r="AD182" s="59">
        <v>0.1305</v>
      </c>
      <c r="AE182" s="20">
        <f t="shared" si="56"/>
        <v>-6.0499999999999998E-2</v>
      </c>
      <c r="AF182" s="98">
        <f t="shared" si="57"/>
        <v>-9.2499999999999999E-2</v>
      </c>
      <c r="AG182" s="97">
        <v>802.65</v>
      </c>
      <c r="AH182" s="98">
        <f t="shared" si="63"/>
        <v>3.507014246958641E-2</v>
      </c>
      <c r="AI182" s="112">
        <f t="shared" si="64"/>
        <v>-3.243988178436743E-3</v>
      </c>
      <c r="AJ182" s="100">
        <v>1002.72</v>
      </c>
      <c r="AK182" s="100">
        <v>0.63</v>
      </c>
      <c r="AL182" s="100">
        <v>-14.11</v>
      </c>
    </row>
    <row r="183" spans="1:38" s="62" customFormat="1">
      <c r="A183" s="90" t="s">
        <v>1011</v>
      </c>
      <c r="B183" s="52">
        <v>0.18</v>
      </c>
      <c r="C183" s="59">
        <v>0.1305</v>
      </c>
      <c r="D183" s="20">
        <f t="shared" si="58"/>
        <v>4.9499999999999988E-2</v>
      </c>
      <c r="E183" s="52">
        <v>0.1</v>
      </c>
      <c r="F183" s="59">
        <v>0.1305</v>
      </c>
      <c r="G183" s="20">
        <f t="shared" si="59"/>
        <v>-3.0499999999999999E-2</v>
      </c>
      <c r="H183" s="52">
        <v>0.03</v>
      </c>
      <c r="I183" s="59">
        <v>0.1305</v>
      </c>
      <c r="J183" s="20">
        <f t="shared" si="60"/>
        <v>-0.10050000000000001</v>
      </c>
      <c r="K183" s="52">
        <v>0.13</v>
      </c>
      <c r="L183" s="59">
        <v>0.1305</v>
      </c>
      <c r="M183" s="20">
        <f t="shared" si="61"/>
        <v>-5.0000000000000044E-4</v>
      </c>
      <c r="N183" s="52">
        <v>0.06</v>
      </c>
      <c r="O183" s="59">
        <v>0.1305</v>
      </c>
      <c r="P183" s="20">
        <f t="shared" si="62"/>
        <v>-7.0500000000000007E-2</v>
      </c>
      <c r="Q183" s="52">
        <v>0.06</v>
      </c>
      <c r="R183" s="59">
        <v>0.1305</v>
      </c>
      <c r="S183" s="20">
        <f t="shared" si="52"/>
        <v>-7.0500000000000007E-2</v>
      </c>
      <c r="T183" s="52">
        <v>0.08</v>
      </c>
      <c r="U183" s="59">
        <v>0.1305</v>
      </c>
      <c r="V183" s="20">
        <f t="shared" si="53"/>
        <v>-5.0500000000000003E-2</v>
      </c>
      <c r="W183" s="52">
        <v>0.06</v>
      </c>
      <c r="X183" s="59">
        <v>0.1305</v>
      </c>
      <c r="Y183" s="20">
        <f t="shared" si="54"/>
        <v>-7.0500000000000007E-2</v>
      </c>
      <c r="Z183" s="52">
        <v>0.05</v>
      </c>
      <c r="AA183" s="59">
        <v>0.1305</v>
      </c>
      <c r="AB183" s="20">
        <f t="shared" si="55"/>
        <v>-8.0500000000000002E-2</v>
      </c>
      <c r="AC183" s="52">
        <v>0.05</v>
      </c>
      <c r="AD183" s="59">
        <v>0.1305</v>
      </c>
      <c r="AE183" s="20">
        <f t="shared" si="56"/>
        <v>-8.0500000000000002E-2</v>
      </c>
      <c r="AF183" s="98">
        <f t="shared" si="57"/>
        <v>-5.0500000000000003E-2</v>
      </c>
      <c r="AG183" s="97">
        <v>712.33</v>
      </c>
      <c r="AH183" s="98">
        <f t="shared" si="63"/>
        <v>3.1123795658581564E-2</v>
      </c>
      <c r="AI183" s="112">
        <f t="shared" si="64"/>
        <v>-1.5717516807583691E-3</v>
      </c>
      <c r="AJ183" s="100">
        <v>981.69</v>
      </c>
      <c r="AK183" s="100">
        <v>0.63</v>
      </c>
      <c r="AL183" s="101" t="s">
        <v>13</v>
      </c>
    </row>
    <row r="184" spans="1:38" s="62" customFormat="1">
      <c r="A184" s="90" t="s">
        <v>1013</v>
      </c>
      <c r="B184" s="53" t="s">
        <v>13</v>
      </c>
      <c r="C184" s="59">
        <v>0.1305</v>
      </c>
      <c r="D184" s="23" t="s">
        <v>13</v>
      </c>
      <c r="E184" s="52">
        <v>0.14000000000000001</v>
      </c>
      <c r="F184" s="59">
        <v>0.1305</v>
      </c>
      <c r="G184" s="20">
        <f t="shared" si="59"/>
        <v>9.5000000000000084E-3</v>
      </c>
      <c r="H184" s="52">
        <v>0.15</v>
      </c>
      <c r="I184" s="59">
        <v>0.1305</v>
      </c>
      <c r="J184" s="20">
        <f t="shared" si="60"/>
        <v>1.949999999999999E-2</v>
      </c>
      <c r="K184" s="52">
        <v>0.12</v>
      </c>
      <c r="L184" s="59">
        <v>0.1305</v>
      </c>
      <c r="M184" s="20">
        <f t="shared" si="61"/>
        <v>-1.0500000000000009E-2</v>
      </c>
      <c r="N184" s="52">
        <v>0.18</v>
      </c>
      <c r="O184" s="59">
        <v>0.1305</v>
      </c>
      <c r="P184" s="20">
        <f t="shared" si="62"/>
        <v>4.9499999999999988E-2</v>
      </c>
      <c r="Q184" s="52">
        <v>0.14000000000000001</v>
      </c>
      <c r="R184" s="59">
        <v>0.1305</v>
      </c>
      <c r="S184" s="20">
        <f t="shared" si="52"/>
        <v>9.5000000000000084E-3</v>
      </c>
      <c r="T184" s="52">
        <v>0.1</v>
      </c>
      <c r="U184" s="59">
        <v>0.1305</v>
      </c>
      <c r="V184" s="20">
        <f t="shared" si="53"/>
        <v>-3.0499999999999999E-2</v>
      </c>
      <c r="W184" s="52">
        <v>0.08</v>
      </c>
      <c r="X184" s="59">
        <v>0.1305</v>
      </c>
      <c r="Y184" s="20">
        <f t="shared" si="54"/>
        <v>-5.0500000000000003E-2</v>
      </c>
      <c r="Z184" s="52">
        <v>0.09</v>
      </c>
      <c r="AA184" s="59">
        <v>0.1305</v>
      </c>
      <c r="AB184" s="20">
        <f t="shared" si="55"/>
        <v>-4.0500000000000008E-2</v>
      </c>
      <c r="AC184" s="52">
        <v>0.1</v>
      </c>
      <c r="AD184" s="59">
        <v>0.1305</v>
      </c>
      <c r="AE184" s="20">
        <f t="shared" si="56"/>
        <v>-3.0499999999999999E-2</v>
      </c>
      <c r="AF184" s="98">
        <f t="shared" si="57"/>
        <v>-8.2777777777777797E-3</v>
      </c>
      <c r="AG184" s="97">
        <v>46.22</v>
      </c>
      <c r="AH184" s="98">
        <f t="shared" si="63"/>
        <v>2.0194879274207738E-3</v>
      </c>
      <c r="AI184" s="112">
        <f t="shared" si="64"/>
        <v>-1.6716872288094187E-5</v>
      </c>
      <c r="AJ184" s="100">
        <v>61.66</v>
      </c>
      <c r="AK184" s="100">
        <v>1.26</v>
      </c>
      <c r="AL184" s="101" t="s">
        <v>13</v>
      </c>
    </row>
    <row r="185" spans="1:38" s="62" customFormat="1">
      <c r="A185" s="90" t="s">
        <v>1014</v>
      </c>
      <c r="B185" s="53" t="s">
        <v>13</v>
      </c>
      <c r="C185" s="59">
        <v>0.1305</v>
      </c>
      <c r="D185" s="23" t="s">
        <v>13</v>
      </c>
      <c r="E185" s="54" t="s">
        <v>13</v>
      </c>
      <c r="F185" s="59">
        <v>0.1305</v>
      </c>
      <c r="G185" s="23" t="s">
        <v>13</v>
      </c>
      <c r="H185" s="54" t="s">
        <v>13</v>
      </c>
      <c r="I185" s="59">
        <v>0.1305</v>
      </c>
      <c r="J185" s="23" t="s">
        <v>13</v>
      </c>
      <c r="K185" s="52">
        <v>0.04</v>
      </c>
      <c r="L185" s="59">
        <v>0.1305</v>
      </c>
      <c r="M185" s="20">
        <f t="shared" si="61"/>
        <v>-9.0499999999999997E-2</v>
      </c>
      <c r="N185" s="52">
        <v>0.1</v>
      </c>
      <c r="O185" s="59">
        <v>0.1305</v>
      </c>
      <c r="P185" s="20">
        <f t="shared" si="62"/>
        <v>-3.0499999999999999E-2</v>
      </c>
      <c r="Q185" s="52">
        <v>0.1</v>
      </c>
      <c r="R185" s="59">
        <v>0.1305</v>
      </c>
      <c r="S185" s="20">
        <f t="shared" si="52"/>
        <v>-3.0499999999999999E-2</v>
      </c>
      <c r="T185" s="52">
        <v>0.12</v>
      </c>
      <c r="U185" s="59">
        <v>0.1305</v>
      </c>
      <c r="V185" s="20">
        <f t="shared" si="53"/>
        <v>-1.0500000000000009E-2</v>
      </c>
      <c r="W185" s="52">
        <v>0.09</v>
      </c>
      <c r="X185" s="59">
        <v>0.1305</v>
      </c>
      <c r="Y185" s="20">
        <f t="shared" si="54"/>
        <v>-4.0500000000000008E-2</v>
      </c>
      <c r="Z185" s="52">
        <v>0.09</v>
      </c>
      <c r="AA185" s="59">
        <v>0.1305</v>
      </c>
      <c r="AB185" s="20">
        <f t="shared" si="55"/>
        <v>-4.0500000000000008E-2</v>
      </c>
      <c r="AC185" s="52">
        <v>0.13</v>
      </c>
      <c r="AD185" s="59">
        <v>0.1305</v>
      </c>
      <c r="AE185" s="20">
        <f t="shared" si="56"/>
        <v>-5.0000000000000044E-4</v>
      </c>
      <c r="AF185" s="98">
        <f t="shared" si="57"/>
        <v>-3.4785714285714288E-2</v>
      </c>
      <c r="AG185" s="97">
        <v>103.16</v>
      </c>
      <c r="AH185" s="98">
        <f t="shared" si="63"/>
        <v>4.5073642274497403E-3</v>
      </c>
      <c r="AI185" s="112">
        <f t="shared" si="64"/>
        <v>-1.5679188419771598E-4</v>
      </c>
      <c r="AJ185" s="100">
        <v>126.5</v>
      </c>
      <c r="AK185" s="100">
        <v>2.1</v>
      </c>
      <c r="AL185" s="101" t="s">
        <v>13</v>
      </c>
    </row>
    <row r="186" spans="1:38" s="62" customFormat="1">
      <c r="A186" s="90" t="s">
        <v>1015</v>
      </c>
      <c r="B186" s="53" t="s">
        <v>13</v>
      </c>
      <c r="C186" s="59">
        <v>0.1305</v>
      </c>
      <c r="D186" s="23" t="s">
        <v>13</v>
      </c>
      <c r="E186" s="54" t="s">
        <v>13</v>
      </c>
      <c r="F186" s="59">
        <v>0.1305</v>
      </c>
      <c r="G186" s="23" t="s">
        <v>13</v>
      </c>
      <c r="H186" s="54" t="s">
        <v>13</v>
      </c>
      <c r="I186" s="59">
        <v>0.1305</v>
      </c>
      <c r="J186" s="23" t="s">
        <v>13</v>
      </c>
      <c r="K186" s="53" t="s">
        <v>13</v>
      </c>
      <c r="L186" s="59">
        <v>0.1305</v>
      </c>
      <c r="M186" s="23" t="s">
        <v>13</v>
      </c>
      <c r="N186" s="54" t="s">
        <v>13</v>
      </c>
      <c r="O186" s="59">
        <v>0.1305</v>
      </c>
      <c r="P186" s="23" t="s">
        <v>13</v>
      </c>
      <c r="Q186" s="54" t="s">
        <v>13</v>
      </c>
      <c r="R186" s="59">
        <v>0.1305</v>
      </c>
      <c r="S186" s="23" t="s">
        <v>13</v>
      </c>
      <c r="T186" s="52">
        <v>0.22</v>
      </c>
      <c r="U186" s="59">
        <v>0.1305</v>
      </c>
      <c r="V186" s="20">
        <f t="shared" si="53"/>
        <v>8.9499999999999996E-2</v>
      </c>
      <c r="W186" s="52">
        <v>0.17</v>
      </c>
      <c r="X186" s="59">
        <v>0.1305</v>
      </c>
      <c r="Y186" s="20">
        <f t="shared" si="54"/>
        <v>3.9500000000000007E-2</v>
      </c>
      <c r="Z186" s="52">
        <v>0.13</v>
      </c>
      <c r="AA186" s="59">
        <v>0.1305</v>
      </c>
      <c r="AB186" s="20">
        <f t="shared" si="55"/>
        <v>-5.0000000000000044E-4</v>
      </c>
      <c r="AC186" s="52">
        <v>0.21</v>
      </c>
      <c r="AD186" s="59">
        <v>0.1305</v>
      </c>
      <c r="AE186" s="20">
        <f t="shared" si="56"/>
        <v>7.9499999999999987E-2</v>
      </c>
      <c r="AF186" s="98">
        <f t="shared" si="57"/>
        <v>5.1999999999999998E-2</v>
      </c>
      <c r="AG186" s="97">
        <v>224.36</v>
      </c>
      <c r="AH186" s="98">
        <f t="shared" si="63"/>
        <v>9.8029491864155098E-3</v>
      </c>
      <c r="AI186" s="112">
        <f t="shared" si="64"/>
        <v>5.0975335769360645E-4</v>
      </c>
      <c r="AJ186" s="100">
        <v>291.93</v>
      </c>
      <c r="AK186" s="100">
        <v>1.45</v>
      </c>
      <c r="AL186" s="101" t="s">
        <v>13</v>
      </c>
    </row>
    <row r="187" spans="1:38" s="62" customFormat="1">
      <c r="A187" s="90" t="s">
        <v>1016</v>
      </c>
      <c r="B187" s="52">
        <v>0.06</v>
      </c>
      <c r="C187" s="59">
        <v>0.1305</v>
      </c>
      <c r="D187" s="20">
        <f t="shared" si="58"/>
        <v>-7.0500000000000007E-2</v>
      </c>
      <c r="E187" s="52">
        <v>0.03</v>
      </c>
      <c r="F187" s="59">
        <v>0.1305</v>
      </c>
      <c r="G187" s="20">
        <f t="shared" si="59"/>
        <v>-0.10050000000000001</v>
      </c>
      <c r="H187" s="52">
        <v>0.06</v>
      </c>
      <c r="I187" s="59">
        <v>0.1305</v>
      </c>
      <c r="J187" s="20">
        <f t="shared" si="60"/>
        <v>-7.0500000000000007E-2</v>
      </c>
      <c r="K187" s="52">
        <v>0.06</v>
      </c>
      <c r="L187" s="59">
        <v>0.1305</v>
      </c>
      <c r="M187" s="20">
        <f t="shared" si="61"/>
        <v>-7.0500000000000007E-2</v>
      </c>
      <c r="N187" s="52">
        <v>0.05</v>
      </c>
      <c r="O187" s="59">
        <v>0.1305</v>
      </c>
      <c r="P187" s="20">
        <f t="shared" si="62"/>
        <v>-8.0500000000000002E-2</v>
      </c>
      <c r="Q187" s="52">
        <v>0.08</v>
      </c>
      <c r="R187" s="59">
        <v>0.1305</v>
      </c>
      <c r="S187" s="20">
        <f t="shared" si="52"/>
        <v>-5.0500000000000003E-2</v>
      </c>
      <c r="T187" s="52">
        <v>7.0000000000000007E-2</v>
      </c>
      <c r="U187" s="59">
        <v>0.1305</v>
      </c>
      <c r="V187" s="20">
        <f t="shared" si="53"/>
        <v>-6.0499999999999998E-2</v>
      </c>
      <c r="W187" s="52">
        <v>0.05</v>
      </c>
      <c r="X187" s="59">
        <v>0.1305</v>
      </c>
      <c r="Y187" s="20">
        <f t="shared" si="54"/>
        <v>-8.0500000000000002E-2</v>
      </c>
      <c r="Z187" s="52">
        <v>0.2</v>
      </c>
      <c r="AA187" s="59">
        <v>0.1305</v>
      </c>
      <c r="AB187" s="20">
        <f t="shared" si="55"/>
        <v>6.9500000000000006E-2</v>
      </c>
      <c r="AC187" s="52">
        <v>0.16</v>
      </c>
      <c r="AD187" s="59">
        <v>0.1305</v>
      </c>
      <c r="AE187" s="20">
        <f t="shared" si="56"/>
        <v>2.9499999999999998E-2</v>
      </c>
      <c r="AF187" s="98">
        <f t="shared" si="57"/>
        <v>-4.8500000000000008E-2</v>
      </c>
      <c r="AG187" s="97">
        <v>48.13</v>
      </c>
      <c r="AH187" s="98">
        <f t="shared" si="63"/>
        <v>2.1029414527642112E-3</v>
      </c>
      <c r="AI187" s="112">
        <f t="shared" si="64"/>
        <v>-1.0199266045906427E-4</v>
      </c>
      <c r="AJ187" s="100">
        <v>51.86</v>
      </c>
      <c r="AK187" s="100">
        <v>0.51</v>
      </c>
      <c r="AL187" s="101" t="s">
        <v>13</v>
      </c>
    </row>
    <row r="188" spans="1:38" s="62" customFormat="1">
      <c r="A188" s="90" t="s">
        <v>1017</v>
      </c>
      <c r="B188" s="52">
        <v>0.12</v>
      </c>
      <c r="C188" s="59">
        <v>0.1305</v>
      </c>
      <c r="D188" s="20">
        <f t="shared" si="58"/>
        <v>-1.0500000000000009E-2</v>
      </c>
      <c r="E188" s="52">
        <v>0.13</v>
      </c>
      <c r="F188" s="59">
        <v>0.1305</v>
      </c>
      <c r="G188" s="20">
        <f t="shared" si="59"/>
        <v>-5.0000000000000044E-4</v>
      </c>
      <c r="H188" s="52">
        <v>0.16</v>
      </c>
      <c r="I188" s="59">
        <v>0.1305</v>
      </c>
      <c r="J188" s="20">
        <f t="shared" si="60"/>
        <v>2.9499999999999998E-2</v>
      </c>
      <c r="K188" s="52">
        <v>0.17</v>
      </c>
      <c r="L188" s="59">
        <v>0.1305</v>
      </c>
      <c r="M188" s="20">
        <f t="shared" si="61"/>
        <v>3.9500000000000007E-2</v>
      </c>
      <c r="N188" s="52">
        <v>0.12</v>
      </c>
      <c r="O188" s="59">
        <v>0.1305</v>
      </c>
      <c r="P188" s="20">
        <f t="shared" si="62"/>
        <v>-1.0500000000000009E-2</v>
      </c>
      <c r="Q188" s="52">
        <v>0.13</v>
      </c>
      <c r="R188" s="59">
        <v>0.1305</v>
      </c>
      <c r="S188" s="20">
        <f t="shared" si="52"/>
        <v>-5.0000000000000044E-4</v>
      </c>
      <c r="T188" s="52">
        <v>0.14000000000000001</v>
      </c>
      <c r="U188" s="59">
        <v>0.1305</v>
      </c>
      <c r="V188" s="20">
        <f t="shared" si="53"/>
        <v>9.5000000000000084E-3</v>
      </c>
      <c r="W188" s="52">
        <v>0.16</v>
      </c>
      <c r="X188" s="59">
        <v>0.1305</v>
      </c>
      <c r="Y188" s="20">
        <f t="shared" si="54"/>
        <v>2.9499999999999998E-2</v>
      </c>
      <c r="Z188" s="52">
        <v>0.16</v>
      </c>
      <c r="AA188" s="59">
        <v>0.1305</v>
      </c>
      <c r="AB188" s="20">
        <f t="shared" si="55"/>
        <v>2.9499999999999998E-2</v>
      </c>
      <c r="AC188" s="52">
        <v>0.16</v>
      </c>
      <c r="AD188" s="59">
        <v>0.1305</v>
      </c>
      <c r="AE188" s="20">
        <f t="shared" si="56"/>
        <v>2.9499999999999998E-2</v>
      </c>
      <c r="AF188" s="98">
        <f t="shared" si="57"/>
        <v>1.4499999999999999E-2</v>
      </c>
      <c r="AG188" s="97">
        <v>217</v>
      </c>
      <c r="AH188" s="98">
        <f t="shared" si="63"/>
        <v>9.4813691096994352E-3</v>
      </c>
      <c r="AI188" s="112">
        <f t="shared" si="64"/>
        <v>1.3747985209064181E-4</v>
      </c>
      <c r="AJ188" s="100">
        <v>315.72000000000003</v>
      </c>
      <c r="AK188" s="100">
        <v>0.56999999999999995</v>
      </c>
      <c r="AL188" s="100">
        <v>-2.85</v>
      </c>
    </row>
    <row r="189" spans="1:38" s="62" customFormat="1">
      <c r="A189" s="90" t="s">
        <v>1018</v>
      </c>
      <c r="B189" s="63">
        <v>0.14000000000000001</v>
      </c>
      <c r="C189" s="59">
        <v>0.1305</v>
      </c>
      <c r="D189" s="20">
        <f t="shared" si="58"/>
        <v>9.5000000000000084E-3</v>
      </c>
      <c r="E189" s="52">
        <v>0.18</v>
      </c>
      <c r="F189" s="59">
        <v>0.1305</v>
      </c>
      <c r="G189" s="20">
        <f t="shared" si="59"/>
        <v>4.9499999999999988E-2</v>
      </c>
      <c r="H189" s="52">
        <v>0.17</v>
      </c>
      <c r="I189" s="59">
        <v>0.1305</v>
      </c>
      <c r="J189" s="20">
        <f t="shared" si="60"/>
        <v>3.9500000000000007E-2</v>
      </c>
      <c r="K189" s="52">
        <v>0.17</v>
      </c>
      <c r="L189" s="59">
        <v>0.1305</v>
      </c>
      <c r="M189" s="20">
        <f t="shared" si="61"/>
        <v>3.9500000000000007E-2</v>
      </c>
      <c r="N189" s="52">
        <v>0.18</v>
      </c>
      <c r="O189" s="59">
        <v>0.1305</v>
      </c>
      <c r="P189" s="20">
        <f t="shared" si="62"/>
        <v>4.9499999999999988E-2</v>
      </c>
      <c r="Q189" s="52">
        <v>0.25</v>
      </c>
      <c r="R189" s="59">
        <v>0.1305</v>
      </c>
      <c r="S189" s="20">
        <f t="shared" si="52"/>
        <v>0.1195</v>
      </c>
      <c r="T189" s="52">
        <v>0.26</v>
      </c>
      <c r="U189" s="59">
        <v>0.1305</v>
      </c>
      <c r="V189" s="20">
        <f t="shared" si="53"/>
        <v>0.1295</v>
      </c>
      <c r="W189" s="52">
        <v>0.14000000000000001</v>
      </c>
      <c r="X189" s="59">
        <v>0.1305</v>
      </c>
      <c r="Y189" s="20">
        <f t="shared" si="54"/>
        <v>9.5000000000000084E-3</v>
      </c>
      <c r="Z189" s="52">
        <v>0.17</v>
      </c>
      <c r="AA189" s="59">
        <v>0.1305</v>
      </c>
      <c r="AB189" s="20">
        <f t="shared" si="55"/>
        <v>3.9500000000000007E-2</v>
      </c>
      <c r="AC189" s="63">
        <v>0.14000000000000001</v>
      </c>
      <c r="AD189" s="59">
        <v>0.1305</v>
      </c>
      <c r="AE189" s="20">
        <f t="shared" si="56"/>
        <v>9.5000000000000084E-3</v>
      </c>
      <c r="AF189" s="98">
        <f t="shared" si="57"/>
        <v>4.9500000000000002E-2</v>
      </c>
      <c r="AG189" s="97">
        <v>595.08000000000004</v>
      </c>
      <c r="AH189" s="98">
        <f t="shared" si="63"/>
        <v>2.6000797833179448E-2</v>
      </c>
      <c r="AI189" s="112">
        <f t="shared" si="64"/>
        <v>1.2870394927423827E-3</v>
      </c>
      <c r="AJ189" s="100">
        <v>703.41</v>
      </c>
      <c r="AK189" s="100">
        <v>0.87</v>
      </c>
      <c r="AL189" s="101" t="s">
        <v>13</v>
      </c>
    </row>
    <row r="190" spans="1:38" s="62" customFormat="1">
      <c r="A190" s="90" t="s">
        <v>1019</v>
      </c>
      <c r="B190" s="53" t="s">
        <v>13</v>
      </c>
      <c r="C190" s="59">
        <v>0.1305</v>
      </c>
      <c r="D190" s="23" t="s">
        <v>13</v>
      </c>
      <c r="E190" s="54" t="s">
        <v>13</v>
      </c>
      <c r="F190" s="59">
        <v>0.1305</v>
      </c>
      <c r="G190" s="23" t="s">
        <v>13</v>
      </c>
      <c r="H190" s="54" t="s">
        <v>13</v>
      </c>
      <c r="I190" s="59">
        <v>0.1305</v>
      </c>
      <c r="J190" s="23" t="s">
        <v>13</v>
      </c>
      <c r="K190" s="53" t="s">
        <v>13</v>
      </c>
      <c r="L190" s="59">
        <v>0.1305</v>
      </c>
      <c r="M190" s="23" t="s">
        <v>13</v>
      </c>
      <c r="N190" s="54" t="s">
        <v>13</v>
      </c>
      <c r="O190" s="59">
        <v>0.1305</v>
      </c>
      <c r="P190" s="23" t="s">
        <v>13</v>
      </c>
      <c r="Q190" s="54" t="s">
        <v>13</v>
      </c>
      <c r="R190" s="59">
        <v>0.1305</v>
      </c>
      <c r="S190" s="23" t="s">
        <v>13</v>
      </c>
      <c r="T190" s="53" t="s">
        <v>13</v>
      </c>
      <c r="U190" s="59">
        <v>0.1305</v>
      </c>
      <c r="V190" s="23" t="s">
        <v>13</v>
      </c>
      <c r="W190" s="54" t="s">
        <v>13</v>
      </c>
      <c r="X190" s="59">
        <v>0.1305</v>
      </c>
      <c r="Y190" s="23" t="s">
        <v>13</v>
      </c>
      <c r="Z190" s="52">
        <v>0.18</v>
      </c>
      <c r="AA190" s="59">
        <v>0.1305</v>
      </c>
      <c r="AB190" s="20">
        <f t="shared" si="55"/>
        <v>4.9499999999999988E-2</v>
      </c>
      <c r="AC190" s="52">
        <v>7.0000000000000007E-2</v>
      </c>
      <c r="AD190" s="59">
        <v>0.1305</v>
      </c>
      <c r="AE190" s="20">
        <f t="shared" si="56"/>
        <v>-6.0499999999999998E-2</v>
      </c>
      <c r="AF190" s="98">
        <f t="shared" si="57"/>
        <v>-5.5000000000000049E-3</v>
      </c>
      <c r="AG190" s="97">
        <v>35.72</v>
      </c>
      <c r="AH190" s="98">
        <f t="shared" si="63"/>
        <v>1.5607120027578978E-3</v>
      </c>
      <c r="AI190" s="112">
        <f t="shared" si="64"/>
        <v>-8.5839160151684455E-6</v>
      </c>
      <c r="AJ190" s="100">
        <v>44.71</v>
      </c>
      <c r="AK190" s="100">
        <v>0.46</v>
      </c>
      <c r="AL190" s="101" t="s">
        <v>13</v>
      </c>
    </row>
    <row r="191" spans="1:38" s="62" customFormat="1">
      <c r="A191" s="90" t="s">
        <v>1020</v>
      </c>
      <c r="B191" s="52">
        <v>0.17</v>
      </c>
      <c r="C191" s="59">
        <v>0.1305</v>
      </c>
      <c r="D191" s="20">
        <f t="shared" si="58"/>
        <v>3.9500000000000007E-2</v>
      </c>
      <c r="E191" s="52">
        <v>0.13</v>
      </c>
      <c r="F191" s="59">
        <v>0.1305</v>
      </c>
      <c r="G191" s="20">
        <f t="shared" si="59"/>
        <v>-5.0000000000000044E-4</v>
      </c>
      <c r="H191" s="52">
        <v>0.14000000000000001</v>
      </c>
      <c r="I191" s="59">
        <v>0.1305</v>
      </c>
      <c r="J191" s="20">
        <f t="shared" si="60"/>
        <v>9.5000000000000084E-3</v>
      </c>
      <c r="K191" s="52">
        <v>0.09</v>
      </c>
      <c r="L191" s="59">
        <v>0.1305</v>
      </c>
      <c r="M191" s="20">
        <f t="shared" si="61"/>
        <v>-4.0500000000000008E-2</v>
      </c>
      <c r="N191" s="52">
        <v>0.05</v>
      </c>
      <c r="O191" s="59">
        <v>0.1305</v>
      </c>
      <c r="P191" s="20">
        <f t="shared" si="62"/>
        <v>-8.0500000000000002E-2</v>
      </c>
      <c r="Q191" s="52">
        <v>0.11</v>
      </c>
      <c r="R191" s="59">
        <v>0.1305</v>
      </c>
      <c r="S191" s="20">
        <f t="shared" si="52"/>
        <v>-2.0500000000000004E-2</v>
      </c>
      <c r="T191" s="52">
        <v>0.03</v>
      </c>
      <c r="U191" s="59">
        <v>0.1305</v>
      </c>
      <c r="V191" s="20">
        <f t="shared" si="53"/>
        <v>-0.10050000000000001</v>
      </c>
      <c r="W191" s="52">
        <v>0.03</v>
      </c>
      <c r="X191" s="59">
        <v>0.1305</v>
      </c>
      <c r="Y191" s="20">
        <f t="shared" si="54"/>
        <v>-0.10050000000000001</v>
      </c>
      <c r="Z191" s="52">
        <v>-0.05</v>
      </c>
      <c r="AA191" s="59">
        <v>0.1305</v>
      </c>
      <c r="AB191" s="20">
        <f t="shared" si="55"/>
        <v>-0.18049999999999999</v>
      </c>
      <c r="AC191" s="52">
        <v>0.02</v>
      </c>
      <c r="AD191" s="59">
        <v>0.1305</v>
      </c>
      <c r="AE191" s="20">
        <f t="shared" si="56"/>
        <v>-0.1105</v>
      </c>
      <c r="AF191" s="98">
        <f t="shared" si="57"/>
        <v>-5.850000000000001E-2</v>
      </c>
      <c r="AG191" s="97">
        <v>90.31</v>
      </c>
      <c r="AH191" s="98">
        <f t="shared" si="63"/>
        <v>3.9459098815527926E-3</v>
      </c>
      <c r="AI191" s="112">
        <f t="shared" si="64"/>
        <v>-2.3083572807083841E-4</v>
      </c>
      <c r="AJ191" s="100">
        <v>129.38</v>
      </c>
      <c r="AK191" s="100">
        <v>0.75</v>
      </c>
      <c r="AL191" s="100">
        <v>0.63</v>
      </c>
    </row>
    <row r="192" spans="1:38" s="62" customFormat="1">
      <c r="A192" s="90" t="s">
        <v>1021</v>
      </c>
      <c r="B192" s="53" t="s">
        <v>13</v>
      </c>
      <c r="C192" s="59">
        <v>0.1305</v>
      </c>
      <c r="D192" s="23" t="s">
        <v>13</v>
      </c>
      <c r="E192" s="54" t="s">
        <v>13</v>
      </c>
      <c r="F192" s="59">
        <v>0.1305</v>
      </c>
      <c r="G192" s="23" t="s">
        <v>13</v>
      </c>
      <c r="H192" s="52">
        <v>0.21310000000000001</v>
      </c>
      <c r="I192" s="59">
        <v>0.1305</v>
      </c>
      <c r="J192" s="20">
        <f t="shared" si="60"/>
        <v>8.2600000000000007E-2</v>
      </c>
      <c r="K192" s="52">
        <v>0.19120000000000001</v>
      </c>
      <c r="L192" s="59">
        <v>0.1305</v>
      </c>
      <c r="M192" s="20">
        <f t="shared" si="61"/>
        <v>6.0700000000000004E-2</v>
      </c>
      <c r="N192" s="52">
        <v>0.19400000000000001</v>
      </c>
      <c r="O192" s="59">
        <v>0.1305</v>
      </c>
      <c r="P192" s="20">
        <f t="shared" si="62"/>
        <v>6.3500000000000001E-2</v>
      </c>
      <c r="Q192" s="52">
        <v>0.20030000000000001</v>
      </c>
      <c r="R192" s="59">
        <v>0.1305</v>
      </c>
      <c r="S192" s="20">
        <f t="shared" si="52"/>
        <v>6.9800000000000001E-2</v>
      </c>
      <c r="T192" s="52">
        <v>0.13489999999999999</v>
      </c>
      <c r="U192" s="59">
        <v>0.1305</v>
      </c>
      <c r="V192" s="20">
        <f t="shared" si="53"/>
        <v>4.3999999999999873E-3</v>
      </c>
      <c r="W192" s="52">
        <v>0.10929999999999999</v>
      </c>
      <c r="X192" s="59">
        <v>0.1305</v>
      </c>
      <c r="Y192" s="20">
        <f t="shared" si="54"/>
        <v>-2.1200000000000011E-2</v>
      </c>
      <c r="Z192" s="52">
        <v>0.13519999999999999</v>
      </c>
      <c r="AA192" s="59">
        <v>0.1305</v>
      </c>
      <c r="AB192" s="20">
        <f t="shared" si="55"/>
        <v>4.699999999999982E-3</v>
      </c>
      <c r="AC192" s="52">
        <v>0.16120000000000001</v>
      </c>
      <c r="AD192" s="59">
        <v>0.1305</v>
      </c>
      <c r="AE192" s="20">
        <f t="shared" si="56"/>
        <v>3.0700000000000005E-2</v>
      </c>
      <c r="AF192" s="98">
        <f t="shared" si="57"/>
        <v>3.6900000000000002E-2</v>
      </c>
      <c r="AG192" s="97">
        <v>20.54</v>
      </c>
      <c r="AH192" s="98">
        <f t="shared" si="63"/>
        <v>8.9745309453099717E-4</v>
      </c>
      <c r="AI192" s="112">
        <f t="shared" si="64"/>
        <v>3.3116019188193799E-5</v>
      </c>
      <c r="AJ192" s="100">
        <v>26.27</v>
      </c>
      <c r="AK192" s="100">
        <v>0.9</v>
      </c>
      <c r="AL192" s="101" t="s">
        <v>13</v>
      </c>
    </row>
    <row r="193" spans="1:39" s="62" customFormat="1">
      <c r="A193" s="90" t="s">
        <v>1022</v>
      </c>
      <c r="B193" s="52">
        <v>0.21</v>
      </c>
      <c r="C193" s="59">
        <v>0.1305</v>
      </c>
      <c r="D193" s="20">
        <f t="shared" si="58"/>
        <v>7.9499999999999987E-2</v>
      </c>
      <c r="E193" s="52">
        <v>0.2</v>
      </c>
      <c r="F193" s="59">
        <v>0.1305</v>
      </c>
      <c r="G193" s="20">
        <f t="shared" si="59"/>
        <v>6.9500000000000006E-2</v>
      </c>
      <c r="H193" s="52">
        <v>0.17</v>
      </c>
      <c r="I193" s="59">
        <v>0.1305</v>
      </c>
      <c r="J193" s="20">
        <f t="shared" si="60"/>
        <v>3.9500000000000007E-2</v>
      </c>
      <c r="K193" s="52">
        <v>0.13</v>
      </c>
      <c r="L193" s="59">
        <v>0.1305</v>
      </c>
      <c r="M193" s="20">
        <f t="shared" si="61"/>
        <v>-5.0000000000000044E-4</v>
      </c>
      <c r="N193" s="52">
        <v>0.12</v>
      </c>
      <c r="O193" s="59">
        <v>0.1305</v>
      </c>
      <c r="P193" s="20">
        <f t="shared" si="62"/>
        <v>-1.0500000000000009E-2</v>
      </c>
      <c r="Q193" s="52">
        <v>0.01</v>
      </c>
      <c r="R193" s="59">
        <v>0.1305</v>
      </c>
      <c r="S193" s="20">
        <f t="shared" si="52"/>
        <v>-0.12050000000000001</v>
      </c>
      <c r="T193" s="52">
        <v>-0.02</v>
      </c>
      <c r="U193" s="59">
        <v>0.1305</v>
      </c>
      <c r="V193" s="20">
        <f t="shared" si="53"/>
        <v>-0.15049999999999999</v>
      </c>
      <c r="W193" s="52">
        <v>-0.3</v>
      </c>
      <c r="X193" s="59">
        <v>0.1305</v>
      </c>
      <c r="Y193" s="20">
        <f t="shared" si="54"/>
        <v>-0.43049999999999999</v>
      </c>
      <c r="Z193" s="54" t="s">
        <v>13</v>
      </c>
      <c r="AA193" s="59">
        <v>0.1305</v>
      </c>
      <c r="AB193" s="23" t="s">
        <v>13</v>
      </c>
      <c r="AC193" s="53" t="s">
        <v>13</v>
      </c>
      <c r="AD193" s="59">
        <v>0.1305</v>
      </c>
      <c r="AE193" s="23" t="s">
        <v>13</v>
      </c>
      <c r="AF193" s="98">
        <f t="shared" si="57"/>
        <v>-6.5500000000000003E-2</v>
      </c>
      <c r="AG193" s="97">
        <v>2138.84</v>
      </c>
      <c r="AH193" s="98">
        <f t="shared" si="63"/>
        <v>9.3452218924375774E-2</v>
      </c>
      <c r="AI193" s="112">
        <f t="shared" si="64"/>
        <v>-6.1211203395466138E-3</v>
      </c>
      <c r="AJ193" s="100">
        <v>2327.5500000000002</v>
      </c>
      <c r="AK193" s="100">
        <v>2.94</v>
      </c>
      <c r="AL193" s="100">
        <v>-41.75</v>
      </c>
    </row>
    <row r="194" spans="1:39" s="62" customFormat="1">
      <c r="A194" s="90" t="s">
        <v>1023</v>
      </c>
      <c r="B194" s="53" t="s">
        <v>13</v>
      </c>
      <c r="C194" s="59">
        <v>0.1305</v>
      </c>
      <c r="D194" s="23" t="s">
        <v>13</v>
      </c>
      <c r="E194" s="54" t="s">
        <v>13</v>
      </c>
      <c r="F194" s="59">
        <v>0.1305</v>
      </c>
      <c r="G194" s="23" t="s">
        <v>13</v>
      </c>
      <c r="H194" s="54" t="s">
        <v>13</v>
      </c>
      <c r="I194" s="59">
        <v>0.1305</v>
      </c>
      <c r="J194" s="23" t="s">
        <v>13</v>
      </c>
      <c r="K194" s="53" t="s">
        <v>13</v>
      </c>
      <c r="L194" s="59">
        <v>0.1305</v>
      </c>
      <c r="M194" s="23" t="s">
        <v>13</v>
      </c>
      <c r="N194" s="54" t="s">
        <v>13</v>
      </c>
      <c r="O194" s="59">
        <v>0.1305</v>
      </c>
      <c r="P194" s="23" t="s">
        <v>13</v>
      </c>
      <c r="Q194" s="54" t="s">
        <v>13</v>
      </c>
      <c r="R194" s="59">
        <v>0.1305</v>
      </c>
      <c r="S194" s="23" t="s">
        <v>13</v>
      </c>
      <c r="T194" s="53" t="s">
        <v>13</v>
      </c>
      <c r="U194" s="59">
        <v>0.1305</v>
      </c>
      <c r="V194" s="23" t="s">
        <v>13</v>
      </c>
      <c r="W194" s="54" t="s">
        <v>13</v>
      </c>
      <c r="X194" s="59">
        <v>0.1305</v>
      </c>
      <c r="Y194" s="23" t="s">
        <v>13</v>
      </c>
      <c r="Z194" s="57">
        <v>7.0199999999999999E-2</v>
      </c>
      <c r="AA194" s="59">
        <v>0.1305</v>
      </c>
      <c r="AB194" s="20">
        <f t="shared" si="55"/>
        <v>-6.0300000000000006E-2</v>
      </c>
      <c r="AC194" s="57">
        <v>6.4000000000000001E-2</v>
      </c>
      <c r="AD194" s="59">
        <v>0.1305</v>
      </c>
      <c r="AE194" s="20">
        <f t="shared" si="56"/>
        <v>-6.6500000000000004E-2</v>
      </c>
      <c r="AF194" s="98">
        <f t="shared" si="57"/>
        <v>-6.3400000000000012E-2</v>
      </c>
      <c r="AG194" s="97">
        <v>17.940000000000001</v>
      </c>
      <c r="AH194" s="98">
        <f t="shared" si="63"/>
        <v>7.8385143699542803E-4</v>
      </c>
      <c r="AI194" s="112">
        <f t="shared" si="64"/>
        <v>-4.9696181105510146E-5</v>
      </c>
      <c r="AJ194" s="100">
        <v>26.65</v>
      </c>
      <c r="AK194" s="100">
        <v>0.32</v>
      </c>
      <c r="AL194" s="101" t="s">
        <v>13</v>
      </c>
    </row>
    <row r="195" spans="1:39" s="62" customFormat="1">
      <c r="A195" s="90" t="s">
        <v>1024</v>
      </c>
      <c r="B195" s="55">
        <v>7.3599999999999999E-2</v>
      </c>
      <c r="C195" s="59">
        <v>0.1305</v>
      </c>
      <c r="D195" s="20">
        <f t="shared" si="58"/>
        <v>-5.6900000000000006E-2</v>
      </c>
      <c r="E195" s="55">
        <v>-0.2208</v>
      </c>
      <c r="F195" s="59">
        <v>0.1305</v>
      </c>
      <c r="G195" s="20">
        <f t="shared" si="59"/>
        <v>-0.3513</v>
      </c>
      <c r="H195" s="55">
        <v>-1.0598000000000001</v>
      </c>
      <c r="I195" s="59">
        <v>0.1305</v>
      </c>
      <c r="J195" s="20">
        <f t="shared" si="60"/>
        <v>-1.1903000000000001</v>
      </c>
      <c r="K195" s="53" t="s">
        <v>13</v>
      </c>
      <c r="L195" s="59">
        <v>0.1305</v>
      </c>
      <c r="M195" s="23" t="s">
        <v>13</v>
      </c>
      <c r="N195" s="54" t="s">
        <v>13</v>
      </c>
      <c r="O195" s="59">
        <v>0.1305</v>
      </c>
      <c r="P195" s="23" t="s">
        <v>13</v>
      </c>
      <c r="Q195" s="54" t="s">
        <v>13</v>
      </c>
      <c r="R195" s="59">
        <v>0.1305</v>
      </c>
      <c r="S195" s="23" t="s">
        <v>13</v>
      </c>
      <c r="T195" s="53" t="s">
        <v>13</v>
      </c>
      <c r="U195" s="59">
        <v>0.1305</v>
      </c>
      <c r="V195" s="23" t="s">
        <v>13</v>
      </c>
      <c r="W195" s="54" t="s">
        <v>13</v>
      </c>
      <c r="X195" s="59">
        <v>0.1305</v>
      </c>
      <c r="Y195" s="23" t="s">
        <v>13</v>
      </c>
      <c r="Z195" s="54" t="s">
        <v>13</v>
      </c>
      <c r="AA195" s="59">
        <v>0.1305</v>
      </c>
      <c r="AB195" s="23" t="s">
        <v>13</v>
      </c>
      <c r="AC195" s="53" t="s">
        <v>13</v>
      </c>
      <c r="AD195" s="59">
        <v>0.1305</v>
      </c>
      <c r="AE195" s="23" t="s">
        <v>13</v>
      </c>
      <c r="AF195" s="98">
        <f t="shared" si="57"/>
        <v>-0.53283333333333338</v>
      </c>
      <c r="AG195" s="97">
        <v>-84.28</v>
      </c>
      <c r="AH195" s="98">
        <f t="shared" si="63"/>
        <v>-3.6824414219606841E-3</v>
      </c>
      <c r="AI195" s="112">
        <f t="shared" si="64"/>
        <v>1.9621275376680513E-3</v>
      </c>
      <c r="AJ195" s="100">
        <v>20.190000000000001</v>
      </c>
      <c r="AK195" s="101" t="s">
        <v>13</v>
      </c>
      <c r="AL195" s="100">
        <v>-16.87</v>
      </c>
    </row>
    <row r="196" spans="1:39" s="62" customFormat="1">
      <c r="A196" s="125" t="s">
        <v>1025</v>
      </c>
      <c r="B196" s="53" t="s">
        <v>13</v>
      </c>
      <c r="C196" s="59">
        <v>0.1305</v>
      </c>
      <c r="D196" s="23" t="s">
        <v>13</v>
      </c>
      <c r="E196" s="123">
        <v>0.89570000000000005</v>
      </c>
      <c r="F196" s="59">
        <v>0.1305</v>
      </c>
      <c r="G196" s="20">
        <f t="shared" si="59"/>
        <v>0.7652000000000001</v>
      </c>
      <c r="H196" s="123">
        <v>0.33700000000000002</v>
      </c>
      <c r="I196" s="59">
        <v>0.1305</v>
      </c>
      <c r="J196" s="20">
        <f t="shared" si="60"/>
        <v>0.20650000000000002</v>
      </c>
      <c r="K196" s="123">
        <v>0.2412</v>
      </c>
      <c r="L196" s="59">
        <v>0.1305</v>
      </c>
      <c r="M196" s="20">
        <f t="shared" si="61"/>
        <v>0.11069999999999999</v>
      </c>
      <c r="N196" s="123">
        <v>9.3200000000000005E-2</v>
      </c>
      <c r="O196" s="59">
        <v>0.1305</v>
      </c>
      <c r="P196" s="20">
        <f t="shared" si="62"/>
        <v>-3.73E-2</v>
      </c>
      <c r="Q196" s="123">
        <v>1.78E-2</v>
      </c>
      <c r="R196" s="59">
        <v>0.1305</v>
      </c>
      <c r="S196" s="20">
        <f t="shared" si="52"/>
        <v>-0.11270000000000001</v>
      </c>
      <c r="T196" s="123">
        <v>3.0000000000000001E-3</v>
      </c>
      <c r="U196" s="59">
        <v>0.1305</v>
      </c>
      <c r="V196" s="20">
        <f t="shared" si="53"/>
        <v>-0.1275</v>
      </c>
      <c r="W196" s="123">
        <v>1.4E-3</v>
      </c>
      <c r="X196" s="59">
        <v>0.1305</v>
      </c>
      <c r="Y196" s="20">
        <f t="shared" si="54"/>
        <v>-0.12909999999999999</v>
      </c>
      <c r="Z196" s="123">
        <v>1.7299999999999999E-2</v>
      </c>
      <c r="AA196" s="59">
        <v>0.1305</v>
      </c>
      <c r="AB196" s="20">
        <f t="shared" si="55"/>
        <v>-0.11320000000000001</v>
      </c>
      <c r="AC196" s="123">
        <v>9.1200000000000003E-2</v>
      </c>
      <c r="AD196" s="59">
        <v>0.1305</v>
      </c>
      <c r="AE196" s="20">
        <f t="shared" si="56"/>
        <v>-3.9300000000000002E-2</v>
      </c>
      <c r="AF196" s="98">
        <f t="shared" si="57"/>
        <v>5.8144444444444471E-2</v>
      </c>
      <c r="AG196" s="97">
        <v>29.9</v>
      </c>
      <c r="AH196" s="98">
        <f t="shared" si="63"/>
        <v>1.3064190616590466E-3</v>
      </c>
      <c r="AI196" s="112">
        <f t="shared" si="64"/>
        <v>7.5961010551797717E-5</v>
      </c>
      <c r="AJ196" s="100">
        <v>37.450000000000003</v>
      </c>
      <c r="AK196" s="100">
        <v>0.04</v>
      </c>
      <c r="AL196" s="100">
        <v>-13.85</v>
      </c>
    </row>
    <row r="197" spans="1:39" s="62" customFormat="1">
      <c r="A197" s="113"/>
      <c r="B197" s="104"/>
      <c r="C197" s="105"/>
      <c r="D197" s="106"/>
      <c r="E197" s="104"/>
      <c r="F197" s="105"/>
      <c r="G197" s="106"/>
      <c r="H197" s="104"/>
      <c r="I197" s="105"/>
      <c r="J197" s="106"/>
      <c r="K197" s="104"/>
      <c r="L197" s="105"/>
      <c r="M197" s="106"/>
      <c r="N197" s="104"/>
      <c r="O197" s="105"/>
      <c r="P197" s="106"/>
      <c r="Q197" s="104"/>
      <c r="R197" s="105"/>
      <c r="S197" s="106"/>
      <c r="T197" s="104"/>
      <c r="U197" s="105"/>
      <c r="V197" s="106"/>
      <c r="W197" s="104"/>
      <c r="X197" s="105"/>
      <c r="Y197" s="106"/>
      <c r="Z197" s="104"/>
      <c r="AA197" s="105"/>
      <c r="AB197" s="106"/>
      <c r="AC197" s="104"/>
      <c r="AD197" s="105"/>
      <c r="AE197" s="106"/>
      <c r="AF197" s="72">
        <f>AVERAGE(AF174:AF196)</f>
        <v>-3.5358799171842661E-2</v>
      </c>
      <c r="AG197" s="107">
        <f>SUM(AG174:AG196)</f>
        <v>22886.990000000013</v>
      </c>
      <c r="AH197" s="108"/>
      <c r="AI197" s="119">
        <f>SUM(AI174:AI196)</f>
        <v>1.4992021845057766E-2</v>
      </c>
      <c r="AJ197" s="107">
        <f>SUM(AJ174:AJ196)</f>
        <v>32457.47</v>
      </c>
      <c r="AK197" s="111"/>
      <c r="AL197" s="111"/>
      <c r="AM197" s="180">
        <f>MEDIAN(AF174:AF196)</f>
        <v>-5.5000000000000049E-3</v>
      </c>
    </row>
    <row r="198" spans="1:39" s="62" customFormat="1">
      <c r="A198"/>
      <c r="B198" s="53"/>
      <c r="C198" s="54"/>
      <c r="D198" s="60"/>
      <c r="E198" s="53"/>
      <c r="F198" s="54"/>
      <c r="G198" s="60"/>
      <c r="H198" s="53"/>
      <c r="I198" s="54"/>
      <c r="J198" s="60"/>
      <c r="K198" s="53"/>
      <c r="L198" s="54"/>
      <c r="M198" s="60"/>
      <c r="N198" s="53"/>
      <c r="O198" s="54"/>
      <c r="P198" s="60"/>
      <c r="Q198" s="53"/>
      <c r="R198" s="54"/>
      <c r="S198" s="60"/>
      <c r="T198" s="53"/>
      <c r="U198" s="54"/>
      <c r="V198" s="60"/>
      <c r="W198" s="53"/>
      <c r="X198" s="54"/>
      <c r="Y198" s="60"/>
      <c r="Z198" s="53"/>
      <c r="AA198" s="54"/>
      <c r="AB198" s="60"/>
      <c r="AC198" s="53"/>
      <c r="AD198" s="54"/>
      <c r="AE198" s="60"/>
      <c r="AG198"/>
      <c r="AH198"/>
    </row>
    <row r="199" spans="1:39" s="62" customFormat="1">
      <c r="A199" s="67" t="s">
        <v>1615</v>
      </c>
      <c r="B199" s="53"/>
      <c r="C199" s="54"/>
      <c r="D199" s="60"/>
      <c r="E199" s="53"/>
      <c r="F199" s="54"/>
      <c r="G199" s="60"/>
      <c r="H199" s="53"/>
      <c r="I199" s="54"/>
      <c r="J199" s="60"/>
      <c r="K199" s="53"/>
      <c r="L199" s="54"/>
      <c r="M199" s="60"/>
      <c r="N199" s="53"/>
      <c r="O199" s="54"/>
      <c r="P199" s="60"/>
      <c r="Q199" s="53"/>
      <c r="R199" s="54"/>
      <c r="S199" s="60"/>
      <c r="T199" s="53"/>
      <c r="U199" s="54"/>
      <c r="V199" s="60"/>
      <c r="W199" s="53"/>
      <c r="X199" s="54"/>
      <c r="Y199" s="60"/>
      <c r="Z199" s="53"/>
      <c r="AA199" s="54"/>
      <c r="AB199" s="60"/>
      <c r="AC199" s="53"/>
      <c r="AD199" s="54"/>
      <c r="AE199" s="60"/>
      <c r="AG199"/>
      <c r="AH199"/>
    </row>
    <row r="200" spans="1:39" s="62" customFormat="1">
      <c r="A200" s="90" t="s">
        <v>1616</v>
      </c>
      <c r="B200" s="52">
        <v>0.28000000000000003</v>
      </c>
      <c r="C200" s="59">
        <v>0.1305</v>
      </c>
      <c r="D200" s="74">
        <f t="shared" ref="D200" si="65">B200-C200</f>
        <v>0.14950000000000002</v>
      </c>
      <c r="E200" s="52">
        <v>0.25</v>
      </c>
      <c r="F200" s="59">
        <v>0.1305</v>
      </c>
      <c r="G200" s="74">
        <f t="shared" ref="G200:G240" si="66">E200-F200</f>
        <v>0.1195</v>
      </c>
      <c r="H200" s="52">
        <v>0.22</v>
      </c>
      <c r="I200" s="59">
        <v>0.1305</v>
      </c>
      <c r="J200" s="74">
        <f t="shared" ref="J200:J240" si="67">H200-I200</f>
        <v>8.9499999999999996E-2</v>
      </c>
      <c r="K200" s="52">
        <v>0.21</v>
      </c>
      <c r="L200" s="59">
        <v>0.1305</v>
      </c>
      <c r="M200" s="74">
        <f t="shared" ref="M200:M240" si="68">K200-L200</f>
        <v>7.9499999999999987E-2</v>
      </c>
      <c r="N200" s="52">
        <v>0.28999999999999998</v>
      </c>
      <c r="O200" s="59">
        <v>0.1305</v>
      </c>
      <c r="P200" s="74">
        <f t="shared" ref="P200:P240" si="69">N200-O200</f>
        <v>0.15949999999999998</v>
      </c>
      <c r="Q200" s="52">
        <v>0.28999999999999998</v>
      </c>
      <c r="R200" s="59">
        <v>0.1305</v>
      </c>
      <c r="S200" s="74">
        <f t="shared" ref="S200:S240" si="70">Q200-R200</f>
        <v>0.15949999999999998</v>
      </c>
      <c r="T200" s="52">
        <v>0.25</v>
      </c>
      <c r="U200" s="59">
        <v>0.1305</v>
      </c>
      <c r="V200" s="74">
        <f t="shared" ref="V200:V240" si="71">T200-U200</f>
        <v>0.1195</v>
      </c>
      <c r="W200" s="52">
        <v>0.25</v>
      </c>
      <c r="X200" s="59">
        <v>0.1305</v>
      </c>
      <c r="Y200" s="74">
        <f t="shared" ref="Y200:Y240" si="72">W200-X200</f>
        <v>0.1195</v>
      </c>
      <c r="Z200" s="52">
        <v>0.2</v>
      </c>
      <c r="AA200" s="59">
        <v>0.1305</v>
      </c>
      <c r="AB200" s="74">
        <f t="shared" ref="AB200:AB240" si="73">Z200-AA200</f>
        <v>6.9500000000000006E-2</v>
      </c>
      <c r="AC200" s="52">
        <v>0.2</v>
      </c>
      <c r="AD200" s="59">
        <v>0.1305</v>
      </c>
      <c r="AE200" s="74">
        <f t="shared" ref="AE200:AE240" si="74">AC200-AD200</f>
        <v>6.9500000000000006E-2</v>
      </c>
      <c r="AF200" s="98">
        <f t="shared" ref="AF200:AF240" si="75">AVERAGE(D200,G200,J200,M200,P200,S200,V200,Y200,AB200,AE200)</f>
        <v>0.11350000000000002</v>
      </c>
      <c r="AG200" s="97">
        <v>3773.15</v>
      </c>
      <c r="AH200" s="98">
        <f>AG200/$AG$241</f>
        <v>0.10380100710209453</v>
      </c>
      <c r="AI200" s="99">
        <f>AF200*AH200</f>
        <v>1.178141430608773E-2</v>
      </c>
      <c r="AJ200" s="100">
        <v>4094.06</v>
      </c>
      <c r="AK200" s="100">
        <v>0.02</v>
      </c>
      <c r="AL200" s="100">
        <v>15.21</v>
      </c>
    </row>
    <row r="201" spans="1:39" s="62" customFormat="1">
      <c r="A201" s="90" t="s">
        <v>1617</v>
      </c>
      <c r="B201" s="52">
        <v>0.04</v>
      </c>
      <c r="C201" s="59">
        <v>0.1305</v>
      </c>
      <c r="D201" s="74">
        <f t="shared" ref="D201:D240" si="76">B201-C201</f>
        <v>-9.0499999999999997E-2</v>
      </c>
      <c r="E201" s="52">
        <v>0.16</v>
      </c>
      <c r="F201" s="59">
        <v>0.1305</v>
      </c>
      <c r="G201" s="74">
        <f t="shared" si="66"/>
        <v>2.9499999999999998E-2</v>
      </c>
      <c r="H201" s="52">
        <v>0.18</v>
      </c>
      <c r="I201" s="59">
        <v>0.1305</v>
      </c>
      <c r="J201" s="74">
        <f t="shared" si="67"/>
        <v>4.9499999999999988E-2</v>
      </c>
      <c r="K201" s="52">
        <v>0.12</v>
      </c>
      <c r="L201" s="59">
        <v>0.1305</v>
      </c>
      <c r="M201" s="74">
        <f t="shared" si="68"/>
        <v>-1.0500000000000009E-2</v>
      </c>
      <c r="N201" s="52">
        <v>0.15</v>
      </c>
      <c r="O201" s="59">
        <v>0.1305</v>
      </c>
      <c r="P201" s="74">
        <f t="shared" si="69"/>
        <v>1.949999999999999E-2</v>
      </c>
      <c r="Q201" s="52">
        <v>0.21</v>
      </c>
      <c r="R201" s="59">
        <v>0.1305</v>
      </c>
      <c r="S201" s="74">
        <f t="shared" si="70"/>
        <v>7.9499999999999987E-2</v>
      </c>
      <c r="T201" s="52">
        <v>0.17</v>
      </c>
      <c r="U201" s="59">
        <v>0.1305</v>
      </c>
      <c r="V201" s="74">
        <f t="shared" si="71"/>
        <v>3.9500000000000007E-2</v>
      </c>
      <c r="W201" s="52">
        <v>0.13</v>
      </c>
      <c r="X201" s="59">
        <v>0.1305</v>
      </c>
      <c r="Y201" s="74">
        <f t="shared" si="72"/>
        <v>-5.0000000000000044E-4</v>
      </c>
      <c r="Z201" s="52">
        <v>0.18</v>
      </c>
      <c r="AA201" s="59">
        <v>0.1305</v>
      </c>
      <c r="AB201" s="74">
        <f t="shared" si="73"/>
        <v>4.9499999999999988E-2</v>
      </c>
      <c r="AC201" s="52">
        <v>0.2</v>
      </c>
      <c r="AD201" s="59">
        <v>0.1305</v>
      </c>
      <c r="AE201" s="74">
        <f t="shared" si="74"/>
        <v>6.9500000000000006E-2</v>
      </c>
      <c r="AF201" s="98">
        <f t="shared" si="75"/>
        <v>2.3499999999999997E-2</v>
      </c>
      <c r="AG201" s="97">
        <v>9492.15</v>
      </c>
      <c r="AH201" s="98">
        <f t="shared" ref="AH201:AH240" si="77">AG201/$AG$241</f>
        <v>0.26113319893567616</v>
      </c>
      <c r="AI201" s="99">
        <f t="shared" ref="AI201:AI240" si="78">AF201*AH201</f>
        <v>6.1366301749883889E-3</v>
      </c>
      <c r="AJ201" s="100">
        <v>11717.22</v>
      </c>
      <c r="AK201" s="100">
        <v>0.7</v>
      </c>
      <c r="AL201" s="100">
        <v>9.26</v>
      </c>
    </row>
    <row r="202" spans="1:39" s="62" customFormat="1">
      <c r="A202" s="90" t="s">
        <v>1618</v>
      </c>
      <c r="B202" s="52">
        <v>0.09</v>
      </c>
      <c r="C202" s="59">
        <v>0.1305</v>
      </c>
      <c r="D202" s="74">
        <f t="shared" si="76"/>
        <v>-4.0500000000000008E-2</v>
      </c>
      <c r="E202" s="52">
        <v>0.16</v>
      </c>
      <c r="F202" s="59">
        <v>0.1305</v>
      </c>
      <c r="G202" s="74">
        <f t="shared" si="66"/>
        <v>2.9499999999999998E-2</v>
      </c>
      <c r="H202" s="52">
        <v>0.18</v>
      </c>
      <c r="I202" s="59">
        <v>0.1305</v>
      </c>
      <c r="J202" s="74">
        <f t="shared" si="67"/>
        <v>4.9499999999999988E-2</v>
      </c>
      <c r="K202" s="52">
        <v>0.14000000000000001</v>
      </c>
      <c r="L202" s="59">
        <v>0.1305</v>
      </c>
      <c r="M202" s="74">
        <f t="shared" si="68"/>
        <v>9.5000000000000084E-3</v>
      </c>
      <c r="N202" s="52">
        <v>0.15</v>
      </c>
      <c r="O202" s="59">
        <v>0.1305</v>
      </c>
      <c r="P202" s="74">
        <f t="shared" si="69"/>
        <v>1.949999999999999E-2</v>
      </c>
      <c r="Q202" s="52">
        <v>0.17</v>
      </c>
      <c r="R202" s="59">
        <v>0.1305</v>
      </c>
      <c r="S202" s="74">
        <f t="shared" si="70"/>
        <v>3.9500000000000007E-2</v>
      </c>
      <c r="T202" s="52">
        <v>0.2</v>
      </c>
      <c r="U202" s="59">
        <v>0.1305</v>
      </c>
      <c r="V202" s="74">
        <f t="shared" si="71"/>
        <v>6.9500000000000006E-2</v>
      </c>
      <c r="W202" s="52">
        <v>0.28999999999999998</v>
      </c>
      <c r="X202" s="59">
        <v>0.1305</v>
      </c>
      <c r="Y202" s="74">
        <f t="shared" si="72"/>
        <v>0.15949999999999998</v>
      </c>
      <c r="Z202" s="52">
        <v>0.28000000000000003</v>
      </c>
      <c r="AA202" s="59">
        <v>0.1305</v>
      </c>
      <c r="AB202" s="74">
        <f t="shared" si="73"/>
        <v>0.14950000000000002</v>
      </c>
      <c r="AC202" s="52">
        <v>0.27</v>
      </c>
      <c r="AD202" s="59">
        <v>0.1305</v>
      </c>
      <c r="AE202" s="74">
        <f t="shared" si="74"/>
        <v>0.13950000000000001</v>
      </c>
      <c r="AF202" s="98">
        <f t="shared" si="75"/>
        <v>6.25E-2</v>
      </c>
      <c r="AG202" s="97">
        <v>2971.53</v>
      </c>
      <c r="AH202" s="98">
        <f t="shared" si="77"/>
        <v>8.174809022543153E-2</v>
      </c>
      <c r="AI202" s="99">
        <f t="shared" si="78"/>
        <v>5.1092556390894706E-3</v>
      </c>
      <c r="AJ202" s="100">
        <v>3664</v>
      </c>
      <c r="AK202" s="100">
        <v>0.53</v>
      </c>
      <c r="AL202" s="100">
        <v>20.440000000000001</v>
      </c>
    </row>
    <row r="203" spans="1:39" s="62" customFormat="1">
      <c r="A203" s="90" t="s">
        <v>1619</v>
      </c>
      <c r="B203" s="52">
        <v>-0.09</v>
      </c>
      <c r="C203" s="59">
        <v>0.1305</v>
      </c>
      <c r="D203" s="74">
        <f t="shared" si="76"/>
        <v>-0.2205</v>
      </c>
      <c r="E203" s="52">
        <v>0.04</v>
      </c>
      <c r="F203" s="59">
        <v>0.1305</v>
      </c>
      <c r="G203" s="74">
        <f t="shared" si="66"/>
        <v>-9.0499999999999997E-2</v>
      </c>
      <c r="H203" s="52">
        <v>7.0000000000000007E-2</v>
      </c>
      <c r="I203" s="59">
        <v>0.1305</v>
      </c>
      <c r="J203" s="74">
        <f t="shared" si="67"/>
        <v>-6.0499999999999998E-2</v>
      </c>
      <c r="K203" s="52">
        <v>-0.04</v>
      </c>
      <c r="L203" s="59">
        <v>0.1305</v>
      </c>
      <c r="M203" s="74">
        <f t="shared" si="68"/>
        <v>-0.17050000000000001</v>
      </c>
      <c r="N203" s="52">
        <v>0</v>
      </c>
      <c r="O203" s="59">
        <v>0.1305</v>
      </c>
      <c r="P203" s="74">
        <f t="shared" si="69"/>
        <v>-0.1305</v>
      </c>
      <c r="Q203" s="52">
        <v>0.1</v>
      </c>
      <c r="R203" s="59">
        <v>0.1305</v>
      </c>
      <c r="S203" s="74">
        <f t="shared" si="70"/>
        <v>-3.0499999999999999E-2</v>
      </c>
      <c r="T203" s="52">
        <v>0.08</v>
      </c>
      <c r="U203" s="59">
        <v>0.1305</v>
      </c>
      <c r="V203" s="74">
        <f t="shared" si="71"/>
        <v>-5.0500000000000003E-2</v>
      </c>
      <c r="W203" s="52">
        <v>0.12</v>
      </c>
      <c r="X203" s="59">
        <v>0.1305</v>
      </c>
      <c r="Y203" s="74">
        <f t="shared" si="72"/>
        <v>-1.0500000000000009E-2</v>
      </c>
      <c r="Z203" s="52">
        <v>0.14000000000000001</v>
      </c>
      <c r="AA203" s="59">
        <v>0.1305</v>
      </c>
      <c r="AB203" s="74">
        <f t="shared" si="73"/>
        <v>9.5000000000000084E-3</v>
      </c>
      <c r="AC203" s="53" t="s">
        <v>13</v>
      </c>
      <c r="AD203" s="59">
        <v>0.1305</v>
      </c>
      <c r="AE203" s="23" t="s">
        <v>13</v>
      </c>
      <c r="AF203" s="98">
        <f t="shared" si="75"/>
        <v>-8.3833333333333329E-2</v>
      </c>
      <c r="AG203" s="97">
        <v>6102.92</v>
      </c>
      <c r="AH203" s="98">
        <f t="shared" si="77"/>
        <v>0.16789399898321422</v>
      </c>
      <c r="AI203" s="99">
        <f t="shared" si="78"/>
        <v>-1.4075113581426124E-2</v>
      </c>
      <c r="AJ203" s="100">
        <v>8701.08</v>
      </c>
      <c r="AK203" s="100">
        <v>0.32</v>
      </c>
      <c r="AL203" s="100">
        <v>-0.72</v>
      </c>
    </row>
    <row r="204" spans="1:39" s="62" customFormat="1">
      <c r="A204" s="90" t="s">
        <v>1620</v>
      </c>
      <c r="B204" s="52">
        <v>0.12</v>
      </c>
      <c r="C204" s="59">
        <v>0.1305</v>
      </c>
      <c r="D204" s="74">
        <f t="shared" si="76"/>
        <v>-1.0500000000000009E-2</v>
      </c>
      <c r="E204" s="52">
        <v>0.16</v>
      </c>
      <c r="F204" s="59">
        <v>0.1305</v>
      </c>
      <c r="G204" s="74">
        <f t="shared" si="66"/>
        <v>2.9499999999999998E-2</v>
      </c>
      <c r="H204" s="52">
        <v>0.16</v>
      </c>
      <c r="I204" s="59">
        <v>0.1305</v>
      </c>
      <c r="J204" s="74">
        <f t="shared" si="67"/>
        <v>2.9499999999999998E-2</v>
      </c>
      <c r="K204" s="52">
        <v>0.09</v>
      </c>
      <c r="L204" s="59">
        <v>0.1305</v>
      </c>
      <c r="M204" s="74">
        <f t="shared" si="68"/>
        <v>-4.0500000000000008E-2</v>
      </c>
      <c r="N204" s="52">
        <v>0.05</v>
      </c>
      <c r="O204" s="59">
        <v>0.1305</v>
      </c>
      <c r="P204" s="74">
        <f t="shared" si="69"/>
        <v>-8.0500000000000002E-2</v>
      </c>
      <c r="Q204" s="52">
        <v>0.11</v>
      </c>
      <c r="R204" s="59">
        <v>0.1305</v>
      </c>
      <c r="S204" s="74">
        <f t="shared" si="70"/>
        <v>-2.0500000000000004E-2</v>
      </c>
      <c r="T204" s="52">
        <v>0.1</v>
      </c>
      <c r="U204" s="59">
        <v>0.1305</v>
      </c>
      <c r="V204" s="74">
        <f t="shared" si="71"/>
        <v>-3.0499999999999999E-2</v>
      </c>
      <c r="W204" s="52">
        <v>7.0000000000000007E-2</v>
      </c>
      <c r="X204" s="59">
        <v>0.1305</v>
      </c>
      <c r="Y204" s="74">
        <f t="shared" si="72"/>
        <v>-6.0499999999999998E-2</v>
      </c>
      <c r="Z204" s="52">
        <v>0.14000000000000001</v>
      </c>
      <c r="AA204" s="59">
        <v>0.1305</v>
      </c>
      <c r="AB204" s="74">
        <f t="shared" si="73"/>
        <v>9.5000000000000084E-3</v>
      </c>
      <c r="AC204" s="52">
        <v>0.16</v>
      </c>
      <c r="AD204" s="59">
        <v>0.1305</v>
      </c>
      <c r="AE204" s="74">
        <f t="shared" si="74"/>
        <v>2.9499999999999998E-2</v>
      </c>
      <c r="AF204" s="98">
        <f t="shared" si="75"/>
        <v>-1.4500000000000002E-2</v>
      </c>
      <c r="AG204" s="97">
        <v>1731.2</v>
      </c>
      <c r="AH204" s="98">
        <f t="shared" si="77"/>
        <v>4.7626069330704068E-2</v>
      </c>
      <c r="AI204" s="99">
        <f t="shared" si="78"/>
        <v>-6.9057800529520911E-4</v>
      </c>
      <c r="AJ204" s="100">
        <v>2191.46</v>
      </c>
      <c r="AK204" s="100">
        <v>0.96</v>
      </c>
      <c r="AL204" s="100">
        <v>2.2999999999999998</v>
      </c>
    </row>
    <row r="205" spans="1:39" s="62" customFormat="1">
      <c r="A205" s="90" t="s">
        <v>1621</v>
      </c>
      <c r="B205" s="52">
        <v>0.22</v>
      </c>
      <c r="C205" s="59">
        <v>0.1305</v>
      </c>
      <c r="D205" s="74">
        <f t="shared" si="76"/>
        <v>8.9499999999999996E-2</v>
      </c>
      <c r="E205" s="52">
        <v>0.23</v>
      </c>
      <c r="F205" s="59">
        <v>0.1305</v>
      </c>
      <c r="G205" s="74">
        <f t="shared" si="66"/>
        <v>9.9500000000000005E-2</v>
      </c>
      <c r="H205" s="52">
        <v>0.19</v>
      </c>
      <c r="I205" s="59">
        <v>0.1305</v>
      </c>
      <c r="J205" s="74">
        <f t="shared" si="67"/>
        <v>5.9499999999999997E-2</v>
      </c>
      <c r="K205" s="52">
        <v>0.15</v>
      </c>
      <c r="L205" s="59">
        <v>0.1305</v>
      </c>
      <c r="M205" s="74">
        <f t="shared" si="68"/>
        <v>1.949999999999999E-2</v>
      </c>
      <c r="N205" s="52">
        <v>0.19</v>
      </c>
      <c r="O205" s="59">
        <v>0.1305</v>
      </c>
      <c r="P205" s="74">
        <f t="shared" si="69"/>
        <v>5.9499999999999997E-2</v>
      </c>
      <c r="Q205" s="52">
        <v>0.2</v>
      </c>
      <c r="R205" s="59">
        <v>0.1305</v>
      </c>
      <c r="S205" s="74">
        <f t="shared" si="70"/>
        <v>6.9500000000000006E-2</v>
      </c>
      <c r="T205" s="52">
        <v>0.26</v>
      </c>
      <c r="U205" s="59">
        <v>0.1305</v>
      </c>
      <c r="V205" s="74">
        <f t="shared" si="71"/>
        <v>0.1295</v>
      </c>
      <c r="W205" s="52">
        <v>0.31</v>
      </c>
      <c r="X205" s="59">
        <v>0.1305</v>
      </c>
      <c r="Y205" s="74">
        <f t="shared" si="72"/>
        <v>0.17949999999999999</v>
      </c>
      <c r="Z205" s="52">
        <v>0.32</v>
      </c>
      <c r="AA205" s="59">
        <v>0.1305</v>
      </c>
      <c r="AB205" s="74">
        <f t="shared" si="73"/>
        <v>0.1895</v>
      </c>
      <c r="AC205" s="52">
        <v>0.22</v>
      </c>
      <c r="AD205" s="59">
        <v>0.1305</v>
      </c>
      <c r="AE205" s="74">
        <f t="shared" si="74"/>
        <v>8.9499999999999996E-2</v>
      </c>
      <c r="AF205" s="98">
        <f t="shared" si="75"/>
        <v>9.8500000000000004E-2</v>
      </c>
      <c r="AG205" s="97">
        <v>364.05</v>
      </c>
      <c r="AH205" s="98">
        <f t="shared" si="77"/>
        <v>1.001517475730292E-2</v>
      </c>
      <c r="AI205" s="99">
        <f t="shared" si="78"/>
        <v>9.8649471359433757E-4</v>
      </c>
      <c r="AJ205" s="100">
        <v>448.33</v>
      </c>
      <c r="AK205" s="100">
        <v>0.25</v>
      </c>
      <c r="AL205" s="100">
        <v>19.09</v>
      </c>
    </row>
    <row r="206" spans="1:39" s="62" customFormat="1">
      <c r="A206" s="90" t="s">
        <v>1622</v>
      </c>
      <c r="B206" s="52">
        <v>0.14000000000000001</v>
      </c>
      <c r="C206" s="59">
        <v>0.1305</v>
      </c>
      <c r="D206" s="74">
        <f t="shared" si="76"/>
        <v>9.5000000000000084E-3</v>
      </c>
      <c r="E206" s="52">
        <v>0.1</v>
      </c>
      <c r="F206" s="59">
        <v>0.1305</v>
      </c>
      <c r="G206" s="74">
        <f t="shared" si="66"/>
        <v>-3.0499999999999999E-2</v>
      </c>
      <c r="H206" s="52">
        <v>0.03</v>
      </c>
      <c r="I206" s="59">
        <v>0.1305</v>
      </c>
      <c r="J206" s="74">
        <f t="shared" si="67"/>
        <v>-0.10050000000000001</v>
      </c>
      <c r="K206" s="52">
        <v>0.05</v>
      </c>
      <c r="L206" s="59">
        <v>0.1305</v>
      </c>
      <c r="M206" s="74">
        <f t="shared" si="68"/>
        <v>-8.0500000000000002E-2</v>
      </c>
      <c r="N206" s="52">
        <v>0.06</v>
      </c>
      <c r="O206" s="59">
        <v>0.1305</v>
      </c>
      <c r="P206" s="74">
        <f t="shared" si="69"/>
        <v>-7.0500000000000007E-2</v>
      </c>
      <c r="Q206" s="52">
        <v>0.06</v>
      </c>
      <c r="R206" s="59">
        <v>0.1305</v>
      </c>
      <c r="S206" s="74">
        <f t="shared" si="70"/>
        <v>-7.0500000000000007E-2</v>
      </c>
      <c r="T206" s="52">
        <v>0.05</v>
      </c>
      <c r="U206" s="59">
        <v>0.1305</v>
      </c>
      <c r="V206" s="74">
        <f t="shared" si="71"/>
        <v>-8.0500000000000002E-2</v>
      </c>
      <c r="W206" s="52">
        <v>0.06</v>
      </c>
      <c r="X206" s="59">
        <v>0.1305</v>
      </c>
      <c r="Y206" s="74">
        <f t="shared" si="72"/>
        <v>-7.0500000000000007E-2</v>
      </c>
      <c r="Z206" s="52">
        <v>0.06</v>
      </c>
      <c r="AA206" s="59">
        <v>0.1305</v>
      </c>
      <c r="AB206" s="74">
        <f t="shared" si="73"/>
        <v>-7.0500000000000007E-2</v>
      </c>
      <c r="AC206" s="52">
        <v>0.09</v>
      </c>
      <c r="AD206" s="59">
        <v>0.1305</v>
      </c>
      <c r="AE206" s="74">
        <f t="shared" si="74"/>
        <v>-4.0500000000000008E-2</v>
      </c>
      <c r="AF206" s="98">
        <f t="shared" si="75"/>
        <v>-6.0499999999999998E-2</v>
      </c>
      <c r="AG206" s="97">
        <v>4263.1899999999996</v>
      </c>
      <c r="AH206" s="98">
        <f t="shared" si="77"/>
        <v>0.11728222187497934</v>
      </c>
      <c r="AI206" s="99">
        <f t="shared" si="78"/>
        <v>-7.0955744234362499E-3</v>
      </c>
      <c r="AJ206" s="100">
        <v>5433.67</v>
      </c>
      <c r="AK206" s="100">
        <v>0.55000000000000004</v>
      </c>
      <c r="AL206" s="100">
        <v>-14.69</v>
      </c>
    </row>
    <row r="207" spans="1:39" s="62" customFormat="1">
      <c r="A207" s="90" t="s">
        <v>1623</v>
      </c>
      <c r="B207" s="63">
        <v>0.09</v>
      </c>
      <c r="C207" s="59">
        <v>0.1305</v>
      </c>
      <c r="D207" s="74">
        <f t="shared" si="76"/>
        <v>-4.0500000000000008E-2</v>
      </c>
      <c r="E207" s="52">
        <v>0.14000000000000001</v>
      </c>
      <c r="F207" s="59">
        <v>0.1305</v>
      </c>
      <c r="G207" s="74">
        <f t="shared" si="66"/>
        <v>9.5000000000000084E-3</v>
      </c>
      <c r="H207" s="52">
        <v>0.13</v>
      </c>
      <c r="I207" s="59">
        <v>0.1305</v>
      </c>
      <c r="J207" s="74">
        <f t="shared" si="67"/>
        <v>-5.0000000000000044E-4</v>
      </c>
      <c r="K207" s="52">
        <v>0.12</v>
      </c>
      <c r="L207" s="59">
        <v>0.1305</v>
      </c>
      <c r="M207" s="74">
        <f t="shared" si="68"/>
        <v>-1.0500000000000009E-2</v>
      </c>
      <c r="N207" s="52">
        <v>0.13</v>
      </c>
      <c r="O207" s="59">
        <v>0.1305</v>
      </c>
      <c r="P207" s="74">
        <f t="shared" si="69"/>
        <v>-5.0000000000000044E-4</v>
      </c>
      <c r="Q207" s="52">
        <v>0.2</v>
      </c>
      <c r="R207" s="59">
        <v>0.1305</v>
      </c>
      <c r="S207" s="74">
        <f t="shared" si="70"/>
        <v>6.9500000000000006E-2</v>
      </c>
      <c r="T207" s="52">
        <v>0.17</v>
      </c>
      <c r="U207" s="59">
        <v>0.1305</v>
      </c>
      <c r="V207" s="74">
        <f t="shared" si="71"/>
        <v>3.9500000000000007E-2</v>
      </c>
      <c r="W207" s="52">
        <v>0.13</v>
      </c>
      <c r="X207" s="59">
        <v>0.1305</v>
      </c>
      <c r="Y207" s="74">
        <f t="shared" si="72"/>
        <v>-5.0000000000000044E-4</v>
      </c>
      <c r="Z207" s="52">
        <v>0.15</v>
      </c>
      <c r="AA207" s="59">
        <v>0.1305</v>
      </c>
      <c r="AB207" s="74">
        <f t="shared" si="73"/>
        <v>1.949999999999999E-2</v>
      </c>
      <c r="AC207" s="52">
        <v>0.15</v>
      </c>
      <c r="AD207" s="59">
        <v>0.1305</v>
      </c>
      <c r="AE207" s="74">
        <f t="shared" si="74"/>
        <v>1.949999999999999E-2</v>
      </c>
      <c r="AF207" s="98">
        <f t="shared" si="75"/>
        <v>1.0499999999999999E-2</v>
      </c>
      <c r="AG207" s="97">
        <v>1074.26</v>
      </c>
      <c r="AH207" s="98">
        <f t="shared" si="77"/>
        <v>2.9553362545749855E-2</v>
      </c>
      <c r="AI207" s="99">
        <f t="shared" si="78"/>
        <v>3.1031030673037342E-4</v>
      </c>
      <c r="AJ207" s="100">
        <v>1225.27</v>
      </c>
      <c r="AK207" s="100">
        <v>1.31</v>
      </c>
      <c r="AL207" s="100">
        <v>15.05</v>
      </c>
    </row>
    <row r="208" spans="1:39" s="62" customFormat="1">
      <c r="A208" s="90" t="s">
        <v>1624</v>
      </c>
      <c r="B208" s="52">
        <v>0.05</v>
      </c>
      <c r="C208" s="59">
        <v>0.1305</v>
      </c>
      <c r="D208" s="74">
        <f t="shared" si="76"/>
        <v>-8.0500000000000002E-2</v>
      </c>
      <c r="E208" s="52">
        <v>0.08</v>
      </c>
      <c r="F208" s="59">
        <v>0.1305</v>
      </c>
      <c r="G208" s="74">
        <f t="shared" si="66"/>
        <v>-5.0500000000000003E-2</v>
      </c>
      <c r="H208" s="52">
        <v>0.24</v>
      </c>
      <c r="I208" s="59">
        <v>0.1305</v>
      </c>
      <c r="J208" s="74">
        <f t="shared" si="67"/>
        <v>0.10949999999999999</v>
      </c>
      <c r="K208" s="52">
        <v>7.0000000000000007E-2</v>
      </c>
      <c r="L208" s="59">
        <v>0.1305</v>
      </c>
      <c r="M208" s="74">
        <f t="shared" si="68"/>
        <v>-6.0499999999999998E-2</v>
      </c>
      <c r="N208" s="52">
        <v>0.11</v>
      </c>
      <c r="O208" s="59">
        <v>0.1305</v>
      </c>
      <c r="P208" s="74">
        <f t="shared" si="69"/>
        <v>-2.0500000000000004E-2</v>
      </c>
      <c r="Q208" s="52">
        <v>0.09</v>
      </c>
      <c r="R208" s="59">
        <v>0.1305</v>
      </c>
      <c r="S208" s="74">
        <f t="shared" si="70"/>
        <v>-4.0500000000000008E-2</v>
      </c>
      <c r="T208" s="52">
        <v>0.14000000000000001</v>
      </c>
      <c r="U208" s="59">
        <v>0.1305</v>
      </c>
      <c r="V208" s="74">
        <f t="shared" si="71"/>
        <v>9.5000000000000084E-3</v>
      </c>
      <c r="W208" s="52">
        <v>0.14000000000000001</v>
      </c>
      <c r="X208" s="59">
        <v>0.1305</v>
      </c>
      <c r="Y208" s="74">
        <f t="shared" si="72"/>
        <v>9.5000000000000084E-3</v>
      </c>
      <c r="Z208" s="52">
        <v>0.14000000000000001</v>
      </c>
      <c r="AA208" s="59">
        <v>0.1305</v>
      </c>
      <c r="AB208" s="74">
        <f t="shared" si="73"/>
        <v>9.5000000000000084E-3</v>
      </c>
      <c r="AC208" s="52">
        <v>0.12</v>
      </c>
      <c r="AD208" s="59">
        <v>0.1305</v>
      </c>
      <c r="AE208" s="74">
        <f t="shared" si="74"/>
        <v>-1.0500000000000009E-2</v>
      </c>
      <c r="AF208" s="98">
        <f t="shared" si="75"/>
        <v>-1.2500000000000001E-2</v>
      </c>
      <c r="AG208" s="97">
        <v>618.05999999999995</v>
      </c>
      <c r="AH208" s="98">
        <f t="shared" si="77"/>
        <v>1.7003100976510484E-2</v>
      </c>
      <c r="AI208" s="99">
        <f t="shared" si="78"/>
        <v>-2.1253876220638106E-4</v>
      </c>
      <c r="AJ208" s="100">
        <v>800.21</v>
      </c>
      <c r="AK208" s="100">
        <v>0.56000000000000005</v>
      </c>
      <c r="AL208" s="100">
        <v>10.45</v>
      </c>
    </row>
    <row r="209" spans="1:38" s="62" customFormat="1">
      <c r="A209" s="90" t="s">
        <v>1625</v>
      </c>
      <c r="B209" s="53" t="s">
        <v>13</v>
      </c>
      <c r="C209" s="59">
        <v>0.1305</v>
      </c>
      <c r="D209" s="23" t="s">
        <v>13</v>
      </c>
      <c r="E209" s="52">
        <v>0.12</v>
      </c>
      <c r="F209" s="59">
        <v>0.1305</v>
      </c>
      <c r="G209" s="74">
        <f t="shared" si="66"/>
        <v>-1.0500000000000009E-2</v>
      </c>
      <c r="H209" s="52">
        <v>0.14000000000000001</v>
      </c>
      <c r="I209" s="59">
        <v>0.1305</v>
      </c>
      <c r="J209" s="74">
        <f t="shared" si="67"/>
        <v>9.5000000000000084E-3</v>
      </c>
      <c r="K209" s="52">
        <v>0.16</v>
      </c>
      <c r="L209" s="59">
        <v>0.1305</v>
      </c>
      <c r="M209" s="74">
        <f t="shared" si="68"/>
        <v>2.9499999999999998E-2</v>
      </c>
      <c r="N209" s="52">
        <v>0.13</v>
      </c>
      <c r="O209" s="59">
        <v>0.1305</v>
      </c>
      <c r="P209" s="74">
        <f t="shared" si="69"/>
        <v>-5.0000000000000044E-4</v>
      </c>
      <c r="Q209" s="52">
        <v>0.09</v>
      </c>
      <c r="R209" s="59">
        <v>0.1305</v>
      </c>
      <c r="S209" s="74">
        <f t="shared" si="70"/>
        <v>-4.0500000000000008E-2</v>
      </c>
      <c r="T209" s="52">
        <v>7.0000000000000007E-2</v>
      </c>
      <c r="U209" s="59">
        <v>0.1305</v>
      </c>
      <c r="V209" s="74">
        <f t="shared" si="71"/>
        <v>-6.0499999999999998E-2</v>
      </c>
      <c r="W209" s="52">
        <v>0.05</v>
      </c>
      <c r="X209" s="59">
        <v>0.1305</v>
      </c>
      <c r="Y209" s="74">
        <f t="shared" si="72"/>
        <v>-8.0500000000000002E-2</v>
      </c>
      <c r="Z209" s="52">
        <v>0.05</v>
      </c>
      <c r="AA209" s="59">
        <v>0.1305</v>
      </c>
      <c r="AB209" s="74">
        <f t="shared" si="73"/>
        <v>-8.0500000000000002E-2</v>
      </c>
      <c r="AC209" s="52">
        <v>7.0000000000000007E-2</v>
      </c>
      <c r="AD209" s="59">
        <v>0.1305</v>
      </c>
      <c r="AE209" s="74">
        <f t="shared" si="74"/>
        <v>-6.0499999999999998E-2</v>
      </c>
      <c r="AF209" s="98">
        <f t="shared" si="75"/>
        <v>-3.2722222222222229E-2</v>
      </c>
      <c r="AG209" s="97">
        <v>279.75</v>
      </c>
      <c r="AH209" s="98">
        <f t="shared" si="77"/>
        <v>7.6960448794272541E-3</v>
      </c>
      <c r="AI209" s="99">
        <f t="shared" si="78"/>
        <v>-2.5183169077681411E-4</v>
      </c>
      <c r="AJ209" s="100">
        <v>350.91</v>
      </c>
      <c r="AK209" s="100">
        <v>0.93</v>
      </c>
      <c r="AL209" s="101" t="s">
        <v>13</v>
      </c>
    </row>
    <row r="210" spans="1:38" s="62" customFormat="1">
      <c r="A210" s="90" t="s">
        <v>1626</v>
      </c>
      <c r="B210" s="63">
        <v>0.15</v>
      </c>
      <c r="C210" s="59">
        <v>0.1305</v>
      </c>
      <c r="D210" s="74">
        <f t="shared" si="76"/>
        <v>1.949999999999999E-2</v>
      </c>
      <c r="E210" s="52">
        <v>0.16</v>
      </c>
      <c r="F210" s="59">
        <v>0.1305</v>
      </c>
      <c r="G210" s="74">
        <f t="shared" si="66"/>
        <v>2.9499999999999998E-2</v>
      </c>
      <c r="H210" s="52">
        <v>0.1</v>
      </c>
      <c r="I210" s="59">
        <v>0.1305</v>
      </c>
      <c r="J210" s="74">
        <f t="shared" si="67"/>
        <v>-3.0499999999999999E-2</v>
      </c>
      <c r="K210" s="52">
        <v>0.06</v>
      </c>
      <c r="L210" s="59">
        <v>0.1305</v>
      </c>
      <c r="M210" s="74">
        <f t="shared" si="68"/>
        <v>-7.0500000000000007E-2</v>
      </c>
      <c r="N210" s="52">
        <v>0.06</v>
      </c>
      <c r="O210" s="59">
        <v>0.1305</v>
      </c>
      <c r="P210" s="74">
        <f t="shared" si="69"/>
        <v>-7.0500000000000007E-2</v>
      </c>
      <c r="Q210" s="52">
        <v>0.05</v>
      </c>
      <c r="R210" s="59">
        <v>0.1305</v>
      </c>
      <c r="S210" s="74">
        <f t="shared" si="70"/>
        <v>-8.0500000000000002E-2</v>
      </c>
      <c r="T210" s="52">
        <v>0.03</v>
      </c>
      <c r="U210" s="59">
        <v>0.1305</v>
      </c>
      <c r="V210" s="74">
        <f t="shared" si="71"/>
        <v>-0.10050000000000001</v>
      </c>
      <c r="W210" s="52">
        <v>0.01</v>
      </c>
      <c r="X210" s="59">
        <v>0.1305</v>
      </c>
      <c r="Y210" s="74">
        <f t="shared" si="72"/>
        <v>-0.12050000000000001</v>
      </c>
      <c r="Z210" s="52">
        <v>0.01</v>
      </c>
      <c r="AA210" s="59">
        <v>0.1305</v>
      </c>
      <c r="AB210" s="74">
        <f t="shared" si="73"/>
        <v>-0.12050000000000001</v>
      </c>
      <c r="AC210" s="52">
        <v>0.05</v>
      </c>
      <c r="AD210" s="59">
        <v>0.1305</v>
      </c>
      <c r="AE210" s="74">
        <f t="shared" si="74"/>
        <v>-8.0500000000000002E-2</v>
      </c>
      <c r="AF210" s="98">
        <f t="shared" si="75"/>
        <v>-6.25E-2</v>
      </c>
      <c r="AG210" s="97">
        <v>3390.22</v>
      </c>
      <c r="AH210" s="98">
        <f t="shared" si="77"/>
        <v>9.3266435285547317E-2</v>
      </c>
      <c r="AI210" s="99">
        <f t="shared" si="78"/>
        <v>-5.8291522053467073E-3</v>
      </c>
      <c r="AJ210" s="100">
        <v>6453.37</v>
      </c>
      <c r="AK210" s="100">
        <v>12.19</v>
      </c>
      <c r="AL210" s="100">
        <v>-23.6</v>
      </c>
    </row>
    <row r="211" spans="1:38" s="62" customFormat="1">
      <c r="A211" s="90" t="s">
        <v>1627</v>
      </c>
      <c r="B211" s="52">
        <v>0.09</v>
      </c>
      <c r="C211" s="59">
        <v>0.1305</v>
      </c>
      <c r="D211" s="74">
        <f t="shared" si="76"/>
        <v>-4.0500000000000008E-2</v>
      </c>
      <c r="E211" s="52">
        <v>0.12</v>
      </c>
      <c r="F211" s="59">
        <v>0.1305</v>
      </c>
      <c r="G211" s="74">
        <f t="shared" si="66"/>
        <v>-1.0500000000000009E-2</v>
      </c>
      <c r="H211" s="52">
        <v>0.26</v>
      </c>
      <c r="I211" s="59">
        <v>0.1305</v>
      </c>
      <c r="J211" s="74">
        <f t="shared" si="67"/>
        <v>0.1295</v>
      </c>
      <c r="K211" s="52">
        <v>0.23</v>
      </c>
      <c r="L211" s="59">
        <v>0.1305</v>
      </c>
      <c r="M211" s="74">
        <f t="shared" si="68"/>
        <v>9.9500000000000005E-2</v>
      </c>
      <c r="N211" s="52">
        <v>0.06</v>
      </c>
      <c r="O211" s="59">
        <v>0.1305</v>
      </c>
      <c r="P211" s="74">
        <f t="shared" si="69"/>
        <v>-7.0500000000000007E-2</v>
      </c>
      <c r="Q211" s="52">
        <v>-0.05</v>
      </c>
      <c r="R211" s="59">
        <v>0.1305</v>
      </c>
      <c r="S211" s="74">
        <f t="shared" si="70"/>
        <v>-0.18049999999999999</v>
      </c>
      <c r="T211" s="52">
        <v>7.0000000000000007E-2</v>
      </c>
      <c r="U211" s="59">
        <v>0.1305</v>
      </c>
      <c r="V211" s="74">
        <f t="shared" si="71"/>
        <v>-6.0499999999999998E-2</v>
      </c>
      <c r="W211" s="52">
        <v>7.0000000000000007E-2</v>
      </c>
      <c r="X211" s="59">
        <v>0.1305</v>
      </c>
      <c r="Y211" s="74">
        <f t="shared" si="72"/>
        <v>-6.0499999999999998E-2</v>
      </c>
      <c r="Z211" s="52">
        <v>0.17</v>
      </c>
      <c r="AA211" s="59">
        <v>0.1305</v>
      </c>
      <c r="AB211" s="74">
        <f t="shared" si="73"/>
        <v>3.9500000000000007E-2</v>
      </c>
      <c r="AC211" s="52">
        <v>0.24</v>
      </c>
      <c r="AD211" s="59">
        <v>0.1305</v>
      </c>
      <c r="AE211" s="74">
        <f t="shared" si="74"/>
        <v>0.10949999999999999</v>
      </c>
      <c r="AF211" s="98">
        <f t="shared" si="75"/>
        <v>-4.5000000000000014E-3</v>
      </c>
      <c r="AG211" s="97">
        <v>159</v>
      </c>
      <c r="AH211" s="98">
        <f t="shared" si="77"/>
        <v>4.3741595561355975E-3</v>
      </c>
      <c r="AI211" s="99">
        <f t="shared" si="78"/>
        <v>-1.9683718002610195E-5</v>
      </c>
      <c r="AJ211" s="100">
        <v>210.97</v>
      </c>
      <c r="AK211" s="100">
        <v>0.34</v>
      </c>
      <c r="AL211" s="100">
        <v>11.49</v>
      </c>
    </row>
    <row r="212" spans="1:38" s="62" customFormat="1">
      <c r="A212" s="90" t="s">
        <v>1628</v>
      </c>
      <c r="B212" s="52">
        <v>0.14000000000000001</v>
      </c>
      <c r="C212" s="59">
        <v>0.1305</v>
      </c>
      <c r="D212" s="74">
        <f t="shared" si="76"/>
        <v>9.5000000000000084E-3</v>
      </c>
      <c r="E212" s="52">
        <v>0.15</v>
      </c>
      <c r="F212" s="59">
        <v>0.1305</v>
      </c>
      <c r="G212" s="74">
        <f t="shared" si="66"/>
        <v>1.949999999999999E-2</v>
      </c>
      <c r="H212" s="52">
        <v>0.04</v>
      </c>
      <c r="I212" s="59">
        <v>0.1305</v>
      </c>
      <c r="J212" s="74">
        <f t="shared" si="67"/>
        <v>-9.0499999999999997E-2</v>
      </c>
      <c r="K212" s="52">
        <v>0.14000000000000001</v>
      </c>
      <c r="L212" s="59">
        <v>0.1305</v>
      </c>
      <c r="M212" s="74">
        <f t="shared" si="68"/>
        <v>9.5000000000000084E-3</v>
      </c>
      <c r="N212" s="52">
        <v>7.0000000000000007E-2</v>
      </c>
      <c r="O212" s="59">
        <v>0.1305</v>
      </c>
      <c r="P212" s="74">
        <f t="shared" si="69"/>
        <v>-6.0499999999999998E-2</v>
      </c>
      <c r="Q212" s="52">
        <v>0.06</v>
      </c>
      <c r="R212" s="59">
        <v>0.1305</v>
      </c>
      <c r="S212" s="74">
        <f t="shared" si="70"/>
        <v>-7.0500000000000007E-2</v>
      </c>
      <c r="T212" s="52">
        <v>0.05</v>
      </c>
      <c r="U212" s="59">
        <v>0.1305</v>
      </c>
      <c r="V212" s="74">
        <f t="shared" si="71"/>
        <v>-8.0500000000000002E-2</v>
      </c>
      <c r="W212" s="52">
        <v>0.08</v>
      </c>
      <c r="X212" s="59">
        <v>0.1305</v>
      </c>
      <c r="Y212" s="74">
        <f t="shared" si="72"/>
        <v>-5.0500000000000003E-2</v>
      </c>
      <c r="Z212" s="52">
        <v>0.18</v>
      </c>
      <c r="AA212" s="59">
        <v>0.1305</v>
      </c>
      <c r="AB212" s="74">
        <f t="shared" si="73"/>
        <v>4.9499999999999988E-2</v>
      </c>
      <c r="AC212" s="52">
        <v>0.32</v>
      </c>
      <c r="AD212" s="59">
        <v>0.1305</v>
      </c>
      <c r="AE212" s="74">
        <f t="shared" si="74"/>
        <v>0.1895</v>
      </c>
      <c r="AF212" s="98">
        <f t="shared" si="75"/>
        <v>-7.5000000000000015E-3</v>
      </c>
      <c r="AG212" s="97">
        <v>204.39</v>
      </c>
      <c r="AH212" s="98">
        <f t="shared" si="77"/>
        <v>5.6228583124437398E-3</v>
      </c>
      <c r="AI212" s="99">
        <f t="shared" si="78"/>
        <v>-4.2171437343328056E-5</v>
      </c>
      <c r="AJ212" s="100">
        <v>407.04</v>
      </c>
      <c r="AK212" s="100">
        <v>0.85</v>
      </c>
      <c r="AL212" s="100">
        <v>2.11</v>
      </c>
    </row>
    <row r="213" spans="1:38" s="62" customFormat="1">
      <c r="A213" s="90" t="s">
        <v>1629</v>
      </c>
      <c r="B213" s="52">
        <v>0.37</v>
      </c>
      <c r="C213" s="59">
        <v>0.1305</v>
      </c>
      <c r="D213" s="74">
        <f t="shared" si="76"/>
        <v>0.23949999999999999</v>
      </c>
      <c r="E213" s="52">
        <v>0.28999999999999998</v>
      </c>
      <c r="F213" s="59">
        <v>0.1305</v>
      </c>
      <c r="G213" s="74">
        <f t="shared" si="66"/>
        <v>0.15949999999999998</v>
      </c>
      <c r="H213" s="52">
        <v>0.24</v>
      </c>
      <c r="I213" s="59">
        <v>0.1305</v>
      </c>
      <c r="J213" s="74">
        <f t="shared" si="67"/>
        <v>0.10949999999999999</v>
      </c>
      <c r="K213" s="52">
        <v>0.17</v>
      </c>
      <c r="L213" s="59">
        <v>0.1305</v>
      </c>
      <c r="M213" s="74">
        <f t="shared" si="68"/>
        <v>3.9500000000000007E-2</v>
      </c>
      <c r="N213" s="52">
        <v>0.16</v>
      </c>
      <c r="O213" s="59">
        <v>0.1305</v>
      </c>
      <c r="P213" s="74">
        <f t="shared" si="69"/>
        <v>2.9499999999999998E-2</v>
      </c>
      <c r="Q213" s="52">
        <v>0</v>
      </c>
      <c r="R213" s="59">
        <v>0.1305</v>
      </c>
      <c r="S213" s="74">
        <f t="shared" si="70"/>
        <v>-0.1305</v>
      </c>
      <c r="T213" s="52">
        <v>0</v>
      </c>
      <c r="U213" s="59">
        <v>0.1305</v>
      </c>
      <c r="V213" s="74">
        <f t="shared" si="71"/>
        <v>-0.1305</v>
      </c>
      <c r="W213" s="52">
        <v>-7.0000000000000007E-2</v>
      </c>
      <c r="X213" s="59">
        <v>0.1305</v>
      </c>
      <c r="Y213" s="74">
        <f t="shared" si="72"/>
        <v>-0.20050000000000001</v>
      </c>
      <c r="Z213" s="52">
        <v>0.08</v>
      </c>
      <c r="AA213" s="59">
        <v>0.1305</v>
      </c>
      <c r="AB213" s="74">
        <f t="shared" si="73"/>
        <v>-5.0500000000000003E-2</v>
      </c>
      <c r="AC213" s="52">
        <v>0.2</v>
      </c>
      <c r="AD213" s="59">
        <v>0.1305</v>
      </c>
      <c r="AE213" s="74">
        <f t="shared" si="74"/>
        <v>6.9500000000000006E-2</v>
      </c>
      <c r="AF213" s="98">
        <f t="shared" si="75"/>
        <v>1.3499999999999989E-2</v>
      </c>
      <c r="AG213" s="97">
        <v>69.89</v>
      </c>
      <c r="AH213" s="98">
        <f t="shared" si="77"/>
        <v>1.9227044740774649E-3</v>
      </c>
      <c r="AI213" s="99">
        <f t="shared" si="78"/>
        <v>2.5956510400045755E-5</v>
      </c>
      <c r="AJ213" s="100">
        <v>103.59</v>
      </c>
      <c r="AK213" s="100">
        <v>0.49</v>
      </c>
      <c r="AL213" s="100">
        <v>8.67</v>
      </c>
    </row>
    <row r="214" spans="1:38" s="62" customFormat="1">
      <c r="A214" s="90" t="s">
        <v>1630</v>
      </c>
      <c r="B214" s="52">
        <v>0.18</v>
      </c>
      <c r="C214" s="59">
        <v>0.1305</v>
      </c>
      <c r="D214" s="74">
        <f t="shared" si="76"/>
        <v>4.9499999999999988E-2</v>
      </c>
      <c r="E214" s="52">
        <v>0.12</v>
      </c>
      <c r="F214" s="59">
        <v>0.1305</v>
      </c>
      <c r="G214" s="74">
        <f t="shared" si="66"/>
        <v>-1.0500000000000009E-2</v>
      </c>
      <c r="H214" s="52">
        <v>0.11</v>
      </c>
      <c r="I214" s="59">
        <v>0.1305</v>
      </c>
      <c r="J214" s="74">
        <f t="shared" si="67"/>
        <v>-2.0500000000000004E-2</v>
      </c>
      <c r="K214" s="52">
        <v>7.0000000000000007E-2</v>
      </c>
      <c r="L214" s="59">
        <v>0.1305</v>
      </c>
      <c r="M214" s="74">
        <f t="shared" si="68"/>
        <v>-6.0499999999999998E-2</v>
      </c>
      <c r="N214" s="52">
        <v>0.08</v>
      </c>
      <c r="O214" s="59">
        <v>0.1305</v>
      </c>
      <c r="P214" s="74">
        <f t="shared" si="69"/>
        <v>-5.0500000000000003E-2</v>
      </c>
      <c r="Q214" s="52">
        <v>0.09</v>
      </c>
      <c r="R214" s="59">
        <v>0.1305</v>
      </c>
      <c r="S214" s="74">
        <f t="shared" si="70"/>
        <v>-4.0500000000000008E-2</v>
      </c>
      <c r="T214" s="52">
        <v>0.11</v>
      </c>
      <c r="U214" s="59">
        <v>0.1305</v>
      </c>
      <c r="V214" s="74">
        <f t="shared" si="71"/>
        <v>-2.0500000000000004E-2</v>
      </c>
      <c r="W214" s="52">
        <v>0.12</v>
      </c>
      <c r="X214" s="59">
        <v>0.1305</v>
      </c>
      <c r="Y214" s="74">
        <f t="shared" si="72"/>
        <v>-1.0500000000000009E-2</v>
      </c>
      <c r="Z214" s="52">
        <v>0.16</v>
      </c>
      <c r="AA214" s="59">
        <v>0.1305</v>
      </c>
      <c r="AB214" s="74">
        <f t="shared" si="73"/>
        <v>2.9499999999999998E-2</v>
      </c>
      <c r="AC214" s="52">
        <v>0.12</v>
      </c>
      <c r="AD214" s="59">
        <v>0.1305</v>
      </c>
      <c r="AE214" s="74">
        <f t="shared" si="74"/>
        <v>-1.0500000000000009E-2</v>
      </c>
      <c r="AF214" s="98">
        <f t="shared" si="75"/>
        <v>-1.4500000000000004E-2</v>
      </c>
      <c r="AG214" s="97">
        <v>125.48</v>
      </c>
      <c r="AH214" s="98">
        <f t="shared" si="77"/>
        <v>3.4520096924773257E-3</v>
      </c>
      <c r="AI214" s="99">
        <f t="shared" si="78"/>
        <v>-5.0054140540921239E-5</v>
      </c>
      <c r="AJ214" s="100">
        <v>158.47999999999999</v>
      </c>
      <c r="AK214" s="100">
        <v>0.72</v>
      </c>
      <c r="AL214" s="100">
        <v>-0.1</v>
      </c>
    </row>
    <row r="215" spans="1:38" s="62" customFormat="1">
      <c r="A215" s="90" t="s">
        <v>1631</v>
      </c>
      <c r="B215" s="52">
        <v>0.09</v>
      </c>
      <c r="C215" s="59">
        <v>0.1305</v>
      </c>
      <c r="D215" s="74">
        <f t="shared" si="76"/>
        <v>-4.0500000000000008E-2</v>
      </c>
      <c r="E215" s="52">
        <v>0.17</v>
      </c>
      <c r="F215" s="59">
        <v>0.1305</v>
      </c>
      <c r="G215" s="74">
        <f t="shared" si="66"/>
        <v>3.9500000000000007E-2</v>
      </c>
      <c r="H215" s="52">
        <v>0.18</v>
      </c>
      <c r="I215" s="59">
        <v>0.1305</v>
      </c>
      <c r="J215" s="74">
        <f t="shared" si="67"/>
        <v>4.9499999999999988E-2</v>
      </c>
      <c r="K215" s="52">
        <v>0.16</v>
      </c>
      <c r="L215" s="59">
        <v>0.1305</v>
      </c>
      <c r="M215" s="74">
        <f t="shared" si="68"/>
        <v>2.9499999999999998E-2</v>
      </c>
      <c r="N215" s="52">
        <v>0.16</v>
      </c>
      <c r="O215" s="59">
        <v>0.1305</v>
      </c>
      <c r="P215" s="74">
        <f t="shared" si="69"/>
        <v>2.9499999999999998E-2</v>
      </c>
      <c r="Q215" s="52">
        <v>0.17</v>
      </c>
      <c r="R215" s="59">
        <v>0.1305</v>
      </c>
      <c r="S215" s="74">
        <f t="shared" si="70"/>
        <v>3.9500000000000007E-2</v>
      </c>
      <c r="T215" s="52">
        <v>7.0000000000000007E-2</v>
      </c>
      <c r="U215" s="59">
        <v>0.1305</v>
      </c>
      <c r="V215" s="74">
        <f t="shared" si="71"/>
        <v>-6.0499999999999998E-2</v>
      </c>
      <c r="W215" s="52">
        <v>0.06</v>
      </c>
      <c r="X215" s="59">
        <v>0.1305</v>
      </c>
      <c r="Y215" s="74">
        <f t="shared" si="72"/>
        <v>-7.0500000000000007E-2</v>
      </c>
      <c r="Z215" s="52">
        <v>0.12</v>
      </c>
      <c r="AA215" s="59">
        <v>0.1305</v>
      </c>
      <c r="AB215" s="74">
        <f t="shared" si="73"/>
        <v>-1.0500000000000009E-2</v>
      </c>
      <c r="AC215" s="52">
        <v>0.16</v>
      </c>
      <c r="AD215" s="59">
        <v>0.1305</v>
      </c>
      <c r="AE215" s="74">
        <f t="shared" si="74"/>
        <v>2.9499999999999998E-2</v>
      </c>
      <c r="AF215" s="98">
        <f t="shared" si="75"/>
        <v>3.4999999999999975E-3</v>
      </c>
      <c r="AG215" s="97">
        <v>128.51</v>
      </c>
      <c r="AH215" s="98">
        <f t="shared" si="77"/>
        <v>3.5353663179810415E-3</v>
      </c>
      <c r="AI215" s="99">
        <f t="shared" si="78"/>
        <v>1.2373782112933636E-5</v>
      </c>
      <c r="AJ215" s="100">
        <v>185.22</v>
      </c>
      <c r="AK215" s="100">
        <v>1.6</v>
      </c>
      <c r="AL215" s="100">
        <v>7.6</v>
      </c>
    </row>
    <row r="216" spans="1:38" s="62" customFormat="1">
      <c r="A216" s="90" t="s">
        <v>1941</v>
      </c>
      <c r="B216" s="52">
        <v>-4.7000000000000002E-3</v>
      </c>
      <c r="C216" s="59">
        <v>0.1305</v>
      </c>
      <c r="D216" s="74">
        <f>B216-C216</f>
        <v>-0.13520000000000001</v>
      </c>
      <c r="E216" s="52">
        <v>-0.4219</v>
      </c>
      <c r="F216" s="59">
        <v>0.1305</v>
      </c>
      <c r="G216" s="74">
        <f>E216-F216</f>
        <v>-0.5524</v>
      </c>
      <c r="H216" s="52">
        <v>-0.28510000000000002</v>
      </c>
      <c r="I216" s="59">
        <v>0.1305</v>
      </c>
      <c r="J216" s="74">
        <f>H216-I216</f>
        <v>-0.41560000000000002</v>
      </c>
      <c r="K216" s="52">
        <v>-0.28639999999999999</v>
      </c>
      <c r="L216" s="59">
        <v>0.1305</v>
      </c>
      <c r="M216" s="74">
        <f>K216-L216</f>
        <v>-0.41689999999999999</v>
      </c>
      <c r="N216" s="52">
        <v>-0.27350000000000002</v>
      </c>
      <c r="O216" s="59">
        <v>0.1305</v>
      </c>
      <c r="P216" s="74">
        <f>N216-O216</f>
        <v>-0.40400000000000003</v>
      </c>
      <c r="Q216" s="59" t="s">
        <v>13</v>
      </c>
      <c r="R216" s="59">
        <v>0.1305</v>
      </c>
      <c r="S216" s="78" t="s">
        <v>13</v>
      </c>
      <c r="T216" s="52">
        <v>0.2261</v>
      </c>
      <c r="U216" s="59">
        <v>0.1305</v>
      </c>
      <c r="V216" s="74">
        <f>T216-U216</f>
        <v>9.5599999999999991E-2</v>
      </c>
      <c r="W216" s="52">
        <v>-0.2462</v>
      </c>
      <c r="X216" s="59">
        <v>0.1305</v>
      </c>
      <c r="Y216" s="74">
        <f>W216-X216</f>
        <v>-0.37670000000000003</v>
      </c>
      <c r="Z216" s="52">
        <v>-0.28100000000000003</v>
      </c>
      <c r="AA216" s="59">
        <v>0.1305</v>
      </c>
      <c r="AB216" s="74">
        <f>Z216-AA216</f>
        <v>-0.41150000000000003</v>
      </c>
      <c r="AC216" s="64" t="s">
        <v>13</v>
      </c>
      <c r="AD216" s="59">
        <v>0.1305</v>
      </c>
      <c r="AE216" s="78" t="s">
        <v>13</v>
      </c>
      <c r="AF216" s="95">
        <f>AVERAGE(D216,G216,J216,M216,P216,S216,V216,Y216,AB216,AE216)</f>
        <v>-0.32708750000000009</v>
      </c>
      <c r="AG216" s="97">
        <v>0.57999999999999996</v>
      </c>
      <c r="AH216" s="98">
        <f t="shared" si="77"/>
        <v>1.5956053726783938E-5</v>
      </c>
      <c r="AI216" s="99">
        <f t="shared" si="78"/>
        <v>-5.2190257233594424E-6</v>
      </c>
      <c r="AJ216" s="100">
        <v>0.68</v>
      </c>
      <c r="AK216" s="100">
        <v>2.41</v>
      </c>
      <c r="AL216" s="100">
        <v>-2.12</v>
      </c>
    </row>
    <row r="217" spans="1:38" s="62" customFormat="1">
      <c r="A217" s="90" t="s">
        <v>1632</v>
      </c>
      <c r="B217" s="52">
        <v>0.22</v>
      </c>
      <c r="C217" s="59">
        <v>0.1305</v>
      </c>
      <c r="D217" s="74">
        <f t="shared" si="76"/>
        <v>8.9499999999999996E-2</v>
      </c>
      <c r="E217" s="52">
        <v>0.21</v>
      </c>
      <c r="F217" s="59">
        <v>0.1305</v>
      </c>
      <c r="G217" s="74">
        <f t="shared" si="66"/>
        <v>7.9499999999999987E-2</v>
      </c>
      <c r="H217" s="52">
        <v>0.2</v>
      </c>
      <c r="I217" s="59">
        <v>0.1305</v>
      </c>
      <c r="J217" s="74">
        <f t="shared" si="67"/>
        <v>6.9500000000000006E-2</v>
      </c>
      <c r="K217" s="52">
        <v>0.16</v>
      </c>
      <c r="L217" s="59">
        <v>0.1305</v>
      </c>
      <c r="M217" s="74">
        <f t="shared" si="68"/>
        <v>2.9499999999999998E-2</v>
      </c>
      <c r="N217" s="52">
        <v>0.15</v>
      </c>
      <c r="O217" s="59">
        <v>0.1305</v>
      </c>
      <c r="P217" s="74">
        <f t="shared" si="69"/>
        <v>1.949999999999999E-2</v>
      </c>
      <c r="Q217" s="52">
        <v>0.18</v>
      </c>
      <c r="R217" s="59">
        <v>0.1305</v>
      </c>
      <c r="S217" s="74">
        <f t="shared" si="70"/>
        <v>4.9499999999999988E-2</v>
      </c>
      <c r="T217" s="52">
        <v>0.18</v>
      </c>
      <c r="U217" s="59">
        <v>0.1305</v>
      </c>
      <c r="V217" s="74">
        <f t="shared" si="71"/>
        <v>4.9499999999999988E-2</v>
      </c>
      <c r="W217" s="52">
        <v>0.16</v>
      </c>
      <c r="X217" s="59">
        <v>0.1305</v>
      </c>
      <c r="Y217" s="74">
        <f t="shared" si="72"/>
        <v>2.9499999999999998E-2</v>
      </c>
      <c r="Z217" s="52">
        <v>0.13</v>
      </c>
      <c r="AA217" s="59">
        <v>0.1305</v>
      </c>
      <c r="AB217" s="74">
        <f t="shared" si="73"/>
        <v>-5.0000000000000044E-4</v>
      </c>
      <c r="AC217" s="52">
        <v>0.23</v>
      </c>
      <c r="AD217" s="59">
        <v>0.1305</v>
      </c>
      <c r="AE217" s="74">
        <f t="shared" si="74"/>
        <v>9.9500000000000005E-2</v>
      </c>
      <c r="AF217" s="98">
        <f t="shared" si="75"/>
        <v>5.149999999999999E-2</v>
      </c>
      <c r="AG217" s="97">
        <v>73.61</v>
      </c>
      <c r="AH217" s="98">
        <f t="shared" si="77"/>
        <v>2.0250433014285616E-3</v>
      </c>
      <c r="AI217" s="99">
        <f t="shared" si="78"/>
        <v>1.0428973002357091E-4</v>
      </c>
      <c r="AJ217" s="100">
        <v>92</v>
      </c>
      <c r="AK217" s="100">
        <v>0.01</v>
      </c>
      <c r="AL217" s="100">
        <v>6.64</v>
      </c>
    </row>
    <row r="218" spans="1:38" s="62" customFormat="1">
      <c r="A218" s="90" t="s">
        <v>1633</v>
      </c>
      <c r="B218" s="52">
        <v>-0.05</v>
      </c>
      <c r="C218" s="59">
        <v>0.1305</v>
      </c>
      <c r="D218" s="74">
        <f t="shared" si="76"/>
        <v>-0.18049999999999999</v>
      </c>
      <c r="E218" s="52">
        <v>-0.04</v>
      </c>
      <c r="F218" s="59">
        <v>0.1305</v>
      </c>
      <c r="G218" s="74">
        <f t="shared" si="66"/>
        <v>-0.17050000000000001</v>
      </c>
      <c r="H218" s="52">
        <v>7.0000000000000007E-2</v>
      </c>
      <c r="I218" s="59">
        <v>0.1305</v>
      </c>
      <c r="J218" s="74">
        <f t="shared" si="67"/>
        <v>-6.0499999999999998E-2</v>
      </c>
      <c r="K218" s="52">
        <v>0.05</v>
      </c>
      <c r="L218" s="59">
        <v>0.1305</v>
      </c>
      <c r="M218" s="74">
        <f t="shared" si="68"/>
        <v>-8.0500000000000002E-2</v>
      </c>
      <c r="N218" s="52">
        <v>0.01</v>
      </c>
      <c r="O218" s="59">
        <v>0.1305</v>
      </c>
      <c r="P218" s="74">
        <f t="shared" si="69"/>
        <v>-0.12050000000000001</v>
      </c>
      <c r="Q218" s="52">
        <v>0.03</v>
      </c>
      <c r="R218" s="59">
        <v>0.1305</v>
      </c>
      <c r="S218" s="74">
        <f t="shared" si="70"/>
        <v>-0.10050000000000001</v>
      </c>
      <c r="T218" s="52">
        <v>-0.01</v>
      </c>
      <c r="U218" s="59">
        <v>0.1305</v>
      </c>
      <c r="V218" s="74">
        <f t="shared" si="71"/>
        <v>-0.14050000000000001</v>
      </c>
      <c r="W218" s="52">
        <v>-0.11</v>
      </c>
      <c r="X218" s="59">
        <v>0.1305</v>
      </c>
      <c r="Y218" s="74">
        <f t="shared" si="72"/>
        <v>-0.24049999999999999</v>
      </c>
      <c r="Z218" s="52">
        <v>-0.01</v>
      </c>
      <c r="AA218" s="59">
        <v>0.1305</v>
      </c>
      <c r="AB218" s="74">
        <f t="shared" si="73"/>
        <v>-0.14050000000000001</v>
      </c>
      <c r="AC218" s="52">
        <v>0.22</v>
      </c>
      <c r="AD218" s="59">
        <v>0.1305</v>
      </c>
      <c r="AE218" s="74">
        <f t="shared" si="74"/>
        <v>8.9499999999999996E-2</v>
      </c>
      <c r="AF218" s="98">
        <f t="shared" si="75"/>
        <v>-0.11450000000000002</v>
      </c>
      <c r="AG218" s="97">
        <v>43.63</v>
      </c>
      <c r="AH218" s="98">
        <f t="shared" si="77"/>
        <v>1.2002803863785921E-3</v>
      </c>
      <c r="AI218" s="99">
        <f t="shared" si="78"/>
        <v>-1.3743210424034882E-4</v>
      </c>
      <c r="AJ218" s="100">
        <v>76.599999999999994</v>
      </c>
      <c r="AK218" s="100">
        <v>0.34</v>
      </c>
      <c r="AL218" s="100">
        <v>-2.85</v>
      </c>
    </row>
    <row r="219" spans="1:38" s="62" customFormat="1">
      <c r="A219" s="90" t="s">
        <v>1634</v>
      </c>
      <c r="B219" s="52">
        <v>0.09</v>
      </c>
      <c r="C219" s="59">
        <v>0.1305</v>
      </c>
      <c r="D219" s="74">
        <f t="shared" si="76"/>
        <v>-4.0500000000000008E-2</v>
      </c>
      <c r="E219" s="52">
        <v>0.13</v>
      </c>
      <c r="F219" s="59">
        <v>0.1305</v>
      </c>
      <c r="G219" s="74">
        <f t="shared" si="66"/>
        <v>-5.0000000000000044E-4</v>
      </c>
      <c r="H219" s="52">
        <v>0.19</v>
      </c>
      <c r="I219" s="59">
        <v>0.1305</v>
      </c>
      <c r="J219" s="74">
        <f t="shared" si="67"/>
        <v>5.9499999999999997E-2</v>
      </c>
      <c r="K219" s="52">
        <v>0.13</v>
      </c>
      <c r="L219" s="59">
        <v>0.1305</v>
      </c>
      <c r="M219" s="74">
        <f t="shared" si="68"/>
        <v>-5.0000000000000044E-4</v>
      </c>
      <c r="N219" s="52">
        <v>0.08</v>
      </c>
      <c r="O219" s="59">
        <v>0.1305</v>
      </c>
      <c r="P219" s="74">
        <f t="shared" si="69"/>
        <v>-5.0500000000000003E-2</v>
      </c>
      <c r="Q219" s="52">
        <v>0.02</v>
      </c>
      <c r="R219" s="59">
        <v>0.1305</v>
      </c>
      <c r="S219" s="74">
        <f t="shared" si="70"/>
        <v>-0.1105</v>
      </c>
      <c r="T219" s="52">
        <v>0.05</v>
      </c>
      <c r="U219" s="59">
        <v>0.1305</v>
      </c>
      <c r="V219" s="74">
        <f t="shared" si="71"/>
        <v>-8.0500000000000002E-2</v>
      </c>
      <c r="W219" s="52">
        <v>0.06</v>
      </c>
      <c r="X219" s="59">
        <v>0.1305</v>
      </c>
      <c r="Y219" s="74">
        <f t="shared" si="72"/>
        <v>-7.0500000000000007E-2</v>
      </c>
      <c r="Z219" s="52">
        <v>0.09</v>
      </c>
      <c r="AA219" s="59">
        <v>0.1305</v>
      </c>
      <c r="AB219" s="74">
        <f t="shared" si="73"/>
        <v>-4.0500000000000008E-2</v>
      </c>
      <c r="AC219" s="52">
        <v>0.1</v>
      </c>
      <c r="AD219" s="59">
        <v>0.1305</v>
      </c>
      <c r="AE219" s="74">
        <f t="shared" si="74"/>
        <v>-3.0499999999999999E-2</v>
      </c>
      <c r="AF219" s="98">
        <f t="shared" si="75"/>
        <v>-3.6499999999999998E-2</v>
      </c>
      <c r="AG219" s="97">
        <v>136.74</v>
      </c>
      <c r="AH219" s="98">
        <f t="shared" si="77"/>
        <v>3.7617772182766138E-3</v>
      </c>
      <c r="AI219" s="99">
        <f t="shared" si="78"/>
        <v>-1.373048684670964E-4</v>
      </c>
      <c r="AJ219" s="100">
        <v>202.45</v>
      </c>
      <c r="AK219" s="100">
        <v>0.24</v>
      </c>
      <c r="AL219" s="100">
        <v>-3.2</v>
      </c>
    </row>
    <row r="220" spans="1:38" s="62" customFormat="1">
      <c r="A220" s="90" t="s">
        <v>1635</v>
      </c>
      <c r="B220" s="52">
        <v>0.14000000000000001</v>
      </c>
      <c r="C220" s="59">
        <v>0.1305</v>
      </c>
      <c r="D220" s="74">
        <f t="shared" si="76"/>
        <v>9.5000000000000084E-3</v>
      </c>
      <c r="E220" s="52">
        <v>0.13</v>
      </c>
      <c r="F220" s="59">
        <v>0.1305</v>
      </c>
      <c r="G220" s="74">
        <f t="shared" si="66"/>
        <v>-5.0000000000000044E-4</v>
      </c>
      <c r="H220" s="52">
        <v>0.12</v>
      </c>
      <c r="I220" s="59">
        <v>0.1305</v>
      </c>
      <c r="J220" s="74">
        <f t="shared" si="67"/>
        <v>-1.0500000000000009E-2</v>
      </c>
      <c r="K220" s="52">
        <v>0.1</v>
      </c>
      <c r="L220" s="59">
        <v>0.1305</v>
      </c>
      <c r="M220" s="74">
        <f t="shared" si="68"/>
        <v>-3.0499999999999999E-2</v>
      </c>
      <c r="N220" s="52">
        <v>7.0000000000000007E-2</v>
      </c>
      <c r="O220" s="59">
        <v>0.1305</v>
      </c>
      <c r="P220" s="74">
        <f t="shared" si="69"/>
        <v>-6.0499999999999998E-2</v>
      </c>
      <c r="Q220" s="52">
        <v>0.08</v>
      </c>
      <c r="R220" s="59">
        <v>0.1305</v>
      </c>
      <c r="S220" s="74">
        <f t="shared" si="70"/>
        <v>-5.0500000000000003E-2</v>
      </c>
      <c r="T220" s="52">
        <v>0.03</v>
      </c>
      <c r="U220" s="59">
        <v>0.1305</v>
      </c>
      <c r="V220" s="74">
        <f t="shared" si="71"/>
        <v>-0.10050000000000001</v>
      </c>
      <c r="W220" s="52">
        <v>0.06</v>
      </c>
      <c r="X220" s="59">
        <v>0.1305</v>
      </c>
      <c r="Y220" s="74">
        <f t="shared" si="72"/>
        <v>-7.0500000000000007E-2</v>
      </c>
      <c r="Z220" s="52">
        <v>0.03</v>
      </c>
      <c r="AA220" s="59">
        <v>0.1305</v>
      </c>
      <c r="AB220" s="74">
        <f t="shared" si="73"/>
        <v>-0.10050000000000001</v>
      </c>
      <c r="AC220" s="52">
        <v>0.08</v>
      </c>
      <c r="AD220" s="59">
        <v>0.1305</v>
      </c>
      <c r="AE220" s="74">
        <f t="shared" si="74"/>
        <v>-5.0500000000000003E-2</v>
      </c>
      <c r="AF220" s="98">
        <f t="shared" si="75"/>
        <v>-4.6500000000000007E-2</v>
      </c>
      <c r="AG220" s="97">
        <v>52.97</v>
      </c>
      <c r="AH220" s="98">
        <f t="shared" si="77"/>
        <v>1.4572278722547332E-3</v>
      </c>
      <c r="AI220" s="99">
        <f t="shared" si="78"/>
        <v>-6.77610960598451E-5</v>
      </c>
      <c r="AJ220" s="100">
        <v>70.5</v>
      </c>
      <c r="AK220" s="100">
        <v>0.12</v>
      </c>
      <c r="AL220" s="100">
        <v>10.07</v>
      </c>
    </row>
    <row r="221" spans="1:38" s="62" customFormat="1">
      <c r="A221" s="90" t="s">
        <v>1636</v>
      </c>
      <c r="B221" s="52">
        <v>6.7999999999999996E-3</v>
      </c>
      <c r="C221" s="59">
        <v>0.1305</v>
      </c>
      <c r="D221" s="74">
        <f t="shared" si="76"/>
        <v>-0.1237</v>
      </c>
      <c r="E221" s="52">
        <v>-0.1003</v>
      </c>
      <c r="F221" s="59">
        <v>0.1305</v>
      </c>
      <c r="G221" s="74">
        <f t="shared" si="66"/>
        <v>-0.23080000000000001</v>
      </c>
      <c r="H221" s="52">
        <v>-0.1585</v>
      </c>
      <c r="I221" s="59">
        <v>0.1305</v>
      </c>
      <c r="J221" s="74">
        <f t="shared" si="67"/>
        <v>-0.28900000000000003</v>
      </c>
      <c r="K221" s="52">
        <v>-9.1399999999999995E-2</v>
      </c>
      <c r="L221" s="59">
        <v>0.1305</v>
      </c>
      <c r="M221" s="74">
        <f t="shared" si="68"/>
        <v>-0.22189999999999999</v>
      </c>
      <c r="N221" s="52">
        <v>-0.28689999999999999</v>
      </c>
      <c r="O221" s="59">
        <v>0.1305</v>
      </c>
      <c r="P221" s="74">
        <f t="shared" si="69"/>
        <v>-0.41739999999999999</v>
      </c>
      <c r="Q221" s="52">
        <v>-0.24399999999999999</v>
      </c>
      <c r="R221" s="59">
        <v>0.1305</v>
      </c>
      <c r="S221" s="74">
        <f t="shared" si="70"/>
        <v>-0.3745</v>
      </c>
      <c r="T221" s="52">
        <v>-0.52790000000000004</v>
      </c>
      <c r="U221" s="59">
        <v>0.1305</v>
      </c>
      <c r="V221" s="74">
        <f t="shared" si="71"/>
        <v>-0.6584000000000001</v>
      </c>
      <c r="W221" s="52">
        <v>-3.8422000000000001</v>
      </c>
      <c r="X221" s="59">
        <v>0.1305</v>
      </c>
      <c r="Y221" s="74">
        <f t="shared" si="72"/>
        <v>-3.9727000000000001</v>
      </c>
      <c r="Z221" s="59" t="s">
        <v>13</v>
      </c>
      <c r="AA221" s="59">
        <v>0.1305</v>
      </c>
      <c r="AB221" s="23" t="s">
        <v>13</v>
      </c>
      <c r="AC221" s="64" t="s">
        <v>13</v>
      </c>
      <c r="AD221" s="59">
        <v>0.1305</v>
      </c>
      <c r="AE221" s="23" t="s">
        <v>13</v>
      </c>
      <c r="AF221" s="98">
        <f t="shared" si="75"/>
        <v>-0.78605000000000003</v>
      </c>
      <c r="AG221" s="97">
        <v>-78.28</v>
      </c>
      <c r="AH221" s="98">
        <f t="shared" si="77"/>
        <v>-2.1535170443666325E-3</v>
      </c>
      <c r="AI221" s="99">
        <f t="shared" si="78"/>
        <v>1.6927720727243916E-3</v>
      </c>
      <c r="AJ221" s="100">
        <v>58</v>
      </c>
      <c r="AK221" s="101" t="s">
        <v>13</v>
      </c>
      <c r="AL221" s="100">
        <v>-11.48</v>
      </c>
    </row>
    <row r="222" spans="1:38" s="62" customFormat="1">
      <c r="A222" s="90" t="s">
        <v>1637</v>
      </c>
      <c r="B222" s="64" t="s">
        <v>13</v>
      </c>
      <c r="C222" s="59">
        <v>0.1305</v>
      </c>
      <c r="D222" s="23" t="s">
        <v>13</v>
      </c>
      <c r="E222" s="52">
        <v>8.9300000000000004E-2</v>
      </c>
      <c r="F222" s="59">
        <v>0.1305</v>
      </c>
      <c r="G222" s="74">
        <f t="shared" si="66"/>
        <v>-4.1200000000000001E-2</v>
      </c>
      <c r="H222" s="52">
        <v>0.25819999999999999</v>
      </c>
      <c r="I222" s="59">
        <v>0.1305</v>
      </c>
      <c r="J222" s="74">
        <f t="shared" si="67"/>
        <v>0.12769999999999998</v>
      </c>
      <c r="K222" s="52">
        <v>0.21490000000000001</v>
      </c>
      <c r="L222" s="59">
        <v>0.1305</v>
      </c>
      <c r="M222" s="74">
        <f t="shared" si="68"/>
        <v>8.4400000000000003E-2</v>
      </c>
      <c r="N222" s="52">
        <v>0.21490000000000001</v>
      </c>
      <c r="O222" s="59">
        <v>0.1305</v>
      </c>
      <c r="P222" s="74">
        <f t="shared" si="69"/>
        <v>8.4400000000000003E-2</v>
      </c>
      <c r="Q222" s="52">
        <v>0.12039999999999999</v>
      </c>
      <c r="R222" s="59">
        <v>0.1305</v>
      </c>
      <c r="S222" s="74">
        <f t="shared" si="70"/>
        <v>-1.0100000000000012E-2</v>
      </c>
      <c r="T222" s="52">
        <v>0.1835</v>
      </c>
      <c r="U222" s="59">
        <v>0.1305</v>
      </c>
      <c r="V222" s="74">
        <f t="shared" si="71"/>
        <v>5.2999999999999992E-2</v>
      </c>
      <c r="W222" s="52">
        <v>0.16839999999999999</v>
      </c>
      <c r="X222" s="59">
        <v>0.1305</v>
      </c>
      <c r="Y222" s="74">
        <f t="shared" si="72"/>
        <v>3.7899999999999989E-2</v>
      </c>
      <c r="Z222" s="52">
        <v>0.1923</v>
      </c>
      <c r="AA222" s="59">
        <v>0.1305</v>
      </c>
      <c r="AB222" s="74">
        <f t="shared" si="73"/>
        <v>6.1799999999999994E-2</v>
      </c>
      <c r="AC222" s="52">
        <v>0.18060000000000001</v>
      </c>
      <c r="AD222" s="59">
        <v>0.1305</v>
      </c>
      <c r="AE222" s="74">
        <f t="shared" si="74"/>
        <v>5.0100000000000006E-2</v>
      </c>
      <c r="AF222" s="98">
        <f t="shared" si="75"/>
        <v>4.9777777777777775E-2</v>
      </c>
      <c r="AG222" s="97">
        <v>25.32</v>
      </c>
      <c r="AH222" s="98">
        <f t="shared" si="77"/>
        <v>6.9656427648649895E-4</v>
      </c>
      <c r="AI222" s="99">
        <f t="shared" si="78"/>
        <v>3.46734217628835E-5</v>
      </c>
      <c r="AJ222" s="100">
        <v>29.59</v>
      </c>
      <c r="AK222" s="100">
        <v>0</v>
      </c>
      <c r="AL222" s="101" t="s">
        <v>13</v>
      </c>
    </row>
    <row r="223" spans="1:38" s="62" customFormat="1">
      <c r="A223" s="90" t="s">
        <v>1638</v>
      </c>
      <c r="B223" s="64" t="s">
        <v>13</v>
      </c>
      <c r="C223" s="59">
        <v>0.1305</v>
      </c>
      <c r="D223" s="23" t="s">
        <v>13</v>
      </c>
      <c r="E223" s="59" t="s">
        <v>13</v>
      </c>
      <c r="F223" s="59">
        <v>0.1305</v>
      </c>
      <c r="G223" s="23" t="s">
        <v>13</v>
      </c>
      <c r="H223" s="59" t="s">
        <v>13</v>
      </c>
      <c r="I223" s="59">
        <v>0.1305</v>
      </c>
      <c r="J223" s="23" t="s">
        <v>13</v>
      </c>
      <c r="K223" s="64" t="s">
        <v>13</v>
      </c>
      <c r="L223" s="59">
        <v>0.1305</v>
      </c>
      <c r="M223" s="23" t="s">
        <v>13</v>
      </c>
      <c r="N223" s="52">
        <v>9.5500000000000002E-2</v>
      </c>
      <c r="O223" s="59">
        <v>0.1305</v>
      </c>
      <c r="P223" s="74">
        <f t="shared" si="69"/>
        <v>-3.5000000000000003E-2</v>
      </c>
      <c r="Q223" s="52">
        <v>0.21279999999999999</v>
      </c>
      <c r="R223" s="59">
        <v>0.1305</v>
      </c>
      <c r="S223" s="74">
        <f t="shared" si="70"/>
        <v>8.2299999999999984E-2</v>
      </c>
      <c r="T223" s="52">
        <v>0.1216</v>
      </c>
      <c r="U223" s="59">
        <v>0.1305</v>
      </c>
      <c r="V223" s="74">
        <f t="shared" si="71"/>
        <v>-8.9000000000000051E-3</v>
      </c>
      <c r="W223" s="52">
        <v>0.16339999999999999</v>
      </c>
      <c r="X223" s="59">
        <v>0.1305</v>
      </c>
      <c r="Y223" s="74">
        <f t="shared" si="72"/>
        <v>3.2899999999999985E-2</v>
      </c>
      <c r="Z223" s="52">
        <v>0.26690000000000003</v>
      </c>
      <c r="AA223" s="59">
        <v>0.1305</v>
      </c>
      <c r="AB223" s="74">
        <f t="shared" si="73"/>
        <v>0.13640000000000002</v>
      </c>
      <c r="AC223" s="52">
        <v>0.41370000000000001</v>
      </c>
      <c r="AD223" s="59">
        <v>0.1305</v>
      </c>
      <c r="AE223" s="74">
        <f t="shared" si="74"/>
        <v>0.28320000000000001</v>
      </c>
      <c r="AF223" s="98">
        <f t="shared" si="75"/>
        <v>8.1816666666666663E-2</v>
      </c>
      <c r="AG223" s="97">
        <v>19.55</v>
      </c>
      <c r="AH223" s="98">
        <f t="shared" si="77"/>
        <v>5.3782905234245869E-4</v>
      </c>
      <c r="AI223" s="99">
        <f t="shared" si="78"/>
        <v>4.400338029915216E-5</v>
      </c>
      <c r="AJ223" s="100">
        <v>22.33</v>
      </c>
      <c r="AK223" s="100">
        <v>0.33</v>
      </c>
      <c r="AL223" s="101" t="s">
        <v>13</v>
      </c>
    </row>
    <row r="224" spans="1:38" s="62" customFormat="1">
      <c r="A224" s="90" t="s">
        <v>1639</v>
      </c>
      <c r="B224" s="52">
        <v>0.38</v>
      </c>
      <c r="C224" s="59">
        <v>0.1305</v>
      </c>
      <c r="D224" s="74">
        <f t="shared" si="76"/>
        <v>0.2495</v>
      </c>
      <c r="E224" s="52">
        <v>0.23</v>
      </c>
      <c r="F224" s="59">
        <v>0.1305</v>
      </c>
      <c r="G224" s="74">
        <f t="shared" si="66"/>
        <v>9.9500000000000005E-2</v>
      </c>
      <c r="H224" s="52">
        <v>0.2</v>
      </c>
      <c r="I224" s="59">
        <v>0.1305</v>
      </c>
      <c r="J224" s="74">
        <f t="shared" si="67"/>
        <v>6.9500000000000006E-2</v>
      </c>
      <c r="K224" s="52">
        <v>0.23</v>
      </c>
      <c r="L224" s="59">
        <v>0.1305</v>
      </c>
      <c r="M224" s="74">
        <f t="shared" si="68"/>
        <v>9.9500000000000005E-2</v>
      </c>
      <c r="N224" s="52">
        <v>0.34</v>
      </c>
      <c r="O224" s="59">
        <v>0.1305</v>
      </c>
      <c r="P224" s="74">
        <f t="shared" si="69"/>
        <v>0.20950000000000002</v>
      </c>
      <c r="Q224" s="52">
        <v>0.44</v>
      </c>
      <c r="R224" s="59">
        <v>0.1305</v>
      </c>
      <c r="S224" s="74">
        <f t="shared" si="70"/>
        <v>0.3095</v>
      </c>
      <c r="T224" s="52">
        <v>0.49</v>
      </c>
      <c r="U224" s="59">
        <v>0.1305</v>
      </c>
      <c r="V224" s="74">
        <f t="shared" si="71"/>
        <v>0.35949999999999999</v>
      </c>
      <c r="W224" s="52">
        <v>0.57999999999999996</v>
      </c>
      <c r="X224" s="59">
        <v>0.1305</v>
      </c>
      <c r="Y224" s="74">
        <f t="shared" si="72"/>
        <v>0.44949999999999996</v>
      </c>
      <c r="Z224" s="52">
        <v>0.27</v>
      </c>
      <c r="AA224" s="59">
        <v>0.1305</v>
      </c>
      <c r="AB224" s="74">
        <f t="shared" si="73"/>
        <v>0.13950000000000001</v>
      </c>
      <c r="AC224" s="52">
        <v>0.08</v>
      </c>
      <c r="AD224" s="59">
        <v>0.1305</v>
      </c>
      <c r="AE224" s="74">
        <f t="shared" si="74"/>
        <v>-5.0500000000000003E-2</v>
      </c>
      <c r="AF224" s="98">
        <f t="shared" si="75"/>
        <v>0.19349999999999998</v>
      </c>
      <c r="AG224" s="97">
        <v>70.27</v>
      </c>
      <c r="AH224" s="98">
        <f t="shared" si="77"/>
        <v>1.9331584403122542E-3</v>
      </c>
      <c r="AI224" s="99">
        <f t="shared" si="78"/>
        <v>3.7406615820042118E-4</v>
      </c>
      <c r="AJ224" s="100">
        <v>88.63</v>
      </c>
      <c r="AK224" s="100">
        <v>0.45</v>
      </c>
      <c r="AL224" s="100">
        <v>5.71</v>
      </c>
    </row>
    <row r="225" spans="1:38" s="62" customFormat="1">
      <c r="A225" s="90" t="s">
        <v>1640</v>
      </c>
      <c r="B225" s="52">
        <v>0.32</v>
      </c>
      <c r="C225" s="59">
        <v>0.1305</v>
      </c>
      <c r="D225" s="74">
        <f t="shared" si="76"/>
        <v>0.1895</v>
      </c>
      <c r="E225" s="52">
        <v>0.42</v>
      </c>
      <c r="F225" s="59">
        <v>0.1305</v>
      </c>
      <c r="G225" s="74">
        <f t="shared" si="66"/>
        <v>0.28949999999999998</v>
      </c>
      <c r="H225" s="52">
        <v>0.3</v>
      </c>
      <c r="I225" s="59">
        <v>0.1305</v>
      </c>
      <c r="J225" s="74">
        <f t="shared" si="67"/>
        <v>0.16949999999999998</v>
      </c>
      <c r="K225" s="52">
        <v>0.14000000000000001</v>
      </c>
      <c r="L225" s="59">
        <v>0.1305</v>
      </c>
      <c r="M225" s="74">
        <f t="shared" si="68"/>
        <v>9.5000000000000084E-3</v>
      </c>
      <c r="N225" s="52">
        <v>0.16</v>
      </c>
      <c r="O225" s="59">
        <v>0.1305</v>
      </c>
      <c r="P225" s="74">
        <f t="shared" si="69"/>
        <v>2.9499999999999998E-2</v>
      </c>
      <c r="Q225" s="52">
        <v>0.21</v>
      </c>
      <c r="R225" s="59">
        <v>0.1305</v>
      </c>
      <c r="S225" s="74">
        <f t="shared" si="70"/>
        <v>7.9499999999999987E-2</v>
      </c>
      <c r="T225" s="52">
        <v>0.15</v>
      </c>
      <c r="U225" s="59">
        <v>0.1305</v>
      </c>
      <c r="V225" s="74">
        <f t="shared" si="71"/>
        <v>1.949999999999999E-2</v>
      </c>
      <c r="W225" s="52">
        <v>0.15</v>
      </c>
      <c r="X225" s="59">
        <v>0.1305</v>
      </c>
      <c r="Y225" s="74">
        <f t="shared" si="72"/>
        <v>1.949999999999999E-2</v>
      </c>
      <c r="Z225" s="52">
        <v>0.2</v>
      </c>
      <c r="AA225" s="59">
        <v>0.1305</v>
      </c>
      <c r="AB225" s="74">
        <f t="shared" si="73"/>
        <v>6.9500000000000006E-2</v>
      </c>
      <c r="AC225" s="52">
        <v>0.12</v>
      </c>
      <c r="AD225" s="59">
        <v>0.1305</v>
      </c>
      <c r="AE225" s="74">
        <f t="shared" si="74"/>
        <v>-1.0500000000000009E-2</v>
      </c>
      <c r="AF225" s="98">
        <f t="shared" si="75"/>
        <v>8.649999999999998E-2</v>
      </c>
      <c r="AG225" s="97">
        <v>103.86</v>
      </c>
      <c r="AH225" s="98">
        <f t="shared" si="77"/>
        <v>2.8572340345927242E-3</v>
      </c>
      <c r="AI225" s="99">
        <f t="shared" si="78"/>
        <v>2.4715074399227059E-4</v>
      </c>
      <c r="AJ225" s="100">
        <v>137.56</v>
      </c>
      <c r="AK225" s="100">
        <v>0.59</v>
      </c>
      <c r="AL225" s="100">
        <v>0.67</v>
      </c>
    </row>
    <row r="226" spans="1:38" s="62" customFormat="1">
      <c r="A226" s="90" t="s">
        <v>1641</v>
      </c>
      <c r="B226" s="52">
        <v>0.24</v>
      </c>
      <c r="C226" s="59">
        <v>0.1305</v>
      </c>
      <c r="D226" s="74">
        <f t="shared" si="76"/>
        <v>0.10949999999999999</v>
      </c>
      <c r="E226" s="52">
        <v>0.24</v>
      </c>
      <c r="F226" s="59">
        <v>0.1305</v>
      </c>
      <c r="G226" s="74">
        <f t="shared" si="66"/>
        <v>0.10949999999999999</v>
      </c>
      <c r="H226" s="52">
        <v>0.09</v>
      </c>
      <c r="I226" s="59">
        <v>0.1305</v>
      </c>
      <c r="J226" s="74">
        <f t="shared" si="67"/>
        <v>-4.0500000000000008E-2</v>
      </c>
      <c r="K226" s="52">
        <v>0.14000000000000001</v>
      </c>
      <c r="L226" s="59">
        <v>0.1305</v>
      </c>
      <c r="M226" s="74">
        <f t="shared" si="68"/>
        <v>9.5000000000000084E-3</v>
      </c>
      <c r="N226" s="52">
        <v>0.28999999999999998</v>
      </c>
      <c r="O226" s="59">
        <v>0.1305</v>
      </c>
      <c r="P226" s="74">
        <f t="shared" si="69"/>
        <v>0.15949999999999998</v>
      </c>
      <c r="Q226" s="52">
        <v>-0.1</v>
      </c>
      <c r="R226" s="59">
        <v>0.1305</v>
      </c>
      <c r="S226" s="74">
        <f t="shared" si="70"/>
        <v>-0.23050000000000001</v>
      </c>
      <c r="T226" s="52">
        <v>7.0000000000000007E-2</v>
      </c>
      <c r="U226" s="59">
        <v>0.1305</v>
      </c>
      <c r="V226" s="74">
        <f t="shared" si="71"/>
        <v>-6.0499999999999998E-2</v>
      </c>
      <c r="W226" s="52">
        <v>0.11</v>
      </c>
      <c r="X226" s="59">
        <v>0.1305</v>
      </c>
      <c r="Y226" s="74">
        <f t="shared" si="72"/>
        <v>-2.0500000000000004E-2</v>
      </c>
      <c r="Z226" s="52">
        <v>0.08</v>
      </c>
      <c r="AA226" s="59">
        <v>0.1305</v>
      </c>
      <c r="AB226" s="74">
        <f t="shared" si="73"/>
        <v>-5.0500000000000003E-2</v>
      </c>
      <c r="AC226" s="52">
        <v>0.19</v>
      </c>
      <c r="AD226" s="59">
        <v>0.1305</v>
      </c>
      <c r="AE226" s="74">
        <f t="shared" si="74"/>
        <v>5.9499999999999997E-2</v>
      </c>
      <c r="AF226" s="98">
        <f t="shared" si="75"/>
        <v>4.4999999999999901E-3</v>
      </c>
      <c r="AG226" s="97">
        <v>34.450000000000003</v>
      </c>
      <c r="AH226" s="98">
        <f t="shared" si="77"/>
        <v>9.4773457049604623E-4</v>
      </c>
      <c r="AI226" s="99">
        <f t="shared" si="78"/>
        <v>4.2648055672321986E-6</v>
      </c>
      <c r="AJ226" s="100">
        <v>54.41</v>
      </c>
      <c r="AK226" s="100">
        <v>0.31</v>
      </c>
      <c r="AL226" s="100">
        <v>10.130000000000001</v>
      </c>
    </row>
    <row r="227" spans="1:38" s="62" customFormat="1">
      <c r="A227" s="90" t="s">
        <v>1642</v>
      </c>
      <c r="B227" s="52">
        <v>0.25</v>
      </c>
      <c r="C227" s="59">
        <v>0.1305</v>
      </c>
      <c r="D227" s="74">
        <f t="shared" si="76"/>
        <v>0.1195</v>
      </c>
      <c r="E227" s="52">
        <v>0.27</v>
      </c>
      <c r="F227" s="59">
        <v>0.1305</v>
      </c>
      <c r="G227" s="74">
        <f t="shared" si="66"/>
        <v>0.13950000000000001</v>
      </c>
      <c r="H227" s="52">
        <v>0.13</v>
      </c>
      <c r="I227" s="59">
        <v>0.1305</v>
      </c>
      <c r="J227" s="74">
        <f t="shared" si="67"/>
        <v>-5.0000000000000044E-4</v>
      </c>
      <c r="K227" s="52">
        <v>0.05</v>
      </c>
      <c r="L227" s="59">
        <v>0.1305</v>
      </c>
      <c r="M227" s="74">
        <f t="shared" si="68"/>
        <v>-8.0500000000000002E-2</v>
      </c>
      <c r="N227" s="52">
        <v>0</v>
      </c>
      <c r="O227" s="59">
        <v>0.1305</v>
      </c>
      <c r="P227" s="74">
        <f t="shared" si="69"/>
        <v>-0.1305</v>
      </c>
      <c r="Q227" s="52">
        <v>0.05</v>
      </c>
      <c r="R227" s="59">
        <v>0.1305</v>
      </c>
      <c r="S227" s="74">
        <f t="shared" si="70"/>
        <v>-8.0500000000000002E-2</v>
      </c>
      <c r="T227" s="52">
        <v>0.03</v>
      </c>
      <c r="U227" s="59">
        <v>0.1305</v>
      </c>
      <c r="V227" s="74">
        <f t="shared" si="71"/>
        <v>-0.10050000000000001</v>
      </c>
      <c r="W227" s="52">
        <v>-0.04</v>
      </c>
      <c r="X227" s="59">
        <v>0.1305</v>
      </c>
      <c r="Y227" s="74">
        <f t="shared" si="72"/>
        <v>-0.17050000000000001</v>
      </c>
      <c r="Z227" s="52">
        <v>-0.05</v>
      </c>
      <c r="AA227" s="59">
        <v>0.1305</v>
      </c>
      <c r="AB227" s="74">
        <f t="shared" si="73"/>
        <v>-0.18049999999999999</v>
      </c>
      <c r="AC227" s="52">
        <v>-0.05</v>
      </c>
      <c r="AD227" s="59">
        <v>0.1305</v>
      </c>
      <c r="AE227" s="74">
        <f t="shared" si="74"/>
        <v>-0.18049999999999999</v>
      </c>
      <c r="AF227" s="98">
        <f t="shared" si="75"/>
        <v>-6.6500000000000004E-2</v>
      </c>
      <c r="AG227" s="97">
        <v>74.48</v>
      </c>
      <c r="AH227" s="98">
        <f t="shared" si="77"/>
        <v>2.0489773820187378E-3</v>
      </c>
      <c r="AI227" s="99">
        <f t="shared" si="78"/>
        <v>-1.3625699590424608E-4</v>
      </c>
      <c r="AJ227" s="100">
        <v>180.56</v>
      </c>
      <c r="AK227" s="101" t="s">
        <v>13</v>
      </c>
      <c r="AL227" s="101" t="s">
        <v>13</v>
      </c>
    </row>
    <row r="228" spans="1:38" s="62" customFormat="1">
      <c r="A228" s="90" t="s">
        <v>1643</v>
      </c>
      <c r="B228" s="52">
        <v>0.21</v>
      </c>
      <c r="C228" s="59">
        <v>0.1305</v>
      </c>
      <c r="D228" s="74">
        <f t="shared" si="76"/>
        <v>7.9499999999999987E-2</v>
      </c>
      <c r="E228" s="52">
        <v>0.13</v>
      </c>
      <c r="F228" s="59">
        <v>0.1305</v>
      </c>
      <c r="G228" s="74">
        <f t="shared" si="66"/>
        <v>-5.0000000000000044E-4</v>
      </c>
      <c r="H228" s="52">
        <v>0.21</v>
      </c>
      <c r="I228" s="59">
        <v>0.1305</v>
      </c>
      <c r="J228" s="74">
        <f t="shared" si="67"/>
        <v>7.9499999999999987E-2</v>
      </c>
      <c r="K228" s="52">
        <v>0.14000000000000001</v>
      </c>
      <c r="L228" s="59">
        <v>0.1305</v>
      </c>
      <c r="M228" s="74">
        <f t="shared" si="68"/>
        <v>9.5000000000000084E-3</v>
      </c>
      <c r="N228" s="52">
        <v>0.04</v>
      </c>
      <c r="O228" s="59">
        <v>0.1305</v>
      </c>
      <c r="P228" s="74">
        <f t="shared" si="69"/>
        <v>-9.0499999999999997E-2</v>
      </c>
      <c r="Q228" s="52">
        <v>0.05</v>
      </c>
      <c r="R228" s="59">
        <v>0.1305</v>
      </c>
      <c r="S228" s="74">
        <f t="shared" si="70"/>
        <v>-8.0500000000000002E-2</v>
      </c>
      <c r="T228" s="52">
        <v>-0.02</v>
      </c>
      <c r="U228" s="59">
        <v>0.1305</v>
      </c>
      <c r="V228" s="74">
        <f t="shared" si="71"/>
        <v>-0.15049999999999999</v>
      </c>
      <c r="W228" s="52">
        <v>-0.12</v>
      </c>
      <c r="X228" s="59">
        <v>0.1305</v>
      </c>
      <c r="Y228" s="74">
        <f t="shared" si="72"/>
        <v>-0.2505</v>
      </c>
      <c r="Z228" s="52">
        <v>7.0000000000000007E-2</v>
      </c>
      <c r="AA228" s="59">
        <v>0.1305</v>
      </c>
      <c r="AB228" s="74">
        <f t="shared" si="73"/>
        <v>-6.0499999999999998E-2</v>
      </c>
      <c r="AC228" s="52">
        <v>0.24</v>
      </c>
      <c r="AD228" s="59">
        <v>0.1305</v>
      </c>
      <c r="AE228" s="74">
        <f t="shared" si="74"/>
        <v>0.10949999999999999</v>
      </c>
      <c r="AF228" s="98">
        <f t="shared" si="75"/>
        <v>-3.5500000000000004E-2</v>
      </c>
      <c r="AG228" s="97">
        <v>29.16</v>
      </c>
      <c r="AH228" s="98">
        <f t="shared" si="77"/>
        <v>8.0220435633279253E-4</v>
      </c>
      <c r="AI228" s="99">
        <f t="shared" si="78"/>
        <v>-2.8478254649814138E-5</v>
      </c>
      <c r="AJ228" s="100">
        <v>40.36</v>
      </c>
      <c r="AK228" s="100">
        <v>0.16</v>
      </c>
      <c r="AL228" s="100">
        <v>0.6</v>
      </c>
    </row>
    <row r="229" spans="1:38" s="62" customFormat="1">
      <c r="A229" s="90" t="s">
        <v>1644</v>
      </c>
      <c r="B229" s="52">
        <v>0.14000000000000001</v>
      </c>
      <c r="C229" s="59">
        <v>0.1305</v>
      </c>
      <c r="D229" s="74">
        <f t="shared" si="76"/>
        <v>9.5000000000000084E-3</v>
      </c>
      <c r="E229" s="52">
        <v>0.18</v>
      </c>
      <c r="F229" s="59">
        <v>0.1305</v>
      </c>
      <c r="G229" s="74">
        <f t="shared" si="66"/>
        <v>4.9499999999999988E-2</v>
      </c>
      <c r="H229" s="52">
        <v>0.19</v>
      </c>
      <c r="I229" s="59">
        <v>0.1305</v>
      </c>
      <c r="J229" s="74">
        <f t="shared" si="67"/>
        <v>5.9499999999999997E-2</v>
      </c>
      <c r="K229" s="52">
        <v>0.16</v>
      </c>
      <c r="L229" s="59">
        <v>0.1305</v>
      </c>
      <c r="M229" s="74">
        <f t="shared" si="68"/>
        <v>2.9499999999999998E-2</v>
      </c>
      <c r="N229" s="52">
        <v>0.14000000000000001</v>
      </c>
      <c r="O229" s="59">
        <v>0.1305</v>
      </c>
      <c r="P229" s="74">
        <f t="shared" si="69"/>
        <v>9.5000000000000084E-3</v>
      </c>
      <c r="Q229" s="52">
        <v>0.08</v>
      </c>
      <c r="R229" s="59">
        <v>0.1305</v>
      </c>
      <c r="S229" s="74">
        <f t="shared" si="70"/>
        <v>-5.0500000000000003E-2</v>
      </c>
      <c r="T229" s="52">
        <v>0.02</v>
      </c>
      <c r="U229" s="59">
        <v>0.1305</v>
      </c>
      <c r="V229" s="74">
        <f t="shared" si="71"/>
        <v>-0.1105</v>
      </c>
      <c r="W229" s="52">
        <v>-0.02</v>
      </c>
      <c r="X229" s="59">
        <v>0.1305</v>
      </c>
      <c r="Y229" s="74">
        <f t="shared" si="72"/>
        <v>-0.15049999999999999</v>
      </c>
      <c r="Z229" s="52">
        <v>-0.27</v>
      </c>
      <c r="AA229" s="59">
        <v>0.1305</v>
      </c>
      <c r="AB229" s="74">
        <f t="shared" si="73"/>
        <v>-0.40050000000000002</v>
      </c>
      <c r="AC229" s="52">
        <v>-0.54</v>
      </c>
      <c r="AD229" s="59">
        <v>0.1305</v>
      </c>
      <c r="AE229" s="74">
        <f t="shared" si="74"/>
        <v>-0.6705000000000001</v>
      </c>
      <c r="AF229" s="98">
        <f t="shared" si="75"/>
        <v>-0.12250000000000001</v>
      </c>
      <c r="AG229" s="97">
        <v>168.09</v>
      </c>
      <c r="AH229" s="98">
        <f t="shared" si="77"/>
        <v>4.6242294326467462E-3</v>
      </c>
      <c r="AI229" s="99">
        <f t="shared" si="78"/>
        <v>-5.6646810549922642E-4</v>
      </c>
      <c r="AJ229" s="100">
        <v>3229.09</v>
      </c>
      <c r="AK229" s="101" t="s">
        <v>13</v>
      </c>
      <c r="AL229" s="100">
        <v>-27.57</v>
      </c>
    </row>
    <row r="230" spans="1:38" s="62" customFormat="1">
      <c r="A230" s="90" t="s">
        <v>1645</v>
      </c>
      <c r="B230" s="64" t="s">
        <v>13</v>
      </c>
      <c r="C230" s="59">
        <v>0.1305</v>
      </c>
      <c r="D230" s="23" t="s">
        <v>13</v>
      </c>
      <c r="E230" s="59" t="s">
        <v>13</v>
      </c>
      <c r="F230" s="59">
        <v>0.1305</v>
      </c>
      <c r="G230" s="23" t="s">
        <v>13</v>
      </c>
      <c r="H230" s="59" t="s">
        <v>13</v>
      </c>
      <c r="I230" s="59">
        <v>0.1305</v>
      </c>
      <c r="J230" s="23" t="s">
        <v>13</v>
      </c>
      <c r="K230" s="64" t="s">
        <v>13</v>
      </c>
      <c r="L230" s="59">
        <v>0.1305</v>
      </c>
      <c r="M230" s="23" t="s">
        <v>13</v>
      </c>
      <c r="N230" s="59" t="s">
        <v>13</v>
      </c>
      <c r="O230" s="59">
        <v>0.1305</v>
      </c>
      <c r="P230" s="23" t="s">
        <v>13</v>
      </c>
      <c r="Q230" s="59" t="s">
        <v>13</v>
      </c>
      <c r="R230" s="59">
        <v>0.1305</v>
      </c>
      <c r="S230" s="23" t="s">
        <v>13</v>
      </c>
      <c r="T230" s="64" t="s">
        <v>13</v>
      </c>
      <c r="U230" s="59">
        <v>0.1305</v>
      </c>
      <c r="V230" s="23" t="s">
        <v>13</v>
      </c>
      <c r="W230" s="59" t="s">
        <v>13</v>
      </c>
      <c r="X230" s="59">
        <v>0.1305</v>
      </c>
      <c r="Y230" s="23" t="s">
        <v>13</v>
      </c>
      <c r="Z230" s="52">
        <v>5.8900000000000001E-2</v>
      </c>
      <c r="AA230" s="59">
        <v>0.1305</v>
      </c>
      <c r="AB230" s="74">
        <f t="shared" si="73"/>
        <v>-7.1599999999999997E-2</v>
      </c>
      <c r="AC230" s="52">
        <v>5.1999999999999998E-2</v>
      </c>
      <c r="AD230" s="59">
        <v>0.1305</v>
      </c>
      <c r="AE230" s="74">
        <f t="shared" si="74"/>
        <v>-7.8500000000000014E-2</v>
      </c>
      <c r="AF230" s="98">
        <f t="shared" si="75"/>
        <v>-7.5050000000000006E-2</v>
      </c>
      <c r="AG230" s="97">
        <v>18.72</v>
      </c>
      <c r="AH230" s="98">
        <f t="shared" si="77"/>
        <v>5.1499538925068157E-4</v>
      </c>
      <c r="AI230" s="99">
        <f t="shared" si="78"/>
        <v>-3.8650403963263655E-5</v>
      </c>
      <c r="AJ230" s="100">
        <v>20.03</v>
      </c>
      <c r="AK230" s="100">
        <v>0.98</v>
      </c>
      <c r="AL230" s="101" t="s">
        <v>13</v>
      </c>
    </row>
    <row r="231" spans="1:38" s="62" customFormat="1">
      <c r="A231" s="90" t="s">
        <v>1646</v>
      </c>
      <c r="B231" s="52">
        <v>0.01</v>
      </c>
      <c r="C231" s="59">
        <v>0.1305</v>
      </c>
      <c r="D231" s="74">
        <f t="shared" si="76"/>
        <v>-0.12050000000000001</v>
      </c>
      <c r="E231" s="52">
        <v>0.04</v>
      </c>
      <c r="F231" s="59">
        <v>0.1305</v>
      </c>
      <c r="G231" s="74">
        <f t="shared" si="66"/>
        <v>-9.0499999999999997E-2</v>
      </c>
      <c r="H231" s="52">
        <v>0.04</v>
      </c>
      <c r="I231" s="59">
        <v>0.1305</v>
      </c>
      <c r="J231" s="74">
        <f t="shared" si="67"/>
        <v>-9.0499999999999997E-2</v>
      </c>
      <c r="K231" s="52">
        <v>0.04</v>
      </c>
      <c r="L231" s="59">
        <v>0.1305</v>
      </c>
      <c r="M231" s="74">
        <f t="shared" si="68"/>
        <v>-9.0499999999999997E-2</v>
      </c>
      <c r="N231" s="52">
        <v>0</v>
      </c>
      <c r="O231" s="59">
        <v>0.1305</v>
      </c>
      <c r="P231" s="74">
        <f t="shared" si="69"/>
        <v>-0.1305</v>
      </c>
      <c r="Q231" s="52">
        <v>0.05</v>
      </c>
      <c r="R231" s="59">
        <v>0.1305</v>
      </c>
      <c r="S231" s="74">
        <f t="shared" si="70"/>
        <v>-8.0500000000000002E-2</v>
      </c>
      <c r="T231" s="52">
        <v>0.08</v>
      </c>
      <c r="U231" s="59">
        <v>0.1305</v>
      </c>
      <c r="V231" s="74">
        <f t="shared" si="71"/>
        <v>-5.0500000000000003E-2</v>
      </c>
      <c r="W231" s="52">
        <v>0.09</v>
      </c>
      <c r="X231" s="59">
        <v>0.1305</v>
      </c>
      <c r="Y231" s="74">
        <f t="shared" si="72"/>
        <v>-4.0500000000000008E-2</v>
      </c>
      <c r="Z231" s="52">
        <v>0.11</v>
      </c>
      <c r="AA231" s="59">
        <v>0.1305</v>
      </c>
      <c r="AB231" s="74">
        <f t="shared" si="73"/>
        <v>-2.0500000000000004E-2</v>
      </c>
      <c r="AC231" s="52">
        <v>0.1</v>
      </c>
      <c r="AD231" s="59">
        <v>0.1305</v>
      </c>
      <c r="AE231" s="74">
        <f t="shared" si="74"/>
        <v>-3.0499999999999999E-2</v>
      </c>
      <c r="AF231" s="98">
        <f t="shared" si="75"/>
        <v>-7.4499999999999983E-2</v>
      </c>
      <c r="AG231" s="97">
        <v>71.36</v>
      </c>
      <c r="AH231" s="98">
        <f t="shared" si="77"/>
        <v>1.963144817143624E-3</v>
      </c>
      <c r="AI231" s="99">
        <f t="shared" si="78"/>
        <v>-1.4625428887719995E-4</v>
      </c>
      <c r="AJ231" s="100">
        <v>83.06</v>
      </c>
      <c r="AK231" s="100">
        <v>0.22</v>
      </c>
      <c r="AL231" s="100">
        <v>-2.67</v>
      </c>
    </row>
    <row r="232" spans="1:38" s="62" customFormat="1">
      <c r="A232" s="90" t="s">
        <v>1647</v>
      </c>
      <c r="B232" s="53" t="s">
        <v>13</v>
      </c>
      <c r="C232" s="59">
        <v>0.1305</v>
      </c>
      <c r="D232" s="23" t="s">
        <v>13</v>
      </c>
      <c r="E232" s="54" t="s">
        <v>13</v>
      </c>
      <c r="F232" s="59">
        <v>0.1305</v>
      </c>
      <c r="G232" s="23" t="s">
        <v>13</v>
      </c>
      <c r="H232" s="52">
        <v>0</v>
      </c>
      <c r="I232" s="59">
        <v>0.1305</v>
      </c>
      <c r="J232" s="74">
        <f t="shared" si="67"/>
        <v>-0.1305</v>
      </c>
      <c r="K232" s="52">
        <v>-2.8899999999999999E-2</v>
      </c>
      <c r="L232" s="59">
        <v>0.1305</v>
      </c>
      <c r="M232" s="74">
        <f t="shared" si="68"/>
        <v>-0.15940000000000001</v>
      </c>
      <c r="N232" s="52">
        <v>0.1235</v>
      </c>
      <c r="O232" s="59">
        <v>0.1305</v>
      </c>
      <c r="P232" s="74">
        <f t="shared" si="69"/>
        <v>-7.0000000000000062E-3</v>
      </c>
      <c r="Q232" s="52">
        <v>5.45E-2</v>
      </c>
      <c r="R232" s="59">
        <v>0.1305</v>
      </c>
      <c r="S232" s="74">
        <f t="shared" si="70"/>
        <v>-7.6000000000000012E-2</v>
      </c>
      <c r="T232" s="52">
        <v>0.10539999999999999</v>
      </c>
      <c r="U232" s="59">
        <v>0.1305</v>
      </c>
      <c r="V232" s="74">
        <f t="shared" si="71"/>
        <v>-2.5100000000000011E-2</v>
      </c>
      <c r="W232" s="52">
        <v>0.3019</v>
      </c>
      <c r="X232" s="59">
        <v>0.1305</v>
      </c>
      <c r="Y232" s="74">
        <f t="shared" si="72"/>
        <v>0.1714</v>
      </c>
      <c r="Z232" s="52">
        <v>0.17699999999999999</v>
      </c>
      <c r="AA232" s="59">
        <v>0.1305</v>
      </c>
      <c r="AB232" s="74">
        <f t="shared" si="73"/>
        <v>4.6499999999999986E-2</v>
      </c>
      <c r="AC232" s="52">
        <v>0.1229</v>
      </c>
      <c r="AD232" s="59">
        <v>0.1305</v>
      </c>
      <c r="AE232" s="74">
        <f t="shared" si="74"/>
        <v>-7.6000000000000095E-3</v>
      </c>
      <c r="AF232" s="98">
        <f t="shared" si="75"/>
        <v>-2.3462500000000011E-2</v>
      </c>
      <c r="AG232" s="97">
        <v>15.98</v>
      </c>
      <c r="AH232" s="98">
        <f t="shared" si="77"/>
        <v>4.3961679061035755E-4</v>
      </c>
      <c r="AI232" s="99">
        <f t="shared" si="78"/>
        <v>-1.0314508949695518E-5</v>
      </c>
      <c r="AJ232" s="100">
        <v>23.93</v>
      </c>
      <c r="AK232" s="100">
        <v>0.44</v>
      </c>
      <c r="AL232" s="101" t="s">
        <v>13</v>
      </c>
    </row>
    <row r="233" spans="1:38" s="62" customFormat="1">
      <c r="A233" s="90" t="s">
        <v>1648</v>
      </c>
      <c r="B233" s="52">
        <v>0.13</v>
      </c>
      <c r="C233" s="59">
        <v>0.1305</v>
      </c>
      <c r="D233" s="74">
        <f t="shared" si="76"/>
        <v>-5.0000000000000044E-4</v>
      </c>
      <c r="E233" s="52">
        <v>0.17</v>
      </c>
      <c r="F233" s="59">
        <v>0.1305</v>
      </c>
      <c r="G233" s="74">
        <f t="shared" si="66"/>
        <v>3.9500000000000007E-2</v>
      </c>
      <c r="H233" s="52">
        <v>0.13</v>
      </c>
      <c r="I233" s="59">
        <v>0.1305</v>
      </c>
      <c r="J233" s="74">
        <f t="shared" si="67"/>
        <v>-5.0000000000000044E-4</v>
      </c>
      <c r="K233" s="52">
        <v>0.1</v>
      </c>
      <c r="L233" s="59">
        <v>0.1305</v>
      </c>
      <c r="M233" s="74">
        <f t="shared" si="68"/>
        <v>-3.0499999999999999E-2</v>
      </c>
      <c r="N233" s="52">
        <v>0.1</v>
      </c>
      <c r="O233" s="59">
        <v>0.1305</v>
      </c>
      <c r="P233" s="74">
        <f t="shared" si="69"/>
        <v>-3.0499999999999999E-2</v>
      </c>
      <c r="Q233" s="52">
        <v>0.11</v>
      </c>
      <c r="R233" s="59">
        <v>0.1305</v>
      </c>
      <c r="S233" s="74">
        <f t="shared" si="70"/>
        <v>-2.0500000000000004E-2</v>
      </c>
      <c r="T233" s="52">
        <v>0.15</v>
      </c>
      <c r="U233" s="59">
        <v>0.1305</v>
      </c>
      <c r="V233" s="74">
        <f t="shared" si="71"/>
        <v>1.949999999999999E-2</v>
      </c>
      <c r="W233" s="52">
        <v>0.15</v>
      </c>
      <c r="X233" s="59">
        <v>0.1305</v>
      </c>
      <c r="Y233" s="74">
        <f t="shared" si="72"/>
        <v>1.949999999999999E-2</v>
      </c>
      <c r="Z233" s="52">
        <v>0.18</v>
      </c>
      <c r="AA233" s="59">
        <v>0.1305</v>
      </c>
      <c r="AB233" s="74">
        <f t="shared" si="73"/>
        <v>4.9499999999999988E-2</v>
      </c>
      <c r="AC233" s="52">
        <v>0.16</v>
      </c>
      <c r="AD233" s="59">
        <v>0.1305</v>
      </c>
      <c r="AE233" s="74">
        <f t="shared" si="74"/>
        <v>2.9499999999999998E-2</v>
      </c>
      <c r="AF233" s="98">
        <f t="shared" si="75"/>
        <v>7.4999999999999971E-3</v>
      </c>
      <c r="AG233" s="97">
        <v>98.31</v>
      </c>
      <c r="AH233" s="98">
        <f t="shared" si="77"/>
        <v>2.7045511066898778E-3</v>
      </c>
      <c r="AI233" s="99">
        <f t="shared" si="78"/>
        <v>2.0284133300174075E-5</v>
      </c>
      <c r="AJ233" s="100">
        <v>150.58000000000001</v>
      </c>
      <c r="AK233" s="100">
        <v>1.89</v>
      </c>
      <c r="AL233" s="100">
        <v>-3.18</v>
      </c>
    </row>
    <row r="234" spans="1:38" s="62" customFormat="1">
      <c r="A234" s="90" t="s">
        <v>1649</v>
      </c>
      <c r="B234" s="52">
        <v>0.22</v>
      </c>
      <c r="C234" s="59">
        <v>0.1305</v>
      </c>
      <c r="D234" s="74">
        <f t="shared" si="76"/>
        <v>8.9499999999999996E-2</v>
      </c>
      <c r="E234" s="52">
        <v>0.24</v>
      </c>
      <c r="F234" s="59">
        <v>0.1305</v>
      </c>
      <c r="G234" s="74">
        <f t="shared" si="66"/>
        <v>0.10949999999999999</v>
      </c>
      <c r="H234" s="52">
        <v>0.21</v>
      </c>
      <c r="I234" s="59">
        <v>0.1305</v>
      </c>
      <c r="J234" s="74">
        <f t="shared" si="67"/>
        <v>7.9499999999999987E-2</v>
      </c>
      <c r="K234" s="52">
        <v>0.14000000000000001</v>
      </c>
      <c r="L234" s="59">
        <v>0.1305</v>
      </c>
      <c r="M234" s="74">
        <f t="shared" si="68"/>
        <v>9.5000000000000084E-3</v>
      </c>
      <c r="N234" s="52">
        <v>0.11</v>
      </c>
      <c r="O234" s="59">
        <v>0.1305</v>
      </c>
      <c r="P234" s="74">
        <f t="shared" si="69"/>
        <v>-2.0500000000000004E-2</v>
      </c>
      <c r="Q234" s="52">
        <v>0.11</v>
      </c>
      <c r="R234" s="59">
        <v>0.1305</v>
      </c>
      <c r="S234" s="74">
        <f t="shared" si="70"/>
        <v>-2.0500000000000004E-2</v>
      </c>
      <c r="T234" s="52">
        <v>0.11</v>
      </c>
      <c r="U234" s="59">
        <v>0.1305</v>
      </c>
      <c r="V234" s="74">
        <f t="shared" si="71"/>
        <v>-2.0500000000000004E-2</v>
      </c>
      <c r="W234" s="52">
        <v>0.09</v>
      </c>
      <c r="X234" s="59">
        <v>0.1305</v>
      </c>
      <c r="Y234" s="74">
        <f t="shared" si="72"/>
        <v>-4.0500000000000008E-2</v>
      </c>
      <c r="Z234" s="52">
        <v>0.09</v>
      </c>
      <c r="AA234" s="59">
        <v>0.1305</v>
      </c>
      <c r="AB234" s="74">
        <f t="shared" si="73"/>
        <v>-4.0500000000000008E-2</v>
      </c>
      <c r="AC234" s="52">
        <v>-0.06</v>
      </c>
      <c r="AD234" s="59">
        <v>0.1305</v>
      </c>
      <c r="AE234" s="74">
        <f t="shared" si="74"/>
        <v>-0.1905</v>
      </c>
      <c r="AF234" s="98">
        <f t="shared" si="75"/>
        <v>-4.5000000000000092E-3</v>
      </c>
      <c r="AG234" s="97">
        <v>142.05000000000001</v>
      </c>
      <c r="AH234" s="98">
        <f t="shared" si="77"/>
        <v>3.9078576411890669E-3</v>
      </c>
      <c r="AI234" s="99">
        <f t="shared" si="78"/>
        <v>-1.7585359385350837E-5</v>
      </c>
      <c r="AJ234" s="100">
        <v>256.61</v>
      </c>
      <c r="AK234" s="100">
        <v>0.78</v>
      </c>
      <c r="AL234" s="100">
        <v>-11.8</v>
      </c>
    </row>
    <row r="235" spans="1:38" s="62" customFormat="1">
      <c r="A235" s="90" t="s">
        <v>1650</v>
      </c>
      <c r="B235" s="53" t="s">
        <v>13</v>
      </c>
      <c r="C235" s="59">
        <v>0.1305</v>
      </c>
      <c r="D235" s="23" t="s">
        <v>13</v>
      </c>
      <c r="E235" s="54" t="s">
        <v>13</v>
      </c>
      <c r="F235" s="59">
        <v>0.1305</v>
      </c>
      <c r="G235" s="23" t="s">
        <v>13</v>
      </c>
      <c r="H235" s="59" t="s">
        <v>13</v>
      </c>
      <c r="I235" s="59">
        <v>0.1305</v>
      </c>
      <c r="J235" s="23" t="s">
        <v>13</v>
      </c>
      <c r="K235" s="64" t="s">
        <v>13</v>
      </c>
      <c r="L235" s="59">
        <v>0.1305</v>
      </c>
      <c r="M235" s="23" t="s">
        <v>13</v>
      </c>
      <c r="N235" s="59" t="s">
        <v>13</v>
      </c>
      <c r="O235" s="59">
        <v>0.1305</v>
      </c>
      <c r="P235" s="23" t="s">
        <v>13</v>
      </c>
      <c r="Q235" s="59" t="s">
        <v>13</v>
      </c>
      <c r="R235" s="59">
        <v>0.1305</v>
      </c>
      <c r="S235" s="23" t="s">
        <v>13</v>
      </c>
      <c r="T235" s="64" t="s">
        <v>13</v>
      </c>
      <c r="U235" s="59">
        <v>0.1305</v>
      </c>
      <c r="V235" s="23" t="s">
        <v>13</v>
      </c>
      <c r="W235" s="59" t="s">
        <v>13</v>
      </c>
      <c r="X235" s="59">
        <v>0.1305</v>
      </c>
      <c r="Y235" s="23" t="s">
        <v>13</v>
      </c>
      <c r="Z235" s="59" t="s">
        <v>13</v>
      </c>
      <c r="AA235" s="59">
        <v>0.1305</v>
      </c>
      <c r="AB235" s="23" t="s">
        <v>13</v>
      </c>
      <c r="AC235" s="63">
        <v>7.4999999999999997E-2</v>
      </c>
      <c r="AD235" s="59">
        <v>0.1305</v>
      </c>
      <c r="AE235" s="74">
        <f t="shared" si="74"/>
        <v>-5.5500000000000008E-2</v>
      </c>
      <c r="AF235" s="98">
        <f t="shared" si="75"/>
        <v>-5.5500000000000008E-2</v>
      </c>
      <c r="AG235" s="97">
        <v>26.79</v>
      </c>
      <c r="AH235" s="98">
        <f t="shared" si="77"/>
        <v>7.3700461955265818E-4</v>
      </c>
      <c r="AI235" s="99">
        <f t="shared" si="78"/>
        <v>-4.0903756385172531E-5</v>
      </c>
      <c r="AJ235" s="100">
        <v>35.11</v>
      </c>
      <c r="AK235" s="100">
        <v>0.9</v>
      </c>
      <c r="AL235" s="101" t="s">
        <v>13</v>
      </c>
    </row>
    <row r="236" spans="1:38" s="62" customFormat="1">
      <c r="A236" s="90" t="s">
        <v>1651</v>
      </c>
      <c r="B236" s="52">
        <v>0.06</v>
      </c>
      <c r="C236" s="59">
        <v>0.1305</v>
      </c>
      <c r="D236" s="74">
        <f t="shared" si="76"/>
        <v>-7.0500000000000007E-2</v>
      </c>
      <c r="E236" s="52">
        <v>0.06</v>
      </c>
      <c r="F236" s="59">
        <v>0.1305</v>
      </c>
      <c r="G236" s="74">
        <f t="shared" si="66"/>
        <v>-7.0500000000000007E-2</v>
      </c>
      <c r="H236" s="52">
        <v>0.08</v>
      </c>
      <c r="I236" s="59">
        <v>0.1305</v>
      </c>
      <c r="J236" s="74">
        <f t="shared" si="67"/>
        <v>-5.0500000000000003E-2</v>
      </c>
      <c r="K236" s="52">
        <v>0.11</v>
      </c>
      <c r="L236" s="59">
        <v>0.1305</v>
      </c>
      <c r="M236" s="74">
        <f t="shared" si="68"/>
        <v>-2.0500000000000004E-2</v>
      </c>
      <c r="N236" s="52">
        <v>0.08</v>
      </c>
      <c r="O236" s="59">
        <v>0.1305</v>
      </c>
      <c r="P236" s="74">
        <f t="shared" si="69"/>
        <v>-5.0500000000000003E-2</v>
      </c>
      <c r="Q236" s="52">
        <v>0.05</v>
      </c>
      <c r="R236" s="59">
        <v>0.1305</v>
      </c>
      <c r="S236" s="74">
        <f t="shared" si="70"/>
        <v>-8.0500000000000002E-2</v>
      </c>
      <c r="T236" s="52">
        <v>0.01</v>
      </c>
      <c r="U236" s="59">
        <v>0.1305</v>
      </c>
      <c r="V236" s="74">
        <f t="shared" si="71"/>
        <v>-0.12050000000000001</v>
      </c>
      <c r="W236" s="52">
        <v>0.03</v>
      </c>
      <c r="X236" s="59">
        <v>0.1305</v>
      </c>
      <c r="Y236" s="74">
        <f t="shared" si="72"/>
        <v>-0.10050000000000001</v>
      </c>
      <c r="Z236" s="52">
        <v>0.04</v>
      </c>
      <c r="AA236" s="59">
        <v>0.1305</v>
      </c>
      <c r="AB236" s="74">
        <f t="shared" si="73"/>
        <v>-9.0499999999999997E-2</v>
      </c>
      <c r="AC236" s="52">
        <v>0.05</v>
      </c>
      <c r="AD236" s="59">
        <v>0.1305</v>
      </c>
      <c r="AE236" s="74">
        <f t="shared" si="74"/>
        <v>-8.0500000000000002E-2</v>
      </c>
      <c r="AF236" s="98">
        <f t="shared" si="75"/>
        <v>-7.350000000000001E-2</v>
      </c>
      <c r="AG236" s="97">
        <v>103.75</v>
      </c>
      <c r="AH236" s="98">
        <f t="shared" si="77"/>
        <v>2.8542078864721271E-3</v>
      </c>
      <c r="AI236" s="99">
        <f t="shared" si="78"/>
        <v>-2.0978427965570137E-4</v>
      </c>
      <c r="AJ236" s="100">
        <v>123.39</v>
      </c>
      <c r="AK236" s="100">
        <v>0.67</v>
      </c>
      <c r="AL236" s="100">
        <v>-8.68</v>
      </c>
    </row>
    <row r="237" spans="1:38" s="62" customFormat="1">
      <c r="A237" s="90" t="s">
        <v>1652</v>
      </c>
      <c r="B237" s="53" t="s">
        <v>13</v>
      </c>
      <c r="C237" s="59">
        <v>0.1305</v>
      </c>
      <c r="D237" s="23" t="s">
        <v>13</v>
      </c>
      <c r="E237" s="54" t="s">
        <v>13</v>
      </c>
      <c r="F237" s="59">
        <v>0.1305</v>
      </c>
      <c r="G237" s="23" t="s">
        <v>13</v>
      </c>
      <c r="H237" s="59" t="s">
        <v>13</v>
      </c>
      <c r="I237" s="59">
        <v>0.1305</v>
      </c>
      <c r="J237" s="23" t="s">
        <v>13</v>
      </c>
      <c r="K237" s="64" t="s">
        <v>13</v>
      </c>
      <c r="L237" s="59">
        <v>0.1305</v>
      </c>
      <c r="M237" s="23" t="s">
        <v>13</v>
      </c>
      <c r="N237" s="52">
        <v>-0.51259999999999994</v>
      </c>
      <c r="O237" s="59">
        <v>0.1305</v>
      </c>
      <c r="P237" s="74">
        <f t="shared" si="69"/>
        <v>-0.6431</v>
      </c>
      <c r="Q237" s="52">
        <v>-7.46E-2</v>
      </c>
      <c r="R237" s="59">
        <v>0.1305</v>
      </c>
      <c r="S237" s="74">
        <f t="shared" si="70"/>
        <v>-0.2051</v>
      </c>
      <c r="T237" s="52">
        <v>-8.6499999999999994E-2</v>
      </c>
      <c r="U237" s="59">
        <v>0.1305</v>
      </c>
      <c r="V237" s="74">
        <f t="shared" si="71"/>
        <v>-0.217</v>
      </c>
      <c r="W237" s="52">
        <v>-9.1499999999999998E-2</v>
      </c>
      <c r="X237" s="59">
        <v>0.1305</v>
      </c>
      <c r="Y237" s="74">
        <f t="shared" si="72"/>
        <v>-0.222</v>
      </c>
      <c r="Z237" s="52">
        <v>2.4500000000000001E-2</v>
      </c>
      <c r="AA237" s="59">
        <v>0.1305</v>
      </c>
      <c r="AB237" s="74">
        <f t="shared" si="73"/>
        <v>-0.10600000000000001</v>
      </c>
      <c r="AC237" s="52">
        <v>-0.1019</v>
      </c>
      <c r="AD237" s="59">
        <v>0.1305</v>
      </c>
      <c r="AE237" s="74">
        <f t="shared" si="74"/>
        <v>-0.2324</v>
      </c>
      <c r="AF237" s="98">
        <f t="shared" si="75"/>
        <v>-0.27093333333333336</v>
      </c>
      <c r="AG237" s="97">
        <v>5.78</v>
      </c>
      <c r="AH237" s="98">
        <f t="shared" si="77"/>
        <v>1.5901032851863996E-4</v>
      </c>
      <c r="AI237" s="99">
        <f t="shared" si="78"/>
        <v>-4.3081198339983526E-5</v>
      </c>
      <c r="AJ237" s="100">
        <v>9.4600000000000009</v>
      </c>
      <c r="AK237" s="100">
        <v>0.55000000000000004</v>
      </c>
      <c r="AL237" s="100">
        <v>5.29</v>
      </c>
    </row>
    <row r="238" spans="1:38" s="62" customFormat="1">
      <c r="A238" s="90" t="s">
        <v>1653</v>
      </c>
      <c r="B238" s="52">
        <v>0.27</v>
      </c>
      <c r="C238" s="59">
        <v>0.1305</v>
      </c>
      <c r="D238" s="74">
        <f t="shared" si="76"/>
        <v>0.13950000000000001</v>
      </c>
      <c r="E238" s="52">
        <v>0.21</v>
      </c>
      <c r="F238" s="59">
        <v>0.1305</v>
      </c>
      <c r="G238" s="74">
        <f t="shared" si="66"/>
        <v>7.9499999999999987E-2</v>
      </c>
      <c r="H238" s="52">
        <v>0.15</v>
      </c>
      <c r="I238" s="59">
        <v>0.1305</v>
      </c>
      <c r="J238" s="74">
        <f t="shared" si="67"/>
        <v>1.949999999999999E-2</v>
      </c>
      <c r="K238" s="52">
        <v>0.04</v>
      </c>
      <c r="L238" s="59">
        <v>0.1305</v>
      </c>
      <c r="M238" s="74">
        <f t="shared" si="68"/>
        <v>-9.0499999999999997E-2</v>
      </c>
      <c r="N238" s="52">
        <v>0.04</v>
      </c>
      <c r="O238" s="59">
        <v>0.1305</v>
      </c>
      <c r="P238" s="74">
        <f t="shared" si="69"/>
        <v>-9.0499999999999997E-2</v>
      </c>
      <c r="Q238" s="52">
        <v>-0.01</v>
      </c>
      <c r="R238" s="59">
        <v>0.1305</v>
      </c>
      <c r="S238" s="74">
        <f t="shared" si="70"/>
        <v>-0.14050000000000001</v>
      </c>
      <c r="T238" s="52">
        <v>0.03</v>
      </c>
      <c r="U238" s="59">
        <v>0.1305</v>
      </c>
      <c r="V238" s="74">
        <f t="shared" si="71"/>
        <v>-0.10050000000000001</v>
      </c>
      <c r="W238" s="52">
        <v>-0.05</v>
      </c>
      <c r="X238" s="59">
        <v>0.1305</v>
      </c>
      <c r="Y238" s="74">
        <f t="shared" si="72"/>
        <v>-0.18049999999999999</v>
      </c>
      <c r="Z238" s="52">
        <v>0</v>
      </c>
      <c r="AA238" s="59">
        <v>0.1305</v>
      </c>
      <c r="AB238" s="74">
        <f t="shared" si="73"/>
        <v>-0.1305</v>
      </c>
      <c r="AC238" s="52">
        <v>7.0000000000000007E-2</v>
      </c>
      <c r="AD238" s="59">
        <v>0.1305</v>
      </c>
      <c r="AE238" s="74">
        <f t="shared" si="74"/>
        <v>-6.0499999999999998E-2</v>
      </c>
      <c r="AF238" s="98">
        <f t="shared" si="75"/>
        <v>-5.5499999999999994E-2</v>
      </c>
      <c r="AG238" s="97">
        <v>59.56</v>
      </c>
      <c r="AH238" s="98">
        <f t="shared" si="77"/>
        <v>1.6385216551159508E-3</v>
      </c>
      <c r="AI238" s="99">
        <f t="shared" si="78"/>
        <v>-9.0937951858935259E-5</v>
      </c>
      <c r="AJ238" s="100">
        <v>114.6</v>
      </c>
      <c r="AK238" s="100">
        <v>1.06</v>
      </c>
      <c r="AL238" s="100">
        <v>-16.2</v>
      </c>
    </row>
    <row r="239" spans="1:38" s="62" customFormat="1">
      <c r="A239" s="90" t="s">
        <v>1654</v>
      </c>
      <c r="B239" s="52">
        <v>0.12</v>
      </c>
      <c r="C239" s="59">
        <v>0.1305</v>
      </c>
      <c r="D239" s="74">
        <f t="shared" si="76"/>
        <v>-1.0500000000000009E-2</v>
      </c>
      <c r="E239" s="52">
        <v>0.15</v>
      </c>
      <c r="F239" s="59">
        <v>0.1305</v>
      </c>
      <c r="G239" s="74">
        <f t="shared" si="66"/>
        <v>1.949999999999999E-2</v>
      </c>
      <c r="H239" s="52">
        <v>0.13</v>
      </c>
      <c r="I239" s="59">
        <v>0.1305</v>
      </c>
      <c r="J239" s="74">
        <f t="shared" si="67"/>
        <v>-5.0000000000000044E-4</v>
      </c>
      <c r="K239" s="52">
        <v>0.11</v>
      </c>
      <c r="L239" s="59">
        <v>0.1305</v>
      </c>
      <c r="M239" s="74">
        <f t="shared" si="68"/>
        <v>-2.0500000000000004E-2</v>
      </c>
      <c r="N239" s="52">
        <v>0.03</v>
      </c>
      <c r="O239" s="59">
        <v>0.1305</v>
      </c>
      <c r="P239" s="74">
        <f t="shared" si="69"/>
        <v>-0.10050000000000001</v>
      </c>
      <c r="Q239" s="52">
        <v>0.12</v>
      </c>
      <c r="R239" s="59">
        <v>0.1305</v>
      </c>
      <c r="S239" s="74">
        <f t="shared" si="70"/>
        <v>-1.0500000000000009E-2</v>
      </c>
      <c r="T239" s="52">
        <v>0.03</v>
      </c>
      <c r="U239" s="59">
        <v>0.1305</v>
      </c>
      <c r="V239" s="74">
        <f t="shared" si="71"/>
        <v>-0.10050000000000001</v>
      </c>
      <c r="W239" s="52">
        <v>0</v>
      </c>
      <c r="X239" s="59">
        <v>0.1305</v>
      </c>
      <c r="Y239" s="74">
        <f t="shared" si="72"/>
        <v>-0.1305</v>
      </c>
      <c r="Z239" s="59" t="s">
        <v>13</v>
      </c>
      <c r="AA239" s="59">
        <v>0.1305</v>
      </c>
      <c r="AB239" s="23" t="s">
        <v>13</v>
      </c>
      <c r="AC239" s="64" t="s">
        <v>13</v>
      </c>
      <c r="AD239" s="59">
        <v>0.1305</v>
      </c>
      <c r="AE239" s="23" t="s">
        <v>13</v>
      </c>
      <c r="AF239" s="98">
        <f t="shared" si="75"/>
        <v>-4.4250000000000005E-2</v>
      </c>
      <c r="AG239" s="97">
        <v>284.11</v>
      </c>
      <c r="AH239" s="98">
        <f t="shared" si="77"/>
        <v>7.8159903867527341E-3</v>
      </c>
      <c r="AI239" s="99">
        <f t="shared" si="78"/>
        <v>-3.458575746138085E-4</v>
      </c>
      <c r="AJ239" s="100">
        <v>460.13</v>
      </c>
      <c r="AK239" s="100">
        <v>11.16</v>
      </c>
      <c r="AL239" s="100">
        <v>-28.68</v>
      </c>
    </row>
    <row r="240" spans="1:38" s="62" customFormat="1">
      <c r="A240" s="125" t="s">
        <v>1655</v>
      </c>
      <c r="B240" s="61">
        <v>6.9199999999999998E-2</v>
      </c>
      <c r="C240" s="59">
        <v>0.1305</v>
      </c>
      <c r="D240" s="74">
        <f t="shared" si="76"/>
        <v>-6.1300000000000007E-2</v>
      </c>
      <c r="E240" s="61">
        <v>1.18E-2</v>
      </c>
      <c r="F240" s="59">
        <v>0.1305</v>
      </c>
      <c r="G240" s="74">
        <f t="shared" si="66"/>
        <v>-0.1187</v>
      </c>
      <c r="H240" s="61">
        <v>0.1464</v>
      </c>
      <c r="I240" s="59">
        <v>0.1305</v>
      </c>
      <c r="J240" s="74">
        <f t="shared" si="67"/>
        <v>1.5899999999999997E-2</v>
      </c>
      <c r="K240" s="61">
        <v>0.15090000000000001</v>
      </c>
      <c r="L240" s="59">
        <v>0.1305</v>
      </c>
      <c r="M240" s="74">
        <f t="shared" si="68"/>
        <v>2.0400000000000001E-2</v>
      </c>
      <c r="N240" s="61">
        <v>0.17810000000000001</v>
      </c>
      <c r="O240" s="59">
        <v>0.1305</v>
      </c>
      <c r="P240" s="74">
        <f t="shared" si="69"/>
        <v>4.7600000000000003E-2</v>
      </c>
      <c r="Q240" s="61">
        <v>0.16700000000000001</v>
      </c>
      <c r="R240" s="59">
        <v>0.1305</v>
      </c>
      <c r="S240" s="74">
        <f t="shared" si="70"/>
        <v>3.6500000000000005E-2</v>
      </c>
      <c r="T240" s="61">
        <v>0.1605</v>
      </c>
      <c r="U240" s="59">
        <v>0.1305</v>
      </c>
      <c r="V240" s="74">
        <f t="shared" si="71"/>
        <v>0.03</v>
      </c>
      <c r="W240" s="61">
        <v>0.1032</v>
      </c>
      <c r="X240" s="59">
        <v>0.1305</v>
      </c>
      <c r="Y240" s="74">
        <f t="shared" si="72"/>
        <v>-2.7300000000000005E-2</v>
      </c>
      <c r="Z240" s="61">
        <v>-5.33E-2</v>
      </c>
      <c r="AA240" s="59">
        <v>0.1305</v>
      </c>
      <c r="AB240" s="74">
        <f t="shared" si="73"/>
        <v>-0.18380000000000002</v>
      </c>
      <c r="AC240" s="61">
        <v>-0.1031</v>
      </c>
      <c r="AD240" s="59">
        <v>0.1305</v>
      </c>
      <c r="AE240" s="74">
        <f t="shared" si="74"/>
        <v>-0.2336</v>
      </c>
      <c r="AF240" s="98">
        <f t="shared" si="75"/>
        <v>-4.7430000000000007E-2</v>
      </c>
      <c r="AG240" s="97">
        <v>21.25</v>
      </c>
      <c r="AH240" s="98">
        <f t="shared" si="77"/>
        <v>5.8459679602441159E-4</v>
      </c>
      <c r="AI240" s="99">
        <f t="shared" si="78"/>
        <v>-2.7727426035437845E-5</v>
      </c>
      <c r="AJ240" s="100">
        <v>42.22</v>
      </c>
      <c r="AK240" s="101" t="s">
        <v>13</v>
      </c>
      <c r="AL240" s="100">
        <v>-12.94</v>
      </c>
    </row>
    <row r="241" spans="1:39" s="62" customFormat="1">
      <c r="A241" s="113"/>
      <c r="B241" s="104"/>
      <c r="C241" s="105"/>
      <c r="D241" s="106"/>
      <c r="E241" s="104"/>
      <c r="F241" s="105"/>
      <c r="G241" s="106"/>
      <c r="H241" s="104"/>
      <c r="I241" s="105"/>
      <c r="J241" s="106"/>
      <c r="K241" s="104"/>
      <c r="L241" s="105"/>
      <c r="M241" s="106"/>
      <c r="N241" s="104"/>
      <c r="O241" s="105"/>
      <c r="P241" s="106"/>
      <c r="Q241" s="104"/>
      <c r="R241" s="105"/>
      <c r="S241" s="106"/>
      <c r="T241" s="104"/>
      <c r="U241" s="105"/>
      <c r="V241" s="106"/>
      <c r="W241" s="104"/>
      <c r="X241" s="105"/>
      <c r="Y241" s="106"/>
      <c r="Z241" s="104"/>
      <c r="AA241" s="105"/>
      <c r="AB241" s="106"/>
      <c r="AC241" s="104"/>
      <c r="AD241" s="105"/>
      <c r="AE241" s="106"/>
      <c r="AF241" s="72">
        <f>AVERAGE(AF200:AF240)</f>
        <v>-4.2737181571815719E-2</v>
      </c>
      <c r="AG241" s="107">
        <f>SUM(AG200:AG240)</f>
        <v>36349.840000000004</v>
      </c>
      <c r="AH241" s="108"/>
      <c r="AI241" s="109">
        <f>SUM(AI200:AI240)</f>
        <v>-3.4327752841094585E-3</v>
      </c>
      <c r="AJ241" s="107">
        <f>SUM(AJ200:AJ240)</f>
        <v>51746.759999999995</v>
      </c>
      <c r="AK241" s="111"/>
      <c r="AL241" s="111"/>
      <c r="AM241" s="180">
        <f>MEDIAN(AF200:AF240)</f>
        <v>-2.3462500000000011E-2</v>
      </c>
    </row>
  </sheetData>
  <mergeCells count="19">
    <mergeCell ref="AG1:AG2"/>
    <mergeCell ref="AH1:AH2"/>
    <mergeCell ref="N1:P1"/>
    <mergeCell ref="Q1:S1"/>
    <mergeCell ref="T1:V1"/>
    <mergeCell ref="W1:Y1"/>
    <mergeCell ref="Z1:AB1"/>
    <mergeCell ref="AF1:AF2"/>
    <mergeCell ref="AC1:AE1"/>
    <mergeCell ref="A1:A2"/>
    <mergeCell ref="B1:D1"/>
    <mergeCell ref="E1:G1"/>
    <mergeCell ref="H1:J1"/>
    <mergeCell ref="K1:M1"/>
    <mergeCell ref="AM1:AM2"/>
    <mergeCell ref="AI1:AI2"/>
    <mergeCell ref="AJ1:AJ2"/>
    <mergeCell ref="AK1:AK2"/>
    <mergeCell ref="AL1:AL2"/>
  </mergeCells>
  <pageMargins left="0.7" right="0.7" top="0.75" bottom="0.75" header="0.3" footer="0.3"/>
  <pageSetup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AM212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defaultRowHeight="15"/>
  <cols>
    <col min="1" max="1" width="40.7109375" style="3" customWidth="1"/>
    <col min="2" max="3" width="9.140625" style="54"/>
    <col min="4" max="4" width="10.42578125" style="54" bestFit="1" customWidth="1"/>
    <col min="5" max="6" width="9.140625" style="54"/>
    <col min="7" max="7" width="10.42578125" style="54" bestFit="1" customWidth="1"/>
    <col min="8" max="9" width="9.140625" style="54"/>
    <col min="10" max="10" width="10.42578125" style="54" bestFit="1" customWidth="1"/>
    <col min="11" max="12" width="9.140625" style="54"/>
    <col min="13" max="13" width="10.42578125" style="54" bestFit="1" customWidth="1"/>
    <col min="14" max="15" width="9.140625" style="54"/>
    <col min="16" max="16" width="10.42578125" style="54" bestFit="1" customWidth="1"/>
    <col min="17" max="18" width="9.140625" style="54"/>
    <col min="19" max="19" width="10.42578125" style="54" bestFit="1" customWidth="1"/>
    <col min="20" max="21" width="9.140625" style="54"/>
    <col min="22" max="22" width="10.42578125" style="54" bestFit="1" customWidth="1"/>
    <col min="23" max="24" width="9.140625" style="54"/>
    <col min="25" max="25" width="10.42578125" style="54" bestFit="1" customWidth="1"/>
    <col min="26" max="27" width="9.140625" style="54"/>
    <col min="28" max="28" width="10.42578125" style="54" bestFit="1" customWidth="1"/>
    <col min="29" max="30" width="9.140625" style="54"/>
    <col min="31" max="31" width="10.42578125" style="54" bestFit="1" customWidth="1"/>
    <col min="32" max="32" width="12.140625" style="54" customWidth="1"/>
    <col min="33" max="33" width="13.5703125" style="3" customWidth="1"/>
    <col min="34" max="34" width="9.140625" style="3"/>
    <col min="35" max="35" width="13.28515625" style="54" customWidth="1"/>
    <col min="36" max="36" width="12.5703125" style="54" customWidth="1"/>
    <col min="37" max="37" width="18.28515625" style="54" customWidth="1"/>
    <col min="38" max="16384" width="9.140625" style="54"/>
  </cols>
  <sheetData>
    <row r="1" spans="1:39" customFormat="1">
      <c r="A1" s="268" t="s">
        <v>32</v>
      </c>
      <c r="B1" s="261">
        <v>2010</v>
      </c>
      <c r="C1" s="262"/>
      <c r="D1" s="263"/>
      <c r="E1" s="261">
        <v>2011</v>
      </c>
      <c r="F1" s="262"/>
      <c r="G1" s="263"/>
      <c r="H1" s="261">
        <v>2012</v>
      </c>
      <c r="I1" s="262"/>
      <c r="J1" s="263"/>
      <c r="K1" s="261">
        <v>2013</v>
      </c>
      <c r="L1" s="262"/>
      <c r="M1" s="263"/>
      <c r="N1" s="261">
        <v>2014</v>
      </c>
      <c r="O1" s="262"/>
      <c r="P1" s="263"/>
      <c r="Q1" s="261">
        <v>2015</v>
      </c>
      <c r="R1" s="262"/>
      <c r="S1" s="263"/>
      <c r="T1" s="261">
        <v>2016</v>
      </c>
      <c r="U1" s="262"/>
      <c r="V1" s="263"/>
      <c r="W1" s="261">
        <v>2017</v>
      </c>
      <c r="X1" s="262"/>
      <c r="Y1" s="263"/>
      <c r="Z1" s="261">
        <v>2018</v>
      </c>
      <c r="AA1" s="262"/>
      <c r="AB1" s="263"/>
      <c r="AC1" s="261">
        <v>2019</v>
      </c>
      <c r="AD1" s="262"/>
      <c r="AE1" s="263"/>
      <c r="AF1" s="264" t="s">
        <v>4</v>
      </c>
      <c r="AG1" s="270" t="s">
        <v>2014</v>
      </c>
      <c r="AH1" s="264" t="s">
        <v>2016</v>
      </c>
      <c r="AI1" s="266" t="s">
        <v>2017</v>
      </c>
      <c r="AJ1" s="266" t="s">
        <v>2015</v>
      </c>
      <c r="AK1" s="267" t="s">
        <v>1012</v>
      </c>
      <c r="AL1" s="265" t="s">
        <v>1313</v>
      </c>
      <c r="AM1" s="260" t="s">
        <v>2035</v>
      </c>
    </row>
    <row r="2" spans="1:39" customFormat="1">
      <c r="A2" s="268"/>
      <c r="B2" s="2" t="s">
        <v>1</v>
      </c>
      <c r="C2" s="3" t="s">
        <v>2</v>
      </c>
      <c r="D2" s="4" t="s">
        <v>3</v>
      </c>
      <c r="E2" s="2" t="s">
        <v>1</v>
      </c>
      <c r="F2" s="3" t="s">
        <v>2</v>
      </c>
      <c r="G2" s="4" t="s">
        <v>3</v>
      </c>
      <c r="H2" s="2" t="s">
        <v>1</v>
      </c>
      <c r="I2" s="3" t="s">
        <v>2</v>
      </c>
      <c r="J2" s="4" t="s">
        <v>3</v>
      </c>
      <c r="K2" s="2" t="s">
        <v>1</v>
      </c>
      <c r="L2" s="3" t="s">
        <v>2</v>
      </c>
      <c r="M2" s="4" t="s">
        <v>3</v>
      </c>
      <c r="N2" s="2" t="s">
        <v>1</v>
      </c>
      <c r="O2" s="3" t="s">
        <v>2</v>
      </c>
      <c r="P2" s="4" t="s">
        <v>3</v>
      </c>
      <c r="Q2" s="2" t="s">
        <v>1</v>
      </c>
      <c r="R2" s="3" t="s">
        <v>2</v>
      </c>
      <c r="S2" s="4" t="s">
        <v>3</v>
      </c>
      <c r="T2" s="2" t="s">
        <v>1</v>
      </c>
      <c r="U2" s="3" t="s">
        <v>2</v>
      </c>
      <c r="V2" s="4" t="s">
        <v>3</v>
      </c>
      <c r="W2" s="2" t="s">
        <v>1</v>
      </c>
      <c r="X2" s="3" t="s">
        <v>2</v>
      </c>
      <c r="Y2" s="4" t="s">
        <v>3</v>
      </c>
      <c r="Z2" s="2" t="s">
        <v>1</v>
      </c>
      <c r="AA2" s="3" t="s">
        <v>2</v>
      </c>
      <c r="AB2" s="4" t="s">
        <v>3</v>
      </c>
      <c r="AC2" s="2" t="s">
        <v>1</v>
      </c>
      <c r="AD2" s="3" t="s">
        <v>2</v>
      </c>
      <c r="AE2" s="4" t="s">
        <v>3</v>
      </c>
      <c r="AF2" s="264"/>
      <c r="AG2" s="270"/>
      <c r="AH2" s="264"/>
      <c r="AI2" s="266"/>
      <c r="AJ2" s="266"/>
      <c r="AK2" s="267"/>
      <c r="AL2" s="265"/>
      <c r="AM2" s="260"/>
    </row>
    <row r="3" spans="1:39" s="62" customFormat="1">
      <c r="A3" s="66" t="s">
        <v>1027</v>
      </c>
      <c r="B3" s="53"/>
      <c r="C3" s="54"/>
      <c r="D3" s="60"/>
      <c r="E3" s="53"/>
      <c r="F3" s="54"/>
      <c r="G3" s="60"/>
      <c r="H3" s="53"/>
      <c r="I3" s="54"/>
      <c r="J3" s="60"/>
      <c r="K3" s="53"/>
      <c r="L3" s="54"/>
      <c r="M3" s="60"/>
      <c r="N3" s="53"/>
      <c r="O3" s="54"/>
      <c r="P3" s="60"/>
      <c r="Q3" s="53"/>
      <c r="R3" s="54"/>
      <c r="S3" s="60"/>
      <c r="T3" s="53"/>
      <c r="U3" s="54"/>
      <c r="V3" s="60"/>
      <c r="W3" s="53"/>
      <c r="X3" s="54"/>
      <c r="Y3" s="60"/>
      <c r="Z3" s="53"/>
      <c r="AA3" s="54"/>
      <c r="AB3" s="60"/>
      <c r="AC3" s="53"/>
      <c r="AD3" s="54"/>
      <c r="AE3" s="60"/>
      <c r="AF3" s="94"/>
      <c r="AG3" s="4"/>
      <c r="AH3" s="96"/>
      <c r="AI3" s="94"/>
      <c r="AJ3" s="94"/>
      <c r="AK3" s="94"/>
      <c r="AL3" s="94"/>
    </row>
    <row r="4" spans="1:39" s="62" customFormat="1">
      <c r="A4" s="90" t="s">
        <v>1028</v>
      </c>
      <c r="B4" s="52">
        <v>0.13</v>
      </c>
      <c r="C4" s="59">
        <v>0.1305</v>
      </c>
      <c r="D4" s="74">
        <f t="shared" ref="D4" si="0">B4-C4</f>
        <v>-5.0000000000000044E-4</v>
      </c>
      <c r="E4" s="52">
        <v>0.12</v>
      </c>
      <c r="F4" s="59">
        <v>0.1305</v>
      </c>
      <c r="G4" s="74">
        <f t="shared" ref="G4:G66" si="1">E4-F4</f>
        <v>-1.0500000000000009E-2</v>
      </c>
      <c r="H4" s="52">
        <v>0.14000000000000001</v>
      </c>
      <c r="I4" s="59">
        <v>0.1305</v>
      </c>
      <c r="J4" s="74">
        <f t="shared" ref="J4:J66" si="2">H4-I4</f>
        <v>9.5000000000000084E-3</v>
      </c>
      <c r="K4" s="52">
        <v>0.11</v>
      </c>
      <c r="L4" s="59">
        <v>0.1305</v>
      </c>
      <c r="M4" s="74">
        <f t="shared" ref="M4:M67" si="3">K4-L4</f>
        <v>-2.0500000000000004E-2</v>
      </c>
      <c r="N4" s="52">
        <v>0.13</v>
      </c>
      <c r="O4" s="59">
        <v>0.1305</v>
      </c>
      <c r="P4" s="74">
        <f t="shared" ref="P4:P67" si="4">N4-O4</f>
        <v>-5.0000000000000044E-4</v>
      </c>
      <c r="Q4" s="52">
        <v>0.06</v>
      </c>
      <c r="R4" s="59">
        <v>0.1305</v>
      </c>
      <c r="S4" s="74">
        <f t="shared" ref="S4:S67" si="5">Q4-R4</f>
        <v>-7.0500000000000007E-2</v>
      </c>
      <c r="T4" s="52">
        <v>0.05</v>
      </c>
      <c r="U4" s="59">
        <v>0.1305</v>
      </c>
      <c r="V4" s="74">
        <f t="shared" ref="V4:V67" si="6">T4-U4</f>
        <v>-8.0500000000000002E-2</v>
      </c>
      <c r="W4" s="52">
        <v>0.14000000000000001</v>
      </c>
      <c r="X4" s="59">
        <v>0.1305</v>
      </c>
      <c r="Y4" s="74">
        <f t="shared" ref="Y4:Y67" si="7">W4-X4</f>
        <v>9.5000000000000084E-3</v>
      </c>
      <c r="Z4" s="52">
        <v>0.18</v>
      </c>
      <c r="AA4" s="59">
        <v>0.1305</v>
      </c>
      <c r="AB4" s="74">
        <f t="shared" ref="AB4:AB67" si="8">Z4-AA4</f>
        <v>4.9499999999999988E-2</v>
      </c>
      <c r="AC4" s="52">
        <v>0.2</v>
      </c>
      <c r="AD4" s="59">
        <v>0.1305</v>
      </c>
      <c r="AE4" s="74">
        <f t="shared" ref="AE4:AE67" si="9">AC4-AD4</f>
        <v>6.9500000000000006E-2</v>
      </c>
      <c r="AF4" s="95">
        <f t="shared" ref="AF4:AF67" si="10">AVERAGE(D4,G4,J4,M4,P4,S4,V4,Y4,AB4,AE4)</f>
        <v>-4.5000000000000014E-3</v>
      </c>
      <c r="AG4" s="116">
        <v>91586</v>
      </c>
      <c r="AH4" s="98">
        <f>AG4/$AG$127</f>
        <v>0.16595319741488751</v>
      </c>
      <c r="AI4" s="99">
        <f>AF4*AH4</f>
        <v>-7.4678938836699404E-4</v>
      </c>
      <c r="AJ4" s="100">
        <v>131820</v>
      </c>
      <c r="AK4" s="100">
        <v>1.5</v>
      </c>
      <c r="AL4" s="100">
        <v>5.58</v>
      </c>
    </row>
    <row r="5" spans="1:39" s="62" customFormat="1">
      <c r="A5" s="90" t="s">
        <v>1029</v>
      </c>
      <c r="B5" s="52">
        <v>0.05</v>
      </c>
      <c r="C5" s="59">
        <v>0.1305</v>
      </c>
      <c r="D5" s="74">
        <f t="shared" ref="D5:D68" si="11">B5-C5</f>
        <v>-8.0500000000000002E-2</v>
      </c>
      <c r="E5" s="52">
        <v>0.15</v>
      </c>
      <c r="F5" s="59">
        <v>0.1305</v>
      </c>
      <c r="G5" s="74">
        <f t="shared" si="1"/>
        <v>1.949999999999999E-2</v>
      </c>
      <c r="H5" s="52">
        <v>0.09</v>
      </c>
      <c r="I5" s="59">
        <v>0.1305</v>
      </c>
      <c r="J5" s="74">
        <f t="shared" si="2"/>
        <v>-4.0500000000000008E-2</v>
      </c>
      <c r="K5" s="52">
        <v>-0.01</v>
      </c>
      <c r="L5" s="59">
        <v>0.1305</v>
      </c>
      <c r="M5" s="74">
        <f t="shared" si="3"/>
        <v>-0.14050000000000001</v>
      </c>
      <c r="N5" s="52">
        <v>0.1</v>
      </c>
      <c r="O5" s="59">
        <v>0.1305</v>
      </c>
      <c r="P5" s="74">
        <f t="shared" si="4"/>
        <v>-3.0499999999999999E-2</v>
      </c>
      <c r="Q5" s="52">
        <v>0.01</v>
      </c>
      <c r="R5" s="59">
        <v>0.1305</v>
      </c>
      <c r="S5" s="74">
        <f t="shared" si="5"/>
        <v>-0.12050000000000001</v>
      </c>
      <c r="T5" s="52">
        <v>0.01</v>
      </c>
      <c r="U5" s="59">
        <v>0.1305</v>
      </c>
      <c r="V5" s="74">
        <f t="shared" si="6"/>
        <v>-0.12050000000000001</v>
      </c>
      <c r="W5" s="52">
        <v>7.0000000000000007E-2</v>
      </c>
      <c r="X5" s="59">
        <v>0.1305</v>
      </c>
      <c r="Y5" s="74">
        <f t="shared" si="7"/>
        <v>-6.0499999999999998E-2</v>
      </c>
      <c r="Z5" s="52">
        <v>0.12</v>
      </c>
      <c r="AA5" s="59">
        <v>0.1305</v>
      </c>
      <c r="AB5" s="74">
        <f t="shared" si="8"/>
        <v>-1.0500000000000009E-2</v>
      </c>
      <c r="AC5" s="52">
        <v>0.14000000000000001</v>
      </c>
      <c r="AD5" s="59">
        <v>0.1305</v>
      </c>
      <c r="AE5" s="74">
        <f t="shared" si="9"/>
        <v>9.5000000000000084E-3</v>
      </c>
      <c r="AF5" s="95">
        <f t="shared" si="10"/>
        <v>-5.7499999999999996E-2</v>
      </c>
      <c r="AG5" s="116">
        <v>175389.93</v>
      </c>
      <c r="AH5" s="98">
        <f t="shared" ref="AH5:AH68" si="12">AG5/$AG$127</f>
        <v>0.31780533791052451</v>
      </c>
      <c r="AI5" s="99">
        <f t="shared" ref="AI5:AI68" si="13">AF5*AH5</f>
        <v>-1.8273806929855158E-2</v>
      </c>
      <c r="AJ5" s="100">
        <v>243497.44</v>
      </c>
      <c r="AK5" s="100">
        <v>1.41</v>
      </c>
      <c r="AL5" s="100">
        <v>-4.4000000000000004</v>
      </c>
    </row>
    <row r="6" spans="1:39" s="62" customFormat="1">
      <c r="A6" s="90" t="s">
        <v>1030</v>
      </c>
      <c r="B6" s="52">
        <v>0.24</v>
      </c>
      <c r="C6" s="59">
        <v>0.1305</v>
      </c>
      <c r="D6" s="74">
        <f t="shared" si="11"/>
        <v>0.10949999999999999</v>
      </c>
      <c r="E6" s="52">
        <v>0.14000000000000001</v>
      </c>
      <c r="F6" s="59">
        <v>0.1305</v>
      </c>
      <c r="G6" s="74">
        <f t="shared" si="1"/>
        <v>9.5000000000000084E-3</v>
      </c>
      <c r="H6" s="52">
        <v>0.11</v>
      </c>
      <c r="I6" s="59">
        <v>0.1305</v>
      </c>
      <c r="J6" s="74">
        <f t="shared" si="2"/>
        <v>-2.0500000000000004E-2</v>
      </c>
      <c r="K6" s="52">
        <v>7.0000000000000007E-2</v>
      </c>
      <c r="L6" s="59">
        <v>0.1305</v>
      </c>
      <c r="M6" s="74">
        <f t="shared" si="3"/>
        <v>-6.0499999999999998E-2</v>
      </c>
      <c r="N6" s="52">
        <v>0.05</v>
      </c>
      <c r="O6" s="59">
        <v>0.1305</v>
      </c>
      <c r="P6" s="74">
        <f t="shared" si="4"/>
        <v>-8.0500000000000002E-2</v>
      </c>
      <c r="Q6" s="52">
        <v>0.05</v>
      </c>
      <c r="R6" s="59">
        <v>0.1305</v>
      </c>
      <c r="S6" s="74">
        <f t="shared" si="5"/>
        <v>-8.0500000000000002E-2</v>
      </c>
      <c r="T6" s="52">
        <v>-0.06</v>
      </c>
      <c r="U6" s="59">
        <v>0.1305</v>
      </c>
      <c r="V6" s="74">
        <f t="shared" si="6"/>
        <v>-0.1905</v>
      </c>
      <c r="W6" s="52">
        <v>-0.02</v>
      </c>
      <c r="X6" s="59">
        <v>0.1305</v>
      </c>
      <c r="Y6" s="74">
        <f t="shared" si="7"/>
        <v>-0.15049999999999999</v>
      </c>
      <c r="Z6" s="52">
        <v>0.03</v>
      </c>
      <c r="AA6" s="59">
        <v>0.1305</v>
      </c>
      <c r="AB6" s="74">
        <f t="shared" si="8"/>
        <v>-0.10050000000000001</v>
      </c>
      <c r="AC6" s="52">
        <v>0.09</v>
      </c>
      <c r="AD6" s="59">
        <v>0.1305</v>
      </c>
      <c r="AE6" s="74">
        <f t="shared" si="9"/>
        <v>-4.0500000000000008E-2</v>
      </c>
      <c r="AF6" s="95">
        <f t="shared" si="10"/>
        <v>-6.0499999999999998E-2</v>
      </c>
      <c r="AG6" s="116">
        <v>87413.56</v>
      </c>
      <c r="AH6" s="98">
        <f t="shared" si="12"/>
        <v>0.15839276504507363</v>
      </c>
      <c r="AI6" s="99">
        <f t="shared" si="13"/>
        <v>-9.5827622852269548E-3</v>
      </c>
      <c r="AJ6" s="100">
        <v>121740.26</v>
      </c>
      <c r="AK6" s="100">
        <v>1.23</v>
      </c>
      <c r="AL6" s="100">
        <v>-17.350000000000001</v>
      </c>
    </row>
    <row r="7" spans="1:39" s="62" customFormat="1">
      <c r="A7" s="90" t="s">
        <v>1031</v>
      </c>
      <c r="B7" s="52">
        <v>0.3</v>
      </c>
      <c r="C7" s="59">
        <v>0.1305</v>
      </c>
      <c r="D7" s="74">
        <f t="shared" si="11"/>
        <v>0.16949999999999998</v>
      </c>
      <c r="E7" s="52">
        <v>0.23</v>
      </c>
      <c r="F7" s="59">
        <v>0.1305</v>
      </c>
      <c r="G7" s="74">
        <f t="shared" si="1"/>
        <v>9.9500000000000005E-2</v>
      </c>
      <c r="H7" s="52">
        <v>0.18</v>
      </c>
      <c r="I7" s="59">
        <v>0.1305</v>
      </c>
      <c r="J7" s="74">
        <f t="shared" si="2"/>
        <v>4.9499999999999988E-2</v>
      </c>
      <c r="K7" s="52">
        <v>0.12</v>
      </c>
      <c r="L7" s="59">
        <v>0.1305</v>
      </c>
      <c r="M7" s="74">
        <f t="shared" si="3"/>
        <v>-1.0500000000000009E-2</v>
      </c>
      <c r="N7" s="52">
        <v>0.08</v>
      </c>
      <c r="O7" s="59">
        <v>0.1305</v>
      </c>
      <c r="P7" s="74">
        <f t="shared" si="4"/>
        <v>-5.0500000000000003E-2</v>
      </c>
      <c r="Q7" s="52">
        <v>0.05</v>
      </c>
      <c r="R7" s="59">
        <v>0.1305</v>
      </c>
      <c r="S7" s="74">
        <f t="shared" si="5"/>
        <v>-8.0500000000000002E-2</v>
      </c>
      <c r="T7" s="52">
        <v>-0.01</v>
      </c>
      <c r="U7" s="59">
        <v>0.1305</v>
      </c>
      <c r="V7" s="74">
        <f t="shared" si="6"/>
        <v>-0.14050000000000001</v>
      </c>
      <c r="W7" s="52">
        <v>0.01</v>
      </c>
      <c r="X7" s="59">
        <v>0.1305</v>
      </c>
      <c r="Y7" s="74">
        <f t="shared" si="7"/>
        <v>-0.12050000000000001</v>
      </c>
      <c r="Z7" s="52">
        <v>0.03</v>
      </c>
      <c r="AA7" s="59">
        <v>0.1305</v>
      </c>
      <c r="AB7" s="74">
        <f t="shared" si="8"/>
        <v>-0.10050000000000001</v>
      </c>
      <c r="AC7" s="52">
        <v>0.04</v>
      </c>
      <c r="AD7" s="59">
        <v>0.1305</v>
      </c>
      <c r="AE7" s="74">
        <f t="shared" si="9"/>
        <v>-9.0499999999999997E-2</v>
      </c>
      <c r="AF7" s="95">
        <f t="shared" si="10"/>
        <v>-2.7500000000000004E-2</v>
      </c>
      <c r="AG7" s="116">
        <v>62812.54</v>
      </c>
      <c r="AH7" s="98">
        <f t="shared" si="12"/>
        <v>0.11381588726170505</v>
      </c>
      <c r="AI7" s="99">
        <f t="shared" si="13"/>
        <v>-3.1299368996968893E-3</v>
      </c>
      <c r="AJ7" s="100">
        <v>89741.95</v>
      </c>
      <c r="AK7" s="100">
        <v>0.95</v>
      </c>
      <c r="AL7" s="100">
        <v>-15.24</v>
      </c>
    </row>
    <row r="8" spans="1:39" s="62" customFormat="1">
      <c r="A8" s="90" t="s">
        <v>1032</v>
      </c>
      <c r="B8" s="53" t="s">
        <v>13</v>
      </c>
      <c r="C8" s="59">
        <v>0.1305</v>
      </c>
      <c r="D8" s="74" t="s">
        <v>13</v>
      </c>
      <c r="E8" s="54" t="s">
        <v>13</v>
      </c>
      <c r="F8" s="59">
        <v>0.1305</v>
      </c>
      <c r="G8" s="74" t="s">
        <v>13</v>
      </c>
      <c r="H8" s="54" t="s">
        <v>13</v>
      </c>
      <c r="I8" s="59">
        <v>0.1305</v>
      </c>
      <c r="J8" s="74" t="s">
        <v>13</v>
      </c>
      <c r="K8" s="53" t="s">
        <v>13</v>
      </c>
      <c r="L8" s="59">
        <v>0.1305</v>
      </c>
      <c r="M8" s="74" t="s">
        <v>13</v>
      </c>
      <c r="N8" s="54" t="s">
        <v>13</v>
      </c>
      <c r="O8" s="59">
        <v>0.1305</v>
      </c>
      <c r="P8" s="74" t="s">
        <v>13</v>
      </c>
      <c r="Q8" s="54" t="s">
        <v>13</v>
      </c>
      <c r="R8" s="59">
        <v>0.1305</v>
      </c>
      <c r="S8" s="74" t="s">
        <v>13</v>
      </c>
      <c r="T8" s="53" t="s">
        <v>13</v>
      </c>
      <c r="U8" s="59">
        <v>0.1305</v>
      </c>
      <c r="V8" s="74" t="s">
        <v>13</v>
      </c>
      <c r="W8" s="54" t="s">
        <v>13</v>
      </c>
      <c r="X8" s="59">
        <v>0.1305</v>
      </c>
      <c r="Y8" s="74" t="s">
        <v>13</v>
      </c>
      <c r="Z8" s="52">
        <v>0.25</v>
      </c>
      <c r="AA8" s="59">
        <v>0.1305</v>
      </c>
      <c r="AB8" s="74">
        <f t="shared" si="8"/>
        <v>0.1195</v>
      </c>
      <c r="AC8" s="52">
        <v>0.22</v>
      </c>
      <c r="AD8" s="59">
        <v>0.1305</v>
      </c>
      <c r="AE8" s="74">
        <f t="shared" si="9"/>
        <v>8.9499999999999996E-2</v>
      </c>
      <c r="AF8" s="95">
        <f t="shared" si="10"/>
        <v>0.1045</v>
      </c>
      <c r="AG8" s="116">
        <v>941.61</v>
      </c>
      <c r="AH8" s="98">
        <f t="shared" si="12"/>
        <v>1.7061907957311405E-3</v>
      </c>
      <c r="AI8" s="99">
        <f t="shared" si="13"/>
        <v>1.7829693815390419E-4</v>
      </c>
      <c r="AJ8" s="100">
        <v>2199.94</v>
      </c>
      <c r="AK8" s="100">
        <v>7.0000000000000007E-2</v>
      </c>
      <c r="AL8" s="101" t="s">
        <v>13</v>
      </c>
    </row>
    <row r="9" spans="1:39" s="62" customFormat="1">
      <c r="A9" s="90" t="s">
        <v>1033</v>
      </c>
      <c r="B9" s="52">
        <v>0.23</v>
      </c>
      <c r="C9" s="59">
        <v>0.1305</v>
      </c>
      <c r="D9" s="74">
        <f t="shared" si="11"/>
        <v>9.9500000000000005E-2</v>
      </c>
      <c r="E9" s="52">
        <v>0.19</v>
      </c>
      <c r="F9" s="59">
        <v>0.1305</v>
      </c>
      <c r="G9" s="74">
        <f t="shared" si="1"/>
        <v>5.9499999999999997E-2</v>
      </c>
      <c r="H9" s="52">
        <v>0.23</v>
      </c>
      <c r="I9" s="59">
        <v>0.1305</v>
      </c>
      <c r="J9" s="74">
        <f t="shared" si="2"/>
        <v>9.9500000000000005E-2</v>
      </c>
      <c r="K9" s="52">
        <v>0.27</v>
      </c>
      <c r="L9" s="59">
        <v>0.1305</v>
      </c>
      <c r="M9" s="74">
        <f t="shared" si="3"/>
        <v>0.13950000000000001</v>
      </c>
      <c r="N9" s="52">
        <v>0.28000000000000003</v>
      </c>
      <c r="O9" s="59">
        <v>0.1305</v>
      </c>
      <c r="P9" s="74">
        <f t="shared" si="4"/>
        <v>0.14950000000000002</v>
      </c>
      <c r="Q9" s="52">
        <v>0.3</v>
      </c>
      <c r="R9" s="59">
        <v>0.1305</v>
      </c>
      <c r="S9" s="74">
        <f t="shared" si="5"/>
        <v>0.16949999999999998</v>
      </c>
      <c r="T9" s="52">
        <v>0.25</v>
      </c>
      <c r="U9" s="59">
        <v>0.1305</v>
      </c>
      <c r="V9" s="74">
        <f t="shared" si="6"/>
        <v>0.1195</v>
      </c>
      <c r="W9" s="52">
        <v>0.19</v>
      </c>
      <c r="X9" s="59">
        <v>0.1305</v>
      </c>
      <c r="Y9" s="74">
        <f t="shared" si="7"/>
        <v>5.9499999999999997E-2</v>
      </c>
      <c r="Z9" s="52">
        <v>0.18</v>
      </c>
      <c r="AA9" s="59">
        <v>0.1305</v>
      </c>
      <c r="AB9" s="74">
        <f t="shared" si="8"/>
        <v>4.9499999999999988E-2</v>
      </c>
      <c r="AC9" s="52">
        <v>0.26</v>
      </c>
      <c r="AD9" s="59">
        <v>0.1305</v>
      </c>
      <c r="AE9" s="74">
        <f t="shared" si="9"/>
        <v>0.1295</v>
      </c>
      <c r="AF9" s="95">
        <f t="shared" si="10"/>
        <v>0.1075</v>
      </c>
      <c r="AG9" s="116">
        <v>1748.57</v>
      </c>
      <c r="AH9" s="98">
        <f t="shared" si="12"/>
        <v>3.168396724431134E-3</v>
      </c>
      <c r="AI9" s="99">
        <f t="shared" si="13"/>
        <v>3.4060264787634688E-4</v>
      </c>
      <c r="AJ9" s="100">
        <v>2272.94</v>
      </c>
      <c r="AK9" s="100">
        <v>0.09</v>
      </c>
      <c r="AL9" s="100">
        <v>22.06</v>
      </c>
    </row>
    <row r="10" spans="1:39" s="62" customFormat="1">
      <c r="A10" s="90" t="s">
        <v>1034</v>
      </c>
      <c r="B10" s="52">
        <v>0.17</v>
      </c>
      <c r="C10" s="59">
        <v>0.1305</v>
      </c>
      <c r="D10" s="74">
        <f t="shared" si="11"/>
        <v>3.9500000000000007E-2</v>
      </c>
      <c r="E10" s="52">
        <v>0.21</v>
      </c>
      <c r="F10" s="59">
        <v>0.1305</v>
      </c>
      <c r="G10" s="74">
        <f t="shared" si="1"/>
        <v>7.9499999999999987E-2</v>
      </c>
      <c r="H10" s="52">
        <v>0.2</v>
      </c>
      <c r="I10" s="59">
        <v>0.1305</v>
      </c>
      <c r="J10" s="74">
        <f t="shared" si="2"/>
        <v>6.9500000000000006E-2</v>
      </c>
      <c r="K10" s="52">
        <v>0.21</v>
      </c>
      <c r="L10" s="59">
        <v>0.1305</v>
      </c>
      <c r="M10" s="74">
        <f t="shared" si="3"/>
        <v>7.9499999999999987E-2</v>
      </c>
      <c r="N10" s="52">
        <v>0.17</v>
      </c>
      <c r="O10" s="59">
        <v>0.1305</v>
      </c>
      <c r="P10" s="74">
        <f t="shared" si="4"/>
        <v>3.9500000000000007E-2</v>
      </c>
      <c r="Q10" s="52">
        <v>0.17</v>
      </c>
      <c r="R10" s="59">
        <v>0.1305</v>
      </c>
      <c r="S10" s="74">
        <f t="shared" si="5"/>
        <v>3.9500000000000007E-2</v>
      </c>
      <c r="T10" s="52">
        <v>0.24</v>
      </c>
      <c r="U10" s="59">
        <v>0.1305</v>
      </c>
      <c r="V10" s="74">
        <f t="shared" si="6"/>
        <v>0.10949999999999999</v>
      </c>
      <c r="W10" s="52">
        <v>0.23</v>
      </c>
      <c r="X10" s="59">
        <v>0.1305</v>
      </c>
      <c r="Y10" s="74">
        <f t="shared" si="7"/>
        <v>9.9500000000000005E-2</v>
      </c>
      <c r="Z10" s="52">
        <v>0.22</v>
      </c>
      <c r="AA10" s="59">
        <v>0.1305</v>
      </c>
      <c r="AB10" s="74">
        <f t="shared" si="8"/>
        <v>8.9499999999999996E-2</v>
      </c>
      <c r="AC10" s="52">
        <v>0.2</v>
      </c>
      <c r="AD10" s="59">
        <v>0.1305</v>
      </c>
      <c r="AE10" s="74">
        <f t="shared" si="9"/>
        <v>6.9500000000000006E-2</v>
      </c>
      <c r="AF10" s="95">
        <f t="shared" si="10"/>
        <v>7.1499999999999994E-2</v>
      </c>
      <c r="AG10" s="116">
        <v>1945.2</v>
      </c>
      <c r="AH10" s="98">
        <f t="shared" si="12"/>
        <v>3.5246889220125256E-3</v>
      </c>
      <c r="AI10" s="99">
        <f t="shared" si="13"/>
        <v>2.5201525792389553E-4</v>
      </c>
      <c r="AJ10" s="100">
        <v>3023.01</v>
      </c>
      <c r="AK10" s="100">
        <v>0.7</v>
      </c>
      <c r="AL10" s="100">
        <v>30.02</v>
      </c>
    </row>
    <row r="11" spans="1:39" s="62" customFormat="1">
      <c r="A11" s="90" t="s">
        <v>1035</v>
      </c>
      <c r="B11" s="52">
        <v>0.11</v>
      </c>
      <c r="C11" s="59">
        <v>0.1305</v>
      </c>
      <c r="D11" s="74">
        <f t="shared" si="11"/>
        <v>-2.0500000000000004E-2</v>
      </c>
      <c r="E11" s="52">
        <v>0.1</v>
      </c>
      <c r="F11" s="59">
        <v>0.1305</v>
      </c>
      <c r="G11" s="74">
        <f t="shared" si="1"/>
        <v>-3.0499999999999999E-2</v>
      </c>
      <c r="H11" s="52">
        <v>0.09</v>
      </c>
      <c r="I11" s="59">
        <v>0.1305</v>
      </c>
      <c r="J11" s="74">
        <f t="shared" si="2"/>
        <v>-4.0500000000000008E-2</v>
      </c>
      <c r="K11" s="52">
        <v>7.0000000000000007E-2</v>
      </c>
      <c r="L11" s="59">
        <v>0.1305</v>
      </c>
      <c r="M11" s="74">
        <f t="shared" si="3"/>
        <v>-6.0499999999999998E-2</v>
      </c>
      <c r="N11" s="52">
        <v>0.04</v>
      </c>
      <c r="O11" s="59">
        <v>0.1305</v>
      </c>
      <c r="P11" s="74">
        <f t="shared" si="4"/>
        <v>-9.0499999999999997E-2</v>
      </c>
      <c r="Q11" s="52">
        <v>0.03</v>
      </c>
      <c r="R11" s="59">
        <v>0.1305</v>
      </c>
      <c r="S11" s="74">
        <f t="shared" si="5"/>
        <v>-0.10050000000000001</v>
      </c>
      <c r="T11" s="52">
        <v>0.01</v>
      </c>
      <c r="U11" s="59">
        <v>0.1305</v>
      </c>
      <c r="V11" s="74">
        <f t="shared" si="6"/>
        <v>-0.12050000000000001</v>
      </c>
      <c r="W11" s="52">
        <v>0.02</v>
      </c>
      <c r="X11" s="59">
        <v>0.1305</v>
      </c>
      <c r="Y11" s="74">
        <f t="shared" si="7"/>
        <v>-0.1105</v>
      </c>
      <c r="Z11" s="52">
        <v>0.01</v>
      </c>
      <c r="AA11" s="59">
        <v>0.1305</v>
      </c>
      <c r="AB11" s="74">
        <f t="shared" si="8"/>
        <v>-0.12050000000000001</v>
      </c>
      <c r="AC11" s="52">
        <v>0.08</v>
      </c>
      <c r="AD11" s="59">
        <v>0.1305</v>
      </c>
      <c r="AE11" s="74">
        <f t="shared" si="9"/>
        <v>-5.0500000000000003E-2</v>
      </c>
      <c r="AF11" s="95">
        <f t="shared" si="10"/>
        <v>-7.4500000000000011E-2</v>
      </c>
      <c r="AG11" s="116">
        <v>35111.839999999997</v>
      </c>
      <c r="AH11" s="98">
        <f t="shared" si="12"/>
        <v>6.3622410795535822E-2</v>
      </c>
      <c r="AI11" s="99">
        <f t="shared" si="13"/>
        <v>-4.7398696042674198E-3</v>
      </c>
      <c r="AJ11" s="100">
        <v>38803.699999999997</v>
      </c>
      <c r="AK11" s="100">
        <v>0.9</v>
      </c>
      <c r="AL11" s="100">
        <v>-23.57</v>
      </c>
    </row>
    <row r="12" spans="1:39" s="62" customFormat="1">
      <c r="A12" s="90" t="s">
        <v>1036</v>
      </c>
      <c r="B12" s="52">
        <v>0.24</v>
      </c>
      <c r="C12" s="59">
        <v>0.1305</v>
      </c>
      <c r="D12" s="74">
        <f t="shared" si="11"/>
        <v>0.10949999999999999</v>
      </c>
      <c r="E12" s="52">
        <v>0.13</v>
      </c>
      <c r="F12" s="59">
        <v>0.1305</v>
      </c>
      <c r="G12" s="74">
        <f t="shared" si="1"/>
        <v>-5.0000000000000044E-4</v>
      </c>
      <c r="H12" s="52">
        <v>0.09</v>
      </c>
      <c r="I12" s="59">
        <v>0.1305</v>
      </c>
      <c r="J12" s="74">
        <f t="shared" si="2"/>
        <v>-4.0500000000000008E-2</v>
      </c>
      <c r="K12" s="52">
        <v>0.06</v>
      </c>
      <c r="L12" s="59">
        <v>0.1305</v>
      </c>
      <c r="M12" s="74">
        <f t="shared" si="3"/>
        <v>-7.0500000000000007E-2</v>
      </c>
      <c r="N12" s="52">
        <v>0.04</v>
      </c>
      <c r="O12" s="59">
        <v>0.1305</v>
      </c>
      <c r="P12" s="74">
        <f t="shared" si="4"/>
        <v>-9.0499999999999997E-2</v>
      </c>
      <c r="Q12" s="52">
        <v>7.0000000000000007E-2</v>
      </c>
      <c r="R12" s="59">
        <v>0.1305</v>
      </c>
      <c r="S12" s="74">
        <f t="shared" si="5"/>
        <v>-6.0499999999999998E-2</v>
      </c>
      <c r="T12" s="52">
        <v>0.04</v>
      </c>
      <c r="U12" s="59">
        <v>0.1305</v>
      </c>
      <c r="V12" s="74">
        <f t="shared" si="6"/>
        <v>-9.0499999999999997E-2</v>
      </c>
      <c r="W12" s="52">
        <v>0.04</v>
      </c>
      <c r="X12" s="59">
        <v>0.1305</v>
      </c>
      <c r="Y12" s="74">
        <f t="shared" si="7"/>
        <v>-9.0499999999999997E-2</v>
      </c>
      <c r="Z12" s="52">
        <v>7.0000000000000007E-2</v>
      </c>
      <c r="AA12" s="59">
        <v>0.1305</v>
      </c>
      <c r="AB12" s="74">
        <f t="shared" si="8"/>
        <v>-6.0499999999999998E-2</v>
      </c>
      <c r="AC12" s="52">
        <v>0.1</v>
      </c>
      <c r="AD12" s="59">
        <v>0.1305</v>
      </c>
      <c r="AE12" s="74">
        <f t="shared" si="9"/>
        <v>-3.0499999999999999E-2</v>
      </c>
      <c r="AF12" s="95">
        <f t="shared" si="10"/>
        <v>-4.2500000000000003E-2</v>
      </c>
      <c r="AG12" s="116">
        <v>12092.84</v>
      </c>
      <c r="AH12" s="98">
        <f t="shared" si="12"/>
        <v>2.1912142290597344E-2</v>
      </c>
      <c r="AI12" s="99">
        <f t="shared" si="13"/>
        <v>-9.3126604735038721E-4</v>
      </c>
      <c r="AJ12" s="100">
        <v>14780.44</v>
      </c>
      <c r="AK12" s="100">
        <v>0.82</v>
      </c>
      <c r="AL12" s="100">
        <v>-12.33</v>
      </c>
    </row>
    <row r="13" spans="1:39" s="62" customFormat="1">
      <c r="A13" s="90" t="s">
        <v>1037</v>
      </c>
      <c r="B13" s="52">
        <v>0.24</v>
      </c>
      <c r="C13" s="59">
        <v>0.1305</v>
      </c>
      <c r="D13" s="74">
        <f t="shared" si="11"/>
        <v>0.10949999999999999</v>
      </c>
      <c r="E13" s="52">
        <v>0.18</v>
      </c>
      <c r="F13" s="59">
        <v>0.1305</v>
      </c>
      <c r="G13" s="74">
        <f t="shared" si="1"/>
        <v>4.9499999999999988E-2</v>
      </c>
      <c r="H13" s="52">
        <v>0.09</v>
      </c>
      <c r="I13" s="59">
        <v>0.1305</v>
      </c>
      <c r="J13" s="74">
        <f t="shared" si="2"/>
        <v>-4.0500000000000008E-2</v>
      </c>
      <c r="K13" s="52">
        <v>0.05</v>
      </c>
      <c r="L13" s="59">
        <v>0.1305</v>
      </c>
      <c r="M13" s="74">
        <f t="shared" si="3"/>
        <v>-8.0500000000000002E-2</v>
      </c>
      <c r="N13" s="52">
        <v>0.05</v>
      </c>
      <c r="O13" s="59">
        <v>0.1305</v>
      </c>
      <c r="P13" s="74">
        <f t="shared" si="4"/>
        <v>-8.0500000000000002E-2</v>
      </c>
      <c r="Q13" s="52">
        <v>0.08</v>
      </c>
      <c r="R13" s="59">
        <v>0.1305</v>
      </c>
      <c r="S13" s="74">
        <f t="shared" si="5"/>
        <v>-5.0500000000000003E-2</v>
      </c>
      <c r="T13" s="52">
        <v>0.08</v>
      </c>
      <c r="U13" s="59">
        <v>0.1305</v>
      </c>
      <c r="V13" s="74">
        <f t="shared" si="6"/>
        <v>-5.0500000000000003E-2</v>
      </c>
      <c r="W13" s="52">
        <v>0.05</v>
      </c>
      <c r="X13" s="59">
        <v>0.1305</v>
      </c>
      <c r="Y13" s="74">
        <f t="shared" si="7"/>
        <v>-8.0500000000000002E-2</v>
      </c>
      <c r="Z13" s="52">
        <v>7.0000000000000007E-2</v>
      </c>
      <c r="AA13" s="59">
        <v>0.1305</v>
      </c>
      <c r="AB13" s="74">
        <f t="shared" si="8"/>
        <v>-6.0499999999999998E-2</v>
      </c>
      <c r="AC13" s="52">
        <v>0.12</v>
      </c>
      <c r="AD13" s="59">
        <v>0.1305</v>
      </c>
      <c r="AE13" s="74">
        <f t="shared" si="9"/>
        <v>-1.0500000000000009E-2</v>
      </c>
      <c r="AF13" s="95">
        <f t="shared" si="10"/>
        <v>-2.9500000000000005E-2</v>
      </c>
      <c r="AG13" s="116">
        <v>4120.4799999999996</v>
      </c>
      <c r="AH13" s="98">
        <f t="shared" si="12"/>
        <v>7.4662812098366081E-3</v>
      </c>
      <c r="AI13" s="99">
        <f t="shared" si="13"/>
        <v>-2.2025529569017998E-4</v>
      </c>
      <c r="AJ13" s="100">
        <v>8463.6</v>
      </c>
      <c r="AK13" s="100">
        <v>0.34</v>
      </c>
      <c r="AL13" s="100">
        <v>-11.9</v>
      </c>
    </row>
    <row r="14" spans="1:39" s="62" customFormat="1">
      <c r="A14" s="90" t="s">
        <v>1038</v>
      </c>
      <c r="B14" s="52">
        <v>0.09</v>
      </c>
      <c r="C14" s="59">
        <v>0.1305</v>
      </c>
      <c r="D14" s="74">
        <f t="shared" si="11"/>
        <v>-4.0500000000000008E-2</v>
      </c>
      <c r="E14" s="52">
        <v>0.08</v>
      </c>
      <c r="F14" s="59">
        <v>0.1305</v>
      </c>
      <c r="G14" s="74">
        <f t="shared" si="1"/>
        <v>-5.0500000000000003E-2</v>
      </c>
      <c r="H14" s="52">
        <v>0.05</v>
      </c>
      <c r="I14" s="59">
        <v>0.1305</v>
      </c>
      <c r="J14" s="74">
        <f t="shared" si="2"/>
        <v>-8.0500000000000002E-2</v>
      </c>
      <c r="K14" s="52">
        <v>0</v>
      </c>
      <c r="L14" s="59">
        <v>0.1305</v>
      </c>
      <c r="M14" s="74">
        <f t="shared" si="3"/>
        <v>-0.1305</v>
      </c>
      <c r="N14" s="52">
        <v>0.03</v>
      </c>
      <c r="O14" s="59">
        <v>0.1305</v>
      </c>
      <c r="P14" s="74">
        <f t="shared" si="4"/>
        <v>-0.10050000000000001</v>
      </c>
      <c r="Q14" s="52">
        <v>0</v>
      </c>
      <c r="R14" s="59">
        <v>0.1305</v>
      </c>
      <c r="S14" s="74">
        <f t="shared" si="5"/>
        <v>-0.1305</v>
      </c>
      <c r="T14" s="52">
        <v>0.02</v>
      </c>
      <c r="U14" s="59">
        <v>0.1305</v>
      </c>
      <c r="V14" s="74">
        <f t="shared" si="6"/>
        <v>-0.1105</v>
      </c>
      <c r="W14" s="52">
        <v>0.09</v>
      </c>
      <c r="X14" s="59">
        <v>0.1305</v>
      </c>
      <c r="Y14" s="74">
        <f t="shared" si="7"/>
        <v>-4.0500000000000008E-2</v>
      </c>
      <c r="Z14" s="52">
        <v>0.14000000000000001</v>
      </c>
      <c r="AA14" s="59">
        <v>0.1305</v>
      </c>
      <c r="AB14" s="74">
        <f t="shared" si="8"/>
        <v>9.5000000000000084E-3</v>
      </c>
      <c r="AC14" s="52">
        <v>0.12</v>
      </c>
      <c r="AD14" s="59">
        <v>0.1305</v>
      </c>
      <c r="AE14" s="74">
        <f t="shared" si="9"/>
        <v>-1.0500000000000009E-2</v>
      </c>
      <c r="AF14" s="95">
        <f t="shared" si="10"/>
        <v>-6.8500000000000005E-2</v>
      </c>
      <c r="AG14" s="116">
        <v>6395.9</v>
      </c>
      <c r="AH14" s="98">
        <f t="shared" si="12"/>
        <v>1.1589326483806247E-2</v>
      </c>
      <c r="AI14" s="99">
        <f t="shared" si="13"/>
        <v>-7.9386886414072803E-4</v>
      </c>
      <c r="AJ14" s="100">
        <v>11029.3</v>
      </c>
      <c r="AK14" s="100">
        <v>1.36</v>
      </c>
      <c r="AL14" s="100">
        <v>-4.25</v>
      </c>
    </row>
    <row r="15" spans="1:39" s="62" customFormat="1">
      <c r="A15" s="90" t="s">
        <v>1039</v>
      </c>
      <c r="B15" s="52">
        <v>0.23</v>
      </c>
      <c r="C15" s="59">
        <v>0.1305</v>
      </c>
      <c r="D15" s="74">
        <f t="shared" si="11"/>
        <v>9.9500000000000005E-2</v>
      </c>
      <c r="E15" s="52">
        <v>0.18</v>
      </c>
      <c r="F15" s="59">
        <v>0.1305</v>
      </c>
      <c r="G15" s="74">
        <f t="shared" si="1"/>
        <v>4.9499999999999988E-2</v>
      </c>
      <c r="H15" s="52">
        <v>0.15</v>
      </c>
      <c r="I15" s="59">
        <v>0.1305</v>
      </c>
      <c r="J15" s="74">
        <f t="shared" si="2"/>
        <v>1.949999999999999E-2</v>
      </c>
      <c r="K15" s="52">
        <v>0.06</v>
      </c>
      <c r="L15" s="59">
        <v>0.1305</v>
      </c>
      <c r="M15" s="74">
        <f t="shared" si="3"/>
        <v>-7.0500000000000007E-2</v>
      </c>
      <c r="N15" s="52">
        <v>0.02</v>
      </c>
      <c r="O15" s="59">
        <v>0.1305</v>
      </c>
      <c r="P15" s="74">
        <f t="shared" si="4"/>
        <v>-0.1105</v>
      </c>
      <c r="Q15" s="52">
        <v>0.03</v>
      </c>
      <c r="R15" s="59">
        <v>0.1305</v>
      </c>
      <c r="S15" s="74">
        <f t="shared" si="5"/>
        <v>-0.10050000000000001</v>
      </c>
      <c r="T15" s="52">
        <v>0</v>
      </c>
      <c r="U15" s="59">
        <v>0.1305</v>
      </c>
      <c r="V15" s="74">
        <f t="shared" si="6"/>
        <v>-0.1305</v>
      </c>
      <c r="W15" s="52">
        <v>0.06</v>
      </c>
      <c r="X15" s="59">
        <v>0.1305</v>
      </c>
      <c r="Y15" s="74">
        <f t="shared" si="7"/>
        <v>-7.0500000000000007E-2</v>
      </c>
      <c r="Z15" s="52">
        <v>0.09</v>
      </c>
      <c r="AA15" s="59">
        <v>0.1305</v>
      </c>
      <c r="AB15" s="74">
        <f t="shared" si="8"/>
        <v>-4.0500000000000008E-2</v>
      </c>
      <c r="AC15" s="52">
        <v>0.17</v>
      </c>
      <c r="AD15" s="59">
        <v>0.1305</v>
      </c>
      <c r="AE15" s="74">
        <f t="shared" si="9"/>
        <v>3.9500000000000007E-2</v>
      </c>
      <c r="AF15" s="95">
        <f t="shared" si="10"/>
        <v>-3.1500000000000007E-2</v>
      </c>
      <c r="AG15" s="116">
        <v>4051.03</v>
      </c>
      <c r="AH15" s="98">
        <f t="shared" si="12"/>
        <v>7.3404382910448301E-3</v>
      </c>
      <c r="AI15" s="99">
        <f t="shared" si="13"/>
        <v>-2.312238061679122E-4</v>
      </c>
      <c r="AJ15" s="100">
        <v>4569.04</v>
      </c>
      <c r="AK15" s="100">
        <v>0.23</v>
      </c>
      <c r="AL15" s="100">
        <v>-6.16</v>
      </c>
    </row>
    <row r="16" spans="1:39" s="62" customFormat="1">
      <c r="A16" s="90" t="s">
        <v>1040</v>
      </c>
      <c r="B16" s="52">
        <v>0.14000000000000001</v>
      </c>
      <c r="C16" s="59">
        <v>0.1305</v>
      </c>
      <c r="D16" s="74">
        <f t="shared" si="11"/>
        <v>9.5000000000000084E-3</v>
      </c>
      <c r="E16" s="52">
        <v>0.05</v>
      </c>
      <c r="F16" s="59">
        <v>0.1305</v>
      </c>
      <c r="G16" s="74">
        <f t="shared" si="1"/>
        <v>-8.0500000000000002E-2</v>
      </c>
      <c r="H16" s="52">
        <v>-0.21</v>
      </c>
      <c r="I16" s="59">
        <v>0.1305</v>
      </c>
      <c r="J16" s="74">
        <f t="shared" si="2"/>
        <v>-0.34050000000000002</v>
      </c>
      <c r="K16" s="52">
        <v>-0.1</v>
      </c>
      <c r="L16" s="59">
        <v>0.1305</v>
      </c>
      <c r="M16" s="74">
        <f t="shared" si="3"/>
        <v>-0.23050000000000001</v>
      </c>
      <c r="N16" s="52">
        <v>0.16</v>
      </c>
      <c r="O16" s="59">
        <v>0.1305</v>
      </c>
      <c r="P16" s="74">
        <f t="shared" si="4"/>
        <v>2.9499999999999998E-2</v>
      </c>
      <c r="Q16" s="52">
        <v>0.51</v>
      </c>
      <c r="R16" s="59">
        <v>0.1305</v>
      </c>
      <c r="S16" s="74">
        <f t="shared" si="5"/>
        <v>0.3795</v>
      </c>
      <c r="T16" s="52">
        <v>0.43</v>
      </c>
      <c r="U16" s="59">
        <v>0.1305</v>
      </c>
      <c r="V16" s="74">
        <f t="shared" si="6"/>
        <v>0.29949999999999999</v>
      </c>
      <c r="W16" s="52">
        <v>0.3</v>
      </c>
      <c r="X16" s="59">
        <v>0.1305</v>
      </c>
      <c r="Y16" s="74">
        <f t="shared" si="7"/>
        <v>0.16949999999999998</v>
      </c>
      <c r="Z16" s="52">
        <v>0.31</v>
      </c>
      <c r="AA16" s="59">
        <v>0.1305</v>
      </c>
      <c r="AB16" s="74">
        <f t="shared" si="8"/>
        <v>0.17949999999999999</v>
      </c>
      <c r="AC16" s="52">
        <v>0.32</v>
      </c>
      <c r="AD16" s="59">
        <v>0.1305</v>
      </c>
      <c r="AE16" s="74">
        <f t="shared" si="9"/>
        <v>0.1895</v>
      </c>
      <c r="AF16" s="95">
        <f t="shared" si="10"/>
        <v>6.0499999999999998E-2</v>
      </c>
      <c r="AG16" s="116">
        <v>974.2</v>
      </c>
      <c r="AH16" s="98">
        <f t="shared" si="12"/>
        <v>1.7652436499201124E-3</v>
      </c>
      <c r="AI16" s="99">
        <f t="shared" si="13"/>
        <v>1.067972408201668E-4</v>
      </c>
      <c r="AJ16" s="100">
        <v>1459.37</v>
      </c>
      <c r="AK16" s="100">
        <v>0.22</v>
      </c>
      <c r="AL16" s="100">
        <v>13.14</v>
      </c>
    </row>
    <row r="17" spans="1:38" s="62" customFormat="1">
      <c r="A17" s="90" t="s">
        <v>1041</v>
      </c>
      <c r="B17" s="53" t="s">
        <v>13</v>
      </c>
      <c r="C17" s="59">
        <v>0.1305</v>
      </c>
      <c r="D17" s="74" t="s">
        <v>13</v>
      </c>
      <c r="E17" s="54" t="s">
        <v>13</v>
      </c>
      <c r="F17" s="59">
        <v>0.1305</v>
      </c>
      <c r="G17" s="74" t="s">
        <v>13</v>
      </c>
      <c r="H17" s="54" t="s">
        <v>13</v>
      </c>
      <c r="I17" s="59">
        <v>0.1305</v>
      </c>
      <c r="J17" s="74" t="s">
        <v>13</v>
      </c>
      <c r="K17" s="52">
        <v>0.02</v>
      </c>
      <c r="L17" s="59">
        <v>0.1305</v>
      </c>
      <c r="M17" s="74">
        <f t="shared" si="3"/>
        <v>-0.1105</v>
      </c>
      <c r="N17" s="52">
        <v>0.16</v>
      </c>
      <c r="O17" s="59">
        <v>0.1305</v>
      </c>
      <c r="P17" s="74">
        <f t="shared" si="4"/>
        <v>2.9499999999999998E-2</v>
      </c>
      <c r="Q17" s="52">
        <v>0.08</v>
      </c>
      <c r="R17" s="59">
        <v>0.1305</v>
      </c>
      <c r="S17" s="74">
        <f t="shared" si="5"/>
        <v>-5.0500000000000003E-2</v>
      </c>
      <c r="T17" s="52">
        <v>0.06</v>
      </c>
      <c r="U17" s="59">
        <v>0.1305</v>
      </c>
      <c r="V17" s="74">
        <f t="shared" si="6"/>
        <v>-7.0500000000000007E-2</v>
      </c>
      <c r="W17" s="52">
        <v>0.14000000000000001</v>
      </c>
      <c r="X17" s="59">
        <v>0.1305</v>
      </c>
      <c r="Y17" s="74">
        <f t="shared" si="7"/>
        <v>9.5000000000000084E-3</v>
      </c>
      <c r="Z17" s="52">
        <v>0.17</v>
      </c>
      <c r="AA17" s="59">
        <v>0.1305</v>
      </c>
      <c r="AB17" s="74">
        <f t="shared" si="8"/>
        <v>3.9500000000000007E-2</v>
      </c>
      <c r="AC17" s="52">
        <v>0.03</v>
      </c>
      <c r="AD17" s="59">
        <v>0.1305</v>
      </c>
      <c r="AE17" s="74">
        <f t="shared" si="9"/>
        <v>-0.10050000000000001</v>
      </c>
      <c r="AF17" s="95">
        <f t="shared" si="10"/>
        <v>-3.6214285714285713E-2</v>
      </c>
      <c r="AG17" s="116">
        <v>302.35000000000002</v>
      </c>
      <c r="AH17" s="98">
        <f t="shared" si="12"/>
        <v>5.478561050639971E-4</v>
      </c>
      <c r="AI17" s="99">
        <f t="shared" si="13"/>
        <v>-1.9840217519103322E-5</v>
      </c>
      <c r="AJ17" s="100">
        <v>456.05</v>
      </c>
      <c r="AK17" s="100">
        <v>0.52</v>
      </c>
      <c r="AL17" s="101" t="s">
        <v>13</v>
      </c>
    </row>
    <row r="18" spans="1:38" s="62" customFormat="1">
      <c r="A18" s="90" t="s">
        <v>1042</v>
      </c>
      <c r="B18" s="52">
        <v>0.33</v>
      </c>
      <c r="C18" s="59">
        <v>0.1305</v>
      </c>
      <c r="D18" s="74">
        <f t="shared" si="11"/>
        <v>0.19950000000000001</v>
      </c>
      <c r="E18" s="52">
        <v>0.32</v>
      </c>
      <c r="F18" s="59">
        <v>0.1305</v>
      </c>
      <c r="G18" s="74">
        <f t="shared" si="1"/>
        <v>0.1895</v>
      </c>
      <c r="H18" s="52">
        <v>0.22</v>
      </c>
      <c r="I18" s="59">
        <v>0.1305</v>
      </c>
      <c r="J18" s="74">
        <f t="shared" si="2"/>
        <v>8.9499999999999996E-2</v>
      </c>
      <c r="K18" s="52">
        <v>0.22</v>
      </c>
      <c r="L18" s="59">
        <v>0.1305</v>
      </c>
      <c r="M18" s="74">
        <f t="shared" si="3"/>
        <v>8.9499999999999996E-2</v>
      </c>
      <c r="N18" s="52">
        <v>0.24</v>
      </c>
      <c r="O18" s="59">
        <v>0.1305</v>
      </c>
      <c r="P18" s="74">
        <f t="shared" si="4"/>
        <v>0.10949999999999999</v>
      </c>
      <c r="Q18" s="52">
        <v>0.19</v>
      </c>
      <c r="R18" s="59">
        <v>0.1305</v>
      </c>
      <c r="S18" s="74">
        <f t="shared" si="5"/>
        <v>5.9499999999999997E-2</v>
      </c>
      <c r="T18" s="52">
        <v>0.06</v>
      </c>
      <c r="U18" s="59">
        <v>0.1305</v>
      </c>
      <c r="V18" s="74">
        <f t="shared" si="6"/>
        <v>-7.0500000000000007E-2</v>
      </c>
      <c r="W18" s="52">
        <v>0.1</v>
      </c>
      <c r="X18" s="59">
        <v>0.1305</v>
      </c>
      <c r="Y18" s="74">
        <f t="shared" si="7"/>
        <v>-3.0499999999999999E-2</v>
      </c>
      <c r="Z18" s="52">
        <v>0.23</v>
      </c>
      <c r="AA18" s="59">
        <v>0.1305</v>
      </c>
      <c r="AB18" s="74">
        <f t="shared" si="8"/>
        <v>9.9500000000000005E-2</v>
      </c>
      <c r="AC18" s="52">
        <v>0.18</v>
      </c>
      <c r="AD18" s="59">
        <v>0.1305</v>
      </c>
      <c r="AE18" s="74">
        <f t="shared" si="9"/>
        <v>4.9499999999999988E-2</v>
      </c>
      <c r="AF18" s="95">
        <f t="shared" si="10"/>
        <v>7.85E-2</v>
      </c>
      <c r="AG18" s="116">
        <v>5303.5</v>
      </c>
      <c r="AH18" s="98">
        <f t="shared" si="12"/>
        <v>9.6099052528755037E-3</v>
      </c>
      <c r="AI18" s="99">
        <f t="shared" si="13"/>
        <v>7.5437756235072705E-4</v>
      </c>
      <c r="AJ18" s="100">
        <v>6446.27</v>
      </c>
      <c r="AK18" s="100">
        <v>1.34</v>
      </c>
      <c r="AL18" s="100">
        <v>-1.1599999999999999</v>
      </c>
    </row>
    <row r="19" spans="1:38" s="62" customFormat="1">
      <c r="A19" s="90" t="s">
        <v>1043</v>
      </c>
      <c r="B19" s="53" t="s">
        <v>13</v>
      </c>
      <c r="C19" s="59">
        <v>0.1305</v>
      </c>
      <c r="D19" s="74" t="s">
        <v>13</v>
      </c>
      <c r="E19" s="54" t="s">
        <v>13</v>
      </c>
      <c r="F19" s="59">
        <v>0.1305</v>
      </c>
      <c r="G19" s="74" t="s">
        <v>13</v>
      </c>
      <c r="H19" s="54" t="s">
        <v>13</v>
      </c>
      <c r="I19" s="59">
        <v>0.1305</v>
      </c>
      <c r="J19" s="74" t="s">
        <v>13</v>
      </c>
      <c r="K19" s="53" t="s">
        <v>13</v>
      </c>
      <c r="L19" s="59">
        <v>0.1305</v>
      </c>
      <c r="M19" s="74" t="s">
        <v>13</v>
      </c>
      <c r="N19" s="54" t="s">
        <v>13</v>
      </c>
      <c r="O19" s="59">
        <v>0.1305</v>
      </c>
      <c r="P19" s="74" t="s">
        <v>13</v>
      </c>
      <c r="Q19" s="52">
        <v>0.56999999999999995</v>
      </c>
      <c r="R19" s="59">
        <v>0.1305</v>
      </c>
      <c r="S19" s="74">
        <f t="shared" si="5"/>
        <v>0.43949999999999995</v>
      </c>
      <c r="T19" s="52">
        <v>0.28000000000000003</v>
      </c>
      <c r="U19" s="59">
        <v>0.1305</v>
      </c>
      <c r="V19" s="74">
        <f t="shared" si="6"/>
        <v>0.14950000000000002</v>
      </c>
      <c r="W19" s="52">
        <v>0.23</v>
      </c>
      <c r="X19" s="59">
        <v>0.1305</v>
      </c>
      <c r="Y19" s="74">
        <f t="shared" si="7"/>
        <v>9.9500000000000005E-2</v>
      </c>
      <c r="Z19" s="52">
        <v>0.27</v>
      </c>
      <c r="AA19" s="59">
        <v>0.1305</v>
      </c>
      <c r="AB19" s="74">
        <f t="shared" si="8"/>
        <v>0.13950000000000001</v>
      </c>
      <c r="AC19" s="52">
        <v>0.21</v>
      </c>
      <c r="AD19" s="59">
        <v>0.1305</v>
      </c>
      <c r="AE19" s="74">
        <f t="shared" si="9"/>
        <v>7.9499999999999987E-2</v>
      </c>
      <c r="AF19" s="95">
        <f t="shared" si="10"/>
        <v>0.18150000000000002</v>
      </c>
      <c r="AG19" s="116">
        <v>4312.8</v>
      </c>
      <c r="AH19" s="98">
        <f t="shared" si="12"/>
        <v>7.8147637172813183E-3</v>
      </c>
      <c r="AI19" s="99">
        <f t="shared" si="13"/>
        <v>1.4183796146865595E-3</v>
      </c>
      <c r="AJ19" s="100">
        <v>6660.4</v>
      </c>
      <c r="AK19" s="100">
        <v>1.0900000000000001</v>
      </c>
      <c r="AL19" s="101" t="s">
        <v>13</v>
      </c>
    </row>
    <row r="20" spans="1:38" s="62" customFormat="1">
      <c r="A20" s="90" t="s">
        <v>1044</v>
      </c>
      <c r="B20" s="52">
        <v>0.24</v>
      </c>
      <c r="C20" s="59">
        <v>0.1305</v>
      </c>
      <c r="D20" s="74">
        <f t="shared" si="11"/>
        <v>0.10949999999999999</v>
      </c>
      <c r="E20" s="52">
        <v>0.22</v>
      </c>
      <c r="F20" s="59">
        <v>0.1305</v>
      </c>
      <c r="G20" s="74">
        <f t="shared" si="1"/>
        <v>8.9499999999999996E-2</v>
      </c>
      <c r="H20" s="52">
        <v>0.17</v>
      </c>
      <c r="I20" s="59">
        <v>0.1305</v>
      </c>
      <c r="J20" s="74">
        <f t="shared" si="2"/>
        <v>3.9500000000000007E-2</v>
      </c>
      <c r="K20" s="52">
        <v>0.15</v>
      </c>
      <c r="L20" s="59">
        <v>0.1305</v>
      </c>
      <c r="M20" s="74">
        <f t="shared" si="3"/>
        <v>1.949999999999999E-2</v>
      </c>
      <c r="N20" s="52">
        <v>0.13</v>
      </c>
      <c r="O20" s="59">
        <v>0.1305</v>
      </c>
      <c r="P20" s="74">
        <f t="shared" si="4"/>
        <v>-5.0000000000000044E-4</v>
      </c>
      <c r="Q20" s="52">
        <v>0.17</v>
      </c>
      <c r="R20" s="59">
        <v>0.1305</v>
      </c>
      <c r="S20" s="74">
        <f t="shared" si="5"/>
        <v>3.9500000000000007E-2</v>
      </c>
      <c r="T20" s="52">
        <v>0.18</v>
      </c>
      <c r="U20" s="59">
        <v>0.1305</v>
      </c>
      <c r="V20" s="74">
        <f t="shared" si="6"/>
        <v>4.9499999999999988E-2</v>
      </c>
      <c r="W20" s="52">
        <v>0.2</v>
      </c>
      <c r="X20" s="59">
        <v>0.1305</v>
      </c>
      <c r="Y20" s="74">
        <f t="shared" si="7"/>
        <v>6.9500000000000006E-2</v>
      </c>
      <c r="Z20" s="52">
        <v>0.1</v>
      </c>
      <c r="AA20" s="59">
        <v>0.1305</v>
      </c>
      <c r="AB20" s="74">
        <f t="shared" si="8"/>
        <v>-3.0499999999999999E-2</v>
      </c>
      <c r="AC20" s="52">
        <v>0.23</v>
      </c>
      <c r="AD20" s="59">
        <v>0.1305</v>
      </c>
      <c r="AE20" s="74">
        <f t="shared" si="9"/>
        <v>9.9500000000000005E-2</v>
      </c>
      <c r="AF20" s="95">
        <f t="shared" si="10"/>
        <v>4.8500000000000008E-2</v>
      </c>
      <c r="AG20" s="116">
        <v>883.94</v>
      </c>
      <c r="AH20" s="98">
        <f t="shared" si="12"/>
        <v>1.6016931553175778E-3</v>
      </c>
      <c r="AI20" s="99">
        <f t="shared" si="13"/>
        <v>7.7682118032902536E-5</v>
      </c>
      <c r="AJ20" s="100">
        <v>1438.04</v>
      </c>
      <c r="AK20" s="100">
        <v>0.31</v>
      </c>
      <c r="AL20" s="100">
        <v>4.6100000000000003</v>
      </c>
    </row>
    <row r="21" spans="1:38" s="62" customFormat="1">
      <c r="A21" s="90" t="s">
        <v>1045</v>
      </c>
      <c r="B21" s="52">
        <v>0.01</v>
      </c>
      <c r="C21" s="59">
        <v>0.1305</v>
      </c>
      <c r="D21" s="74">
        <f t="shared" si="11"/>
        <v>-0.12050000000000001</v>
      </c>
      <c r="E21" s="52">
        <v>-0.03</v>
      </c>
      <c r="F21" s="59">
        <v>0.1305</v>
      </c>
      <c r="G21" s="74">
        <f t="shared" si="1"/>
        <v>-0.1605</v>
      </c>
      <c r="H21" s="52">
        <v>0.05</v>
      </c>
      <c r="I21" s="59">
        <v>0.1305</v>
      </c>
      <c r="J21" s="74">
        <f t="shared" si="2"/>
        <v>-8.0500000000000002E-2</v>
      </c>
      <c r="K21" s="52">
        <v>0.1</v>
      </c>
      <c r="L21" s="59">
        <v>0.1305</v>
      </c>
      <c r="M21" s="74">
        <f t="shared" si="3"/>
        <v>-3.0499999999999999E-2</v>
      </c>
      <c r="N21" s="52">
        <v>0.09</v>
      </c>
      <c r="O21" s="59">
        <v>0.1305</v>
      </c>
      <c r="P21" s="74">
        <f t="shared" si="4"/>
        <v>-4.0500000000000008E-2</v>
      </c>
      <c r="Q21" s="52">
        <v>0.11</v>
      </c>
      <c r="R21" s="59">
        <v>0.1305</v>
      </c>
      <c r="S21" s="74">
        <f t="shared" si="5"/>
        <v>-2.0500000000000004E-2</v>
      </c>
      <c r="T21" s="52">
        <v>0.09</v>
      </c>
      <c r="U21" s="59">
        <v>0.1305</v>
      </c>
      <c r="V21" s="74">
        <f t="shared" si="6"/>
        <v>-4.0500000000000008E-2</v>
      </c>
      <c r="W21" s="52">
        <v>7.0000000000000007E-2</v>
      </c>
      <c r="X21" s="59">
        <v>0.1305</v>
      </c>
      <c r="Y21" s="74">
        <f t="shared" si="7"/>
        <v>-6.0499999999999998E-2</v>
      </c>
      <c r="Z21" s="52">
        <v>0.09</v>
      </c>
      <c r="AA21" s="59">
        <v>0.1305</v>
      </c>
      <c r="AB21" s="74">
        <f t="shared" si="8"/>
        <v>-4.0500000000000008E-2</v>
      </c>
      <c r="AC21" s="52">
        <v>0.15</v>
      </c>
      <c r="AD21" s="59">
        <v>0.1305</v>
      </c>
      <c r="AE21" s="74">
        <f t="shared" si="9"/>
        <v>1.949999999999999E-2</v>
      </c>
      <c r="AF21" s="95">
        <f t="shared" si="10"/>
        <v>-5.7500000000000009E-2</v>
      </c>
      <c r="AG21" s="116">
        <v>1026.94</v>
      </c>
      <c r="AH21" s="98">
        <f t="shared" si="12"/>
        <v>1.8608081644928764E-3</v>
      </c>
      <c r="AI21" s="99">
        <f t="shared" si="13"/>
        <v>-1.0699646945834041E-4</v>
      </c>
      <c r="AJ21" s="100">
        <v>1067.52</v>
      </c>
      <c r="AK21" s="100">
        <v>0.31</v>
      </c>
      <c r="AL21" s="101" t="s">
        <v>13</v>
      </c>
    </row>
    <row r="22" spans="1:38" s="62" customFormat="1">
      <c r="A22" s="90" t="s">
        <v>1046</v>
      </c>
      <c r="B22" s="52">
        <v>0.1</v>
      </c>
      <c r="C22" s="59">
        <v>0.1305</v>
      </c>
      <c r="D22" s="74">
        <f t="shared" si="11"/>
        <v>-3.0499999999999999E-2</v>
      </c>
      <c r="E22" s="52">
        <v>0.17</v>
      </c>
      <c r="F22" s="59">
        <v>0.1305</v>
      </c>
      <c r="G22" s="74">
        <f t="shared" si="1"/>
        <v>3.9500000000000007E-2</v>
      </c>
      <c r="H22" s="52">
        <v>7.0000000000000007E-2</v>
      </c>
      <c r="I22" s="59">
        <v>0.1305</v>
      </c>
      <c r="J22" s="74">
        <f t="shared" si="2"/>
        <v>-6.0499999999999998E-2</v>
      </c>
      <c r="K22" s="52">
        <v>0.11</v>
      </c>
      <c r="L22" s="59">
        <v>0.1305</v>
      </c>
      <c r="M22" s="74">
        <f t="shared" si="3"/>
        <v>-2.0500000000000004E-2</v>
      </c>
      <c r="N22" s="52">
        <v>0.19</v>
      </c>
      <c r="O22" s="59">
        <v>0.1305</v>
      </c>
      <c r="P22" s="74">
        <f t="shared" si="4"/>
        <v>5.9499999999999997E-2</v>
      </c>
      <c r="Q22" s="52">
        <v>0.21</v>
      </c>
      <c r="R22" s="59">
        <v>0.1305</v>
      </c>
      <c r="S22" s="74">
        <f t="shared" si="5"/>
        <v>7.9499999999999987E-2</v>
      </c>
      <c r="T22" s="52">
        <v>0.23</v>
      </c>
      <c r="U22" s="59">
        <v>0.1305</v>
      </c>
      <c r="V22" s="74">
        <f t="shared" si="6"/>
        <v>9.9500000000000005E-2</v>
      </c>
      <c r="W22" s="52">
        <v>0.27</v>
      </c>
      <c r="X22" s="59">
        <v>0.1305</v>
      </c>
      <c r="Y22" s="74">
        <f t="shared" si="7"/>
        <v>0.13950000000000001</v>
      </c>
      <c r="Z22" s="52">
        <v>0.19</v>
      </c>
      <c r="AA22" s="59">
        <v>0.1305</v>
      </c>
      <c r="AB22" s="74">
        <f t="shared" si="8"/>
        <v>5.9499999999999997E-2</v>
      </c>
      <c r="AC22" s="52">
        <v>0.2</v>
      </c>
      <c r="AD22" s="59">
        <v>0.1305</v>
      </c>
      <c r="AE22" s="74">
        <f t="shared" si="9"/>
        <v>6.9500000000000006E-2</v>
      </c>
      <c r="AF22" s="95">
        <f t="shared" si="10"/>
        <v>4.3499999999999997E-2</v>
      </c>
      <c r="AG22" s="116">
        <v>945.92</v>
      </c>
      <c r="AH22" s="98">
        <f t="shared" si="12"/>
        <v>1.7140004858678223E-3</v>
      </c>
      <c r="AI22" s="99">
        <f t="shared" si="13"/>
        <v>7.4559021135250263E-5</v>
      </c>
      <c r="AJ22" s="100">
        <v>1399.55</v>
      </c>
      <c r="AK22" s="100">
        <v>0</v>
      </c>
      <c r="AL22" s="100">
        <v>5.89</v>
      </c>
    </row>
    <row r="23" spans="1:38" s="62" customFormat="1">
      <c r="A23" s="90" t="s">
        <v>1047</v>
      </c>
      <c r="B23" s="52">
        <v>0.22</v>
      </c>
      <c r="C23" s="59">
        <v>0.1305</v>
      </c>
      <c r="D23" s="74">
        <f t="shared" si="11"/>
        <v>8.9499999999999996E-2</v>
      </c>
      <c r="E23" s="52">
        <v>0.15</v>
      </c>
      <c r="F23" s="59">
        <v>0.1305</v>
      </c>
      <c r="G23" s="74">
        <f t="shared" si="1"/>
        <v>1.949999999999999E-2</v>
      </c>
      <c r="H23" s="52">
        <v>0.08</v>
      </c>
      <c r="I23" s="59">
        <v>0.1305</v>
      </c>
      <c r="J23" s="74">
        <f t="shared" si="2"/>
        <v>-5.0500000000000003E-2</v>
      </c>
      <c r="K23" s="52">
        <v>0.06</v>
      </c>
      <c r="L23" s="59">
        <v>0.1305</v>
      </c>
      <c r="M23" s="74">
        <f t="shared" si="3"/>
        <v>-7.0500000000000007E-2</v>
      </c>
      <c r="N23" s="52">
        <v>0.14000000000000001</v>
      </c>
      <c r="O23" s="59">
        <v>0.1305</v>
      </c>
      <c r="P23" s="74">
        <f t="shared" si="4"/>
        <v>9.5000000000000084E-3</v>
      </c>
      <c r="Q23" s="52">
        <v>0.23</v>
      </c>
      <c r="R23" s="59">
        <v>0.1305</v>
      </c>
      <c r="S23" s="74">
        <f t="shared" si="5"/>
        <v>9.9500000000000005E-2</v>
      </c>
      <c r="T23" s="52">
        <v>0.27</v>
      </c>
      <c r="U23" s="59">
        <v>0.1305</v>
      </c>
      <c r="V23" s="74">
        <f t="shared" si="6"/>
        <v>0.13950000000000001</v>
      </c>
      <c r="W23" s="52">
        <v>0.19</v>
      </c>
      <c r="X23" s="59">
        <v>0.1305</v>
      </c>
      <c r="Y23" s="74">
        <f t="shared" si="7"/>
        <v>5.9499999999999997E-2</v>
      </c>
      <c r="Z23" s="52">
        <v>0.16</v>
      </c>
      <c r="AA23" s="59">
        <v>0.1305</v>
      </c>
      <c r="AB23" s="74">
        <f t="shared" si="8"/>
        <v>2.9499999999999998E-2</v>
      </c>
      <c r="AC23" s="52">
        <v>0.12</v>
      </c>
      <c r="AD23" s="59">
        <v>0.1305</v>
      </c>
      <c r="AE23" s="74">
        <f t="shared" si="9"/>
        <v>-1.0500000000000009E-2</v>
      </c>
      <c r="AF23" s="95">
        <f t="shared" si="10"/>
        <v>3.15E-2</v>
      </c>
      <c r="AG23" s="116">
        <v>1731.39</v>
      </c>
      <c r="AH23" s="98">
        <f t="shared" si="12"/>
        <v>3.1372666834686754E-3</v>
      </c>
      <c r="AI23" s="99">
        <f t="shared" si="13"/>
        <v>9.8823900529263273E-5</v>
      </c>
      <c r="AJ23" s="100">
        <v>2373.54</v>
      </c>
      <c r="AK23" s="100">
        <v>0.33</v>
      </c>
      <c r="AL23" s="100">
        <v>8.6999999999999993</v>
      </c>
    </row>
    <row r="24" spans="1:38" s="62" customFormat="1">
      <c r="A24" s="90" t="s">
        <v>1048</v>
      </c>
      <c r="B24" s="52">
        <v>0.23</v>
      </c>
      <c r="C24" s="59">
        <v>0.1305</v>
      </c>
      <c r="D24" s="74">
        <f t="shared" si="11"/>
        <v>9.9500000000000005E-2</v>
      </c>
      <c r="E24" s="52">
        <v>0.15</v>
      </c>
      <c r="F24" s="59">
        <v>0.1305</v>
      </c>
      <c r="G24" s="74">
        <f t="shared" si="1"/>
        <v>1.949999999999999E-2</v>
      </c>
      <c r="H24" s="52">
        <v>0.08</v>
      </c>
      <c r="I24" s="59">
        <v>0.1305</v>
      </c>
      <c r="J24" s="74">
        <f t="shared" si="2"/>
        <v>-5.0500000000000003E-2</v>
      </c>
      <c r="K24" s="52">
        <v>7.0000000000000007E-2</v>
      </c>
      <c r="L24" s="59">
        <v>0.1305</v>
      </c>
      <c r="M24" s="74">
        <f t="shared" si="3"/>
        <v>-6.0499999999999998E-2</v>
      </c>
      <c r="N24" s="52">
        <v>0.09</v>
      </c>
      <c r="O24" s="59">
        <v>0.1305</v>
      </c>
      <c r="P24" s="74">
        <f t="shared" si="4"/>
        <v>-4.0500000000000008E-2</v>
      </c>
      <c r="Q24" s="52">
        <v>0.12</v>
      </c>
      <c r="R24" s="59">
        <v>0.1305</v>
      </c>
      <c r="S24" s="74">
        <f t="shared" si="5"/>
        <v>-1.0500000000000009E-2</v>
      </c>
      <c r="T24" s="52">
        <v>0.16</v>
      </c>
      <c r="U24" s="59">
        <v>0.1305</v>
      </c>
      <c r="V24" s="74">
        <f t="shared" si="6"/>
        <v>2.9499999999999998E-2</v>
      </c>
      <c r="W24" s="52">
        <v>0.12</v>
      </c>
      <c r="X24" s="59">
        <v>0.1305</v>
      </c>
      <c r="Y24" s="74">
        <f t="shared" si="7"/>
        <v>-1.0500000000000009E-2</v>
      </c>
      <c r="Z24" s="52">
        <v>0.2</v>
      </c>
      <c r="AA24" s="59">
        <v>0.1305</v>
      </c>
      <c r="AB24" s="74">
        <f t="shared" si="8"/>
        <v>6.9500000000000006E-2</v>
      </c>
      <c r="AC24" s="52">
        <v>0.17</v>
      </c>
      <c r="AD24" s="59">
        <v>0.1305</v>
      </c>
      <c r="AE24" s="74">
        <f t="shared" si="9"/>
        <v>3.9500000000000007E-2</v>
      </c>
      <c r="AF24" s="95">
        <f t="shared" si="10"/>
        <v>8.4999999999999971E-3</v>
      </c>
      <c r="AG24" s="116">
        <v>1243.23</v>
      </c>
      <c r="AH24" s="98">
        <f t="shared" si="12"/>
        <v>2.2527241458531939E-3</v>
      </c>
      <c r="AI24" s="99">
        <f t="shared" si="13"/>
        <v>1.9148155239752141E-5</v>
      </c>
      <c r="AJ24" s="100">
        <v>1750.74</v>
      </c>
      <c r="AK24" s="100">
        <v>0.28999999999999998</v>
      </c>
      <c r="AL24" s="100">
        <v>-7.0000000000000007E-2</v>
      </c>
    </row>
    <row r="25" spans="1:38" s="62" customFormat="1">
      <c r="A25" s="90" t="s">
        <v>1049</v>
      </c>
      <c r="B25" s="52">
        <v>0.13</v>
      </c>
      <c r="C25" s="59">
        <v>0.1305</v>
      </c>
      <c r="D25" s="74">
        <f t="shared" si="11"/>
        <v>-5.0000000000000044E-4</v>
      </c>
      <c r="E25" s="52">
        <v>0.09</v>
      </c>
      <c r="F25" s="59">
        <v>0.1305</v>
      </c>
      <c r="G25" s="74">
        <f t="shared" si="1"/>
        <v>-4.0500000000000008E-2</v>
      </c>
      <c r="H25" s="52">
        <v>7.0000000000000007E-2</v>
      </c>
      <c r="I25" s="59">
        <v>0.1305</v>
      </c>
      <c r="J25" s="74">
        <f t="shared" si="2"/>
        <v>-6.0499999999999998E-2</v>
      </c>
      <c r="K25" s="52">
        <v>0.05</v>
      </c>
      <c r="L25" s="59">
        <v>0.1305</v>
      </c>
      <c r="M25" s="74">
        <f t="shared" si="3"/>
        <v>-8.0500000000000002E-2</v>
      </c>
      <c r="N25" s="52">
        <v>0.03</v>
      </c>
      <c r="O25" s="59">
        <v>0.1305</v>
      </c>
      <c r="P25" s="74">
        <f t="shared" si="4"/>
        <v>-0.10050000000000001</v>
      </c>
      <c r="Q25" s="52">
        <v>-0.01</v>
      </c>
      <c r="R25" s="59">
        <v>0.1305</v>
      </c>
      <c r="S25" s="74">
        <f t="shared" si="5"/>
        <v>-0.14050000000000001</v>
      </c>
      <c r="T25" s="52">
        <v>-0.06</v>
      </c>
      <c r="U25" s="59">
        <v>0.1305</v>
      </c>
      <c r="V25" s="74">
        <f t="shared" si="6"/>
        <v>-0.1905</v>
      </c>
      <c r="W25" s="52">
        <v>-0.06</v>
      </c>
      <c r="X25" s="59">
        <v>0.1305</v>
      </c>
      <c r="Y25" s="74">
        <f t="shared" si="7"/>
        <v>-0.1905</v>
      </c>
      <c r="Z25" s="52">
        <v>-0.04</v>
      </c>
      <c r="AA25" s="59">
        <v>0.1305</v>
      </c>
      <c r="AB25" s="74">
        <f t="shared" si="8"/>
        <v>-0.17050000000000001</v>
      </c>
      <c r="AC25" s="52">
        <v>-0.05</v>
      </c>
      <c r="AD25" s="59">
        <v>0.1305</v>
      </c>
      <c r="AE25" s="74">
        <f t="shared" si="9"/>
        <v>-0.18049999999999999</v>
      </c>
      <c r="AF25" s="95">
        <f t="shared" si="10"/>
        <v>-0.11549999999999998</v>
      </c>
      <c r="AG25" s="116">
        <v>3295.81</v>
      </c>
      <c r="AH25" s="98">
        <f t="shared" si="12"/>
        <v>5.9719848838464436E-3</v>
      </c>
      <c r="AI25" s="99">
        <f t="shared" si="13"/>
        <v>-6.8976425408426409E-4</v>
      </c>
      <c r="AJ25" s="100">
        <v>4799.21</v>
      </c>
      <c r="AK25" s="100">
        <v>2.2599999999999998</v>
      </c>
      <c r="AL25" s="100">
        <v>-28.68</v>
      </c>
    </row>
    <row r="26" spans="1:38" s="62" customFormat="1">
      <c r="A26" s="90" t="s">
        <v>1050</v>
      </c>
      <c r="B26" s="52">
        <v>7.0000000000000007E-2</v>
      </c>
      <c r="C26" s="59">
        <v>0.1305</v>
      </c>
      <c r="D26" s="74">
        <f t="shared" si="11"/>
        <v>-6.0499999999999998E-2</v>
      </c>
      <c r="E26" s="52">
        <v>0.08</v>
      </c>
      <c r="F26" s="59">
        <v>0.1305</v>
      </c>
      <c r="G26" s="74">
        <f t="shared" si="1"/>
        <v>-5.0500000000000003E-2</v>
      </c>
      <c r="H26" s="52">
        <v>0.08</v>
      </c>
      <c r="I26" s="59">
        <v>0.1305</v>
      </c>
      <c r="J26" s="74">
        <f t="shared" si="2"/>
        <v>-5.0500000000000003E-2</v>
      </c>
      <c r="K26" s="52">
        <v>0.11</v>
      </c>
      <c r="L26" s="59">
        <v>0.1305</v>
      </c>
      <c r="M26" s="74">
        <f t="shared" si="3"/>
        <v>-2.0500000000000004E-2</v>
      </c>
      <c r="N26" s="52">
        <v>0.1</v>
      </c>
      <c r="O26" s="59">
        <v>0.1305</v>
      </c>
      <c r="P26" s="74">
        <f t="shared" si="4"/>
        <v>-3.0499999999999999E-2</v>
      </c>
      <c r="Q26" s="52">
        <v>0.12</v>
      </c>
      <c r="R26" s="59">
        <v>0.1305</v>
      </c>
      <c r="S26" s="74">
        <f t="shared" si="5"/>
        <v>-1.0500000000000009E-2</v>
      </c>
      <c r="T26" s="52">
        <v>0.06</v>
      </c>
      <c r="U26" s="59">
        <v>0.1305</v>
      </c>
      <c r="V26" s="74">
        <f t="shared" si="6"/>
        <v>-7.0500000000000007E-2</v>
      </c>
      <c r="W26" s="52">
        <v>0.08</v>
      </c>
      <c r="X26" s="59">
        <v>0.1305</v>
      </c>
      <c r="Y26" s="74">
        <f t="shared" si="7"/>
        <v>-5.0500000000000003E-2</v>
      </c>
      <c r="Z26" s="52">
        <v>0.14000000000000001</v>
      </c>
      <c r="AA26" s="59">
        <v>0.1305</v>
      </c>
      <c r="AB26" s="74">
        <f t="shared" si="8"/>
        <v>9.5000000000000084E-3</v>
      </c>
      <c r="AC26" s="52">
        <v>0.14000000000000001</v>
      </c>
      <c r="AD26" s="59">
        <v>0.1305</v>
      </c>
      <c r="AE26" s="74">
        <f t="shared" si="9"/>
        <v>9.5000000000000084E-3</v>
      </c>
      <c r="AF26" s="95">
        <f t="shared" si="10"/>
        <v>-3.2499999999999994E-2</v>
      </c>
      <c r="AG26" s="116">
        <v>3329.35</v>
      </c>
      <c r="AH26" s="98">
        <f t="shared" si="12"/>
        <v>6.0327591314530138E-3</v>
      </c>
      <c r="AI26" s="99">
        <f t="shared" si="13"/>
        <v>-1.9606467177222292E-4</v>
      </c>
      <c r="AJ26" s="100">
        <v>3888.92</v>
      </c>
      <c r="AK26" s="100">
        <v>0.77</v>
      </c>
      <c r="AL26" s="100">
        <v>-5.2</v>
      </c>
    </row>
    <row r="27" spans="1:38" s="62" customFormat="1">
      <c r="A27" s="90" t="s">
        <v>1051</v>
      </c>
      <c r="B27" s="52">
        <v>0.12</v>
      </c>
      <c r="C27" s="59">
        <v>0.1305</v>
      </c>
      <c r="D27" s="74">
        <f t="shared" si="11"/>
        <v>-1.0500000000000009E-2</v>
      </c>
      <c r="E27" s="52">
        <v>0.1</v>
      </c>
      <c r="F27" s="59">
        <v>0.1305</v>
      </c>
      <c r="G27" s="74">
        <f t="shared" si="1"/>
        <v>-3.0499999999999999E-2</v>
      </c>
      <c r="H27" s="52">
        <v>0.06</v>
      </c>
      <c r="I27" s="59">
        <v>0.1305</v>
      </c>
      <c r="J27" s="74">
        <f t="shared" si="2"/>
        <v>-7.0500000000000007E-2</v>
      </c>
      <c r="K27" s="52">
        <v>0.19</v>
      </c>
      <c r="L27" s="59">
        <v>0.1305</v>
      </c>
      <c r="M27" s="74">
        <f t="shared" si="3"/>
        <v>5.9499999999999997E-2</v>
      </c>
      <c r="N27" s="52">
        <v>0.18</v>
      </c>
      <c r="O27" s="59">
        <v>0.1305</v>
      </c>
      <c r="P27" s="74">
        <f t="shared" si="4"/>
        <v>4.9499999999999988E-2</v>
      </c>
      <c r="Q27" s="52">
        <v>0.15</v>
      </c>
      <c r="R27" s="59">
        <v>0.1305</v>
      </c>
      <c r="S27" s="74">
        <f t="shared" si="5"/>
        <v>1.949999999999999E-2</v>
      </c>
      <c r="T27" s="52">
        <v>0.18</v>
      </c>
      <c r="U27" s="59">
        <v>0.1305</v>
      </c>
      <c r="V27" s="74">
        <f t="shared" si="6"/>
        <v>4.9499999999999988E-2</v>
      </c>
      <c r="W27" s="52">
        <v>0.17</v>
      </c>
      <c r="X27" s="59">
        <v>0.1305</v>
      </c>
      <c r="Y27" s="74">
        <f t="shared" si="7"/>
        <v>3.9500000000000007E-2</v>
      </c>
      <c r="Z27" s="52">
        <v>0.18</v>
      </c>
      <c r="AA27" s="59">
        <v>0.1305</v>
      </c>
      <c r="AB27" s="74">
        <f t="shared" si="8"/>
        <v>4.9499999999999988E-2</v>
      </c>
      <c r="AC27" s="52">
        <v>0.15</v>
      </c>
      <c r="AD27" s="59">
        <v>0.1305</v>
      </c>
      <c r="AE27" s="74">
        <f t="shared" si="9"/>
        <v>1.949999999999999E-2</v>
      </c>
      <c r="AF27" s="95">
        <f t="shared" si="10"/>
        <v>1.7499999999999995E-2</v>
      </c>
      <c r="AG27" s="116">
        <v>1479.42</v>
      </c>
      <c r="AH27" s="98">
        <f t="shared" si="12"/>
        <v>2.6806987893295141E-3</v>
      </c>
      <c r="AI27" s="99">
        <f t="shared" si="13"/>
        <v>4.6912228813266485E-5</v>
      </c>
      <c r="AJ27" s="100">
        <v>1681.55</v>
      </c>
      <c r="AK27" s="100">
        <v>0.67</v>
      </c>
      <c r="AL27" s="100">
        <v>14.58</v>
      </c>
    </row>
    <row r="28" spans="1:38" s="62" customFormat="1">
      <c r="A28" s="90" t="s">
        <v>1052</v>
      </c>
      <c r="B28" s="52">
        <v>0.22</v>
      </c>
      <c r="C28" s="59">
        <v>0.1305</v>
      </c>
      <c r="D28" s="74">
        <f t="shared" si="11"/>
        <v>8.9499999999999996E-2</v>
      </c>
      <c r="E28" s="52">
        <v>0.14000000000000001</v>
      </c>
      <c r="F28" s="59">
        <v>0.1305</v>
      </c>
      <c r="G28" s="74">
        <f t="shared" si="1"/>
        <v>9.5000000000000084E-3</v>
      </c>
      <c r="H28" s="52">
        <v>0.11</v>
      </c>
      <c r="I28" s="59">
        <v>0.1305</v>
      </c>
      <c r="J28" s="74">
        <f t="shared" si="2"/>
        <v>-2.0500000000000004E-2</v>
      </c>
      <c r="K28" s="52">
        <v>7.0000000000000007E-2</v>
      </c>
      <c r="L28" s="59">
        <v>0.1305</v>
      </c>
      <c r="M28" s="74">
        <f t="shared" si="3"/>
        <v>-6.0499999999999998E-2</v>
      </c>
      <c r="N28" s="52">
        <v>0.08</v>
      </c>
      <c r="O28" s="59">
        <v>0.1305</v>
      </c>
      <c r="P28" s="74">
        <f t="shared" si="4"/>
        <v>-5.0500000000000003E-2</v>
      </c>
      <c r="Q28" s="52">
        <v>0.1</v>
      </c>
      <c r="R28" s="59">
        <v>0.1305</v>
      </c>
      <c r="S28" s="74">
        <f t="shared" si="5"/>
        <v>-3.0499999999999999E-2</v>
      </c>
      <c r="T28" s="52">
        <v>0.03</v>
      </c>
      <c r="U28" s="59">
        <v>0.1305</v>
      </c>
      <c r="V28" s="74">
        <f t="shared" si="6"/>
        <v>-0.10050000000000001</v>
      </c>
      <c r="W28" s="52">
        <v>0.05</v>
      </c>
      <c r="X28" s="59">
        <v>0.1305</v>
      </c>
      <c r="Y28" s="74">
        <f t="shared" si="7"/>
        <v>-8.0500000000000002E-2</v>
      </c>
      <c r="Z28" s="52">
        <v>0.14000000000000001</v>
      </c>
      <c r="AA28" s="59">
        <v>0.1305</v>
      </c>
      <c r="AB28" s="74">
        <f t="shared" si="8"/>
        <v>9.5000000000000084E-3</v>
      </c>
      <c r="AC28" s="52">
        <v>0.19</v>
      </c>
      <c r="AD28" s="59">
        <v>0.1305</v>
      </c>
      <c r="AE28" s="74">
        <f t="shared" si="9"/>
        <v>5.9499999999999997E-2</v>
      </c>
      <c r="AF28" s="95">
        <f t="shared" si="10"/>
        <v>-1.7499999999999998E-2</v>
      </c>
      <c r="AG28" s="116">
        <v>3454.8</v>
      </c>
      <c r="AH28" s="98">
        <f t="shared" si="12"/>
        <v>6.2600736622295261E-3</v>
      </c>
      <c r="AI28" s="99">
        <f t="shared" si="13"/>
        <v>-1.0955128908901669E-4</v>
      </c>
      <c r="AJ28" s="100">
        <v>4013.73</v>
      </c>
      <c r="AK28" s="100">
        <v>0.17</v>
      </c>
      <c r="AL28" s="100">
        <v>-14.85</v>
      </c>
    </row>
    <row r="29" spans="1:38" s="62" customFormat="1">
      <c r="A29" s="90" t="s">
        <v>1053</v>
      </c>
      <c r="B29" s="52">
        <v>0.13</v>
      </c>
      <c r="C29" s="59">
        <v>0.1305</v>
      </c>
      <c r="D29" s="74">
        <f t="shared" si="11"/>
        <v>-5.0000000000000044E-4</v>
      </c>
      <c r="E29" s="52">
        <v>0.11</v>
      </c>
      <c r="F29" s="59">
        <v>0.1305</v>
      </c>
      <c r="G29" s="74">
        <f t="shared" si="1"/>
        <v>-2.0500000000000004E-2</v>
      </c>
      <c r="H29" s="52">
        <v>0.1</v>
      </c>
      <c r="I29" s="59">
        <v>0.1305</v>
      </c>
      <c r="J29" s="74">
        <f t="shared" si="2"/>
        <v>-3.0499999999999999E-2</v>
      </c>
      <c r="K29" s="52">
        <v>0.12</v>
      </c>
      <c r="L29" s="59">
        <v>0.1305</v>
      </c>
      <c r="M29" s="74">
        <f t="shared" si="3"/>
        <v>-1.0500000000000009E-2</v>
      </c>
      <c r="N29" s="52">
        <v>0.11</v>
      </c>
      <c r="O29" s="59">
        <v>0.1305</v>
      </c>
      <c r="P29" s="74">
        <f t="shared" si="4"/>
        <v>-2.0500000000000004E-2</v>
      </c>
      <c r="Q29" s="52">
        <v>0.09</v>
      </c>
      <c r="R29" s="59">
        <v>0.1305</v>
      </c>
      <c r="S29" s="74">
        <f t="shared" si="5"/>
        <v>-4.0500000000000008E-2</v>
      </c>
      <c r="T29" s="52">
        <v>0.11</v>
      </c>
      <c r="U29" s="59">
        <v>0.1305</v>
      </c>
      <c r="V29" s="74">
        <f t="shared" si="6"/>
        <v>-2.0500000000000004E-2</v>
      </c>
      <c r="W29" s="63">
        <v>0.11</v>
      </c>
      <c r="X29" s="59">
        <v>0.1305</v>
      </c>
      <c r="Y29" s="74">
        <f t="shared" si="7"/>
        <v>-2.0500000000000004E-2</v>
      </c>
      <c r="Z29" s="52">
        <v>0.13</v>
      </c>
      <c r="AA29" s="59">
        <v>0.1305</v>
      </c>
      <c r="AB29" s="74">
        <f t="shared" si="8"/>
        <v>-5.0000000000000044E-4</v>
      </c>
      <c r="AC29" s="52">
        <v>0.13</v>
      </c>
      <c r="AD29" s="59">
        <v>0.1305</v>
      </c>
      <c r="AE29" s="74">
        <f t="shared" si="9"/>
        <v>-5.0000000000000044E-4</v>
      </c>
      <c r="AF29" s="95">
        <f t="shared" si="10"/>
        <v>-1.6500000000000004E-2</v>
      </c>
      <c r="AG29" s="116">
        <v>2255.06</v>
      </c>
      <c r="AH29" s="98">
        <f t="shared" si="12"/>
        <v>4.0861530950409035E-3</v>
      </c>
      <c r="AI29" s="99">
        <f t="shared" si="13"/>
        <v>-6.742152606817492E-5</v>
      </c>
      <c r="AJ29" s="100">
        <v>2992.4</v>
      </c>
      <c r="AK29" s="100">
        <v>0.91</v>
      </c>
      <c r="AL29" s="100">
        <v>-0.4</v>
      </c>
    </row>
    <row r="30" spans="1:38" s="62" customFormat="1">
      <c r="A30" s="90" t="s">
        <v>1054</v>
      </c>
      <c r="B30" s="52">
        <v>0.14000000000000001</v>
      </c>
      <c r="C30" s="59">
        <v>0.1305</v>
      </c>
      <c r="D30" s="74">
        <f t="shared" si="11"/>
        <v>9.5000000000000084E-3</v>
      </c>
      <c r="E30" s="52">
        <v>0.13</v>
      </c>
      <c r="F30" s="59">
        <v>0.1305</v>
      </c>
      <c r="G30" s="74">
        <f t="shared" si="1"/>
        <v>-5.0000000000000044E-4</v>
      </c>
      <c r="H30" s="52">
        <v>7.0000000000000007E-2</v>
      </c>
      <c r="I30" s="59">
        <v>0.1305</v>
      </c>
      <c r="J30" s="74">
        <f t="shared" si="2"/>
        <v>-6.0499999999999998E-2</v>
      </c>
      <c r="K30" s="52">
        <v>0.09</v>
      </c>
      <c r="L30" s="59">
        <v>0.1305</v>
      </c>
      <c r="M30" s="74">
        <f t="shared" si="3"/>
        <v>-4.0500000000000008E-2</v>
      </c>
      <c r="N30" s="52">
        <v>0.09</v>
      </c>
      <c r="O30" s="59">
        <v>0.1305</v>
      </c>
      <c r="P30" s="74">
        <f t="shared" si="4"/>
        <v>-4.0500000000000008E-2</v>
      </c>
      <c r="Q30" s="52">
        <v>0.06</v>
      </c>
      <c r="R30" s="59">
        <v>0.1305</v>
      </c>
      <c r="S30" s="74">
        <f t="shared" si="5"/>
        <v>-7.0500000000000007E-2</v>
      </c>
      <c r="T30" s="52">
        <v>0.01</v>
      </c>
      <c r="U30" s="59">
        <v>0.1305</v>
      </c>
      <c r="V30" s="74">
        <f t="shared" si="6"/>
        <v>-0.12050000000000001</v>
      </c>
      <c r="W30" s="52">
        <v>0.03</v>
      </c>
      <c r="X30" s="59">
        <v>0.1305</v>
      </c>
      <c r="Y30" s="74">
        <f t="shared" si="7"/>
        <v>-0.10050000000000001</v>
      </c>
      <c r="Z30" s="52">
        <v>-0.04</v>
      </c>
      <c r="AA30" s="59">
        <v>0.1305</v>
      </c>
      <c r="AB30" s="74">
        <f t="shared" si="8"/>
        <v>-0.17050000000000001</v>
      </c>
      <c r="AC30" s="52">
        <v>-0.01</v>
      </c>
      <c r="AD30" s="59">
        <v>0.1305</v>
      </c>
      <c r="AE30" s="74">
        <f t="shared" si="9"/>
        <v>-0.14050000000000001</v>
      </c>
      <c r="AF30" s="95">
        <f t="shared" si="10"/>
        <v>-7.350000000000001E-2</v>
      </c>
      <c r="AG30" s="116">
        <v>1752.72</v>
      </c>
      <c r="AH30" s="98">
        <f t="shared" si="12"/>
        <v>3.1759164956764313E-3</v>
      </c>
      <c r="AI30" s="99">
        <f t="shared" si="13"/>
        <v>-2.3342986243221774E-4</v>
      </c>
      <c r="AJ30" s="100">
        <v>2679.25</v>
      </c>
      <c r="AK30" s="100">
        <v>0.47</v>
      </c>
      <c r="AL30" s="100">
        <v>-15.88</v>
      </c>
    </row>
    <row r="31" spans="1:38" s="62" customFormat="1">
      <c r="A31" s="90" t="s">
        <v>1055</v>
      </c>
      <c r="B31" s="52">
        <v>0.11</v>
      </c>
      <c r="C31" s="59">
        <v>0.1305</v>
      </c>
      <c r="D31" s="74">
        <f t="shared" si="11"/>
        <v>-2.0500000000000004E-2</v>
      </c>
      <c r="E31" s="52">
        <v>0.16</v>
      </c>
      <c r="F31" s="59">
        <v>0.1305</v>
      </c>
      <c r="G31" s="74">
        <f t="shared" si="1"/>
        <v>2.9499999999999998E-2</v>
      </c>
      <c r="H31" s="52">
        <v>0.16</v>
      </c>
      <c r="I31" s="59">
        <v>0.1305</v>
      </c>
      <c r="J31" s="74">
        <f t="shared" si="2"/>
        <v>2.9499999999999998E-2</v>
      </c>
      <c r="K31" s="52">
        <v>0.13</v>
      </c>
      <c r="L31" s="59">
        <v>0.1305</v>
      </c>
      <c r="M31" s="74">
        <f t="shared" si="3"/>
        <v>-5.0000000000000044E-4</v>
      </c>
      <c r="N31" s="52">
        <v>0.1</v>
      </c>
      <c r="O31" s="59">
        <v>0.1305</v>
      </c>
      <c r="P31" s="74">
        <f t="shared" si="4"/>
        <v>-3.0499999999999999E-2</v>
      </c>
      <c r="Q31" s="52">
        <v>0.09</v>
      </c>
      <c r="R31" s="59">
        <v>0.1305</v>
      </c>
      <c r="S31" s="74">
        <f t="shared" si="5"/>
        <v>-4.0500000000000008E-2</v>
      </c>
      <c r="T31" s="52">
        <v>0.04</v>
      </c>
      <c r="U31" s="59">
        <v>0.1305</v>
      </c>
      <c r="V31" s="74">
        <f t="shared" si="6"/>
        <v>-9.0499999999999997E-2</v>
      </c>
      <c r="W31" s="52">
        <v>0.06</v>
      </c>
      <c r="X31" s="59">
        <v>0.1305</v>
      </c>
      <c r="Y31" s="74">
        <f t="shared" si="7"/>
        <v>-7.0500000000000007E-2</v>
      </c>
      <c r="Z31" s="52">
        <v>0.16</v>
      </c>
      <c r="AA31" s="59">
        <v>0.1305</v>
      </c>
      <c r="AB31" s="74">
        <f t="shared" si="8"/>
        <v>2.9499999999999998E-2</v>
      </c>
      <c r="AC31" s="52">
        <v>0.22</v>
      </c>
      <c r="AD31" s="59">
        <v>0.1305</v>
      </c>
      <c r="AE31" s="74">
        <f t="shared" si="9"/>
        <v>8.9499999999999996E-2</v>
      </c>
      <c r="AF31" s="95">
        <f t="shared" si="10"/>
        <v>-7.5000000000000015E-3</v>
      </c>
      <c r="AG31" s="116">
        <v>2959.41</v>
      </c>
      <c r="AH31" s="98">
        <f t="shared" si="12"/>
        <v>5.3624304147095866E-3</v>
      </c>
      <c r="AI31" s="99">
        <f t="shared" si="13"/>
        <v>-4.0218228110321905E-5</v>
      </c>
      <c r="AJ31" s="100">
        <v>3499.41</v>
      </c>
      <c r="AK31" s="100">
        <v>1.33</v>
      </c>
      <c r="AL31" s="100">
        <v>-6.3</v>
      </c>
    </row>
    <row r="32" spans="1:38" s="62" customFormat="1">
      <c r="A32" s="90" t="s">
        <v>1056</v>
      </c>
      <c r="B32" s="52">
        <v>-0.08</v>
      </c>
      <c r="C32" s="59">
        <v>0.1305</v>
      </c>
      <c r="D32" s="74">
        <f t="shared" si="11"/>
        <v>-0.21050000000000002</v>
      </c>
      <c r="E32" s="52">
        <v>-7.0000000000000007E-2</v>
      </c>
      <c r="F32" s="59">
        <v>0.1305</v>
      </c>
      <c r="G32" s="74">
        <f t="shared" si="1"/>
        <v>-0.20050000000000001</v>
      </c>
      <c r="H32" s="52">
        <v>-0.05</v>
      </c>
      <c r="I32" s="59">
        <v>0.1305</v>
      </c>
      <c r="J32" s="74">
        <f t="shared" si="2"/>
        <v>-0.18049999999999999</v>
      </c>
      <c r="K32" s="52">
        <v>-0.18</v>
      </c>
      <c r="L32" s="59">
        <v>0.1305</v>
      </c>
      <c r="M32" s="74">
        <f t="shared" si="3"/>
        <v>-0.3105</v>
      </c>
      <c r="N32" s="52">
        <v>-0.09</v>
      </c>
      <c r="O32" s="59">
        <v>0.1305</v>
      </c>
      <c r="P32" s="74">
        <f t="shared" si="4"/>
        <v>-0.2205</v>
      </c>
      <c r="Q32" s="52">
        <v>-0.09</v>
      </c>
      <c r="R32" s="59">
        <v>0.1305</v>
      </c>
      <c r="S32" s="74">
        <f t="shared" si="5"/>
        <v>-0.2205</v>
      </c>
      <c r="T32" s="52">
        <v>-0.09</v>
      </c>
      <c r="U32" s="59">
        <v>0.1305</v>
      </c>
      <c r="V32" s="74">
        <f t="shared" si="6"/>
        <v>-0.2205</v>
      </c>
      <c r="W32" s="52">
        <v>-0.09</v>
      </c>
      <c r="X32" s="59">
        <v>0.1305</v>
      </c>
      <c r="Y32" s="74">
        <f t="shared" si="7"/>
        <v>-0.2205</v>
      </c>
      <c r="Z32" s="52">
        <v>-0.06</v>
      </c>
      <c r="AA32" s="59">
        <v>0.1305</v>
      </c>
      <c r="AB32" s="74">
        <f t="shared" si="8"/>
        <v>-0.1905</v>
      </c>
      <c r="AC32" s="52">
        <v>-0.16</v>
      </c>
      <c r="AD32" s="59">
        <v>0.1305</v>
      </c>
      <c r="AE32" s="74">
        <f t="shared" si="9"/>
        <v>-0.29049999999999998</v>
      </c>
      <c r="AF32" s="95">
        <f t="shared" si="10"/>
        <v>-0.22649999999999998</v>
      </c>
      <c r="AG32" s="116">
        <v>319.56</v>
      </c>
      <c r="AH32" s="98">
        <f t="shared" si="12"/>
        <v>5.7904050581859075E-4</v>
      </c>
      <c r="AI32" s="99">
        <f t="shared" si="13"/>
        <v>-1.311526745679108E-4</v>
      </c>
      <c r="AJ32" s="100">
        <v>423.54</v>
      </c>
      <c r="AK32" s="101" t="s">
        <v>13</v>
      </c>
      <c r="AL32" s="100">
        <v>-11.68</v>
      </c>
    </row>
    <row r="33" spans="1:38" s="62" customFormat="1">
      <c r="A33" s="90" t="s">
        <v>1057</v>
      </c>
      <c r="B33" s="53" t="s">
        <v>13</v>
      </c>
      <c r="C33" s="59">
        <v>0.1305</v>
      </c>
      <c r="D33" s="74" t="s">
        <v>13</v>
      </c>
      <c r="E33" s="54" t="s">
        <v>13</v>
      </c>
      <c r="F33" s="59">
        <v>0.1305</v>
      </c>
      <c r="G33" s="74" t="s">
        <v>13</v>
      </c>
      <c r="H33" s="54" t="s">
        <v>13</v>
      </c>
      <c r="I33" s="59">
        <v>0.1305</v>
      </c>
      <c r="J33" s="74" t="s">
        <v>13</v>
      </c>
      <c r="K33" s="53" t="s">
        <v>13</v>
      </c>
      <c r="L33" s="59">
        <v>0.1305</v>
      </c>
      <c r="M33" s="74" t="s">
        <v>13</v>
      </c>
      <c r="N33" s="54" t="s">
        <v>13</v>
      </c>
      <c r="O33" s="59">
        <v>0.1305</v>
      </c>
      <c r="P33" s="74" t="s">
        <v>13</v>
      </c>
      <c r="Q33" s="54" t="s">
        <v>13</v>
      </c>
      <c r="R33" s="59">
        <v>0.1305</v>
      </c>
      <c r="S33" s="74" t="s">
        <v>13</v>
      </c>
      <c r="T33" s="53" t="s">
        <v>13</v>
      </c>
      <c r="U33" s="59">
        <v>0.1305</v>
      </c>
      <c r="V33" s="74" t="s">
        <v>13</v>
      </c>
      <c r="W33" s="54" t="s">
        <v>13</v>
      </c>
      <c r="X33" s="59">
        <v>0.1305</v>
      </c>
      <c r="Y33" s="74" t="s">
        <v>13</v>
      </c>
      <c r="Z33" s="54" t="s">
        <v>13</v>
      </c>
      <c r="AA33" s="59">
        <v>0.1305</v>
      </c>
      <c r="AB33" s="74" t="s">
        <v>13</v>
      </c>
      <c r="AC33" s="63">
        <v>0.32</v>
      </c>
      <c r="AD33" s="59">
        <v>0.1305</v>
      </c>
      <c r="AE33" s="74">
        <f t="shared" si="9"/>
        <v>0.1895</v>
      </c>
      <c r="AF33" s="95">
        <f t="shared" si="10"/>
        <v>0.1895</v>
      </c>
      <c r="AG33" s="116">
        <v>106.13</v>
      </c>
      <c r="AH33" s="98">
        <f t="shared" si="12"/>
        <v>1.9230682464177942E-4</v>
      </c>
      <c r="AI33" s="99">
        <f t="shared" si="13"/>
        <v>3.64421432696172E-5</v>
      </c>
      <c r="AJ33" s="100">
        <v>136.21</v>
      </c>
      <c r="AK33" s="100">
        <v>0.04</v>
      </c>
      <c r="AL33" s="101" t="s">
        <v>13</v>
      </c>
    </row>
    <row r="34" spans="1:38" s="62" customFormat="1">
      <c r="A34" s="90" t="s">
        <v>1058</v>
      </c>
      <c r="B34" s="52">
        <v>0.15</v>
      </c>
      <c r="C34" s="59">
        <v>0.1305</v>
      </c>
      <c r="D34" s="74">
        <f t="shared" si="11"/>
        <v>1.949999999999999E-2</v>
      </c>
      <c r="E34" s="52">
        <v>0.2</v>
      </c>
      <c r="F34" s="59">
        <v>0.1305</v>
      </c>
      <c r="G34" s="74">
        <f t="shared" si="1"/>
        <v>6.9500000000000006E-2</v>
      </c>
      <c r="H34" s="52">
        <v>0.18</v>
      </c>
      <c r="I34" s="59">
        <v>0.1305</v>
      </c>
      <c r="J34" s="74">
        <f t="shared" si="2"/>
        <v>4.9499999999999988E-2</v>
      </c>
      <c r="K34" s="52">
        <v>0.16</v>
      </c>
      <c r="L34" s="59">
        <v>0.1305</v>
      </c>
      <c r="M34" s="74">
        <f t="shared" si="3"/>
        <v>2.9499999999999998E-2</v>
      </c>
      <c r="N34" s="52">
        <v>0.16</v>
      </c>
      <c r="O34" s="59">
        <v>0.1305</v>
      </c>
      <c r="P34" s="74">
        <f t="shared" si="4"/>
        <v>2.9499999999999998E-2</v>
      </c>
      <c r="Q34" s="52">
        <v>0.13</v>
      </c>
      <c r="R34" s="59">
        <v>0.1305</v>
      </c>
      <c r="S34" s="74">
        <f t="shared" si="5"/>
        <v>-5.0000000000000044E-4</v>
      </c>
      <c r="T34" s="52">
        <v>0.14000000000000001</v>
      </c>
      <c r="U34" s="59">
        <v>0.1305</v>
      </c>
      <c r="V34" s="74">
        <f t="shared" si="6"/>
        <v>9.5000000000000084E-3</v>
      </c>
      <c r="W34" s="52">
        <v>0.19</v>
      </c>
      <c r="X34" s="59">
        <v>0.1305</v>
      </c>
      <c r="Y34" s="74">
        <f t="shared" si="7"/>
        <v>5.9499999999999997E-2</v>
      </c>
      <c r="Z34" s="52">
        <v>0.28999999999999998</v>
      </c>
      <c r="AA34" s="59">
        <v>0.1305</v>
      </c>
      <c r="AB34" s="74">
        <f t="shared" si="8"/>
        <v>0.15949999999999998</v>
      </c>
      <c r="AC34" s="52">
        <v>0.33</v>
      </c>
      <c r="AD34" s="59">
        <v>0.1305</v>
      </c>
      <c r="AE34" s="74">
        <f t="shared" si="9"/>
        <v>0.19950000000000001</v>
      </c>
      <c r="AF34" s="95">
        <f t="shared" si="10"/>
        <v>6.25E-2</v>
      </c>
      <c r="AG34" s="116">
        <v>540.12</v>
      </c>
      <c r="AH34" s="98">
        <f t="shared" si="12"/>
        <v>9.7869369759274387E-4</v>
      </c>
      <c r="AI34" s="99">
        <f t="shared" si="13"/>
        <v>6.1168356099546492E-5</v>
      </c>
      <c r="AJ34" s="100">
        <v>614.62</v>
      </c>
      <c r="AK34" s="100">
        <v>0.22</v>
      </c>
      <c r="AL34" s="101" t="s">
        <v>13</v>
      </c>
    </row>
    <row r="35" spans="1:38" s="62" customFormat="1">
      <c r="A35" s="90" t="s">
        <v>1059</v>
      </c>
      <c r="B35" s="52">
        <v>0.08</v>
      </c>
      <c r="C35" s="59">
        <v>0.1305</v>
      </c>
      <c r="D35" s="74">
        <f t="shared" si="11"/>
        <v>-5.0500000000000003E-2</v>
      </c>
      <c r="E35" s="52">
        <v>0.06</v>
      </c>
      <c r="F35" s="59">
        <v>0.1305</v>
      </c>
      <c r="G35" s="74">
        <f t="shared" si="1"/>
        <v>-7.0500000000000007E-2</v>
      </c>
      <c r="H35" s="52">
        <v>0.02</v>
      </c>
      <c r="I35" s="59">
        <v>0.1305</v>
      </c>
      <c r="J35" s="74">
        <f t="shared" si="2"/>
        <v>-0.1105</v>
      </c>
      <c r="K35" s="52">
        <v>0.01</v>
      </c>
      <c r="L35" s="59">
        <v>0.1305</v>
      </c>
      <c r="M35" s="74">
        <f t="shared" si="3"/>
        <v>-0.12050000000000001</v>
      </c>
      <c r="N35" s="52">
        <v>0.04</v>
      </c>
      <c r="O35" s="59">
        <v>0.1305</v>
      </c>
      <c r="P35" s="74">
        <f t="shared" si="4"/>
        <v>-9.0499999999999997E-2</v>
      </c>
      <c r="Q35" s="52">
        <v>7.0000000000000007E-2</v>
      </c>
      <c r="R35" s="59">
        <v>0.1305</v>
      </c>
      <c r="S35" s="74">
        <f t="shared" si="5"/>
        <v>-6.0499999999999998E-2</v>
      </c>
      <c r="T35" s="52">
        <v>7.0000000000000007E-2</v>
      </c>
      <c r="U35" s="59">
        <v>0.1305</v>
      </c>
      <c r="V35" s="74">
        <f t="shared" si="6"/>
        <v>-6.0499999999999998E-2</v>
      </c>
      <c r="W35" s="52">
        <v>0.08</v>
      </c>
      <c r="X35" s="59">
        <v>0.1305</v>
      </c>
      <c r="Y35" s="74">
        <f t="shared" si="7"/>
        <v>-5.0500000000000003E-2</v>
      </c>
      <c r="Z35" s="52">
        <v>0.04</v>
      </c>
      <c r="AA35" s="59">
        <v>0.1305</v>
      </c>
      <c r="AB35" s="74">
        <f t="shared" si="8"/>
        <v>-9.0499999999999997E-2</v>
      </c>
      <c r="AC35" s="52">
        <v>0.05</v>
      </c>
      <c r="AD35" s="59">
        <v>0.1305</v>
      </c>
      <c r="AE35" s="74">
        <f t="shared" si="9"/>
        <v>-8.0500000000000002E-2</v>
      </c>
      <c r="AF35" s="95">
        <f t="shared" si="10"/>
        <v>-7.85E-2</v>
      </c>
      <c r="AG35" s="116">
        <v>3377.2</v>
      </c>
      <c r="AH35" s="98">
        <f t="shared" si="12"/>
        <v>6.1194629999078249E-3</v>
      </c>
      <c r="AI35" s="99">
        <f t="shared" si="13"/>
        <v>-4.8037784549276427E-4</v>
      </c>
      <c r="AJ35" s="100">
        <v>4438.1499999999996</v>
      </c>
      <c r="AK35" s="100">
        <v>3.12</v>
      </c>
      <c r="AL35" s="100">
        <v>-13.13</v>
      </c>
    </row>
    <row r="36" spans="1:38" s="62" customFormat="1">
      <c r="A36" s="90" t="s">
        <v>1060</v>
      </c>
      <c r="B36" s="52">
        <v>0.38</v>
      </c>
      <c r="C36" s="59">
        <v>0.1305</v>
      </c>
      <c r="D36" s="74">
        <f t="shared" si="11"/>
        <v>0.2495</v>
      </c>
      <c r="E36" s="52">
        <v>0.34</v>
      </c>
      <c r="F36" s="59">
        <v>0.1305</v>
      </c>
      <c r="G36" s="74">
        <f t="shared" si="1"/>
        <v>0.20950000000000002</v>
      </c>
      <c r="H36" s="52">
        <v>0.31</v>
      </c>
      <c r="I36" s="59">
        <v>0.1305</v>
      </c>
      <c r="J36" s="74">
        <f t="shared" si="2"/>
        <v>0.17949999999999999</v>
      </c>
      <c r="K36" s="52">
        <v>0.21</v>
      </c>
      <c r="L36" s="59">
        <v>0.1305</v>
      </c>
      <c r="M36" s="74">
        <f t="shared" si="3"/>
        <v>7.9499999999999987E-2</v>
      </c>
      <c r="N36" s="52">
        <v>0.15</v>
      </c>
      <c r="O36" s="59">
        <v>0.1305</v>
      </c>
      <c r="P36" s="74">
        <f t="shared" si="4"/>
        <v>1.949999999999999E-2</v>
      </c>
      <c r="Q36" s="52">
        <v>0.13</v>
      </c>
      <c r="R36" s="59">
        <v>0.1305</v>
      </c>
      <c r="S36" s="74">
        <f t="shared" si="5"/>
        <v>-5.0000000000000044E-4</v>
      </c>
      <c r="T36" s="52">
        <v>0.15</v>
      </c>
      <c r="U36" s="59">
        <v>0.1305</v>
      </c>
      <c r="V36" s="74">
        <f t="shared" si="6"/>
        <v>1.949999999999999E-2</v>
      </c>
      <c r="W36" s="52">
        <v>0.21</v>
      </c>
      <c r="X36" s="59">
        <v>0.1305</v>
      </c>
      <c r="Y36" s="74">
        <f t="shared" si="7"/>
        <v>7.9499999999999987E-2</v>
      </c>
      <c r="Z36" s="52">
        <v>0.25</v>
      </c>
      <c r="AA36" s="59">
        <v>0.1305</v>
      </c>
      <c r="AB36" s="74">
        <f t="shared" si="8"/>
        <v>0.1195</v>
      </c>
      <c r="AC36" s="52">
        <v>0.26</v>
      </c>
      <c r="AD36" s="59">
        <v>0.1305</v>
      </c>
      <c r="AE36" s="74">
        <f t="shared" si="9"/>
        <v>0.1295</v>
      </c>
      <c r="AF36" s="95">
        <f t="shared" si="10"/>
        <v>0.1085</v>
      </c>
      <c r="AG36" s="116">
        <v>198.15</v>
      </c>
      <c r="AH36" s="98">
        <f t="shared" si="12"/>
        <v>3.5904642704954863E-4</v>
      </c>
      <c r="AI36" s="99">
        <f t="shared" si="13"/>
        <v>3.8956537334876027E-5</v>
      </c>
      <c r="AJ36" s="100">
        <v>214.16</v>
      </c>
      <c r="AK36" s="100">
        <v>0</v>
      </c>
      <c r="AL36" s="100">
        <v>5.51</v>
      </c>
    </row>
    <row r="37" spans="1:38" s="62" customFormat="1">
      <c r="A37" s="90" t="s">
        <v>1061</v>
      </c>
      <c r="B37" s="53" t="s">
        <v>13</v>
      </c>
      <c r="C37" s="59">
        <v>0.1305</v>
      </c>
      <c r="D37" s="74" t="s">
        <v>13</v>
      </c>
      <c r="E37" s="54" t="s">
        <v>13</v>
      </c>
      <c r="F37" s="59">
        <v>0.1305</v>
      </c>
      <c r="G37" s="74" t="s">
        <v>13</v>
      </c>
      <c r="H37" s="54" t="s">
        <v>13</v>
      </c>
      <c r="I37" s="59">
        <v>0.1305</v>
      </c>
      <c r="J37" s="74" t="s">
        <v>13</v>
      </c>
      <c r="K37" s="53" t="s">
        <v>13</v>
      </c>
      <c r="L37" s="59">
        <v>0.1305</v>
      </c>
      <c r="M37" s="74" t="s">
        <v>13</v>
      </c>
      <c r="N37" s="54" t="s">
        <v>13</v>
      </c>
      <c r="O37" s="59">
        <v>0.1305</v>
      </c>
      <c r="P37" s="74" t="s">
        <v>13</v>
      </c>
      <c r="Q37" s="54" t="s">
        <v>13</v>
      </c>
      <c r="R37" s="59">
        <v>0.1305</v>
      </c>
      <c r="S37" s="74" t="s">
        <v>13</v>
      </c>
      <c r="T37" s="63">
        <v>0.09</v>
      </c>
      <c r="U37" s="59">
        <v>0.1305</v>
      </c>
      <c r="V37" s="74">
        <f t="shared" si="6"/>
        <v>-4.0500000000000008E-2</v>
      </c>
      <c r="W37" s="52">
        <v>0.08</v>
      </c>
      <c r="X37" s="59">
        <v>0.1305</v>
      </c>
      <c r="Y37" s="74">
        <f t="shared" si="7"/>
        <v>-5.0500000000000003E-2</v>
      </c>
      <c r="Z37" s="52">
        <v>0.11</v>
      </c>
      <c r="AA37" s="59">
        <v>0.1305</v>
      </c>
      <c r="AB37" s="74">
        <f t="shared" si="8"/>
        <v>-2.0500000000000004E-2</v>
      </c>
      <c r="AC37" s="52">
        <v>0.12</v>
      </c>
      <c r="AD37" s="59">
        <v>0.1305</v>
      </c>
      <c r="AE37" s="74">
        <f t="shared" si="9"/>
        <v>-1.0500000000000009E-2</v>
      </c>
      <c r="AF37" s="95">
        <f t="shared" si="10"/>
        <v>-3.0500000000000006E-2</v>
      </c>
      <c r="AG37" s="116">
        <v>1029.1099999999999</v>
      </c>
      <c r="AH37" s="98">
        <f t="shared" si="12"/>
        <v>1.8647401894572846E-3</v>
      </c>
      <c r="AI37" s="99">
        <f t="shared" si="13"/>
        <v>-5.6874575778447196E-5</v>
      </c>
      <c r="AJ37" s="100">
        <v>1189.83</v>
      </c>
      <c r="AK37" s="100">
        <v>0.56000000000000005</v>
      </c>
      <c r="AL37" s="101" t="s">
        <v>13</v>
      </c>
    </row>
    <row r="38" spans="1:38" s="62" customFormat="1">
      <c r="A38" s="90" t="s">
        <v>1062</v>
      </c>
      <c r="B38" s="63">
        <v>0.28999999999999998</v>
      </c>
      <c r="C38" s="59">
        <v>0.1305</v>
      </c>
      <c r="D38" s="74">
        <f t="shared" si="11"/>
        <v>0.15949999999999998</v>
      </c>
      <c r="E38" s="52">
        <v>0.35</v>
      </c>
      <c r="F38" s="59">
        <v>0.1305</v>
      </c>
      <c r="G38" s="74">
        <f t="shared" si="1"/>
        <v>0.21949999999999997</v>
      </c>
      <c r="H38" s="52">
        <v>0.28000000000000003</v>
      </c>
      <c r="I38" s="59">
        <v>0.1305</v>
      </c>
      <c r="J38" s="74">
        <f t="shared" si="2"/>
        <v>0.14950000000000002</v>
      </c>
      <c r="K38" s="52">
        <v>0.2</v>
      </c>
      <c r="L38" s="59">
        <v>0.1305</v>
      </c>
      <c r="M38" s="74">
        <f t="shared" si="3"/>
        <v>6.9500000000000006E-2</v>
      </c>
      <c r="N38" s="52">
        <v>0.14000000000000001</v>
      </c>
      <c r="O38" s="59">
        <v>0.1305</v>
      </c>
      <c r="P38" s="74">
        <f t="shared" si="4"/>
        <v>9.5000000000000084E-3</v>
      </c>
      <c r="Q38" s="52">
        <v>0.18</v>
      </c>
      <c r="R38" s="59">
        <v>0.1305</v>
      </c>
      <c r="S38" s="74">
        <f t="shared" si="5"/>
        <v>4.9499999999999988E-2</v>
      </c>
      <c r="T38" s="52">
        <v>0.19</v>
      </c>
      <c r="U38" s="59">
        <v>0.1305</v>
      </c>
      <c r="V38" s="74">
        <f t="shared" si="6"/>
        <v>5.9499999999999997E-2</v>
      </c>
      <c r="W38" s="52">
        <v>0.18</v>
      </c>
      <c r="X38" s="59">
        <v>0.1305</v>
      </c>
      <c r="Y38" s="74">
        <f t="shared" si="7"/>
        <v>4.9499999999999988E-2</v>
      </c>
      <c r="Z38" s="52">
        <v>0.22</v>
      </c>
      <c r="AA38" s="59">
        <v>0.1305</v>
      </c>
      <c r="AB38" s="74">
        <f t="shared" si="8"/>
        <v>8.9499999999999996E-2</v>
      </c>
      <c r="AC38" s="52">
        <v>0.17</v>
      </c>
      <c r="AD38" s="59">
        <v>0.1305</v>
      </c>
      <c r="AE38" s="74">
        <f t="shared" si="9"/>
        <v>3.9500000000000007E-2</v>
      </c>
      <c r="AF38" s="95">
        <f t="shared" si="10"/>
        <v>8.9499999999999996E-2</v>
      </c>
      <c r="AG38" s="116">
        <v>1120.1199999999999</v>
      </c>
      <c r="AH38" s="98">
        <f t="shared" si="12"/>
        <v>2.0296496788631863E-3</v>
      </c>
      <c r="AI38" s="99">
        <f t="shared" si="13"/>
        <v>1.8165364625825515E-4</v>
      </c>
      <c r="AJ38" s="100">
        <v>1917.74</v>
      </c>
      <c r="AK38" s="100">
        <v>0.57999999999999996</v>
      </c>
      <c r="AL38" s="100">
        <v>-9.3000000000000007</v>
      </c>
    </row>
    <row r="39" spans="1:38" s="62" customFormat="1">
      <c r="A39" s="90" t="s">
        <v>1063</v>
      </c>
      <c r="B39" s="52">
        <v>0.13</v>
      </c>
      <c r="C39" s="59">
        <v>0.1305</v>
      </c>
      <c r="D39" s="74">
        <f t="shared" si="11"/>
        <v>-5.0000000000000044E-4</v>
      </c>
      <c r="E39" s="52">
        <v>0.09</v>
      </c>
      <c r="F39" s="59">
        <v>0.1305</v>
      </c>
      <c r="G39" s="74">
        <f t="shared" si="1"/>
        <v>-4.0500000000000008E-2</v>
      </c>
      <c r="H39" s="52">
        <v>0.1</v>
      </c>
      <c r="I39" s="59">
        <v>0.1305</v>
      </c>
      <c r="J39" s="74">
        <f t="shared" si="2"/>
        <v>-3.0499999999999999E-2</v>
      </c>
      <c r="K39" s="52">
        <v>0.17</v>
      </c>
      <c r="L39" s="59">
        <v>0.1305</v>
      </c>
      <c r="M39" s="74">
        <f t="shared" si="3"/>
        <v>3.9500000000000007E-2</v>
      </c>
      <c r="N39" s="52">
        <v>0.05</v>
      </c>
      <c r="O39" s="59">
        <v>0.1305</v>
      </c>
      <c r="P39" s="74">
        <f t="shared" si="4"/>
        <v>-8.0500000000000002E-2</v>
      </c>
      <c r="Q39" s="52">
        <v>0.1</v>
      </c>
      <c r="R39" s="59">
        <v>0.1305</v>
      </c>
      <c r="S39" s="74">
        <f t="shared" si="5"/>
        <v>-3.0499999999999999E-2</v>
      </c>
      <c r="T39" s="52">
        <v>0.16</v>
      </c>
      <c r="U39" s="59">
        <v>0.1305</v>
      </c>
      <c r="V39" s="74">
        <f t="shared" si="6"/>
        <v>2.9499999999999998E-2</v>
      </c>
      <c r="W39" s="52">
        <v>0.08</v>
      </c>
      <c r="X39" s="59">
        <v>0.1305</v>
      </c>
      <c r="Y39" s="74">
        <f t="shared" si="7"/>
        <v>-5.0500000000000003E-2</v>
      </c>
      <c r="Z39" s="52">
        <v>0.14000000000000001</v>
      </c>
      <c r="AA39" s="59">
        <v>0.1305</v>
      </c>
      <c r="AB39" s="74">
        <f t="shared" si="8"/>
        <v>9.5000000000000084E-3</v>
      </c>
      <c r="AC39" s="52">
        <v>0.16</v>
      </c>
      <c r="AD39" s="59">
        <v>0.1305</v>
      </c>
      <c r="AE39" s="74">
        <f t="shared" si="9"/>
        <v>2.9499999999999998E-2</v>
      </c>
      <c r="AF39" s="95">
        <f t="shared" si="10"/>
        <v>-1.2500000000000002E-2</v>
      </c>
      <c r="AG39" s="116">
        <v>908.14</v>
      </c>
      <c r="AH39" s="98">
        <f t="shared" si="12"/>
        <v>1.6455433876395513E-3</v>
      </c>
      <c r="AI39" s="99">
        <f t="shared" si="13"/>
        <v>-2.0569292345494396E-5</v>
      </c>
      <c r="AJ39" s="100">
        <v>1722.66</v>
      </c>
      <c r="AK39" s="100">
        <v>0.28999999999999998</v>
      </c>
      <c r="AL39" s="100">
        <v>-6.42</v>
      </c>
    </row>
    <row r="40" spans="1:38" s="62" customFormat="1">
      <c r="A40" s="90" t="s">
        <v>1064</v>
      </c>
      <c r="B40" s="52">
        <v>0.16</v>
      </c>
      <c r="C40" s="59">
        <v>0.1305</v>
      </c>
      <c r="D40" s="74">
        <f t="shared" si="11"/>
        <v>2.9499999999999998E-2</v>
      </c>
      <c r="E40" s="52">
        <v>0.12</v>
      </c>
      <c r="F40" s="59">
        <v>0.1305</v>
      </c>
      <c r="G40" s="74">
        <f t="shared" si="1"/>
        <v>-1.0500000000000009E-2</v>
      </c>
      <c r="H40" s="52">
        <v>0.1</v>
      </c>
      <c r="I40" s="59">
        <v>0.1305</v>
      </c>
      <c r="J40" s="74">
        <f t="shared" si="2"/>
        <v>-3.0499999999999999E-2</v>
      </c>
      <c r="K40" s="52">
        <v>0.14000000000000001</v>
      </c>
      <c r="L40" s="59">
        <v>0.1305</v>
      </c>
      <c r="M40" s="74">
        <f t="shared" si="3"/>
        <v>9.5000000000000084E-3</v>
      </c>
      <c r="N40" s="52">
        <v>0.09</v>
      </c>
      <c r="O40" s="59">
        <v>0.1305</v>
      </c>
      <c r="P40" s="74">
        <f t="shared" si="4"/>
        <v>-4.0500000000000008E-2</v>
      </c>
      <c r="Q40" s="52">
        <v>0.13</v>
      </c>
      <c r="R40" s="59">
        <v>0.1305</v>
      </c>
      <c r="S40" s="74">
        <f t="shared" si="5"/>
        <v>-5.0000000000000044E-4</v>
      </c>
      <c r="T40" s="52">
        <v>0.13</v>
      </c>
      <c r="U40" s="59">
        <v>0.1305</v>
      </c>
      <c r="V40" s="74">
        <f t="shared" si="6"/>
        <v>-5.0000000000000044E-4</v>
      </c>
      <c r="W40" s="52">
        <v>0.08</v>
      </c>
      <c r="X40" s="59">
        <v>0.1305</v>
      </c>
      <c r="Y40" s="74">
        <f t="shared" si="7"/>
        <v>-5.0500000000000003E-2</v>
      </c>
      <c r="Z40" s="52">
        <v>0.14000000000000001</v>
      </c>
      <c r="AA40" s="59">
        <v>0.1305</v>
      </c>
      <c r="AB40" s="74">
        <f t="shared" si="8"/>
        <v>9.5000000000000084E-3</v>
      </c>
      <c r="AC40" s="52">
        <v>0.18</v>
      </c>
      <c r="AD40" s="59">
        <v>0.1305</v>
      </c>
      <c r="AE40" s="74">
        <f t="shared" si="9"/>
        <v>4.9499999999999988E-2</v>
      </c>
      <c r="AF40" s="95">
        <f t="shared" si="10"/>
        <v>-3.5000000000000018E-3</v>
      </c>
      <c r="AG40" s="116">
        <v>755.42</v>
      </c>
      <c r="AH40" s="98">
        <f t="shared" si="12"/>
        <v>1.3688158058126167E-3</v>
      </c>
      <c r="AI40" s="99">
        <f t="shared" si="13"/>
        <v>-4.7908553203441612E-6</v>
      </c>
      <c r="AJ40" s="100">
        <v>784.42</v>
      </c>
      <c r="AK40" s="100">
        <v>0.17</v>
      </c>
      <c r="AL40" s="100">
        <v>-0.81</v>
      </c>
    </row>
    <row r="41" spans="1:38" s="62" customFormat="1">
      <c r="A41" s="90" t="s">
        <v>1065</v>
      </c>
      <c r="B41" s="52">
        <v>0.14000000000000001</v>
      </c>
      <c r="C41" s="59">
        <v>0.1305</v>
      </c>
      <c r="D41" s="74">
        <f t="shared" si="11"/>
        <v>9.5000000000000084E-3</v>
      </c>
      <c r="E41" s="52">
        <v>0.13</v>
      </c>
      <c r="F41" s="59">
        <v>0.1305</v>
      </c>
      <c r="G41" s="74">
        <f t="shared" si="1"/>
        <v>-5.0000000000000044E-4</v>
      </c>
      <c r="H41" s="52">
        <v>0.11</v>
      </c>
      <c r="I41" s="59">
        <v>0.1305</v>
      </c>
      <c r="J41" s="74">
        <f t="shared" si="2"/>
        <v>-2.0500000000000004E-2</v>
      </c>
      <c r="K41" s="52">
        <v>0.08</v>
      </c>
      <c r="L41" s="59">
        <v>0.1305</v>
      </c>
      <c r="M41" s="74">
        <f t="shared" si="3"/>
        <v>-5.0500000000000003E-2</v>
      </c>
      <c r="N41" s="52">
        <v>0.1</v>
      </c>
      <c r="O41" s="59">
        <v>0.1305</v>
      </c>
      <c r="P41" s="74">
        <f t="shared" si="4"/>
        <v>-3.0499999999999999E-2</v>
      </c>
      <c r="Q41" s="52">
        <v>0.11</v>
      </c>
      <c r="R41" s="59">
        <v>0.1305</v>
      </c>
      <c r="S41" s="74">
        <f t="shared" si="5"/>
        <v>-2.0500000000000004E-2</v>
      </c>
      <c r="T41" s="52">
        <v>0.21</v>
      </c>
      <c r="U41" s="59">
        <v>0.1305</v>
      </c>
      <c r="V41" s="74">
        <f t="shared" si="6"/>
        <v>7.9499999999999987E-2</v>
      </c>
      <c r="W41" s="52">
        <v>0.2</v>
      </c>
      <c r="X41" s="59">
        <v>0.1305</v>
      </c>
      <c r="Y41" s="74">
        <f t="shared" si="7"/>
        <v>6.9500000000000006E-2</v>
      </c>
      <c r="Z41" s="52">
        <v>0.15</v>
      </c>
      <c r="AA41" s="59">
        <v>0.1305</v>
      </c>
      <c r="AB41" s="74">
        <f t="shared" si="8"/>
        <v>1.949999999999999E-2</v>
      </c>
      <c r="AC41" s="52">
        <v>0.18</v>
      </c>
      <c r="AD41" s="59">
        <v>0.1305</v>
      </c>
      <c r="AE41" s="74">
        <f t="shared" si="9"/>
        <v>4.9499999999999988E-2</v>
      </c>
      <c r="AF41" s="95">
        <f t="shared" si="10"/>
        <v>1.0499999999999997E-2</v>
      </c>
      <c r="AG41" s="116">
        <v>310.02</v>
      </c>
      <c r="AH41" s="98">
        <f t="shared" si="12"/>
        <v>5.6175409191976306E-4</v>
      </c>
      <c r="AI41" s="99">
        <f t="shared" si="13"/>
        <v>5.8984179651575108E-6</v>
      </c>
      <c r="AJ41" s="100">
        <v>378.07</v>
      </c>
      <c r="AK41" s="100">
        <v>0.79</v>
      </c>
      <c r="AL41" s="100">
        <v>7.3</v>
      </c>
    </row>
    <row r="42" spans="1:38" s="62" customFormat="1">
      <c r="A42" s="90" t="s">
        <v>1066</v>
      </c>
      <c r="B42" s="53" t="s">
        <v>13</v>
      </c>
      <c r="C42" s="59">
        <v>0.1305</v>
      </c>
      <c r="D42" s="74" t="s">
        <v>13</v>
      </c>
      <c r="E42" s="54" t="s">
        <v>13</v>
      </c>
      <c r="F42" s="59">
        <v>0.1305</v>
      </c>
      <c r="G42" s="74" t="s">
        <v>13</v>
      </c>
      <c r="H42" s="52">
        <v>0.15</v>
      </c>
      <c r="I42" s="59">
        <v>0.1305</v>
      </c>
      <c r="J42" s="74">
        <f t="shared" si="2"/>
        <v>1.949999999999999E-2</v>
      </c>
      <c r="K42" s="52">
        <v>0.04</v>
      </c>
      <c r="L42" s="59">
        <v>0.1305</v>
      </c>
      <c r="M42" s="74">
        <f t="shared" si="3"/>
        <v>-9.0499999999999997E-2</v>
      </c>
      <c r="N42" s="52">
        <v>-0.03</v>
      </c>
      <c r="O42" s="59">
        <v>0.1305</v>
      </c>
      <c r="P42" s="74">
        <f t="shared" si="4"/>
        <v>-0.1605</v>
      </c>
      <c r="Q42" s="52">
        <v>0</v>
      </c>
      <c r="R42" s="59">
        <v>0.1305</v>
      </c>
      <c r="S42" s="74">
        <f t="shared" si="5"/>
        <v>-0.1305</v>
      </c>
      <c r="T42" s="52">
        <v>0.05</v>
      </c>
      <c r="U42" s="59">
        <v>0.1305</v>
      </c>
      <c r="V42" s="74">
        <f t="shared" si="6"/>
        <v>-8.0500000000000002E-2</v>
      </c>
      <c r="W42" s="52">
        <v>0.09</v>
      </c>
      <c r="X42" s="59">
        <v>0.1305</v>
      </c>
      <c r="Y42" s="74">
        <f t="shared" si="7"/>
        <v>-4.0500000000000008E-2</v>
      </c>
      <c r="Z42" s="52">
        <v>0.08</v>
      </c>
      <c r="AA42" s="59">
        <v>0.1305</v>
      </c>
      <c r="AB42" s="74">
        <f t="shared" si="8"/>
        <v>-5.0500000000000003E-2</v>
      </c>
      <c r="AC42" s="52">
        <v>7.0000000000000007E-2</v>
      </c>
      <c r="AD42" s="59">
        <v>0.1305</v>
      </c>
      <c r="AE42" s="74">
        <f t="shared" si="9"/>
        <v>-6.0499999999999998E-2</v>
      </c>
      <c r="AF42" s="95">
        <f t="shared" si="10"/>
        <v>-7.4249999999999997E-2</v>
      </c>
      <c r="AG42" s="116">
        <v>647.25</v>
      </c>
      <c r="AH42" s="98">
        <f t="shared" si="12"/>
        <v>1.1728125153056793E-3</v>
      </c>
      <c r="AI42" s="99">
        <f t="shared" si="13"/>
        <v>-8.7081329261446682E-5</v>
      </c>
      <c r="AJ42" s="100">
        <v>748.62</v>
      </c>
      <c r="AK42" s="100">
        <v>0.79</v>
      </c>
      <c r="AL42" s="101" t="s">
        <v>13</v>
      </c>
    </row>
    <row r="43" spans="1:38" s="62" customFormat="1">
      <c r="A43" s="90" t="s">
        <v>1067</v>
      </c>
      <c r="B43" s="53" t="s">
        <v>13</v>
      </c>
      <c r="C43" s="59">
        <v>0.1305</v>
      </c>
      <c r="D43" s="74" t="s">
        <v>13</v>
      </c>
      <c r="E43" s="54" t="s">
        <v>13</v>
      </c>
      <c r="F43" s="59">
        <v>0.1305</v>
      </c>
      <c r="G43" s="74" t="s">
        <v>13</v>
      </c>
      <c r="H43" s="52">
        <v>0</v>
      </c>
      <c r="I43" s="59">
        <v>0.1305</v>
      </c>
      <c r="J43" s="74">
        <f t="shared" si="2"/>
        <v>-0.1305</v>
      </c>
      <c r="K43" s="52">
        <v>0.09</v>
      </c>
      <c r="L43" s="59">
        <v>0.1305</v>
      </c>
      <c r="M43" s="74">
        <f t="shared" si="3"/>
        <v>-4.0500000000000008E-2</v>
      </c>
      <c r="N43" s="52">
        <v>0.26</v>
      </c>
      <c r="O43" s="59">
        <v>0.1305</v>
      </c>
      <c r="P43" s="74">
        <f t="shared" si="4"/>
        <v>0.1295</v>
      </c>
      <c r="Q43" s="52">
        <v>0.3</v>
      </c>
      <c r="R43" s="59">
        <v>0.1305</v>
      </c>
      <c r="S43" s="74">
        <f t="shared" si="5"/>
        <v>0.16949999999999998</v>
      </c>
      <c r="T43" s="52">
        <v>0.2</v>
      </c>
      <c r="U43" s="59">
        <v>0.1305</v>
      </c>
      <c r="V43" s="74">
        <f t="shared" si="6"/>
        <v>6.9500000000000006E-2</v>
      </c>
      <c r="W43" s="52">
        <v>0.15</v>
      </c>
      <c r="X43" s="59">
        <v>0.1305</v>
      </c>
      <c r="Y43" s="74">
        <f t="shared" si="7"/>
        <v>1.949999999999999E-2</v>
      </c>
      <c r="Z43" s="52">
        <v>0.22</v>
      </c>
      <c r="AA43" s="59">
        <v>0.1305</v>
      </c>
      <c r="AB43" s="74">
        <f t="shared" si="8"/>
        <v>8.9499999999999996E-2</v>
      </c>
      <c r="AC43" s="52">
        <v>0.23</v>
      </c>
      <c r="AD43" s="59">
        <v>0.1305</v>
      </c>
      <c r="AE43" s="74">
        <f t="shared" si="9"/>
        <v>9.9500000000000005E-2</v>
      </c>
      <c r="AF43" s="95">
        <f t="shared" si="10"/>
        <v>5.0750000000000003E-2</v>
      </c>
      <c r="AG43" s="116">
        <v>204.73</v>
      </c>
      <c r="AH43" s="98">
        <f t="shared" si="12"/>
        <v>3.7096934145775467E-4</v>
      </c>
      <c r="AI43" s="99">
        <f t="shared" si="13"/>
        <v>1.8826694078981049E-5</v>
      </c>
      <c r="AJ43" s="100">
        <v>259.39999999999998</v>
      </c>
      <c r="AK43" s="100">
        <v>1.52</v>
      </c>
      <c r="AL43" s="101" t="s">
        <v>13</v>
      </c>
    </row>
    <row r="44" spans="1:38" s="62" customFormat="1">
      <c r="A44" s="90" t="s">
        <v>1068</v>
      </c>
      <c r="B44" s="52">
        <v>0.18</v>
      </c>
      <c r="C44" s="59">
        <v>0.1305</v>
      </c>
      <c r="D44" s="74">
        <f t="shared" si="11"/>
        <v>4.9499999999999988E-2</v>
      </c>
      <c r="E44" s="52">
        <v>0.13</v>
      </c>
      <c r="F44" s="59">
        <v>0.1305</v>
      </c>
      <c r="G44" s="74">
        <f t="shared" si="1"/>
        <v>-5.0000000000000044E-4</v>
      </c>
      <c r="H44" s="52">
        <v>0.12</v>
      </c>
      <c r="I44" s="59">
        <v>0.1305</v>
      </c>
      <c r="J44" s="74">
        <f t="shared" si="2"/>
        <v>-1.0500000000000009E-2</v>
      </c>
      <c r="K44" s="52">
        <v>7.0000000000000007E-2</v>
      </c>
      <c r="L44" s="59">
        <v>0.1305</v>
      </c>
      <c r="M44" s="74">
        <f t="shared" si="3"/>
        <v>-6.0499999999999998E-2</v>
      </c>
      <c r="N44" s="52">
        <v>-0.28000000000000003</v>
      </c>
      <c r="O44" s="59">
        <v>0.1305</v>
      </c>
      <c r="P44" s="74">
        <f t="shared" si="4"/>
        <v>-0.41050000000000003</v>
      </c>
      <c r="Q44" s="52">
        <v>-0.16</v>
      </c>
      <c r="R44" s="59">
        <v>0.1305</v>
      </c>
      <c r="S44" s="74">
        <f t="shared" si="5"/>
        <v>-0.29049999999999998</v>
      </c>
      <c r="T44" s="52">
        <v>0.21</v>
      </c>
      <c r="U44" s="59">
        <v>0.1305</v>
      </c>
      <c r="V44" s="74">
        <f t="shared" si="6"/>
        <v>7.9499999999999987E-2</v>
      </c>
      <c r="W44" s="52">
        <v>0.19</v>
      </c>
      <c r="X44" s="59">
        <v>0.1305</v>
      </c>
      <c r="Y44" s="74">
        <f t="shared" si="7"/>
        <v>5.9499999999999997E-2</v>
      </c>
      <c r="Z44" s="52">
        <v>0.25</v>
      </c>
      <c r="AA44" s="59">
        <v>0.1305</v>
      </c>
      <c r="AB44" s="74">
        <f t="shared" si="8"/>
        <v>0.1195</v>
      </c>
      <c r="AC44" s="52">
        <v>0.19</v>
      </c>
      <c r="AD44" s="59">
        <v>0.1305</v>
      </c>
      <c r="AE44" s="74">
        <f t="shared" si="9"/>
        <v>5.9499999999999997E-2</v>
      </c>
      <c r="AF44" s="95">
        <f t="shared" si="10"/>
        <v>-4.0500000000000008E-2</v>
      </c>
      <c r="AG44" s="116">
        <v>264.98</v>
      </c>
      <c r="AH44" s="98">
        <f t="shared" si="12"/>
        <v>4.8014192399489981E-4</v>
      </c>
      <c r="AI44" s="99">
        <f t="shared" si="13"/>
        <v>-1.9445747921793445E-5</v>
      </c>
      <c r="AJ44" s="100">
        <v>641.70000000000005</v>
      </c>
      <c r="AK44" s="100">
        <v>0.83</v>
      </c>
      <c r="AL44" s="100">
        <v>-11.97</v>
      </c>
    </row>
    <row r="45" spans="1:38" s="62" customFormat="1">
      <c r="A45" s="90" t="s">
        <v>1069</v>
      </c>
      <c r="B45" s="52">
        <v>0.08</v>
      </c>
      <c r="C45" s="59">
        <v>0.1305</v>
      </c>
      <c r="D45" s="74">
        <f t="shared" si="11"/>
        <v>-5.0500000000000003E-2</v>
      </c>
      <c r="E45" s="52">
        <v>0.1</v>
      </c>
      <c r="F45" s="59">
        <v>0.1305</v>
      </c>
      <c r="G45" s="74">
        <f t="shared" si="1"/>
        <v>-3.0499999999999999E-2</v>
      </c>
      <c r="H45" s="52">
        <v>-0.02</v>
      </c>
      <c r="I45" s="59">
        <v>0.1305</v>
      </c>
      <c r="J45" s="74">
        <f t="shared" si="2"/>
        <v>-0.15049999999999999</v>
      </c>
      <c r="K45" s="73" t="s">
        <v>13</v>
      </c>
      <c r="L45" s="59">
        <v>0.1305</v>
      </c>
      <c r="M45" s="74" t="s">
        <v>13</v>
      </c>
      <c r="N45" s="52">
        <v>-0.03</v>
      </c>
      <c r="O45" s="59">
        <v>0.1305</v>
      </c>
      <c r="P45" s="74">
        <f t="shared" si="4"/>
        <v>-0.1605</v>
      </c>
      <c r="Q45" s="52">
        <v>-0.05</v>
      </c>
      <c r="R45" s="59">
        <v>0.1305</v>
      </c>
      <c r="S45" s="74">
        <f t="shared" si="5"/>
        <v>-0.18049999999999999</v>
      </c>
      <c r="T45" s="52">
        <v>-0.1</v>
      </c>
      <c r="U45" s="59">
        <v>0.1305</v>
      </c>
      <c r="V45" s="74">
        <f t="shared" si="6"/>
        <v>-0.23050000000000001</v>
      </c>
      <c r="W45" s="52">
        <v>-0.08</v>
      </c>
      <c r="X45" s="59">
        <v>0.1305</v>
      </c>
      <c r="Y45" s="74">
        <f t="shared" si="7"/>
        <v>-0.21050000000000002</v>
      </c>
      <c r="Z45" s="52">
        <v>-0.08</v>
      </c>
      <c r="AA45" s="59">
        <v>0.1305</v>
      </c>
      <c r="AB45" s="74">
        <f t="shared" si="8"/>
        <v>-0.21050000000000002</v>
      </c>
      <c r="AC45" s="52">
        <v>-0.02</v>
      </c>
      <c r="AD45" s="59">
        <v>0.1305</v>
      </c>
      <c r="AE45" s="74">
        <f t="shared" si="9"/>
        <v>-0.15049999999999999</v>
      </c>
      <c r="AF45" s="95">
        <f t="shared" si="10"/>
        <v>-0.15272222222222226</v>
      </c>
      <c r="AG45" s="116">
        <v>1923.94</v>
      </c>
      <c r="AH45" s="98">
        <f t="shared" si="12"/>
        <v>3.4861659493197507E-3</v>
      </c>
      <c r="AI45" s="99">
        <f t="shared" si="13"/>
        <v>-5.3241501081555543E-4</v>
      </c>
      <c r="AJ45" s="100">
        <v>3050.33</v>
      </c>
      <c r="AK45" s="101" t="s">
        <v>13</v>
      </c>
      <c r="AL45" s="100">
        <v>-22</v>
      </c>
    </row>
    <row r="46" spans="1:38" s="62" customFormat="1">
      <c r="A46" s="90" t="s">
        <v>1070</v>
      </c>
      <c r="B46" s="63">
        <v>0.11</v>
      </c>
      <c r="C46" s="59">
        <v>0.1305</v>
      </c>
      <c r="D46" s="74">
        <f t="shared" si="11"/>
        <v>-2.0500000000000004E-2</v>
      </c>
      <c r="E46" s="52">
        <v>0.11</v>
      </c>
      <c r="F46" s="59">
        <v>0.1305</v>
      </c>
      <c r="G46" s="74">
        <f t="shared" si="1"/>
        <v>-2.0500000000000004E-2</v>
      </c>
      <c r="H46" s="52">
        <v>0.08</v>
      </c>
      <c r="I46" s="59">
        <v>0.1305</v>
      </c>
      <c r="J46" s="74">
        <f t="shared" si="2"/>
        <v>-5.0500000000000003E-2</v>
      </c>
      <c r="K46" s="52">
        <v>0.08</v>
      </c>
      <c r="L46" s="59">
        <v>0.1305</v>
      </c>
      <c r="M46" s="74">
        <f t="shared" si="3"/>
        <v>-5.0500000000000003E-2</v>
      </c>
      <c r="N46" s="52">
        <v>0.08</v>
      </c>
      <c r="O46" s="59">
        <v>0.1305</v>
      </c>
      <c r="P46" s="74">
        <f t="shared" si="4"/>
        <v>-5.0500000000000003E-2</v>
      </c>
      <c r="Q46" s="52">
        <v>-0.02</v>
      </c>
      <c r="R46" s="59">
        <v>0.1305</v>
      </c>
      <c r="S46" s="74">
        <f t="shared" si="5"/>
        <v>-0.15049999999999999</v>
      </c>
      <c r="T46" s="52">
        <v>-0.04</v>
      </c>
      <c r="U46" s="59">
        <v>0.1305</v>
      </c>
      <c r="V46" s="74">
        <f t="shared" si="6"/>
        <v>-0.17050000000000001</v>
      </c>
      <c r="W46" s="52">
        <v>0.01</v>
      </c>
      <c r="X46" s="59">
        <v>0.1305</v>
      </c>
      <c r="Y46" s="74">
        <f t="shared" si="7"/>
        <v>-0.12050000000000001</v>
      </c>
      <c r="Z46" s="52">
        <v>0.04</v>
      </c>
      <c r="AA46" s="59">
        <v>0.1305</v>
      </c>
      <c r="AB46" s="74">
        <f t="shared" si="8"/>
        <v>-9.0499999999999997E-2</v>
      </c>
      <c r="AC46" s="52">
        <v>0.06</v>
      </c>
      <c r="AD46" s="59">
        <v>0.1305</v>
      </c>
      <c r="AE46" s="74">
        <f t="shared" si="9"/>
        <v>-7.0500000000000007E-2</v>
      </c>
      <c r="AF46" s="95">
        <f t="shared" si="10"/>
        <v>-7.9500000000000001E-2</v>
      </c>
      <c r="AG46" s="116">
        <v>1416.54</v>
      </c>
      <c r="AH46" s="98">
        <f t="shared" si="12"/>
        <v>2.5667606650152286E-3</v>
      </c>
      <c r="AI46" s="99">
        <f t="shared" si="13"/>
        <v>-2.0405747286871069E-4</v>
      </c>
      <c r="AJ46" s="100">
        <v>1628.98</v>
      </c>
      <c r="AK46" s="100">
        <v>1.34</v>
      </c>
      <c r="AL46" s="100">
        <v>-19.32</v>
      </c>
    </row>
    <row r="47" spans="1:38" s="62" customFormat="1">
      <c r="A47" s="90" t="s">
        <v>1071</v>
      </c>
      <c r="B47" s="53" t="s">
        <v>13</v>
      </c>
      <c r="C47" s="59">
        <v>0.1305</v>
      </c>
      <c r="D47" s="74" t="s">
        <v>13</v>
      </c>
      <c r="E47" s="54" t="s">
        <v>13</v>
      </c>
      <c r="F47" s="59">
        <v>0.1305</v>
      </c>
      <c r="G47" s="74" t="s">
        <v>13</v>
      </c>
      <c r="H47" s="54" t="s">
        <v>13</v>
      </c>
      <c r="I47" s="59">
        <v>0.1305</v>
      </c>
      <c r="J47" s="74" t="s">
        <v>13</v>
      </c>
      <c r="K47" s="52">
        <v>0.14000000000000001</v>
      </c>
      <c r="L47" s="59">
        <v>0.1305</v>
      </c>
      <c r="M47" s="74">
        <f t="shared" si="3"/>
        <v>9.5000000000000084E-3</v>
      </c>
      <c r="N47" s="52">
        <v>0.16</v>
      </c>
      <c r="O47" s="59">
        <v>0.1305</v>
      </c>
      <c r="P47" s="74">
        <f t="shared" si="4"/>
        <v>2.9499999999999998E-2</v>
      </c>
      <c r="Q47" s="52">
        <v>0.16</v>
      </c>
      <c r="R47" s="59">
        <v>0.1305</v>
      </c>
      <c r="S47" s="74">
        <f t="shared" si="5"/>
        <v>2.9499999999999998E-2</v>
      </c>
      <c r="T47" s="52">
        <v>0.19</v>
      </c>
      <c r="U47" s="59">
        <v>0.1305</v>
      </c>
      <c r="V47" s="74">
        <f t="shared" si="6"/>
        <v>5.9499999999999997E-2</v>
      </c>
      <c r="W47" s="52">
        <v>0.24</v>
      </c>
      <c r="X47" s="59">
        <v>0.1305</v>
      </c>
      <c r="Y47" s="74">
        <f t="shared" si="7"/>
        <v>0.10949999999999999</v>
      </c>
      <c r="Z47" s="52">
        <v>0.24</v>
      </c>
      <c r="AA47" s="59">
        <v>0.1305</v>
      </c>
      <c r="AB47" s="74">
        <f t="shared" si="8"/>
        <v>0.10949999999999999</v>
      </c>
      <c r="AC47" s="52">
        <v>0.23</v>
      </c>
      <c r="AD47" s="59">
        <v>0.1305</v>
      </c>
      <c r="AE47" s="74">
        <f t="shared" si="9"/>
        <v>9.9500000000000005E-2</v>
      </c>
      <c r="AF47" s="95">
        <f t="shared" si="10"/>
        <v>6.3785714285714293E-2</v>
      </c>
      <c r="AG47" s="116">
        <v>375.76</v>
      </c>
      <c r="AH47" s="98">
        <f t="shared" si="12"/>
        <v>6.8087451641755427E-4</v>
      </c>
      <c r="AI47" s="99">
        <f t="shared" si="13"/>
        <v>4.3430067368634003E-5</v>
      </c>
      <c r="AJ47" s="100">
        <v>481.79</v>
      </c>
      <c r="AK47" s="100">
        <v>0.85</v>
      </c>
      <c r="AL47" s="101" t="s">
        <v>13</v>
      </c>
    </row>
    <row r="48" spans="1:38" s="62" customFormat="1">
      <c r="A48" s="90" t="s">
        <v>1072</v>
      </c>
      <c r="B48" s="52">
        <v>0.06</v>
      </c>
      <c r="C48" s="59">
        <v>0.1305</v>
      </c>
      <c r="D48" s="74">
        <f t="shared" si="11"/>
        <v>-7.0500000000000007E-2</v>
      </c>
      <c r="E48" s="52">
        <v>0.08</v>
      </c>
      <c r="F48" s="59">
        <v>0.1305</v>
      </c>
      <c r="G48" s="74">
        <f t="shared" si="1"/>
        <v>-5.0500000000000003E-2</v>
      </c>
      <c r="H48" s="52">
        <v>0.11</v>
      </c>
      <c r="I48" s="59">
        <v>0.1305</v>
      </c>
      <c r="J48" s="74">
        <f t="shared" si="2"/>
        <v>-2.0500000000000004E-2</v>
      </c>
      <c r="K48" s="52">
        <v>0.11</v>
      </c>
      <c r="L48" s="59">
        <v>0.1305</v>
      </c>
      <c r="M48" s="74">
        <f t="shared" si="3"/>
        <v>-2.0500000000000004E-2</v>
      </c>
      <c r="N48" s="52">
        <v>0.12</v>
      </c>
      <c r="O48" s="59">
        <v>0.1305</v>
      </c>
      <c r="P48" s="74">
        <f t="shared" si="4"/>
        <v>-1.0500000000000009E-2</v>
      </c>
      <c r="Q48" s="52">
        <v>0.13</v>
      </c>
      <c r="R48" s="59">
        <v>0.1305</v>
      </c>
      <c r="S48" s="74">
        <f t="shared" si="5"/>
        <v>-5.0000000000000044E-4</v>
      </c>
      <c r="T48" s="52">
        <v>0.13</v>
      </c>
      <c r="U48" s="59">
        <v>0.1305</v>
      </c>
      <c r="V48" s="74">
        <f t="shared" si="6"/>
        <v>-5.0000000000000044E-4</v>
      </c>
      <c r="W48" s="52">
        <v>0.12</v>
      </c>
      <c r="X48" s="59">
        <v>0.1305</v>
      </c>
      <c r="Y48" s="74">
        <f t="shared" si="7"/>
        <v>-1.0500000000000009E-2</v>
      </c>
      <c r="Z48" s="52">
        <v>0.17</v>
      </c>
      <c r="AA48" s="59">
        <v>0.1305</v>
      </c>
      <c r="AB48" s="74">
        <f t="shared" si="8"/>
        <v>3.9500000000000007E-2</v>
      </c>
      <c r="AC48" s="52">
        <v>0.19</v>
      </c>
      <c r="AD48" s="59">
        <v>0.1305</v>
      </c>
      <c r="AE48" s="74">
        <f t="shared" si="9"/>
        <v>5.9499999999999997E-2</v>
      </c>
      <c r="AF48" s="95">
        <f t="shared" si="10"/>
        <v>-8.5000000000000041E-3</v>
      </c>
      <c r="AG48" s="116">
        <v>294.39</v>
      </c>
      <c r="AH48" s="98">
        <f t="shared" si="12"/>
        <v>5.3343264021759587E-4</v>
      </c>
      <c r="AI48" s="99">
        <f t="shared" si="13"/>
        <v>-4.5341774418495668E-6</v>
      </c>
      <c r="AJ48" s="100">
        <v>424.6</v>
      </c>
      <c r="AK48" s="100">
        <v>0.54</v>
      </c>
      <c r="AL48" s="100">
        <v>10.47</v>
      </c>
    </row>
    <row r="49" spans="1:38" s="62" customFormat="1">
      <c r="A49" s="90" t="s">
        <v>1073</v>
      </c>
      <c r="B49" s="52">
        <v>0</v>
      </c>
      <c r="C49" s="59">
        <v>0.1305</v>
      </c>
      <c r="D49" s="74">
        <f t="shared" si="11"/>
        <v>-0.1305</v>
      </c>
      <c r="E49" s="52">
        <v>-0.1</v>
      </c>
      <c r="F49" s="59">
        <v>0.1305</v>
      </c>
      <c r="G49" s="74">
        <f t="shared" si="1"/>
        <v>-0.23050000000000001</v>
      </c>
      <c r="H49" s="73" t="s">
        <v>13</v>
      </c>
      <c r="I49" s="59">
        <v>0.1305</v>
      </c>
      <c r="J49" s="74" t="s">
        <v>13</v>
      </c>
      <c r="K49" s="52">
        <v>0.24</v>
      </c>
      <c r="L49" s="59">
        <v>0.1305</v>
      </c>
      <c r="M49" s="74">
        <f t="shared" si="3"/>
        <v>0.10949999999999999</v>
      </c>
      <c r="N49" s="52">
        <v>0.12</v>
      </c>
      <c r="O49" s="59">
        <v>0.1305</v>
      </c>
      <c r="P49" s="74">
        <f t="shared" si="4"/>
        <v>-1.0500000000000009E-2</v>
      </c>
      <c r="Q49" s="52">
        <v>0.12</v>
      </c>
      <c r="R49" s="59">
        <v>0.1305</v>
      </c>
      <c r="S49" s="74">
        <f t="shared" si="5"/>
        <v>-1.0500000000000009E-2</v>
      </c>
      <c r="T49" s="52">
        <v>-0.17</v>
      </c>
      <c r="U49" s="59">
        <v>0.1305</v>
      </c>
      <c r="V49" s="74">
        <f t="shared" si="6"/>
        <v>-0.30049999999999999</v>
      </c>
      <c r="W49" s="52">
        <v>-0.21</v>
      </c>
      <c r="X49" s="59">
        <v>0.1305</v>
      </c>
      <c r="Y49" s="74">
        <f t="shared" si="7"/>
        <v>-0.34050000000000002</v>
      </c>
      <c r="Z49" s="52">
        <v>-0.28000000000000003</v>
      </c>
      <c r="AA49" s="59">
        <v>0.1305</v>
      </c>
      <c r="AB49" s="74">
        <f t="shared" si="8"/>
        <v>-0.41050000000000003</v>
      </c>
      <c r="AC49" s="52">
        <v>-0.7</v>
      </c>
      <c r="AD49" s="59">
        <v>0.1305</v>
      </c>
      <c r="AE49" s="74">
        <f t="shared" si="9"/>
        <v>-0.83050000000000002</v>
      </c>
      <c r="AF49" s="95">
        <f t="shared" si="10"/>
        <v>-0.2393888888888889</v>
      </c>
      <c r="AG49" s="116">
        <v>-409.65</v>
      </c>
      <c r="AH49" s="98">
        <f t="shared" si="12"/>
        <v>-7.4228296159902895E-4</v>
      </c>
      <c r="AI49" s="99">
        <f t="shared" si="13"/>
        <v>1.7769429341834534E-4</v>
      </c>
      <c r="AJ49" s="100">
        <v>2847.77</v>
      </c>
      <c r="AK49" s="101" t="s">
        <v>13</v>
      </c>
      <c r="AL49" s="100">
        <v>-28.94</v>
      </c>
    </row>
    <row r="50" spans="1:38" s="62" customFormat="1">
      <c r="A50" s="90" t="s">
        <v>1074</v>
      </c>
      <c r="B50" s="53" t="s">
        <v>13</v>
      </c>
      <c r="C50" s="59">
        <v>0.1305</v>
      </c>
      <c r="D50" s="74" t="s">
        <v>13</v>
      </c>
      <c r="E50" s="54" t="s">
        <v>13</v>
      </c>
      <c r="F50" s="59">
        <v>0.1305</v>
      </c>
      <c r="G50" s="74" t="s">
        <v>13</v>
      </c>
      <c r="H50" s="52">
        <v>0.13</v>
      </c>
      <c r="I50" s="59">
        <v>0.1305</v>
      </c>
      <c r="J50" s="74">
        <f t="shared" si="2"/>
        <v>-5.0000000000000044E-4</v>
      </c>
      <c r="K50" s="52">
        <v>0.1</v>
      </c>
      <c r="L50" s="59">
        <v>0.1305</v>
      </c>
      <c r="M50" s="74">
        <f t="shared" si="3"/>
        <v>-3.0499999999999999E-2</v>
      </c>
      <c r="N50" s="52">
        <v>0.1</v>
      </c>
      <c r="O50" s="59">
        <v>0.1305</v>
      </c>
      <c r="P50" s="74">
        <f t="shared" si="4"/>
        <v>-3.0499999999999999E-2</v>
      </c>
      <c r="Q50" s="52">
        <v>0.12</v>
      </c>
      <c r="R50" s="59">
        <v>0.1305</v>
      </c>
      <c r="S50" s="74">
        <f t="shared" si="5"/>
        <v>-1.0500000000000009E-2</v>
      </c>
      <c r="T50" s="52">
        <v>0.19</v>
      </c>
      <c r="U50" s="59">
        <v>0.1305</v>
      </c>
      <c r="V50" s="74">
        <f t="shared" si="6"/>
        <v>5.9499999999999997E-2</v>
      </c>
      <c r="W50" s="52">
        <v>0.19</v>
      </c>
      <c r="X50" s="59">
        <v>0.1305</v>
      </c>
      <c r="Y50" s="74">
        <f t="shared" si="7"/>
        <v>5.9499999999999997E-2</v>
      </c>
      <c r="Z50" s="52">
        <v>0.28000000000000003</v>
      </c>
      <c r="AA50" s="59">
        <v>0.1305</v>
      </c>
      <c r="AB50" s="74">
        <f t="shared" si="8"/>
        <v>0.14950000000000002</v>
      </c>
      <c r="AC50" s="52">
        <v>0.31</v>
      </c>
      <c r="AD50" s="59">
        <v>0.1305</v>
      </c>
      <c r="AE50" s="74">
        <f t="shared" si="9"/>
        <v>0.17949999999999999</v>
      </c>
      <c r="AF50" s="95">
        <f t="shared" si="10"/>
        <v>4.7E-2</v>
      </c>
      <c r="AG50" s="116">
        <v>38.04</v>
      </c>
      <c r="AH50" s="98">
        <f t="shared" si="12"/>
        <v>6.8928216426771783E-5</v>
      </c>
      <c r="AI50" s="99">
        <f t="shared" si="13"/>
        <v>3.2396261720582737E-6</v>
      </c>
      <c r="AJ50" s="100">
        <v>55.23</v>
      </c>
      <c r="AK50" s="100">
        <v>0.02</v>
      </c>
      <c r="AL50" s="101" t="s">
        <v>13</v>
      </c>
    </row>
    <row r="51" spans="1:38" s="62" customFormat="1">
      <c r="A51" s="90" t="s">
        <v>1075</v>
      </c>
      <c r="B51" s="52">
        <v>0.11</v>
      </c>
      <c r="C51" s="59">
        <v>0.1305</v>
      </c>
      <c r="D51" s="74">
        <f t="shared" si="11"/>
        <v>-2.0500000000000004E-2</v>
      </c>
      <c r="E51" s="52">
        <v>0.08</v>
      </c>
      <c r="F51" s="59">
        <v>0.1305</v>
      </c>
      <c r="G51" s="74">
        <f t="shared" si="1"/>
        <v>-5.0500000000000003E-2</v>
      </c>
      <c r="H51" s="52">
        <v>-0.11</v>
      </c>
      <c r="I51" s="59">
        <v>0.1305</v>
      </c>
      <c r="J51" s="74">
        <f t="shared" si="2"/>
        <v>-0.24049999999999999</v>
      </c>
      <c r="K51" s="52">
        <v>-0.05</v>
      </c>
      <c r="L51" s="59">
        <v>0.1305</v>
      </c>
      <c r="M51" s="74">
        <f t="shared" si="3"/>
        <v>-0.18049999999999999</v>
      </c>
      <c r="N51" s="52">
        <v>-0.1</v>
      </c>
      <c r="O51" s="59">
        <v>0.1305</v>
      </c>
      <c r="P51" s="74">
        <f t="shared" si="4"/>
        <v>-0.23050000000000001</v>
      </c>
      <c r="Q51" s="52">
        <v>-0.2</v>
      </c>
      <c r="R51" s="59">
        <v>0.1305</v>
      </c>
      <c r="S51" s="74">
        <f t="shared" si="5"/>
        <v>-0.33050000000000002</v>
      </c>
      <c r="T51" s="52">
        <v>-0.09</v>
      </c>
      <c r="U51" s="59">
        <v>0.1305</v>
      </c>
      <c r="V51" s="74">
        <f t="shared" si="6"/>
        <v>-0.2205</v>
      </c>
      <c r="W51" s="52">
        <v>-0.04</v>
      </c>
      <c r="X51" s="59">
        <v>0.1305</v>
      </c>
      <c r="Y51" s="74">
        <f t="shared" si="7"/>
        <v>-0.17050000000000001</v>
      </c>
      <c r="Z51" s="52">
        <v>0.01</v>
      </c>
      <c r="AA51" s="59">
        <v>0.1305</v>
      </c>
      <c r="AB51" s="74">
        <f t="shared" si="8"/>
        <v>-0.12050000000000001</v>
      </c>
      <c r="AC51" s="52">
        <v>0.13</v>
      </c>
      <c r="AD51" s="59">
        <v>0.1305</v>
      </c>
      <c r="AE51" s="74">
        <f t="shared" si="9"/>
        <v>-5.0000000000000044E-4</v>
      </c>
      <c r="AF51" s="95">
        <f t="shared" si="10"/>
        <v>-0.1565</v>
      </c>
      <c r="AG51" s="116">
        <v>394.35</v>
      </c>
      <c r="AH51" s="98">
        <f t="shared" si="12"/>
        <v>7.1455946761034316E-4</v>
      </c>
      <c r="AI51" s="99">
        <f t="shared" si="13"/>
        <v>-1.1182855668101871E-4</v>
      </c>
      <c r="AJ51" s="100">
        <v>2047.65</v>
      </c>
      <c r="AK51" s="101" t="s">
        <v>13</v>
      </c>
      <c r="AL51" s="100">
        <v>-12.66</v>
      </c>
    </row>
    <row r="52" spans="1:38" s="62" customFormat="1">
      <c r="A52" s="90" t="s">
        <v>1076</v>
      </c>
      <c r="B52" s="52">
        <v>0.13</v>
      </c>
      <c r="C52" s="59">
        <v>0.1305</v>
      </c>
      <c r="D52" s="74">
        <f t="shared" si="11"/>
        <v>-5.0000000000000044E-4</v>
      </c>
      <c r="E52" s="52">
        <v>0.14000000000000001</v>
      </c>
      <c r="F52" s="59">
        <v>0.1305</v>
      </c>
      <c r="G52" s="74">
        <f t="shared" si="1"/>
        <v>9.5000000000000084E-3</v>
      </c>
      <c r="H52" s="52">
        <v>0.11</v>
      </c>
      <c r="I52" s="59">
        <v>0.1305</v>
      </c>
      <c r="J52" s="74">
        <f t="shared" si="2"/>
        <v>-2.0500000000000004E-2</v>
      </c>
      <c r="K52" s="52">
        <v>0.04</v>
      </c>
      <c r="L52" s="59">
        <v>0.1305</v>
      </c>
      <c r="M52" s="74">
        <f t="shared" si="3"/>
        <v>-9.0499999999999997E-2</v>
      </c>
      <c r="N52" s="52">
        <v>0.05</v>
      </c>
      <c r="O52" s="59">
        <v>0.1305</v>
      </c>
      <c r="P52" s="74">
        <f t="shared" si="4"/>
        <v>-8.0500000000000002E-2</v>
      </c>
      <c r="Q52" s="52">
        <v>0.06</v>
      </c>
      <c r="R52" s="59">
        <v>0.1305</v>
      </c>
      <c r="S52" s="74">
        <f t="shared" si="5"/>
        <v>-7.0500000000000007E-2</v>
      </c>
      <c r="T52" s="52">
        <v>-0.02</v>
      </c>
      <c r="U52" s="59">
        <v>0.1305</v>
      </c>
      <c r="V52" s="74">
        <f t="shared" si="6"/>
        <v>-0.15049999999999999</v>
      </c>
      <c r="W52" s="52">
        <v>0.06</v>
      </c>
      <c r="X52" s="59">
        <v>0.1305</v>
      </c>
      <c r="Y52" s="74">
        <f t="shared" si="7"/>
        <v>-7.0500000000000007E-2</v>
      </c>
      <c r="Z52" s="52">
        <v>0.1</v>
      </c>
      <c r="AA52" s="59">
        <v>0.1305</v>
      </c>
      <c r="AB52" s="74">
        <f t="shared" si="8"/>
        <v>-3.0499999999999999E-2</v>
      </c>
      <c r="AC52" s="52">
        <v>0.11</v>
      </c>
      <c r="AD52" s="59">
        <v>0.1305</v>
      </c>
      <c r="AE52" s="74">
        <f t="shared" si="9"/>
        <v>-2.0500000000000004E-2</v>
      </c>
      <c r="AF52" s="95">
        <f t="shared" si="10"/>
        <v>-5.2499999999999991E-2</v>
      </c>
      <c r="AG52" s="116">
        <v>162.37</v>
      </c>
      <c r="AH52" s="98">
        <f t="shared" si="12"/>
        <v>2.9421331496358926E-4</v>
      </c>
      <c r="AI52" s="99">
        <f t="shared" si="13"/>
        <v>-1.5446199035588433E-5</v>
      </c>
      <c r="AJ52" s="100">
        <v>203.26</v>
      </c>
      <c r="AK52" s="100">
        <v>0.71</v>
      </c>
      <c r="AL52" s="101" t="s">
        <v>13</v>
      </c>
    </row>
    <row r="53" spans="1:38" s="62" customFormat="1">
      <c r="A53" s="90" t="s">
        <v>1077</v>
      </c>
      <c r="B53" s="53" t="s">
        <v>13</v>
      </c>
      <c r="C53" s="59">
        <v>0.1305</v>
      </c>
      <c r="D53" s="74" t="s">
        <v>13</v>
      </c>
      <c r="E53" s="54" t="s">
        <v>13</v>
      </c>
      <c r="F53" s="59">
        <v>0.1305</v>
      </c>
      <c r="G53" s="74" t="s">
        <v>13</v>
      </c>
      <c r="H53" s="54" t="s">
        <v>13</v>
      </c>
      <c r="I53" s="59">
        <v>0.1305</v>
      </c>
      <c r="J53" s="74" t="s">
        <v>13</v>
      </c>
      <c r="K53" s="53" t="s">
        <v>13</v>
      </c>
      <c r="L53" s="59">
        <v>0.1305</v>
      </c>
      <c r="M53" s="74" t="s">
        <v>13</v>
      </c>
      <c r="N53" s="52">
        <v>0.13</v>
      </c>
      <c r="O53" s="59">
        <v>0.1305</v>
      </c>
      <c r="P53" s="74">
        <f t="shared" si="4"/>
        <v>-5.0000000000000044E-4</v>
      </c>
      <c r="Q53" s="52">
        <v>0.15</v>
      </c>
      <c r="R53" s="59">
        <v>0.1305</v>
      </c>
      <c r="S53" s="74">
        <f t="shared" si="5"/>
        <v>1.949999999999999E-2</v>
      </c>
      <c r="T53" s="52">
        <v>0.14000000000000001</v>
      </c>
      <c r="U53" s="59">
        <v>0.1305</v>
      </c>
      <c r="V53" s="74">
        <f t="shared" si="6"/>
        <v>9.5000000000000084E-3</v>
      </c>
      <c r="W53" s="52">
        <v>0.19</v>
      </c>
      <c r="X53" s="59">
        <v>0.1305</v>
      </c>
      <c r="Y53" s="74">
        <f t="shared" si="7"/>
        <v>5.9499999999999997E-2</v>
      </c>
      <c r="Z53" s="52">
        <v>0.25</v>
      </c>
      <c r="AA53" s="59">
        <v>0.1305</v>
      </c>
      <c r="AB53" s="74">
        <f t="shared" si="8"/>
        <v>0.1195</v>
      </c>
      <c r="AC53" s="52">
        <v>0.28999999999999998</v>
      </c>
      <c r="AD53" s="59">
        <v>0.1305</v>
      </c>
      <c r="AE53" s="74">
        <f t="shared" si="9"/>
        <v>0.15949999999999998</v>
      </c>
      <c r="AF53" s="95">
        <f t="shared" si="10"/>
        <v>6.1166666666666668E-2</v>
      </c>
      <c r="AG53" s="116">
        <v>104.35</v>
      </c>
      <c r="AH53" s="98">
        <f t="shared" si="12"/>
        <v>1.8908147697512185E-4</v>
      </c>
      <c r="AI53" s="99">
        <f t="shared" si="13"/>
        <v>1.1565483674978287E-5</v>
      </c>
      <c r="AJ53" s="100">
        <v>128.01</v>
      </c>
      <c r="AK53" s="100">
        <v>0.27</v>
      </c>
      <c r="AL53" s="101" t="s">
        <v>13</v>
      </c>
    </row>
    <row r="54" spans="1:38" s="62" customFormat="1">
      <c r="A54" s="90" t="s">
        <v>1078</v>
      </c>
      <c r="B54" s="52">
        <v>0.23</v>
      </c>
      <c r="C54" s="59">
        <v>0.1305</v>
      </c>
      <c r="D54" s="74">
        <f t="shared" si="11"/>
        <v>9.9500000000000005E-2</v>
      </c>
      <c r="E54" s="52">
        <v>0.17</v>
      </c>
      <c r="F54" s="59">
        <v>0.1305</v>
      </c>
      <c r="G54" s="74">
        <f t="shared" si="1"/>
        <v>3.9500000000000007E-2</v>
      </c>
      <c r="H54" s="52">
        <v>0.14000000000000001</v>
      </c>
      <c r="I54" s="59">
        <v>0.1305</v>
      </c>
      <c r="J54" s="74">
        <f t="shared" si="2"/>
        <v>9.5000000000000084E-3</v>
      </c>
      <c r="K54" s="52">
        <v>0.12</v>
      </c>
      <c r="L54" s="59">
        <v>0.1305</v>
      </c>
      <c r="M54" s="74">
        <f t="shared" si="3"/>
        <v>-1.0500000000000009E-2</v>
      </c>
      <c r="N54" s="52">
        <v>0.15</v>
      </c>
      <c r="O54" s="59">
        <v>0.1305</v>
      </c>
      <c r="P54" s="74">
        <f t="shared" si="4"/>
        <v>1.949999999999999E-2</v>
      </c>
      <c r="Q54" s="52">
        <v>0.18</v>
      </c>
      <c r="R54" s="59">
        <v>0.1305</v>
      </c>
      <c r="S54" s="74">
        <f t="shared" si="5"/>
        <v>4.9499999999999988E-2</v>
      </c>
      <c r="T54" s="52">
        <v>0.13</v>
      </c>
      <c r="U54" s="59">
        <v>0.1305</v>
      </c>
      <c r="V54" s="74">
        <f t="shared" si="6"/>
        <v>-5.0000000000000044E-4</v>
      </c>
      <c r="W54" s="52">
        <v>0.11</v>
      </c>
      <c r="X54" s="59">
        <v>0.1305</v>
      </c>
      <c r="Y54" s="74">
        <f t="shared" si="7"/>
        <v>-2.0500000000000004E-2</v>
      </c>
      <c r="Z54" s="52">
        <v>0.12</v>
      </c>
      <c r="AA54" s="59">
        <v>0.1305</v>
      </c>
      <c r="AB54" s="74">
        <f t="shared" si="8"/>
        <v>-1.0500000000000009E-2</v>
      </c>
      <c r="AC54" s="52">
        <v>0.09</v>
      </c>
      <c r="AD54" s="59">
        <v>0.1305</v>
      </c>
      <c r="AE54" s="74">
        <f t="shared" si="9"/>
        <v>-4.0500000000000008E-2</v>
      </c>
      <c r="AF54" s="95">
        <f t="shared" si="10"/>
        <v>1.3499999999999998E-2</v>
      </c>
      <c r="AG54" s="116">
        <v>155.12</v>
      </c>
      <c r="AH54" s="98">
        <f t="shared" si="12"/>
        <v>2.8107636519770872E-4</v>
      </c>
      <c r="AI54" s="99">
        <f t="shared" si="13"/>
        <v>3.7945309301690674E-6</v>
      </c>
      <c r="AJ54" s="100">
        <v>184.48</v>
      </c>
      <c r="AK54" s="100">
        <v>0.33</v>
      </c>
      <c r="AL54" s="101" t="s">
        <v>13</v>
      </c>
    </row>
    <row r="55" spans="1:38" s="62" customFormat="1">
      <c r="A55" s="90" t="s">
        <v>1079</v>
      </c>
      <c r="B55" s="53" t="s">
        <v>13</v>
      </c>
      <c r="C55" s="59">
        <v>0.1305</v>
      </c>
      <c r="D55" s="74" t="s">
        <v>13</v>
      </c>
      <c r="E55" s="54" t="s">
        <v>13</v>
      </c>
      <c r="F55" s="59">
        <v>0.1305</v>
      </c>
      <c r="G55" s="74" t="s">
        <v>13</v>
      </c>
      <c r="H55" s="52">
        <v>0.14000000000000001</v>
      </c>
      <c r="I55" s="59">
        <v>0.1305</v>
      </c>
      <c r="J55" s="74">
        <f t="shared" si="2"/>
        <v>9.5000000000000084E-3</v>
      </c>
      <c r="K55" s="52">
        <v>0.13</v>
      </c>
      <c r="L55" s="59">
        <v>0.1305</v>
      </c>
      <c r="M55" s="74">
        <f t="shared" si="3"/>
        <v>-5.0000000000000044E-4</v>
      </c>
      <c r="N55" s="52">
        <v>0.12</v>
      </c>
      <c r="O55" s="59">
        <v>0.1305</v>
      </c>
      <c r="P55" s="74">
        <f t="shared" si="4"/>
        <v>-1.0500000000000009E-2</v>
      </c>
      <c r="Q55" s="52">
        <v>0.14000000000000001</v>
      </c>
      <c r="R55" s="59">
        <v>0.1305</v>
      </c>
      <c r="S55" s="74">
        <f t="shared" si="5"/>
        <v>9.5000000000000084E-3</v>
      </c>
      <c r="T55" s="52">
        <v>0.15</v>
      </c>
      <c r="U55" s="59">
        <v>0.1305</v>
      </c>
      <c r="V55" s="74">
        <f t="shared" si="6"/>
        <v>1.949999999999999E-2</v>
      </c>
      <c r="W55" s="52">
        <v>0.15</v>
      </c>
      <c r="X55" s="59">
        <v>0.1305</v>
      </c>
      <c r="Y55" s="74">
        <f t="shared" si="7"/>
        <v>1.949999999999999E-2</v>
      </c>
      <c r="Z55" s="52">
        <v>0.19</v>
      </c>
      <c r="AA55" s="59">
        <v>0.1305</v>
      </c>
      <c r="AB55" s="74">
        <f t="shared" si="8"/>
        <v>5.9499999999999997E-2</v>
      </c>
      <c r="AC55" s="52">
        <v>0.18</v>
      </c>
      <c r="AD55" s="59">
        <v>0.1305</v>
      </c>
      <c r="AE55" s="74">
        <f t="shared" si="9"/>
        <v>4.9499999999999988E-2</v>
      </c>
      <c r="AF55" s="95">
        <f t="shared" si="10"/>
        <v>1.9499999999999997E-2</v>
      </c>
      <c r="AG55" s="116">
        <v>412.85</v>
      </c>
      <c r="AH55" s="98">
        <f t="shared" si="12"/>
        <v>7.4808133942672799E-4</v>
      </c>
      <c r="AI55" s="99">
        <f t="shared" si="13"/>
        <v>1.4587586118821193E-5</v>
      </c>
      <c r="AJ55" s="100">
        <v>505.15</v>
      </c>
      <c r="AK55" s="100">
        <v>1.93</v>
      </c>
      <c r="AL55" s="101" t="s">
        <v>13</v>
      </c>
    </row>
    <row r="56" spans="1:38" s="62" customFormat="1">
      <c r="A56" s="90" t="s">
        <v>1080</v>
      </c>
      <c r="B56" s="52">
        <v>0.4</v>
      </c>
      <c r="C56" s="59">
        <v>0.1305</v>
      </c>
      <c r="D56" s="74">
        <f t="shared" si="11"/>
        <v>0.26950000000000002</v>
      </c>
      <c r="E56" s="52">
        <v>-0.13</v>
      </c>
      <c r="F56" s="59">
        <v>0.1305</v>
      </c>
      <c r="G56" s="74">
        <f t="shared" si="1"/>
        <v>-0.26050000000000001</v>
      </c>
      <c r="H56" s="52">
        <v>-0.15</v>
      </c>
      <c r="I56" s="59">
        <v>0.1305</v>
      </c>
      <c r="J56" s="74">
        <f t="shared" si="2"/>
        <v>-0.28049999999999997</v>
      </c>
      <c r="K56" s="52">
        <v>-0.08</v>
      </c>
      <c r="L56" s="59">
        <v>0.1305</v>
      </c>
      <c r="M56" s="74">
        <f t="shared" si="3"/>
        <v>-0.21050000000000002</v>
      </c>
      <c r="N56" s="52">
        <v>0.04</v>
      </c>
      <c r="O56" s="59">
        <v>0.1305</v>
      </c>
      <c r="P56" s="74">
        <f t="shared" si="4"/>
        <v>-9.0499999999999997E-2</v>
      </c>
      <c r="Q56" s="52">
        <v>0.1</v>
      </c>
      <c r="R56" s="59">
        <v>0.1305</v>
      </c>
      <c r="S56" s="74">
        <f t="shared" si="5"/>
        <v>-3.0499999999999999E-2</v>
      </c>
      <c r="T56" s="52">
        <v>0</v>
      </c>
      <c r="U56" s="59">
        <v>0.1305</v>
      </c>
      <c r="V56" s="74">
        <f t="shared" si="6"/>
        <v>-0.1305</v>
      </c>
      <c r="W56" s="52">
        <v>0</v>
      </c>
      <c r="X56" s="59">
        <v>0.1305</v>
      </c>
      <c r="Y56" s="74">
        <f t="shared" si="7"/>
        <v>-0.1305</v>
      </c>
      <c r="Z56" s="52">
        <v>0.09</v>
      </c>
      <c r="AA56" s="59">
        <v>0.1305</v>
      </c>
      <c r="AB56" s="74">
        <f t="shared" si="8"/>
        <v>-4.0500000000000008E-2</v>
      </c>
      <c r="AC56" s="52">
        <v>7.0000000000000007E-2</v>
      </c>
      <c r="AD56" s="59">
        <v>0.1305</v>
      </c>
      <c r="AE56" s="74">
        <f t="shared" si="9"/>
        <v>-6.0499999999999998E-2</v>
      </c>
      <c r="AF56" s="95">
        <f t="shared" si="10"/>
        <v>-9.6500000000000002E-2</v>
      </c>
      <c r="AG56" s="116">
        <v>413.29</v>
      </c>
      <c r="AH56" s="98">
        <f t="shared" si="12"/>
        <v>7.4887861637803663E-4</v>
      </c>
      <c r="AI56" s="99">
        <f t="shared" si="13"/>
        <v>-7.2266786480480543E-5</v>
      </c>
      <c r="AJ56" s="100">
        <v>488.99</v>
      </c>
      <c r="AK56" s="100">
        <v>0.51</v>
      </c>
      <c r="AL56" s="100">
        <v>-0.03</v>
      </c>
    </row>
    <row r="57" spans="1:38" s="62" customFormat="1">
      <c r="A57" s="90" t="s">
        <v>1081</v>
      </c>
      <c r="B57" s="53" t="s">
        <v>13</v>
      </c>
      <c r="C57" s="59">
        <v>0.1305</v>
      </c>
      <c r="D57" s="74" t="s">
        <v>13</v>
      </c>
      <c r="E57" s="52">
        <v>0.05</v>
      </c>
      <c r="F57" s="59">
        <v>0.1305</v>
      </c>
      <c r="G57" s="74">
        <f t="shared" si="1"/>
        <v>-8.0500000000000002E-2</v>
      </c>
      <c r="H57" s="52">
        <v>0.05</v>
      </c>
      <c r="I57" s="59">
        <v>0.1305</v>
      </c>
      <c r="J57" s="74">
        <f t="shared" si="2"/>
        <v>-8.0500000000000002E-2</v>
      </c>
      <c r="K57" s="52">
        <v>0.08</v>
      </c>
      <c r="L57" s="59">
        <v>0.1305</v>
      </c>
      <c r="M57" s="74">
        <f t="shared" si="3"/>
        <v>-5.0500000000000003E-2</v>
      </c>
      <c r="N57" s="52">
        <v>0.08</v>
      </c>
      <c r="O57" s="59">
        <v>0.1305</v>
      </c>
      <c r="P57" s="74">
        <f t="shared" si="4"/>
        <v>-5.0500000000000003E-2</v>
      </c>
      <c r="Q57" s="52">
        <v>0.09</v>
      </c>
      <c r="R57" s="59">
        <v>0.1305</v>
      </c>
      <c r="S57" s="74">
        <f t="shared" si="5"/>
        <v>-4.0500000000000008E-2</v>
      </c>
      <c r="T57" s="52">
        <v>0.06</v>
      </c>
      <c r="U57" s="59">
        <v>0.1305</v>
      </c>
      <c r="V57" s="74">
        <f t="shared" si="6"/>
        <v>-7.0500000000000007E-2</v>
      </c>
      <c r="W57" s="52">
        <v>0.13</v>
      </c>
      <c r="X57" s="59">
        <v>0.1305</v>
      </c>
      <c r="Y57" s="74">
        <f t="shared" si="7"/>
        <v>-5.0000000000000044E-4</v>
      </c>
      <c r="Z57" s="52">
        <v>0.4</v>
      </c>
      <c r="AA57" s="59">
        <v>0.1305</v>
      </c>
      <c r="AB57" s="74">
        <f t="shared" si="8"/>
        <v>0.26950000000000002</v>
      </c>
      <c r="AC57" s="52">
        <v>0.38</v>
      </c>
      <c r="AD57" s="59">
        <v>0.1305</v>
      </c>
      <c r="AE57" s="74">
        <f t="shared" si="9"/>
        <v>0.2495</v>
      </c>
      <c r="AF57" s="95">
        <f t="shared" si="10"/>
        <v>1.6166666666666669E-2</v>
      </c>
      <c r="AG57" s="116">
        <v>81.75</v>
      </c>
      <c r="AH57" s="98">
        <f t="shared" si="12"/>
        <v>1.4813043356699771E-4</v>
      </c>
      <c r="AI57" s="99">
        <f t="shared" si="13"/>
        <v>2.3947753426664634E-6</v>
      </c>
      <c r="AJ57" s="100">
        <v>100.56</v>
      </c>
      <c r="AK57" s="100">
        <v>0.7</v>
      </c>
      <c r="AL57" s="101" t="s">
        <v>13</v>
      </c>
    </row>
    <row r="58" spans="1:38" s="62" customFormat="1">
      <c r="A58" s="90" t="s">
        <v>1082</v>
      </c>
      <c r="B58" s="53" t="s">
        <v>13</v>
      </c>
      <c r="C58" s="59">
        <v>0.1305</v>
      </c>
      <c r="D58" s="74" t="s">
        <v>13</v>
      </c>
      <c r="E58" s="52">
        <v>0.12</v>
      </c>
      <c r="F58" s="59">
        <v>0.1305</v>
      </c>
      <c r="G58" s="74">
        <f t="shared" si="1"/>
        <v>-1.0500000000000009E-2</v>
      </c>
      <c r="H58" s="52">
        <v>0.09</v>
      </c>
      <c r="I58" s="59">
        <v>0.1305</v>
      </c>
      <c r="J58" s="74">
        <f t="shared" si="2"/>
        <v>-4.0500000000000008E-2</v>
      </c>
      <c r="K58" s="52">
        <v>7.0000000000000007E-2</v>
      </c>
      <c r="L58" s="59">
        <v>0.1305</v>
      </c>
      <c r="M58" s="74">
        <f t="shared" si="3"/>
        <v>-6.0499999999999998E-2</v>
      </c>
      <c r="N58" s="52">
        <v>7.0000000000000007E-2</v>
      </c>
      <c r="O58" s="59">
        <v>0.1305</v>
      </c>
      <c r="P58" s="74">
        <f t="shared" si="4"/>
        <v>-6.0499999999999998E-2</v>
      </c>
      <c r="Q58" s="52">
        <v>0.06</v>
      </c>
      <c r="R58" s="59">
        <v>0.1305</v>
      </c>
      <c r="S58" s="74">
        <f t="shared" si="5"/>
        <v>-7.0500000000000007E-2</v>
      </c>
      <c r="T58" s="52">
        <v>0.03</v>
      </c>
      <c r="U58" s="59">
        <v>0.1305</v>
      </c>
      <c r="V58" s="74">
        <f t="shared" si="6"/>
        <v>-0.10050000000000001</v>
      </c>
      <c r="W58" s="52">
        <v>0.01</v>
      </c>
      <c r="X58" s="59">
        <v>0.1305</v>
      </c>
      <c r="Y58" s="74">
        <f t="shared" si="7"/>
        <v>-0.12050000000000001</v>
      </c>
      <c r="Z58" s="52">
        <v>0.04</v>
      </c>
      <c r="AA58" s="59">
        <v>0.1305</v>
      </c>
      <c r="AB58" s="74">
        <f t="shared" si="8"/>
        <v>-9.0499999999999997E-2</v>
      </c>
      <c r="AC58" s="52">
        <v>0</v>
      </c>
      <c r="AD58" s="59">
        <v>0.1305</v>
      </c>
      <c r="AE58" s="74">
        <f t="shared" si="9"/>
        <v>-0.1305</v>
      </c>
      <c r="AF58" s="95">
        <f t="shared" si="10"/>
        <v>-7.6055555555555571E-2</v>
      </c>
      <c r="AG58" s="116">
        <v>542.41999999999996</v>
      </c>
      <c r="AH58" s="98">
        <f t="shared" si="12"/>
        <v>9.8286128165640243E-4</v>
      </c>
      <c r="AI58" s="99">
        <f t="shared" si="13"/>
        <v>-7.4752060810423068E-5</v>
      </c>
      <c r="AJ58" s="100">
        <v>750.48</v>
      </c>
      <c r="AK58" s="100">
        <v>7.1</v>
      </c>
      <c r="AL58" s="101" t="s">
        <v>13</v>
      </c>
    </row>
    <row r="59" spans="1:38" s="62" customFormat="1">
      <c r="A59" s="90" t="s">
        <v>1083</v>
      </c>
      <c r="B59" s="52">
        <v>0.13</v>
      </c>
      <c r="C59" s="59">
        <v>0.1305</v>
      </c>
      <c r="D59" s="74">
        <f t="shared" si="11"/>
        <v>-5.0000000000000044E-4</v>
      </c>
      <c r="E59" s="52">
        <v>0.1</v>
      </c>
      <c r="F59" s="59">
        <v>0.1305</v>
      </c>
      <c r="G59" s="74">
        <f t="shared" si="1"/>
        <v>-3.0499999999999999E-2</v>
      </c>
      <c r="H59" s="52">
        <v>0.11</v>
      </c>
      <c r="I59" s="59">
        <v>0.1305</v>
      </c>
      <c r="J59" s="74">
        <f t="shared" si="2"/>
        <v>-2.0500000000000004E-2</v>
      </c>
      <c r="K59" s="52">
        <v>0.11</v>
      </c>
      <c r="L59" s="59">
        <v>0.1305</v>
      </c>
      <c r="M59" s="74">
        <f t="shared" si="3"/>
        <v>-2.0500000000000004E-2</v>
      </c>
      <c r="N59" s="52">
        <v>0.08</v>
      </c>
      <c r="O59" s="59">
        <v>0.1305</v>
      </c>
      <c r="P59" s="74">
        <f t="shared" si="4"/>
        <v>-5.0500000000000003E-2</v>
      </c>
      <c r="Q59" s="52">
        <v>0.06</v>
      </c>
      <c r="R59" s="59">
        <v>0.1305</v>
      </c>
      <c r="S59" s="74">
        <f t="shared" si="5"/>
        <v>-7.0500000000000007E-2</v>
      </c>
      <c r="T59" s="52">
        <v>-0.04</v>
      </c>
      <c r="U59" s="59">
        <v>0.1305</v>
      </c>
      <c r="V59" s="74">
        <f t="shared" si="6"/>
        <v>-0.17050000000000001</v>
      </c>
      <c r="W59" s="52">
        <v>0</v>
      </c>
      <c r="X59" s="59">
        <v>0.1305</v>
      </c>
      <c r="Y59" s="74">
        <f t="shared" si="7"/>
        <v>-0.1305</v>
      </c>
      <c r="Z59" s="52">
        <v>-0.04</v>
      </c>
      <c r="AA59" s="59">
        <v>0.1305</v>
      </c>
      <c r="AB59" s="74">
        <f t="shared" si="8"/>
        <v>-0.17050000000000001</v>
      </c>
      <c r="AC59" s="52">
        <v>-0.05</v>
      </c>
      <c r="AD59" s="59">
        <v>0.1305</v>
      </c>
      <c r="AE59" s="74">
        <f t="shared" si="9"/>
        <v>-0.18049999999999999</v>
      </c>
      <c r="AF59" s="95">
        <f t="shared" si="10"/>
        <v>-8.4500000000000006E-2</v>
      </c>
      <c r="AG59" s="116">
        <v>3118.14</v>
      </c>
      <c r="AH59" s="98">
        <f t="shared" si="12"/>
        <v>5.6500480748941685E-3</v>
      </c>
      <c r="AI59" s="99">
        <f t="shared" si="13"/>
        <v>-4.7742906232855727E-4</v>
      </c>
      <c r="AJ59" s="100">
        <v>6384.36</v>
      </c>
      <c r="AK59" s="101" t="s">
        <v>13</v>
      </c>
      <c r="AL59" s="100">
        <v>-27.45</v>
      </c>
    </row>
    <row r="60" spans="1:38" s="62" customFormat="1">
      <c r="A60" s="90" t="s">
        <v>1084</v>
      </c>
      <c r="B60" s="52">
        <v>0.18</v>
      </c>
      <c r="C60" s="59">
        <v>0.1305</v>
      </c>
      <c r="D60" s="74">
        <f t="shared" si="11"/>
        <v>4.9499999999999988E-2</v>
      </c>
      <c r="E60" s="52">
        <v>0.16</v>
      </c>
      <c r="F60" s="59">
        <v>0.1305</v>
      </c>
      <c r="G60" s="74">
        <f t="shared" si="1"/>
        <v>2.9499999999999998E-2</v>
      </c>
      <c r="H60" s="52">
        <v>0.17</v>
      </c>
      <c r="I60" s="59">
        <v>0.1305</v>
      </c>
      <c r="J60" s="74">
        <f t="shared" si="2"/>
        <v>3.9500000000000007E-2</v>
      </c>
      <c r="K60" s="52">
        <v>0.18</v>
      </c>
      <c r="L60" s="59">
        <v>0.1305</v>
      </c>
      <c r="M60" s="74">
        <f t="shared" si="3"/>
        <v>4.9499999999999988E-2</v>
      </c>
      <c r="N60" s="52">
        <v>0.15</v>
      </c>
      <c r="O60" s="59">
        <v>0.1305</v>
      </c>
      <c r="P60" s="74">
        <f t="shared" si="4"/>
        <v>1.949999999999999E-2</v>
      </c>
      <c r="Q60" s="52">
        <v>0.16</v>
      </c>
      <c r="R60" s="59">
        <v>0.1305</v>
      </c>
      <c r="S60" s="74">
        <f t="shared" si="5"/>
        <v>2.9499999999999998E-2</v>
      </c>
      <c r="T60" s="52">
        <v>0.16</v>
      </c>
      <c r="U60" s="59">
        <v>0.1305</v>
      </c>
      <c r="V60" s="74">
        <f t="shared" si="6"/>
        <v>2.9499999999999998E-2</v>
      </c>
      <c r="W60" s="52">
        <v>0.12</v>
      </c>
      <c r="X60" s="59">
        <v>0.1305</v>
      </c>
      <c r="Y60" s="74">
        <f t="shared" si="7"/>
        <v>-1.0500000000000009E-2</v>
      </c>
      <c r="Z60" s="52">
        <v>0.12</v>
      </c>
      <c r="AA60" s="59">
        <v>0.1305</v>
      </c>
      <c r="AB60" s="74">
        <f t="shared" si="8"/>
        <v>-1.0500000000000009E-2</v>
      </c>
      <c r="AC60" s="52">
        <v>0.14000000000000001</v>
      </c>
      <c r="AD60" s="59">
        <v>0.1305</v>
      </c>
      <c r="AE60" s="74">
        <f t="shared" si="9"/>
        <v>9.5000000000000084E-3</v>
      </c>
      <c r="AF60" s="95">
        <f t="shared" si="10"/>
        <v>2.3499999999999997E-2</v>
      </c>
      <c r="AG60" s="116">
        <v>838.94</v>
      </c>
      <c r="AH60" s="98">
        <f t="shared" si="12"/>
        <v>1.5201534671155606E-3</v>
      </c>
      <c r="AI60" s="99">
        <f t="shared" si="13"/>
        <v>3.5723606477215667E-5</v>
      </c>
      <c r="AJ60" s="100">
        <v>1001.29</v>
      </c>
      <c r="AK60" s="100">
        <v>1.56</v>
      </c>
      <c r="AL60" s="100">
        <v>1.48</v>
      </c>
    </row>
    <row r="61" spans="1:38" s="62" customFormat="1">
      <c r="A61" s="90" t="s">
        <v>1085</v>
      </c>
      <c r="B61" s="63">
        <v>4.1799999999999997E-2</v>
      </c>
      <c r="C61" s="59">
        <v>0.1305</v>
      </c>
      <c r="D61" s="74">
        <f t="shared" si="11"/>
        <v>-8.8700000000000001E-2</v>
      </c>
      <c r="E61" s="52">
        <v>-1.6199999999999999E-2</v>
      </c>
      <c r="F61" s="59">
        <v>0.1305</v>
      </c>
      <c r="G61" s="74">
        <f t="shared" si="1"/>
        <v>-0.1467</v>
      </c>
      <c r="H61" s="52">
        <v>1.1299999999999999E-2</v>
      </c>
      <c r="I61" s="59">
        <v>0.1305</v>
      </c>
      <c r="J61" s="74">
        <f t="shared" si="2"/>
        <v>-0.1192</v>
      </c>
      <c r="K61" s="52">
        <v>4.8899999999999999E-2</v>
      </c>
      <c r="L61" s="59">
        <v>0.1305</v>
      </c>
      <c r="M61" s="74">
        <f t="shared" si="3"/>
        <v>-8.1600000000000006E-2</v>
      </c>
      <c r="N61" s="52">
        <v>6.2E-2</v>
      </c>
      <c r="O61" s="59">
        <v>0.1305</v>
      </c>
      <c r="P61" s="74">
        <f t="shared" si="4"/>
        <v>-6.8500000000000005E-2</v>
      </c>
      <c r="Q61" s="52">
        <v>8.4099999999999994E-2</v>
      </c>
      <c r="R61" s="59">
        <v>0.1305</v>
      </c>
      <c r="S61" s="74">
        <f t="shared" si="5"/>
        <v>-4.6400000000000011E-2</v>
      </c>
      <c r="T61" s="52">
        <v>2.69E-2</v>
      </c>
      <c r="U61" s="59">
        <v>0.1305</v>
      </c>
      <c r="V61" s="74">
        <f t="shared" si="6"/>
        <v>-0.1036</v>
      </c>
      <c r="W61" s="52">
        <v>1.43E-2</v>
      </c>
      <c r="X61" s="59">
        <v>0.1305</v>
      </c>
      <c r="Y61" s="74">
        <f t="shared" si="7"/>
        <v>-0.1162</v>
      </c>
      <c r="Z61" s="52">
        <v>-2.5000000000000001E-2</v>
      </c>
      <c r="AA61" s="59">
        <v>0.1305</v>
      </c>
      <c r="AB61" s="74">
        <f t="shared" si="8"/>
        <v>-0.1555</v>
      </c>
      <c r="AC61" s="52">
        <v>-1.61E-2</v>
      </c>
      <c r="AD61" s="59">
        <v>0.1305</v>
      </c>
      <c r="AE61" s="74">
        <f t="shared" si="9"/>
        <v>-0.14660000000000001</v>
      </c>
      <c r="AF61" s="95">
        <f t="shared" si="10"/>
        <v>-0.10729999999999999</v>
      </c>
      <c r="AG61" s="116">
        <v>121.31</v>
      </c>
      <c r="AH61" s="98">
        <f t="shared" si="12"/>
        <v>2.1981287946192654E-4</v>
      </c>
      <c r="AI61" s="99">
        <f t="shared" si="13"/>
        <v>-2.3585921966264718E-5</v>
      </c>
      <c r="AJ61" s="100">
        <v>129.44</v>
      </c>
      <c r="AK61" s="100">
        <v>0.17</v>
      </c>
      <c r="AL61" s="100">
        <v>-19.96</v>
      </c>
    </row>
    <row r="62" spans="1:38" s="62" customFormat="1">
      <c r="A62" s="90" t="s">
        <v>1086</v>
      </c>
      <c r="B62" s="53" t="s">
        <v>13</v>
      </c>
      <c r="C62" s="59">
        <v>0.1305</v>
      </c>
      <c r="D62" s="74" t="s">
        <v>13</v>
      </c>
      <c r="E62" s="54" t="s">
        <v>13</v>
      </c>
      <c r="F62" s="59">
        <v>0.1305</v>
      </c>
      <c r="G62" s="74" t="s">
        <v>13</v>
      </c>
      <c r="H62" s="52">
        <v>0.26</v>
      </c>
      <c r="I62" s="59">
        <v>0.1305</v>
      </c>
      <c r="J62" s="74">
        <f t="shared" si="2"/>
        <v>0.1295</v>
      </c>
      <c r="K62" s="52">
        <v>0.32</v>
      </c>
      <c r="L62" s="59">
        <v>0.1305</v>
      </c>
      <c r="M62" s="74">
        <f t="shared" si="3"/>
        <v>0.1895</v>
      </c>
      <c r="N62" s="52">
        <v>0.31</v>
      </c>
      <c r="O62" s="59">
        <v>0.1305</v>
      </c>
      <c r="P62" s="74">
        <f t="shared" si="4"/>
        <v>0.17949999999999999</v>
      </c>
      <c r="Q62" s="52">
        <v>0.02</v>
      </c>
      <c r="R62" s="59">
        <v>0.1305</v>
      </c>
      <c r="S62" s="74">
        <f t="shared" si="5"/>
        <v>-0.1105</v>
      </c>
      <c r="T62" s="52">
        <v>0</v>
      </c>
      <c r="U62" s="59">
        <v>0.1305</v>
      </c>
      <c r="V62" s="74">
        <f t="shared" si="6"/>
        <v>-0.1305</v>
      </c>
      <c r="W62" s="52">
        <v>0.04</v>
      </c>
      <c r="X62" s="59">
        <v>0.1305</v>
      </c>
      <c r="Y62" s="74">
        <f t="shared" si="7"/>
        <v>-9.0499999999999997E-2</v>
      </c>
      <c r="Z62" s="52">
        <v>0.12</v>
      </c>
      <c r="AA62" s="59">
        <v>0.1305</v>
      </c>
      <c r="AB62" s="74">
        <f t="shared" si="8"/>
        <v>-1.0500000000000009E-2</v>
      </c>
      <c r="AC62" s="52">
        <v>0.03</v>
      </c>
      <c r="AD62" s="59">
        <v>0.1305</v>
      </c>
      <c r="AE62" s="74">
        <f t="shared" si="9"/>
        <v>-0.10050000000000001</v>
      </c>
      <c r="AF62" s="95">
        <f t="shared" si="10"/>
        <v>6.9999999999999993E-3</v>
      </c>
      <c r="AG62" s="116">
        <v>639.89</v>
      </c>
      <c r="AH62" s="98">
        <f t="shared" si="12"/>
        <v>1.1594762463019714E-3</v>
      </c>
      <c r="AI62" s="99">
        <f t="shared" si="13"/>
        <v>8.1163337241137985E-6</v>
      </c>
      <c r="AJ62" s="100">
        <v>2130.75</v>
      </c>
      <c r="AK62" s="100">
        <v>1.25</v>
      </c>
      <c r="AL62" s="101" t="s">
        <v>13</v>
      </c>
    </row>
    <row r="63" spans="1:38" s="62" customFormat="1">
      <c r="A63" s="90" t="s">
        <v>1087</v>
      </c>
      <c r="B63" s="53" t="s">
        <v>13</v>
      </c>
      <c r="C63" s="59">
        <v>0.1305</v>
      </c>
      <c r="D63" s="74" t="s">
        <v>13</v>
      </c>
      <c r="E63" s="54" t="s">
        <v>13</v>
      </c>
      <c r="F63" s="59">
        <v>0.1305</v>
      </c>
      <c r="G63" s="74" t="s">
        <v>13</v>
      </c>
      <c r="H63" s="54" t="s">
        <v>13</v>
      </c>
      <c r="I63" s="59">
        <v>0.1305</v>
      </c>
      <c r="J63" s="74" t="s">
        <v>13</v>
      </c>
      <c r="K63" s="53" t="s">
        <v>13</v>
      </c>
      <c r="L63" s="59">
        <v>0.1305</v>
      </c>
      <c r="M63" s="74" t="s">
        <v>13</v>
      </c>
      <c r="N63" s="54" t="s">
        <v>13</v>
      </c>
      <c r="O63" s="59">
        <v>0.1305</v>
      </c>
      <c r="P63" s="74" t="s">
        <v>13</v>
      </c>
      <c r="Q63" s="54" t="s">
        <v>13</v>
      </c>
      <c r="R63" s="59">
        <v>0.1305</v>
      </c>
      <c r="S63" s="74" t="s">
        <v>13</v>
      </c>
      <c r="T63" s="53" t="s">
        <v>13</v>
      </c>
      <c r="U63" s="59">
        <v>0.1305</v>
      </c>
      <c r="V63" s="74" t="s">
        <v>13</v>
      </c>
      <c r="W63" s="52">
        <v>0.17</v>
      </c>
      <c r="X63" s="59">
        <v>0.1305</v>
      </c>
      <c r="Y63" s="74">
        <f t="shared" si="7"/>
        <v>3.9500000000000007E-2</v>
      </c>
      <c r="Z63" s="52">
        <v>0.22</v>
      </c>
      <c r="AA63" s="59">
        <v>0.1305</v>
      </c>
      <c r="AB63" s="74">
        <f t="shared" si="8"/>
        <v>8.9499999999999996E-2</v>
      </c>
      <c r="AC63" s="52">
        <v>0.21</v>
      </c>
      <c r="AD63" s="59">
        <v>0.1305</v>
      </c>
      <c r="AE63" s="74">
        <f t="shared" si="9"/>
        <v>7.9499999999999987E-2</v>
      </c>
      <c r="AF63" s="95">
        <f t="shared" si="10"/>
        <v>6.9499999999999992E-2</v>
      </c>
      <c r="AG63" s="116">
        <v>162.57</v>
      </c>
      <c r="AH63" s="98">
        <f t="shared" si="12"/>
        <v>2.9457571357782041E-4</v>
      </c>
      <c r="AI63" s="99">
        <f t="shared" si="13"/>
        <v>2.0473012093658515E-5</v>
      </c>
      <c r="AJ63" s="100">
        <v>208.17</v>
      </c>
      <c r="AK63" s="100">
        <v>0.49</v>
      </c>
      <c r="AL63" s="101" t="s">
        <v>13</v>
      </c>
    </row>
    <row r="64" spans="1:38" s="62" customFormat="1">
      <c r="A64" s="90" t="s">
        <v>1088</v>
      </c>
      <c r="B64" s="53" t="s">
        <v>13</v>
      </c>
      <c r="C64" s="59">
        <v>0.1305</v>
      </c>
      <c r="D64" s="74" t="s">
        <v>13</v>
      </c>
      <c r="E64" s="54" t="s">
        <v>13</v>
      </c>
      <c r="F64" s="59">
        <v>0.1305</v>
      </c>
      <c r="G64" s="74" t="s">
        <v>13</v>
      </c>
      <c r="H64" s="54" t="s">
        <v>13</v>
      </c>
      <c r="I64" s="59">
        <v>0.1305</v>
      </c>
      <c r="J64" s="74" t="s">
        <v>13</v>
      </c>
      <c r="K64" s="52">
        <v>0</v>
      </c>
      <c r="L64" s="59">
        <v>0.1305</v>
      </c>
      <c r="M64" s="74">
        <f t="shared" si="3"/>
        <v>-0.1305</v>
      </c>
      <c r="N64" s="52">
        <v>0.17</v>
      </c>
      <c r="O64" s="59">
        <v>0.1305</v>
      </c>
      <c r="P64" s="74">
        <f t="shared" si="4"/>
        <v>3.9500000000000007E-2</v>
      </c>
      <c r="Q64" s="52">
        <v>0.06</v>
      </c>
      <c r="R64" s="59">
        <v>0.1305</v>
      </c>
      <c r="S64" s="74">
        <f t="shared" si="5"/>
        <v>-7.0500000000000007E-2</v>
      </c>
      <c r="T64" s="52">
        <v>0.05</v>
      </c>
      <c r="U64" s="59">
        <v>0.1305</v>
      </c>
      <c r="V64" s="74">
        <f t="shared" si="6"/>
        <v>-8.0500000000000002E-2</v>
      </c>
      <c r="W64" s="52">
        <v>0.09</v>
      </c>
      <c r="X64" s="59">
        <v>0.1305</v>
      </c>
      <c r="Y64" s="74">
        <f t="shared" si="7"/>
        <v>-4.0500000000000008E-2</v>
      </c>
      <c r="Z64" s="52">
        <v>0.12</v>
      </c>
      <c r="AA64" s="59">
        <v>0.1305</v>
      </c>
      <c r="AB64" s="74">
        <f t="shared" si="8"/>
        <v>-1.0500000000000009E-2</v>
      </c>
      <c r="AC64" s="52">
        <v>0.08</v>
      </c>
      <c r="AD64" s="59">
        <v>0.1305</v>
      </c>
      <c r="AE64" s="74">
        <f t="shared" si="9"/>
        <v>-5.0500000000000003E-2</v>
      </c>
      <c r="AF64" s="95">
        <f t="shared" si="10"/>
        <v>-4.9071428571428564E-2</v>
      </c>
      <c r="AG64" s="116">
        <v>199.59</v>
      </c>
      <c r="AH64" s="98">
        <f t="shared" si="12"/>
        <v>3.6165569707201318E-4</v>
      </c>
      <c r="AI64" s="99">
        <f t="shared" si="13"/>
        <v>-1.7746961706319502E-5</v>
      </c>
      <c r="AJ64" s="100">
        <v>262.05</v>
      </c>
      <c r="AK64" s="100">
        <v>7.0000000000000007E-2</v>
      </c>
      <c r="AL64" s="101" t="s">
        <v>13</v>
      </c>
    </row>
    <row r="65" spans="1:38" s="62" customFormat="1">
      <c r="A65" s="90" t="s">
        <v>1089</v>
      </c>
      <c r="B65" s="53" t="s">
        <v>13</v>
      </c>
      <c r="C65" s="59">
        <v>0.1305</v>
      </c>
      <c r="D65" s="74" t="s">
        <v>13</v>
      </c>
      <c r="E65" s="54" t="s">
        <v>13</v>
      </c>
      <c r="F65" s="59">
        <v>0.1305</v>
      </c>
      <c r="G65" s="74" t="s">
        <v>13</v>
      </c>
      <c r="H65" s="54" t="s">
        <v>13</v>
      </c>
      <c r="I65" s="59">
        <v>0.1305</v>
      </c>
      <c r="J65" s="74" t="s">
        <v>13</v>
      </c>
      <c r="K65" s="53" t="s">
        <v>13</v>
      </c>
      <c r="L65" s="59">
        <v>0.1305</v>
      </c>
      <c r="M65" s="74" t="s">
        <v>13</v>
      </c>
      <c r="N65" s="54" t="s">
        <v>13</v>
      </c>
      <c r="O65" s="59">
        <v>0.1305</v>
      </c>
      <c r="P65" s="74" t="s">
        <v>13</v>
      </c>
      <c r="Q65" s="54" t="s">
        <v>13</v>
      </c>
      <c r="R65" s="59">
        <v>0.1305</v>
      </c>
      <c r="S65" s="74" t="s">
        <v>13</v>
      </c>
      <c r="T65" s="53" t="s">
        <v>13</v>
      </c>
      <c r="U65" s="59">
        <v>0.1305</v>
      </c>
      <c r="V65" s="74" t="s">
        <v>13</v>
      </c>
      <c r="W65" s="52">
        <v>0.1</v>
      </c>
      <c r="X65" s="59">
        <v>0.1305</v>
      </c>
      <c r="Y65" s="74">
        <f t="shared" si="7"/>
        <v>-3.0499999999999999E-2</v>
      </c>
      <c r="Z65" s="52">
        <v>0.15</v>
      </c>
      <c r="AA65" s="59">
        <v>0.1305</v>
      </c>
      <c r="AB65" s="74">
        <f t="shared" si="8"/>
        <v>1.949999999999999E-2</v>
      </c>
      <c r="AC65" s="52">
        <v>0.13</v>
      </c>
      <c r="AD65" s="59">
        <v>0.1305</v>
      </c>
      <c r="AE65" s="74">
        <f t="shared" si="9"/>
        <v>-5.0000000000000044E-4</v>
      </c>
      <c r="AF65" s="95">
        <f t="shared" si="10"/>
        <v>-3.8333333333333366E-3</v>
      </c>
      <c r="AG65" s="116">
        <v>140.33000000000001</v>
      </c>
      <c r="AH65" s="98">
        <f t="shared" si="12"/>
        <v>2.5427698767531247E-4</v>
      </c>
      <c r="AI65" s="99">
        <f t="shared" si="13"/>
        <v>-9.7472845275536539E-7</v>
      </c>
      <c r="AJ65" s="100">
        <v>191.58</v>
      </c>
      <c r="AK65" s="100">
        <v>1.75</v>
      </c>
      <c r="AL65" s="101" t="s">
        <v>13</v>
      </c>
    </row>
    <row r="66" spans="1:38" s="62" customFormat="1">
      <c r="A66" s="90" t="s">
        <v>1090</v>
      </c>
      <c r="B66" s="52">
        <v>0.14000000000000001</v>
      </c>
      <c r="C66" s="59">
        <v>0.1305</v>
      </c>
      <c r="D66" s="74">
        <f t="shared" si="11"/>
        <v>9.5000000000000084E-3</v>
      </c>
      <c r="E66" s="52">
        <v>0.12</v>
      </c>
      <c r="F66" s="59">
        <v>0.1305</v>
      </c>
      <c r="G66" s="74">
        <f t="shared" si="1"/>
        <v>-1.0500000000000009E-2</v>
      </c>
      <c r="H66" s="52">
        <v>0.03</v>
      </c>
      <c r="I66" s="59">
        <v>0.1305</v>
      </c>
      <c r="J66" s="74">
        <f t="shared" si="2"/>
        <v>-0.10050000000000001</v>
      </c>
      <c r="K66" s="52">
        <v>-0.03</v>
      </c>
      <c r="L66" s="59">
        <v>0.1305</v>
      </c>
      <c r="M66" s="74">
        <f t="shared" si="3"/>
        <v>-0.1605</v>
      </c>
      <c r="N66" s="52">
        <v>0.02</v>
      </c>
      <c r="O66" s="59">
        <v>0.1305</v>
      </c>
      <c r="P66" s="74">
        <f t="shared" si="4"/>
        <v>-0.1105</v>
      </c>
      <c r="Q66" s="52">
        <v>-0.02</v>
      </c>
      <c r="R66" s="59">
        <v>0.1305</v>
      </c>
      <c r="S66" s="74">
        <f t="shared" si="5"/>
        <v>-0.15049999999999999</v>
      </c>
      <c r="T66" s="52">
        <v>-0.05</v>
      </c>
      <c r="U66" s="59">
        <v>0.1305</v>
      </c>
      <c r="V66" s="74">
        <f t="shared" si="6"/>
        <v>-0.18049999999999999</v>
      </c>
      <c r="W66" s="52">
        <v>-0.03</v>
      </c>
      <c r="X66" s="59">
        <v>0.1305</v>
      </c>
      <c r="Y66" s="74">
        <f t="shared" si="7"/>
        <v>-0.1605</v>
      </c>
      <c r="Z66" s="52">
        <v>-0.02</v>
      </c>
      <c r="AA66" s="59">
        <v>0.1305</v>
      </c>
      <c r="AB66" s="74">
        <f t="shared" si="8"/>
        <v>-0.15049999999999999</v>
      </c>
      <c r="AC66" s="52">
        <v>-0.05</v>
      </c>
      <c r="AD66" s="59">
        <v>0.1305</v>
      </c>
      <c r="AE66" s="74">
        <f t="shared" si="9"/>
        <v>-0.18049999999999999</v>
      </c>
      <c r="AF66" s="95">
        <f t="shared" si="10"/>
        <v>-0.11949999999999998</v>
      </c>
      <c r="AG66" s="116">
        <v>2579.98</v>
      </c>
      <c r="AH66" s="98">
        <f t="shared" si="12"/>
        <v>4.6749058837208908E-3</v>
      </c>
      <c r="AI66" s="99">
        <f t="shared" si="13"/>
        <v>-5.5865125310464636E-4</v>
      </c>
      <c r="AJ66" s="100">
        <v>3299.77</v>
      </c>
      <c r="AK66" s="101" t="s">
        <v>13</v>
      </c>
      <c r="AL66" s="100">
        <v>-19.25</v>
      </c>
    </row>
    <row r="67" spans="1:38" s="62" customFormat="1">
      <c r="A67" s="90" t="s">
        <v>1091</v>
      </c>
      <c r="B67" s="63">
        <v>0.12</v>
      </c>
      <c r="C67" s="59">
        <v>0.1305</v>
      </c>
      <c r="D67" s="74">
        <f t="shared" si="11"/>
        <v>-1.0500000000000009E-2</v>
      </c>
      <c r="E67" s="54" t="s">
        <v>13</v>
      </c>
      <c r="F67" s="59">
        <v>0.1305</v>
      </c>
      <c r="G67" s="74" t="s">
        <v>13</v>
      </c>
      <c r="H67" s="54" t="s">
        <v>13</v>
      </c>
      <c r="I67" s="59">
        <v>0.1305</v>
      </c>
      <c r="J67" s="74" t="s">
        <v>13</v>
      </c>
      <c r="K67" s="52">
        <v>0.11</v>
      </c>
      <c r="L67" s="59">
        <v>0.1305</v>
      </c>
      <c r="M67" s="74">
        <f t="shared" si="3"/>
        <v>-2.0500000000000004E-2</v>
      </c>
      <c r="N67" s="52">
        <v>0.11</v>
      </c>
      <c r="O67" s="59">
        <v>0.1305</v>
      </c>
      <c r="P67" s="74">
        <f t="shared" si="4"/>
        <v>-2.0500000000000004E-2</v>
      </c>
      <c r="Q67" s="52">
        <v>0.09</v>
      </c>
      <c r="R67" s="59">
        <v>0.1305</v>
      </c>
      <c r="S67" s="74">
        <f t="shared" si="5"/>
        <v>-4.0500000000000008E-2</v>
      </c>
      <c r="T67" s="52">
        <v>0.19</v>
      </c>
      <c r="U67" s="59">
        <v>0.1305</v>
      </c>
      <c r="V67" s="74">
        <f t="shared" si="6"/>
        <v>5.9499999999999997E-2</v>
      </c>
      <c r="W67" s="52">
        <v>0.22</v>
      </c>
      <c r="X67" s="59">
        <v>0.1305</v>
      </c>
      <c r="Y67" s="74">
        <f t="shared" si="7"/>
        <v>8.9499999999999996E-2</v>
      </c>
      <c r="Z67" s="52">
        <v>0.2</v>
      </c>
      <c r="AA67" s="59">
        <v>0.1305</v>
      </c>
      <c r="AB67" s="74">
        <f t="shared" si="8"/>
        <v>6.9500000000000006E-2</v>
      </c>
      <c r="AC67" s="52">
        <v>0.12</v>
      </c>
      <c r="AD67" s="59">
        <v>0.1305</v>
      </c>
      <c r="AE67" s="74">
        <f t="shared" si="9"/>
        <v>-1.0500000000000009E-2</v>
      </c>
      <c r="AF67" s="95">
        <f t="shared" si="10"/>
        <v>1.4499999999999996E-2</v>
      </c>
      <c r="AG67" s="116">
        <v>140.59</v>
      </c>
      <c r="AH67" s="98">
        <f t="shared" si="12"/>
        <v>2.5474810587381298E-4</v>
      </c>
      <c r="AI67" s="99">
        <f t="shared" si="13"/>
        <v>3.6938475351702869E-6</v>
      </c>
      <c r="AJ67" s="100">
        <v>162.62</v>
      </c>
      <c r="AK67" s="100">
        <v>0.7</v>
      </c>
      <c r="AL67" s="101" t="s">
        <v>13</v>
      </c>
    </row>
    <row r="68" spans="1:38" s="62" customFormat="1">
      <c r="A68" s="90" t="s">
        <v>1092</v>
      </c>
      <c r="B68" s="52">
        <v>0.09</v>
      </c>
      <c r="C68" s="59">
        <v>0.1305</v>
      </c>
      <c r="D68" s="74">
        <f t="shared" si="11"/>
        <v>-4.0500000000000008E-2</v>
      </c>
      <c r="E68" s="52">
        <v>0.12</v>
      </c>
      <c r="F68" s="59">
        <v>0.1305</v>
      </c>
      <c r="G68" s="74">
        <f t="shared" ref="G68:G125" si="14">E68-F68</f>
        <v>-1.0500000000000009E-2</v>
      </c>
      <c r="H68" s="52">
        <v>0.09</v>
      </c>
      <c r="I68" s="59">
        <v>0.1305</v>
      </c>
      <c r="J68" s="74">
        <f t="shared" ref="J68:J125" si="15">H68-I68</f>
        <v>-4.0500000000000008E-2</v>
      </c>
      <c r="K68" s="52">
        <v>0.04</v>
      </c>
      <c r="L68" s="59">
        <v>0.1305</v>
      </c>
      <c r="M68" s="74">
        <f t="shared" ref="M68:M126" si="16">K68-L68</f>
        <v>-9.0499999999999997E-2</v>
      </c>
      <c r="N68" s="52">
        <v>-0.01</v>
      </c>
      <c r="O68" s="59">
        <v>0.1305</v>
      </c>
      <c r="P68" s="74">
        <f t="shared" ref="P68:P126" si="17">N68-O68</f>
        <v>-0.14050000000000001</v>
      </c>
      <c r="Q68" s="52">
        <v>-0.02</v>
      </c>
      <c r="R68" s="59">
        <v>0.1305</v>
      </c>
      <c r="S68" s="74">
        <f t="shared" ref="S68:S126" si="18">Q68-R68</f>
        <v>-0.15049999999999999</v>
      </c>
      <c r="T68" s="52">
        <v>-0.03</v>
      </c>
      <c r="U68" s="59">
        <v>0.1305</v>
      </c>
      <c r="V68" s="74">
        <f t="shared" ref="V68:V126" si="19">T68-U68</f>
        <v>-0.1605</v>
      </c>
      <c r="W68" s="52">
        <v>-0.01</v>
      </c>
      <c r="X68" s="59">
        <v>0.1305</v>
      </c>
      <c r="Y68" s="74">
        <f t="shared" ref="Y68:Y126" si="20">W68-X68</f>
        <v>-0.14050000000000001</v>
      </c>
      <c r="Z68" s="52">
        <v>0.02</v>
      </c>
      <c r="AA68" s="59">
        <v>0.1305</v>
      </c>
      <c r="AB68" s="74">
        <f t="shared" ref="AB68:AB126" si="21">Z68-AA68</f>
        <v>-0.1105</v>
      </c>
      <c r="AC68" s="52">
        <v>0.05</v>
      </c>
      <c r="AD68" s="59">
        <v>0.1305</v>
      </c>
      <c r="AE68" s="74">
        <f t="shared" ref="AE68:AE126" si="22">AC68-AD68</f>
        <v>-8.0500000000000002E-2</v>
      </c>
      <c r="AF68" s="95">
        <f t="shared" ref="AF68:AF126" si="23">AVERAGE(D68,G68,J68,M68,P68,S68,V68,Y68,AB68,AE68)</f>
        <v>-9.6500000000000002E-2</v>
      </c>
      <c r="AG68" s="116">
        <v>1327.7</v>
      </c>
      <c r="AH68" s="98">
        <f t="shared" si="12"/>
        <v>2.4057832005737355E-3</v>
      </c>
      <c r="AI68" s="99">
        <f t="shared" si="13"/>
        <v>-2.3215807885536548E-4</v>
      </c>
      <c r="AJ68" s="100">
        <v>2442.89</v>
      </c>
      <c r="AK68" s="101" t="s">
        <v>13</v>
      </c>
      <c r="AL68" s="100">
        <v>-22.98</v>
      </c>
    </row>
    <row r="69" spans="1:38" s="62" customFormat="1">
      <c r="A69" s="90" t="s">
        <v>1093</v>
      </c>
      <c r="B69" s="53" t="s">
        <v>13</v>
      </c>
      <c r="C69" s="59">
        <v>0.1305</v>
      </c>
      <c r="D69" s="74" t="s">
        <v>13</v>
      </c>
      <c r="E69" s="54" t="s">
        <v>13</v>
      </c>
      <c r="F69" s="59">
        <v>0.1305</v>
      </c>
      <c r="G69" s="74" t="s">
        <v>13</v>
      </c>
      <c r="H69" s="54" t="s">
        <v>13</v>
      </c>
      <c r="I69" s="59">
        <v>0.1305</v>
      </c>
      <c r="J69" s="74" t="s">
        <v>13</v>
      </c>
      <c r="K69" s="53" t="s">
        <v>13</v>
      </c>
      <c r="L69" s="59">
        <v>0.1305</v>
      </c>
      <c r="M69" s="74" t="s">
        <v>13</v>
      </c>
      <c r="N69" s="54" t="s">
        <v>13</v>
      </c>
      <c r="O69" s="59">
        <v>0.1305</v>
      </c>
      <c r="P69" s="74" t="s">
        <v>13</v>
      </c>
      <c r="Q69" s="54" t="s">
        <v>13</v>
      </c>
      <c r="R69" s="59">
        <v>0.1305</v>
      </c>
      <c r="S69" s="74" t="s">
        <v>13</v>
      </c>
      <c r="T69" s="52">
        <v>0.05</v>
      </c>
      <c r="U69" s="59">
        <v>0.1305</v>
      </c>
      <c r="V69" s="74">
        <f t="shared" si="19"/>
        <v>-8.0500000000000002E-2</v>
      </c>
      <c r="W69" s="52">
        <v>0.02</v>
      </c>
      <c r="X69" s="59">
        <v>0.1305</v>
      </c>
      <c r="Y69" s="74">
        <f t="shared" si="20"/>
        <v>-0.1105</v>
      </c>
      <c r="Z69" s="52">
        <v>0.03</v>
      </c>
      <c r="AA69" s="59">
        <v>0.1305</v>
      </c>
      <c r="AB69" s="74">
        <f t="shared" si="21"/>
        <v>-0.10050000000000001</v>
      </c>
      <c r="AC69" s="52">
        <v>0.03</v>
      </c>
      <c r="AD69" s="59">
        <v>0.1305</v>
      </c>
      <c r="AE69" s="74">
        <f t="shared" si="22"/>
        <v>-0.10050000000000001</v>
      </c>
      <c r="AF69" s="95">
        <f t="shared" si="23"/>
        <v>-9.8000000000000004E-2</v>
      </c>
      <c r="AG69" s="116">
        <v>112.33</v>
      </c>
      <c r="AH69" s="98">
        <f t="shared" ref="AH69:AH126" si="24">AG69/$AG$127</f>
        <v>2.0354118168294623E-4</v>
      </c>
      <c r="AI69" s="99">
        <f t="shared" ref="AI69:AI126" si="25">AF69*AH69</f>
        <v>-1.9947035804928731E-5</v>
      </c>
      <c r="AJ69" s="100">
        <v>171.62</v>
      </c>
      <c r="AK69" s="100">
        <v>0.01</v>
      </c>
      <c r="AL69" s="101" t="s">
        <v>13</v>
      </c>
    </row>
    <row r="70" spans="1:38" s="62" customFormat="1">
      <c r="A70" s="90" t="s">
        <v>1094</v>
      </c>
      <c r="B70" s="52">
        <v>0.13</v>
      </c>
      <c r="C70" s="59">
        <v>0.1305</v>
      </c>
      <c r="D70" s="74">
        <f t="shared" ref="D70:D124" si="26">B70-C70</f>
        <v>-5.0000000000000044E-4</v>
      </c>
      <c r="E70" s="52">
        <v>0.13</v>
      </c>
      <c r="F70" s="59">
        <v>0.1305</v>
      </c>
      <c r="G70" s="74">
        <f t="shared" si="14"/>
        <v>-5.0000000000000044E-4</v>
      </c>
      <c r="H70" s="52">
        <v>0.12</v>
      </c>
      <c r="I70" s="59">
        <v>0.1305</v>
      </c>
      <c r="J70" s="74">
        <f t="shared" si="15"/>
        <v>-1.0500000000000009E-2</v>
      </c>
      <c r="K70" s="52">
        <v>0.13</v>
      </c>
      <c r="L70" s="59">
        <v>0.1305</v>
      </c>
      <c r="M70" s="74">
        <f t="shared" si="16"/>
        <v>-5.0000000000000044E-4</v>
      </c>
      <c r="N70" s="52">
        <v>0.08</v>
      </c>
      <c r="O70" s="59">
        <v>0.1305</v>
      </c>
      <c r="P70" s="74">
        <f t="shared" si="17"/>
        <v>-5.0500000000000003E-2</v>
      </c>
      <c r="Q70" s="52">
        <v>0.08</v>
      </c>
      <c r="R70" s="59">
        <v>0.1305</v>
      </c>
      <c r="S70" s="74">
        <f t="shared" si="18"/>
        <v>-5.0500000000000003E-2</v>
      </c>
      <c r="T70" s="52">
        <v>0.05</v>
      </c>
      <c r="U70" s="59">
        <v>0.1305</v>
      </c>
      <c r="V70" s="74">
        <f t="shared" si="19"/>
        <v>-8.0500000000000002E-2</v>
      </c>
      <c r="W70" s="52">
        <v>0.05</v>
      </c>
      <c r="X70" s="59">
        <v>0.1305</v>
      </c>
      <c r="Y70" s="74">
        <f t="shared" si="20"/>
        <v>-8.0500000000000002E-2</v>
      </c>
      <c r="Z70" s="52">
        <v>0.05</v>
      </c>
      <c r="AA70" s="59">
        <v>0.1305</v>
      </c>
      <c r="AB70" s="74">
        <f t="shared" si="21"/>
        <v>-8.0500000000000002E-2</v>
      </c>
      <c r="AC70" s="52">
        <v>0.06</v>
      </c>
      <c r="AD70" s="59">
        <v>0.1305</v>
      </c>
      <c r="AE70" s="74">
        <f t="shared" si="22"/>
        <v>-7.0500000000000007E-2</v>
      </c>
      <c r="AF70" s="95">
        <f t="shared" si="23"/>
        <v>-4.2500000000000003E-2</v>
      </c>
      <c r="AG70" s="116">
        <v>183.19</v>
      </c>
      <c r="AH70" s="98">
        <f t="shared" si="24"/>
        <v>3.3193901070505583E-4</v>
      </c>
      <c r="AI70" s="99">
        <f t="shared" si="25"/>
        <v>-1.4107407954964874E-5</v>
      </c>
      <c r="AJ70" s="100">
        <v>189.15</v>
      </c>
      <c r="AK70" s="100">
        <v>1.1000000000000001</v>
      </c>
      <c r="AL70" s="100">
        <v>-12.13</v>
      </c>
    </row>
    <row r="71" spans="1:38" s="62" customFormat="1">
      <c r="A71" s="90" t="s">
        <v>1095</v>
      </c>
      <c r="B71" s="52">
        <v>0.26</v>
      </c>
      <c r="C71" s="59">
        <v>0.1305</v>
      </c>
      <c r="D71" s="74">
        <f t="shared" si="26"/>
        <v>0.1295</v>
      </c>
      <c r="E71" s="52">
        <v>0.09</v>
      </c>
      <c r="F71" s="59">
        <v>0.1305</v>
      </c>
      <c r="G71" s="74">
        <f t="shared" si="14"/>
        <v>-4.0500000000000008E-2</v>
      </c>
      <c r="H71" s="52">
        <v>0.17</v>
      </c>
      <c r="I71" s="59">
        <v>0.1305</v>
      </c>
      <c r="J71" s="74">
        <f t="shared" si="15"/>
        <v>3.9500000000000007E-2</v>
      </c>
      <c r="K71" s="52">
        <v>0.11</v>
      </c>
      <c r="L71" s="59">
        <v>0.1305</v>
      </c>
      <c r="M71" s="74">
        <f t="shared" si="16"/>
        <v>-2.0500000000000004E-2</v>
      </c>
      <c r="N71" s="52">
        <v>0.19</v>
      </c>
      <c r="O71" s="59">
        <v>0.1305</v>
      </c>
      <c r="P71" s="74">
        <f t="shared" si="17"/>
        <v>5.9499999999999997E-2</v>
      </c>
      <c r="Q71" s="52">
        <v>7.0000000000000007E-2</v>
      </c>
      <c r="R71" s="59">
        <v>0.1305</v>
      </c>
      <c r="S71" s="74">
        <f t="shared" si="18"/>
        <v>-6.0499999999999998E-2</v>
      </c>
      <c r="T71" s="52">
        <v>0.03</v>
      </c>
      <c r="U71" s="59">
        <v>0.1305</v>
      </c>
      <c r="V71" s="74">
        <f t="shared" si="19"/>
        <v>-0.10050000000000001</v>
      </c>
      <c r="W71" s="52">
        <v>-0.03</v>
      </c>
      <c r="X71" s="59">
        <v>0.1305</v>
      </c>
      <c r="Y71" s="74">
        <f t="shared" si="20"/>
        <v>-0.1605</v>
      </c>
      <c r="Z71" s="52">
        <v>0.14000000000000001</v>
      </c>
      <c r="AA71" s="59">
        <v>0.1305</v>
      </c>
      <c r="AB71" s="74">
        <f t="shared" si="21"/>
        <v>9.5000000000000084E-3</v>
      </c>
      <c r="AC71" s="52">
        <v>0.21</v>
      </c>
      <c r="AD71" s="59">
        <v>0.1305</v>
      </c>
      <c r="AE71" s="74">
        <f t="shared" si="22"/>
        <v>7.9499999999999987E-2</v>
      </c>
      <c r="AF71" s="95">
        <f t="shared" si="23"/>
        <v>-6.5000000000000032E-3</v>
      </c>
      <c r="AG71" s="116">
        <v>163.93</v>
      </c>
      <c r="AH71" s="98">
        <f t="shared" si="24"/>
        <v>2.9704002415459254E-4</v>
      </c>
      <c r="AI71" s="99">
        <f t="shared" si="25"/>
        <v>-1.9307601570048527E-6</v>
      </c>
      <c r="AJ71" s="100">
        <v>294.10000000000002</v>
      </c>
      <c r="AK71" s="100">
        <v>0.82</v>
      </c>
      <c r="AL71" s="100">
        <v>-2.87</v>
      </c>
    </row>
    <row r="72" spans="1:38" s="62" customFormat="1">
      <c r="A72" s="90" t="s">
        <v>1096</v>
      </c>
      <c r="B72" s="52">
        <v>0.13</v>
      </c>
      <c r="C72" s="59">
        <v>0.1305</v>
      </c>
      <c r="D72" s="74">
        <f t="shared" si="26"/>
        <v>-5.0000000000000044E-4</v>
      </c>
      <c r="E72" s="52">
        <v>0.14000000000000001</v>
      </c>
      <c r="F72" s="59">
        <v>0.1305</v>
      </c>
      <c r="G72" s="74">
        <f t="shared" si="14"/>
        <v>9.5000000000000084E-3</v>
      </c>
      <c r="H72" s="52">
        <v>0.1</v>
      </c>
      <c r="I72" s="59">
        <v>0.1305</v>
      </c>
      <c r="J72" s="74">
        <f t="shared" si="15"/>
        <v>-3.0499999999999999E-2</v>
      </c>
      <c r="K72" s="52">
        <v>7.0000000000000007E-2</v>
      </c>
      <c r="L72" s="59">
        <v>0.1305</v>
      </c>
      <c r="M72" s="74">
        <f t="shared" si="16"/>
        <v>-6.0499999999999998E-2</v>
      </c>
      <c r="N72" s="52">
        <v>0.03</v>
      </c>
      <c r="O72" s="59">
        <v>0.1305</v>
      </c>
      <c r="P72" s="74">
        <f t="shared" si="17"/>
        <v>-0.10050000000000001</v>
      </c>
      <c r="Q72" s="52">
        <v>0.02</v>
      </c>
      <c r="R72" s="59">
        <v>0.1305</v>
      </c>
      <c r="S72" s="74">
        <f t="shared" si="18"/>
        <v>-0.1105</v>
      </c>
      <c r="T72" s="52">
        <v>-0.04</v>
      </c>
      <c r="U72" s="59">
        <v>0.1305</v>
      </c>
      <c r="V72" s="74">
        <f t="shared" si="19"/>
        <v>-0.17050000000000001</v>
      </c>
      <c r="W72" s="52">
        <v>7.0000000000000007E-2</v>
      </c>
      <c r="X72" s="59">
        <v>0.1305</v>
      </c>
      <c r="Y72" s="74">
        <f t="shared" si="20"/>
        <v>-6.0499999999999998E-2</v>
      </c>
      <c r="Z72" s="52">
        <v>7.0000000000000007E-2</v>
      </c>
      <c r="AA72" s="59">
        <v>0.1305</v>
      </c>
      <c r="AB72" s="74">
        <f t="shared" si="21"/>
        <v>-6.0499999999999998E-2</v>
      </c>
      <c r="AC72" s="52">
        <v>0.09</v>
      </c>
      <c r="AD72" s="59">
        <v>0.1305</v>
      </c>
      <c r="AE72" s="74">
        <f t="shared" si="22"/>
        <v>-4.0500000000000008E-2</v>
      </c>
      <c r="AF72" s="95">
        <f t="shared" si="23"/>
        <v>-6.25E-2</v>
      </c>
      <c r="AG72" s="116">
        <v>191.89</v>
      </c>
      <c r="AH72" s="98">
        <f t="shared" si="24"/>
        <v>3.4770335042411246E-4</v>
      </c>
      <c r="AI72" s="99">
        <f t="shared" si="25"/>
        <v>-2.1731459401507029E-5</v>
      </c>
      <c r="AJ72" s="100">
        <v>292.56</v>
      </c>
      <c r="AK72" s="100">
        <v>0.56999999999999995</v>
      </c>
      <c r="AL72" s="100">
        <v>-17.8</v>
      </c>
    </row>
    <row r="73" spans="1:38" s="62" customFormat="1">
      <c r="A73" s="90" t="s">
        <v>1097</v>
      </c>
      <c r="B73" s="52">
        <v>0.05</v>
      </c>
      <c r="C73" s="59">
        <v>0.1305</v>
      </c>
      <c r="D73" s="74">
        <f t="shared" si="26"/>
        <v>-8.0500000000000002E-2</v>
      </c>
      <c r="E73" s="52">
        <v>0.04</v>
      </c>
      <c r="F73" s="59">
        <v>0.1305</v>
      </c>
      <c r="G73" s="74">
        <f t="shared" si="14"/>
        <v>-9.0499999999999997E-2</v>
      </c>
      <c r="H73" s="52">
        <v>0.02</v>
      </c>
      <c r="I73" s="59">
        <v>0.1305</v>
      </c>
      <c r="J73" s="74">
        <f t="shared" si="15"/>
        <v>-0.1105</v>
      </c>
      <c r="K73" s="52">
        <v>0</v>
      </c>
      <c r="L73" s="59">
        <v>0.1305</v>
      </c>
      <c r="M73" s="74">
        <f t="shared" si="16"/>
        <v>-0.1305</v>
      </c>
      <c r="N73" s="52">
        <v>0.01</v>
      </c>
      <c r="O73" s="59">
        <v>0.1305</v>
      </c>
      <c r="P73" s="74">
        <f t="shared" si="17"/>
        <v>-0.12050000000000001</v>
      </c>
      <c r="Q73" s="52">
        <v>0.01</v>
      </c>
      <c r="R73" s="59">
        <v>0.1305</v>
      </c>
      <c r="S73" s="74">
        <f t="shared" si="18"/>
        <v>-0.12050000000000001</v>
      </c>
      <c r="T73" s="52">
        <v>-0.06</v>
      </c>
      <c r="U73" s="59">
        <v>0.1305</v>
      </c>
      <c r="V73" s="74">
        <f t="shared" si="19"/>
        <v>-0.1905</v>
      </c>
      <c r="W73" s="52">
        <v>-0.12</v>
      </c>
      <c r="X73" s="59">
        <v>0.1305</v>
      </c>
      <c r="Y73" s="74">
        <f t="shared" si="20"/>
        <v>-0.2505</v>
      </c>
      <c r="Z73" s="52">
        <v>-0.16</v>
      </c>
      <c r="AA73" s="59">
        <v>0.1305</v>
      </c>
      <c r="AB73" s="74">
        <f t="shared" si="21"/>
        <v>-0.29049999999999998</v>
      </c>
      <c r="AC73" s="52">
        <v>-0.13</v>
      </c>
      <c r="AD73" s="59">
        <v>0.1305</v>
      </c>
      <c r="AE73" s="74">
        <f t="shared" si="22"/>
        <v>-0.26050000000000001</v>
      </c>
      <c r="AF73" s="95">
        <f t="shared" si="23"/>
        <v>-0.16450000000000001</v>
      </c>
      <c r="AG73" s="116">
        <v>-178.95</v>
      </c>
      <c r="AH73" s="98">
        <f t="shared" si="24"/>
        <v>-3.2425616008335465E-4</v>
      </c>
      <c r="AI73" s="99">
        <f t="shared" si="25"/>
        <v>5.3340138333711843E-5</v>
      </c>
      <c r="AJ73" s="100">
        <v>2379.98</v>
      </c>
      <c r="AK73" s="101" t="s">
        <v>13</v>
      </c>
      <c r="AL73" s="100">
        <v>-24.94</v>
      </c>
    </row>
    <row r="74" spans="1:38" s="62" customFormat="1">
      <c r="A74" s="90" t="s">
        <v>1098</v>
      </c>
      <c r="B74" s="52">
        <v>0.17</v>
      </c>
      <c r="C74" s="59">
        <v>0.1305</v>
      </c>
      <c r="D74" s="74">
        <f t="shared" si="26"/>
        <v>3.9500000000000007E-2</v>
      </c>
      <c r="E74" s="52">
        <v>0.11</v>
      </c>
      <c r="F74" s="59">
        <v>0.1305</v>
      </c>
      <c r="G74" s="74">
        <f t="shared" si="14"/>
        <v>-2.0500000000000004E-2</v>
      </c>
      <c r="H74" s="52">
        <v>0.13</v>
      </c>
      <c r="I74" s="59">
        <v>0.1305</v>
      </c>
      <c r="J74" s="74">
        <f t="shared" si="15"/>
        <v>-5.0000000000000044E-4</v>
      </c>
      <c r="K74" s="52">
        <v>0.11</v>
      </c>
      <c r="L74" s="59">
        <v>0.1305</v>
      </c>
      <c r="M74" s="74">
        <f t="shared" si="16"/>
        <v>-2.0500000000000004E-2</v>
      </c>
      <c r="N74" s="52">
        <v>0.12</v>
      </c>
      <c r="O74" s="59">
        <v>0.1305</v>
      </c>
      <c r="P74" s="74">
        <f t="shared" si="17"/>
        <v>-1.0500000000000009E-2</v>
      </c>
      <c r="Q74" s="52">
        <v>0.13</v>
      </c>
      <c r="R74" s="59">
        <v>0.1305</v>
      </c>
      <c r="S74" s="74">
        <f t="shared" si="18"/>
        <v>-5.0000000000000044E-4</v>
      </c>
      <c r="T74" s="52">
        <v>0.09</v>
      </c>
      <c r="U74" s="59">
        <v>0.1305</v>
      </c>
      <c r="V74" s="74">
        <f t="shared" si="19"/>
        <v>-4.0500000000000008E-2</v>
      </c>
      <c r="W74" s="52">
        <v>0.11</v>
      </c>
      <c r="X74" s="59">
        <v>0.1305</v>
      </c>
      <c r="Y74" s="74">
        <f t="shared" si="20"/>
        <v>-2.0500000000000004E-2</v>
      </c>
      <c r="Z74" s="52">
        <v>0.17</v>
      </c>
      <c r="AA74" s="59">
        <v>0.1305</v>
      </c>
      <c r="AB74" s="74">
        <f t="shared" si="21"/>
        <v>3.9500000000000007E-2</v>
      </c>
      <c r="AC74" s="52">
        <v>0.14000000000000001</v>
      </c>
      <c r="AD74" s="59">
        <v>0.1305</v>
      </c>
      <c r="AE74" s="74">
        <f t="shared" si="22"/>
        <v>9.5000000000000084E-3</v>
      </c>
      <c r="AF74" s="95">
        <f t="shared" si="23"/>
        <v>-2.5000000000000009E-3</v>
      </c>
      <c r="AG74" s="116">
        <v>81.08</v>
      </c>
      <c r="AH74" s="98">
        <f t="shared" si="24"/>
        <v>1.4691639820932324E-4</v>
      </c>
      <c r="AI74" s="99">
        <f t="shared" si="25"/>
        <v>-3.6729099552330824E-7</v>
      </c>
      <c r="AJ74" s="100">
        <v>112.69</v>
      </c>
      <c r="AK74" s="100">
        <v>2.0299999999999998</v>
      </c>
      <c r="AL74" s="100">
        <v>10.220000000000001</v>
      </c>
    </row>
    <row r="75" spans="1:38" s="62" customFormat="1">
      <c r="A75" s="90" t="s">
        <v>1099</v>
      </c>
      <c r="B75" s="53" t="s">
        <v>13</v>
      </c>
      <c r="C75" s="59">
        <v>0.1305</v>
      </c>
      <c r="D75" s="74" t="s">
        <v>13</v>
      </c>
      <c r="E75" s="54" t="s">
        <v>13</v>
      </c>
      <c r="F75" s="59">
        <v>0.1305</v>
      </c>
      <c r="G75" s="74" t="s">
        <v>13</v>
      </c>
      <c r="H75" s="54" t="s">
        <v>13</v>
      </c>
      <c r="I75" s="59">
        <v>0.1305</v>
      </c>
      <c r="J75" s="74" t="s">
        <v>13</v>
      </c>
      <c r="K75" s="53" t="s">
        <v>13</v>
      </c>
      <c r="L75" s="59">
        <v>0.1305</v>
      </c>
      <c r="M75" s="74" t="s">
        <v>13</v>
      </c>
      <c r="N75" s="54" t="s">
        <v>13</v>
      </c>
      <c r="O75" s="59">
        <v>0.1305</v>
      </c>
      <c r="P75" s="74" t="s">
        <v>13</v>
      </c>
      <c r="Q75" s="54" t="s">
        <v>13</v>
      </c>
      <c r="R75" s="59">
        <v>0.1305</v>
      </c>
      <c r="S75" s="74" t="s">
        <v>13</v>
      </c>
      <c r="T75" s="53" t="s">
        <v>13</v>
      </c>
      <c r="U75" s="59">
        <v>0.1305</v>
      </c>
      <c r="V75" s="74" t="s">
        <v>13</v>
      </c>
      <c r="W75" s="54" t="s">
        <v>13</v>
      </c>
      <c r="X75" s="59">
        <v>0.1305</v>
      </c>
      <c r="Y75" s="74" t="s">
        <v>13</v>
      </c>
      <c r="Z75" s="52">
        <v>0.17</v>
      </c>
      <c r="AA75" s="59">
        <v>0.1305</v>
      </c>
      <c r="AB75" s="74">
        <f t="shared" si="21"/>
        <v>3.9500000000000007E-2</v>
      </c>
      <c r="AC75" s="52">
        <v>0.02</v>
      </c>
      <c r="AD75" s="59">
        <v>0.1305</v>
      </c>
      <c r="AE75" s="74">
        <f t="shared" si="22"/>
        <v>-0.1105</v>
      </c>
      <c r="AF75" s="95">
        <f t="shared" si="23"/>
        <v>-3.5499999999999997E-2</v>
      </c>
      <c r="AG75" s="116">
        <v>41.1</v>
      </c>
      <c r="AH75" s="98">
        <f t="shared" si="24"/>
        <v>7.4472915224508946E-5</v>
      </c>
      <c r="AI75" s="99">
        <f t="shared" si="25"/>
        <v>-2.6437884904700672E-6</v>
      </c>
      <c r="AJ75" s="100">
        <v>45.23</v>
      </c>
      <c r="AK75" s="100">
        <v>0.73</v>
      </c>
      <c r="AL75" s="101" t="s">
        <v>13</v>
      </c>
    </row>
    <row r="76" spans="1:38" s="62" customFormat="1">
      <c r="A76" s="90" t="s">
        <v>1100</v>
      </c>
      <c r="B76" s="52">
        <v>0.04</v>
      </c>
      <c r="C76" s="59">
        <v>0.1305</v>
      </c>
      <c r="D76" s="74">
        <f t="shared" si="26"/>
        <v>-9.0499999999999997E-2</v>
      </c>
      <c r="E76" s="52">
        <v>0.05</v>
      </c>
      <c r="F76" s="59">
        <v>0.1305</v>
      </c>
      <c r="G76" s="74">
        <f t="shared" si="14"/>
        <v>-8.0500000000000002E-2</v>
      </c>
      <c r="H76" s="52">
        <v>7.0000000000000007E-2</v>
      </c>
      <c r="I76" s="59">
        <v>0.1305</v>
      </c>
      <c r="J76" s="74">
        <f t="shared" si="15"/>
        <v>-6.0499999999999998E-2</v>
      </c>
      <c r="K76" s="52">
        <v>7.0000000000000007E-2</v>
      </c>
      <c r="L76" s="59">
        <v>0.1305</v>
      </c>
      <c r="M76" s="74">
        <f t="shared" si="16"/>
        <v>-6.0499999999999998E-2</v>
      </c>
      <c r="N76" s="52">
        <v>0.16</v>
      </c>
      <c r="O76" s="59">
        <v>0.1305</v>
      </c>
      <c r="P76" s="74">
        <f t="shared" si="17"/>
        <v>2.9499999999999998E-2</v>
      </c>
      <c r="Q76" s="52">
        <v>0.12</v>
      </c>
      <c r="R76" s="59">
        <v>0.1305</v>
      </c>
      <c r="S76" s="74">
        <f t="shared" si="18"/>
        <v>-1.0500000000000009E-2</v>
      </c>
      <c r="T76" s="52">
        <v>0.09</v>
      </c>
      <c r="U76" s="59">
        <v>0.1305</v>
      </c>
      <c r="V76" s="74">
        <f t="shared" si="19"/>
        <v>-4.0500000000000008E-2</v>
      </c>
      <c r="W76" s="52">
        <v>0.1</v>
      </c>
      <c r="X76" s="59">
        <v>0.1305</v>
      </c>
      <c r="Y76" s="74">
        <f t="shared" si="20"/>
        <v>-3.0499999999999999E-2</v>
      </c>
      <c r="Z76" s="52">
        <v>0.12</v>
      </c>
      <c r="AA76" s="59">
        <v>0.1305</v>
      </c>
      <c r="AB76" s="74">
        <f t="shared" si="21"/>
        <v>-1.0500000000000009E-2</v>
      </c>
      <c r="AC76" s="52">
        <v>0.18</v>
      </c>
      <c r="AD76" s="59">
        <v>0.1305</v>
      </c>
      <c r="AE76" s="74">
        <f t="shared" si="22"/>
        <v>4.9499999999999988E-2</v>
      </c>
      <c r="AF76" s="95">
        <f t="shared" si="23"/>
        <v>-3.0499999999999999E-2</v>
      </c>
      <c r="AG76" s="116">
        <v>64.36</v>
      </c>
      <c r="AH76" s="98">
        <f t="shared" si="24"/>
        <v>1.1661987405959601E-4</v>
      </c>
      <c r="AI76" s="99">
        <f t="shared" si="25"/>
        <v>-3.5569061588176785E-6</v>
      </c>
      <c r="AJ76" s="100">
        <v>117</v>
      </c>
      <c r="AK76" s="100">
        <v>0.24</v>
      </c>
      <c r="AL76" s="100">
        <v>-25.88</v>
      </c>
    </row>
    <row r="77" spans="1:38" s="62" customFormat="1">
      <c r="A77" s="90" t="s">
        <v>1101</v>
      </c>
      <c r="B77" s="53" t="s">
        <v>13</v>
      </c>
      <c r="C77" s="59">
        <v>0.1305</v>
      </c>
      <c r="D77" s="74" t="s">
        <v>13</v>
      </c>
      <c r="E77" s="54" t="s">
        <v>13</v>
      </c>
      <c r="F77" s="59">
        <v>0.1305</v>
      </c>
      <c r="G77" s="74" t="s">
        <v>13</v>
      </c>
      <c r="H77" s="54" t="s">
        <v>13</v>
      </c>
      <c r="I77" s="59">
        <v>0.1305</v>
      </c>
      <c r="J77" s="74" t="s">
        <v>13</v>
      </c>
      <c r="K77" s="53" t="s">
        <v>13</v>
      </c>
      <c r="L77" s="59">
        <v>0.1305</v>
      </c>
      <c r="M77" s="74" t="s">
        <v>13</v>
      </c>
      <c r="N77" s="54" t="s">
        <v>13</v>
      </c>
      <c r="O77" s="59">
        <v>0.1305</v>
      </c>
      <c r="P77" s="74" t="s">
        <v>13</v>
      </c>
      <c r="Q77" s="52">
        <v>-0.04</v>
      </c>
      <c r="R77" s="59">
        <v>0.1305</v>
      </c>
      <c r="S77" s="74">
        <f t="shared" si="18"/>
        <v>-0.17050000000000001</v>
      </c>
      <c r="T77" s="52">
        <v>0.05</v>
      </c>
      <c r="U77" s="59">
        <v>0.1305</v>
      </c>
      <c r="V77" s="74">
        <f t="shared" si="19"/>
        <v>-8.0500000000000002E-2</v>
      </c>
      <c r="W77" s="52">
        <v>0.05</v>
      </c>
      <c r="X77" s="59">
        <v>0.1305</v>
      </c>
      <c r="Y77" s="74">
        <f t="shared" si="20"/>
        <v>-8.0500000000000002E-2</v>
      </c>
      <c r="Z77" s="52">
        <v>0.05</v>
      </c>
      <c r="AA77" s="59">
        <v>0.1305</v>
      </c>
      <c r="AB77" s="74">
        <f t="shared" si="21"/>
        <v>-8.0500000000000002E-2</v>
      </c>
      <c r="AC77" s="52">
        <v>0.08</v>
      </c>
      <c r="AD77" s="59">
        <v>0.1305</v>
      </c>
      <c r="AE77" s="74">
        <f t="shared" si="22"/>
        <v>-5.0500000000000003E-2</v>
      </c>
      <c r="AF77" s="95">
        <f t="shared" si="23"/>
        <v>-9.2499999999999999E-2</v>
      </c>
      <c r="AG77" s="116">
        <v>218.36</v>
      </c>
      <c r="AH77" s="98">
        <f t="shared" si="24"/>
        <v>3.956668070176101E-4</v>
      </c>
      <c r="AI77" s="99">
        <f t="shared" si="25"/>
        <v>-3.6599179649128933E-5</v>
      </c>
      <c r="AJ77" s="100">
        <v>372.43</v>
      </c>
      <c r="AK77" s="100">
        <v>1.4</v>
      </c>
      <c r="AL77" s="101" t="s">
        <v>13</v>
      </c>
    </row>
    <row r="78" spans="1:38" s="62" customFormat="1">
      <c r="A78" s="90" t="s">
        <v>1102</v>
      </c>
      <c r="B78" s="52">
        <v>0.23</v>
      </c>
      <c r="C78" s="59">
        <v>0.1305</v>
      </c>
      <c r="D78" s="74">
        <f t="shared" si="26"/>
        <v>9.9500000000000005E-2</v>
      </c>
      <c r="E78" s="52">
        <v>0.12</v>
      </c>
      <c r="F78" s="59">
        <v>0.1305</v>
      </c>
      <c r="G78" s="74">
        <f t="shared" si="14"/>
        <v>-1.0500000000000009E-2</v>
      </c>
      <c r="H78" s="52">
        <v>0.08</v>
      </c>
      <c r="I78" s="59">
        <v>0.1305</v>
      </c>
      <c r="J78" s="74">
        <f t="shared" si="15"/>
        <v>-5.0500000000000003E-2</v>
      </c>
      <c r="K78" s="52">
        <v>0.08</v>
      </c>
      <c r="L78" s="59">
        <v>0.1305</v>
      </c>
      <c r="M78" s="74">
        <f t="shared" si="16"/>
        <v>-5.0500000000000003E-2</v>
      </c>
      <c r="N78" s="52">
        <v>7.0000000000000007E-2</v>
      </c>
      <c r="O78" s="59">
        <v>0.1305</v>
      </c>
      <c r="P78" s="74">
        <f t="shared" si="17"/>
        <v>-6.0499999999999998E-2</v>
      </c>
      <c r="Q78" s="52">
        <v>0.06</v>
      </c>
      <c r="R78" s="59">
        <v>0.1305</v>
      </c>
      <c r="S78" s="74">
        <f t="shared" si="18"/>
        <v>-7.0500000000000007E-2</v>
      </c>
      <c r="T78" s="52">
        <v>-0.02</v>
      </c>
      <c r="U78" s="59">
        <v>0.1305</v>
      </c>
      <c r="V78" s="74">
        <f t="shared" si="19"/>
        <v>-0.15049999999999999</v>
      </c>
      <c r="W78" s="52">
        <v>0.02</v>
      </c>
      <c r="X78" s="59">
        <v>0.1305</v>
      </c>
      <c r="Y78" s="74">
        <f t="shared" si="20"/>
        <v>-0.1105</v>
      </c>
      <c r="Z78" s="52">
        <v>-7.0000000000000007E-2</v>
      </c>
      <c r="AA78" s="59">
        <v>0.1305</v>
      </c>
      <c r="AB78" s="74">
        <f t="shared" si="21"/>
        <v>-0.20050000000000001</v>
      </c>
      <c r="AC78" s="52">
        <v>-7.0000000000000007E-2</v>
      </c>
      <c r="AD78" s="59">
        <v>0.1305</v>
      </c>
      <c r="AE78" s="74">
        <f t="shared" si="22"/>
        <v>-0.20050000000000001</v>
      </c>
      <c r="AF78" s="95">
        <f t="shared" si="23"/>
        <v>-8.0500000000000002E-2</v>
      </c>
      <c r="AG78" s="116">
        <v>103.46</v>
      </c>
      <c r="AH78" s="98">
        <f t="shared" si="24"/>
        <v>1.8746880314179308E-4</v>
      </c>
      <c r="AI78" s="99">
        <f t="shared" si="25"/>
        <v>-1.5091238652914344E-5</v>
      </c>
      <c r="AJ78" s="100">
        <v>184.13</v>
      </c>
      <c r="AK78" s="100">
        <v>2.89</v>
      </c>
      <c r="AL78" s="101" t="s">
        <v>13</v>
      </c>
    </row>
    <row r="79" spans="1:38" s="62" customFormat="1">
      <c r="A79" s="90" t="s">
        <v>1103</v>
      </c>
      <c r="B79" s="52">
        <v>0.2329</v>
      </c>
      <c r="C79" s="59">
        <v>0.1305</v>
      </c>
      <c r="D79" s="74">
        <f t="shared" si="26"/>
        <v>0.10239999999999999</v>
      </c>
      <c r="E79" s="52">
        <v>0.21029999999999999</v>
      </c>
      <c r="F79" s="59">
        <v>0.1305</v>
      </c>
      <c r="G79" s="74">
        <f t="shared" si="14"/>
        <v>7.9799999999999982E-2</v>
      </c>
      <c r="H79" s="52">
        <v>0.15340000000000001</v>
      </c>
      <c r="I79" s="59">
        <v>0.1305</v>
      </c>
      <c r="J79" s="74">
        <f t="shared" si="15"/>
        <v>2.2900000000000004E-2</v>
      </c>
      <c r="K79" s="52">
        <v>0.1406</v>
      </c>
      <c r="L79" s="59">
        <v>0.1305</v>
      </c>
      <c r="M79" s="74">
        <f t="shared" si="16"/>
        <v>1.0099999999999998E-2</v>
      </c>
      <c r="N79" s="52">
        <v>0.1459</v>
      </c>
      <c r="O79" s="59">
        <v>0.1305</v>
      </c>
      <c r="P79" s="74">
        <f t="shared" si="17"/>
        <v>1.5399999999999997E-2</v>
      </c>
      <c r="Q79" s="52">
        <v>0.15</v>
      </c>
      <c r="R79" s="59">
        <v>0.1305</v>
      </c>
      <c r="S79" s="74">
        <f t="shared" si="18"/>
        <v>1.949999999999999E-2</v>
      </c>
      <c r="T79" s="52">
        <v>-0.11</v>
      </c>
      <c r="U79" s="59">
        <v>0.1305</v>
      </c>
      <c r="V79" s="74">
        <f t="shared" si="19"/>
        <v>-0.24049999999999999</v>
      </c>
      <c r="W79" s="52">
        <v>-0.12590000000000001</v>
      </c>
      <c r="X79" s="59">
        <v>0.1305</v>
      </c>
      <c r="Y79" s="74">
        <f t="shared" si="20"/>
        <v>-0.25640000000000002</v>
      </c>
      <c r="Z79" s="52">
        <v>5.9999999999999995E-4</v>
      </c>
      <c r="AA79" s="59">
        <v>0.1305</v>
      </c>
      <c r="AB79" s="74">
        <f t="shared" si="21"/>
        <v>-0.12990000000000002</v>
      </c>
      <c r="AC79" s="64" t="s">
        <v>13</v>
      </c>
      <c r="AD79" s="59">
        <v>0.1305</v>
      </c>
      <c r="AE79" s="74" t="s">
        <v>13</v>
      </c>
      <c r="AF79" s="95">
        <f t="shared" si="23"/>
        <v>-4.1855555555555563E-2</v>
      </c>
      <c r="AG79" s="116">
        <v>-24.84</v>
      </c>
      <c r="AH79" s="98">
        <f t="shared" si="24"/>
        <v>-4.5009907887513434E-5</v>
      </c>
      <c r="AI79" s="99">
        <f t="shared" si="25"/>
        <v>1.8839147001362571E-6</v>
      </c>
      <c r="AJ79" s="100">
        <v>38.61</v>
      </c>
      <c r="AK79" s="101" t="s">
        <v>13</v>
      </c>
      <c r="AL79" s="101" t="s">
        <v>13</v>
      </c>
    </row>
    <row r="80" spans="1:38" s="62" customFormat="1">
      <c r="A80" s="90" t="s">
        <v>1104</v>
      </c>
      <c r="B80" s="63">
        <v>0.25</v>
      </c>
      <c r="C80" s="59">
        <v>0.1305</v>
      </c>
      <c r="D80" s="74">
        <f t="shared" si="26"/>
        <v>0.1195</v>
      </c>
      <c r="E80" s="52">
        <v>0.13</v>
      </c>
      <c r="F80" s="59">
        <v>0.1305</v>
      </c>
      <c r="G80" s="74">
        <f t="shared" si="14"/>
        <v>-5.0000000000000044E-4</v>
      </c>
      <c r="H80" s="52">
        <v>0.06</v>
      </c>
      <c r="I80" s="59">
        <v>0.1305</v>
      </c>
      <c r="J80" s="74">
        <f t="shared" si="15"/>
        <v>-7.0500000000000007E-2</v>
      </c>
      <c r="K80" s="52">
        <v>0.06</v>
      </c>
      <c r="L80" s="59">
        <v>0.1305</v>
      </c>
      <c r="M80" s="74">
        <f t="shared" si="16"/>
        <v>-7.0500000000000007E-2</v>
      </c>
      <c r="N80" s="52">
        <v>0.06</v>
      </c>
      <c r="O80" s="59">
        <v>0.1305</v>
      </c>
      <c r="P80" s="74">
        <f t="shared" si="17"/>
        <v>-7.0500000000000007E-2</v>
      </c>
      <c r="Q80" s="52">
        <v>0.03</v>
      </c>
      <c r="R80" s="59">
        <v>0.1305</v>
      </c>
      <c r="S80" s="74">
        <f t="shared" si="18"/>
        <v>-0.10050000000000001</v>
      </c>
      <c r="T80" s="52">
        <v>0</v>
      </c>
      <c r="U80" s="59">
        <v>0.1305</v>
      </c>
      <c r="V80" s="74">
        <f t="shared" si="19"/>
        <v>-0.1305</v>
      </c>
      <c r="W80" s="52">
        <v>0.05</v>
      </c>
      <c r="X80" s="59">
        <v>0.1305</v>
      </c>
      <c r="Y80" s="74">
        <f t="shared" si="20"/>
        <v>-8.0500000000000002E-2</v>
      </c>
      <c r="Z80" s="52">
        <v>-7.0000000000000007E-2</v>
      </c>
      <c r="AA80" s="59">
        <v>0.1305</v>
      </c>
      <c r="AB80" s="74">
        <f t="shared" si="21"/>
        <v>-0.20050000000000001</v>
      </c>
      <c r="AC80" s="52">
        <v>-0.01</v>
      </c>
      <c r="AD80" s="59">
        <v>0.1305</v>
      </c>
      <c r="AE80" s="74">
        <f t="shared" si="22"/>
        <v>-0.14050000000000001</v>
      </c>
      <c r="AF80" s="95">
        <f t="shared" si="23"/>
        <v>-7.4500000000000011E-2</v>
      </c>
      <c r="AG80" s="116">
        <v>348.98</v>
      </c>
      <c r="AH80" s="98">
        <f t="shared" si="24"/>
        <v>6.3234934197199839E-4</v>
      </c>
      <c r="AI80" s="99">
        <f t="shared" si="25"/>
        <v>-4.7110025976913886E-5</v>
      </c>
      <c r="AJ80" s="100">
        <v>524.58000000000004</v>
      </c>
      <c r="AK80" s="101" t="s">
        <v>13</v>
      </c>
      <c r="AL80" s="101" t="s">
        <v>13</v>
      </c>
    </row>
    <row r="81" spans="1:38" s="62" customFormat="1">
      <c r="A81" s="90" t="s">
        <v>1105</v>
      </c>
      <c r="B81" s="52">
        <v>8.8099999999999998E-2</v>
      </c>
      <c r="C81" s="59">
        <v>0.1305</v>
      </c>
      <c r="D81" s="74">
        <f t="shared" si="26"/>
        <v>-4.2400000000000007E-2</v>
      </c>
      <c r="E81" s="52">
        <v>0.17829999999999999</v>
      </c>
      <c r="F81" s="59">
        <v>0.1305</v>
      </c>
      <c r="G81" s="74">
        <f t="shared" si="14"/>
        <v>4.7799999999999981E-2</v>
      </c>
      <c r="H81" s="52">
        <v>0.29099999999999998</v>
      </c>
      <c r="I81" s="59">
        <v>0.1305</v>
      </c>
      <c r="J81" s="74">
        <f t="shared" si="15"/>
        <v>0.16049999999999998</v>
      </c>
      <c r="K81" s="52">
        <v>0.33539999999999998</v>
      </c>
      <c r="L81" s="59">
        <v>0.1305</v>
      </c>
      <c r="M81" s="74">
        <f t="shared" si="16"/>
        <v>0.20489999999999997</v>
      </c>
      <c r="N81" s="52">
        <v>0.22520000000000001</v>
      </c>
      <c r="O81" s="59">
        <v>0.1305</v>
      </c>
      <c r="P81" s="74">
        <f t="shared" si="17"/>
        <v>9.4700000000000006E-2</v>
      </c>
      <c r="Q81" s="52">
        <v>0.1411</v>
      </c>
      <c r="R81" s="59">
        <v>0.1305</v>
      </c>
      <c r="S81" s="74">
        <f t="shared" si="18"/>
        <v>1.0599999999999998E-2</v>
      </c>
      <c r="T81" s="52">
        <v>2.3900000000000001E-2</v>
      </c>
      <c r="U81" s="59">
        <v>0.1305</v>
      </c>
      <c r="V81" s="74">
        <f t="shared" si="19"/>
        <v>-0.1066</v>
      </c>
      <c r="W81" s="52">
        <v>3.6799999999999999E-2</v>
      </c>
      <c r="X81" s="59">
        <v>0.1305</v>
      </c>
      <c r="Y81" s="74">
        <f t="shared" si="20"/>
        <v>-9.3700000000000006E-2</v>
      </c>
      <c r="Z81" s="52">
        <v>0.1305</v>
      </c>
      <c r="AA81" s="59">
        <v>0.1305</v>
      </c>
      <c r="AB81" s="74">
        <f t="shared" si="21"/>
        <v>0</v>
      </c>
      <c r="AC81" s="52">
        <v>0.14549999999999999</v>
      </c>
      <c r="AD81" s="59">
        <v>0.1305</v>
      </c>
      <c r="AE81" s="74">
        <f t="shared" si="22"/>
        <v>1.4999999999999986E-2</v>
      </c>
      <c r="AF81" s="95">
        <f t="shared" si="23"/>
        <v>2.9079999999999995E-2</v>
      </c>
      <c r="AG81" s="116">
        <v>46.79</v>
      </c>
      <c r="AH81" s="98">
        <f t="shared" si="24"/>
        <v>8.4783155799386214E-5</v>
      </c>
      <c r="AI81" s="99">
        <f t="shared" si="25"/>
        <v>2.4654941706461508E-6</v>
      </c>
      <c r="AJ81" s="100">
        <v>52.61</v>
      </c>
      <c r="AK81" s="100">
        <v>0.01</v>
      </c>
      <c r="AL81" s="100">
        <v>8.52</v>
      </c>
    </row>
    <row r="82" spans="1:38" s="62" customFormat="1">
      <c r="A82" s="90" t="s">
        <v>1106</v>
      </c>
      <c r="B82" s="64" t="s">
        <v>13</v>
      </c>
      <c r="C82" s="59">
        <v>0.1305</v>
      </c>
      <c r="D82" s="74" t="s">
        <v>13</v>
      </c>
      <c r="E82" s="59" t="s">
        <v>13</v>
      </c>
      <c r="F82" s="59">
        <v>0.1305</v>
      </c>
      <c r="G82" s="74" t="s">
        <v>13</v>
      </c>
      <c r="H82" s="63">
        <v>0.14000000000000001</v>
      </c>
      <c r="I82" s="59">
        <v>0.1305</v>
      </c>
      <c r="J82" s="74">
        <f t="shared" si="15"/>
        <v>9.5000000000000084E-3</v>
      </c>
      <c r="K82" s="52">
        <v>0.11</v>
      </c>
      <c r="L82" s="59">
        <v>0.1305</v>
      </c>
      <c r="M82" s="74">
        <f t="shared" si="16"/>
        <v>-2.0500000000000004E-2</v>
      </c>
      <c r="N82" s="52">
        <v>0.13</v>
      </c>
      <c r="O82" s="59">
        <v>0.1305</v>
      </c>
      <c r="P82" s="74">
        <f t="shared" si="17"/>
        <v>-5.0000000000000044E-4</v>
      </c>
      <c r="Q82" s="52">
        <v>0.13</v>
      </c>
      <c r="R82" s="59">
        <v>0.1305</v>
      </c>
      <c r="S82" s="74">
        <f t="shared" si="18"/>
        <v>-5.0000000000000044E-4</v>
      </c>
      <c r="T82" s="52">
        <v>0.12</v>
      </c>
      <c r="U82" s="59">
        <v>0.1305</v>
      </c>
      <c r="V82" s="74">
        <f t="shared" si="19"/>
        <v>-1.0500000000000009E-2</v>
      </c>
      <c r="W82" s="52">
        <v>0.15</v>
      </c>
      <c r="X82" s="59">
        <v>0.1305</v>
      </c>
      <c r="Y82" s="74">
        <f t="shared" si="20"/>
        <v>1.949999999999999E-2</v>
      </c>
      <c r="Z82" s="52">
        <v>0.14000000000000001</v>
      </c>
      <c r="AA82" s="59">
        <v>0.1305</v>
      </c>
      <c r="AB82" s="74">
        <f t="shared" si="21"/>
        <v>9.5000000000000084E-3</v>
      </c>
      <c r="AC82" s="52">
        <v>0.12</v>
      </c>
      <c r="AD82" s="59">
        <v>0.1305</v>
      </c>
      <c r="AE82" s="74">
        <f t="shared" si="22"/>
        <v>-1.0500000000000009E-2</v>
      </c>
      <c r="AF82" s="95">
        <f t="shared" si="23"/>
        <v>-5.0000000000000218E-4</v>
      </c>
      <c r="AG82" s="116">
        <v>165.3</v>
      </c>
      <c r="AH82" s="98">
        <f t="shared" si="24"/>
        <v>2.9952245466207615E-4</v>
      </c>
      <c r="AI82" s="99">
        <f t="shared" si="25"/>
        <v>-1.4976122733103873E-7</v>
      </c>
      <c r="AJ82" s="100">
        <v>297.08999999999997</v>
      </c>
      <c r="AK82" s="100">
        <v>2.86</v>
      </c>
      <c r="AL82" s="101" t="s">
        <v>13</v>
      </c>
    </row>
    <row r="83" spans="1:38" s="62" customFormat="1">
      <c r="A83" s="90" t="s">
        <v>1107</v>
      </c>
      <c r="B83" s="52">
        <v>0.12</v>
      </c>
      <c r="C83" s="59">
        <v>0.1305</v>
      </c>
      <c r="D83" s="74">
        <f t="shared" si="26"/>
        <v>-1.0500000000000009E-2</v>
      </c>
      <c r="E83" s="52">
        <v>0.12</v>
      </c>
      <c r="F83" s="59">
        <v>0.1305</v>
      </c>
      <c r="G83" s="74">
        <f t="shared" si="14"/>
        <v>-1.0500000000000009E-2</v>
      </c>
      <c r="H83" s="52">
        <v>0.17</v>
      </c>
      <c r="I83" s="59">
        <v>0.1305</v>
      </c>
      <c r="J83" s="74">
        <f t="shared" si="15"/>
        <v>3.9500000000000007E-2</v>
      </c>
      <c r="K83" s="52">
        <v>0.13</v>
      </c>
      <c r="L83" s="59">
        <v>0.1305</v>
      </c>
      <c r="M83" s="74">
        <f t="shared" si="16"/>
        <v>-5.0000000000000044E-4</v>
      </c>
      <c r="N83" s="52">
        <v>0.12</v>
      </c>
      <c r="O83" s="59">
        <v>0.1305</v>
      </c>
      <c r="P83" s="74">
        <f t="shared" si="17"/>
        <v>-1.0500000000000009E-2</v>
      </c>
      <c r="Q83" s="52">
        <v>0.11</v>
      </c>
      <c r="R83" s="59">
        <v>0.1305</v>
      </c>
      <c r="S83" s="74">
        <f t="shared" si="18"/>
        <v>-2.0500000000000004E-2</v>
      </c>
      <c r="T83" s="52">
        <v>0.1</v>
      </c>
      <c r="U83" s="59">
        <v>0.1305</v>
      </c>
      <c r="V83" s="74">
        <f t="shared" si="19"/>
        <v>-3.0499999999999999E-2</v>
      </c>
      <c r="W83" s="52">
        <v>0.12</v>
      </c>
      <c r="X83" s="59">
        <v>0.1305</v>
      </c>
      <c r="Y83" s="74">
        <f t="shared" si="20"/>
        <v>-1.0500000000000009E-2</v>
      </c>
      <c r="Z83" s="52">
        <v>0.1</v>
      </c>
      <c r="AA83" s="59">
        <v>0.1305</v>
      </c>
      <c r="AB83" s="74">
        <f t="shared" si="21"/>
        <v>-3.0499999999999999E-2</v>
      </c>
      <c r="AC83" s="52">
        <v>0.13</v>
      </c>
      <c r="AD83" s="59">
        <v>0.1305</v>
      </c>
      <c r="AE83" s="74">
        <f t="shared" si="22"/>
        <v>-5.0000000000000044E-4</v>
      </c>
      <c r="AF83" s="95">
        <f t="shared" si="23"/>
        <v>-8.5000000000000041E-3</v>
      </c>
      <c r="AG83" s="116">
        <v>31.67</v>
      </c>
      <c r="AH83" s="98">
        <f t="shared" si="24"/>
        <v>5.7385820563508479E-5</v>
      </c>
      <c r="AI83" s="99">
        <f t="shared" si="25"/>
        <v>-4.8777947478982232E-7</v>
      </c>
      <c r="AJ83" s="100">
        <v>36.89</v>
      </c>
      <c r="AK83" s="100">
        <v>0.16</v>
      </c>
      <c r="AL83" s="100">
        <v>3.21</v>
      </c>
    </row>
    <row r="84" spans="1:38" s="62" customFormat="1">
      <c r="A84" s="90" t="s">
        <v>1108</v>
      </c>
      <c r="B84" s="52">
        <v>0.16039999999999999</v>
      </c>
      <c r="C84" s="59">
        <v>0.1305</v>
      </c>
      <c r="D84" s="74">
        <f t="shared" si="26"/>
        <v>2.9899999999999982E-2</v>
      </c>
      <c r="E84" s="52">
        <v>0.23810000000000001</v>
      </c>
      <c r="F84" s="59">
        <v>0.1305</v>
      </c>
      <c r="G84" s="74">
        <f t="shared" si="14"/>
        <v>0.1076</v>
      </c>
      <c r="H84" s="52">
        <v>0.1171</v>
      </c>
      <c r="I84" s="59">
        <v>0.1305</v>
      </c>
      <c r="J84" s="74">
        <f t="shared" si="15"/>
        <v>-1.3400000000000009E-2</v>
      </c>
      <c r="K84" s="52">
        <v>0.38</v>
      </c>
      <c r="L84" s="59">
        <v>0.1305</v>
      </c>
      <c r="M84" s="74">
        <f t="shared" si="16"/>
        <v>0.2495</v>
      </c>
      <c r="N84" s="52">
        <v>0.27</v>
      </c>
      <c r="O84" s="59">
        <v>0.1305</v>
      </c>
      <c r="P84" s="74">
        <f t="shared" si="17"/>
        <v>0.13950000000000001</v>
      </c>
      <c r="Q84" s="52">
        <v>0.16</v>
      </c>
      <c r="R84" s="59">
        <v>0.1305</v>
      </c>
      <c r="S84" s="74">
        <f t="shared" si="18"/>
        <v>2.9499999999999998E-2</v>
      </c>
      <c r="T84" s="52">
        <v>0.11</v>
      </c>
      <c r="U84" s="59">
        <v>0.1305</v>
      </c>
      <c r="V84" s="74">
        <f t="shared" si="19"/>
        <v>-2.0500000000000004E-2</v>
      </c>
      <c r="W84" s="52">
        <v>0.19</v>
      </c>
      <c r="X84" s="59">
        <v>0.1305</v>
      </c>
      <c r="Y84" s="74">
        <f t="shared" si="20"/>
        <v>5.9499999999999997E-2</v>
      </c>
      <c r="Z84" s="52">
        <v>0.11</v>
      </c>
      <c r="AA84" s="59">
        <v>0.1305</v>
      </c>
      <c r="AB84" s="74">
        <f t="shared" si="21"/>
        <v>-2.0500000000000004E-2</v>
      </c>
      <c r="AC84" s="52">
        <v>0.08</v>
      </c>
      <c r="AD84" s="59">
        <v>0.1305</v>
      </c>
      <c r="AE84" s="74">
        <f t="shared" si="22"/>
        <v>-5.0500000000000003E-2</v>
      </c>
      <c r="AF84" s="95">
        <f t="shared" si="23"/>
        <v>5.1060000000000008E-2</v>
      </c>
      <c r="AG84" s="116">
        <v>159.72</v>
      </c>
      <c r="AH84" s="98">
        <f t="shared" si="24"/>
        <v>2.8941153332502601E-4</v>
      </c>
      <c r="AI84" s="99">
        <f t="shared" si="25"/>
        <v>1.477735289157583E-5</v>
      </c>
      <c r="AJ84" s="100">
        <v>210.62</v>
      </c>
      <c r="AK84" s="100">
        <v>0.12</v>
      </c>
      <c r="AL84" s="101" t="s">
        <v>13</v>
      </c>
    </row>
    <row r="85" spans="1:38" s="62" customFormat="1">
      <c r="A85" s="90" t="s">
        <v>1109</v>
      </c>
      <c r="B85" s="52">
        <v>0.1</v>
      </c>
      <c r="C85" s="59">
        <v>0.1305</v>
      </c>
      <c r="D85" s="74">
        <f t="shared" si="26"/>
        <v>-3.0499999999999999E-2</v>
      </c>
      <c r="E85" s="52">
        <v>0.11</v>
      </c>
      <c r="F85" s="59">
        <v>0.1305</v>
      </c>
      <c r="G85" s="74">
        <f t="shared" si="14"/>
        <v>-2.0500000000000004E-2</v>
      </c>
      <c r="H85" s="52">
        <v>0.13</v>
      </c>
      <c r="I85" s="59">
        <v>0.1305</v>
      </c>
      <c r="J85" s="74">
        <f t="shared" si="15"/>
        <v>-5.0000000000000044E-4</v>
      </c>
      <c r="K85" s="52">
        <v>0.08</v>
      </c>
      <c r="L85" s="59">
        <v>0.1305</v>
      </c>
      <c r="M85" s="74">
        <f t="shared" si="16"/>
        <v>-5.0500000000000003E-2</v>
      </c>
      <c r="N85" s="52">
        <v>0.06</v>
      </c>
      <c r="O85" s="59">
        <v>0.1305</v>
      </c>
      <c r="P85" s="74">
        <f t="shared" si="17"/>
        <v>-7.0500000000000007E-2</v>
      </c>
      <c r="Q85" s="52">
        <v>0.04</v>
      </c>
      <c r="R85" s="59">
        <v>0.1305</v>
      </c>
      <c r="S85" s="74">
        <f t="shared" si="18"/>
        <v>-9.0499999999999997E-2</v>
      </c>
      <c r="T85" s="52">
        <v>0</v>
      </c>
      <c r="U85" s="59">
        <v>0.1305</v>
      </c>
      <c r="V85" s="74">
        <f t="shared" si="19"/>
        <v>-0.1305</v>
      </c>
      <c r="W85" s="52">
        <v>0.04</v>
      </c>
      <c r="X85" s="59">
        <v>0.1305</v>
      </c>
      <c r="Y85" s="74">
        <f t="shared" si="20"/>
        <v>-9.0499999999999997E-2</v>
      </c>
      <c r="Z85" s="52">
        <v>0.04</v>
      </c>
      <c r="AA85" s="59">
        <v>0.1305</v>
      </c>
      <c r="AB85" s="74">
        <f t="shared" si="21"/>
        <v>-9.0499999999999997E-2</v>
      </c>
      <c r="AC85" s="52">
        <v>0.04</v>
      </c>
      <c r="AD85" s="59">
        <v>0.1305</v>
      </c>
      <c r="AE85" s="74">
        <f t="shared" si="22"/>
        <v>-9.0499999999999997E-2</v>
      </c>
      <c r="AF85" s="95">
        <f t="shared" si="23"/>
        <v>-6.6500000000000004E-2</v>
      </c>
      <c r="AG85" s="116">
        <v>138.13</v>
      </c>
      <c r="AH85" s="98">
        <f t="shared" si="24"/>
        <v>2.5029060291876934E-4</v>
      </c>
      <c r="AI85" s="99">
        <f t="shared" si="25"/>
        <v>-1.6644325094098162E-5</v>
      </c>
      <c r="AJ85" s="100">
        <v>142.62</v>
      </c>
      <c r="AK85" s="100">
        <v>0.25</v>
      </c>
      <c r="AL85" s="100">
        <v>-1.59</v>
      </c>
    </row>
    <row r="86" spans="1:38" s="62" customFormat="1">
      <c r="A86" s="90" t="s">
        <v>1110</v>
      </c>
      <c r="B86" s="52">
        <v>0.06</v>
      </c>
      <c r="C86" s="59">
        <v>0.1305</v>
      </c>
      <c r="D86" s="74">
        <f t="shared" si="26"/>
        <v>-7.0500000000000007E-2</v>
      </c>
      <c r="E86" s="52">
        <v>0.08</v>
      </c>
      <c r="F86" s="59">
        <v>0.1305</v>
      </c>
      <c r="G86" s="74">
        <f t="shared" si="14"/>
        <v>-5.0500000000000003E-2</v>
      </c>
      <c r="H86" s="52">
        <v>0.11</v>
      </c>
      <c r="I86" s="59">
        <v>0.1305</v>
      </c>
      <c r="J86" s="74">
        <f t="shared" si="15"/>
        <v>-2.0500000000000004E-2</v>
      </c>
      <c r="K86" s="52">
        <v>0.11</v>
      </c>
      <c r="L86" s="59">
        <v>0.1305</v>
      </c>
      <c r="M86" s="74">
        <f t="shared" si="16"/>
        <v>-2.0500000000000004E-2</v>
      </c>
      <c r="N86" s="52">
        <v>0.1</v>
      </c>
      <c r="O86" s="59">
        <v>0.1305</v>
      </c>
      <c r="P86" s="74">
        <f t="shared" si="17"/>
        <v>-3.0499999999999999E-2</v>
      </c>
      <c r="Q86" s="52">
        <v>0.17</v>
      </c>
      <c r="R86" s="59">
        <v>0.1305</v>
      </c>
      <c r="S86" s="74">
        <f t="shared" si="18"/>
        <v>3.9500000000000007E-2</v>
      </c>
      <c r="T86" s="52">
        <v>0.15</v>
      </c>
      <c r="U86" s="59">
        <v>0.1305</v>
      </c>
      <c r="V86" s="74">
        <f t="shared" si="19"/>
        <v>1.949999999999999E-2</v>
      </c>
      <c r="W86" s="52">
        <v>0.32</v>
      </c>
      <c r="X86" s="59">
        <v>0.1305</v>
      </c>
      <c r="Y86" s="74">
        <f t="shared" si="20"/>
        <v>0.1895</v>
      </c>
      <c r="Z86" s="52">
        <v>0.42</v>
      </c>
      <c r="AA86" s="59">
        <v>0.1305</v>
      </c>
      <c r="AB86" s="74">
        <f t="shared" si="21"/>
        <v>0.28949999999999998</v>
      </c>
      <c r="AC86" s="52">
        <v>0.43</v>
      </c>
      <c r="AD86" s="59">
        <v>0.1305</v>
      </c>
      <c r="AE86" s="74">
        <f t="shared" si="22"/>
        <v>0.29949999999999999</v>
      </c>
      <c r="AF86" s="95">
        <f t="shared" si="23"/>
        <v>6.4499999999999988E-2</v>
      </c>
      <c r="AG86" s="116">
        <v>28.96</v>
      </c>
      <c r="AH86" s="98">
        <f t="shared" si="24"/>
        <v>5.2475319340675893E-5</v>
      </c>
      <c r="AI86" s="99">
        <f t="shared" si="25"/>
        <v>3.3846580974735947E-6</v>
      </c>
      <c r="AJ86" s="100">
        <v>33.44</v>
      </c>
      <c r="AK86" s="100">
        <v>0.41</v>
      </c>
      <c r="AL86" s="101" t="s">
        <v>13</v>
      </c>
    </row>
    <row r="87" spans="1:38" s="62" customFormat="1">
      <c r="A87" s="90" t="s">
        <v>1111</v>
      </c>
      <c r="B87" s="52">
        <v>0.62050000000000005</v>
      </c>
      <c r="C87" s="59">
        <v>0.1305</v>
      </c>
      <c r="D87" s="74">
        <f t="shared" si="26"/>
        <v>0.49000000000000005</v>
      </c>
      <c r="E87" s="52">
        <v>0.2084</v>
      </c>
      <c r="F87" s="59">
        <v>0.1305</v>
      </c>
      <c r="G87" s="74">
        <f t="shared" si="14"/>
        <v>7.7899999999999997E-2</v>
      </c>
      <c r="H87" s="52">
        <v>0.16719999999999999</v>
      </c>
      <c r="I87" s="59">
        <v>0.1305</v>
      </c>
      <c r="J87" s="74">
        <f t="shared" si="15"/>
        <v>3.6699999999999983E-2</v>
      </c>
      <c r="K87" s="52">
        <v>0.1671</v>
      </c>
      <c r="L87" s="59">
        <v>0.1305</v>
      </c>
      <c r="M87" s="74">
        <f t="shared" si="16"/>
        <v>3.6599999999999994E-2</v>
      </c>
      <c r="N87" s="52">
        <v>7.3999999999999996E-2</v>
      </c>
      <c r="O87" s="59">
        <v>0.1305</v>
      </c>
      <c r="P87" s="74">
        <f t="shared" si="17"/>
        <v>-5.6500000000000009E-2</v>
      </c>
      <c r="Q87" s="52">
        <v>2.98E-2</v>
      </c>
      <c r="R87" s="59">
        <v>0.1305</v>
      </c>
      <c r="S87" s="74">
        <f t="shared" si="18"/>
        <v>-0.10070000000000001</v>
      </c>
      <c r="T87" s="52">
        <v>1.24E-2</v>
      </c>
      <c r="U87" s="59">
        <v>0.1305</v>
      </c>
      <c r="V87" s="74">
        <f t="shared" si="19"/>
        <v>-0.11810000000000001</v>
      </c>
      <c r="W87" s="52">
        <v>-0.1022</v>
      </c>
      <c r="X87" s="59">
        <v>0.1305</v>
      </c>
      <c r="Y87" s="74">
        <f t="shared" si="20"/>
        <v>-0.23270000000000002</v>
      </c>
      <c r="Z87" s="52">
        <v>-0.13200000000000001</v>
      </c>
      <c r="AA87" s="59">
        <v>0.1305</v>
      </c>
      <c r="AB87" s="74">
        <f t="shared" si="21"/>
        <v>-0.26250000000000001</v>
      </c>
      <c r="AC87" s="52">
        <v>-0.34649999999999997</v>
      </c>
      <c r="AD87" s="59">
        <v>0.1305</v>
      </c>
      <c r="AE87" s="74">
        <f t="shared" si="22"/>
        <v>-0.47699999999999998</v>
      </c>
      <c r="AF87" s="95">
        <f t="shared" si="23"/>
        <v>-6.0630000000000003E-2</v>
      </c>
      <c r="AG87" s="116">
        <v>136.54</v>
      </c>
      <c r="AH87" s="98">
        <f t="shared" si="24"/>
        <v>2.4740953393563141E-4</v>
      </c>
      <c r="AI87" s="99">
        <f t="shared" si="25"/>
        <v>-1.5000440042517333E-5</v>
      </c>
      <c r="AJ87" s="100">
        <v>241.27</v>
      </c>
      <c r="AK87" s="100">
        <v>7.27</v>
      </c>
      <c r="AL87" s="100">
        <v>-27.72</v>
      </c>
    </row>
    <row r="88" spans="1:38" s="62" customFormat="1">
      <c r="A88" s="90" t="s">
        <v>1112</v>
      </c>
      <c r="B88" s="52">
        <v>0.04</v>
      </c>
      <c r="C88" s="59">
        <v>0.1305</v>
      </c>
      <c r="D88" s="74">
        <f t="shared" si="26"/>
        <v>-9.0499999999999997E-2</v>
      </c>
      <c r="E88" s="52">
        <v>7.0000000000000007E-2</v>
      </c>
      <c r="F88" s="59">
        <v>0.1305</v>
      </c>
      <c r="G88" s="74">
        <f t="shared" si="14"/>
        <v>-6.0499999999999998E-2</v>
      </c>
      <c r="H88" s="52">
        <v>0.1</v>
      </c>
      <c r="I88" s="59">
        <v>0.1305</v>
      </c>
      <c r="J88" s="74">
        <f t="shared" si="15"/>
        <v>-3.0499999999999999E-2</v>
      </c>
      <c r="K88" s="52">
        <v>0.08</v>
      </c>
      <c r="L88" s="59">
        <v>0.1305</v>
      </c>
      <c r="M88" s="74">
        <f t="shared" si="16"/>
        <v>-5.0500000000000003E-2</v>
      </c>
      <c r="N88" s="52">
        <v>0.04</v>
      </c>
      <c r="O88" s="59">
        <v>0.1305</v>
      </c>
      <c r="P88" s="74">
        <f t="shared" si="17"/>
        <v>-9.0499999999999997E-2</v>
      </c>
      <c r="Q88" s="52">
        <v>0.06</v>
      </c>
      <c r="R88" s="59">
        <v>0.1305</v>
      </c>
      <c r="S88" s="74">
        <f t="shared" si="18"/>
        <v>-7.0500000000000007E-2</v>
      </c>
      <c r="T88" s="52">
        <v>-0.03</v>
      </c>
      <c r="U88" s="59">
        <v>0.1305</v>
      </c>
      <c r="V88" s="74">
        <f t="shared" si="19"/>
        <v>-0.1605</v>
      </c>
      <c r="W88" s="52">
        <v>-0.08</v>
      </c>
      <c r="X88" s="59">
        <v>0.1305</v>
      </c>
      <c r="Y88" s="74">
        <f t="shared" si="20"/>
        <v>-0.21050000000000002</v>
      </c>
      <c r="Z88" s="52">
        <v>-0.01</v>
      </c>
      <c r="AA88" s="59">
        <v>0.1305</v>
      </c>
      <c r="AB88" s="74">
        <f t="shared" si="21"/>
        <v>-0.14050000000000001</v>
      </c>
      <c r="AC88" s="52">
        <v>0.04</v>
      </c>
      <c r="AD88" s="59">
        <v>0.1305</v>
      </c>
      <c r="AE88" s="74">
        <f t="shared" si="22"/>
        <v>-9.0499999999999997E-2</v>
      </c>
      <c r="AF88" s="95">
        <f t="shared" si="23"/>
        <v>-9.9500000000000005E-2</v>
      </c>
      <c r="AG88" s="116">
        <v>95.75</v>
      </c>
      <c r="AH88" s="98">
        <f t="shared" si="24"/>
        <v>1.7349833656318082E-4</v>
      </c>
      <c r="AI88" s="99">
        <f t="shared" si="25"/>
        <v>-1.7263084488036491E-5</v>
      </c>
      <c r="AJ88" s="100">
        <v>115.58</v>
      </c>
      <c r="AK88" s="100">
        <v>1.31</v>
      </c>
      <c r="AL88" s="100">
        <v>-4.22</v>
      </c>
    </row>
    <row r="89" spans="1:38" s="62" customFormat="1">
      <c r="A89" s="90" t="s">
        <v>1113</v>
      </c>
      <c r="B89" s="52">
        <v>0.08</v>
      </c>
      <c r="C89" s="59">
        <v>0.1305</v>
      </c>
      <c r="D89" s="74">
        <f t="shared" si="26"/>
        <v>-5.0500000000000003E-2</v>
      </c>
      <c r="E89" s="52">
        <v>7.0000000000000007E-2</v>
      </c>
      <c r="F89" s="59">
        <v>0.1305</v>
      </c>
      <c r="G89" s="74">
        <f t="shared" si="14"/>
        <v>-6.0499999999999998E-2</v>
      </c>
      <c r="H89" s="52">
        <v>0.06</v>
      </c>
      <c r="I89" s="59">
        <v>0.1305</v>
      </c>
      <c r="J89" s="74">
        <f t="shared" si="15"/>
        <v>-7.0500000000000007E-2</v>
      </c>
      <c r="K89" s="52">
        <v>-0.03</v>
      </c>
      <c r="L89" s="59">
        <v>0.1305</v>
      </c>
      <c r="M89" s="74">
        <f t="shared" si="16"/>
        <v>-0.1605</v>
      </c>
      <c r="N89" s="52">
        <v>-0.06</v>
      </c>
      <c r="O89" s="59">
        <v>0.1305</v>
      </c>
      <c r="P89" s="74">
        <f t="shared" si="17"/>
        <v>-0.1905</v>
      </c>
      <c r="Q89" s="52">
        <v>0.1</v>
      </c>
      <c r="R89" s="59">
        <v>0.1305</v>
      </c>
      <c r="S89" s="74">
        <f t="shared" si="18"/>
        <v>-3.0499999999999999E-2</v>
      </c>
      <c r="T89" s="52">
        <v>0.18</v>
      </c>
      <c r="U89" s="59">
        <v>0.1305</v>
      </c>
      <c r="V89" s="74">
        <f t="shared" si="19"/>
        <v>4.9499999999999988E-2</v>
      </c>
      <c r="W89" s="52">
        <v>0.05</v>
      </c>
      <c r="X89" s="59">
        <v>0.1305</v>
      </c>
      <c r="Y89" s="74">
        <f t="shared" si="20"/>
        <v>-8.0500000000000002E-2</v>
      </c>
      <c r="Z89" s="52">
        <v>0.01</v>
      </c>
      <c r="AA89" s="59">
        <v>0.1305</v>
      </c>
      <c r="AB89" s="74">
        <f t="shared" si="21"/>
        <v>-0.12050000000000001</v>
      </c>
      <c r="AC89" s="52">
        <v>0.02</v>
      </c>
      <c r="AD89" s="59">
        <v>0.1305</v>
      </c>
      <c r="AE89" s="74">
        <f t="shared" si="22"/>
        <v>-0.1105</v>
      </c>
      <c r="AF89" s="95">
        <f t="shared" si="23"/>
        <v>-8.2500000000000004E-2</v>
      </c>
      <c r="AG89" s="116">
        <v>170.81</v>
      </c>
      <c r="AH89" s="98">
        <f t="shared" si="24"/>
        <v>3.0950653648414533E-4</v>
      </c>
      <c r="AI89" s="99">
        <f t="shared" si="25"/>
        <v>-2.5534289259941991E-5</v>
      </c>
      <c r="AJ89" s="100">
        <v>305.27999999999997</v>
      </c>
      <c r="AK89" s="100">
        <v>11.07</v>
      </c>
      <c r="AL89" s="100">
        <v>-15.12</v>
      </c>
    </row>
    <row r="90" spans="1:38" s="62" customFormat="1">
      <c r="A90" s="90" t="s">
        <v>1114</v>
      </c>
      <c r="B90" s="52">
        <v>0.08</v>
      </c>
      <c r="C90" s="59">
        <v>0.1305</v>
      </c>
      <c r="D90" s="74">
        <f t="shared" si="26"/>
        <v>-5.0500000000000003E-2</v>
      </c>
      <c r="E90" s="52">
        <v>7.0000000000000007E-2</v>
      </c>
      <c r="F90" s="59">
        <v>0.1305</v>
      </c>
      <c r="G90" s="74">
        <f t="shared" si="14"/>
        <v>-6.0499999999999998E-2</v>
      </c>
      <c r="H90" s="52">
        <v>0.06</v>
      </c>
      <c r="I90" s="59">
        <v>0.1305</v>
      </c>
      <c r="J90" s="74">
        <f t="shared" si="15"/>
        <v>-7.0500000000000007E-2</v>
      </c>
      <c r="K90" s="52">
        <v>7.0000000000000007E-2</v>
      </c>
      <c r="L90" s="59">
        <v>0.1305</v>
      </c>
      <c r="M90" s="74">
        <f t="shared" si="16"/>
        <v>-6.0499999999999998E-2</v>
      </c>
      <c r="N90" s="52">
        <v>0.06</v>
      </c>
      <c r="O90" s="59">
        <v>0.1305</v>
      </c>
      <c r="P90" s="74">
        <f t="shared" si="17"/>
        <v>-7.0500000000000007E-2</v>
      </c>
      <c r="Q90" s="52">
        <v>0.04</v>
      </c>
      <c r="R90" s="59">
        <v>0.1305</v>
      </c>
      <c r="S90" s="74">
        <f t="shared" si="18"/>
        <v>-9.0499999999999997E-2</v>
      </c>
      <c r="T90" s="52">
        <v>0.04</v>
      </c>
      <c r="U90" s="59">
        <v>0.1305</v>
      </c>
      <c r="V90" s="74">
        <f t="shared" si="19"/>
        <v>-9.0499999999999997E-2</v>
      </c>
      <c r="W90" s="52">
        <v>0.03</v>
      </c>
      <c r="X90" s="59">
        <v>0.1305</v>
      </c>
      <c r="Y90" s="74">
        <f t="shared" si="20"/>
        <v>-0.10050000000000001</v>
      </c>
      <c r="Z90" s="52">
        <v>0.04</v>
      </c>
      <c r="AA90" s="59">
        <v>0.1305</v>
      </c>
      <c r="AB90" s="74">
        <f t="shared" si="21"/>
        <v>-9.0499999999999997E-2</v>
      </c>
      <c r="AC90" s="52">
        <v>0.04</v>
      </c>
      <c r="AD90" s="59">
        <v>0.1305</v>
      </c>
      <c r="AE90" s="74">
        <f t="shared" si="22"/>
        <v>-9.0499999999999997E-2</v>
      </c>
      <c r="AF90" s="95">
        <f t="shared" si="23"/>
        <v>-7.7500000000000013E-2</v>
      </c>
      <c r="AG90" s="116">
        <v>118.13</v>
      </c>
      <c r="AH90" s="98">
        <f t="shared" si="24"/>
        <v>2.1405074149565066E-4</v>
      </c>
      <c r="AI90" s="99">
        <f t="shared" si="25"/>
        <v>-1.658893246591293E-5</v>
      </c>
      <c r="AJ90" s="100">
        <v>136.69999999999999</v>
      </c>
      <c r="AK90" s="100">
        <v>0.45</v>
      </c>
      <c r="AL90" s="100">
        <v>-8.11</v>
      </c>
    </row>
    <row r="91" spans="1:38" s="62" customFormat="1">
      <c r="A91" s="90" t="s">
        <v>1115</v>
      </c>
      <c r="B91" s="64" t="s">
        <v>13</v>
      </c>
      <c r="C91" s="59">
        <v>0.1305</v>
      </c>
      <c r="D91" s="74" t="s">
        <v>13</v>
      </c>
      <c r="E91" s="52">
        <v>0.1132</v>
      </c>
      <c r="F91" s="59">
        <v>0.1305</v>
      </c>
      <c r="G91" s="74">
        <f t="shared" si="14"/>
        <v>-1.730000000000001E-2</v>
      </c>
      <c r="H91" s="52">
        <v>1.14E-2</v>
      </c>
      <c r="I91" s="59">
        <v>0.1305</v>
      </c>
      <c r="J91" s="74">
        <f t="shared" si="15"/>
        <v>-0.11910000000000001</v>
      </c>
      <c r="K91" s="52">
        <v>-9.7000000000000003E-3</v>
      </c>
      <c r="L91" s="59">
        <v>0.1305</v>
      </c>
      <c r="M91" s="74">
        <f t="shared" si="16"/>
        <v>-0.14019999999999999</v>
      </c>
      <c r="N91" s="52">
        <v>-3.8899999999999997E-2</v>
      </c>
      <c r="O91" s="59">
        <v>0.1305</v>
      </c>
      <c r="P91" s="74">
        <f t="shared" si="17"/>
        <v>-0.1694</v>
      </c>
      <c r="Q91" s="52">
        <v>-9.1000000000000004E-3</v>
      </c>
      <c r="R91" s="59">
        <v>0.1305</v>
      </c>
      <c r="S91" s="74">
        <f t="shared" si="18"/>
        <v>-0.1396</v>
      </c>
      <c r="T91" s="52">
        <v>3.5000000000000001E-3</v>
      </c>
      <c r="U91" s="59">
        <v>0.1305</v>
      </c>
      <c r="V91" s="74">
        <f t="shared" si="19"/>
        <v>-0.127</v>
      </c>
      <c r="W91" s="52">
        <v>5.1999999999999998E-3</v>
      </c>
      <c r="X91" s="59">
        <v>0.1305</v>
      </c>
      <c r="Y91" s="74">
        <f t="shared" si="20"/>
        <v>-0.12529999999999999</v>
      </c>
      <c r="Z91" s="52">
        <v>-0.1108</v>
      </c>
      <c r="AA91" s="59">
        <v>0.1305</v>
      </c>
      <c r="AB91" s="74">
        <f t="shared" si="21"/>
        <v>-0.24130000000000001</v>
      </c>
      <c r="AC91" s="52">
        <v>9.6500000000000002E-2</v>
      </c>
      <c r="AD91" s="59">
        <v>0.1305</v>
      </c>
      <c r="AE91" s="74">
        <f t="shared" si="22"/>
        <v>-3.4000000000000002E-2</v>
      </c>
      <c r="AF91" s="95">
        <f t="shared" si="23"/>
        <v>-0.12368888888888889</v>
      </c>
      <c r="AG91" s="116">
        <v>19.5</v>
      </c>
      <c r="AH91" s="98">
        <f t="shared" si="24"/>
        <v>3.5333864887540745E-5</v>
      </c>
      <c r="AI91" s="99">
        <f t="shared" si="25"/>
        <v>-4.37040648809004E-6</v>
      </c>
      <c r="AJ91" s="100">
        <v>114.9</v>
      </c>
      <c r="AK91" s="100">
        <v>0</v>
      </c>
      <c r="AL91" s="101" t="s">
        <v>13</v>
      </c>
    </row>
    <row r="92" spans="1:38" s="62" customFormat="1">
      <c r="A92" s="90" t="s">
        <v>1116</v>
      </c>
      <c r="B92" s="64" t="s">
        <v>13</v>
      </c>
      <c r="C92" s="59">
        <v>0.1305</v>
      </c>
      <c r="D92" s="74" t="s">
        <v>13</v>
      </c>
      <c r="E92" s="59" t="s">
        <v>13</v>
      </c>
      <c r="F92" s="59">
        <v>0.1305</v>
      </c>
      <c r="G92" s="74" t="s">
        <v>13</v>
      </c>
      <c r="H92" s="59" t="s">
        <v>13</v>
      </c>
      <c r="I92" s="59">
        <v>0.1305</v>
      </c>
      <c r="J92" s="74" t="s">
        <v>13</v>
      </c>
      <c r="K92" s="64" t="s">
        <v>13</v>
      </c>
      <c r="L92" s="59">
        <v>0.1305</v>
      </c>
      <c r="M92" s="74" t="s">
        <v>13</v>
      </c>
      <c r="N92" s="52">
        <v>0.2838</v>
      </c>
      <c r="O92" s="59">
        <v>0.1305</v>
      </c>
      <c r="P92" s="74">
        <f t="shared" si="17"/>
        <v>0.15329999999999999</v>
      </c>
      <c r="Q92" s="52">
        <v>0.1734</v>
      </c>
      <c r="R92" s="59">
        <v>0.1305</v>
      </c>
      <c r="S92" s="74">
        <f t="shared" si="18"/>
        <v>4.2899999999999994E-2</v>
      </c>
      <c r="T92" s="52">
        <v>0.15690000000000001</v>
      </c>
      <c r="U92" s="59">
        <v>0.1305</v>
      </c>
      <c r="V92" s="74">
        <f t="shared" si="19"/>
        <v>2.6400000000000007E-2</v>
      </c>
      <c r="W92" s="52">
        <v>0.17710000000000001</v>
      </c>
      <c r="X92" s="59">
        <v>0.1305</v>
      </c>
      <c r="Y92" s="74">
        <f t="shared" si="20"/>
        <v>4.6600000000000003E-2</v>
      </c>
      <c r="Z92" s="52">
        <v>0.16769999999999999</v>
      </c>
      <c r="AA92" s="59">
        <v>0.1305</v>
      </c>
      <c r="AB92" s="74">
        <f t="shared" si="21"/>
        <v>3.7199999999999983E-2</v>
      </c>
      <c r="AC92" s="52">
        <v>0.23419999999999999</v>
      </c>
      <c r="AD92" s="59">
        <v>0.1305</v>
      </c>
      <c r="AE92" s="74">
        <f t="shared" si="22"/>
        <v>0.10369999999999999</v>
      </c>
      <c r="AF92" s="95">
        <f t="shared" si="23"/>
        <v>6.8350000000000008E-2</v>
      </c>
      <c r="AG92" s="116">
        <v>13.01</v>
      </c>
      <c r="AH92" s="98">
        <f t="shared" si="24"/>
        <v>2.3574029855738719E-5</v>
      </c>
      <c r="AI92" s="99">
        <f t="shared" si="25"/>
        <v>1.6112849406397417E-6</v>
      </c>
      <c r="AJ92" s="100">
        <v>14.4</v>
      </c>
      <c r="AK92" s="100">
        <v>0.05</v>
      </c>
      <c r="AL92" s="101" t="s">
        <v>13</v>
      </c>
    </row>
    <row r="93" spans="1:38" s="62" customFormat="1">
      <c r="A93" s="90" t="s">
        <v>1117</v>
      </c>
      <c r="B93" s="52">
        <v>-0.74490000000000001</v>
      </c>
      <c r="C93" s="59">
        <v>0.1305</v>
      </c>
      <c r="D93" s="74">
        <f t="shared" si="26"/>
        <v>-0.87539999999999996</v>
      </c>
      <c r="E93" s="52">
        <v>-0.17760000000000001</v>
      </c>
      <c r="F93" s="59">
        <v>0.1305</v>
      </c>
      <c r="G93" s="74">
        <f t="shared" si="14"/>
        <v>-0.30810000000000004</v>
      </c>
      <c r="H93" s="52">
        <v>-0.24310000000000001</v>
      </c>
      <c r="I93" s="59">
        <v>0.1305</v>
      </c>
      <c r="J93" s="74">
        <f t="shared" si="15"/>
        <v>-0.37360000000000004</v>
      </c>
      <c r="K93" s="52">
        <v>-0.13120000000000001</v>
      </c>
      <c r="L93" s="59">
        <v>0.1305</v>
      </c>
      <c r="M93" s="74">
        <f t="shared" si="16"/>
        <v>-0.26170000000000004</v>
      </c>
      <c r="N93" s="52">
        <v>0.1537</v>
      </c>
      <c r="O93" s="59">
        <v>0.1305</v>
      </c>
      <c r="P93" s="74">
        <f t="shared" si="17"/>
        <v>2.3199999999999998E-2</v>
      </c>
      <c r="Q93" s="52">
        <v>-1.2800000000000001E-2</v>
      </c>
      <c r="R93" s="59">
        <v>0.1305</v>
      </c>
      <c r="S93" s="74">
        <f t="shared" si="18"/>
        <v>-0.14330000000000001</v>
      </c>
      <c r="T93" s="52">
        <v>-8.9999999999999998E-4</v>
      </c>
      <c r="U93" s="59">
        <v>0.1305</v>
      </c>
      <c r="V93" s="74">
        <f t="shared" si="19"/>
        <v>-0.13140000000000002</v>
      </c>
      <c r="W93" s="52">
        <v>0.04</v>
      </c>
      <c r="X93" s="59">
        <v>0.1305</v>
      </c>
      <c r="Y93" s="74">
        <f t="shared" si="20"/>
        <v>-9.0499999999999997E-2</v>
      </c>
      <c r="Z93" s="52">
        <v>3.6799999999999999E-2</v>
      </c>
      <c r="AA93" s="59">
        <v>0.1305</v>
      </c>
      <c r="AB93" s="74">
        <f t="shared" si="21"/>
        <v>-9.3700000000000006E-2</v>
      </c>
      <c r="AC93" s="52">
        <v>-8.2000000000000007E-3</v>
      </c>
      <c r="AD93" s="59">
        <v>0.1305</v>
      </c>
      <c r="AE93" s="74">
        <f t="shared" si="22"/>
        <v>-0.13870000000000002</v>
      </c>
      <c r="AF93" s="95">
        <f t="shared" si="23"/>
        <v>-0.23932000000000006</v>
      </c>
      <c r="AG93" s="116">
        <v>337.97</v>
      </c>
      <c r="AH93" s="98">
        <f t="shared" si="24"/>
        <v>6.1239929825857161E-4</v>
      </c>
      <c r="AI93" s="99">
        <f t="shared" si="25"/>
        <v>-1.4655940005924139E-4</v>
      </c>
      <c r="AJ93" s="100">
        <v>446.36</v>
      </c>
      <c r="AK93" s="100">
        <v>51.81</v>
      </c>
      <c r="AL93" s="100">
        <v>-11.97</v>
      </c>
    </row>
    <row r="94" spans="1:38" s="62" customFormat="1">
      <c r="A94" s="90" t="s">
        <v>1118</v>
      </c>
      <c r="B94" s="52">
        <v>1.7299999999999999E-2</v>
      </c>
      <c r="C94" s="59">
        <v>0.1305</v>
      </c>
      <c r="D94" s="74">
        <f t="shared" si="26"/>
        <v>-0.11320000000000001</v>
      </c>
      <c r="E94" s="52">
        <v>-2.8299999999999999E-2</v>
      </c>
      <c r="F94" s="59">
        <v>0.1305</v>
      </c>
      <c r="G94" s="74">
        <f t="shared" si="14"/>
        <v>-0.1588</v>
      </c>
      <c r="H94" s="52">
        <v>-3.2300000000000002E-2</v>
      </c>
      <c r="I94" s="59">
        <v>0.1305</v>
      </c>
      <c r="J94" s="74">
        <f t="shared" si="15"/>
        <v>-0.1628</v>
      </c>
      <c r="K94" s="52">
        <v>2.5999999999999999E-2</v>
      </c>
      <c r="L94" s="59">
        <v>0.1305</v>
      </c>
      <c r="M94" s="74">
        <f t="shared" si="16"/>
        <v>-0.10450000000000001</v>
      </c>
      <c r="N94" s="52">
        <v>1.2699999999999999E-2</v>
      </c>
      <c r="O94" s="59">
        <v>0.1305</v>
      </c>
      <c r="P94" s="74">
        <f t="shared" si="17"/>
        <v>-0.1178</v>
      </c>
      <c r="Q94" s="52">
        <v>2.2000000000000001E-3</v>
      </c>
      <c r="R94" s="59">
        <v>0.1305</v>
      </c>
      <c r="S94" s="74">
        <f t="shared" si="18"/>
        <v>-0.1283</v>
      </c>
      <c r="T94" s="52">
        <v>9.7000000000000003E-3</v>
      </c>
      <c r="U94" s="59">
        <v>0.1305</v>
      </c>
      <c r="V94" s="74">
        <f t="shared" si="19"/>
        <v>-0.1208</v>
      </c>
      <c r="W94" s="52">
        <v>2.0799999999999999E-2</v>
      </c>
      <c r="X94" s="59">
        <v>0.1305</v>
      </c>
      <c r="Y94" s="74">
        <f t="shared" si="20"/>
        <v>-0.10970000000000001</v>
      </c>
      <c r="Z94" s="52">
        <v>8.2000000000000007E-3</v>
      </c>
      <c r="AA94" s="59">
        <v>0.1305</v>
      </c>
      <c r="AB94" s="74">
        <f t="shared" si="21"/>
        <v>-0.12230000000000001</v>
      </c>
      <c r="AC94" s="52">
        <v>0.17019999999999999</v>
      </c>
      <c r="AD94" s="59">
        <v>0.1305</v>
      </c>
      <c r="AE94" s="74">
        <f t="shared" si="22"/>
        <v>3.9699999999999985E-2</v>
      </c>
      <c r="AF94" s="95">
        <f t="shared" si="23"/>
        <v>-0.10985</v>
      </c>
      <c r="AG94" s="116">
        <v>61.64</v>
      </c>
      <c r="AH94" s="98">
        <f t="shared" si="24"/>
        <v>1.1169125290605187E-4</v>
      </c>
      <c r="AI94" s="99">
        <f t="shared" si="25"/>
        <v>-1.2269284131729797E-5</v>
      </c>
      <c r="AJ94" s="100">
        <v>62.32</v>
      </c>
      <c r="AK94" s="100">
        <v>0.02</v>
      </c>
      <c r="AL94" s="100">
        <v>-4.22</v>
      </c>
    </row>
    <row r="95" spans="1:38" s="62" customFormat="1">
      <c r="A95" s="90" t="s">
        <v>1119</v>
      </c>
      <c r="B95" s="52">
        <v>0.15</v>
      </c>
      <c r="C95" s="59">
        <v>0.1305</v>
      </c>
      <c r="D95" s="74">
        <f t="shared" si="26"/>
        <v>1.949999999999999E-2</v>
      </c>
      <c r="E95" s="52">
        <v>0.25</v>
      </c>
      <c r="F95" s="59">
        <v>0.1305</v>
      </c>
      <c r="G95" s="74">
        <f t="shared" si="14"/>
        <v>0.1195</v>
      </c>
      <c r="H95" s="52">
        <v>-7.0000000000000007E-2</v>
      </c>
      <c r="I95" s="59">
        <v>0.1305</v>
      </c>
      <c r="J95" s="74">
        <f t="shared" si="15"/>
        <v>-0.20050000000000001</v>
      </c>
      <c r="K95" s="52">
        <v>0.11</v>
      </c>
      <c r="L95" s="59">
        <v>0.1305</v>
      </c>
      <c r="M95" s="74">
        <f t="shared" si="16"/>
        <v>-2.0500000000000004E-2</v>
      </c>
      <c r="N95" s="52">
        <v>0.02</v>
      </c>
      <c r="O95" s="59">
        <v>0.1305</v>
      </c>
      <c r="P95" s="74">
        <f t="shared" si="17"/>
        <v>-0.1105</v>
      </c>
      <c r="Q95" s="52">
        <v>0.08</v>
      </c>
      <c r="R95" s="59">
        <v>0.1305</v>
      </c>
      <c r="S95" s="74">
        <f t="shared" si="18"/>
        <v>-5.0500000000000003E-2</v>
      </c>
      <c r="T95" s="52">
        <v>0.05</v>
      </c>
      <c r="U95" s="59">
        <v>0.1305</v>
      </c>
      <c r="V95" s="74">
        <f t="shared" si="19"/>
        <v>-8.0500000000000002E-2</v>
      </c>
      <c r="W95" s="52">
        <v>0.06</v>
      </c>
      <c r="X95" s="59">
        <v>0.1305</v>
      </c>
      <c r="Y95" s="74">
        <f t="shared" si="20"/>
        <v>-7.0500000000000007E-2</v>
      </c>
      <c r="Z95" s="52">
        <v>-0.2</v>
      </c>
      <c r="AA95" s="59">
        <v>0.1305</v>
      </c>
      <c r="AB95" s="74">
        <f t="shared" si="21"/>
        <v>-0.33050000000000002</v>
      </c>
      <c r="AC95" s="52">
        <v>-0.03</v>
      </c>
      <c r="AD95" s="59">
        <v>0.1305</v>
      </c>
      <c r="AE95" s="74">
        <f t="shared" si="22"/>
        <v>-0.1605</v>
      </c>
      <c r="AF95" s="95">
        <f t="shared" si="23"/>
        <v>-8.8500000000000009E-2</v>
      </c>
      <c r="AG95" s="116">
        <v>291.2</v>
      </c>
      <c r="AH95" s="98">
        <f t="shared" si="24"/>
        <v>5.2765238232060842E-4</v>
      </c>
      <c r="AI95" s="99">
        <f t="shared" si="25"/>
        <v>-4.669723583537385E-5</v>
      </c>
      <c r="AJ95" s="100">
        <v>890.24</v>
      </c>
      <c r="AK95" s="101" t="s">
        <v>13</v>
      </c>
      <c r="AL95" s="100">
        <v>-25.82</v>
      </c>
    </row>
    <row r="96" spans="1:38" s="62" customFormat="1">
      <c r="A96" s="90" t="s">
        <v>1120</v>
      </c>
      <c r="B96" s="52">
        <v>-0.09</v>
      </c>
      <c r="C96" s="59">
        <v>0.1305</v>
      </c>
      <c r="D96" s="74">
        <f t="shared" si="26"/>
        <v>-0.2205</v>
      </c>
      <c r="E96" s="52">
        <v>-0.03</v>
      </c>
      <c r="F96" s="59">
        <v>0.1305</v>
      </c>
      <c r="G96" s="74">
        <f t="shared" si="14"/>
        <v>-0.1605</v>
      </c>
      <c r="H96" s="52">
        <v>0.04</v>
      </c>
      <c r="I96" s="59">
        <v>0.1305</v>
      </c>
      <c r="J96" s="74">
        <f t="shared" si="15"/>
        <v>-9.0499999999999997E-2</v>
      </c>
      <c r="K96" s="52">
        <v>0.02</v>
      </c>
      <c r="L96" s="59">
        <v>0.1305</v>
      </c>
      <c r="M96" s="74">
        <f t="shared" si="16"/>
        <v>-0.1105</v>
      </c>
      <c r="N96" s="52">
        <v>-0.01</v>
      </c>
      <c r="O96" s="59">
        <v>0.1305</v>
      </c>
      <c r="P96" s="74">
        <f t="shared" si="17"/>
        <v>-0.14050000000000001</v>
      </c>
      <c r="Q96" s="52">
        <v>0.04</v>
      </c>
      <c r="R96" s="59">
        <v>0.1305</v>
      </c>
      <c r="S96" s="74">
        <f t="shared" si="18"/>
        <v>-9.0499999999999997E-2</v>
      </c>
      <c r="T96" s="52">
        <v>0.03</v>
      </c>
      <c r="U96" s="59">
        <v>0.1305</v>
      </c>
      <c r="V96" s="74">
        <f t="shared" si="19"/>
        <v>-0.10050000000000001</v>
      </c>
      <c r="W96" s="52">
        <v>7.0000000000000007E-2</v>
      </c>
      <c r="X96" s="59">
        <v>0.1305</v>
      </c>
      <c r="Y96" s="74">
        <f t="shared" si="20"/>
        <v>-6.0499999999999998E-2</v>
      </c>
      <c r="Z96" s="52">
        <v>0.08</v>
      </c>
      <c r="AA96" s="59">
        <v>0.1305</v>
      </c>
      <c r="AB96" s="74">
        <f t="shared" si="21"/>
        <v>-5.0500000000000003E-2</v>
      </c>
      <c r="AC96" s="52">
        <v>0.03</v>
      </c>
      <c r="AD96" s="59">
        <v>0.1305</v>
      </c>
      <c r="AE96" s="74">
        <f t="shared" si="22"/>
        <v>-0.10050000000000001</v>
      </c>
      <c r="AF96" s="95">
        <f t="shared" si="23"/>
        <v>-0.11250000000000002</v>
      </c>
      <c r="AG96" s="116">
        <v>254.11</v>
      </c>
      <c r="AH96" s="98">
        <f t="shared" si="24"/>
        <v>4.6044555931143481E-4</v>
      </c>
      <c r="AI96" s="99">
        <f t="shared" si="25"/>
        <v>-5.1800125422536423E-5</v>
      </c>
      <c r="AJ96" s="100">
        <v>581.15</v>
      </c>
      <c r="AK96" s="100">
        <v>0.53</v>
      </c>
      <c r="AL96" s="100">
        <v>-24.52</v>
      </c>
    </row>
    <row r="97" spans="1:38" s="62" customFormat="1">
      <c r="A97" s="90" t="s">
        <v>1121</v>
      </c>
      <c r="B97" s="52">
        <v>0.25</v>
      </c>
      <c r="C97" s="59">
        <v>0.1305</v>
      </c>
      <c r="D97" s="74">
        <f t="shared" si="26"/>
        <v>0.1195</v>
      </c>
      <c r="E97" s="52">
        <v>0.23</v>
      </c>
      <c r="F97" s="59">
        <v>0.1305</v>
      </c>
      <c r="G97" s="74">
        <f t="shared" si="14"/>
        <v>9.9500000000000005E-2</v>
      </c>
      <c r="H97" s="52">
        <v>0.24</v>
      </c>
      <c r="I97" s="59">
        <v>0.1305</v>
      </c>
      <c r="J97" s="74">
        <f t="shared" si="15"/>
        <v>0.10949999999999999</v>
      </c>
      <c r="K97" s="52">
        <v>0.28000000000000003</v>
      </c>
      <c r="L97" s="59">
        <v>0.1305</v>
      </c>
      <c r="M97" s="74">
        <f t="shared" si="16"/>
        <v>0.14950000000000002</v>
      </c>
      <c r="N97" s="52">
        <v>0.28000000000000003</v>
      </c>
      <c r="O97" s="59">
        <v>0.1305</v>
      </c>
      <c r="P97" s="74">
        <f t="shared" si="17"/>
        <v>0.14950000000000002</v>
      </c>
      <c r="Q97" s="52">
        <v>0.27</v>
      </c>
      <c r="R97" s="59">
        <v>0.1305</v>
      </c>
      <c r="S97" s="74">
        <f t="shared" si="18"/>
        <v>0.13950000000000001</v>
      </c>
      <c r="T97" s="52">
        <v>0.24</v>
      </c>
      <c r="U97" s="59">
        <v>0.1305</v>
      </c>
      <c r="V97" s="74">
        <f t="shared" si="19"/>
        <v>0.10949999999999999</v>
      </c>
      <c r="W97" s="52">
        <v>0.2</v>
      </c>
      <c r="X97" s="59">
        <v>0.1305</v>
      </c>
      <c r="Y97" s="74">
        <f t="shared" si="20"/>
        <v>6.9500000000000006E-2</v>
      </c>
      <c r="Z97" s="75" t="s">
        <v>13</v>
      </c>
      <c r="AA97" s="59">
        <v>0.1305</v>
      </c>
      <c r="AB97" s="74" t="s">
        <v>13</v>
      </c>
      <c r="AC97" s="52">
        <v>-2.36</v>
      </c>
      <c r="AD97" s="59">
        <v>0.1305</v>
      </c>
      <c r="AE97" s="74">
        <f t="shared" si="22"/>
        <v>-2.4904999999999999</v>
      </c>
      <c r="AF97" s="95">
        <f t="shared" si="23"/>
        <v>-0.17161111111111108</v>
      </c>
      <c r="AG97" s="116">
        <v>337.24</v>
      </c>
      <c r="AH97" s="98">
        <f t="shared" si="24"/>
        <v>6.1107654331662769E-4</v>
      </c>
      <c r="AI97" s="99">
        <f t="shared" si="25"/>
        <v>-1.0486752457250347E-4</v>
      </c>
      <c r="AJ97" s="100">
        <v>789.75</v>
      </c>
      <c r="AK97" s="101" t="s">
        <v>13</v>
      </c>
      <c r="AL97" s="100">
        <v>-21.15</v>
      </c>
    </row>
    <row r="98" spans="1:38" s="62" customFormat="1">
      <c r="A98" s="90" t="s">
        <v>1122</v>
      </c>
      <c r="B98" s="64" t="s">
        <v>13</v>
      </c>
      <c r="C98" s="59">
        <v>0.1305</v>
      </c>
      <c r="D98" s="74" t="s">
        <v>13</v>
      </c>
      <c r="E98" s="59" t="s">
        <v>13</v>
      </c>
      <c r="F98" s="59">
        <v>0.1305</v>
      </c>
      <c r="G98" s="74" t="s">
        <v>13</v>
      </c>
      <c r="H98" s="59" t="s">
        <v>13</v>
      </c>
      <c r="I98" s="59">
        <v>0.1305</v>
      </c>
      <c r="J98" s="74" t="s">
        <v>13</v>
      </c>
      <c r="K98" s="64" t="s">
        <v>13</v>
      </c>
      <c r="L98" s="59">
        <v>0.1305</v>
      </c>
      <c r="M98" s="74" t="s">
        <v>13</v>
      </c>
      <c r="N98" s="59" t="s">
        <v>13</v>
      </c>
      <c r="O98" s="59">
        <v>0.1305</v>
      </c>
      <c r="P98" s="74" t="s">
        <v>13</v>
      </c>
      <c r="Q98" s="52">
        <v>9.3200000000000005E-2</v>
      </c>
      <c r="R98" s="59">
        <v>0.1305</v>
      </c>
      <c r="S98" s="74">
        <f t="shared" si="18"/>
        <v>-3.73E-2</v>
      </c>
      <c r="T98" s="52">
        <v>0.10630000000000001</v>
      </c>
      <c r="U98" s="59">
        <v>0.1305</v>
      </c>
      <c r="V98" s="74">
        <f t="shared" si="19"/>
        <v>-2.4199999999999999E-2</v>
      </c>
      <c r="W98" s="52">
        <v>0.19550000000000001</v>
      </c>
      <c r="X98" s="59">
        <v>0.1305</v>
      </c>
      <c r="Y98" s="74">
        <f t="shared" si="20"/>
        <v>6.5000000000000002E-2</v>
      </c>
      <c r="Z98" s="52">
        <v>0.1855</v>
      </c>
      <c r="AA98" s="59">
        <v>0.1305</v>
      </c>
      <c r="AB98" s="74">
        <f t="shared" si="21"/>
        <v>5.4999999999999993E-2</v>
      </c>
      <c r="AC98" s="52">
        <v>2.4799999999999999E-2</v>
      </c>
      <c r="AD98" s="59">
        <v>0.1305</v>
      </c>
      <c r="AE98" s="74">
        <f t="shared" si="22"/>
        <v>-0.1057</v>
      </c>
      <c r="AF98" s="95">
        <f t="shared" si="23"/>
        <v>-9.4400000000000005E-3</v>
      </c>
      <c r="AG98" s="116">
        <v>16.52</v>
      </c>
      <c r="AH98" s="98">
        <f t="shared" si="24"/>
        <v>2.9934125535496052E-5</v>
      </c>
      <c r="AI98" s="99">
        <f t="shared" si="25"/>
        <v>-2.8257814505508274E-7</v>
      </c>
      <c r="AJ98" s="100">
        <v>23.02</v>
      </c>
      <c r="AK98" s="100">
        <v>0.21</v>
      </c>
      <c r="AL98" s="101" t="s">
        <v>13</v>
      </c>
    </row>
    <row r="99" spans="1:38" s="62" customFormat="1">
      <c r="A99" s="90" t="s">
        <v>1123</v>
      </c>
      <c r="B99" s="52">
        <v>-0.02</v>
      </c>
      <c r="C99" s="59">
        <v>0.1305</v>
      </c>
      <c r="D99" s="74">
        <f t="shared" si="26"/>
        <v>-0.15049999999999999</v>
      </c>
      <c r="E99" s="52">
        <v>-0.13</v>
      </c>
      <c r="F99" s="59">
        <v>0.1305</v>
      </c>
      <c r="G99" s="74">
        <f t="shared" si="14"/>
        <v>-0.26050000000000001</v>
      </c>
      <c r="H99" s="52">
        <v>-0.23</v>
      </c>
      <c r="I99" s="59">
        <v>0.1305</v>
      </c>
      <c r="J99" s="74">
        <f t="shared" si="15"/>
        <v>-0.36050000000000004</v>
      </c>
      <c r="K99" s="52">
        <v>-0.16</v>
      </c>
      <c r="L99" s="59">
        <v>0.1305</v>
      </c>
      <c r="M99" s="74">
        <f t="shared" si="16"/>
        <v>-0.29049999999999998</v>
      </c>
      <c r="N99" s="52">
        <v>-0.31</v>
      </c>
      <c r="O99" s="59">
        <v>0.1305</v>
      </c>
      <c r="P99" s="74">
        <f t="shared" si="17"/>
        <v>-0.4405</v>
      </c>
      <c r="Q99" s="52">
        <v>-1.37</v>
      </c>
      <c r="R99" s="59">
        <v>0.1305</v>
      </c>
      <c r="S99" s="74">
        <f t="shared" si="18"/>
        <v>-1.5005000000000002</v>
      </c>
      <c r="T99" s="75" t="s">
        <v>13</v>
      </c>
      <c r="U99" s="59">
        <v>0.1305</v>
      </c>
      <c r="V99" s="74" t="s">
        <v>13</v>
      </c>
      <c r="W99" s="52">
        <v>-0.39</v>
      </c>
      <c r="X99" s="59">
        <v>0.1305</v>
      </c>
      <c r="Y99" s="74">
        <f t="shared" si="20"/>
        <v>-0.52049999999999996</v>
      </c>
      <c r="Z99" s="52">
        <v>-0.26</v>
      </c>
      <c r="AA99" s="59">
        <v>0.1305</v>
      </c>
      <c r="AB99" s="74">
        <f t="shared" si="21"/>
        <v>-0.39050000000000001</v>
      </c>
      <c r="AC99" s="52">
        <v>0.02</v>
      </c>
      <c r="AD99" s="59">
        <v>0.1305</v>
      </c>
      <c r="AE99" s="74">
        <f t="shared" si="22"/>
        <v>-0.1105</v>
      </c>
      <c r="AF99" s="95">
        <f t="shared" si="23"/>
        <v>-0.44716666666666666</v>
      </c>
      <c r="AG99" s="116">
        <v>36.9</v>
      </c>
      <c r="AH99" s="98">
        <f t="shared" si="24"/>
        <v>6.686254432565402E-5</v>
      </c>
      <c r="AI99" s="99">
        <f t="shared" si="25"/>
        <v>-2.9898701070954956E-5</v>
      </c>
      <c r="AJ99" s="100">
        <v>532.38</v>
      </c>
      <c r="AK99" s="101" t="s">
        <v>13</v>
      </c>
      <c r="AL99" s="100">
        <v>-14.22</v>
      </c>
    </row>
    <row r="100" spans="1:38" s="62" customFormat="1">
      <c r="A100" s="90" t="s">
        <v>1124</v>
      </c>
      <c r="B100" s="52">
        <v>0.14749999999999999</v>
      </c>
      <c r="C100" s="59">
        <v>0.1305</v>
      </c>
      <c r="D100" s="74">
        <f t="shared" si="26"/>
        <v>1.6999999999999987E-2</v>
      </c>
      <c r="E100" s="52">
        <v>0.4098</v>
      </c>
      <c r="F100" s="59">
        <v>0.1305</v>
      </c>
      <c r="G100" s="74">
        <f t="shared" si="14"/>
        <v>0.27929999999999999</v>
      </c>
      <c r="H100" s="52">
        <v>0.30299999999999999</v>
      </c>
      <c r="I100" s="59">
        <v>0.1305</v>
      </c>
      <c r="J100" s="74">
        <f t="shared" si="15"/>
        <v>0.17249999999999999</v>
      </c>
      <c r="K100" s="52">
        <v>7.5800000000000006E-2</v>
      </c>
      <c r="L100" s="59">
        <v>0.1305</v>
      </c>
      <c r="M100" s="74">
        <f t="shared" si="16"/>
        <v>-5.4699999999999999E-2</v>
      </c>
      <c r="N100" s="52">
        <v>8.5000000000000006E-3</v>
      </c>
      <c r="O100" s="59">
        <v>0.1305</v>
      </c>
      <c r="P100" s="74">
        <f t="shared" si="17"/>
        <v>-0.122</v>
      </c>
      <c r="Q100" s="52">
        <v>1.8100000000000002E-2</v>
      </c>
      <c r="R100" s="59">
        <v>0.1305</v>
      </c>
      <c r="S100" s="74">
        <f t="shared" si="18"/>
        <v>-0.1124</v>
      </c>
      <c r="T100" s="52">
        <v>3.73E-2</v>
      </c>
      <c r="U100" s="59">
        <v>0.1305</v>
      </c>
      <c r="V100" s="74">
        <f t="shared" si="19"/>
        <v>-9.3200000000000005E-2</v>
      </c>
      <c r="W100" s="52">
        <v>5.0999999999999997E-2</v>
      </c>
      <c r="X100" s="59">
        <v>0.1305</v>
      </c>
      <c r="Y100" s="74">
        <f t="shared" si="20"/>
        <v>-7.9500000000000015E-2</v>
      </c>
      <c r="Z100" s="52">
        <v>0.22389999999999999</v>
      </c>
      <c r="AA100" s="59">
        <v>0.1305</v>
      </c>
      <c r="AB100" s="74">
        <f t="shared" si="21"/>
        <v>9.3399999999999983E-2</v>
      </c>
      <c r="AC100" s="52">
        <v>0.2225</v>
      </c>
      <c r="AD100" s="59">
        <v>0.1305</v>
      </c>
      <c r="AE100" s="74">
        <f t="shared" si="22"/>
        <v>9.1999999999999998E-2</v>
      </c>
      <c r="AF100" s="95">
        <f t="shared" si="23"/>
        <v>1.924E-2</v>
      </c>
      <c r="AG100" s="116">
        <v>8.25</v>
      </c>
      <c r="AH100" s="98">
        <f t="shared" si="24"/>
        <v>1.4948942837036468E-5</v>
      </c>
      <c r="AI100" s="99">
        <f t="shared" si="25"/>
        <v>2.8761766018458162E-7</v>
      </c>
      <c r="AJ100" s="100">
        <v>8.56</v>
      </c>
      <c r="AK100" s="100">
        <v>0.06</v>
      </c>
      <c r="AL100" s="100">
        <v>-2.04</v>
      </c>
    </row>
    <row r="101" spans="1:38" s="62" customFormat="1">
      <c r="A101" s="90" t="s">
        <v>1125</v>
      </c>
      <c r="B101" s="64" t="s">
        <v>13</v>
      </c>
      <c r="C101" s="59">
        <v>0.1305</v>
      </c>
      <c r="D101" s="74" t="s">
        <v>13</v>
      </c>
      <c r="E101" s="52">
        <v>0.1</v>
      </c>
      <c r="F101" s="59">
        <v>0.1305</v>
      </c>
      <c r="G101" s="74">
        <f t="shared" si="14"/>
        <v>-3.0499999999999999E-2</v>
      </c>
      <c r="H101" s="52">
        <v>0.11</v>
      </c>
      <c r="I101" s="59">
        <v>0.1305</v>
      </c>
      <c r="J101" s="74">
        <f t="shared" si="15"/>
        <v>-2.0500000000000004E-2</v>
      </c>
      <c r="K101" s="52">
        <v>0.09</v>
      </c>
      <c r="L101" s="59">
        <v>0.1305</v>
      </c>
      <c r="M101" s="74">
        <f t="shared" si="16"/>
        <v>-4.0500000000000008E-2</v>
      </c>
      <c r="N101" s="52">
        <v>0.1</v>
      </c>
      <c r="O101" s="59">
        <v>0.1305</v>
      </c>
      <c r="P101" s="74">
        <f t="shared" si="17"/>
        <v>-3.0499999999999999E-2</v>
      </c>
      <c r="Q101" s="52">
        <v>0.08</v>
      </c>
      <c r="R101" s="59">
        <v>0.1305</v>
      </c>
      <c r="S101" s="74">
        <f t="shared" si="18"/>
        <v>-5.0500000000000003E-2</v>
      </c>
      <c r="T101" s="52">
        <v>0.1</v>
      </c>
      <c r="U101" s="59">
        <v>0.1305</v>
      </c>
      <c r="V101" s="74">
        <f t="shared" si="19"/>
        <v>-3.0499999999999999E-2</v>
      </c>
      <c r="W101" s="52">
        <v>0.08</v>
      </c>
      <c r="X101" s="59">
        <v>0.1305</v>
      </c>
      <c r="Y101" s="74">
        <f t="shared" si="20"/>
        <v>-5.0500000000000003E-2</v>
      </c>
      <c r="Z101" s="52">
        <v>7.0000000000000007E-2</v>
      </c>
      <c r="AA101" s="59">
        <v>0.1305</v>
      </c>
      <c r="AB101" s="74">
        <f t="shared" si="21"/>
        <v>-6.0499999999999998E-2</v>
      </c>
      <c r="AC101" s="52">
        <v>0.1</v>
      </c>
      <c r="AD101" s="59">
        <v>0.1305</v>
      </c>
      <c r="AE101" s="74">
        <f t="shared" si="22"/>
        <v>-3.0499999999999999E-2</v>
      </c>
      <c r="AF101" s="95">
        <f t="shared" si="23"/>
        <v>-3.8277777777777779E-2</v>
      </c>
      <c r="AG101" s="116">
        <v>115.99</v>
      </c>
      <c r="AH101" s="98">
        <f t="shared" si="24"/>
        <v>2.1017307632337695E-4</v>
      </c>
      <c r="AI101" s="99">
        <f t="shared" si="25"/>
        <v>-8.0449583103781509E-6</v>
      </c>
      <c r="AJ101" s="100">
        <v>141.80000000000001</v>
      </c>
      <c r="AK101" s="100">
        <v>0.92</v>
      </c>
      <c r="AL101" s="101" t="s">
        <v>13</v>
      </c>
    </row>
    <row r="102" spans="1:38" s="62" customFormat="1">
      <c r="A102" s="90" t="s">
        <v>1150</v>
      </c>
      <c r="B102" s="52">
        <v>0.2</v>
      </c>
      <c r="C102" s="59">
        <v>0.1305</v>
      </c>
      <c r="D102" s="74">
        <f t="shared" si="26"/>
        <v>6.9500000000000006E-2</v>
      </c>
      <c r="E102" s="52">
        <v>0.17</v>
      </c>
      <c r="F102" s="59">
        <v>0.1305</v>
      </c>
      <c r="G102" s="74">
        <f t="shared" si="14"/>
        <v>3.9500000000000007E-2</v>
      </c>
      <c r="H102" s="52">
        <v>0.03</v>
      </c>
      <c r="I102" s="59">
        <v>0.1305</v>
      </c>
      <c r="J102" s="74">
        <f t="shared" si="15"/>
        <v>-0.10050000000000001</v>
      </c>
      <c r="K102" s="52">
        <v>-0.02</v>
      </c>
      <c r="L102" s="59">
        <v>0.1305</v>
      </c>
      <c r="M102" s="74">
        <f t="shared" si="16"/>
        <v>-0.15049999999999999</v>
      </c>
      <c r="N102" s="52">
        <v>0.03</v>
      </c>
      <c r="O102" s="59">
        <v>0.1305</v>
      </c>
      <c r="P102" s="74">
        <f t="shared" si="17"/>
        <v>-0.10050000000000001</v>
      </c>
      <c r="Q102" s="52">
        <v>0.02</v>
      </c>
      <c r="R102" s="59">
        <v>0.1305</v>
      </c>
      <c r="S102" s="74">
        <f t="shared" si="18"/>
        <v>-0.1105</v>
      </c>
      <c r="T102" s="52">
        <v>0.05</v>
      </c>
      <c r="U102" s="59">
        <v>0.1305</v>
      </c>
      <c r="V102" s="74">
        <f t="shared" si="19"/>
        <v>-8.0500000000000002E-2</v>
      </c>
      <c r="W102" s="52">
        <v>0.01</v>
      </c>
      <c r="X102" s="59">
        <v>0.1305</v>
      </c>
      <c r="Y102" s="74">
        <f t="shared" si="20"/>
        <v>-0.12050000000000001</v>
      </c>
      <c r="Z102" s="52">
        <v>-0.18</v>
      </c>
      <c r="AA102" s="59">
        <v>0.1305</v>
      </c>
      <c r="AB102" s="74">
        <f t="shared" si="21"/>
        <v>-0.3105</v>
      </c>
      <c r="AC102" s="52">
        <v>-0.18</v>
      </c>
      <c r="AD102" s="59">
        <v>0.1305</v>
      </c>
      <c r="AE102" s="74">
        <f t="shared" si="22"/>
        <v>-0.3105</v>
      </c>
      <c r="AF102" s="95">
        <f t="shared" si="23"/>
        <v>-0.11750000000000001</v>
      </c>
      <c r="AG102" s="116">
        <v>-76.12</v>
      </c>
      <c r="AH102" s="98">
        <f t="shared" si="24"/>
        <v>-1.3792891257638981E-4</v>
      </c>
      <c r="AI102" s="99">
        <f t="shared" si="25"/>
        <v>1.6206647227725804E-5</v>
      </c>
      <c r="AJ102" s="100">
        <v>164.05</v>
      </c>
      <c r="AK102" s="101" t="s">
        <v>13</v>
      </c>
      <c r="AL102" s="100">
        <v>-12.74</v>
      </c>
    </row>
    <row r="103" spans="1:38" s="62" customFormat="1">
      <c r="A103" s="90" t="s">
        <v>1126</v>
      </c>
      <c r="B103" s="52">
        <v>0.13</v>
      </c>
      <c r="C103" s="59">
        <v>0.1305</v>
      </c>
      <c r="D103" s="74">
        <f t="shared" si="26"/>
        <v>-5.0000000000000044E-4</v>
      </c>
      <c r="E103" s="52">
        <v>0.17</v>
      </c>
      <c r="F103" s="59">
        <v>0.1305</v>
      </c>
      <c r="G103" s="74">
        <f t="shared" si="14"/>
        <v>3.9500000000000007E-2</v>
      </c>
      <c r="H103" s="52">
        <v>0.12</v>
      </c>
      <c r="I103" s="59">
        <v>0.1305</v>
      </c>
      <c r="J103" s="74">
        <f t="shared" si="15"/>
        <v>-1.0500000000000009E-2</v>
      </c>
      <c r="K103" s="52">
        <v>-0.06</v>
      </c>
      <c r="L103" s="59">
        <v>0.1305</v>
      </c>
      <c r="M103" s="74">
        <f t="shared" si="16"/>
        <v>-0.1905</v>
      </c>
      <c r="N103" s="52">
        <v>0.12</v>
      </c>
      <c r="O103" s="59">
        <v>0.1305</v>
      </c>
      <c r="P103" s="74">
        <f t="shared" si="17"/>
        <v>-1.0500000000000009E-2</v>
      </c>
      <c r="Q103" s="52">
        <v>0.09</v>
      </c>
      <c r="R103" s="59">
        <v>0.1305</v>
      </c>
      <c r="S103" s="74">
        <f t="shared" si="18"/>
        <v>-4.0500000000000008E-2</v>
      </c>
      <c r="T103" s="52">
        <v>0.08</v>
      </c>
      <c r="U103" s="59">
        <v>0.1305</v>
      </c>
      <c r="V103" s="74">
        <f t="shared" si="19"/>
        <v>-5.0500000000000003E-2</v>
      </c>
      <c r="W103" s="52">
        <v>0.08</v>
      </c>
      <c r="X103" s="59">
        <v>0.1305</v>
      </c>
      <c r="Y103" s="74">
        <f t="shared" si="20"/>
        <v>-5.0500000000000003E-2</v>
      </c>
      <c r="Z103" s="52">
        <v>0.09</v>
      </c>
      <c r="AA103" s="59">
        <v>0.1305</v>
      </c>
      <c r="AB103" s="74">
        <f t="shared" si="21"/>
        <v>-4.0500000000000008E-2</v>
      </c>
      <c r="AC103" s="52">
        <v>0.09</v>
      </c>
      <c r="AD103" s="59">
        <v>0.1305</v>
      </c>
      <c r="AE103" s="74">
        <f t="shared" si="22"/>
        <v>-4.0500000000000008E-2</v>
      </c>
      <c r="AF103" s="95">
        <f t="shared" si="23"/>
        <v>-3.95E-2</v>
      </c>
      <c r="AG103" s="116">
        <v>140.1</v>
      </c>
      <c r="AH103" s="98">
        <f t="shared" si="24"/>
        <v>2.5386022926894656E-4</v>
      </c>
      <c r="AI103" s="99">
        <f t="shared" si="25"/>
        <v>-1.0027479056123389E-5</v>
      </c>
      <c r="AJ103" s="100">
        <v>182.58</v>
      </c>
      <c r="AK103" s="100">
        <v>0.57999999999999996</v>
      </c>
      <c r="AL103" s="101" t="s">
        <v>13</v>
      </c>
    </row>
    <row r="104" spans="1:38" s="62" customFormat="1">
      <c r="A104" s="90" t="s">
        <v>1127</v>
      </c>
      <c r="B104" s="52">
        <v>0.12</v>
      </c>
      <c r="C104" s="59">
        <v>0.1305</v>
      </c>
      <c r="D104" s="74">
        <f t="shared" si="26"/>
        <v>-1.0500000000000009E-2</v>
      </c>
      <c r="E104" s="52">
        <v>0.1</v>
      </c>
      <c r="F104" s="59">
        <v>0.1305</v>
      </c>
      <c r="G104" s="74">
        <f t="shared" si="14"/>
        <v>-3.0499999999999999E-2</v>
      </c>
      <c r="H104" s="52">
        <v>0.13</v>
      </c>
      <c r="I104" s="59">
        <v>0.1305</v>
      </c>
      <c r="J104" s="74">
        <f t="shared" si="15"/>
        <v>-5.0000000000000044E-4</v>
      </c>
      <c r="K104" s="52">
        <v>0.11</v>
      </c>
      <c r="L104" s="59">
        <v>0.1305</v>
      </c>
      <c r="M104" s="74">
        <f t="shared" si="16"/>
        <v>-2.0500000000000004E-2</v>
      </c>
      <c r="N104" s="52">
        <v>0.09</v>
      </c>
      <c r="O104" s="59">
        <v>0.1305</v>
      </c>
      <c r="P104" s="74">
        <f t="shared" si="17"/>
        <v>-4.0500000000000008E-2</v>
      </c>
      <c r="Q104" s="52">
        <v>0.11</v>
      </c>
      <c r="R104" s="59">
        <v>0.1305</v>
      </c>
      <c r="S104" s="74">
        <f t="shared" si="18"/>
        <v>-2.0500000000000004E-2</v>
      </c>
      <c r="T104" s="52">
        <v>0.05</v>
      </c>
      <c r="U104" s="59">
        <v>0.1305</v>
      </c>
      <c r="V104" s="74">
        <f t="shared" si="19"/>
        <v>-8.0500000000000002E-2</v>
      </c>
      <c r="W104" s="52">
        <v>0.06</v>
      </c>
      <c r="X104" s="59">
        <v>0.1305</v>
      </c>
      <c r="Y104" s="74">
        <f t="shared" si="20"/>
        <v>-7.0500000000000007E-2</v>
      </c>
      <c r="Z104" s="52">
        <v>0.1</v>
      </c>
      <c r="AA104" s="59">
        <v>0.1305</v>
      </c>
      <c r="AB104" s="74">
        <f t="shared" si="21"/>
        <v>-3.0499999999999999E-2</v>
      </c>
      <c r="AC104" s="52">
        <v>0.11</v>
      </c>
      <c r="AD104" s="59">
        <v>0.1305</v>
      </c>
      <c r="AE104" s="74">
        <f t="shared" si="22"/>
        <v>-2.0500000000000004E-2</v>
      </c>
      <c r="AF104" s="95">
        <f t="shared" si="23"/>
        <v>-3.2500000000000001E-2</v>
      </c>
      <c r="AG104" s="116">
        <v>111.98</v>
      </c>
      <c r="AH104" s="98">
        <f t="shared" si="24"/>
        <v>2.0290698410804165E-4</v>
      </c>
      <c r="AI104" s="99">
        <f t="shared" si="25"/>
        <v>-6.594476983511354E-6</v>
      </c>
      <c r="AJ104" s="100">
        <v>131.38999999999999</v>
      </c>
      <c r="AK104" s="100">
        <v>1.69</v>
      </c>
      <c r="AL104" s="101" t="s">
        <v>13</v>
      </c>
    </row>
    <row r="105" spans="1:38" s="62" customFormat="1">
      <c r="A105" s="90" t="s">
        <v>1128</v>
      </c>
      <c r="B105" s="53" t="s">
        <v>13</v>
      </c>
      <c r="C105" s="59">
        <v>0.1305</v>
      </c>
      <c r="D105" s="74" t="s">
        <v>13</v>
      </c>
      <c r="E105" s="54" t="s">
        <v>13</v>
      </c>
      <c r="F105" s="59">
        <v>0.1305</v>
      </c>
      <c r="G105" s="74" t="s">
        <v>13</v>
      </c>
      <c r="H105" s="52">
        <v>0.17</v>
      </c>
      <c r="I105" s="59">
        <v>0.1305</v>
      </c>
      <c r="J105" s="74">
        <f t="shared" si="15"/>
        <v>3.9500000000000007E-2</v>
      </c>
      <c r="K105" s="52">
        <v>0.17</v>
      </c>
      <c r="L105" s="59">
        <v>0.1305</v>
      </c>
      <c r="M105" s="74">
        <f t="shared" si="16"/>
        <v>3.9500000000000007E-2</v>
      </c>
      <c r="N105" s="52">
        <v>0.15</v>
      </c>
      <c r="O105" s="59">
        <v>0.1305</v>
      </c>
      <c r="P105" s="74">
        <f t="shared" si="17"/>
        <v>1.949999999999999E-2</v>
      </c>
      <c r="Q105" s="52">
        <v>0.14000000000000001</v>
      </c>
      <c r="R105" s="59">
        <v>0.1305</v>
      </c>
      <c r="S105" s="74">
        <f t="shared" si="18"/>
        <v>9.5000000000000084E-3</v>
      </c>
      <c r="T105" s="52">
        <v>0.15</v>
      </c>
      <c r="U105" s="59">
        <v>0.1305</v>
      </c>
      <c r="V105" s="74">
        <f t="shared" si="19"/>
        <v>1.949999999999999E-2</v>
      </c>
      <c r="W105" s="52">
        <v>0.13</v>
      </c>
      <c r="X105" s="59">
        <v>0.1305</v>
      </c>
      <c r="Y105" s="74">
        <f t="shared" si="20"/>
        <v>-5.0000000000000044E-4</v>
      </c>
      <c r="Z105" s="52">
        <v>0.12</v>
      </c>
      <c r="AA105" s="59">
        <v>0.1305</v>
      </c>
      <c r="AB105" s="74">
        <f t="shared" si="21"/>
        <v>-1.0500000000000009E-2</v>
      </c>
      <c r="AC105" s="52">
        <v>0.13</v>
      </c>
      <c r="AD105" s="59">
        <v>0.1305</v>
      </c>
      <c r="AE105" s="74">
        <f t="shared" si="22"/>
        <v>-5.0000000000000044E-4</v>
      </c>
      <c r="AF105" s="95">
        <f t="shared" si="23"/>
        <v>1.4499999999999999E-2</v>
      </c>
      <c r="AG105" s="116">
        <v>145.72</v>
      </c>
      <c r="AH105" s="98">
        <f t="shared" si="24"/>
        <v>2.6404363032884293E-4</v>
      </c>
      <c r="AI105" s="99">
        <f t="shared" si="25"/>
        <v>3.828632639768222E-6</v>
      </c>
      <c r="AJ105" s="100">
        <v>155.46</v>
      </c>
      <c r="AK105" s="100">
        <v>2.4500000000000002</v>
      </c>
      <c r="AL105" s="101" t="s">
        <v>13</v>
      </c>
    </row>
    <row r="106" spans="1:38" s="62" customFormat="1">
      <c r="A106" s="90" t="s">
        <v>1129</v>
      </c>
      <c r="B106" s="52">
        <v>0.12</v>
      </c>
      <c r="C106" s="59">
        <v>0.1305</v>
      </c>
      <c r="D106" s="74">
        <f t="shared" si="26"/>
        <v>-1.0500000000000009E-2</v>
      </c>
      <c r="E106" s="52">
        <v>0.09</v>
      </c>
      <c r="F106" s="59">
        <v>0.1305</v>
      </c>
      <c r="G106" s="74">
        <f t="shared" si="14"/>
        <v>-4.0500000000000008E-2</v>
      </c>
      <c r="H106" s="52">
        <v>0.09</v>
      </c>
      <c r="I106" s="59">
        <v>0.1305</v>
      </c>
      <c r="J106" s="74">
        <f t="shared" si="15"/>
        <v>-4.0500000000000008E-2</v>
      </c>
      <c r="K106" s="52">
        <v>-0.05</v>
      </c>
      <c r="L106" s="59">
        <v>0.1305</v>
      </c>
      <c r="M106" s="74">
        <f t="shared" si="16"/>
        <v>-0.18049999999999999</v>
      </c>
      <c r="N106" s="73" t="s">
        <v>13</v>
      </c>
      <c r="O106" s="59">
        <v>0.1305</v>
      </c>
      <c r="P106" s="74" t="s">
        <v>13</v>
      </c>
      <c r="Q106" s="52">
        <v>-7.0000000000000007E-2</v>
      </c>
      <c r="R106" s="59">
        <v>0.1305</v>
      </c>
      <c r="S106" s="74">
        <f t="shared" si="18"/>
        <v>-0.20050000000000001</v>
      </c>
      <c r="T106" s="52">
        <v>-0.37</v>
      </c>
      <c r="U106" s="59">
        <v>0.1305</v>
      </c>
      <c r="V106" s="74">
        <f t="shared" si="19"/>
        <v>-0.50049999999999994</v>
      </c>
      <c r="W106" s="52">
        <v>-0.26</v>
      </c>
      <c r="X106" s="59">
        <v>0.1305</v>
      </c>
      <c r="Y106" s="74">
        <f t="shared" si="20"/>
        <v>-0.39050000000000001</v>
      </c>
      <c r="Z106" s="52">
        <v>-0.09</v>
      </c>
      <c r="AA106" s="59">
        <v>0.1305</v>
      </c>
      <c r="AB106" s="74">
        <f t="shared" si="21"/>
        <v>-0.2205</v>
      </c>
      <c r="AC106" s="52">
        <v>-7.0000000000000007E-2</v>
      </c>
      <c r="AD106" s="59">
        <v>0.1305</v>
      </c>
      <c r="AE106" s="74">
        <f t="shared" si="22"/>
        <v>-0.20050000000000001</v>
      </c>
      <c r="AF106" s="95">
        <f t="shared" si="23"/>
        <v>-0.19827777777777778</v>
      </c>
      <c r="AG106" s="116">
        <v>1656.05</v>
      </c>
      <c r="AH106" s="98">
        <f t="shared" si="24"/>
        <v>3.0007511254877867E-3</v>
      </c>
      <c r="AI106" s="99">
        <f t="shared" si="25"/>
        <v>-5.9498226482588396E-4</v>
      </c>
      <c r="AJ106" s="100">
        <v>2082.42</v>
      </c>
      <c r="AK106" s="101" t="s">
        <v>13</v>
      </c>
      <c r="AL106" s="100">
        <v>-42.38</v>
      </c>
    </row>
    <row r="107" spans="1:38" s="62" customFormat="1">
      <c r="A107" s="90" t="s">
        <v>1130</v>
      </c>
      <c r="B107" s="63">
        <v>1.4401999999999999</v>
      </c>
      <c r="C107" s="59">
        <v>0.1305</v>
      </c>
      <c r="D107" s="74">
        <f t="shared" si="26"/>
        <v>1.3096999999999999</v>
      </c>
      <c r="E107" s="52">
        <v>0.24179999999999999</v>
      </c>
      <c r="F107" s="59">
        <v>0.1305</v>
      </c>
      <c r="G107" s="74">
        <f t="shared" si="14"/>
        <v>0.11129999999999998</v>
      </c>
      <c r="H107" s="75" t="s">
        <v>13</v>
      </c>
      <c r="I107" s="59">
        <v>0.1305</v>
      </c>
      <c r="J107" s="74" t="s">
        <v>13</v>
      </c>
      <c r="K107" s="52">
        <v>-5.6500000000000002E-2</v>
      </c>
      <c r="L107" s="59">
        <v>0.1305</v>
      </c>
      <c r="M107" s="74">
        <f t="shared" si="16"/>
        <v>-0.187</v>
      </c>
      <c r="N107" s="52">
        <v>-9.4100000000000003E-2</v>
      </c>
      <c r="O107" s="59">
        <v>0.1305</v>
      </c>
      <c r="P107" s="74">
        <f t="shared" si="17"/>
        <v>-0.22460000000000002</v>
      </c>
      <c r="Q107" s="52">
        <v>-5.5199999999999999E-2</v>
      </c>
      <c r="R107" s="59">
        <v>0.1305</v>
      </c>
      <c r="S107" s="74">
        <f t="shared" si="18"/>
        <v>-0.1857</v>
      </c>
      <c r="T107" s="52">
        <v>-0.61670000000000003</v>
      </c>
      <c r="U107" s="59">
        <v>0.1305</v>
      </c>
      <c r="V107" s="74">
        <f t="shared" si="19"/>
        <v>-0.74720000000000009</v>
      </c>
      <c r="W107" s="52">
        <v>0.12690000000000001</v>
      </c>
      <c r="X107" s="59">
        <v>0.1305</v>
      </c>
      <c r="Y107" s="74">
        <f t="shared" si="20"/>
        <v>-3.5999999999999921E-3</v>
      </c>
      <c r="Z107" s="52">
        <v>-0.58379999999999999</v>
      </c>
      <c r="AA107" s="59">
        <v>0.1305</v>
      </c>
      <c r="AB107" s="74">
        <f t="shared" si="21"/>
        <v>-0.71429999999999993</v>
      </c>
      <c r="AC107" s="52">
        <v>-1.1765000000000001</v>
      </c>
      <c r="AD107" s="59">
        <v>0.1305</v>
      </c>
      <c r="AE107" s="74">
        <f t="shared" si="22"/>
        <v>-1.3070000000000002</v>
      </c>
      <c r="AF107" s="95">
        <f t="shared" si="23"/>
        <v>-0.21648888888888893</v>
      </c>
      <c r="AG107" s="116">
        <v>8.76</v>
      </c>
      <c r="AH107" s="98">
        <f t="shared" si="24"/>
        <v>1.5873059303325995E-5</v>
      </c>
      <c r="AI107" s="99">
        <f t="shared" si="25"/>
        <v>-3.436340971844486E-6</v>
      </c>
      <c r="AJ107" s="100">
        <v>9.3000000000000007</v>
      </c>
      <c r="AK107" s="101" t="s">
        <v>13</v>
      </c>
      <c r="AL107" s="101" t="s">
        <v>13</v>
      </c>
    </row>
    <row r="108" spans="1:38" s="62" customFormat="1">
      <c r="A108" s="90" t="s">
        <v>1131</v>
      </c>
      <c r="B108" s="52">
        <v>0.17</v>
      </c>
      <c r="C108" s="59">
        <v>0.1305</v>
      </c>
      <c r="D108" s="74">
        <f t="shared" si="26"/>
        <v>3.9500000000000007E-2</v>
      </c>
      <c r="E108" s="52">
        <v>0.17</v>
      </c>
      <c r="F108" s="59">
        <v>0.1305</v>
      </c>
      <c r="G108" s="74">
        <f t="shared" si="14"/>
        <v>3.9500000000000007E-2</v>
      </c>
      <c r="H108" s="52">
        <v>0.17</v>
      </c>
      <c r="I108" s="59">
        <v>0.1305</v>
      </c>
      <c r="J108" s="74">
        <f t="shared" si="15"/>
        <v>3.9500000000000007E-2</v>
      </c>
      <c r="K108" s="52">
        <v>0.1</v>
      </c>
      <c r="L108" s="59">
        <v>0.1305</v>
      </c>
      <c r="M108" s="74">
        <f t="shared" si="16"/>
        <v>-3.0499999999999999E-2</v>
      </c>
      <c r="N108" s="52">
        <v>0.14000000000000001</v>
      </c>
      <c r="O108" s="59">
        <v>0.1305</v>
      </c>
      <c r="P108" s="74">
        <f t="shared" si="17"/>
        <v>9.5000000000000084E-3</v>
      </c>
      <c r="Q108" s="52">
        <v>0.12</v>
      </c>
      <c r="R108" s="59">
        <v>0.1305</v>
      </c>
      <c r="S108" s="74">
        <f t="shared" si="18"/>
        <v>-1.0500000000000009E-2</v>
      </c>
      <c r="T108" s="52">
        <v>7.0000000000000007E-2</v>
      </c>
      <c r="U108" s="59">
        <v>0.1305</v>
      </c>
      <c r="V108" s="74">
        <f t="shared" si="19"/>
        <v>-6.0499999999999998E-2</v>
      </c>
      <c r="W108" s="52">
        <v>0.1</v>
      </c>
      <c r="X108" s="59">
        <v>0.1305</v>
      </c>
      <c r="Y108" s="74">
        <f t="shared" si="20"/>
        <v>-3.0499999999999999E-2</v>
      </c>
      <c r="Z108" s="52">
        <v>0.14000000000000001</v>
      </c>
      <c r="AA108" s="59">
        <v>0.1305</v>
      </c>
      <c r="AB108" s="74">
        <f t="shared" si="21"/>
        <v>9.5000000000000084E-3</v>
      </c>
      <c r="AC108" s="52">
        <v>0.11</v>
      </c>
      <c r="AD108" s="59">
        <v>0.1305</v>
      </c>
      <c r="AE108" s="74">
        <f t="shared" si="22"/>
        <v>-2.0500000000000004E-2</v>
      </c>
      <c r="AF108" s="95">
        <f t="shared" si="23"/>
        <v>-1.4999999999999972E-3</v>
      </c>
      <c r="AG108" s="116">
        <v>118.1</v>
      </c>
      <c r="AH108" s="98">
        <f t="shared" si="24"/>
        <v>2.1399638170351598E-4</v>
      </c>
      <c r="AI108" s="99">
        <f t="shared" si="25"/>
        <v>-3.2099457255527338E-7</v>
      </c>
      <c r="AJ108" s="100">
        <v>139.4</v>
      </c>
      <c r="AK108" s="100">
        <v>1.68</v>
      </c>
      <c r="AL108" s="100">
        <v>-7.05</v>
      </c>
    </row>
    <row r="109" spans="1:38" s="62" customFormat="1">
      <c r="A109" s="90" t="s">
        <v>1132</v>
      </c>
      <c r="B109" s="52">
        <v>0.26</v>
      </c>
      <c r="C109" s="59">
        <v>0.1305</v>
      </c>
      <c r="D109" s="74">
        <f t="shared" si="26"/>
        <v>0.1295</v>
      </c>
      <c r="E109" s="52">
        <v>0.05</v>
      </c>
      <c r="F109" s="59">
        <v>0.1305</v>
      </c>
      <c r="G109" s="74">
        <f t="shared" si="14"/>
        <v>-8.0500000000000002E-2</v>
      </c>
      <c r="H109" s="52">
        <v>0.06</v>
      </c>
      <c r="I109" s="59">
        <v>0.1305</v>
      </c>
      <c r="J109" s="74">
        <f t="shared" si="15"/>
        <v>-7.0500000000000007E-2</v>
      </c>
      <c r="K109" s="52">
        <v>7.0000000000000007E-2</v>
      </c>
      <c r="L109" s="59">
        <v>0.1305</v>
      </c>
      <c r="M109" s="74">
        <f t="shared" si="16"/>
        <v>-6.0499999999999998E-2</v>
      </c>
      <c r="N109" s="52">
        <v>0.06</v>
      </c>
      <c r="O109" s="59">
        <v>0.1305</v>
      </c>
      <c r="P109" s="74">
        <f t="shared" si="17"/>
        <v>-7.0500000000000007E-2</v>
      </c>
      <c r="Q109" s="52">
        <v>7.0000000000000007E-2</v>
      </c>
      <c r="R109" s="59">
        <v>0.1305</v>
      </c>
      <c r="S109" s="74">
        <f t="shared" si="18"/>
        <v>-6.0499999999999998E-2</v>
      </c>
      <c r="T109" s="52">
        <v>0.08</v>
      </c>
      <c r="U109" s="59">
        <v>0.1305</v>
      </c>
      <c r="V109" s="74">
        <f t="shared" si="19"/>
        <v>-5.0500000000000003E-2</v>
      </c>
      <c r="W109" s="52">
        <v>0.06</v>
      </c>
      <c r="X109" s="59">
        <v>0.1305</v>
      </c>
      <c r="Y109" s="74">
        <f t="shared" si="20"/>
        <v>-7.0500000000000007E-2</v>
      </c>
      <c r="Z109" s="52">
        <v>0.11</v>
      </c>
      <c r="AA109" s="59">
        <v>0.1305</v>
      </c>
      <c r="AB109" s="74">
        <f t="shared" si="21"/>
        <v>-2.0500000000000004E-2</v>
      </c>
      <c r="AC109" s="52">
        <v>0.11</v>
      </c>
      <c r="AD109" s="59">
        <v>0.1305</v>
      </c>
      <c r="AE109" s="74">
        <f t="shared" si="22"/>
        <v>-2.0500000000000004E-2</v>
      </c>
      <c r="AF109" s="95">
        <f t="shared" si="23"/>
        <v>-3.7500000000000006E-2</v>
      </c>
      <c r="AG109" s="116">
        <v>40.450000000000003</v>
      </c>
      <c r="AH109" s="98">
        <f t="shared" si="24"/>
        <v>7.3295119728257591E-5</v>
      </c>
      <c r="AI109" s="99">
        <f t="shared" si="25"/>
        <v>-2.74856698980966E-6</v>
      </c>
      <c r="AJ109" s="100">
        <v>52.24</v>
      </c>
      <c r="AK109" s="100">
        <v>2.0299999999999998</v>
      </c>
      <c r="AL109" s="101" t="s">
        <v>13</v>
      </c>
    </row>
    <row r="110" spans="1:38" s="62" customFormat="1">
      <c r="A110" s="90" t="s">
        <v>1133</v>
      </c>
      <c r="B110" s="52">
        <v>0.09</v>
      </c>
      <c r="C110" s="59">
        <v>0.1305</v>
      </c>
      <c r="D110" s="74">
        <f t="shared" si="26"/>
        <v>-4.0500000000000008E-2</v>
      </c>
      <c r="E110" s="52">
        <v>0.09</v>
      </c>
      <c r="F110" s="59">
        <v>0.1305</v>
      </c>
      <c r="G110" s="74">
        <f t="shared" si="14"/>
        <v>-4.0500000000000008E-2</v>
      </c>
      <c r="H110" s="52">
        <v>0.12</v>
      </c>
      <c r="I110" s="59">
        <v>0.1305</v>
      </c>
      <c r="J110" s="74">
        <f t="shared" si="15"/>
        <v>-1.0500000000000009E-2</v>
      </c>
      <c r="K110" s="52">
        <v>0.12</v>
      </c>
      <c r="L110" s="59">
        <v>0.1305</v>
      </c>
      <c r="M110" s="74">
        <f t="shared" si="16"/>
        <v>-1.0500000000000009E-2</v>
      </c>
      <c r="N110" s="52">
        <v>0.12</v>
      </c>
      <c r="O110" s="59">
        <v>0.1305</v>
      </c>
      <c r="P110" s="74">
        <f t="shared" si="17"/>
        <v>-1.0500000000000009E-2</v>
      </c>
      <c r="Q110" s="52">
        <v>0.1</v>
      </c>
      <c r="R110" s="59">
        <v>0.1305</v>
      </c>
      <c r="S110" s="74">
        <f t="shared" si="18"/>
        <v>-3.0499999999999999E-2</v>
      </c>
      <c r="T110" s="52">
        <v>-0.06</v>
      </c>
      <c r="U110" s="59">
        <v>0.1305</v>
      </c>
      <c r="V110" s="74">
        <f t="shared" si="19"/>
        <v>-0.1905</v>
      </c>
      <c r="W110" s="52">
        <v>-0.15</v>
      </c>
      <c r="X110" s="59">
        <v>0.1305</v>
      </c>
      <c r="Y110" s="74">
        <f t="shared" si="20"/>
        <v>-0.28049999999999997</v>
      </c>
      <c r="Z110" s="52">
        <v>-0.01</v>
      </c>
      <c r="AA110" s="59">
        <v>0.1305</v>
      </c>
      <c r="AB110" s="74">
        <f t="shared" si="21"/>
        <v>-0.14050000000000001</v>
      </c>
      <c r="AC110" s="52">
        <v>-0.09</v>
      </c>
      <c r="AD110" s="59">
        <v>0.1305</v>
      </c>
      <c r="AE110" s="74">
        <f t="shared" si="22"/>
        <v>-0.2205</v>
      </c>
      <c r="AF110" s="95">
        <f t="shared" si="23"/>
        <v>-9.7500000000000003E-2</v>
      </c>
      <c r="AG110" s="116">
        <v>28.42</v>
      </c>
      <c r="AH110" s="98">
        <f t="shared" si="24"/>
        <v>5.1496843082251692E-5</v>
      </c>
      <c r="AI110" s="99">
        <f t="shared" si="25"/>
        <v>-5.0209422005195398E-6</v>
      </c>
      <c r="AJ110" s="100">
        <v>56.95</v>
      </c>
      <c r="AK110" s="100">
        <v>4.5199999999999996</v>
      </c>
      <c r="AL110" s="100">
        <v>-7.4</v>
      </c>
    </row>
    <row r="111" spans="1:38" s="62" customFormat="1">
      <c r="A111" s="90" t="s">
        <v>1134</v>
      </c>
      <c r="B111" s="52">
        <v>0.11</v>
      </c>
      <c r="C111" s="59">
        <v>0.1305</v>
      </c>
      <c r="D111" s="74">
        <f t="shared" si="26"/>
        <v>-2.0500000000000004E-2</v>
      </c>
      <c r="E111" s="52">
        <v>0.1</v>
      </c>
      <c r="F111" s="59">
        <v>0.1305</v>
      </c>
      <c r="G111" s="74">
        <f t="shared" si="14"/>
        <v>-3.0499999999999999E-2</v>
      </c>
      <c r="H111" s="52">
        <v>7.0000000000000007E-2</v>
      </c>
      <c r="I111" s="59">
        <v>0.1305</v>
      </c>
      <c r="J111" s="74">
        <f t="shared" si="15"/>
        <v>-6.0499999999999998E-2</v>
      </c>
      <c r="K111" s="52">
        <v>-0.03</v>
      </c>
      <c r="L111" s="59">
        <v>0.1305</v>
      </c>
      <c r="M111" s="74">
        <f t="shared" si="16"/>
        <v>-0.1605</v>
      </c>
      <c r="N111" s="52">
        <v>-0.32</v>
      </c>
      <c r="O111" s="59">
        <v>0.1305</v>
      </c>
      <c r="P111" s="74">
        <f t="shared" si="17"/>
        <v>-0.45050000000000001</v>
      </c>
      <c r="Q111" s="52">
        <v>-0.19</v>
      </c>
      <c r="R111" s="59">
        <v>0.1305</v>
      </c>
      <c r="S111" s="74">
        <f t="shared" si="18"/>
        <v>-0.32050000000000001</v>
      </c>
      <c r="T111" s="52">
        <v>-0.08</v>
      </c>
      <c r="U111" s="59">
        <v>0.1305</v>
      </c>
      <c r="V111" s="74">
        <f t="shared" si="19"/>
        <v>-0.21050000000000002</v>
      </c>
      <c r="W111" s="52">
        <v>-0.11</v>
      </c>
      <c r="X111" s="59">
        <v>0.1305</v>
      </c>
      <c r="Y111" s="74">
        <f t="shared" si="20"/>
        <v>-0.24049999999999999</v>
      </c>
      <c r="Z111" s="52">
        <v>-0.17</v>
      </c>
      <c r="AA111" s="59">
        <v>0.1305</v>
      </c>
      <c r="AB111" s="74">
        <f t="shared" si="21"/>
        <v>-0.30049999999999999</v>
      </c>
      <c r="AC111" s="52">
        <v>-1.02</v>
      </c>
      <c r="AD111" s="59">
        <v>0.1305</v>
      </c>
      <c r="AE111" s="74">
        <f t="shared" si="22"/>
        <v>-1.1505000000000001</v>
      </c>
      <c r="AF111" s="95">
        <f t="shared" si="23"/>
        <v>-0.29450000000000004</v>
      </c>
      <c r="AG111" s="116">
        <v>8.64</v>
      </c>
      <c r="AH111" s="98">
        <f t="shared" si="24"/>
        <v>1.5655620134787283E-5</v>
      </c>
      <c r="AI111" s="99">
        <f t="shared" si="25"/>
        <v>-4.6105801296948556E-6</v>
      </c>
      <c r="AJ111" s="100">
        <v>238.75</v>
      </c>
      <c r="AK111" s="101" t="s">
        <v>13</v>
      </c>
      <c r="AL111" s="100">
        <v>-31.27</v>
      </c>
    </row>
    <row r="112" spans="1:38" s="62" customFormat="1">
      <c r="A112" s="90" t="s">
        <v>1135</v>
      </c>
      <c r="B112" s="52">
        <v>0.2412</v>
      </c>
      <c r="C112" s="59">
        <v>0.1305</v>
      </c>
      <c r="D112" s="74">
        <f t="shared" si="26"/>
        <v>0.11069999999999999</v>
      </c>
      <c r="E112" s="52">
        <v>0.1666</v>
      </c>
      <c r="F112" s="59">
        <v>0.1305</v>
      </c>
      <c r="G112" s="74">
        <f t="shared" si="14"/>
        <v>3.6099999999999993E-2</v>
      </c>
      <c r="H112" s="52">
        <v>-2.9600000000000001E-2</v>
      </c>
      <c r="I112" s="59">
        <v>0.1305</v>
      </c>
      <c r="J112" s="74">
        <f t="shared" si="15"/>
        <v>-0.16010000000000002</v>
      </c>
      <c r="K112" s="52">
        <v>0.1195</v>
      </c>
      <c r="L112" s="59">
        <v>0.1305</v>
      </c>
      <c r="M112" s="74">
        <f t="shared" si="16"/>
        <v>-1.100000000000001E-2</v>
      </c>
      <c r="N112" s="52">
        <v>8.5500000000000007E-2</v>
      </c>
      <c r="O112" s="59">
        <v>0.1305</v>
      </c>
      <c r="P112" s="74">
        <f t="shared" si="17"/>
        <v>-4.4999999999999998E-2</v>
      </c>
      <c r="Q112" s="52">
        <v>0.05</v>
      </c>
      <c r="R112" s="59">
        <v>0.1305</v>
      </c>
      <c r="S112" s="74">
        <f t="shared" si="18"/>
        <v>-8.0500000000000002E-2</v>
      </c>
      <c r="T112" s="52">
        <v>-2.5000000000000001E-3</v>
      </c>
      <c r="U112" s="59">
        <v>0.1305</v>
      </c>
      <c r="V112" s="74">
        <f t="shared" si="19"/>
        <v>-0.13300000000000001</v>
      </c>
      <c r="W112" s="52">
        <v>-0.16220000000000001</v>
      </c>
      <c r="X112" s="59">
        <v>0.1305</v>
      </c>
      <c r="Y112" s="74">
        <f t="shared" si="20"/>
        <v>-0.29270000000000002</v>
      </c>
      <c r="Z112" s="52">
        <v>-1.2548999999999999</v>
      </c>
      <c r="AA112" s="59">
        <v>0.1305</v>
      </c>
      <c r="AB112" s="74">
        <f t="shared" si="21"/>
        <v>-1.3854</v>
      </c>
      <c r="AC112" s="64" t="s">
        <v>13</v>
      </c>
      <c r="AD112" s="59">
        <v>0.1305</v>
      </c>
      <c r="AE112" s="74" t="s">
        <v>13</v>
      </c>
      <c r="AF112" s="95">
        <f t="shared" si="23"/>
        <v>-0.21787777777777778</v>
      </c>
      <c r="AG112" s="116">
        <v>-182.68</v>
      </c>
      <c r="AH112" s="98">
        <f t="shared" si="24"/>
        <v>-3.3101489423876629E-4</v>
      </c>
      <c r="AI112" s="99">
        <f t="shared" si="25"/>
        <v>7.212078956808853E-5</v>
      </c>
      <c r="AJ112" s="100">
        <v>159.21</v>
      </c>
      <c r="AK112" s="101" t="s">
        <v>13</v>
      </c>
      <c r="AL112" s="100">
        <v>-17.09</v>
      </c>
    </row>
    <row r="113" spans="1:39" s="62" customFormat="1">
      <c r="A113" s="90" t="s">
        <v>1136</v>
      </c>
      <c r="B113" s="52">
        <v>0.11</v>
      </c>
      <c r="C113" s="59">
        <v>0.1305</v>
      </c>
      <c r="D113" s="74">
        <f t="shared" si="26"/>
        <v>-2.0500000000000004E-2</v>
      </c>
      <c r="E113" s="52">
        <v>0.12</v>
      </c>
      <c r="F113" s="59">
        <v>0.1305</v>
      </c>
      <c r="G113" s="74">
        <f t="shared" si="14"/>
        <v>-1.0500000000000009E-2</v>
      </c>
      <c r="H113" s="52">
        <v>0.1</v>
      </c>
      <c r="I113" s="59">
        <v>0.1305</v>
      </c>
      <c r="J113" s="74">
        <f t="shared" si="15"/>
        <v>-3.0499999999999999E-2</v>
      </c>
      <c r="K113" s="52">
        <v>0.11</v>
      </c>
      <c r="L113" s="59">
        <v>0.1305</v>
      </c>
      <c r="M113" s="74">
        <f t="shared" si="16"/>
        <v>-2.0500000000000004E-2</v>
      </c>
      <c r="N113" s="52">
        <v>0.01</v>
      </c>
      <c r="O113" s="59">
        <v>0.1305</v>
      </c>
      <c r="P113" s="74">
        <f t="shared" si="17"/>
        <v>-0.12050000000000001</v>
      </c>
      <c r="Q113" s="52">
        <v>-0.06</v>
      </c>
      <c r="R113" s="59">
        <v>0.1305</v>
      </c>
      <c r="S113" s="74">
        <f t="shared" si="18"/>
        <v>-0.1905</v>
      </c>
      <c r="T113" s="52">
        <v>-0.16</v>
      </c>
      <c r="U113" s="59">
        <v>0.1305</v>
      </c>
      <c r="V113" s="74">
        <f t="shared" si="19"/>
        <v>-0.29049999999999998</v>
      </c>
      <c r="W113" s="52">
        <v>-0.25</v>
      </c>
      <c r="X113" s="59">
        <v>0.1305</v>
      </c>
      <c r="Y113" s="74">
        <f t="shared" si="20"/>
        <v>-0.3805</v>
      </c>
      <c r="Z113" s="52">
        <v>-0.14000000000000001</v>
      </c>
      <c r="AA113" s="59">
        <v>0.1305</v>
      </c>
      <c r="AB113" s="74">
        <f t="shared" si="21"/>
        <v>-0.27050000000000002</v>
      </c>
      <c r="AC113" s="52">
        <v>-0.13</v>
      </c>
      <c r="AD113" s="59">
        <v>0.1305</v>
      </c>
      <c r="AE113" s="74">
        <f t="shared" si="22"/>
        <v>-0.26050000000000001</v>
      </c>
      <c r="AF113" s="95">
        <f t="shared" si="23"/>
        <v>-0.1595</v>
      </c>
      <c r="AG113" s="116">
        <v>166.56</v>
      </c>
      <c r="AH113" s="98">
        <f t="shared" si="24"/>
        <v>3.0180556593173262E-4</v>
      </c>
      <c r="AI113" s="99">
        <f t="shared" si="25"/>
        <v>-4.8137987766111353E-5</v>
      </c>
      <c r="AJ113" s="100">
        <v>1493.37</v>
      </c>
      <c r="AK113" s="101" t="s">
        <v>13</v>
      </c>
      <c r="AL113" s="100">
        <v>-35.31</v>
      </c>
    </row>
    <row r="114" spans="1:39" s="62" customFormat="1">
      <c r="A114" s="90" t="s">
        <v>1137</v>
      </c>
      <c r="B114" s="52">
        <v>0.18</v>
      </c>
      <c r="C114" s="59">
        <v>0.1305</v>
      </c>
      <c r="D114" s="74">
        <f t="shared" si="26"/>
        <v>4.9499999999999988E-2</v>
      </c>
      <c r="E114" s="52">
        <v>0.14000000000000001</v>
      </c>
      <c r="F114" s="59">
        <v>0.1305</v>
      </c>
      <c r="G114" s="74">
        <f t="shared" si="14"/>
        <v>9.5000000000000084E-3</v>
      </c>
      <c r="H114" s="52">
        <v>0.11</v>
      </c>
      <c r="I114" s="59">
        <v>0.1305</v>
      </c>
      <c r="J114" s="74">
        <f t="shared" si="15"/>
        <v>-2.0500000000000004E-2</v>
      </c>
      <c r="K114" s="52">
        <v>0.08</v>
      </c>
      <c r="L114" s="59">
        <v>0.1305</v>
      </c>
      <c r="M114" s="74">
        <f t="shared" si="16"/>
        <v>-5.0500000000000003E-2</v>
      </c>
      <c r="N114" s="52">
        <v>0.08</v>
      </c>
      <c r="O114" s="59">
        <v>0.1305</v>
      </c>
      <c r="P114" s="74">
        <f t="shared" si="17"/>
        <v>-5.0500000000000003E-2</v>
      </c>
      <c r="Q114" s="52">
        <v>0.04</v>
      </c>
      <c r="R114" s="59">
        <v>0.1305</v>
      </c>
      <c r="S114" s="74">
        <f t="shared" si="18"/>
        <v>-9.0499999999999997E-2</v>
      </c>
      <c r="T114" s="52">
        <v>-0.06</v>
      </c>
      <c r="U114" s="59">
        <v>0.1305</v>
      </c>
      <c r="V114" s="74">
        <f t="shared" si="19"/>
        <v>-0.1905</v>
      </c>
      <c r="W114" s="52">
        <v>-0.23</v>
      </c>
      <c r="X114" s="59">
        <v>0.1305</v>
      </c>
      <c r="Y114" s="74">
        <f t="shared" si="20"/>
        <v>-0.36050000000000004</v>
      </c>
      <c r="Z114" s="52">
        <v>-0.89</v>
      </c>
      <c r="AA114" s="59">
        <v>0.1305</v>
      </c>
      <c r="AB114" s="74">
        <f t="shared" si="21"/>
        <v>-1.0205</v>
      </c>
      <c r="AC114" s="52">
        <v>0.42</v>
      </c>
      <c r="AD114" s="59">
        <v>0.1305</v>
      </c>
      <c r="AE114" s="74">
        <f t="shared" si="22"/>
        <v>0.28949999999999998</v>
      </c>
      <c r="AF114" s="95">
        <f t="shared" si="23"/>
        <v>-0.14350000000000002</v>
      </c>
      <c r="AG114" s="116">
        <v>72.27</v>
      </c>
      <c r="AH114" s="98">
        <f t="shared" si="24"/>
        <v>1.3095273925243944E-4</v>
      </c>
      <c r="AI114" s="99">
        <f t="shared" si="25"/>
        <v>-1.8791718082725064E-5</v>
      </c>
      <c r="AJ114" s="100">
        <v>85.9</v>
      </c>
      <c r="AK114" s="101" t="s">
        <v>13</v>
      </c>
      <c r="AL114" s="100">
        <v>-17.77</v>
      </c>
    </row>
    <row r="115" spans="1:39" s="62" customFormat="1">
      <c r="A115" s="90" t="s">
        <v>1138</v>
      </c>
      <c r="B115" s="53" t="s">
        <v>13</v>
      </c>
      <c r="C115" s="59">
        <v>0.1305</v>
      </c>
      <c r="D115" s="74" t="s">
        <v>13</v>
      </c>
      <c r="E115" s="52">
        <v>0.16</v>
      </c>
      <c r="F115" s="59">
        <v>0.1305</v>
      </c>
      <c r="G115" s="74">
        <f t="shared" si="14"/>
        <v>2.9499999999999998E-2</v>
      </c>
      <c r="H115" s="52">
        <v>0.14000000000000001</v>
      </c>
      <c r="I115" s="59">
        <v>0.1305</v>
      </c>
      <c r="J115" s="74">
        <f t="shared" si="15"/>
        <v>9.5000000000000084E-3</v>
      </c>
      <c r="K115" s="52">
        <v>0.11</v>
      </c>
      <c r="L115" s="59">
        <v>0.1305</v>
      </c>
      <c r="M115" s="74">
        <f t="shared" si="16"/>
        <v>-2.0500000000000004E-2</v>
      </c>
      <c r="N115" s="52">
        <v>0.06</v>
      </c>
      <c r="O115" s="59">
        <v>0.1305</v>
      </c>
      <c r="P115" s="74">
        <f t="shared" si="17"/>
        <v>-7.0500000000000007E-2</v>
      </c>
      <c r="Q115" s="52">
        <v>0.09</v>
      </c>
      <c r="R115" s="59">
        <v>0.1305</v>
      </c>
      <c r="S115" s="74">
        <f t="shared" si="18"/>
        <v>-4.0500000000000008E-2</v>
      </c>
      <c r="T115" s="52">
        <v>0.03</v>
      </c>
      <c r="U115" s="59">
        <v>0.1305</v>
      </c>
      <c r="V115" s="74">
        <f t="shared" si="19"/>
        <v>-0.10050000000000001</v>
      </c>
      <c r="W115" s="52">
        <v>-0.06</v>
      </c>
      <c r="X115" s="59">
        <v>0.1305</v>
      </c>
      <c r="Y115" s="74">
        <f t="shared" si="20"/>
        <v>-0.1905</v>
      </c>
      <c r="Z115" s="52">
        <v>-0.35</v>
      </c>
      <c r="AA115" s="59">
        <v>0.1305</v>
      </c>
      <c r="AB115" s="74">
        <f t="shared" si="21"/>
        <v>-0.48049999999999998</v>
      </c>
      <c r="AC115" s="52">
        <v>-0.59</v>
      </c>
      <c r="AD115" s="59">
        <v>0.1305</v>
      </c>
      <c r="AE115" s="74">
        <f t="shared" si="22"/>
        <v>-0.72049999999999992</v>
      </c>
      <c r="AF115" s="95">
        <f t="shared" si="23"/>
        <v>-0.17605555555555552</v>
      </c>
      <c r="AG115" s="116">
        <v>1196.54</v>
      </c>
      <c r="AH115" s="98">
        <f t="shared" si="24"/>
        <v>2.168122189360923E-3</v>
      </c>
      <c r="AI115" s="99">
        <f t="shared" si="25"/>
        <v>-3.8170995656026463E-4</v>
      </c>
      <c r="AJ115" s="100">
        <v>1351.41</v>
      </c>
      <c r="AK115" s="101" t="s">
        <v>13</v>
      </c>
      <c r="AL115" s="100">
        <v>-39.020000000000003</v>
      </c>
    </row>
    <row r="116" spans="1:39" s="62" customFormat="1">
      <c r="A116" s="90" t="s">
        <v>1139</v>
      </c>
      <c r="B116" s="52">
        <v>6.1100000000000002E-2</v>
      </c>
      <c r="C116" s="59">
        <v>0.1305</v>
      </c>
      <c r="D116" s="74">
        <f t="shared" si="26"/>
        <v>-6.9400000000000003E-2</v>
      </c>
      <c r="E116" s="52">
        <v>7.3400000000000007E-2</v>
      </c>
      <c r="F116" s="59">
        <v>0.1305</v>
      </c>
      <c r="G116" s="74">
        <f t="shared" si="14"/>
        <v>-5.7099999999999998E-2</v>
      </c>
      <c r="H116" s="52">
        <v>6.2600000000000003E-2</v>
      </c>
      <c r="I116" s="59">
        <v>0.1305</v>
      </c>
      <c r="J116" s="74">
        <f t="shared" si="15"/>
        <v>-6.7900000000000002E-2</v>
      </c>
      <c r="K116" s="52">
        <v>8.2500000000000004E-2</v>
      </c>
      <c r="L116" s="59">
        <v>0.1305</v>
      </c>
      <c r="M116" s="74">
        <f t="shared" si="16"/>
        <v>-4.8000000000000001E-2</v>
      </c>
      <c r="N116" s="52">
        <v>0.183</v>
      </c>
      <c r="O116" s="59">
        <v>0.1305</v>
      </c>
      <c r="P116" s="74">
        <f t="shared" si="17"/>
        <v>5.2499999999999991E-2</v>
      </c>
      <c r="Q116" s="52">
        <v>0.14810000000000001</v>
      </c>
      <c r="R116" s="59">
        <v>0.1305</v>
      </c>
      <c r="S116" s="74">
        <f t="shared" si="18"/>
        <v>1.7600000000000005E-2</v>
      </c>
      <c r="T116" s="52">
        <v>0.2039</v>
      </c>
      <c r="U116" s="59">
        <v>0.1305</v>
      </c>
      <c r="V116" s="74">
        <f t="shared" si="19"/>
        <v>7.3399999999999993E-2</v>
      </c>
      <c r="W116" s="52">
        <v>9.9199999999999997E-2</v>
      </c>
      <c r="X116" s="59">
        <v>0.1305</v>
      </c>
      <c r="Y116" s="74">
        <f t="shared" si="20"/>
        <v>-3.1300000000000008E-2</v>
      </c>
      <c r="Z116" s="52">
        <v>0.10580000000000001</v>
      </c>
      <c r="AA116" s="59">
        <v>0.1305</v>
      </c>
      <c r="AB116" s="74">
        <f t="shared" si="21"/>
        <v>-2.47E-2</v>
      </c>
      <c r="AC116" s="52">
        <v>0.1114</v>
      </c>
      <c r="AD116" s="59">
        <v>0.1305</v>
      </c>
      <c r="AE116" s="74">
        <f t="shared" si="22"/>
        <v>-1.9100000000000006E-2</v>
      </c>
      <c r="AF116" s="95">
        <f t="shared" si="23"/>
        <v>-1.7400000000000006E-2</v>
      </c>
      <c r="AG116" s="116">
        <v>10.61</v>
      </c>
      <c r="AH116" s="98">
        <f t="shared" si="24"/>
        <v>1.9225246484964475E-5</v>
      </c>
      <c r="AI116" s="99">
        <f t="shared" si="25"/>
        <v>-3.3451928883838195E-7</v>
      </c>
      <c r="AJ116" s="100">
        <v>13.64</v>
      </c>
      <c r="AK116" s="100">
        <v>0.01</v>
      </c>
      <c r="AL116" s="100">
        <v>2.58</v>
      </c>
    </row>
    <row r="117" spans="1:39" s="62" customFormat="1">
      <c r="A117" s="90" t="s">
        <v>1140</v>
      </c>
      <c r="B117" s="53" t="s">
        <v>13</v>
      </c>
      <c r="C117" s="59">
        <v>0.1305</v>
      </c>
      <c r="D117" s="74" t="s">
        <v>13</v>
      </c>
      <c r="E117" s="54" t="s">
        <v>13</v>
      </c>
      <c r="F117" s="59">
        <v>0.1305</v>
      </c>
      <c r="G117" s="74" t="s">
        <v>13</v>
      </c>
      <c r="H117" s="54" t="s">
        <v>13</v>
      </c>
      <c r="I117" s="59">
        <v>0.1305</v>
      </c>
      <c r="J117" s="74" t="s">
        <v>13</v>
      </c>
      <c r="K117" s="53" t="s">
        <v>13</v>
      </c>
      <c r="L117" s="59">
        <v>0.1305</v>
      </c>
      <c r="M117" s="74" t="s">
        <v>13</v>
      </c>
      <c r="N117" s="54" t="s">
        <v>13</v>
      </c>
      <c r="O117" s="59">
        <v>0.1305</v>
      </c>
      <c r="P117" s="74" t="s">
        <v>13</v>
      </c>
      <c r="Q117" s="52">
        <v>-3.3E-3</v>
      </c>
      <c r="R117" s="59">
        <v>0.1305</v>
      </c>
      <c r="S117" s="74">
        <f t="shared" si="18"/>
        <v>-0.1338</v>
      </c>
      <c r="T117" s="52">
        <v>-1.3100000000000001E-2</v>
      </c>
      <c r="U117" s="59">
        <v>0.1305</v>
      </c>
      <c r="V117" s="74">
        <f t="shared" si="19"/>
        <v>-0.14360000000000001</v>
      </c>
      <c r="W117" s="63">
        <v>1.04E-2</v>
      </c>
      <c r="X117" s="59">
        <v>0.1305</v>
      </c>
      <c r="Y117" s="74">
        <f t="shared" si="20"/>
        <v>-0.12010000000000001</v>
      </c>
      <c r="Z117" s="52">
        <v>8.8999999999999999E-3</v>
      </c>
      <c r="AA117" s="59">
        <v>0.1305</v>
      </c>
      <c r="AB117" s="74">
        <f t="shared" si="21"/>
        <v>-0.1216</v>
      </c>
      <c r="AC117" s="52">
        <v>6.2300000000000001E-2</v>
      </c>
      <c r="AD117" s="59">
        <v>0.1305</v>
      </c>
      <c r="AE117" s="74">
        <f t="shared" si="22"/>
        <v>-6.8200000000000011E-2</v>
      </c>
      <c r="AF117" s="95">
        <f t="shared" si="23"/>
        <v>-0.11746000000000001</v>
      </c>
      <c r="AG117" s="116">
        <v>3.81</v>
      </c>
      <c r="AH117" s="98">
        <f t="shared" si="24"/>
        <v>6.9036936011041144E-6</v>
      </c>
      <c r="AI117" s="99">
        <f t="shared" si="25"/>
        <v>-8.1090785038568929E-7</v>
      </c>
      <c r="AJ117" s="100">
        <v>5.22</v>
      </c>
      <c r="AK117" s="100">
        <v>0.11</v>
      </c>
      <c r="AL117" s="101" t="s">
        <v>13</v>
      </c>
    </row>
    <row r="118" spans="1:39" s="62" customFormat="1">
      <c r="A118" s="90" t="s">
        <v>1141</v>
      </c>
      <c r="B118" s="52">
        <v>-1.41E-2</v>
      </c>
      <c r="C118" s="59">
        <v>0.1305</v>
      </c>
      <c r="D118" s="74">
        <f t="shared" si="26"/>
        <v>-0.14460000000000001</v>
      </c>
      <c r="E118" s="52">
        <v>-0.15029999999999999</v>
      </c>
      <c r="F118" s="59">
        <v>0.1305</v>
      </c>
      <c r="G118" s="74">
        <f t="shared" si="14"/>
        <v>-0.28079999999999999</v>
      </c>
      <c r="H118" s="52">
        <v>-0.1321</v>
      </c>
      <c r="I118" s="59">
        <v>0.1305</v>
      </c>
      <c r="J118" s="74">
        <f t="shared" si="15"/>
        <v>-0.2626</v>
      </c>
      <c r="K118" s="52">
        <v>-0.3337</v>
      </c>
      <c r="L118" s="59">
        <v>0.1305</v>
      </c>
      <c r="M118" s="74">
        <f t="shared" si="16"/>
        <v>-0.4642</v>
      </c>
      <c r="N118" s="52">
        <v>-0.18959999999999999</v>
      </c>
      <c r="O118" s="59">
        <v>0.1305</v>
      </c>
      <c r="P118" s="74">
        <f t="shared" si="17"/>
        <v>-0.3201</v>
      </c>
      <c r="Q118" s="52">
        <v>-9.1999999999999998E-2</v>
      </c>
      <c r="R118" s="59">
        <v>0.1305</v>
      </c>
      <c r="S118" s="74">
        <f t="shared" si="18"/>
        <v>-0.2225</v>
      </c>
      <c r="T118" s="52">
        <v>-0.1212</v>
      </c>
      <c r="U118" s="59">
        <v>0.1305</v>
      </c>
      <c r="V118" s="74">
        <f t="shared" si="19"/>
        <v>-0.25170000000000003</v>
      </c>
      <c r="W118" s="52">
        <v>-0.19839999999999999</v>
      </c>
      <c r="X118" s="59">
        <v>0.1305</v>
      </c>
      <c r="Y118" s="74">
        <f t="shared" si="20"/>
        <v>-0.32889999999999997</v>
      </c>
      <c r="Z118" s="52">
        <v>-3.9699999999999999E-2</v>
      </c>
      <c r="AA118" s="59">
        <v>0.1305</v>
      </c>
      <c r="AB118" s="74">
        <f t="shared" si="21"/>
        <v>-0.17020000000000002</v>
      </c>
      <c r="AC118" s="52">
        <v>0.1681</v>
      </c>
      <c r="AD118" s="59">
        <v>0.1305</v>
      </c>
      <c r="AE118" s="74">
        <f t="shared" si="22"/>
        <v>3.7599999999999995E-2</v>
      </c>
      <c r="AF118" s="95">
        <f t="shared" si="23"/>
        <v>-0.24079999999999999</v>
      </c>
      <c r="AG118" s="116">
        <v>-86.84</v>
      </c>
      <c r="AH118" s="98">
        <f t="shared" si="24"/>
        <v>-1.5735347829918145E-4</v>
      </c>
      <c r="AI118" s="99">
        <f t="shared" si="25"/>
        <v>3.7890717574442891E-5</v>
      </c>
      <c r="AJ118" s="100">
        <v>61.33</v>
      </c>
      <c r="AK118" s="101" t="s">
        <v>13</v>
      </c>
      <c r="AL118" s="100">
        <v>-27.07</v>
      </c>
    </row>
    <row r="119" spans="1:39" s="62" customFormat="1">
      <c r="A119" s="90" t="s">
        <v>1142</v>
      </c>
      <c r="B119" s="52">
        <v>9.7799999999999998E-2</v>
      </c>
      <c r="C119" s="59">
        <v>0.1305</v>
      </c>
      <c r="D119" s="74">
        <f t="shared" si="26"/>
        <v>-3.2700000000000007E-2</v>
      </c>
      <c r="E119" s="52">
        <v>8.7400000000000005E-2</v>
      </c>
      <c r="F119" s="59">
        <v>0.1305</v>
      </c>
      <c r="G119" s="74">
        <f t="shared" si="14"/>
        <v>-4.3099999999999999E-2</v>
      </c>
      <c r="H119" s="52">
        <v>9.8799999999999999E-2</v>
      </c>
      <c r="I119" s="59">
        <v>0.1305</v>
      </c>
      <c r="J119" s="74">
        <f t="shared" si="15"/>
        <v>-3.1700000000000006E-2</v>
      </c>
      <c r="K119" s="52">
        <v>0.1081</v>
      </c>
      <c r="L119" s="59">
        <v>0.1305</v>
      </c>
      <c r="M119" s="74">
        <f t="shared" si="16"/>
        <v>-2.2400000000000003E-2</v>
      </c>
      <c r="N119" s="52">
        <v>8.2100000000000006E-2</v>
      </c>
      <c r="O119" s="59">
        <v>0.1305</v>
      </c>
      <c r="P119" s="74">
        <f t="shared" si="17"/>
        <v>-4.8399999999999999E-2</v>
      </c>
      <c r="Q119" s="52">
        <v>2.24E-2</v>
      </c>
      <c r="R119" s="59">
        <v>0.1305</v>
      </c>
      <c r="S119" s="74">
        <f t="shared" si="18"/>
        <v>-0.1081</v>
      </c>
      <c r="T119" s="52">
        <v>-3.6299999999999999E-2</v>
      </c>
      <c r="U119" s="59">
        <v>0.1305</v>
      </c>
      <c r="V119" s="74">
        <f t="shared" si="19"/>
        <v>-0.1668</v>
      </c>
      <c r="W119" s="52">
        <v>-0.18140000000000001</v>
      </c>
      <c r="X119" s="59">
        <v>0.1305</v>
      </c>
      <c r="Y119" s="74">
        <f t="shared" si="20"/>
        <v>-0.31190000000000001</v>
      </c>
      <c r="Z119" s="52">
        <v>-2.1100000000000001E-2</v>
      </c>
      <c r="AA119" s="59">
        <v>0.1305</v>
      </c>
      <c r="AB119" s="74">
        <f t="shared" si="21"/>
        <v>-0.15160000000000001</v>
      </c>
      <c r="AC119" s="52">
        <v>-0.30969999999999998</v>
      </c>
      <c r="AD119" s="59">
        <v>0.1305</v>
      </c>
      <c r="AE119" s="74">
        <f t="shared" si="22"/>
        <v>-0.44019999999999998</v>
      </c>
      <c r="AF119" s="95">
        <f t="shared" si="23"/>
        <v>-0.13569000000000001</v>
      </c>
      <c r="AG119" s="116">
        <v>-0.15</v>
      </c>
      <c r="AH119" s="98">
        <f t="shared" si="24"/>
        <v>-2.7179896067339032E-7</v>
      </c>
      <c r="AI119" s="99">
        <f t="shared" si="25"/>
        <v>3.6880400973772335E-8</v>
      </c>
      <c r="AJ119" s="100">
        <v>3.34</v>
      </c>
      <c r="AK119" s="101" t="s">
        <v>13</v>
      </c>
      <c r="AL119" s="100">
        <v>-1.81</v>
      </c>
    </row>
    <row r="120" spans="1:39" s="62" customFormat="1">
      <c r="A120" s="90" t="s">
        <v>1143</v>
      </c>
      <c r="B120" s="64" t="s">
        <v>13</v>
      </c>
      <c r="C120" s="59">
        <v>0.1305</v>
      </c>
      <c r="D120" s="74" t="s">
        <v>13</v>
      </c>
      <c r="E120" s="59" t="s">
        <v>13</v>
      </c>
      <c r="F120" s="59">
        <v>0.1305</v>
      </c>
      <c r="G120" s="74" t="s">
        <v>13</v>
      </c>
      <c r="H120" s="59" t="s">
        <v>13</v>
      </c>
      <c r="I120" s="59">
        <v>0.1305</v>
      </c>
      <c r="J120" s="74" t="s">
        <v>13</v>
      </c>
      <c r="K120" s="52">
        <v>5.8900000000000001E-2</v>
      </c>
      <c r="L120" s="59">
        <v>0.1305</v>
      </c>
      <c r="M120" s="74">
        <f t="shared" si="16"/>
        <v>-7.1599999999999997E-2</v>
      </c>
      <c r="N120" s="52">
        <v>1.7299999999999999E-2</v>
      </c>
      <c r="O120" s="59">
        <v>0.1305</v>
      </c>
      <c r="P120" s="74">
        <f t="shared" si="17"/>
        <v>-0.11320000000000001</v>
      </c>
      <c r="Q120" s="52">
        <v>-0.93879999999999997</v>
      </c>
      <c r="R120" s="59">
        <v>0.1305</v>
      </c>
      <c r="S120" s="74">
        <f t="shared" si="18"/>
        <v>-1.0692999999999999</v>
      </c>
      <c r="T120" s="52">
        <v>-3.9275000000000002</v>
      </c>
      <c r="U120" s="59">
        <v>0.1305</v>
      </c>
      <c r="V120" s="74">
        <f t="shared" si="19"/>
        <v>-4.0579999999999998</v>
      </c>
      <c r="W120" s="59" t="s">
        <v>13</v>
      </c>
      <c r="X120" s="59">
        <v>0.1305</v>
      </c>
      <c r="Y120" s="74" t="s">
        <v>13</v>
      </c>
      <c r="Z120" s="59" t="s">
        <v>13</v>
      </c>
      <c r="AA120" s="59">
        <v>0.1305</v>
      </c>
      <c r="AB120" s="74" t="s">
        <v>13</v>
      </c>
      <c r="AC120" s="64" t="s">
        <v>13</v>
      </c>
      <c r="AD120" s="59">
        <v>0.1305</v>
      </c>
      <c r="AE120" s="74" t="s">
        <v>13</v>
      </c>
      <c r="AF120" s="95">
        <f t="shared" si="23"/>
        <v>-1.328025</v>
      </c>
      <c r="AG120" s="116">
        <v>5.51</v>
      </c>
      <c r="AH120" s="98">
        <f t="shared" si="24"/>
        <v>9.9840818220692036E-6</v>
      </c>
      <c r="AI120" s="99">
        <f t="shared" si="25"/>
        <v>-1.3259110261753454E-5</v>
      </c>
      <c r="AJ120" s="100">
        <v>52.65</v>
      </c>
      <c r="AK120" s="101" t="s">
        <v>13</v>
      </c>
      <c r="AL120" s="101" t="s">
        <v>13</v>
      </c>
    </row>
    <row r="121" spans="1:39" s="62" customFormat="1">
      <c r="A121" s="90" t="s">
        <v>1144</v>
      </c>
      <c r="B121" s="52">
        <v>4.6699999999999998E-2</v>
      </c>
      <c r="C121" s="59">
        <v>0.1305</v>
      </c>
      <c r="D121" s="74">
        <f t="shared" si="26"/>
        <v>-8.3800000000000013E-2</v>
      </c>
      <c r="E121" s="52">
        <v>6.9199999999999998E-2</v>
      </c>
      <c r="F121" s="59">
        <v>0.1305</v>
      </c>
      <c r="G121" s="74">
        <f t="shared" si="14"/>
        <v>-6.1300000000000007E-2</v>
      </c>
      <c r="H121" s="52">
        <v>7.4899999999999994E-2</v>
      </c>
      <c r="I121" s="59">
        <v>0.1305</v>
      </c>
      <c r="J121" s="74">
        <f t="shared" si="15"/>
        <v>-5.5600000000000011E-2</v>
      </c>
      <c r="K121" s="52">
        <v>7.6200000000000004E-2</v>
      </c>
      <c r="L121" s="59">
        <v>0.1305</v>
      </c>
      <c r="M121" s="74">
        <f t="shared" si="16"/>
        <v>-5.4300000000000001E-2</v>
      </c>
      <c r="N121" s="52">
        <v>8.1000000000000003E-2</v>
      </c>
      <c r="O121" s="59">
        <v>0.1305</v>
      </c>
      <c r="P121" s="74">
        <f t="shared" si="17"/>
        <v>-4.9500000000000002E-2</v>
      </c>
      <c r="Q121" s="52">
        <v>7.7600000000000002E-2</v>
      </c>
      <c r="R121" s="59">
        <v>0.1305</v>
      </c>
      <c r="S121" s="74">
        <f t="shared" si="18"/>
        <v>-5.2900000000000003E-2</v>
      </c>
      <c r="T121" s="52">
        <v>7.7499999999999999E-2</v>
      </c>
      <c r="U121" s="59">
        <v>0.1305</v>
      </c>
      <c r="V121" s="74">
        <f t="shared" si="19"/>
        <v>-5.3000000000000005E-2</v>
      </c>
      <c r="W121" s="52">
        <v>8.7800000000000003E-2</v>
      </c>
      <c r="X121" s="59">
        <v>0.1305</v>
      </c>
      <c r="Y121" s="74">
        <f t="shared" si="20"/>
        <v>-4.2700000000000002E-2</v>
      </c>
      <c r="Z121" s="52">
        <v>8.09E-2</v>
      </c>
      <c r="AA121" s="59">
        <v>0.1305</v>
      </c>
      <c r="AB121" s="74">
        <f t="shared" si="21"/>
        <v>-4.9600000000000005E-2</v>
      </c>
      <c r="AC121" s="52">
        <v>7.4700000000000003E-2</v>
      </c>
      <c r="AD121" s="59">
        <v>0.1305</v>
      </c>
      <c r="AE121" s="74">
        <f t="shared" si="22"/>
        <v>-5.5800000000000002E-2</v>
      </c>
      <c r="AF121" s="95">
        <f t="shared" si="23"/>
        <v>-5.5849999999999997E-2</v>
      </c>
      <c r="AG121" s="116">
        <v>27.73</v>
      </c>
      <c r="AH121" s="98">
        <f t="shared" si="24"/>
        <v>5.0246567863154089E-5</v>
      </c>
      <c r="AI121" s="99">
        <f t="shared" si="25"/>
        <v>-2.8062708151571558E-6</v>
      </c>
      <c r="AJ121" s="100">
        <v>31.77</v>
      </c>
      <c r="AK121" s="100">
        <v>1.94</v>
      </c>
      <c r="AL121" s="100">
        <v>-6.8</v>
      </c>
    </row>
    <row r="122" spans="1:39" s="62" customFormat="1">
      <c r="A122" s="90" t="s">
        <v>1145</v>
      </c>
      <c r="B122" s="64" t="s">
        <v>13</v>
      </c>
      <c r="C122" s="59">
        <v>0.1305</v>
      </c>
      <c r="D122" s="74" t="s">
        <v>13</v>
      </c>
      <c r="E122" s="52">
        <v>-3.2599999999999997E-2</v>
      </c>
      <c r="F122" s="59">
        <v>0.1305</v>
      </c>
      <c r="G122" s="74">
        <f t="shared" si="14"/>
        <v>-0.16309999999999999</v>
      </c>
      <c r="H122" s="52">
        <v>-5.3199999999999997E-2</v>
      </c>
      <c r="I122" s="59">
        <v>0.1305</v>
      </c>
      <c r="J122" s="74">
        <f t="shared" si="15"/>
        <v>-0.1837</v>
      </c>
      <c r="K122" s="52">
        <v>-2.87E-2</v>
      </c>
      <c r="L122" s="59">
        <v>0.1305</v>
      </c>
      <c r="M122" s="74">
        <f t="shared" si="16"/>
        <v>-0.15920000000000001</v>
      </c>
      <c r="N122" s="52">
        <v>-4.7999999999999996E-3</v>
      </c>
      <c r="O122" s="59">
        <v>0.1305</v>
      </c>
      <c r="P122" s="74">
        <f t="shared" si="17"/>
        <v>-0.1353</v>
      </c>
      <c r="Q122" s="52">
        <v>7.6399999999999996E-2</v>
      </c>
      <c r="R122" s="59">
        <v>0.1305</v>
      </c>
      <c r="S122" s="74">
        <f t="shared" si="18"/>
        <v>-5.4100000000000009E-2</v>
      </c>
      <c r="T122" s="52">
        <v>2.46E-2</v>
      </c>
      <c r="U122" s="59">
        <v>0.1305</v>
      </c>
      <c r="V122" s="74">
        <f t="shared" si="19"/>
        <v>-0.10590000000000001</v>
      </c>
      <c r="W122" s="52">
        <v>1.2200000000000001E-2</v>
      </c>
      <c r="X122" s="59">
        <v>0.1305</v>
      </c>
      <c r="Y122" s="74">
        <f t="shared" si="20"/>
        <v>-0.1183</v>
      </c>
      <c r="Z122" s="52">
        <v>2.6100000000000002E-2</v>
      </c>
      <c r="AA122" s="59">
        <v>0.1305</v>
      </c>
      <c r="AB122" s="74">
        <f t="shared" si="21"/>
        <v>-0.10440000000000001</v>
      </c>
      <c r="AC122" s="52">
        <v>1.7000000000000001E-2</v>
      </c>
      <c r="AD122" s="59">
        <v>0.1305</v>
      </c>
      <c r="AE122" s="74">
        <f t="shared" si="22"/>
        <v>-0.1135</v>
      </c>
      <c r="AF122" s="95">
        <f t="shared" si="23"/>
        <v>-0.12638888888888888</v>
      </c>
      <c r="AG122" s="116">
        <v>3.57</v>
      </c>
      <c r="AH122" s="98">
        <f t="shared" si="24"/>
        <v>6.4688152640266893E-6</v>
      </c>
      <c r="AI122" s="99">
        <f t="shared" si="25"/>
        <v>-8.175863736478176E-7</v>
      </c>
      <c r="AJ122" s="100">
        <v>3.59</v>
      </c>
      <c r="AK122" s="100">
        <v>0</v>
      </c>
      <c r="AL122" s="101" t="s">
        <v>13</v>
      </c>
    </row>
    <row r="123" spans="1:39" s="62" customFormat="1">
      <c r="A123" s="90" t="s">
        <v>1146</v>
      </c>
      <c r="B123" s="52">
        <v>7.7299999999999994E-2</v>
      </c>
      <c r="C123" s="59">
        <v>0.1305</v>
      </c>
      <c r="D123" s="74">
        <f t="shared" si="26"/>
        <v>-5.3200000000000011E-2</v>
      </c>
      <c r="E123" s="52">
        <v>-6.1699999999999998E-2</v>
      </c>
      <c r="F123" s="59">
        <v>0.1305</v>
      </c>
      <c r="G123" s="74">
        <f t="shared" si="14"/>
        <v>-0.19220000000000001</v>
      </c>
      <c r="H123" s="52">
        <v>-2.6800000000000001E-2</v>
      </c>
      <c r="I123" s="59">
        <v>0.1305</v>
      </c>
      <c r="J123" s="74">
        <f t="shared" si="15"/>
        <v>-0.1573</v>
      </c>
      <c r="K123" s="52">
        <v>-2.86E-2</v>
      </c>
      <c r="L123" s="59">
        <v>0.1305</v>
      </c>
      <c r="M123" s="74">
        <f t="shared" si="16"/>
        <v>-0.15910000000000002</v>
      </c>
      <c r="N123" s="52">
        <v>-2.5999999999999999E-2</v>
      </c>
      <c r="O123" s="59">
        <v>0.1305</v>
      </c>
      <c r="P123" s="74">
        <f t="shared" si="17"/>
        <v>-0.1565</v>
      </c>
      <c r="Q123" s="52">
        <v>-5.8400000000000001E-2</v>
      </c>
      <c r="R123" s="59">
        <v>0.1305</v>
      </c>
      <c r="S123" s="74">
        <f t="shared" si="18"/>
        <v>-0.18890000000000001</v>
      </c>
      <c r="T123" s="52">
        <v>-4.8500000000000001E-2</v>
      </c>
      <c r="U123" s="59">
        <v>0.1305</v>
      </c>
      <c r="V123" s="74">
        <f t="shared" si="19"/>
        <v>-0.17899999999999999</v>
      </c>
      <c r="W123" s="52">
        <v>-6.2E-2</v>
      </c>
      <c r="X123" s="59">
        <v>0.1305</v>
      </c>
      <c r="Y123" s="74">
        <f t="shared" si="20"/>
        <v>-0.1925</v>
      </c>
      <c r="Z123" s="59" t="s">
        <v>13</v>
      </c>
      <c r="AA123" s="59">
        <v>0.1305</v>
      </c>
      <c r="AB123" s="74" t="s">
        <v>13</v>
      </c>
      <c r="AC123" s="64" t="s">
        <v>13</v>
      </c>
      <c r="AD123" s="59">
        <v>0.1305</v>
      </c>
      <c r="AE123" s="74" t="s">
        <v>13</v>
      </c>
      <c r="AF123" s="95">
        <f t="shared" si="23"/>
        <v>-0.15983750000000002</v>
      </c>
      <c r="AG123" s="116">
        <v>764.52</v>
      </c>
      <c r="AH123" s="98">
        <f t="shared" si="24"/>
        <v>1.3853049427601358E-3</v>
      </c>
      <c r="AI123" s="99">
        <f t="shared" si="25"/>
        <v>-2.2142367878842323E-4</v>
      </c>
      <c r="AJ123" s="100">
        <v>2177.67</v>
      </c>
      <c r="AK123" s="101" t="s">
        <v>13</v>
      </c>
      <c r="AL123" s="100">
        <v>-39.11</v>
      </c>
    </row>
    <row r="124" spans="1:39" s="62" customFormat="1">
      <c r="A124" s="90" t="s">
        <v>1147</v>
      </c>
      <c r="B124" s="52">
        <v>1.4999999999999999E-2</v>
      </c>
      <c r="C124" s="59">
        <v>0.1305</v>
      </c>
      <c r="D124" s="74">
        <f t="shared" si="26"/>
        <v>-0.11550000000000001</v>
      </c>
      <c r="E124" s="52">
        <v>0.1298</v>
      </c>
      <c r="F124" s="59">
        <v>0.1305</v>
      </c>
      <c r="G124" s="74">
        <f t="shared" si="14"/>
        <v>-7.0000000000000617E-4</v>
      </c>
      <c r="H124" s="52">
        <v>0.14230000000000001</v>
      </c>
      <c r="I124" s="59">
        <v>0.1305</v>
      </c>
      <c r="J124" s="74">
        <f t="shared" si="15"/>
        <v>1.1800000000000005E-2</v>
      </c>
      <c r="K124" s="52">
        <v>0.04</v>
      </c>
      <c r="L124" s="59">
        <v>0.1305</v>
      </c>
      <c r="M124" s="74">
        <f t="shared" si="16"/>
        <v>-9.0499999999999997E-2</v>
      </c>
      <c r="N124" s="52">
        <v>1.34E-2</v>
      </c>
      <c r="O124" s="59">
        <v>0.1305</v>
      </c>
      <c r="P124" s="74">
        <f t="shared" si="17"/>
        <v>-0.11710000000000001</v>
      </c>
      <c r="Q124" s="52">
        <v>9.2999999999999992E-3</v>
      </c>
      <c r="R124" s="59">
        <v>0.1305</v>
      </c>
      <c r="S124" s="74">
        <f t="shared" si="18"/>
        <v>-0.1212</v>
      </c>
      <c r="T124" s="52">
        <v>-0.6925</v>
      </c>
      <c r="U124" s="59">
        <v>0.1305</v>
      </c>
      <c r="V124" s="74">
        <f t="shared" si="19"/>
        <v>-0.82299999999999995</v>
      </c>
      <c r="W124" s="52">
        <v>3.8300000000000001E-2</v>
      </c>
      <c r="X124" s="59">
        <v>0.1305</v>
      </c>
      <c r="Y124" s="74">
        <f t="shared" si="20"/>
        <v>-9.2200000000000004E-2</v>
      </c>
      <c r="Z124" s="52">
        <v>1.6299999999999999E-2</v>
      </c>
      <c r="AA124" s="59">
        <v>0.1305</v>
      </c>
      <c r="AB124" s="74">
        <f t="shared" si="21"/>
        <v>-0.11420000000000001</v>
      </c>
      <c r="AC124" s="52">
        <v>2.8899999999999999E-2</v>
      </c>
      <c r="AD124" s="59">
        <v>0.1305</v>
      </c>
      <c r="AE124" s="74">
        <f t="shared" si="22"/>
        <v>-0.10160000000000001</v>
      </c>
      <c r="AF124" s="95">
        <f t="shared" si="23"/>
        <v>-0.15642</v>
      </c>
      <c r="AG124" s="116">
        <v>6.98</v>
      </c>
      <c r="AH124" s="98">
        <f t="shared" si="24"/>
        <v>1.264771163666843E-5</v>
      </c>
      <c r="AI124" s="99">
        <f t="shared" si="25"/>
        <v>-1.9783550542076757E-6</v>
      </c>
      <c r="AJ124" s="100">
        <v>7.26</v>
      </c>
      <c r="AK124" s="100">
        <v>7.0000000000000007E-2</v>
      </c>
      <c r="AL124" s="100">
        <v>-13.45</v>
      </c>
    </row>
    <row r="125" spans="1:39" s="62" customFormat="1">
      <c r="A125" s="90" t="s">
        <v>1148</v>
      </c>
      <c r="B125" s="53" t="s">
        <v>13</v>
      </c>
      <c r="C125" s="59">
        <v>0.1305</v>
      </c>
      <c r="D125" s="74" t="s">
        <v>13</v>
      </c>
      <c r="E125" s="52">
        <v>-0.2586</v>
      </c>
      <c r="F125" s="59">
        <v>0.1305</v>
      </c>
      <c r="G125" s="74">
        <f t="shared" si="14"/>
        <v>-0.3891</v>
      </c>
      <c r="H125" s="52">
        <v>-0.41980000000000001</v>
      </c>
      <c r="I125" s="59">
        <v>0.1305</v>
      </c>
      <c r="J125" s="74">
        <f t="shared" si="15"/>
        <v>-0.55030000000000001</v>
      </c>
      <c r="K125" s="52">
        <v>-0.44579999999999997</v>
      </c>
      <c r="L125" s="59">
        <v>0.1305</v>
      </c>
      <c r="M125" s="74">
        <f t="shared" si="16"/>
        <v>-0.57630000000000003</v>
      </c>
      <c r="N125" s="52">
        <v>-0.1837</v>
      </c>
      <c r="O125" s="59">
        <v>0.1305</v>
      </c>
      <c r="P125" s="74">
        <f t="shared" si="17"/>
        <v>-0.31420000000000003</v>
      </c>
      <c r="Q125" s="59" t="s">
        <v>13</v>
      </c>
      <c r="R125" s="59">
        <v>0.1305</v>
      </c>
      <c r="S125" s="74" t="s">
        <v>13</v>
      </c>
      <c r="T125" s="64" t="s">
        <v>13</v>
      </c>
      <c r="U125" s="59">
        <v>0.1305</v>
      </c>
      <c r="V125" s="74" t="s">
        <v>13</v>
      </c>
      <c r="W125" s="59" t="s">
        <v>13</v>
      </c>
      <c r="X125" s="59">
        <v>0.1305</v>
      </c>
      <c r="Y125" s="74" t="s">
        <v>13</v>
      </c>
      <c r="Z125" s="59" t="s">
        <v>13</v>
      </c>
      <c r="AA125" s="59">
        <v>0.1305</v>
      </c>
      <c r="AB125" s="74" t="s">
        <v>13</v>
      </c>
      <c r="AC125" s="64" t="s">
        <v>13</v>
      </c>
      <c r="AD125" s="59">
        <v>0.1305</v>
      </c>
      <c r="AE125" s="74" t="s">
        <v>13</v>
      </c>
      <c r="AF125" s="95">
        <f t="shared" si="23"/>
        <v>-0.45747500000000002</v>
      </c>
      <c r="AG125" s="116">
        <v>-3.1</v>
      </c>
      <c r="AH125" s="98">
        <f t="shared" si="24"/>
        <v>-5.6171785205834001E-6</v>
      </c>
      <c r="AI125" s="99">
        <f t="shared" si="25"/>
        <v>2.5697187437038912E-6</v>
      </c>
      <c r="AJ125" s="100">
        <v>4.83</v>
      </c>
      <c r="AK125" s="101" t="s">
        <v>13</v>
      </c>
      <c r="AL125" s="100">
        <v>-20.28</v>
      </c>
    </row>
    <row r="126" spans="1:39" s="62" customFormat="1">
      <c r="A126" s="125" t="s">
        <v>1149</v>
      </c>
      <c r="B126" s="53" t="s">
        <v>13</v>
      </c>
      <c r="C126" s="59">
        <v>0.1305</v>
      </c>
      <c r="D126" s="74" t="s">
        <v>13</v>
      </c>
      <c r="E126" s="59" t="s">
        <v>13</v>
      </c>
      <c r="F126" s="59">
        <v>0.1305</v>
      </c>
      <c r="G126" s="74" t="s">
        <v>13</v>
      </c>
      <c r="H126" s="59" t="s">
        <v>13</v>
      </c>
      <c r="I126" s="59">
        <v>0.1305</v>
      </c>
      <c r="J126" s="74" t="s">
        <v>13</v>
      </c>
      <c r="K126" s="61">
        <v>-0.45169999999999999</v>
      </c>
      <c r="L126" s="59">
        <v>0.1305</v>
      </c>
      <c r="M126" s="74">
        <f t="shared" si="16"/>
        <v>-0.58220000000000005</v>
      </c>
      <c r="N126" s="61">
        <v>-1.4E-3</v>
      </c>
      <c r="O126" s="59">
        <v>0.1305</v>
      </c>
      <c r="P126" s="74">
        <f t="shared" si="17"/>
        <v>-0.13190000000000002</v>
      </c>
      <c r="Q126" s="61">
        <v>-1.5900000000000001E-2</v>
      </c>
      <c r="R126" s="59">
        <v>0.1305</v>
      </c>
      <c r="S126" s="74">
        <f t="shared" si="18"/>
        <v>-0.1464</v>
      </c>
      <c r="T126" s="61">
        <v>-5.8599999999999999E-2</v>
      </c>
      <c r="U126" s="59">
        <v>0.1305</v>
      </c>
      <c r="V126" s="74">
        <f t="shared" si="19"/>
        <v>-0.18909999999999999</v>
      </c>
      <c r="W126" s="61">
        <v>-1.6299999999999999E-2</v>
      </c>
      <c r="X126" s="59">
        <v>0.1305</v>
      </c>
      <c r="Y126" s="74">
        <f t="shared" si="20"/>
        <v>-0.14680000000000001</v>
      </c>
      <c r="Z126" s="61">
        <v>4.8999999999999998E-3</v>
      </c>
      <c r="AA126" s="59">
        <v>0.1305</v>
      </c>
      <c r="AB126" s="74">
        <f t="shared" si="21"/>
        <v>-0.12560000000000002</v>
      </c>
      <c r="AC126" s="61">
        <v>1.1299999999999999E-2</v>
      </c>
      <c r="AD126" s="59">
        <v>0.1305</v>
      </c>
      <c r="AE126" s="74">
        <f t="shared" si="22"/>
        <v>-0.1192</v>
      </c>
      <c r="AF126" s="95">
        <f t="shared" si="23"/>
        <v>-0.20588571428571428</v>
      </c>
      <c r="AG126" s="116">
        <v>6.21</v>
      </c>
      <c r="AH126" s="98">
        <f t="shared" si="24"/>
        <v>1.1252476971878359E-5</v>
      </c>
      <c r="AI126" s="99">
        <f t="shared" si="25"/>
        <v>-2.3167242588387273E-6</v>
      </c>
      <c r="AJ126" s="100">
        <v>6.38</v>
      </c>
      <c r="AK126" s="100">
        <v>0</v>
      </c>
      <c r="AL126" s="101" t="s">
        <v>13</v>
      </c>
    </row>
    <row r="127" spans="1:39" s="62" customFormat="1">
      <c r="A127" s="113"/>
      <c r="B127" s="104"/>
      <c r="C127" s="105"/>
      <c r="D127" s="106"/>
      <c r="E127" s="104"/>
      <c r="F127" s="105"/>
      <c r="G127" s="106"/>
      <c r="H127" s="104"/>
      <c r="I127" s="105"/>
      <c r="J127" s="106"/>
      <c r="K127" s="104"/>
      <c r="L127" s="105"/>
      <c r="M127" s="106"/>
      <c r="N127" s="104"/>
      <c r="O127" s="105"/>
      <c r="P127" s="106"/>
      <c r="Q127" s="104"/>
      <c r="R127" s="105"/>
      <c r="S127" s="106"/>
      <c r="T127" s="104"/>
      <c r="U127" s="105"/>
      <c r="V127" s="106"/>
      <c r="W127" s="104"/>
      <c r="X127" s="105"/>
      <c r="Y127" s="106"/>
      <c r="Z127" s="104"/>
      <c r="AA127" s="105"/>
      <c r="AB127" s="106"/>
      <c r="AC127" s="104"/>
      <c r="AD127" s="105"/>
      <c r="AE127" s="106"/>
      <c r="AF127" s="72">
        <f>AVERAGE(AF4:AF126)</f>
        <v>-6.419519325074205E-2</v>
      </c>
      <c r="AG127" s="107">
        <f>SUM(AG4:AG126)</f>
        <v>551878.48999999987</v>
      </c>
      <c r="AH127" s="121"/>
      <c r="AI127" s="119">
        <f>SUM(AI4:AI126)</f>
        <v>-4.0973219120319593E-2</v>
      </c>
      <c r="AJ127" s="110">
        <f>SUM(AJ4:AJ126)</f>
        <v>779696.06000000017</v>
      </c>
      <c r="AK127" s="106"/>
      <c r="AL127" s="111"/>
      <c r="AM127" s="180">
        <f>MEDIAN(AF4:AF126)</f>
        <v>-4.1855555555555563E-2</v>
      </c>
    </row>
    <row r="128" spans="1:39" s="62" customFormat="1">
      <c r="A128"/>
      <c r="B128" s="53"/>
      <c r="C128" s="54"/>
      <c r="D128" s="60"/>
      <c r="E128" s="53"/>
      <c r="F128" s="54"/>
      <c r="G128" s="60"/>
      <c r="H128" s="53"/>
      <c r="I128" s="54"/>
      <c r="J128" s="60"/>
      <c r="K128" s="53"/>
      <c r="L128" s="54"/>
      <c r="M128" s="60"/>
      <c r="N128" s="53"/>
      <c r="O128" s="54"/>
      <c r="P128" s="60"/>
      <c r="Q128" s="53"/>
      <c r="R128" s="54"/>
      <c r="S128" s="60"/>
      <c r="T128" s="53"/>
      <c r="U128" s="54"/>
      <c r="V128" s="60"/>
      <c r="W128" s="53"/>
      <c r="X128" s="54"/>
      <c r="Y128" s="60"/>
      <c r="Z128" s="53"/>
      <c r="AA128" s="54"/>
      <c r="AB128" s="60"/>
      <c r="AC128" s="53"/>
      <c r="AD128" s="54"/>
      <c r="AE128" s="60"/>
      <c r="AG128"/>
      <c r="AH128"/>
    </row>
    <row r="129" spans="1:38" s="62" customFormat="1">
      <c r="A129" s="67" t="s">
        <v>1263</v>
      </c>
      <c r="B129" s="53"/>
      <c r="C129" s="54"/>
      <c r="D129" s="60"/>
      <c r="E129" s="53"/>
      <c r="F129" s="54"/>
      <c r="G129" s="60"/>
      <c r="H129" s="53"/>
      <c r="I129" s="54"/>
      <c r="J129" s="60"/>
      <c r="K129" s="53"/>
      <c r="L129" s="54"/>
      <c r="M129" s="60"/>
      <c r="N129" s="53"/>
      <c r="O129" s="54"/>
      <c r="P129" s="60"/>
      <c r="Q129" s="53"/>
      <c r="R129" s="54"/>
      <c r="S129" s="60"/>
      <c r="T129" s="53"/>
      <c r="U129" s="54"/>
      <c r="V129" s="60"/>
      <c r="W129" s="53"/>
      <c r="X129" s="54"/>
      <c r="Y129" s="60"/>
      <c r="Z129" s="53"/>
      <c r="AA129" s="54"/>
      <c r="AB129" s="60"/>
      <c r="AC129" s="53"/>
      <c r="AD129" s="54"/>
      <c r="AE129" s="60"/>
      <c r="AG129"/>
      <c r="AH129"/>
    </row>
    <row r="130" spans="1:38" s="62" customFormat="1">
      <c r="A130" s="90" t="s">
        <v>1264</v>
      </c>
      <c r="B130" s="52">
        <v>0.46</v>
      </c>
      <c r="C130" s="59">
        <v>0.1305</v>
      </c>
      <c r="D130" s="74">
        <f t="shared" ref="D130:D167" si="27">B130-C130</f>
        <v>0.32950000000000002</v>
      </c>
      <c r="E130" s="52">
        <v>0.67</v>
      </c>
      <c r="F130" s="59">
        <v>0.1305</v>
      </c>
      <c r="G130" s="74">
        <f t="shared" ref="G130:G167" si="28">E130-F130</f>
        <v>0.53950000000000009</v>
      </c>
      <c r="H130" s="52">
        <v>0.69</v>
      </c>
      <c r="I130" s="59">
        <v>0.1305</v>
      </c>
      <c r="J130" s="74">
        <f t="shared" ref="J130:J167" si="29">H130-I130</f>
        <v>0.55949999999999989</v>
      </c>
      <c r="K130" s="52">
        <v>0.62</v>
      </c>
      <c r="L130" s="59">
        <v>0.1305</v>
      </c>
      <c r="M130" s="74">
        <f t="shared" ref="M130:M167" si="30">K130-L130</f>
        <v>0.48949999999999999</v>
      </c>
      <c r="N130" s="52">
        <v>0.42</v>
      </c>
      <c r="O130" s="59">
        <v>0.1305</v>
      </c>
      <c r="P130" s="74">
        <f t="shared" ref="P130:P167" si="31">N130-O130</f>
        <v>0.28949999999999998</v>
      </c>
      <c r="Q130" s="52">
        <v>0.35</v>
      </c>
      <c r="R130" s="59">
        <v>0.1305</v>
      </c>
      <c r="S130" s="74">
        <f t="shared" ref="S130:S167" si="32">Q130-R130</f>
        <v>0.21949999999999997</v>
      </c>
      <c r="T130" s="52">
        <v>0.27</v>
      </c>
      <c r="U130" s="59">
        <v>0.1305</v>
      </c>
      <c r="V130" s="74">
        <f t="shared" ref="V130:V167" si="33">T130-U130</f>
        <v>0.13950000000000001</v>
      </c>
      <c r="W130" s="52">
        <v>0.23</v>
      </c>
      <c r="X130" s="59">
        <v>0.1305</v>
      </c>
      <c r="Y130" s="74">
        <f t="shared" ref="Y130:Y167" si="34">W130-X130</f>
        <v>9.9500000000000005E-2</v>
      </c>
      <c r="Z130" s="52">
        <v>0.25</v>
      </c>
      <c r="AA130" s="59">
        <v>0.1305</v>
      </c>
      <c r="AB130" s="74">
        <f t="shared" ref="AB130:AB167" si="35">Z130-AA130</f>
        <v>0.1195</v>
      </c>
      <c r="AC130" s="52">
        <v>0.26</v>
      </c>
      <c r="AD130" s="59">
        <v>0.1305</v>
      </c>
      <c r="AE130" s="74">
        <f t="shared" ref="AE130:AE167" si="36">AC130-AD130</f>
        <v>0.1295</v>
      </c>
      <c r="AF130" s="95">
        <f t="shared" ref="AF130:AF167" si="37">AVERAGE(D130,G130,J130,M130,P130,S130,V130,Y130,AB130,AE130)</f>
        <v>0.29149999999999998</v>
      </c>
      <c r="AG130" s="97">
        <v>9736.86</v>
      </c>
      <c r="AH130" s="98">
        <f>AG130/$AG$168</f>
        <v>0.26759885593454419</v>
      </c>
      <c r="AI130" s="99">
        <f>AF130*AH130</f>
        <v>7.8005066504919632E-2</v>
      </c>
      <c r="AJ130" s="97">
        <v>14436.64</v>
      </c>
      <c r="AK130" s="100">
        <v>0.6</v>
      </c>
      <c r="AL130" s="100">
        <v>23.17</v>
      </c>
    </row>
    <row r="131" spans="1:38" s="62" customFormat="1">
      <c r="A131" s="90" t="s">
        <v>1265</v>
      </c>
      <c r="B131" s="52">
        <v>0.09</v>
      </c>
      <c r="C131" s="59">
        <v>0.1305</v>
      </c>
      <c r="D131" s="74">
        <f t="shared" si="27"/>
        <v>-4.0500000000000008E-2</v>
      </c>
      <c r="E131" s="52">
        <v>0.12</v>
      </c>
      <c r="F131" s="59">
        <v>0.1305</v>
      </c>
      <c r="G131" s="74">
        <f t="shared" si="28"/>
        <v>-1.0500000000000009E-2</v>
      </c>
      <c r="H131" s="52">
        <v>0.17</v>
      </c>
      <c r="I131" s="59">
        <v>0.1305</v>
      </c>
      <c r="J131" s="74">
        <f t="shared" si="29"/>
        <v>3.9500000000000007E-2</v>
      </c>
      <c r="K131" s="52">
        <v>0.15</v>
      </c>
      <c r="L131" s="59">
        <v>0.1305</v>
      </c>
      <c r="M131" s="74">
        <f t="shared" si="30"/>
        <v>1.949999999999999E-2</v>
      </c>
      <c r="N131" s="52">
        <v>0.14000000000000001</v>
      </c>
      <c r="O131" s="59">
        <v>0.1305</v>
      </c>
      <c r="P131" s="74">
        <f t="shared" si="31"/>
        <v>9.5000000000000084E-3</v>
      </c>
      <c r="Q131" s="52">
        <v>0.18</v>
      </c>
      <c r="R131" s="59">
        <v>0.1305</v>
      </c>
      <c r="S131" s="74">
        <f t="shared" si="32"/>
        <v>4.9499999999999988E-2</v>
      </c>
      <c r="T131" s="52">
        <v>0.21</v>
      </c>
      <c r="U131" s="59">
        <v>0.1305</v>
      </c>
      <c r="V131" s="74">
        <f t="shared" si="33"/>
        <v>7.9499999999999987E-2</v>
      </c>
      <c r="W131" s="52">
        <v>0.17</v>
      </c>
      <c r="X131" s="59">
        <v>0.1305</v>
      </c>
      <c r="Y131" s="74">
        <f t="shared" si="34"/>
        <v>3.9500000000000007E-2</v>
      </c>
      <c r="Z131" s="52">
        <v>0.14000000000000001</v>
      </c>
      <c r="AA131" s="59">
        <v>0.1305</v>
      </c>
      <c r="AB131" s="74">
        <f t="shared" si="35"/>
        <v>9.5000000000000084E-3</v>
      </c>
      <c r="AC131" s="52">
        <v>0.12</v>
      </c>
      <c r="AD131" s="59">
        <v>0.1305</v>
      </c>
      <c r="AE131" s="74">
        <f t="shared" si="36"/>
        <v>-1.0500000000000009E-2</v>
      </c>
      <c r="AF131" s="95">
        <f t="shared" si="37"/>
        <v>1.8499999999999996E-2</v>
      </c>
      <c r="AG131" s="97">
        <v>12368.21</v>
      </c>
      <c r="AH131" s="98">
        <f t="shared" ref="AH131:AH167" si="38">AG131/$AG$168</f>
        <v>0.33991644595467002</v>
      </c>
      <c r="AI131" s="99">
        <f t="shared" ref="AI131:AI167" si="39">AF131*AH131</f>
        <v>6.2884542501613939E-3</v>
      </c>
      <c r="AJ131" s="97">
        <v>30690.58</v>
      </c>
      <c r="AK131" s="100">
        <v>0.3</v>
      </c>
      <c r="AL131" s="100">
        <v>18.399999999999999</v>
      </c>
    </row>
    <row r="132" spans="1:38" s="62" customFormat="1">
      <c r="A132" s="90" t="s">
        <v>1266</v>
      </c>
      <c r="B132" s="52">
        <v>-0.08</v>
      </c>
      <c r="C132" s="59">
        <v>0.1305</v>
      </c>
      <c r="D132" s="74">
        <f t="shared" si="27"/>
        <v>-0.21050000000000002</v>
      </c>
      <c r="E132" s="52">
        <v>0.14000000000000001</v>
      </c>
      <c r="F132" s="59">
        <v>0.1305</v>
      </c>
      <c r="G132" s="74">
        <f t="shared" si="28"/>
        <v>9.5000000000000084E-3</v>
      </c>
      <c r="H132" s="52">
        <v>0.22</v>
      </c>
      <c r="I132" s="59">
        <v>0.1305</v>
      </c>
      <c r="J132" s="74">
        <f t="shared" si="29"/>
        <v>8.9499999999999996E-2</v>
      </c>
      <c r="K132" s="52">
        <v>0.25</v>
      </c>
      <c r="L132" s="59">
        <v>0.1305</v>
      </c>
      <c r="M132" s="74">
        <f t="shared" si="30"/>
        <v>0.1195</v>
      </c>
      <c r="N132" s="52">
        <v>0.5</v>
      </c>
      <c r="O132" s="59">
        <v>0.1305</v>
      </c>
      <c r="P132" s="74">
        <f t="shared" si="31"/>
        <v>0.3695</v>
      </c>
      <c r="Q132" s="52">
        <v>0.35</v>
      </c>
      <c r="R132" s="59">
        <v>0.1305</v>
      </c>
      <c r="S132" s="74">
        <f t="shared" si="32"/>
        <v>0.21949999999999997</v>
      </c>
      <c r="T132" s="52">
        <v>0.11</v>
      </c>
      <c r="U132" s="59">
        <v>0.1305</v>
      </c>
      <c r="V132" s="74">
        <f t="shared" si="33"/>
        <v>-2.0500000000000004E-2</v>
      </c>
      <c r="W132" s="52">
        <v>0.15</v>
      </c>
      <c r="X132" s="59">
        <v>0.1305</v>
      </c>
      <c r="Y132" s="74">
        <f t="shared" si="34"/>
        <v>1.949999999999999E-2</v>
      </c>
      <c r="Z132" s="52">
        <v>0.23</v>
      </c>
      <c r="AA132" s="59">
        <v>0.1305</v>
      </c>
      <c r="AB132" s="74">
        <f t="shared" si="35"/>
        <v>9.9500000000000005E-2</v>
      </c>
      <c r="AC132" s="52">
        <v>0.27</v>
      </c>
      <c r="AD132" s="59">
        <v>0.1305</v>
      </c>
      <c r="AE132" s="74">
        <f t="shared" si="36"/>
        <v>0.13950000000000001</v>
      </c>
      <c r="AF132" s="95">
        <f t="shared" si="37"/>
        <v>8.3499999999999991E-2</v>
      </c>
      <c r="AG132" s="97">
        <v>853.06</v>
      </c>
      <c r="AH132" s="98">
        <f t="shared" si="38"/>
        <v>2.3444712160133989E-2</v>
      </c>
      <c r="AI132" s="99">
        <f t="shared" si="39"/>
        <v>1.9576334653711881E-3</v>
      </c>
      <c r="AJ132" s="97">
        <v>1090.99</v>
      </c>
      <c r="AK132" s="100">
        <v>0.14000000000000001</v>
      </c>
      <c r="AL132" s="100">
        <v>44.1</v>
      </c>
    </row>
    <row r="133" spans="1:38" s="62" customFormat="1">
      <c r="A133" s="90" t="s">
        <v>1267</v>
      </c>
      <c r="B133" s="52">
        <v>7.0000000000000007E-2</v>
      </c>
      <c r="C133" s="59">
        <v>0.1305</v>
      </c>
      <c r="D133" s="74">
        <f t="shared" si="27"/>
        <v>-6.0499999999999998E-2</v>
      </c>
      <c r="E133" s="52">
        <v>7.0000000000000007E-2</v>
      </c>
      <c r="F133" s="59">
        <v>0.1305</v>
      </c>
      <c r="G133" s="74">
        <f t="shared" si="28"/>
        <v>-6.0499999999999998E-2</v>
      </c>
      <c r="H133" s="52">
        <v>7.0000000000000007E-2</v>
      </c>
      <c r="I133" s="59">
        <v>0.1305</v>
      </c>
      <c r="J133" s="74">
        <f t="shared" si="29"/>
        <v>-6.0499999999999998E-2</v>
      </c>
      <c r="K133" s="52">
        <v>7.0000000000000007E-2</v>
      </c>
      <c r="L133" s="59">
        <v>0.1305</v>
      </c>
      <c r="M133" s="74">
        <f t="shared" si="30"/>
        <v>-6.0499999999999998E-2</v>
      </c>
      <c r="N133" s="52">
        <v>0.09</v>
      </c>
      <c r="O133" s="59">
        <v>0.1305</v>
      </c>
      <c r="P133" s="74">
        <f t="shared" si="31"/>
        <v>-4.0500000000000008E-2</v>
      </c>
      <c r="Q133" s="52">
        <v>0.08</v>
      </c>
      <c r="R133" s="59">
        <v>0.1305</v>
      </c>
      <c r="S133" s="74">
        <f t="shared" si="32"/>
        <v>-5.0500000000000003E-2</v>
      </c>
      <c r="T133" s="52">
        <v>7.0000000000000007E-2</v>
      </c>
      <c r="U133" s="59">
        <v>0.1305</v>
      </c>
      <c r="V133" s="74">
        <f t="shared" si="33"/>
        <v>-6.0499999999999998E-2</v>
      </c>
      <c r="W133" s="52">
        <v>0.06</v>
      </c>
      <c r="X133" s="59">
        <v>0.1305</v>
      </c>
      <c r="Y133" s="74">
        <f t="shared" si="34"/>
        <v>-7.0500000000000007E-2</v>
      </c>
      <c r="Z133" s="52">
        <v>0.09</v>
      </c>
      <c r="AA133" s="59">
        <v>0.1305</v>
      </c>
      <c r="AB133" s="74">
        <f t="shared" si="35"/>
        <v>-4.0500000000000008E-2</v>
      </c>
      <c r="AC133" s="52">
        <v>0.09</v>
      </c>
      <c r="AD133" s="59">
        <v>0.1305</v>
      </c>
      <c r="AE133" s="74">
        <f t="shared" si="36"/>
        <v>-4.0500000000000008E-2</v>
      </c>
      <c r="AF133" s="95">
        <f t="shared" si="37"/>
        <v>-5.4499999999999993E-2</v>
      </c>
      <c r="AG133" s="97">
        <v>1841.83</v>
      </c>
      <c r="AH133" s="98">
        <f t="shared" si="38"/>
        <v>5.0619152460436065E-2</v>
      </c>
      <c r="AI133" s="99">
        <f t="shared" si="39"/>
        <v>-2.7587438090937652E-3</v>
      </c>
      <c r="AJ133" s="97">
        <v>2179.14</v>
      </c>
      <c r="AK133" s="100">
        <v>0.65</v>
      </c>
      <c r="AL133" s="100">
        <v>-1.3</v>
      </c>
    </row>
    <row r="134" spans="1:38" s="62" customFormat="1">
      <c r="A134" s="90" t="s">
        <v>1268</v>
      </c>
      <c r="B134" s="52">
        <v>8.9700000000000002E-2</v>
      </c>
      <c r="C134" s="59">
        <v>0.1305</v>
      </c>
      <c r="D134" s="74">
        <f t="shared" si="27"/>
        <v>-4.0800000000000003E-2</v>
      </c>
      <c r="E134" s="52">
        <v>7.6899999999999996E-2</v>
      </c>
      <c r="F134" s="59">
        <v>0.1305</v>
      </c>
      <c r="G134" s="74">
        <f t="shared" si="28"/>
        <v>-5.3600000000000009E-2</v>
      </c>
      <c r="H134" s="52">
        <v>0.3896</v>
      </c>
      <c r="I134" s="59">
        <v>0.1305</v>
      </c>
      <c r="J134" s="74">
        <f t="shared" si="29"/>
        <v>0.2591</v>
      </c>
      <c r="K134" s="52">
        <v>-1.54E-2</v>
      </c>
      <c r="L134" s="59">
        <v>0.1305</v>
      </c>
      <c r="M134" s="74">
        <f t="shared" si="30"/>
        <v>-0.1459</v>
      </c>
      <c r="N134" s="52">
        <v>5.04E-2</v>
      </c>
      <c r="O134" s="59">
        <v>0.1305</v>
      </c>
      <c r="P134" s="74">
        <f t="shared" si="31"/>
        <v>-8.0100000000000005E-2</v>
      </c>
      <c r="Q134" s="52">
        <v>4.2099999999999999E-2</v>
      </c>
      <c r="R134" s="59">
        <v>0.1305</v>
      </c>
      <c r="S134" s="74">
        <f t="shared" si="32"/>
        <v>-8.8400000000000006E-2</v>
      </c>
      <c r="T134" s="52">
        <v>-2.9000000000000001E-2</v>
      </c>
      <c r="U134" s="59">
        <v>0.1305</v>
      </c>
      <c r="V134" s="74">
        <f t="shared" si="33"/>
        <v>-0.1595</v>
      </c>
      <c r="W134" s="52">
        <v>-5.04E-2</v>
      </c>
      <c r="X134" s="59">
        <v>0.1305</v>
      </c>
      <c r="Y134" s="74">
        <f t="shared" si="34"/>
        <v>-0.18090000000000001</v>
      </c>
      <c r="Z134" s="52">
        <v>-2.0500000000000001E-2</v>
      </c>
      <c r="AA134" s="59">
        <v>0.1305</v>
      </c>
      <c r="AB134" s="74">
        <f t="shared" si="35"/>
        <v>-0.151</v>
      </c>
      <c r="AC134" s="52">
        <v>3.7199999999999997E-2</v>
      </c>
      <c r="AD134" s="59">
        <v>0.1305</v>
      </c>
      <c r="AE134" s="74">
        <f t="shared" si="36"/>
        <v>-9.3300000000000008E-2</v>
      </c>
      <c r="AF134" s="95">
        <f t="shared" si="37"/>
        <v>-7.3440000000000005E-2</v>
      </c>
      <c r="AG134" s="97">
        <v>158.47999999999999</v>
      </c>
      <c r="AH134" s="98">
        <f t="shared" si="38"/>
        <v>4.3555177632734329E-3</v>
      </c>
      <c r="AI134" s="99">
        <f t="shared" si="39"/>
        <v>-3.1986922453480093E-4</v>
      </c>
      <c r="AJ134" s="97">
        <v>163.68</v>
      </c>
      <c r="AK134" s="100">
        <v>0</v>
      </c>
      <c r="AL134" s="101" t="s">
        <v>13</v>
      </c>
    </row>
    <row r="135" spans="1:38" s="62" customFormat="1">
      <c r="A135" s="90" t="s">
        <v>1269</v>
      </c>
      <c r="B135" s="52">
        <v>0.45</v>
      </c>
      <c r="C135" s="59">
        <v>0.1305</v>
      </c>
      <c r="D135" s="74">
        <f t="shared" si="27"/>
        <v>0.31950000000000001</v>
      </c>
      <c r="E135" s="52">
        <v>0.61</v>
      </c>
      <c r="F135" s="59">
        <v>0.1305</v>
      </c>
      <c r="G135" s="74">
        <f t="shared" si="28"/>
        <v>0.47949999999999998</v>
      </c>
      <c r="H135" s="52">
        <v>0.43</v>
      </c>
      <c r="I135" s="59">
        <v>0.1305</v>
      </c>
      <c r="J135" s="74">
        <f t="shared" si="29"/>
        <v>0.29949999999999999</v>
      </c>
      <c r="K135" s="52">
        <v>0.36</v>
      </c>
      <c r="L135" s="59">
        <v>0.1305</v>
      </c>
      <c r="M135" s="74">
        <f t="shared" si="30"/>
        <v>0.22949999999999998</v>
      </c>
      <c r="N135" s="52">
        <v>0.28999999999999998</v>
      </c>
      <c r="O135" s="59">
        <v>0.1305</v>
      </c>
      <c r="P135" s="74">
        <f t="shared" si="31"/>
        <v>0.15949999999999998</v>
      </c>
      <c r="Q135" s="52">
        <v>0.28000000000000003</v>
      </c>
      <c r="R135" s="59">
        <v>0.1305</v>
      </c>
      <c r="S135" s="74">
        <f t="shared" si="32"/>
        <v>0.14950000000000002</v>
      </c>
      <c r="T135" s="52">
        <v>0.26</v>
      </c>
      <c r="U135" s="59">
        <v>0.1305</v>
      </c>
      <c r="V135" s="74">
        <f t="shared" si="33"/>
        <v>0.1295</v>
      </c>
      <c r="W135" s="52">
        <v>0.24</v>
      </c>
      <c r="X135" s="59">
        <v>0.1305</v>
      </c>
      <c r="Y135" s="74">
        <f t="shared" si="34"/>
        <v>0.10949999999999999</v>
      </c>
      <c r="Z135" s="52">
        <v>0.25</v>
      </c>
      <c r="AA135" s="59">
        <v>0.1305</v>
      </c>
      <c r="AB135" s="74">
        <f t="shared" si="35"/>
        <v>0.1195</v>
      </c>
      <c r="AC135" s="52">
        <v>7.0000000000000007E-2</v>
      </c>
      <c r="AD135" s="59">
        <v>0.1305</v>
      </c>
      <c r="AE135" s="74">
        <f t="shared" si="36"/>
        <v>-6.0499999999999998E-2</v>
      </c>
      <c r="AF135" s="95">
        <f t="shared" si="37"/>
        <v>0.19349999999999998</v>
      </c>
      <c r="AG135" s="97">
        <v>6453.3</v>
      </c>
      <c r="AH135" s="98">
        <f t="shared" si="38"/>
        <v>0.17735652941527288</v>
      </c>
      <c r="AI135" s="99">
        <f t="shared" si="39"/>
        <v>3.4318488441855297E-2</v>
      </c>
      <c r="AJ135" s="97">
        <v>7739.45</v>
      </c>
      <c r="AK135" s="100">
        <v>0.61</v>
      </c>
      <c r="AL135" s="101" t="s">
        <v>13</v>
      </c>
    </row>
    <row r="136" spans="1:38" s="62" customFormat="1">
      <c r="A136" s="90" t="s">
        <v>1270</v>
      </c>
      <c r="B136" s="52">
        <v>0.1</v>
      </c>
      <c r="C136" s="59">
        <v>0.1305</v>
      </c>
      <c r="D136" s="74">
        <f t="shared" si="27"/>
        <v>-3.0499999999999999E-2</v>
      </c>
      <c r="E136" s="52">
        <v>0.08</v>
      </c>
      <c r="F136" s="59">
        <v>0.1305</v>
      </c>
      <c r="G136" s="74">
        <f t="shared" si="28"/>
        <v>-5.0500000000000003E-2</v>
      </c>
      <c r="H136" s="52">
        <v>0.1</v>
      </c>
      <c r="I136" s="59">
        <v>0.1305</v>
      </c>
      <c r="J136" s="74">
        <f t="shared" si="29"/>
        <v>-3.0499999999999999E-2</v>
      </c>
      <c r="K136" s="52">
        <v>0.06</v>
      </c>
      <c r="L136" s="59">
        <v>0.1305</v>
      </c>
      <c r="M136" s="74">
        <f t="shared" si="30"/>
        <v>-7.0500000000000007E-2</v>
      </c>
      <c r="N136" s="52">
        <v>0.08</v>
      </c>
      <c r="O136" s="59">
        <v>0.1305</v>
      </c>
      <c r="P136" s="74">
        <f t="shared" si="31"/>
        <v>-5.0500000000000003E-2</v>
      </c>
      <c r="Q136" s="52">
        <v>0.08</v>
      </c>
      <c r="R136" s="59">
        <v>0.1305</v>
      </c>
      <c r="S136" s="74">
        <f t="shared" si="32"/>
        <v>-5.0500000000000003E-2</v>
      </c>
      <c r="T136" s="52">
        <v>0.1</v>
      </c>
      <c r="U136" s="59">
        <v>0.1305</v>
      </c>
      <c r="V136" s="74">
        <f t="shared" si="33"/>
        <v>-3.0499999999999999E-2</v>
      </c>
      <c r="W136" s="52">
        <v>0.09</v>
      </c>
      <c r="X136" s="59">
        <v>0.1305</v>
      </c>
      <c r="Y136" s="74">
        <f t="shared" si="34"/>
        <v>-4.0500000000000008E-2</v>
      </c>
      <c r="Z136" s="52">
        <v>0.1</v>
      </c>
      <c r="AA136" s="59">
        <v>0.1305</v>
      </c>
      <c r="AB136" s="74">
        <f t="shared" si="35"/>
        <v>-3.0499999999999999E-2</v>
      </c>
      <c r="AC136" s="52">
        <v>0.1</v>
      </c>
      <c r="AD136" s="59">
        <v>0.1305</v>
      </c>
      <c r="AE136" s="74">
        <f t="shared" si="36"/>
        <v>-3.0499999999999999E-2</v>
      </c>
      <c r="AF136" s="95">
        <f t="shared" si="37"/>
        <v>-4.1499999999999995E-2</v>
      </c>
      <c r="AG136" s="97">
        <v>1332.08</v>
      </c>
      <c r="AH136" s="98">
        <f t="shared" si="38"/>
        <v>3.6609654859296278E-2</v>
      </c>
      <c r="AI136" s="99">
        <f t="shared" si="39"/>
        <v>-1.5193006766607954E-3</v>
      </c>
      <c r="AJ136" s="97">
        <v>1843.22</v>
      </c>
      <c r="AK136" s="100">
        <v>0.93</v>
      </c>
      <c r="AL136" s="100">
        <v>9.1</v>
      </c>
    </row>
    <row r="137" spans="1:38" s="62" customFormat="1">
      <c r="A137" s="90" t="s">
        <v>1271</v>
      </c>
      <c r="B137" s="52">
        <v>0.27</v>
      </c>
      <c r="C137" s="59">
        <v>0.1305</v>
      </c>
      <c r="D137" s="74">
        <f t="shared" si="27"/>
        <v>0.13950000000000001</v>
      </c>
      <c r="E137" s="52">
        <v>0.31</v>
      </c>
      <c r="F137" s="59">
        <v>0.1305</v>
      </c>
      <c r="G137" s="74">
        <f t="shared" si="28"/>
        <v>0.17949999999999999</v>
      </c>
      <c r="H137" s="52">
        <v>0.37</v>
      </c>
      <c r="I137" s="59">
        <v>0.1305</v>
      </c>
      <c r="J137" s="74">
        <f t="shared" si="29"/>
        <v>0.23949999999999999</v>
      </c>
      <c r="K137" s="52">
        <v>0.2</v>
      </c>
      <c r="L137" s="59">
        <v>0.1305</v>
      </c>
      <c r="M137" s="74">
        <f t="shared" si="30"/>
        <v>6.9500000000000006E-2</v>
      </c>
      <c r="N137" s="52">
        <v>0.04</v>
      </c>
      <c r="O137" s="59">
        <v>0.1305</v>
      </c>
      <c r="P137" s="74">
        <f t="shared" si="31"/>
        <v>-9.0499999999999997E-2</v>
      </c>
      <c r="Q137" s="52">
        <v>-0.01</v>
      </c>
      <c r="R137" s="59">
        <v>0.1305</v>
      </c>
      <c r="S137" s="74">
        <f t="shared" si="32"/>
        <v>-0.14050000000000001</v>
      </c>
      <c r="T137" s="52">
        <v>0.13</v>
      </c>
      <c r="U137" s="59">
        <v>0.1305</v>
      </c>
      <c r="V137" s="74">
        <f t="shared" si="33"/>
        <v>-5.0000000000000044E-4</v>
      </c>
      <c r="W137" s="52">
        <v>0.15</v>
      </c>
      <c r="X137" s="59">
        <v>0.1305</v>
      </c>
      <c r="Y137" s="74">
        <f t="shared" si="34"/>
        <v>1.949999999999999E-2</v>
      </c>
      <c r="Z137" s="52">
        <v>0.16</v>
      </c>
      <c r="AA137" s="59">
        <v>0.1305</v>
      </c>
      <c r="AB137" s="74">
        <f t="shared" si="35"/>
        <v>2.9499999999999998E-2</v>
      </c>
      <c r="AC137" s="52">
        <v>0.17</v>
      </c>
      <c r="AD137" s="59">
        <v>0.1305</v>
      </c>
      <c r="AE137" s="74">
        <f t="shared" si="36"/>
        <v>3.9500000000000007E-2</v>
      </c>
      <c r="AF137" s="95">
        <f t="shared" si="37"/>
        <v>4.8499999999999988E-2</v>
      </c>
      <c r="AG137" s="97">
        <v>421.07</v>
      </c>
      <c r="AH137" s="98">
        <f t="shared" si="38"/>
        <v>1.157229848928284E-2</v>
      </c>
      <c r="AI137" s="99">
        <f t="shared" si="39"/>
        <v>5.6125647673021758E-4</v>
      </c>
      <c r="AJ137" s="97">
        <v>725.56</v>
      </c>
      <c r="AK137" s="100">
        <v>1.02</v>
      </c>
      <c r="AL137" s="100">
        <v>9.17</v>
      </c>
    </row>
    <row r="138" spans="1:38" s="62" customFormat="1">
      <c r="A138" s="90" t="s">
        <v>1272</v>
      </c>
      <c r="B138" s="52">
        <v>0.04</v>
      </c>
      <c r="C138" s="59">
        <v>0.1305</v>
      </c>
      <c r="D138" s="74">
        <f t="shared" si="27"/>
        <v>-9.0499999999999997E-2</v>
      </c>
      <c r="E138" s="52">
        <v>0.1</v>
      </c>
      <c r="F138" s="59">
        <v>0.1305</v>
      </c>
      <c r="G138" s="74">
        <f t="shared" si="28"/>
        <v>-3.0499999999999999E-2</v>
      </c>
      <c r="H138" s="52">
        <v>0.08</v>
      </c>
      <c r="I138" s="59">
        <v>0.1305</v>
      </c>
      <c r="J138" s="74">
        <f t="shared" si="29"/>
        <v>-5.0500000000000003E-2</v>
      </c>
      <c r="K138" s="52">
        <v>0.08</v>
      </c>
      <c r="L138" s="59">
        <v>0.1305</v>
      </c>
      <c r="M138" s="74">
        <f t="shared" si="30"/>
        <v>-5.0500000000000003E-2</v>
      </c>
      <c r="N138" s="52">
        <v>0.08</v>
      </c>
      <c r="O138" s="59">
        <v>0.1305</v>
      </c>
      <c r="P138" s="74">
        <f t="shared" si="31"/>
        <v>-5.0500000000000003E-2</v>
      </c>
      <c r="Q138" s="52">
        <v>0.09</v>
      </c>
      <c r="R138" s="59">
        <v>0.1305</v>
      </c>
      <c r="S138" s="74">
        <f t="shared" si="32"/>
        <v>-4.0500000000000008E-2</v>
      </c>
      <c r="T138" s="52">
        <v>0.11</v>
      </c>
      <c r="U138" s="59">
        <v>0.1305</v>
      </c>
      <c r="V138" s="74">
        <f t="shared" si="33"/>
        <v>-2.0500000000000004E-2</v>
      </c>
      <c r="W138" s="52">
        <v>0.1</v>
      </c>
      <c r="X138" s="59">
        <v>0.1305</v>
      </c>
      <c r="Y138" s="74">
        <f t="shared" si="34"/>
        <v>-3.0499999999999999E-2</v>
      </c>
      <c r="Z138" s="52">
        <v>0.09</v>
      </c>
      <c r="AA138" s="59">
        <v>0.1305</v>
      </c>
      <c r="AB138" s="74">
        <f t="shared" si="35"/>
        <v>-4.0500000000000008E-2</v>
      </c>
      <c r="AC138" s="52">
        <v>0.17</v>
      </c>
      <c r="AD138" s="59">
        <v>0.1305</v>
      </c>
      <c r="AE138" s="74">
        <f t="shared" si="36"/>
        <v>3.9500000000000007E-2</v>
      </c>
      <c r="AF138" s="95">
        <f t="shared" si="37"/>
        <v>-3.6499999999999998E-2</v>
      </c>
      <c r="AG138" s="97">
        <v>415.45</v>
      </c>
      <c r="AH138" s="98">
        <f t="shared" si="38"/>
        <v>1.1417843606461054E-2</v>
      </c>
      <c r="AI138" s="99">
        <f t="shared" si="39"/>
        <v>-4.1675129163582842E-4</v>
      </c>
      <c r="AJ138" s="97">
        <v>504.67</v>
      </c>
      <c r="AK138" s="100">
        <v>0.04</v>
      </c>
      <c r="AL138" s="100">
        <v>6.69</v>
      </c>
    </row>
    <row r="139" spans="1:38" s="62" customFormat="1">
      <c r="A139" s="90" t="s">
        <v>1273</v>
      </c>
      <c r="B139" s="52">
        <v>-0.35</v>
      </c>
      <c r="C139" s="59">
        <v>0.1305</v>
      </c>
      <c r="D139" s="74">
        <f t="shared" si="27"/>
        <v>-0.48049999999999998</v>
      </c>
      <c r="E139" s="54" t="s">
        <v>13</v>
      </c>
      <c r="F139" s="59">
        <v>0.1305</v>
      </c>
      <c r="G139" s="74" t="s">
        <v>13</v>
      </c>
      <c r="H139" s="56" t="s">
        <v>13</v>
      </c>
      <c r="I139" s="59">
        <v>0.1305</v>
      </c>
      <c r="J139" s="74" t="s">
        <v>13</v>
      </c>
      <c r="K139" s="52">
        <v>0.45</v>
      </c>
      <c r="L139" s="59">
        <v>0.1305</v>
      </c>
      <c r="M139" s="74">
        <f t="shared" si="30"/>
        <v>0.31950000000000001</v>
      </c>
      <c r="N139" s="52">
        <v>0.21</v>
      </c>
      <c r="O139" s="59">
        <v>0.1305</v>
      </c>
      <c r="P139" s="74">
        <f t="shared" si="31"/>
        <v>7.9499999999999987E-2</v>
      </c>
      <c r="Q139" s="52">
        <v>0.17</v>
      </c>
      <c r="R139" s="59">
        <v>0.1305</v>
      </c>
      <c r="S139" s="74">
        <f t="shared" si="32"/>
        <v>3.9500000000000007E-2</v>
      </c>
      <c r="T139" s="52">
        <v>0.11</v>
      </c>
      <c r="U139" s="59">
        <v>0.1305</v>
      </c>
      <c r="V139" s="74">
        <f t="shared" si="33"/>
        <v>-2.0500000000000004E-2</v>
      </c>
      <c r="W139" s="52">
        <v>0.1</v>
      </c>
      <c r="X139" s="59">
        <v>0.1305</v>
      </c>
      <c r="Y139" s="74">
        <f t="shared" si="34"/>
        <v>-3.0499999999999999E-2</v>
      </c>
      <c r="Z139" s="52">
        <v>0.12</v>
      </c>
      <c r="AA139" s="59">
        <v>0.1305</v>
      </c>
      <c r="AB139" s="74">
        <f t="shared" si="35"/>
        <v>-1.0500000000000009E-2</v>
      </c>
      <c r="AC139" s="52">
        <v>0.12</v>
      </c>
      <c r="AD139" s="59">
        <v>0.1305</v>
      </c>
      <c r="AE139" s="74">
        <f t="shared" si="36"/>
        <v>-1.0500000000000009E-2</v>
      </c>
      <c r="AF139" s="95">
        <f t="shared" si="37"/>
        <v>-1.4250000000000001E-2</v>
      </c>
      <c r="AG139" s="97">
        <v>53.34</v>
      </c>
      <c r="AH139" s="98">
        <f t="shared" si="38"/>
        <v>1.4659472330452103E-3</v>
      </c>
      <c r="AI139" s="99">
        <f t="shared" si="39"/>
        <v>-2.0889748070894248E-5</v>
      </c>
      <c r="AJ139" s="97">
        <v>54.93</v>
      </c>
      <c r="AK139" s="100">
        <v>0.28000000000000003</v>
      </c>
      <c r="AL139" s="101" t="s">
        <v>13</v>
      </c>
    </row>
    <row r="140" spans="1:38" s="62" customFormat="1">
      <c r="A140" s="90" t="s">
        <v>1274</v>
      </c>
      <c r="B140" s="63">
        <v>0.65</v>
      </c>
      <c r="C140" s="59">
        <v>0.1305</v>
      </c>
      <c r="D140" s="74">
        <f t="shared" si="27"/>
        <v>0.51950000000000007</v>
      </c>
      <c r="E140" s="52">
        <v>0.44</v>
      </c>
      <c r="F140" s="59">
        <v>0.1305</v>
      </c>
      <c r="G140" s="74">
        <f t="shared" si="28"/>
        <v>0.3095</v>
      </c>
      <c r="H140" s="52">
        <v>0.35</v>
      </c>
      <c r="I140" s="59">
        <v>0.1305</v>
      </c>
      <c r="J140" s="74">
        <f t="shared" si="29"/>
        <v>0.21949999999999997</v>
      </c>
      <c r="K140" s="52">
        <v>0.25</v>
      </c>
      <c r="L140" s="59">
        <v>0.1305</v>
      </c>
      <c r="M140" s="74">
        <f t="shared" si="30"/>
        <v>0.1195</v>
      </c>
      <c r="N140" s="52">
        <v>0.15</v>
      </c>
      <c r="O140" s="59">
        <v>0.1305</v>
      </c>
      <c r="P140" s="74">
        <f t="shared" si="31"/>
        <v>1.949999999999999E-2</v>
      </c>
      <c r="Q140" s="52">
        <v>0.08</v>
      </c>
      <c r="R140" s="59">
        <v>0.1305</v>
      </c>
      <c r="S140" s="74">
        <f t="shared" si="32"/>
        <v>-5.0500000000000003E-2</v>
      </c>
      <c r="T140" s="52">
        <v>0.03</v>
      </c>
      <c r="U140" s="59">
        <v>0.1305</v>
      </c>
      <c r="V140" s="74">
        <f t="shared" si="33"/>
        <v>-0.10050000000000001</v>
      </c>
      <c r="W140" s="52">
        <v>0.06</v>
      </c>
      <c r="X140" s="59">
        <v>0.1305</v>
      </c>
      <c r="Y140" s="74">
        <f t="shared" si="34"/>
        <v>-7.0500000000000007E-2</v>
      </c>
      <c r="Z140" s="52">
        <v>7.0000000000000007E-2</v>
      </c>
      <c r="AA140" s="59">
        <v>0.1305</v>
      </c>
      <c r="AB140" s="74">
        <f t="shared" si="35"/>
        <v>-6.0499999999999998E-2</v>
      </c>
      <c r="AC140" s="52">
        <v>7.0000000000000007E-2</v>
      </c>
      <c r="AD140" s="59">
        <v>0.1305</v>
      </c>
      <c r="AE140" s="74">
        <f t="shared" si="36"/>
        <v>-6.0499999999999998E-2</v>
      </c>
      <c r="AF140" s="95">
        <f t="shared" si="37"/>
        <v>8.4499999999999992E-2</v>
      </c>
      <c r="AG140" s="97">
        <v>1027.48</v>
      </c>
      <c r="AH140" s="98">
        <f t="shared" si="38"/>
        <v>2.8238310142656407E-2</v>
      </c>
      <c r="AI140" s="99">
        <f t="shared" si="39"/>
        <v>2.386137207054466E-3</v>
      </c>
      <c r="AJ140" s="97">
        <v>1457.95</v>
      </c>
      <c r="AK140" s="100">
        <v>1.18</v>
      </c>
      <c r="AL140" s="101" t="s">
        <v>13</v>
      </c>
    </row>
    <row r="141" spans="1:38" s="62" customFormat="1">
      <c r="A141" s="90" t="s">
        <v>1275</v>
      </c>
      <c r="B141" s="53" t="s">
        <v>13</v>
      </c>
      <c r="C141" s="59">
        <v>0.1305</v>
      </c>
      <c r="D141" s="74" t="s">
        <v>13</v>
      </c>
      <c r="E141" s="54" t="s">
        <v>13</v>
      </c>
      <c r="F141" s="59">
        <v>0.1305</v>
      </c>
      <c r="G141" s="74" t="s">
        <v>13</v>
      </c>
      <c r="H141" s="54" t="s">
        <v>13</v>
      </c>
      <c r="I141" s="59">
        <v>0.1305</v>
      </c>
      <c r="J141" s="74" t="s">
        <v>13</v>
      </c>
      <c r="K141" s="53" t="s">
        <v>13</v>
      </c>
      <c r="L141" s="59">
        <v>0.1305</v>
      </c>
      <c r="M141" s="74" t="s">
        <v>13</v>
      </c>
      <c r="N141" s="54" t="s">
        <v>13</v>
      </c>
      <c r="O141" s="59">
        <v>0.1305</v>
      </c>
      <c r="P141" s="74" t="s">
        <v>13</v>
      </c>
      <c r="Q141" s="54" t="s">
        <v>13</v>
      </c>
      <c r="R141" s="59">
        <v>0.1305</v>
      </c>
      <c r="S141" s="74" t="s">
        <v>13</v>
      </c>
      <c r="T141" s="53" t="s">
        <v>13</v>
      </c>
      <c r="U141" s="59">
        <v>0.1305</v>
      </c>
      <c r="V141" s="74" t="s">
        <v>13</v>
      </c>
      <c r="W141" s="54" t="s">
        <v>13</v>
      </c>
      <c r="X141" s="59">
        <v>0.1305</v>
      </c>
      <c r="Y141" s="74" t="s">
        <v>13</v>
      </c>
      <c r="Z141" s="52">
        <v>0.15</v>
      </c>
      <c r="AA141" s="59">
        <v>0.1305</v>
      </c>
      <c r="AB141" s="74">
        <f t="shared" si="35"/>
        <v>1.949999999999999E-2</v>
      </c>
      <c r="AC141" s="52">
        <v>0.16</v>
      </c>
      <c r="AD141" s="59">
        <v>0.1305</v>
      </c>
      <c r="AE141" s="74">
        <f t="shared" si="36"/>
        <v>2.9499999999999998E-2</v>
      </c>
      <c r="AF141" s="95">
        <f t="shared" si="37"/>
        <v>2.4499999999999994E-2</v>
      </c>
      <c r="AG141" s="97">
        <v>151.74</v>
      </c>
      <c r="AH141" s="98">
        <f t="shared" si="38"/>
        <v>4.1702818361882303E-3</v>
      </c>
      <c r="AI141" s="99">
        <f t="shared" si="39"/>
        <v>1.0217190498661162E-4</v>
      </c>
      <c r="AJ141" s="97">
        <v>230.02</v>
      </c>
      <c r="AK141" s="100">
        <v>1.87</v>
      </c>
      <c r="AL141" s="101" t="s">
        <v>13</v>
      </c>
    </row>
    <row r="142" spans="1:38" s="62" customFormat="1">
      <c r="A142" s="90" t="s">
        <v>1276</v>
      </c>
      <c r="B142" s="53" t="s">
        <v>13</v>
      </c>
      <c r="C142" s="59">
        <v>0.1305</v>
      </c>
      <c r="D142" s="74" t="s">
        <v>13</v>
      </c>
      <c r="E142" s="54" t="s">
        <v>13</v>
      </c>
      <c r="F142" s="59">
        <v>0.1305</v>
      </c>
      <c r="G142" s="74" t="s">
        <v>13</v>
      </c>
      <c r="H142" s="54" t="s">
        <v>13</v>
      </c>
      <c r="I142" s="59">
        <v>0.1305</v>
      </c>
      <c r="J142" s="74" t="s">
        <v>13</v>
      </c>
      <c r="K142" s="52">
        <v>-0.35289999999999999</v>
      </c>
      <c r="L142" s="59">
        <v>0.1305</v>
      </c>
      <c r="M142" s="74">
        <f t="shared" si="30"/>
        <v>-0.4834</v>
      </c>
      <c r="N142" s="52">
        <v>0</v>
      </c>
      <c r="O142" s="59">
        <v>0.1305</v>
      </c>
      <c r="P142" s="74">
        <f t="shared" si="31"/>
        <v>-0.1305</v>
      </c>
      <c r="Q142" s="52">
        <v>0.1429</v>
      </c>
      <c r="R142" s="59">
        <v>0.1305</v>
      </c>
      <c r="S142" s="74">
        <f t="shared" si="32"/>
        <v>1.2399999999999994E-2</v>
      </c>
      <c r="T142" s="52">
        <v>1.2500000000000001E-2</v>
      </c>
      <c r="U142" s="59">
        <v>0.1305</v>
      </c>
      <c r="V142" s="74">
        <f t="shared" si="33"/>
        <v>-0.11800000000000001</v>
      </c>
      <c r="W142" s="52">
        <v>8.0999999999999996E-3</v>
      </c>
      <c r="X142" s="59">
        <v>0.1305</v>
      </c>
      <c r="Y142" s="74">
        <f t="shared" si="34"/>
        <v>-0.12240000000000001</v>
      </c>
      <c r="Z142" s="52">
        <v>1.9199999999999998E-2</v>
      </c>
      <c r="AA142" s="59">
        <v>0.1305</v>
      </c>
      <c r="AB142" s="74">
        <f t="shared" si="35"/>
        <v>-0.11130000000000001</v>
      </c>
      <c r="AC142" s="52">
        <v>4.1999999999999997E-3</v>
      </c>
      <c r="AD142" s="59">
        <v>0.1305</v>
      </c>
      <c r="AE142" s="74">
        <f t="shared" si="36"/>
        <v>-0.1263</v>
      </c>
      <c r="AF142" s="95">
        <f t="shared" si="37"/>
        <v>-0.15421428571428572</v>
      </c>
      <c r="AG142" s="97">
        <v>23.67</v>
      </c>
      <c r="AH142" s="98">
        <f t="shared" si="38"/>
        <v>6.5052439081702532E-4</v>
      </c>
      <c r="AI142" s="99">
        <f t="shared" si="39"/>
        <v>-1.0032015426956841E-4</v>
      </c>
      <c r="AJ142" s="97">
        <v>23.75</v>
      </c>
      <c r="AK142" s="100">
        <v>0</v>
      </c>
      <c r="AL142" s="101" t="s">
        <v>13</v>
      </c>
    </row>
    <row r="143" spans="1:38" s="62" customFormat="1">
      <c r="A143" s="90" t="s">
        <v>1277</v>
      </c>
      <c r="B143" s="53" t="s">
        <v>13</v>
      </c>
      <c r="C143" s="59">
        <v>0.1305</v>
      </c>
      <c r="D143" s="74" t="s">
        <v>13</v>
      </c>
      <c r="E143" s="54" t="s">
        <v>13</v>
      </c>
      <c r="F143" s="59">
        <v>0.1305</v>
      </c>
      <c r="G143" s="74" t="s">
        <v>13</v>
      </c>
      <c r="H143" s="54" t="s">
        <v>13</v>
      </c>
      <c r="I143" s="59">
        <v>0.1305</v>
      </c>
      <c r="J143" s="74" t="s">
        <v>13</v>
      </c>
      <c r="K143" s="52">
        <v>0.06</v>
      </c>
      <c r="L143" s="59">
        <v>0.1305</v>
      </c>
      <c r="M143" s="74">
        <f t="shared" si="30"/>
        <v>-7.0500000000000007E-2</v>
      </c>
      <c r="N143" s="52">
        <v>0.04</v>
      </c>
      <c r="O143" s="59">
        <v>0.1305</v>
      </c>
      <c r="P143" s="74">
        <f t="shared" si="31"/>
        <v>-9.0499999999999997E-2</v>
      </c>
      <c r="Q143" s="52">
        <v>0.02</v>
      </c>
      <c r="R143" s="59">
        <v>0.1305</v>
      </c>
      <c r="S143" s="74">
        <f t="shared" si="32"/>
        <v>-0.1105</v>
      </c>
      <c r="T143" s="52">
        <v>0.01</v>
      </c>
      <c r="U143" s="59">
        <v>0.1305</v>
      </c>
      <c r="V143" s="74">
        <f t="shared" si="33"/>
        <v>-0.12050000000000001</v>
      </c>
      <c r="W143" s="52">
        <v>0.06</v>
      </c>
      <c r="X143" s="59">
        <v>0.1305</v>
      </c>
      <c r="Y143" s="74">
        <f t="shared" si="34"/>
        <v>-7.0500000000000007E-2</v>
      </c>
      <c r="Z143" s="52">
        <v>0.03</v>
      </c>
      <c r="AA143" s="59">
        <v>0.1305</v>
      </c>
      <c r="AB143" s="74">
        <f t="shared" si="35"/>
        <v>-0.10050000000000001</v>
      </c>
      <c r="AC143" s="52">
        <v>0.01</v>
      </c>
      <c r="AD143" s="59">
        <v>0.1305</v>
      </c>
      <c r="AE143" s="74">
        <f t="shared" si="36"/>
        <v>-0.12050000000000001</v>
      </c>
      <c r="AF143" s="95">
        <f t="shared" si="37"/>
        <v>-9.7642857142857156E-2</v>
      </c>
      <c r="AG143" s="97">
        <v>17.62</v>
      </c>
      <c r="AH143" s="98">
        <f t="shared" si="38"/>
        <v>4.8425178564410587E-4</v>
      </c>
      <c r="AI143" s="99">
        <f t="shared" si="39"/>
        <v>-4.7283727926820913E-5</v>
      </c>
      <c r="AJ143" s="97">
        <v>17.98</v>
      </c>
      <c r="AK143" s="100">
        <v>0.21</v>
      </c>
      <c r="AL143" s="101" t="s">
        <v>13</v>
      </c>
    </row>
    <row r="144" spans="1:38" s="62" customFormat="1">
      <c r="A144" s="90" t="s">
        <v>1278</v>
      </c>
      <c r="B144" s="53" t="s">
        <v>13</v>
      </c>
      <c r="C144" s="59">
        <v>0.1305</v>
      </c>
      <c r="D144" s="74" t="s">
        <v>13</v>
      </c>
      <c r="E144" s="54" t="s">
        <v>13</v>
      </c>
      <c r="F144" s="59">
        <v>0.1305</v>
      </c>
      <c r="G144" s="74" t="s">
        <v>13</v>
      </c>
      <c r="H144" s="54" t="s">
        <v>13</v>
      </c>
      <c r="I144" s="59">
        <v>0.1305</v>
      </c>
      <c r="J144" s="74" t="s">
        <v>13</v>
      </c>
      <c r="K144" s="64" t="s">
        <v>13</v>
      </c>
      <c r="L144" s="59">
        <v>0.1305</v>
      </c>
      <c r="M144" s="74" t="s">
        <v>13</v>
      </c>
      <c r="N144" s="59" t="s">
        <v>13</v>
      </c>
      <c r="O144" s="59">
        <v>0.1305</v>
      </c>
      <c r="P144" s="74" t="s">
        <v>13</v>
      </c>
      <c r="Q144" s="59" t="s">
        <v>13</v>
      </c>
      <c r="R144" s="59">
        <v>0.1305</v>
      </c>
      <c r="S144" s="74" t="s">
        <v>13</v>
      </c>
      <c r="T144" s="52">
        <v>0.11</v>
      </c>
      <c r="U144" s="59">
        <v>0.1305</v>
      </c>
      <c r="V144" s="74">
        <f t="shared" si="33"/>
        <v>-2.0500000000000004E-2</v>
      </c>
      <c r="W144" s="52">
        <v>0.08</v>
      </c>
      <c r="X144" s="59">
        <v>0.1305</v>
      </c>
      <c r="Y144" s="74">
        <f t="shared" si="34"/>
        <v>-5.0500000000000003E-2</v>
      </c>
      <c r="Z144" s="52">
        <v>0.12</v>
      </c>
      <c r="AA144" s="59">
        <v>0.1305</v>
      </c>
      <c r="AB144" s="74">
        <f t="shared" si="35"/>
        <v>-1.0500000000000009E-2</v>
      </c>
      <c r="AC144" s="52">
        <v>0.1</v>
      </c>
      <c r="AD144" s="59">
        <v>0.1305</v>
      </c>
      <c r="AE144" s="74">
        <f t="shared" si="36"/>
        <v>-3.0499999999999999E-2</v>
      </c>
      <c r="AF144" s="95">
        <f t="shared" si="37"/>
        <v>-2.8000000000000004E-2</v>
      </c>
      <c r="AG144" s="97">
        <v>175.91</v>
      </c>
      <c r="AH144" s="98">
        <f t="shared" si="38"/>
        <v>4.8345477646228518E-3</v>
      </c>
      <c r="AI144" s="99">
        <f t="shared" si="39"/>
        <v>-1.3536733740943986E-4</v>
      </c>
      <c r="AJ144" s="97">
        <v>181.76</v>
      </c>
      <c r="AK144" s="100">
        <v>0.39</v>
      </c>
      <c r="AL144" s="101" t="s">
        <v>13</v>
      </c>
    </row>
    <row r="145" spans="1:38" s="62" customFormat="1">
      <c r="A145" s="90" t="s">
        <v>1279</v>
      </c>
      <c r="B145" s="53" t="s">
        <v>13</v>
      </c>
      <c r="C145" s="59">
        <v>0.1305</v>
      </c>
      <c r="D145" s="74" t="s">
        <v>13</v>
      </c>
      <c r="E145" s="54" t="s">
        <v>13</v>
      </c>
      <c r="F145" s="59">
        <v>0.1305</v>
      </c>
      <c r="G145" s="74" t="s">
        <v>13</v>
      </c>
      <c r="H145" s="52">
        <v>0.06</v>
      </c>
      <c r="I145" s="59">
        <v>0.1305</v>
      </c>
      <c r="J145" s="74">
        <f t="shared" si="29"/>
        <v>-7.0500000000000007E-2</v>
      </c>
      <c r="K145" s="52">
        <v>7.0000000000000007E-2</v>
      </c>
      <c r="L145" s="59">
        <v>0.1305</v>
      </c>
      <c r="M145" s="74">
        <f t="shared" si="30"/>
        <v>-6.0499999999999998E-2</v>
      </c>
      <c r="N145" s="52">
        <v>7.0000000000000007E-2</v>
      </c>
      <c r="O145" s="59">
        <v>0.1305</v>
      </c>
      <c r="P145" s="74">
        <f t="shared" si="31"/>
        <v>-6.0499999999999998E-2</v>
      </c>
      <c r="Q145" s="52">
        <v>0.14000000000000001</v>
      </c>
      <c r="R145" s="59">
        <v>0.1305</v>
      </c>
      <c r="S145" s="74">
        <f t="shared" si="32"/>
        <v>9.5000000000000084E-3</v>
      </c>
      <c r="T145" s="52">
        <v>7.0000000000000007E-2</v>
      </c>
      <c r="U145" s="59">
        <v>0.1305</v>
      </c>
      <c r="V145" s="74">
        <f t="shared" si="33"/>
        <v>-6.0499999999999998E-2</v>
      </c>
      <c r="W145" s="52">
        <v>0.06</v>
      </c>
      <c r="X145" s="59">
        <v>0.1305</v>
      </c>
      <c r="Y145" s="74">
        <f t="shared" si="34"/>
        <v>-7.0500000000000007E-2</v>
      </c>
      <c r="Z145" s="52">
        <v>7.0000000000000007E-2</v>
      </c>
      <c r="AA145" s="59">
        <v>0.1305</v>
      </c>
      <c r="AB145" s="74">
        <f t="shared" si="35"/>
        <v>-6.0499999999999998E-2</v>
      </c>
      <c r="AC145" s="52">
        <v>7.0000000000000007E-2</v>
      </c>
      <c r="AD145" s="59">
        <v>0.1305</v>
      </c>
      <c r="AE145" s="74">
        <f t="shared" si="36"/>
        <v>-6.0499999999999998E-2</v>
      </c>
      <c r="AF145" s="95">
        <f t="shared" si="37"/>
        <v>-5.425E-2</v>
      </c>
      <c r="AG145" s="97">
        <v>45.7</v>
      </c>
      <c r="AH145" s="98">
        <f t="shared" si="38"/>
        <v>1.2559765382483335E-3</v>
      </c>
      <c r="AI145" s="99">
        <f t="shared" si="39"/>
        <v>-6.8136727199972087E-5</v>
      </c>
      <c r="AJ145" s="97">
        <v>48.55</v>
      </c>
      <c r="AK145" s="100">
        <v>0.32</v>
      </c>
      <c r="AL145" s="101" t="s">
        <v>13</v>
      </c>
    </row>
    <row r="146" spans="1:38" s="62" customFormat="1">
      <c r="A146" s="90" t="s">
        <v>1280</v>
      </c>
      <c r="B146" s="53" t="s">
        <v>13</v>
      </c>
      <c r="C146" s="59">
        <v>0.1305</v>
      </c>
      <c r="D146" s="74" t="s">
        <v>13</v>
      </c>
      <c r="E146" s="54" t="s">
        <v>13</v>
      </c>
      <c r="F146" s="59">
        <v>0.1305</v>
      </c>
      <c r="G146" s="74" t="s">
        <v>13</v>
      </c>
      <c r="H146" s="54" t="s">
        <v>13</v>
      </c>
      <c r="I146" s="59">
        <v>0.1305</v>
      </c>
      <c r="J146" s="74" t="s">
        <v>13</v>
      </c>
      <c r="K146" s="52">
        <v>0</v>
      </c>
      <c r="L146" s="59">
        <v>0.1305</v>
      </c>
      <c r="M146" s="74">
        <f t="shared" si="30"/>
        <v>-0.1305</v>
      </c>
      <c r="N146" s="52">
        <v>1</v>
      </c>
      <c r="O146" s="59">
        <v>0.1305</v>
      </c>
      <c r="P146" s="74">
        <f t="shared" si="31"/>
        <v>0.86949999999999994</v>
      </c>
      <c r="Q146" s="52">
        <v>0</v>
      </c>
      <c r="R146" s="59">
        <v>0.1305</v>
      </c>
      <c r="S146" s="74">
        <f t="shared" si="32"/>
        <v>-0.1305</v>
      </c>
      <c r="T146" s="52">
        <v>6.3100000000000003E-2</v>
      </c>
      <c r="U146" s="59">
        <v>0.1305</v>
      </c>
      <c r="V146" s="74">
        <f t="shared" si="33"/>
        <v>-6.7400000000000002E-2</v>
      </c>
      <c r="W146" s="52">
        <v>6.3200000000000006E-2</v>
      </c>
      <c r="X146" s="59">
        <v>0.1305</v>
      </c>
      <c r="Y146" s="74">
        <f t="shared" si="34"/>
        <v>-6.7299999999999999E-2</v>
      </c>
      <c r="Z146" s="52">
        <v>0.1008</v>
      </c>
      <c r="AA146" s="59">
        <v>0.1305</v>
      </c>
      <c r="AB146" s="74">
        <f t="shared" si="35"/>
        <v>-2.9700000000000004E-2</v>
      </c>
      <c r="AC146" s="52">
        <v>4.02E-2</v>
      </c>
      <c r="AD146" s="59">
        <v>0.1305</v>
      </c>
      <c r="AE146" s="74">
        <f t="shared" si="36"/>
        <v>-9.0300000000000005E-2</v>
      </c>
      <c r="AF146" s="95">
        <f t="shared" si="37"/>
        <v>5.0542857142857112E-2</v>
      </c>
      <c r="AG146" s="97">
        <v>10.4</v>
      </c>
      <c r="AH146" s="98">
        <f t="shared" si="38"/>
        <v>2.8582398244601028E-4</v>
      </c>
      <c r="AI146" s="99">
        <f t="shared" si="39"/>
        <v>1.4446360712771196E-5</v>
      </c>
      <c r="AJ146" s="97">
        <v>17.27</v>
      </c>
      <c r="AK146" s="100">
        <v>0</v>
      </c>
      <c r="AL146" s="101" t="s">
        <v>13</v>
      </c>
    </row>
    <row r="147" spans="1:38" s="62" customFormat="1">
      <c r="A147" s="90" t="s">
        <v>1281</v>
      </c>
      <c r="B147" s="53" t="s">
        <v>13</v>
      </c>
      <c r="C147" s="59">
        <v>0.1305</v>
      </c>
      <c r="D147" s="74" t="s">
        <v>13</v>
      </c>
      <c r="E147" s="54" t="s">
        <v>13</v>
      </c>
      <c r="F147" s="59">
        <v>0.1305</v>
      </c>
      <c r="G147" s="74" t="s">
        <v>13</v>
      </c>
      <c r="H147" s="54" t="s">
        <v>13</v>
      </c>
      <c r="I147" s="59">
        <v>0.1305</v>
      </c>
      <c r="J147" s="74" t="s">
        <v>13</v>
      </c>
      <c r="K147" s="64" t="s">
        <v>13</v>
      </c>
      <c r="L147" s="59">
        <v>0.1305</v>
      </c>
      <c r="M147" s="74" t="s">
        <v>13</v>
      </c>
      <c r="N147" s="59" t="s">
        <v>13</v>
      </c>
      <c r="O147" s="59">
        <v>0.1305</v>
      </c>
      <c r="P147" s="74" t="s">
        <v>13</v>
      </c>
      <c r="Q147" s="59" t="s">
        <v>13</v>
      </c>
      <c r="R147" s="59">
        <v>0.1305</v>
      </c>
      <c r="S147" s="74" t="s">
        <v>13</v>
      </c>
      <c r="T147" s="52">
        <v>0.05</v>
      </c>
      <c r="U147" s="59">
        <v>0.1305</v>
      </c>
      <c r="V147" s="74">
        <f t="shared" si="33"/>
        <v>-8.0500000000000002E-2</v>
      </c>
      <c r="W147" s="52">
        <v>0.17</v>
      </c>
      <c r="X147" s="59">
        <v>0.1305</v>
      </c>
      <c r="Y147" s="74">
        <f t="shared" si="34"/>
        <v>3.9500000000000007E-2</v>
      </c>
      <c r="Z147" s="52">
        <v>7.0000000000000007E-2</v>
      </c>
      <c r="AA147" s="59">
        <v>0.1305</v>
      </c>
      <c r="AB147" s="74">
        <f t="shared" si="35"/>
        <v>-6.0499999999999998E-2</v>
      </c>
      <c r="AC147" s="52">
        <v>7.0000000000000007E-2</v>
      </c>
      <c r="AD147" s="59">
        <v>0.1305</v>
      </c>
      <c r="AE147" s="74">
        <f t="shared" si="36"/>
        <v>-6.0499999999999998E-2</v>
      </c>
      <c r="AF147" s="95">
        <f t="shared" si="37"/>
        <v>-4.0499999999999994E-2</v>
      </c>
      <c r="AG147" s="97">
        <v>39.130000000000003</v>
      </c>
      <c r="AH147" s="98">
        <f t="shared" si="38"/>
        <v>1.0754127339531135E-3</v>
      </c>
      <c r="AI147" s="99">
        <f t="shared" si="39"/>
        <v>-4.3554215725101096E-5</v>
      </c>
      <c r="AJ147" s="97">
        <v>39.44</v>
      </c>
      <c r="AK147" s="100">
        <v>0.72</v>
      </c>
      <c r="AL147" s="101" t="s">
        <v>13</v>
      </c>
    </row>
    <row r="148" spans="1:38" s="62" customFormat="1">
      <c r="A148" s="90" t="s">
        <v>1282</v>
      </c>
      <c r="B148" s="53" t="s">
        <v>13</v>
      </c>
      <c r="C148" s="59">
        <v>0.1305</v>
      </c>
      <c r="D148" s="74" t="s">
        <v>13</v>
      </c>
      <c r="E148" s="54" t="s">
        <v>13</v>
      </c>
      <c r="F148" s="59">
        <v>0.1305</v>
      </c>
      <c r="G148" s="74" t="s">
        <v>13</v>
      </c>
      <c r="H148" s="54" t="s">
        <v>13</v>
      </c>
      <c r="I148" s="59">
        <v>0.1305</v>
      </c>
      <c r="J148" s="74" t="s">
        <v>13</v>
      </c>
      <c r="K148" s="52">
        <v>0</v>
      </c>
      <c r="L148" s="59">
        <v>0.1305</v>
      </c>
      <c r="M148" s="74">
        <f t="shared" si="30"/>
        <v>-0.1305</v>
      </c>
      <c r="N148" s="52">
        <v>0</v>
      </c>
      <c r="O148" s="59">
        <v>0.1305</v>
      </c>
      <c r="P148" s="74">
        <f t="shared" si="31"/>
        <v>-0.1305</v>
      </c>
      <c r="Q148" s="52">
        <v>1.5800000000000002E-2</v>
      </c>
      <c r="R148" s="59">
        <v>0.1305</v>
      </c>
      <c r="S148" s="74">
        <f t="shared" si="32"/>
        <v>-0.1147</v>
      </c>
      <c r="T148" s="52">
        <v>0</v>
      </c>
      <c r="U148" s="59">
        <v>0.1305</v>
      </c>
      <c r="V148" s="74">
        <f t="shared" si="33"/>
        <v>-0.1305</v>
      </c>
      <c r="W148" s="52">
        <v>1.3599999999999999E-2</v>
      </c>
      <c r="X148" s="59">
        <v>0.1305</v>
      </c>
      <c r="Y148" s="74">
        <f t="shared" si="34"/>
        <v>-0.1169</v>
      </c>
      <c r="Z148" s="52">
        <v>4.58E-2</v>
      </c>
      <c r="AA148" s="59">
        <v>0.1305</v>
      </c>
      <c r="AB148" s="74">
        <f t="shared" si="35"/>
        <v>-8.4699999999999998E-2</v>
      </c>
      <c r="AC148" s="52">
        <v>1.7999999999999999E-2</v>
      </c>
      <c r="AD148" s="59">
        <v>0.1305</v>
      </c>
      <c r="AE148" s="74">
        <f t="shared" si="36"/>
        <v>-0.1125</v>
      </c>
      <c r="AF148" s="95">
        <f t="shared" si="37"/>
        <v>-0.1171857142857143</v>
      </c>
      <c r="AG148" s="97">
        <v>13.52</v>
      </c>
      <c r="AH148" s="98">
        <f t="shared" si="38"/>
        <v>3.7157117717981331E-4</v>
      </c>
      <c r="AI148" s="99">
        <f t="shared" si="39"/>
        <v>-4.3542833805800125E-5</v>
      </c>
      <c r="AJ148" s="97">
        <v>17.62</v>
      </c>
      <c r="AK148" s="100">
        <v>0.09</v>
      </c>
      <c r="AL148" s="101" t="s">
        <v>13</v>
      </c>
    </row>
    <row r="149" spans="1:38" s="62" customFormat="1">
      <c r="A149" s="90" t="s">
        <v>1283</v>
      </c>
      <c r="B149" s="53" t="s">
        <v>13</v>
      </c>
      <c r="C149" s="59">
        <v>0.1305</v>
      </c>
      <c r="D149" s="74" t="s">
        <v>13</v>
      </c>
      <c r="E149" s="54" t="s">
        <v>13</v>
      </c>
      <c r="F149" s="59">
        <v>0.1305</v>
      </c>
      <c r="G149" s="74" t="s">
        <v>13</v>
      </c>
      <c r="H149" s="54" t="s">
        <v>13</v>
      </c>
      <c r="I149" s="59">
        <v>0.1305</v>
      </c>
      <c r="J149" s="74" t="s">
        <v>13</v>
      </c>
      <c r="K149" s="64" t="s">
        <v>13</v>
      </c>
      <c r="L149" s="59">
        <v>0.1305</v>
      </c>
      <c r="M149" s="74" t="s">
        <v>13</v>
      </c>
      <c r="N149" s="59" t="s">
        <v>13</v>
      </c>
      <c r="O149" s="59">
        <v>0.1305</v>
      </c>
      <c r="P149" s="74" t="s">
        <v>13</v>
      </c>
      <c r="Q149" s="59" t="s">
        <v>13</v>
      </c>
      <c r="R149" s="59">
        <v>0.1305</v>
      </c>
      <c r="S149" s="74" t="s">
        <v>13</v>
      </c>
      <c r="T149" s="64" t="s">
        <v>13</v>
      </c>
      <c r="U149" s="59">
        <v>0.1305</v>
      </c>
      <c r="V149" s="74" t="s">
        <v>13</v>
      </c>
      <c r="W149" s="59" t="s">
        <v>13</v>
      </c>
      <c r="X149" s="59">
        <v>0.1305</v>
      </c>
      <c r="Y149" s="74" t="s">
        <v>13</v>
      </c>
      <c r="Z149" s="59" t="s">
        <v>13</v>
      </c>
      <c r="AA149" s="59">
        <v>0.1305</v>
      </c>
      <c r="AB149" s="74" t="s">
        <v>13</v>
      </c>
      <c r="AC149" s="63">
        <v>0.28789999999999999</v>
      </c>
      <c r="AD149" s="59">
        <v>0.1305</v>
      </c>
      <c r="AE149" s="74">
        <f t="shared" si="36"/>
        <v>0.15739999999999998</v>
      </c>
      <c r="AF149" s="95">
        <f t="shared" si="37"/>
        <v>0.15739999999999998</v>
      </c>
      <c r="AG149" s="97">
        <v>9.32</v>
      </c>
      <c r="AH149" s="98">
        <f t="shared" si="38"/>
        <v>2.5614226119200151E-4</v>
      </c>
      <c r="AI149" s="99">
        <f t="shared" si="39"/>
        <v>4.0316791911621034E-5</v>
      </c>
      <c r="AJ149" s="97">
        <v>10.62</v>
      </c>
      <c r="AK149" s="100">
        <v>0</v>
      </c>
      <c r="AL149" s="101" t="s">
        <v>13</v>
      </c>
    </row>
    <row r="150" spans="1:38" s="62" customFormat="1">
      <c r="A150" s="90" t="s">
        <v>1284</v>
      </c>
      <c r="B150" s="53" t="s">
        <v>13</v>
      </c>
      <c r="C150" s="59">
        <v>0.1305</v>
      </c>
      <c r="D150" s="74" t="s">
        <v>13</v>
      </c>
      <c r="E150" s="54" t="s">
        <v>13</v>
      </c>
      <c r="F150" s="59">
        <v>0.1305</v>
      </c>
      <c r="G150" s="74" t="s">
        <v>13</v>
      </c>
      <c r="H150" s="54" t="s">
        <v>13</v>
      </c>
      <c r="I150" s="59">
        <v>0.1305</v>
      </c>
      <c r="J150" s="74" t="s">
        <v>13</v>
      </c>
      <c r="K150" s="64" t="s">
        <v>13</v>
      </c>
      <c r="L150" s="59">
        <v>0.1305</v>
      </c>
      <c r="M150" s="74" t="s">
        <v>13</v>
      </c>
      <c r="N150" s="59" t="s">
        <v>13</v>
      </c>
      <c r="O150" s="59">
        <v>0.1305</v>
      </c>
      <c r="P150" s="74" t="s">
        <v>13</v>
      </c>
      <c r="Q150" s="59" t="s">
        <v>13</v>
      </c>
      <c r="R150" s="59">
        <v>0.1305</v>
      </c>
      <c r="S150" s="74" t="s">
        <v>13</v>
      </c>
      <c r="T150" s="64" t="s">
        <v>13</v>
      </c>
      <c r="U150" s="59">
        <v>0.1305</v>
      </c>
      <c r="V150" s="74" t="s">
        <v>13</v>
      </c>
      <c r="W150" s="59" t="s">
        <v>13</v>
      </c>
      <c r="X150" s="59">
        <v>0.1305</v>
      </c>
      <c r="Y150" s="74" t="s">
        <v>13</v>
      </c>
      <c r="Z150" s="59" t="s">
        <v>13</v>
      </c>
      <c r="AA150" s="59">
        <v>0.1305</v>
      </c>
      <c r="AB150" s="74" t="s">
        <v>13</v>
      </c>
      <c r="AC150" s="63">
        <v>8.2000000000000007E-3</v>
      </c>
      <c r="AD150" s="59">
        <v>0.1305</v>
      </c>
      <c r="AE150" s="74">
        <f t="shared" si="36"/>
        <v>-0.12230000000000001</v>
      </c>
      <c r="AF150" s="95">
        <f t="shared" si="37"/>
        <v>-0.12230000000000001</v>
      </c>
      <c r="AG150" s="97">
        <v>14.21</v>
      </c>
      <c r="AH150" s="98">
        <f t="shared" si="38"/>
        <v>3.9053449909209675E-4</v>
      </c>
      <c r="AI150" s="99">
        <f t="shared" si="39"/>
        <v>-4.7762369238963435E-5</v>
      </c>
      <c r="AJ150" s="97">
        <v>14.26</v>
      </c>
      <c r="AK150" s="100">
        <v>0.12</v>
      </c>
      <c r="AL150" s="101" t="s">
        <v>13</v>
      </c>
    </row>
    <row r="151" spans="1:38" s="62" customFormat="1">
      <c r="A151" s="90" t="s">
        <v>1285</v>
      </c>
      <c r="B151" s="53" t="s">
        <v>13</v>
      </c>
      <c r="C151" s="59">
        <v>0.1305</v>
      </c>
      <c r="D151" s="74" t="s">
        <v>13</v>
      </c>
      <c r="E151" s="54" t="s">
        <v>13</v>
      </c>
      <c r="F151" s="59">
        <v>0.1305</v>
      </c>
      <c r="G151" s="74" t="s">
        <v>13</v>
      </c>
      <c r="H151" s="54" t="s">
        <v>13</v>
      </c>
      <c r="I151" s="59">
        <v>0.1305</v>
      </c>
      <c r="J151" s="74" t="s">
        <v>13</v>
      </c>
      <c r="K151" s="64" t="s">
        <v>13</v>
      </c>
      <c r="L151" s="59">
        <v>0.1305</v>
      </c>
      <c r="M151" s="74" t="s">
        <v>13</v>
      </c>
      <c r="N151" s="59" t="s">
        <v>13</v>
      </c>
      <c r="O151" s="59">
        <v>0.1305</v>
      </c>
      <c r="P151" s="74" t="s">
        <v>13</v>
      </c>
      <c r="Q151" s="59" t="s">
        <v>13</v>
      </c>
      <c r="R151" s="59">
        <v>0.1305</v>
      </c>
      <c r="S151" s="74" t="s">
        <v>13</v>
      </c>
      <c r="T151" s="52">
        <v>0.14000000000000001</v>
      </c>
      <c r="U151" s="59">
        <v>0.1305</v>
      </c>
      <c r="V151" s="74">
        <f t="shared" si="33"/>
        <v>9.5000000000000084E-3</v>
      </c>
      <c r="W151" s="52">
        <v>0.22</v>
      </c>
      <c r="X151" s="59">
        <v>0.1305</v>
      </c>
      <c r="Y151" s="74">
        <f t="shared" si="34"/>
        <v>8.9499999999999996E-2</v>
      </c>
      <c r="Z151" s="52">
        <v>0.16</v>
      </c>
      <c r="AA151" s="59">
        <v>0.1305</v>
      </c>
      <c r="AB151" s="74">
        <f t="shared" si="35"/>
        <v>2.9499999999999998E-2</v>
      </c>
      <c r="AC151" s="52">
        <v>0.14000000000000001</v>
      </c>
      <c r="AD151" s="59">
        <v>0.1305</v>
      </c>
      <c r="AE151" s="74">
        <f t="shared" si="36"/>
        <v>9.5000000000000084E-3</v>
      </c>
      <c r="AF151" s="95">
        <f t="shared" si="37"/>
        <v>3.4500000000000003E-2</v>
      </c>
      <c r="AG151" s="97">
        <v>80.150000000000006</v>
      </c>
      <c r="AH151" s="98">
        <f t="shared" si="38"/>
        <v>2.2027684801007425E-3</v>
      </c>
      <c r="AI151" s="99">
        <f t="shared" si="39"/>
        <v>7.5995512563475624E-5</v>
      </c>
      <c r="AJ151" s="97">
        <v>84.72</v>
      </c>
      <c r="AK151" s="100">
        <v>1.62</v>
      </c>
      <c r="AL151" s="101" t="s">
        <v>13</v>
      </c>
    </row>
    <row r="152" spans="1:38" s="62" customFormat="1">
      <c r="A152" s="90" t="s">
        <v>1286</v>
      </c>
      <c r="B152" s="52">
        <v>0.23</v>
      </c>
      <c r="C152" s="59">
        <v>0.1305</v>
      </c>
      <c r="D152" s="74">
        <f t="shared" si="27"/>
        <v>9.9500000000000005E-2</v>
      </c>
      <c r="E152" s="52">
        <v>0.24</v>
      </c>
      <c r="F152" s="59">
        <v>0.1305</v>
      </c>
      <c r="G152" s="74">
        <f t="shared" si="28"/>
        <v>0.10949999999999999</v>
      </c>
      <c r="H152" s="52">
        <v>0.03</v>
      </c>
      <c r="I152" s="59">
        <v>0.1305</v>
      </c>
      <c r="J152" s="74">
        <f t="shared" si="29"/>
        <v>-0.10050000000000001</v>
      </c>
      <c r="K152" s="52">
        <v>0.04</v>
      </c>
      <c r="L152" s="59">
        <v>0.1305</v>
      </c>
      <c r="M152" s="74">
        <f t="shared" si="30"/>
        <v>-9.0499999999999997E-2</v>
      </c>
      <c r="N152" s="52">
        <v>0.09</v>
      </c>
      <c r="O152" s="59">
        <v>0.1305</v>
      </c>
      <c r="P152" s="74">
        <f t="shared" si="31"/>
        <v>-4.0500000000000008E-2</v>
      </c>
      <c r="Q152" s="52">
        <v>0.04</v>
      </c>
      <c r="R152" s="59">
        <v>0.1305</v>
      </c>
      <c r="S152" s="74">
        <f t="shared" si="32"/>
        <v>-9.0499999999999997E-2</v>
      </c>
      <c r="T152" s="52">
        <v>0.04</v>
      </c>
      <c r="U152" s="59">
        <v>0.1305</v>
      </c>
      <c r="V152" s="74">
        <f t="shared" si="33"/>
        <v>-9.0499999999999997E-2</v>
      </c>
      <c r="W152" s="52">
        <v>0.03</v>
      </c>
      <c r="X152" s="59">
        <v>0.1305</v>
      </c>
      <c r="Y152" s="74">
        <f t="shared" si="34"/>
        <v>-0.10050000000000001</v>
      </c>
      <c r="Z152" s="52">
        <v>0.01</v>
      </c>
      <c r="AA152" s="59">
        <v>0.1305</v>
      </c>
      <c r="AB152" s="74">
        <f t="shared" si="35"/>
        <v>-0.12050000000000001</v>
      </c>
      <c r="AC152" s="52">
        <v>0.04</v>
      </c>
      <c r="AD152" s="59">
        <v>0.1305</v>
      </c>
      <c r="AE152" s="74">
        <f t="shared" si="36"/>
        <v>-9.0499999999999997E-2</v>
      </c>
      <c r="AF152" s="95">
        <f t="shared" si="37"/>
        <v>-5.1500000000000004E-2</v>
      </c>
      <c r="AG152" s="97">
        <v>75.36</v>
      </c>
      <c r="AH152" s="98">
        <f t="shared" si="38"/>
        <v>2.0711245497241665E-3</v>
      </c>
      <c r="AI152" s="99">
        <f t="shared" si="39"/>
        <v>-1.0666291431079459E-4</v>
      </c>
      <c r="AJ152" s="97">
        <v>128.96</v>
      </c>
      <c r="AK152" s="100">
        <v>0.4</v>
      </c>
      <c r="AL152" s="100">
        <v>-26.68</v>
      </c>
    </row>
    <row r="153" spans="1:38" s="62" customFormat="1">
      <c r="A153" s="90" t="s">
        <v>1287</v>
      </c>
      <c r="B153" s="53" t="s">
        <v>13</v>
      </c>
      <c r="C153" s="59">
        <v>0.1305</v>
      </c>
      <c r="D153" s="74" t="s">
        <v>13</v>
      </c>
      <c r="E153" s="54" t="s">
        <v>13</v>
      </c>
      <c r="F153" s="59">
        <v>0.1305</v>
      </c>
      <c r="G153" s="74" t="s">
        <v>13</v>
      </c>
      <c r="H153" s="54" t="s">
        <v>13</v>
      </c>
      <c r="I153" s="59">
        <v>0.1305</v>
      </c>
      <c r="J153" s="74" t="s">
        <v>13</v>
      </c>
      <c r="K153" s="64" t="s">
        <v>13</v>
      </c>
      <c r="L153" s="59">
        <v>0.1305</v>
      </c>
      <c r="M153" s="74" t="s">
        <v>13</v>
      </c>
      <c r="N153" s="59" t="s">
        <v>13</v>
      </c>
      <c r="O153" s="59">
        <v>0.1305</v>
      </c>
      <c r="P153" s="74" t="s">
        <v>13</v>
      </c>
      <c r="Q153" s="59" t="s">
        <v>13</v>
      </c>
      <c r="R153" s="59">
        <v>0.1305</v>
      </c>
      <c r="S153" s="74" t="s">
        <v>13</v>
      </c>
      <c r="T153" s="64" t="s">
        <v>13</v>
      </c>
      <c r="U153" s="59">
        <v>0.1305</v>
      </c>
      <c r="V153" s="74" t="s">
        <v>13</v>
      </c>
      <c r="W153" s="59" t="s">
        <v>13</v>
      </c>
      <c r="X153" s="59">
        <v>0.1305</v>
      </c>
      <c r="Y153" s="74" t="s">
        <v>13</v>
      </c>
      <c r="Z153" s="52">
        <v>4.7899999999999998E-2</v>
      </c>
      <c r="AA153" s="59">
        <v>0.1305</v>
      </c>
      <c r="AB153" s="74">
        <f t="shared" si="35"/>
        <v>-8.2600000000000007E-2</v>
      </c>
      <c r="AC153" s="52">
        <v>1.6199999999999999E-2</v>
      </c>
      <c r="AD153" s="59">
        <v>0.1305</v>
      </c>
      <c r="AE153" s="74">
        <f t="shared" si="36"/>
        <v>-0.11430000000000001</v>
      </c>
      <c r="AF153" s="95">
        <f t="shared" si="37"/>
        <v>-9.845000000000001E-2</v>
      </c>
      <c r="AG153" s="97">
        <v>14.26</v>
      </c>
      <c r="AH153" s="98">
        <f t="shared" si="38"/>
        <v>3.9190865285385637E-4</v>
      </c>
      <c r="AI153" s="99">
        <f t="shared" si="39"/>
        <v>-3.8583406873462161E-5</v>
      </c>
      <c r="AJ153" s="97">
        <v>14.84</v>
      </c>
      <c r="AK153" s="100">
        <v>0.04</v>
      </c>
      <c r="AL153" s="101" t="s">
        <v>13</v>
      </c>
    </row>
    <row r="154" spans="1:38" s="62" customFormat="1">
      <c r="A154" s="90" t="s">
        <v>1288</v>
      </c>
      <c r="B154" s="52">
        <v>0.11</v>
      </c>
      <c r="C154" s="59">
        <v>0.1305</v>
      </c>
      <c r="D154" s="74">
        <f t="shared" si="27"/>
        <v>-2.0500000000000004E-2</v>
      </c>
      <c r="E154" s="52">
        <v>0.14000000000000001</v>
      </c>
      <c r="F154" s="59">
        <v>0.1305</v>
      </c>
      <c r="G154" s="74">
        <f t="shared" si="28"/>
        <v>9.5000000000000084E-3</v>
      </c>
      <c r="H154" s="52">
        <v>0.33</v>
      </c>
      <c r="I154" s="59">
        <v>0.1305</v>
      </c>
      <c r="J154" s="74">
        <f t="shared" si="29"/>
        <v>0.19950000000000001</v>
      </c>
      <c r="K154" s="52">
        <v>0.27</v>
      </c>
      <c r="L154" s="59">
        <v>0.1305</v>
      </c>
      <c r="M154" s="74">
        <f t="shared" si="30"/>
        <v>0.13950000000000001</v>
      </c>
      <c r="N154" s="52">
        <v>0.24</v>
      </c>
      <c r="O154" s="59">
        <v>0.1305</v>
      </c>
      <c r="P154" s="74">
        <f t="shared" si="31"/>
        <v>0.10949999999999999</v>
      </c>
      <c r="Q154" s="52">
        <v>0.19</v>
      </c>
      <c r="R154" s="59">
        <v>0.1305</v>
      </c>
      <c r="S154" s="74">
        <f t="shared" si="32"/>
        <v>5.9499999999999997E-2</v>
      </c>
      <c r="T154" s="52">
        <v>0.21</v>
      </c>
      <c r="U154" s="59">
        <v>0.1305</v>
      </c>
      <c r="V154" s="74">
        <f t="shared" si="33"/>
        <v>7.9499999999999987E-2</v>
      </c>
      <c r="W154" s="52">
        <v>0.1</v>
      </c>
      <c r="X154" s="59">
        <v>0.1305</v>
      </c>
      <c r="Y154" s="74">
        <f t="shared" si="34"/>
        <v>-3.0499999999999999E-2</v>
      </c>
      <c r="Z154" s="52">
        <v>0.21</v>
      </c>
      <c r="AA154" s="59">
        <v>0.1305</v>
      </c>
      <c r="AB154" s="74">
        <f t="shared" si="35"/>
        <v>7.9499999999999987E-2</v>
      </c>
      <c r="AC154" s="52">
        <v>0.13</v>
      </c>
      <c r="AD154" s="59">
        <v>0.1305</v>
      </c>
      <c r="AE154" s="74">
        <f t="shared" si="36"/>
        <v>-5.0000000000000044E-4</v>
      </c>
      <c r="AF154" s="95">
        <f t="shared" si="37"/>
        <v>6.25E-2</v>
      </c>
      <c r="AG154" s="97">
        <v>30.33</v>
      </c>
      <c r="AH154" s="98">
        <f t="shared" si="38"/>
        <v>8.3356167188341254E-4</v>
      </c>
      <c r="AI154" s="99">
        <f t="shared" si="39"/>
        <v>5.2097604492713284E-5</v>
      </c>
      <c r="AJ154" s="97">
        <v>32.65</v>
      </c>
      <c r="AK154" s="100">
        <v>0.57999999999999996</v>
      </c>
      <c r="AL154" s="100">
        <v>4.45</v>
      </c>
    </row>
    <row r="155" spans="1:38" s="62" customFormat="1">
      <c r="A155" s="90" t="s">
        <v>1289</v>
      </c>
      <c r="B155" s="52">
        <v>-0.04</v>
      </c>
      <c r="C155" s="59">
        <v>0.1305</v>
      </c>
      <c r="D155" s="74">
        <f t="shared" si="27"/>
        <v>-0.17050000000000001</v>
      </c>
      <c r="E155" s="52">
        <v>0.02</v>
      </c>
      <c r="F155" s="59">
        <v>0.1305</v>
      </c>
      <c r="G155" s="74">
        <f t="shared" si="28"/>
        <v>-0.1105</v>
      </c>
      <c r="H155" s="52">
        <v>0.02</v>
      </c>
      <c r="I155" s="59">
        <v>0.1305</v>
      </c>
      <c r="J155" s="74">
        <f t="shared" si="29"/>
        <v>-0.1105</v>
      </c>
      <c r="K155" s="52">
        <v>0.03</v>
      </c>
      <c r="L155" s="59">
        <v>0.1305</v>
      </c>
      <c r="M155" s="74">
        <f t="shared" si="30"/>
        <v>-0.10050000000000001</v>
      </c>
      <c r="N155" s="52">
        <v>0.05</v>
      </c>
      <c r="O155" s="59">
        <v>0.1305</v>
      </c>
      <c r="P155" s="74">
        <f t="shared" si="31"/>
        <v>-8.0500000000000002E-2</v>
      </c>
      <c r="Q155" s="52">
        <v>7.0000000000000007E-2</v>
      </c>
      <c r="R155" s="59">
        <v>0.1305</v>
      </c>
      <c r="S155" s="74">
        <f t="shared" si="32"/>
        <v>-6.0499999999999998E-2</v>
      </c>
      <c r="T155" s="52">
        <v>7.0000000000000007E-2</v>
      </c>
      <c r="U155" s="59">
        <v>0.1305</v>
      </c>
      <c r="V155" s="74">
        <f t="shared" si="33"/>
        <v>-6.0499999999999998E-2</v>
      </c>
      <c r="W155" s="52">
        <v>0.05</v>
      </c>
      <c r="X155" s="59">
        <v>0.1305</v>
      </c>
      <c r="Y155" s="74">
        <f t="shared" si="34"/>
        <v>-8.0500000000000002E-2</v>
      </c>
      <c r="Z155" s="52">
        <v>0.06</v>
      </c>
      <c r="AA155" s="59">
        <v>0.1305</v>
      </c>
      <c r="AB155" s="74">
        <f t="shared" si="35"/>
        <v>-7.0500000000000007E-2</v>
      </c>
      <c r="AC155" s="52">
        <v>0.06</v>
      </c>
      <c r="AD155" s="59">
        <v>0.1305</v>
      </c>
      <c r="AE155" s="74">
        <f t="shared" si="36"/>
        <v>-7.0500000000000007E-2</v>
      </c>
      <c r="AF155" s="95">
        <f t="shared" si="37"/>
        <v>-9.1499999999999998E-2</v>
      </c>
      <c r="AG155" s="97">
        <v>209.27</v>
      </c>
      <c r="AH155" s="98">
        <f t="shared" si="38"/>
        <v>5.7513831544689009E-3</v>
      </c>
      <c r="AI155" s="99">
        <f t="shared" si="39"/>
        <v>-5.2625155863390437E-4</v>
      </c>
      <c r="AJ155" s="97">
        <v>218.34</v>
      </c>
      <c r="AK155" s="100">
        <v>1.1299999999999999</v>
      </c>
      <c r="AL155" s="100">
        <v>-8.8800000000000008</v>
      </c>
    </row>
    <row r="156" spans="1:38" s="62" customFormat="1">
      <c r="A156" s="90" t="s">
        <v>1290</v>
      </c>
      <c r="B156" s="52">
        <v>0.33500000000000002</v>
      </c>
      <c r="C156" s="59">
        <v>0.1305</v>
      </c>
      <c r="D156" s="74">
        <f t="shared" si="27"/>
        <v>0.20450000000000002</v>
      </c>
      <c r="E156" s="52">
        <v>0.19070000000000001</v>
      </c>
      <c r="F156" s="59">
        <v>0.1305</v>
      </c>
      <c r="G156" s="74">
        <f t="shared" si="28"/>
        <v>6.0200000000000004E-2</v>
      </c>
      <c r="H156" s="52">
        <v>8.9599999999999999E-2</v>
      </c>
      <c r="I156" s="59">
        <v>0.1305</v>
      </c>
      <c r="J156" s="74">
        <f t="shared" si="29"/>
        <v>-4.0900000000000006E-2</v>
      </c>
      <c r="K156" s="52">
        <v>0.13439999999999999</v>
      </c>
      <c r="L156" s="59">
        <v>0.1305</v>
      </c>
      <c r="M156" s="74">
        <f t="shared" si="30"/>
        <v>3.8999999999999868E-3</v>
      </c>
      <c r="N156" s="52">
        <v>3.0700000000000002E-2</v>
      </c>
      <c r="O156" s="59">
        <v>0.1305</v>
      </c>
      <c r="P156" s="74">
        <f t="shared" si="31"/>
        <v>-9.98E-2</v>
      </c>
      <c r="Q156" s="52">
        <v>3.6900000000000002E-2</v>
      </c>
      <c r="R156" s="59">
        <v>0.1305</v>
      </c>
      <c r="S156" s="74">
        <f t="shared" si="32"/>
        <v>-9.3600000000000003E-2</v>
      </c>
      <c r="T156" s="52">
        <v>-6.5699999999999995E-2</v>
      </c>
      <c r="U156" s="59">
        <v>0.1305</v>
      </c>
      <c r="V156" s="74">
        <f t="shared" si="33"/>
        <v>-0.19619999999999999</v>
      </c>
      <c r="W156" s="52">
        <v>-2.4E-2</v>
      </c>
      <c r="X156" s="59">
        <v>0.1305</v>
      </c>
      <c r="Y156" s="74">
        <f t="shared" si="34"/>
        <v>-0.1545</v>
      </c>
      <c r="Z156" s="52">
        <v>-2.4299999999999999E-2</v>
      </c>
      <c r="AA156" s="59">
        <v>0.1305</v>
      </c>
      <c r="AB156" s="74">
        <f t="shared" si="35"/>
        <v>-0.15479999999999999</v>
      </c>
      <c r="AC156" s="52">
        <v>-8.6999999999999994E-3</v>
      </c>
      <c r="AD156" s="59">
        <v>0.1305</v>
      </c>
      <c r="AE156" s="74">
        <f t="shared" si="36"/>
        <v>-0.13919999999999999</v>
      </c>
      <c r="AF156" s="95">
        <f t="shared" si="37"/>
        <v>-6.1039999999999983E-2</v>
      </c>
      <c r="AG156" s="97">
        <v>249.58</v>
      </c>
      <c r="AH156" s="98">
        <f t="shared" si="38"/>
        <v>6.8592259171995429E-3</v>
      </c>
      <c r="AI156" s="99">
        <f t="shared" si="39"/>
        <v>-4.1868714998585999E-4</v>
      </c>
      <c r="AJ156" s="97">
        <v>799.08</v>
      </c>
      <c r="AK156" s="100">
        <v>0.01</v>
      </c>
      <c r="AL156" s="100">
        <v>-25.03</v>
      </c>
    </row>
    <row r="157" spans="1:38" s="62" customFormat="1">
      <c r="A157" s="90" t="s">
        <v>1291</v>
      </c>
      <c r="B157" s="52">
        <v>3.6299999999999999E-2</v>
      </c>
      <c r="C157" s="59">
        <v>0.1305</v>
      </c>
      <c r="D157" s="74">
        <f t="shared" si="27"/>
        <v>-9.4200000000000006E-2</v>
      </c>
      <c r="E157" s="52">
        <v>1.29E-2</v>
      </c>
      <c r="F157" s="59">
        <v>0.1305</v>
      </c>
      <c r="G157" s="74">
        <f t="shared" si="28"/>
        <v>-0.11760000000000001</v>
      </c>
      <c r="H157" s="52">
        <v>0.02</v>
      </c>
      <c r="I157" s="59">
        <v>0.1305</v>
      </c>
      <c r="J157" s="74">
        <f t="shared" si="29"/>
        <v>-0.1105</v>
      </c>
      <c r="K157" s="52">
        <v>1.26E-2</v>
      </c>
      <c r="L157" s="59">
        <v>0.1305</v>
      </c>
      <c r="M157" s="74">
        <f t="shared" si="30"/>
        <v>-0.1179</v>
      </c>
      <c r="N157" s="52">
        <v>2.5899999999999999E-2</v>
      </c>
      <c r="O157" s="59">
        <v>0.1305</v>
      </c>
      <c r="P157" s="74">
        <f t="shared" si="31"/>
        <v>-0.1046</v>
      </c>
      <c r="Q157" s="52">
        <v>1.7399999999999999E-2</v>
      </c>
      <c r="R157" s="59">
        <v>0.1305</v>
      </c>
      <c r="S157" s="74">
        <f t="shared" si="32"/>
        <v>-0.11310000000000001</v>
      </c>
      <c r="T157" s="52">
        <v>1.3100000000000001E-2</v>
      </c>
      <c r="U157" s="59">
        <v>0.1305</v>
      </c>
      <c r="V157" s="74">
        <f t="shared" si="33"/>
        <v>-0.1174</v>
      </c>
      <c r="W157" s="52">
        <v>1.38E-2</v>
      </c>
      <c r="X157" s="59">
        <v>0.1305</v>
      </c>
      <c r="Y157" s="74">
        <f t="shared" si="34"/>
        <v>-0.1167</v>
      </c>
      <c r="Z157" s="52">
        <v>1.0800000000000001E-2</v>
      </c>
      <c r="AA157" s="59">
        <v>0.1305</v>
      </c>
      <c r="AB157" s="74">
        <f t="shared" si="35"/>
        <v>-0.1197</v>
      </c>
      <c r="AC157" s="52">
        <v>2E-3</v>
      </c>
      <c r="AD157" s="59">
        <v>0.1305</v>
      </c>
      <c r="AE157" s="74">
        <f t="shared" si="36"/>
        <v>-0.1285</v>
      </c>
      <c r="AF157" s="95">
        <f t="shared" si="37"/>
        <v>-0.11402000000000001</v>
      </c>
      <c r="AG157" s="97">
        <v>66.650000000000006</v>
      </c>
      <c r="AH157" s="98">
        <f t="shared" si="38"/>
        <v>1.8317469644256331E-3</v>
      </c>
      <c r="AI157" s="99">
        <f t="shared" si="39"/>
        <v>-2.0885578888381071E-4</v>
      </c>
      <c r="AJ157" s="97">
        <v>67.98</v>
      </c>
      <c r="AK157" s="100">
        <v>0</v>
      </c>
      <c r="AL157" s="100">
        <v>-2.4</v>
      </c>
    </row>
    <row r="158" spans="1:38" s="62" customFormat="1">
      <c r="A158" s="90" t="s">
        <v>1292</v>
      </c>
      <c r="B158" s="52">
        <v>7.0000000000000007E-2</v>
      </c>
      <c r="C158" s="59">
        <v>0.1305</v>
      </c>
      <c r="D158" s="74">
        <f t="shared" si="27"/>
        <v>-6.0499999999999998E-2</v>
      </c>
      <c r="E158" s="52">
        <v>0.1</v>
      </c>
      <c r="F158" s="59">
        <v>0.1305</v>
      </c>
      <c r="G158" s="74">
        <f t="shared" si="28"/>
        <v>-3.0499999999999999E-2</v>
      </c>
      <c r="H158" s="52">
        <v>0.11</v>
      </c>
      <c r="I158" s="59">
        <v>0.1305</v>
      </c>
      <c r="J158" s="74">
        <f t="shared" si="29"/>
        <v>-2.0500000000000004E-2</v>
      </c>
      <c r="K158" s="52">
        <v>0.12</v>
      </c>
      <c r="L158" s="59">
        <v>0.1305</v>
      </c>
      <c r="M158" s="74">
        <f t="shared" si="30"/>
        <v>-1.0500000000000009E-2</v>
      </c>
      <c r="N158" s="52">
        <v>0.21</v>
      </c>
      <c r="O158" s="59">
        <v>0.1305</v>
      </c>
      <c r="P158" s="74">
        <f t="shared" si="31"/>
        <v>7.9499999999999987E-2</v>
      </c>
      <c r="Q158" s="52">
        <v>0.13</v>
      </c>
      <c r="R158" s="59">
        <v>0.1305</v>
      </c>
      <c r="S158" s="74">
        <f t="shared" si="32"/>
        <v>-5.0000000000000044E-4</v>
      </c>
      <c r="T158" s="52">
        <v>0.13</v>
      </c>
      <c r="U158" s="59">
        <v>0.1305</v>
      </c>
      <c r="V158" s="74">
        <f t="shared" si="33"/>
        <v>-5.0000000000000044E-4</v>
      </c>
      <c r="W158" s="52">
        <v>0.06</v>
      </c>
      <c r="X158" s="59">
        <v>0.1305</v>
      </c>
      <c r="Y158" s="74">
        <f t="shared" si="34"/>
        <v>-7.0500000000000007E-2</v>
      </c>
      <c r="Z158" s="52">
        <v>0.06</v>
      </c>
      <c r="AA158" s="59">
        <v>0.1305</v>
      </c>
      <c r="AB158" s="74">
        <f t="shared" si="35"/>
        <v>-7.0500000000000007E-2</v>
      </c>
      <c r="AC158" s="52">
        <v>7.0000000000000007E-2</v>
      </c>
      <c r="AD158" s="59">
        <v>0.1305</v>
      </c>
      <c r="AE158" s="74">
        <f t="shared" si="36"/>
        <v>-6.0499999999999998E-2</v>
      </c>
      <c r="AF158" s="95">
        <f t="shared" si="37"/>
        <v>-2.4500000000000004E-2</v>
      </c>
      <c r="AG158" s="97">
        <v>52.58</v>
      </c>
      <c r="AH158" s="98">
        <f t="shared" si="38"/>
        <v>1.4450600958664634E-3</v>
      </c>
      <c r="AI158" s="99">
        <f t="shared" si="39"/>
        <v>-3.5403972348728362E-5</v>
      </c>
      <c r="AJ158" s="97">
        <v>61.9</v>
      </c>
      <c r="AK158" s="100">
        <v>0.94</v>
      </c>
      <c r="AL158" s="100">
        <v>-1.7</v>
      </c>
    </row>
    <row r="159" spans="1:38" s="62" customFormat="1">
      <c r="A159" s="90" t="s">
        <v>1293</v>
      </c>
      <c r="B159" s="52">
        <v>0.72199999999999998</v>
      </c>
      <c r="C159" s="59">
        <v>0.1305</v>
      </c>
      <c r="D159" s="74">
        <f t="shared" si="27"/>
        <v>0.59149999999999991</v>
      </c>
      <c r="E159" s="52">
        <v>7.2900000000000006E-2</v>
      </c>
      <c r="F159" s="59">
        <v>0.1305</v>
      </c>
      <c r="G159" s="74">
        <f t="shared" si="28"/>
        <v>-5.7599999999999998E-2</v>
      </c>
      <c r="H159" s="52">
        <v>0.12759999999999999</v>
      </c>
      <c r="I159" s="59">
        <v>0.1305</v>
      </c>
      <c r="J159" s="74">
        <f t="shared" si="29"/>
        <v>-2.9000000000000137E-3</v>
      </c>
      <c r="K159" s="52">
        <v>8.0199999999999994E-2</v>
      </c>
      <c r="L159" s="59">
        <v>0.1305</v>
      </c>
      <c r="M159" s="74">
        <f t="shared" si="30"/>
        <v>-5.0300000000000011E-2</v>
      </c>
      <c r="N159" s="52">
        <v>0.1014</v>
      </c>
      <c r="O159" s="59">
        <v>0.1305</v>
      </c>
      <c r="P159" s="74">
        <f t="shared" si="31"/>
        <v>-2.9100000000000001E-2</v>
      </c>
      <c r="Q159" s="52">
        <v>2.2700000000000001E-2</v>
      </c>
      <c r="R159" s="59">
        <v>0.1305</v>
      </c>
      <c r="S159" s="74">
        <f t="shared" si="32"/>
        <v>-0.10780000000000001</v>
      </c>
      <c r="T159" s="52">
        <v>1.3599999999999999E-2</v>
      </c>
      <c r="U159" s="59">
        <v>0.1305</v>
      </c>
      <c r="V159" s="74">
        <f t="shared" si="33"/>
        <v>-0.1169</v>
      </c>
      <c r="W159" s="52">
        <v>-1.2E-2</v>
      </c>
      <c r="X159" s="59">
        <v>0.1305</v>
      </c>
      <c r="Y159" s="74">
        <f t="shared" si="34"/>
        <v>-0.14250000000000002</v>
      </c>
      <c r="Z159" s="52">
        <v>-1.2200000000000001E-2</v>
      </c>
      <c r="AA159" s="59">
        <v>0.1305</v>
      </c>
      <c r="AB159" s="74">
        <f t="shared" si="35"/>
        <v>-0.14269999999999999</v>
      </c>
      <c r="AC159" s="52">
        <v>-1.1999999999999999E-3</v>
      </c>
      <c r="AD159" s="59">
        <v>0.1305</v>
      </c>
      <c r="AE159" s="74">
        <f t="shared" si="36"/>
        <v>-0.13170000000000001</v>
      </c>
      <c r="AF159" s="95">
        <f t="shared" si="37"/>
        <v>-1.9000000000000013E-2</v>
      </c>
      <c r="AG159" s="97">
        <v>8.35</v>
      </c>
      <c r="AH159" s="98">
        <f t="shared" si="38"/>
        <v>2.29483678213864E-4</v>
      </c>
      <c r="AI159" s="99">
        <f t="shared" si="39"/>
        <v>-4.3601898860634192E-6</v>
      </c>
      <c r="AJ159" s="97">
        <v>8.35</v>
      </c>
      <c r="AK159" s="100">
        <v>0</v>
      </c>
      <c r="AL159" s="100">
        <v>-22.06</v>
      </c>
    </row>
    <row r="160" spans="1:38" s="62" customFormat="1">
      <c r="A160" s="90" t="s">
        <v>1294</v>
      </c>
      <c r="B160" s="53" t="s">
        <v>13</v>
      </c>
      <c r="C160" s="59">
        <v>0.1305</v>
      </c>
      <c r="D160" s="74" t="s">
        <v>13</v>
      </c>
      <c r="E160" s="54" t="s">
        <v>13</v>
      </c>
      <c r="F160" s="59">
        <v>0.1305</v>
      </c>
      <c r="G160" s="74" t="s">
        <v>13</v>
      </c>
      <c r="H160" s="54" t="s">
        <v>13</v>
      </c>
      <c r="I160" s="59">
        <v>0.1305</v>
      </c>
      <c r="J160" s="74" t="s">
        <v>13</v>
      </c>
      <c r="K160" s="64" t="s">
        <v>13</v>
      </c>
      <c r="L160" s="59">
        <v>0.1305</v>
      </c>
      <c r="M160" s="74" t="s">
        <v>13</v>
      </c>
      <c r="N160" s="59" t="s">
        <v>13</v>
      </c>
      <c r="O160" s="59">
        <v>0.1305</v>
      </c>
      <c r="P160" s="74" t="s">
        <v>13</v>
      </c>
      <c r="Q160" s="59" t="s">
        <v>13</v>
      </c>
      <c r="R160" s="59">
        <v>0.1305</v>
      </c>
      <c r="S160" s="74" t="s">
        <v>13</v>
      </c>
      <c r="T160" s="64" t="s">
        <v>13</v>
      </c>
      <c r="U160" s="59">
        <v>0.1305</v>
      </c>
      <c r="V160" s="74" t="s">
        <v>13</v>
      </c>
      <c r="W160" s="52">
        <v>1.82</v>
      </c>
      <c r="X160" s="59">
        <v>0.1305</v>
      </c>
      <c r="Y160" s="74">
        <f t="shared" si="34"/>
        <v>1.6895</v>
      </c>
      <c r="Z160" s="52">
        <v>0.09</v>
      </c>
      <c r="AA160" s="59">
        <v>0.1305</v>
      </c>
      <c r="AB160" s="74">
        <f t="shared" si="35"/>
        <v>-4.0500000000000008E-2</v>
      </c>
      <c r="AC160" s="52">
        <v>-0.08</v>
      </c>
      <c r="AD160" s="59">
        <v>0.1305</v>
      </c>
      <c r="AE160" s="74">
        <f t="shared" si="36"/>
        <v>-0.21050000000000002</v>
      </c>
      <c r="AF160" s="95">
        <f t="shared" si="37"/>
        <v>0.47949999999999998</v>
      </c>
      <c r="AG160" s="97">
        <v>212.15</v>
      </c>
      <c r="AH160" s="98">
        <f t="shared" si="38"/>
        <v>5.8305344111462577E-3</v>
      </c>
      <c r="AI160" s="99">
        <f t="shared" si="39"/>
        <v>2.7957412501446303E-3</v>
      </c>
      <c r="AJ160" s="97">
        <v>814.29</v>
      </c>
      <c r="AK160" s="100">
        <v>0.02</v>
      </c>
      <c r="AL160" s="101" t="s">
        <v>13</v>
      </c>
    </row>
    <row r="161" spans="1:39" s="62" customFormat="1">
      <c r="A161" s="90" t="s">
        <v>1295</v>
      </c>
      <c r="B161" s="53" t="s">
        <v>13</v>
      </c>
      <c r="C161" s="59">
        <v>0.1305</v>
      </c>
      <c r="D161" s="74" t="s">
        <v>13</v>
      </c>
      <c r="E161" s="54" t="s">
        <v>13</v>
      </c>
      <c r="F161" s="59">
        <v>0.1305</v>
      </c>
      <c r="G161" s="74" t="s">
        <v>13</v>
      </c>
      <c r="H161" s="63">
        <v>0.4677</v>
      </c>
      <c r="I161" s="59">
        <v>0.1305</v>
      </c>
      <c r="J161" s="74">
        <f t="shared" si="29"/>
        <v>0.3372</v>
      </c>
      <c r="K161" s="52">
        <v>0.21</v>
      </c>
      <c r="L161" s="59">
        <v>0.1305</v>
      </c>
      <c r="M161" s="74">
        <f t="shared" si="30"/>
        <v>7.9499999999999987E-2</v>
      </c>
      <c r="N161" s="52">
        <v>0.26</v>
      </c>
      <c r="O161" s="59">
        <v>0.1305</v>
      </c>
      <c r="P161" s="74">
        <f t="shared" si="31"/>
        <v>0.1295</v>
      </c>
      <c r="Q161" s="52">
        <v>0.32</v>
      </c>
      <c r="R161" s="59">
        <v>0.1305</v>
      </c>
      <c r="S161" s="74">
        <f t="shared" si="32"/>
        <v>0.1895</v>
      </c>
      <c r="T161" s="52">
        <v>0.23</v>
      </c>
      <c r="U161" s="59">
        <v>0.1305</v>
      </c>
      <c r="V161" s="74">
        <f t="shared" si="33"/>
        <v>9.9500000000000005E-2</v>
      </c>
      <c r="W161" s="52">
        <v>0.23</v>
      </c>
      <c r="X161" s="59">
        <v>0.1305</v>
      </c>
      <c r="Y161" s="74">
        <f t="shared" si="34"/>
        <v>9.9500000000000005E-2</v>
      </c>
      <c r="Z161" s="52">
        <v>0.22</v>
      </c>
      <c r="AA161" s="59">
        <v>0.1305</v>
      </c>
      <c r="AB161" s="74">
        <f t="shared" si="35"/>
        <v>8.9499999999999996E-2</v>
      </c>
      <c r="AC161" s="52">
        <v>0.1</v>
      </c>
      <c r="AD161" s="59">
        <v>0.1305</v>
      </c>
      <c r="AE161" s="74">
        <f t="shared" si="36"/>
        <v>-3.0499999999999999E-2</v>
      </c>
      <c r="AF161" s="95">
        <f t="shared" si="37"/>
        <v>0.1242125</v>
      </c>
      <c r="AG161" s="97">
        <v>168.76</v>
      </c>
      <c r="AH161" s="98">
        <f t="shared" si="38"/>
        <v>4.6380437766912197E-3</v>
      </c>
      <c r="AI161" s="99">
        <f t="shared" si="39"/>
        <v>5.7610301261225814E-4</v>
      </c>
      <c r="AJ161" s="97">
        <v>395.42</v>
      </c>
      <c r="AK161" s="100">
        <v>0.18</v>
      </c>
      <c r="AL161" s="101" t="s">
        <v>13</v>
      </c>
    </row>
    <row r="162" spans="1:39" s="62" customFormat="1">
      <c r="A162" s="90" t="s">
        <v>1296</v>
      </c>
      <c r="B162" s="52">
        <v>3.6700000000000003E-2</v>
      </c>
      <c r="C162" s="59">
        <v>0.1305</v>
      </c>
      <c r="D162" s="74">
        <f t="shared" si="27"/>
        <v>-9.3799999999999994E-2</v>
      </c>
      <c r="E162" s="52">
        <v>-6.0999999999999999E-2</v>
      </c>
      <c r="F162" s="59">
        <v>0.1305</v>
      </c>
      <c r="G162" s="74">
        <f t="shared" si="28"/>
        <v>-0.1915</v>
      </c>
      <c r="H162" s="52">
        <v>-0.1588</v>
      </c>
      <c r="I162" s="59">
        <v>0.1305</v>
      </c>
      <c r="J162" s="74">
        <f t="shared" si="29"/>
        <v>-0.2893</v>
      </c>
      <c r="K162" s="52">
        <v>-0.1757</v>
      </c>
      <c r="L162" s="59">
        <v>0.1305</v>
      </c>
      <c r="M162" s="74">
        <f t="shared" si="30"/>
        <v>-0.30620000000000003</v>
      </c>
      <c r="N162" s="52">
        <v>-2.4799999999999999E-2</v>
      </c>
      <c r="O162" s="59">
        <v>0.1305</v>
      </c>
      <c r="P162" s="74">
        <f t="shared" si="31"/>
        <v>-0.15529999999999999</v>
      </c>
      <c r="Q162" s="52">
        <v>-5.6800000000000003E-2</v>
      </c>
      <c r="R162" s="59">
        <v>0.1305</v>
      </c>
      <c r="S162" s="74">
        <f t="shared" si="32"/>
        <v>-0.18730000000000002</v>
      </c>
      <c r="T162" s="52">
        <v>-4.3400000000000001E-2</v>
      </c>
      <c r="U162" s="59">
        <v>0.1305</v>
      </c>
      <c r="V162" s="74">
        <f t="shared" si="33"/>
        <v>-0.1739</v>
      </c>
      <c r="W162" s="52">
        <v>-5.9499999999999997E-2</v>
      </c>
      <c r="X162" s="59">
        <v>0.1305</v>
      </c>
      <c r="Y162" s="74">
        <f t="shared" si="34"/>
        <v>-0.19</v>
      </c>
      <c r="Z162" s="52">
        <v>-5.1000000000000004E-3</v>
      </c>
      <c r="AA162" s="59">
        <v>0.1305</v>
      </c>
      <c r="AB162" s="74">
        <f t="shared" si="35"/>
        <v>-0.1356</v>
      </c>
      <c r="AC162" s="52">
        <v>-0.1076</v>
      </c>
      <c r="AD162" s="59">
        <v>0.1305</v>
      </c>
      <c r="AE162" s="74">
        <f t="shared" si="36"/>
        <v>-0.23810000000000001</v>
      </c>
      <c r="AF162" s="95">
        <f t="shared" si="37"/>
        <v>-0.1961</v>
      </c>
      <c r="AG162" s="97">
        <v>1.95</v>
      </c>
      <c r="AH162" s="98">
        <f t="shared" si="38"/>
        <v>5.3591996708626924E-5</v>
      </c>
      <c r="AI162" s="99">
        <f t="shared" si="39"/>
        <v>-1.0509390554561739E-5</v>
      </c>
      <c r="AJ162" s="97">
        <v>3.23</v>
      </c>
      <c r="AK162" s="100">
        <v>0</v>
      </c>
      <c r="AL162" s="100">
        <v>-2.58</v>
      </c>
    </row>
    <row r="163" spans="1:39" s="62" customFormat="1">
      <c r="A163" s="90" t="s">
        <v>1297</v>
      </c>
      <c r="B163" s="64" t="s">
        <v>13</v>
      </c>
      <c r="C163" s="59">
        <v>0.1305</v>
      </c>
      <c r="D163" s="74" t="s">
        <v>13</v>
      </c>
      <c r="E163" s="59" t="s">
        <v>13</v>
      </c>
      <c r="F163" s="59">
        <v>0.1305</v>
      </c>
      <c r="G163" s="74" t="s">
        <v>13</v>
      </c>
      <c r="H163" s="59" t="s">
        <v>13</v>
      </c>
      <c r="I163" s="59">
        <v>0.1305</v>
      </c>
      <c r="J163" s="74" t="s">
        <v>13</v>
      </c>
      <c r="K163" s="64" t="s">
        <v>13</v>
      </c>
      <c r="L163" s="59">
        <v>0.1305</v>
      </c>
      <c r="M163" s="74" t="s">
        <v>13</v>
      </c>
      <c r="N163" s="59" t="s">
        <v>13</v>
      </c>
      <c r="O163" s="59">
        <v>0.1305</v>
      </c>
      <c r="P163" s="74" t="s">
        <v>13</v>
      </c>
      <c r="Q163" s="59" t="s">
        <v>13</v>
      </c>
      <c r="R163" s="59">
        <v>0.1305</v>
      </c>
      <c r="S163" s="74" t="s">
        <v>13</v>
      </c>
      <c r="T163" s="64" t="s">
        <v>13</v>
      </c>
      <c r="U163" s="59">
        <v>0.1305</v>
      </c>
      <c r="V163" s="74" t="s">
        <v>13</v>
      </c>
      <c r="W163" s="59" t="s">
        <v>13</v>
      </c>
      <c r="X163" s="59">
        <v>0.1305</v>
      </c>
      <c r="Y163" s="74" t="s">
        <v>13</v>
      </c>
      <c r="Z163" s="59" t="s">
        <v>13</v>
      </c>
      <c r="AA163" s="59">
        <v>0.1305</v>
      </c>
      <c r="AB163" s="74" t="s">
        <v>13</v>
      </c>
      <c r="AC163" s="63">
        <v>3.3E-3</v>
      </c>
      <c r="AD163" s="59">
        <v>0.1305</v>
      </c>
      <c r="AE163" s="74">
        <f t="shared" si="36"/>
        <v>-0.12720000000000001</v>
      </c>
      <c r="AF163" s="95">
        <f t="shared" si="37"/>
        <v>-0.12720000000000001</v>
      </c>
      <c r="AG163" s="97">
        <v>13.06</v>
      </c>
      <c r="AH163" s="98">
        <f t="shared" si="38"/>
        <v>3.5892896257162441E-4</v>
      </c>
      <c r="AI163" s="99">
        <f t="shared" si="39"/>
        <v>-4.5655764039110627E-5</v>
      </c>
      <c r="AJ163" s="97">
        <v>13.46</v>
      </c>
      <c r="AK163" s="100">
        <v>0.01</v>
      </c>
      <c r="AL163" s="101" t="s">
        <v>13</v>
      </c>
    </row>
    <row r="164" spans="1:39" s="62" customFormat="1">
      <c r="A164" s="90" t="s">
        <v>1298</v>
      </c>
      <c r="B164" s="52">
        <v>4.9299999999999997E-2</v>
      </c>
      <c r="C164" s="59">
        <v>0.1305</v>
      </c>
      <c r="D164" s="74">
        <f t="shared" si="27"/>
        <v>-8.1200000000000008E-2</v>
      </c>
      <c r="E164" s="52">
        <v>5.2999999999999999E-2</v>
      </c>
      <c r="F164" s="59">
        <v>0.1305</v>
      </c>
      <c r="G164" s="74">
        <f t="shared" si="28"/>
        <v>-7.7500000000000013E-2</v>
      </c>
      <c r="H164" s="52">
        <v>0.1171</v>
      </c>
      <c r="I164" s="59">
        <v>0.1305</v>
      </c>
      <c r="J164" s="74">
        <f t="shared" si="29"/>
        <v>-1.3400000000000009E-2</v>
      </c>
      <c r="K164" s="52">
        <v>7.8700000000000006E-2</v>
      </c>
      <c r="L164" s="59">
        <v>0.1305</v>
      </c>
      <c r="M164" s="74">
        <f t="shared" si="30"/>
        <v>-5.1799999999999999E-2</v>
      </c>
      <c r="N164" s="52">
        <v>7.51E-2</v>
      </c>
      <c r="O164" s="59">
        <v>0.1305</v>
      </c>
      <c r="P164" s="74">
        <f t="shared" si="31"/>
        <v>-5.5400000000000005E-2</v>
      </c>
      <c r="Q164" s="52">
        <v>0.13150000000000001</v>
      </c>
      <c r="R164" s="59">
        <v>0.1305</v>
      </c>
      <c r="S164" s="74">
        <f t="shared" si="32"/>
        <v>1.0000000000000009E-3</v>
      </c>
      <c r="T164" s="52">
        <v>1E-3</v>
      </c>
      <c r="U164" s="59">
        <v>0.1305</v>
      </c>
      <c r="V164" s="74">
        <f t="shared" si="33"/>
        <v>-0.1295</v>
      </c>
      <c r="W164" s="52">
        <v>-7.2499999999999995E-2</v>
      </c>
      <c r="X164" s="59">
        <v>0.1305</v>
      </c>
      <c r="Y164" s="74">
        <f t="shared" si="34"/>
        <v>-0.20300000000000001</v>
      </c>
      <c r="Z164" s="52">
        <v>-2.8000000000000001E-2</v>
      </c>
      <c r="AA164" s="59">
        <v>0.1305</v>
      </c>
      <c r="AB164" s="74">
        <f t="shared" si="35"/>
        <v>-0.1585</v>
      </c>
      <c r="AC164" s="52">
        <v>-3.8699999999999998E-2</v>
      </c>
      <c r="AD164" s="59">
        <v>0.1305</v>
      </c>
      <c r="AE164" s="74">
        <f t="shared" si="36"/>
        <v>-0.16920000000000002</v>
      </c>
      <c r="AF164" s="95">
        <f t="shared" si="37"/>
        <v>-9.3850000000000003E-2</v>
      </c>
      <c r="AG164" s="97">
        <v>16.760000000000002</v>
      </c>
      <c r="AH164" s="98">
        <f t="shared" si="38"/>
        <v>4.6061634094183966E-4</v>
      </c>
      <c r="AI164" s="99">
        <f t="shared" si="39"/>
        <v>-4.3228843597391656E-5</v>
      </c>
      <c r="AJ164" s="97">
        <v>20.04</v>
      </c>
      <c r="AK164" s="100">
        <v>3.02</v>
      </c>
      <c r="AL164" s="100">
        <v>-5.63</v>
      </c>
    </row>
    <row r="165" spans="1:39" s="62" customFormat="1">
      <c r="A165" s="90" t="s">
        <v>1299</v>
      </c>
      <c r="B165" s="52">
        <v>4.0300000000000002E-2</v>
      </c>
      <c r="C165" s="59">
        <v>0.1305</v>
      </c>
      <c r="D165" s="74">
        <f t="shared" si="27"/>
        <v>-9.0200000000000002E-2</v>
      </c>
      <c r="E165" s="52">
        <v>4.6199999999999998E-2</v>
      </c>
      <c r="F165" s="59">
        <v>0.1305</v>
      </c>
      <c r="G165" s="74">
        <f t="shared" si="28"/>
        <v>-8.4300000000000014E-2</v>
      </c>
      <c r="H165" s="52">
        <v>6.6199999999999995E-2</v>
      </c>
      <c r="I165" s="59">
        <v>0.1305</v>
      </c>
      <c r="J165" s="74">
        <f t="shared" si="29"/>
        <v>-6.430000000000001E-2</v>
      </c>
      <c r="K165" s="52">
        <v>6.5500000000000003E-2</v>
      </c>
      <c r="L165" s="59">
        <v>0.1305</v>
      </c>
      <c r="M165" s="74">
        <f t="shared" si="30"/>
        <v>-6.5000000000000002E-2</v>
      </c>
      <c r="N165" s="52">
        <v>6.9699999999999998E-2</v>
      </c>
      <c r="O165" s="59">
        <v>0.1305</v>
      </c>
      <c r="P165" s="74">
        <f t="shared" si="31"/>
        <v>-6.0800000000000007E-2</v>
      </c>
      <c r="Q165" s="52">
        <v>0.10009999999999999</v>
      </c>
      <c r="R165" s="59">
        <v>0.1305</v>
      </c>
      <c r="S165" s="74">
        <f t="shared" si="32"/>
        <v>-3.040000000000001E-2</v>
      </c>
      <c r="T165" s="52">
        <v>0.1217</v>
      </c>
      <c r="U165" s="59">
        <v>0.1305</v>
      </c>
      <c r="V165" s="74">
        <f t="shared" si="33"/>
        <v>-8.8000000000000023E-3</v>
      </c>
      <c r="W165" s="52">
        <v>9.7500000000000003E-2</v>
      </c>
      <c r="X165" s="59">
        <v>0.1305</v>
      </c>
      <c r="Y165" s="74">
        <f t="shared" si="34"/>
        <v>-3.3000000000000002E-2</v>
      </c>
      <c r="Z165" s="52">
        <v>7.8100000000000003E-2</v>
      </c>
      <c r="AA165" s="59">
        <v>0.1305</v>
      </c>
      <c r="AB165" s="74">
        <f t="shared" si="35"/>
        <v>-5.2400000000000002E-2</v>
      </c>
      <c r="AC165" s="52">
        <v>1.17E-2</v>
      </c>
      <c r="AD165" s="59">
        <v>0.1305</v>
      </c>
      <c r="AE165" s="74">
        <f t="shared" si="36"/>
        <v>-0.1188</v>
      </c>
      <c r="AF165" s="95">
        <f t="shared" si="37"/>
        <v>-6.0800000000000007E-2</v>
      </c>
      <c r="AG165" s="97">
        <v>14.35</v>
      </c>
      <c r="AH165" s="98">
        <f t="shared" si="38"/>
        <v>3.9438212962502375E-4</v>
      </c>
      <c r="AI165" s="99">
        <f t="shared" si="39"/>
        <v>-2.3978433481201448E-5</v>
      </c>
      <c r="AJ165" s="97">
        <v>80.900000000000006</v>
      </c>
      <c r="AK165" s="100">
        <v>1.23</v>
      </c>
      <c r="AL165" s="100">
        <v>-5.91</v>
      </c>
    </row>
    <row r="166" spans="1:39" s="62" customFormat="1">
      <c r="A166" s="90" t="s">
        <v>1300</v>
      </c>
      <c r="B166" s="52">
        <v>5.8200000000000002E-2</v>
      </c>
      <c r="C166" s="59">
        <v>0.1305</v>
      </c>
      <c r="D166" s="74">
        <f t="shared" si="27"/>
        <v>-7.2300000000000003E-2</v>
      </c>
      <c r="E166" s="52">
        <v>1.67E-2</v>
      </c>
      <c r="F166" s="59">
        <v>0.1305</v>
      </c>
      <c r="G166" s="74">
        <f t="shared" si="28"/>
        <v>-0.11380000000000001</v>
      </c>
      <c r="H166" s="52">
        <v>-1.17E-2</v>
      </c>
      <c r="I166" s="59">
        <v>0.1305</v>
      </c>
      <c r="J166" s="74">
        <f t="shared" si="29"/>
        <v>-0.14219999999999999</v>
      </c>
      <c r="K166" s="52">
        <v>3.32E-2</v>
      </c>
      <c r="L166" s="59">
        <v>0.1305</v>
      </c>
      <c r="M166" s="74">
        <f t="shared" si="30"/>
        <v>-9.7299999999999998E-2</v>
      </c>
      <c r="N166" s="52">
        <v>1.47E-2</v>
      </c>
      <c r="O166" s="59">
        <v>0.1305</v>
      </c>
      <c r="P166" s="74">
        <f t="shared" si="31"/>
        <v>-0.1158</v>
      </c>
      <c r="Q166" s="52">
        <v>3.3E-3</v>
      </c>
      <c r="R166" s="59">
        <v>0.1305</v>
      </c>
      <c r="S166" s="74">
        <f t="shared" si="32"/>
        <v>-0.12720000000000001</v>
      </c>
      <c r="T166" s="52">
        <v>2.75E-2</v>
      </c>
      <c r="U166" s="59">
        <v>0.1305</v>
      </c>
      <c r="V166" s="74">
        <f t="shared" si="33"/>
        <v>-0.10300000000000001</v>
      </c>
      <c r="W166" s="52">
        <v>-3.1399999999999997E-2</v>
      </c>
      <c r="X166" s="59">
        <v>0.1305</v>
      </c>
      <c r="Y166" s="74">
        <f t="shared" si="34"/>
        <v>-0.16189999999999999</v>
      </c>
      <c r="Z166" s="52">
        <v>2.5999999999999999E-2</v>
      </c>
      <c r="AA166" s="59">
        <v>0.1305</v>
      </c>
      <c r="AB166" s="74">
        <f t="shared" si="35"/>
        <v>-0.10450000000000001</v>
      </c>
      <c r="AC166" s="52">
        <v>1.66E-2</v>
      </c>
      <c r="AD166" s="59">
        <v>0.1305</v>
      </c>
      <c r="AE166" s="74">
        <f t="shared" si="36"/>
        <v>-0.1139</v>
      </c>
      <c r="AF166" s="95">
        <f t="shared" si="37"/>
        <v>-0.11518999999999999</v>
      </c>
      <c r="AG166" s="97">
        <v>6.7</v>
      </c>
      <c r="AH166" s="98">
        <f t="shared" si="38"/>
        <v>1.8413660407579508E-4</v>
      </c>
      <c r="AI166" s="99">
        <f t="shared" si="39"/>
        <v>-2.1210695423490832E-5</v>
      </c>
      <c r="AJ166" s="97">
        <v>6.75</v>
      </c>
      <c r="AK166" s="100">
        <v>0</v>
      </c>
      <c r="AL166" s="100">
        <v>-22.77</v>
      </c>
    </row>
    <row r="167" spans="1:39" s="62" customFormat="1">
      <c r="A167" s="125" t="s">
        <v>1301</v>
      </c>
      <c r="B167" s="61">
        <v>0</v>
      </c>
      <c r="C167" s="59">
        <v>0.1305</v>
      </c>
      <c r="D167" s="74">
        <f t="shared" si="27"/>
        <v>-0.1305</v>
      </c>
      <c r="E167" s="61">
        <v>0</v>
      </c>
      <c r="F167" s="59">
        <v>0.1305</v>
      </c>
      <c r="G167" s="74">
        <f t="shared" si="28"/>
        <v>-0.1305</v>
      </c>
      <c r="H167" s="61">
        <v>3.2000000000000002E-3</v>
      </c>
      <c r="I167" s="59">
        <v>0.1305</v>
      </c>
      <c r="J167" s="74">
        <f t="shared" si="29"/>
        <v>-0.1273</v>
      </c>
      <c r="K167" s="61">
        <v>3.0999999999999999E-3</v>
      </c>
      <c r="L167" s="59">
        <v>0.1305</v>
      </c>
      <c r="M167" s="74">
        <f t="shared" si="30"/>
        <v>-0.12740000000000001</v>
      </c>
      <c r="N167" s="61">
        <v>4.7000000000000002E-3</v>
      </c>
      <c r="O167" s="59">
        <v>0.1305</v>
      </c>
      <c r="P167" s="74">
        <f t="shared" si="31"/>
        <v>-0.1258</v>
      </c>
      <c r="Q167" s="61">
        <v>-5.0000000000000001E-3</v>
      </c>
      <c r="R167" s="59">
        <v>0.1305</v>
      </c>
      <c r="S167" s="74">
        <f t="shared" si="32"/>
        <v>-0.13550000000000001</v>
      </c>
      <c r="T167" s="61">
        <v>-2.0999999999999999E-3</v>
      </c>
      <c r="U167" s="59">
        <v>0.1305</v>
      </c>
      <c r="V167" s="74">
        <f t="shared" si="33"/>
        <v>-0.1326</v>
      </c>
      <c r="W167" s="61">
        <v>1.12E-2</v>
      </c>
      <c r="X167" s="59">
        <v>0.1305</v>
      </c>
      <c r="Y167" s="74">
        <f t="shared" si="34"/>
        <v>-0.1193</v>
      </c>
      <c r="Z167" s="61">
        <v>1.9400000000000001E-2</v>
      </c>
      <c r="AA167" s="59">
        <v>0.1305</v>
      </c>
      <c r="AB167" s="74">
        <f t="shared" si="35"/>
        <v>-0.1111</v>
      </c>
      <c r="AC167" s="61">
        <v>-5.16E-2</v>
      </c>
      <c r="AD167" s="59">
        <v>0.1305</v>
      </c>
      <c r="AE167" s="74">
        <f t="shared" si="36"/>
        <v>-0.18210000000000001</v>
      </c>
      <c r="AF167" s="95">
        <f t="shared" si="37"/>
        <v>-0.13220999999999999</v>
      </c>
      <c r="AG167" s="97">
        <v>3.39</v>
      </c>
      <c r="AH167" s="98">
        <f t="shared" si="38"/>
        <v>9.3167625047305266E-5</v>
      </c>
      <c r="AI167" s="99">
        <f t="shared" si="39"/>
        <v>-1.2317691707504228E-5</v>
      </c>
      <c r="AJ167" s="97">
        <v>6.2</v>
      </c>
      <c r="AK167" s="100">
        <v>0</v>
      </c>
      <c r="AL167" s="101" t="s">
        <v>13</v>
      </c>
    </row>
    <row r="168" spans="1:39" s="62" customFormat="1">
      <c r="A168" s="113"/>
      <c r="B168" s="104"/>
      <c r="C168" s="105"/>
      <c r="D168" s="106"/>
      <c r="E168" s="104"/>
      <c r="F168" s="105"/>
      <c r="G168" s="106"/>
      <c r="H168" s="104"/>
      <c r="I168" s="105"/>
      <c r="J168" s="106"/>
      <c r="K168" s="104"/>
      <c r="L168" s="105"/>
      <c r="M168" s="106"/>
      <c r="N168" s="104"/>
      <c r="O168" s="105"/>
      <c r="P168" s="106"/>
      <c r="Q168" s="104"/>
      <c r="R168" s="105"/>
      <c r="S168" s="106"/>
      <c r="T168" s="104"/>
      <c r="U168" s="105"/>
      <c r="V168" s="106"/>
      <c r="W168" s="104"/>
      <c r="X168" s="105"/>
      <c r="Y168" s="106"/>
      <c r="Z168" s="104"/>
      <c r="AA168" s="105"/>
      <c r="AB168" s="106"/>
      <c r="AC168" s="104"/>
      <c r="AD168" s="105"/>
      <c r="AE168" s="106"/>
      <c r="AF168" s="72">
        <f>AVERAGE(AF130:AF167)</f>
        <v>-9.6444078947368461E-3</v>
      </c>
      <c r="AG168" s="107">
        <f>SUM(AG130:AG167)</f>
        <v>36386.029999999992</v>
      </c>
      <c r="AH168" s="108"/>
      <c r="AI168" s="109">
        <f>SUM(AI130:AI167)</f>
        <v>0.12015668086821855</v>
      </c>
      <c r="AJ168" s="107">
        <f>SUM(AJ130:AJ167)</f>
        <v>64245.19</v>
      </c>
      <c r="AK168" s="111"/>
      <c r="AL168" s="111"/>
      <c r="AM168" s="180">
        <f>MEDIAN(AF130:AF167)</f>
        <v>-4.0999999999999995E-2</v>
      </c>
    </row>
    <row r="169" spans="1:39" s="62" customFormat="1">
      <c r="A169"/>
      <c r="B169" s="53"/>
      <c r="C169" s="54"/>
      <c r="D169" s="60"/>
      <c r="E169" s="53"/>
      <c r="F169" s="54"/>
      <c r="G169" s="60"/>
      <c r="H169" s="53"/>
      <c r="I169" s="54"/>
      <c r="J169" s="60"/>
      <c r="K169" s="53"/>
      <c r="L169" s="54"/>
      <c r="M169" s="60"/>
      <c r="N169" s="53"/>
      <c r="O169" s="54"/>
      <c r="P169" s="60"/>
      <c r="Q169" s="53"/>
      <c r="R169" s="54"/>
      <c r="S169" s="60"/>
      <c r="T169" s="53"/>
      <c r="U169" s="54"/>
      <c r="V169" s="60"/>
      <c r="W169" s="53"/>
      <c r="X169" s="54"/>
      <c r="Y169" s="60"/>
      <c r="Z169" s="53"/>
      <c r="AA169" s="54"/>
      <c r="AB169" s="60"/>
      <c r="AC169" s="53"/>
      <c r="AD169" s="54"/>
      <c r="AE169" s="60"/>
      <c r="AG169"/>
      <c r="AH169"/>
    </row>
    <row r="170" spans="1:39" s="62" customFormat="1">
      <c r="A170" s="67" t="s">
        <v>1656</v>
      </c>
      <c r="B170" s="53"/>
      <c r="C170" s="54"/>
      <c r="D170" s="60"/>
      <c r="E170" s="53"/>
      <c r="F170" s="54"/>
      <c r="G170" s="60"/>
      <c r="H170" s="53"/>
      <c r="I170" s="54"/>
      <c r="J170" s="60"/>
      <c r="K170" s="53"/>
      <c r="L170" s="54"/>
      <c r="M170" s="60"/>
      <c r="N170" s="53"/>
      <c r="O170" s="54"/>
      <c r="P170" s="60"/>
      <c r="Q170" s="53"/>
      <c r="R170" s="54"/>
      <c r="S170" s="60"/>
      <c r="T170" s="53"/>
      <c r="U170" s="54"/>
      <c r="V170" s="60"/>
      <c r="W170" s="53"/>
      <c r="X170" s="54"/>
      <c r="Y170" s="60"/>
      <c r="Z170" s="53"/>
      <c r="AA170" s="54"/>
      <c r="AB170" s="60"/>
      <c r="AC170" s="53"/>
      <c r="AD170" s="54"/>
      <c r="AE170" s="60"/>
      <c r="AG170"/>
      <c r="AH170"/>
    </row>
    <row r="171" spans="1:39" s="62" customFormat="1">
      <c r="A171" s="90" t="s">
        <v>1657</v>
      </c>
      <c r="B171" s="52">
        <v>0.13</v>
      </c>
      <c r="C171" s="59">
        <v>0.1305</v>
      </c>
      <c r="D171" s="74">
        <f t="shared" ref="D171" si="40">B171-C171</f>
        <v>-5.0000000000000044E-4</v>
      </c>
      <c r="E171" s="52">
        <v>0.12</v>
      </c>
      <c r="F171" s="59">
        <v>0.1305</v>
      </c>
      <c r="G171" s="74">
        <f t="shared" ref="G171:G211" si="41">E171-F171</f>
        <v>-1.0500000000000009E-2</v>
      </c>
      <c r="H171" s="52">
        <v>0.12</v>
      </c>
      <c r="I171" s="59">
        <v>0.1305</v>
      </c>
      <c r="J171" s="74">
        <f t="shared" ref="J171:J211" si="42">H171-I171</f>
        <v>-1.0500000000000009E-2</v>
      </c>
      <c r="K171" s="52">
        <v>0.13</v>
      </c>
      <c r="L171" s="59">
        <v>0.1305</v>
      </c>
      <c r="M171" s="74">
        <f t="shared" ref="M171:M211" si="43">K171-L171</f>
        <v>-5.0000000000000044E-4</v>
      </c>
      <c r="N171" s="52">
        <v>0.1</v>
      </c>
      <c r="O171" s="59">
        <v>0.1305</v>
      </c>
      <c r="P171" s="74">
        <f t="shared" ref="P171:P211" si="44">N171-O171</f>
        <v>-3.0499999999999999E-2</v>
      </c>
      <c r="Q171" s="52">
        <v>0.1</v>
      </c>
      <c r="R171" s="59">
        <v>0.1305</v>
      </c>
      <c r="S171" s="74">
        <f t="shared" ref="S171:S211" si="45">Q171-R171</f>
        <v>-3.0499999999999999E-2</v>
      </c>
      <c r="T171" s="52">
        <v>0.05</v>
      </c>
      <c r="U171" s="59">
        <v>0.1305</v>
      </c>
      <c r="V171" s="74">
        <f t="shared" ref="V171:V211" si="46">T171-U171</f>
        <v>-8.0500000000000002E-2</v>
      </c>
      <c r="W171" s="52">
        <v>0.1</v>
      </c>
      <c r="X171" s="59">
        <v>0.1305</v>
      </c>
      <c r="Y171" s="74">
        <f t="shared" ref="Y171:Y211" si="47">W171-X171</f>
        <v>-3.0499999999999999E-2</v>
      </c>
      <c r="Z171" s="52">
        <v>0.1</v>
      </c>
      <c r="AA171" s="59">
        <v>0.1305</v>
      </c>
      <c r="AB171" s="74">
        <f t="shared" ref="AB171:AB211" si="48">Z171-AA171</f>
        <v>-3.0499999999999999E-2</v>
      </c>
      <c r="AC171" s="52">
        <v>0.1</v>
      </c>
      <c r="AD171" s="59">
        <v>0.1305</v>
      </c>
      <c r="AE171" s="74">
        <f t="shared" ref="AE171:AE211" si="49">AC171-AD171</f>
        <v>-3.0499999999999999E-2</v>
      </c>
      <c r="AF171" s="95">
        <f t="shared" ref="AF171:AF211" si="50">AVERAGE(D171,G171,J171,M171,P171,S171,V171,Y171,AB171,AE171)</f>
        <v>-2.5500000000000002E-2</v>
      </c>
      <c r="AG171" s="97">
        <v>15327.27</v>
      </c>
      <c r="AH171" s="98">
        <f>AG171/$AG$212</f>
        <v>0.42412203829566075</v>
      </c>
      <c r="AI171" s="99">
        <f>AF171*AH171</f>
        <v>-1.081511197653935E-2</v>
      </c>
      <c r="AJ171" s="97">
        <v>18502.599999999999</v>
      </c>
      <c r="AK171" s="100">
        <v>0.11</v>
      </c>
      <c r="AL171" s="100">
        <v>13.24</v>
      </c>
    </row>
    <row r="172" spans="1:39" s="62" customFormat="1">
      <c r="A172" s="90" t="s">
        <v>1658</v>
      </c>
      <c r="B172" s="52">
        <v>0.12</v>
      </c>
      <c r="C172" s="59">
        <v>0.1305</v>
      </c>
      <c r="D172" s="74">
        <f t="shared" ref="D172:D211" si="51">B172-C172</f>
        <v>-1.0500000000000009E-2</v>
      </c>
      <c r="E172" s="52">
        <v>0.13</v>
      </c>
      <c r="F172" s="59">
        <v>0.1305</v>
      </c>
      <c r="G172" s="74">
        <f t="shared" si="41"/>
        <v>-5.0000000000000044E-4</v>
      </c>
      <c r="H172" s="52">
        <v>0.14000000000000001</v>
      </c>
      <c r="I172" s="59">
        <v>0.1305</v>
      </c>
      <c r="J172" s="74">
        <f t="shared" si="42"/>
        <v>9.5000000000000084E-3</v>
      </c>
      <c r="K172" s="52">
        <v>0.18</v>
      </c>
      <c r="L172" s="59">
        <v>0.1305</v>
      </c>
      <c r="M172" s="74">
        <f t="shared" si="43"/>
        <v>4.9499999999999988E-2</v>
      </c>
      <c r="N172" s="52">
        <v>0.28999999999999998</v>
      </c>
      <c r="O172" s="59">
        <v>0.1305</v>
      </c>
      <c r="P172" s="74">
        <f t="shared" si="44"/>
        <v>0.15949999999999998</v>
      </c>
      <c r="Q172" s="52">
        <v>0.36</v>
      </c>
      <c r="R172" s="59">
        <v>0.1305</v>
      </c>
      <c r="S172" s="74">
        <f t="shared" si="45"/>
        <v>0.22949999999999998</v>
      </c>
      <c r="T172" s="52">
        <v>0.48</v>
      </c>
      <c r="U172" s="59">
        <v>0.1305</v>
      </c>
      <c r="V172" s="74">
        <f t="shared" si="46"/>
        <v>0.34949999999999998</v>
      </c>
      <c r="W172" s="52">
        <v>0.36</v>
      </c>
      <c r="X172" s="59">
        <v>0.1305</v>
      </c>
      <c r="Y172" s="74">
        <f t="shared" si="47"/>
        <v>0.22949999999999998</v>
      </c>
      <c r="Z172" s="52">
        <v>0.28000000000000003</v>
      </c>
      <c r="AA172" s="59">
        <v>0.1305</v>
      </c>
      <c r="AB172" s="74">
        <f t="shared" si="48"/>
        <v>0.14950000000000002</v>
      </c>
      <c r="AC172" s="52">
        <v>0.4</v>
      </c>
      <c r="AD172" s="59">
        <v>0.1305</v>
      </c>
      <c r="AE172" s="74">
        <f t="shared" si="49"/>
        <v>0.26950000000000002</v>
      </c>
      <c r="AF172" s="95">
        <f t="shared" si="50"/>
        <v>0.14350000000000002</v>
      </c>
      <c r="AG172" s="97">
        <v>6358.1</v>
      </c>
      <c r="AH172" s="98">
        <f t="shared" ref="AH172:AH211" si="52">AG172/$AG$212</f>
        <v>0.17593546219826758</v>
      </c>
      <c r="AI172" s="99">
        <f t="shared" ref="AI172:AI211" si="53">AF172*AH172</f>
        <v>2.5246738825451403E-2</v>
      </c>
      <c r="AJ172" s="97">
        <v>10597.65</v>
      </c>
      <c r="AK172" s="100">
        <v>0.25</v>
      </c>
      <c r="AL172" s="100">
        <v>30.98</v>
      </c>
    </row>
    <row r="173" spans="1:39" s="62" customFormat="1">
      <c r="A173" s="90" t="s">
        <v>1659</v>
      </c>
      <c r="B173" s="52">
        <v>0.12</v>
      </c>
      <c r="C173" s="59">
        <v>0.1305</v>
      </c>
      <c r="D173" s="74">
        <f t="shared" si="51"/>
        <v>-1.0500000000000009E-2</v>
      </c>
      <c r="E173" s="52">
        <v>0.12</v>
      </c>
      <c r="F173" s="59">
        <v>0.1305</v>
      </c>
      <c r="G173" s="74">
        <f t="shared" si="41"/>
        <v>-1.0500000000000009E-2</v>
      </c>
      <c r="H173" s="52">
        <v>0.15</v>
      </c>
      <c r="I173" s="59">
        <v>0.1305</v>
      </c>
      <c r="J173" s="74">
        <f t="shared" si="42"/>
        <v>1.949999999999999E-2</v>
      </c>
      <c r="K173" s="52">
        <v>0.17</v>
      </c>
      <c r="L173" s="59">
        <v>0.1305</v>
      </c>
      <c r="M173" s="74">
        <f t="shared" si="43"/>
        <v>3.9500000000000007E-2</v>
      </c>
      <c r="N173" s="52">
        <v>0.19</v>
      </c>
      <c r="O173" s="59">
        <v>0.1305</v>
      </c>
      <c r="P173" s="74">
        <f t="shared" si="44"/>
        <v>5.9499999999999997E-2</v>
      </c>
      <c r="Q173" s="52">
        <v>0.23</v>
      </c>
      <c r="R173" s="59">
        <v>0.1305</v>
      </c>
      <c r="S173" s="74">
        <f t="shared" si="45"/>
        <v>9.9500000000000005E-2</v>
      </c>
      <c r="T173" s="52">
        <v>0.26</v>
      </c>
      <c r="U173" s="59">
        <v>0.1305</v>
      </c>
      <c r="V173" s="74">
        <f t="shared" si="46"/>
        <v>0.1295</v>
      </c>
      <c r="W173" s="52">
        <v>0.27</v>
      </c>
      <c r="X173" s="59">
        <v>0.1305</v>
      </c>
      <c r="Y173" s="74">
        <f t="shared" si="47"/>
        <v>0.13950000000000001</v>
      </c>
      <c r="Z173" s="52">
        <v>0.23</v>
      </c>
      <c r="AA173" s="59">
        <v>0.1305</v>
      </c>
      <c r="AB173" s="74">
        <f t="shared" si="48"/>
        <v>9.9500000000000005E-2</v>
      </c>
      <c r="AC173" s="52">
        <v>0.19</v>
      </c>
      <c r="AD173" s="59">
        <v>0.1305</v>
      </c>
      <c r="AE173" s="74">
        <f t="shared" si="49"/>
        <v>5.9499999999999997E-2</v>
      </c>
      <c r="AF173" s="95">
        <f t="shared" si="50"/>
        <v>6.25E-2</v>
      </c>
      <c r="AG173" s="97">
        <v>1293.6099999999999</v>
      </c>
      <c r="AH173" s="98">
        <f t="shared" si="52"/>
        <v>3.579557937973623E-2</v>
      </c>
      <c r="AI173" s="99">
        <f t="shared" si="53"/>
        <v>2.2372237112335143E-3</v>
      </c>
      <c r="AJ173" s="97">
        <v>1415.11</v>
      </c>
      <c r="AK173" s="100">
        <v>0.45</v>
      </c>
      <c r="AL173" s="100">
        <v>27.63</v>
      </c>
    </row>
    <row r="174" spans="1:39" s="62" customFormat="1">
      <c r="A174" s="90" t="s">
        <v>1660</v>
      </c>
      <c r="B174" s="52">
        <v>0.18</v>
      </c>
      <c r="C174" s="59">
        <v>0.1305</v>
      </c>
      <c r="D174" s="74">
        <f t="shared" si="51"/>
        <v>4.9499999999999988E-2</v>
      </c>
      <c r="E174" s="52">
        <v>0.19</v>
      </c>
      <c r="F174" s="59">
        <v>0.1305</v>
      </c>
      <c r="G174" s="74">
        <f t="shared" si="41"/>
        <v>5.9499999999999997E-2</v>
      </c>
      <c r="H174" s="52">
        <v>0.13</v>
      </c>
      <c r="I174" s="59">
        <v>0.1305</v>
      </c>
      <c r="J174" s="74">
        <f t="shared" si="42"/>
        <v>-5.0000000000000044E-4</v>
      </c>
      <c r="K174" s="52">
        <v>0.21</v>
      </c>
      <c r="L174" s="59">
        <v>0.1305</v>
      </c>
      <c r="M174" s="74">
        <f t="shared" si="43"/>
        <v>7.9499999999999987E-2</v>
      </c>
      <c r="N174" s="52">
        <v>0.17</v>
      </c>
      <c r="O174" s="59">
        <v>0.1305</v>
      </c>
      <c r="P174" s="74">
        <f t="shared" si="44"/>
        <v>3.9500000000000007E-2</v>
      </c>
      <c r="Q174" s="52">
        <v>0.18</v>
      </c>
      <c r="R174" s="59">
        <v>0.1305</v>
      </c>
      <c r="S174" s="74">
        <f t="shared" si="45"/>
        <v>4.9499999999999988E-2</v>
      </c>
      <c r="T174" s="52">
        <v>0.14000000000000001</v>
      </c>
      <c r="U174" s="59">
        <v>0.1305</v>
      </c>
      <c r="V174" s="74">
        <f t="shared" si="46"/>
        <v>9.5000000000000084E-3</v>
      </c>
      <c r="W174" s="52">
        <v>0.19</v>
      </c>
      <c r="X174" s="59">
        <v>0.1305</v>
      </c>
      <c r="Y174" s="74">
        <f t="shared" si="47"/>
        <v>5.9499999999999997E-2</v>
      </c>
      <c r="Z174" s="52">
        <v>0.11</v>
      </c>
      <c r="AA174" s="59">
        <v>0.1305</v>
      </c>
      <c r="AB174" s="74">
        <f t="shared" si="48"/>
        <v>-2.0500000000000004E-2</v>
      </c>
      <c r="AC174" s="52">
        <v>0.09</v>
      </c>
      <c r="AD174" s="59">
        <v>0.1305</v>
      </c>
      <c r="AE174" s="74">
        <f t="shared" si="49"/>
        <v>-4.0500000000000008E-2</v>
      </c>
      <c r="AF174" s="95">
        <f t="shared" si="50"/>
        <v>2.8499999999999991E-2</v>
      </c>
      <c r="AG174" s="97">
        <v>2506.88</v>
      </c>
      <c r="AH174" s="98">
        <f t="shared" si="52"/>
        <v>6.9368064590930159E-2</v>
      </c>
      <c r="AI174" s="99">
        <f t="shared" si="53"/>
        <v>1.976989840841509E-3</v>
      </c>
      <c r="AJ174" s="97">
        <v>3563.71</v>
      </c>
      <c r="AK174" s="100">
        <v>1</v>
      </c>
      <c r="AL174" s="100">
        <v>7.22</v>
      </c>
    </row>
    <row r="175" spans="1:39" s="62" customFormat="1">
      <c r="A175" s="90" t="s">
        <v>1661</v>
      </c>
      <c r="B175" s="52">
        <v>0.21</v>
      </c>
      <c r="C175" s="59">
        <v>0.1305</v>
      </c>
      <c r="D175" s="74">
        <f t="shared" si="51"/>
        <v>7.9499999999999987E-2</v>
      </c>
      <c r="E175" s="52">
        <v>0.2</v>
      </c>
      <c r="F175" s="59">
        <v>0.1305</v>
      </c>
      <c r="G175" s="74">
        <f t="shared" si="41"/>
        <v>6.9500000000000006E-2</v>
      </c>
      <c r="H175" s="52">
        <v>0.18</v>
      </c>
      <c r="I175" s="59">
        <v>0.1305</v>
      </c>
      <c r="J175" s="74">
        <f t="shared" si="42"/>
        <v>4.9499999999999988E-2</v>
      </c>
      <c r="K175" s="52">
        <v>0.17</v>
      </c>
      <c r="L175" s="59">
        <v>0.1305</v>
      </c>
      <c r="M175" s="74">
        <f t="shared" si="43"/>
        <v>3.9500000000000007E-2</v>
      </c>
      <c r="N175" s="52">
        <v>0.16</v>
      </c>
      <c r="O175" s="59">
        <v>0.1305</v>
      </c>
      <c r="P175" s="74">
        <f t="shared" si="44"/>
        <v>2.9499999999999998E-2</v>
      </c>
      <c r="Q175" s="52">
        <v>0.26</v>
      </c>
      <c r="R175" s="59">
        <v>0.1305</v>
      </c>
      <c r="S175" s="74">
        <f t="shared" si="45"/>
        <v>0.1295</v>
      </c>
      <c r="T175" s="63">
        <v>0.2</v>
      </c>
      <c r="U175" s="59">
        <v>0.1305</v>
      </c>
      <c r="V175" s="74">
        <f t="shared" si="46"/>
        <v>6.9500000000000006E-2</v>
      </c>
      <c r="W175" s="52">
        <v>0.1</v>
      </c>
      <c r="X175" s="59">
        <v>0.1305</v>
      </c>
      <c r="Y175" s="74">
        <f t="shared" si="47"/>
        <v>-3.0499999999999999E-2</v>
      </c>
      <c r="Z175" s="52">
        <v>0.24</v>
      </c>
      <c r="AA175" s="59">
        <v>0.1305</v>
      </c>
      <c r="AB175" s="74">
        <f t="shared" si="48"/>
        <v>0.10949999999999999</v>
      </c>
      <c r="AC175" s="52">
        <v>0.24</v>
      </c>
      <c r="AD175" s="59">
        <v>0.1305</v>
      </c>
      <c r="AE175" s="74">
        <f t="shared" si="49"/>
        <v>0.10949999999999999</v>
      </c>
      <c r="AF175" s="95">
        <f t="shared" si="50"/>
        <v>6.5499999999999975E-2</v>
      </c>
      <c r="AG175" s="97">
        <v>292.77999999999997</v>
      </c>
      <c r="AH175" s="98">
        <f t="shared" si="52"/>
        <v>8.1015373495869486E-3</v>
      </c>
      <c r="AI175" s="99">
        <f t="shared" si="53"/>
        <v>5.3065069639794498E-4</v>
      </c>
      <c r="AJ175" s="97">
        <v>396.88</v>
      </c>
      <c r="AK175" s="100">
        <v>0.17</v>
      </c>
      <c r="AL175" s="100">
        <v>25.05</v>
      </c>
    </row>
    <row r="176" spans="1:39" s="62" customFormat="1">
      <c r="A176" s="90" t="s">
        <v>1662</v>
      </c>
      <c r="B176" s="52">
        <v>0.49</v>
      </c>
      <c r="C176" s="59">
        <v>0.1305</v>
      </c>
      <c r="D176" s="74">
        <f t="shared" si="51"/>
        <v>0.35949999999999999</v>
      </c>
      <c r="E176" s="52">
        <v>0.31</v>
      </c>
      <c r="F176" s="59">
        <v>0.1305</v>
      </c>
      <c r="G176" s="74">
        <f t="shared" si="41"/>
        <v>0.17949999999999999</v>
      </c>
      <c r="H176" s="52">
        <v>0.16</v>
      </c>
      <c r="I176" s="59">
        <v>0.1305</v>
      </c>
      <c r="J176" s="74">
        <f t="shared" si="42"/>
        <v>2.9499999999999998E-2</v>
      </c>
      <c r="K176" s="52">
        <v>0.25</v>
      </c>
      <c r="L176" s="59">
        <v>0.1305</v>
      </c>
      <c r="M176" s="74">
        <f t="shared" si="43"/>
        <v>0.1195</v>
      </c>
      <c r="N176" s="52">
        <v>0.15</v>
      </c>
      <c r="O176" s="59">
        <v>0.1305</v>
      </c>
      <c r="P176" s="74">
        <f t="shared" si="44"/>
        <v>1.949999999999999E-2</v>
      </c>
      <c r="Q176" s="54" t="s">
        <v>13</v>
      </c>
      <c r="R176" s="59">
        <v>0.1305</v>
      </c>
      <c r="S176" s="74" t="s">
        <v>13</v>
      </c>
      <c r="T176" s="52">
        <v>0.02</v>
      </c>
      <c r="U176" s="59">
        <v>0.1305</v>
      </c>
      <c r="V176" s="74">
        <f t="shared" si="46"/>
        <v>-0.1105</v>
      </c>
      <c r="W176" s="52">
        <v>0.18</v>
      </c>
      <c r="X176" s="59">
        <v>0.1305</v>
      </c>
      <c r="Y176" s="74">
        <f t="shared" si="47"/>
        <v>4.9499999999999988E-2</v>
      </c>
      <c r="Z176" s="52">
        <v>0.16</v>
      </c>
      <c r="AA176" s="59">
        <v>0.1305</v>
      </c>
      <c r="AB176" s="74">
        <f t="shared" si="48"/>
        <v>2.9499999999999998E-2</v>
      </c>
      <c r="AC176" s="52">
        <v>0.09</v>
      </c>
      <c r="AD176" s="59">
        <v>0.1305</v>
      </c>
      <c r="AE176" s="74">
        <f t="shared" si="49"/>
        <v>-4.0500000000000008E-2</v>
      </c>
      <c r="AF176" s="95">
        <f t="shared" si="50"/>
        <v>7.0611111111111097E-2</v>
      </c>
      <c r="AG176" s="97">
        <v>491.9</v>
      </c>
      <c r="AH176" s="98">
        <f t="shared" si="52"/>
        <v>1.3611401811127195E-2</v>
      </c>
      <c r="AI176" s="99">
        <f t="shared" si="53"/>
        <v>9.6111620566348118E-4</v>
      </c>
      <c r="AJ176" s="97">
        <v>770.06</v>
      </c>
      <c r="AK176" s="100">
        <v>0.4</v>
      </c>
      <c r="AL176" s="100">
        <v>1.34</v>
      </c>
    </row>
    <row r="177" spans="1:38" s="62" customFormat="1">
      <c r="A177" s="90" t="s">
        <v>1663</v>
      </c>
      <c r="B177" s="52">
        <v>0.35</v>
      </c>
      <c r="C177" s="59">
        <v>0.1305</v>
      </c>
      <c r="D177" s="74">
        <f t="shared" si="51"/>
        <v>0.21949999999999997</v>
      </c>
      <c r="E177" s="52">
        <v>0.31</v>
      </c>
      <c r="F177" s="59">
        <v>0.1305</v>
      </c>
      <c r="G177" s="74">
        <f t="shared" si="41"/>
        <v>0.17949999999999999</v>
      </c>
      <c r="H177" s="52">
        <v>0.49</v>
      </c>
      <c r="I177" s="59">
        <v>0.1305</v>
      </c>
      <c r="J177" s="74">
        <f t="shared" si="42"/>
        <v>0.35949999999999999</v>
      </c>
      <c r="K177" s="52">
        <v>0.45</v>
      </c>
      <c r="L177" s="59">
        <v>0.1305</v>
      </c>
      <c r="M177" s="74">
        <f t="shared" si="43"/>
        <v>0.31950000000000001</v>
      </c>
      <c r="N177" s="52">
        <v>0.39</v>
      </c>
      <c r="O177" s="59">
        <v>0.1305</v>
      </c>
      <c r="P177" s="74">
        <f t="shared" si="44"/>
        <v>0.25950000000000001</v>
      </c>
      <c r="Q177" s="52">
        <v>0.35</v>
      </c>
      <c r="R177" s="59">
        <v>0.1305</v>
      </c>
      <c r="S177" s="74">
        <f t="shared" si="45"/>
        <v>0.21949999999999997</v>
      </c>
      <c r="T177" s="52">
        <v>0.32</v>
      </c>
      <c r="U177" s="59">
        <v>0.1305</v>
      </c>
      <c r="V177" s="74">
        <f t="shared" si="46"/>
        <v>0.1895</v>
      </c>
      <c r="W177" s="52">
        <v>0.19</v>
      </c>
      <c r="X177" s="59">
        <v>0.1305</v>
      </c>
      <c r="Y177" s="74">
        <f t="shared" si="47"/>
        <v>5.9499999999999997E-2</v>
      </c>
      <c r="Z177" s="52">
        <v>0.12</v>
      </c>
      <c r="AA177" s="59">
        <v>0.1305</v>
      </c>
      <c r="AB177" s="74">
        <f t="shared" si="48"/>
        <v>-1.0500000000000009E-2</v>
      </c>
      <c r="AC177" s="52">
        <v>0.08</v>
      </c>
      <c r="AD177" s="59">
        <v>0.1305</v>
      </c>
      <c r="AE177" s="74">
        <f t="shared" si="49"/>
        <v>-5.0500000000000003E-2</v>
      </c>
      <c r="AF177" s="95">
        <f t="shared" si="50"/>
        <v>0.17450000000000002</v>
      </c>
      <c r="AG177" s="97">
        <v>192.32</v>
      </c>
      <c r="AH177" s="98">
        <f t="shared" si="52"/>
        <v>5.3217011512827449E-3</v>
      </c>
      <c r="AI177" s="99">
        <f t="shared" si="53"/>
        <v>9.2863685089883906E-4</v>
      </c>
      <c r="AJ177" s="97">
        <v>216.43</v>
      </c>
      <c r="AK177" s="100">
        <v>0</v>
      </c>
      <c r="AL177" s="100">
        <v>12.35</v>
      </c>
    </row>
    <row r="178" spans="1:38" s="62" customFormat="1">
      <c r="A178" s="90" t="s">
        <v>1664</v>
      </c>
      <c r="B178" s="52">
        <v>0.18</v>
      </c>
      <c r="C178" s="59">
        <v>0.1305</v>
      </c>
      <c r="D178" s="74">
        <f t="shared" si="51"/>
        <v>4.9499999999999988E-2</v>
      </c>
      <c r="E178" s="52">
        <v>0.15</v>
      </c>
      <c r="F178" s="59">
        <v>0.1305</v>
      </c>
      <c r="G178" s="74">
        <f t="shared" si="41"/>
        <v>1.949999999999999E-2</v>
      </c>
      <c r="H178" s="52">
        <v>0.14000000000000001</v>
      </c>
      <c r="I178" s="59">
        <v>0.1305</v>
      </c>
      <c r="J178" s="74">
        <f t="shared" si="42"/>
        <v>9.5000000000000084E-3</v>
      </c>
      <c r="K178" s="52">
        <v>0.13</v>
      </c>
      <c r="L178" s="59">
        <v>0.1305</v>
      </c>
      <c r="M178" s="74">
        <f t="shared" si="43"/>
        <v>-5.0000000000000044E-4</v>
      </c>
      <c r="N178" s="52">
        <v>0.13</v>
      </c>
      <c r="O178" s="59">
        <v>0.1305</v>
      </c>
      <c r="P178" s="74">
        <f t="shared" si="44"/>
        <v>-5.0000000000000044E-4</v>
      </c>
      <c r="Q178" s="52">
        <v>0.04</v>
      </c>
      <c r="R178" s="59">
        <v>0.1305</v>
      </c>
      <c r="S178" s="74">
        <f t="shared" si="45"/>
        <v>-9.0499999999999997E-2</v>
      </c>
      <c r="T178" s="52">
        <v>0.06</v>
      </c>
      <c r="U178" s="59">
        <v>0.1305</v>
      </c>
      <c r="V178" s="74">
        <f t="shared" si="46"/>
        <v>-7.0500000000000007E-2</v>
      </c>
      <c r="W178" s="52">
        <v>-0.02</v>
      </c>
      <c r="X178" s="59">
        <v>0.1305</v>
      </c>
      <c r="Y178" s="74">
        <f t="shared" si="47"/>
        <v>-0.15049999999999999</v>
      </c>
      <c r="Z178" s="52">
        <v>0.02</v>
      </c>
      <c r="AA178" s="59">
        <v>0.1305</v>
      </c>
      <c r="AB178" s="74">
        <f t="shared" si="48"/>
        <v>-0.1105</v>
      </c>
      <c r="AC178" s="63">
        <v>0.04</v>
      </c>
      <c r="AD178" s="59">
        <v>0.1305</v>
      </c>
      <c r="AE178" s="74">
        <f t="shared" si="49"/>
        <v>-9.0499999999999997E-2</v>
      </c>
      <c r="AF178" s="95">
        <f t="shared" si="50"/>
        <v>-4.3500000000000004E-2</v>
      </c>
      <c r="AG178" s="97">
        <v>376.39</v>
      </c>
      <c r="AH178" s="98">
        <f t="shared" si="52"/>
        <v>1.0415115933503079E-2</v>
      </c>
      <c r="AI178" s="99">
        <f t="shared" si="53"/>
        <v>-4.5305754310738397E-4</v>
      </c>
      <c r="AJ178" s="97">
        <v>431.25</v>
      </c>
      <c r="AK178" s="100">
        <v>0.84</v>
      </c>
      <c r="AL178" s="100">
        <v>-1.78</v>
      </c>
    </row>
    <row r="179" spans="1:38" s="62" customFormat="1">
      <c r="A179" s="90" t="s">
        <v>1665</v>
      </c>
      <c r="B179" s="52">
        <v>0.12</v>
      </c>
      <c r="C179" s="59">
        <v>0.1305</v>
      </c>
      <c r="D179" s="74">
        <f t="shared" si="51"/>
        <v>-1.0500000000000009E-2</v>
      </c>
      <c r="E179" s="52">
        <v>0.1</v>
      </c>
      <c r="F179" s="59">
        <v>0.1305</v>
      </c>
      <c r="G179" s="74">
        <f t="shared" si="41"/>
        <v>-3.0499999999999999E-2</v>
      </c>
      <c r="H179" s="52">
        <v>0.31</v>
      </c>
      <c r="I179" s="59">
        <v>0.1305</v>
      </c>
      <c r="J179" s="74">
        <f t="shared" si="42"/>
        <v>0.17949999999999999</v>
      </c>
      <c r="K179" s="52">
        <v>0.3</v>
      </c>
      <c r="L179" s="59">
        <v>0.1305</v>
      </c>
      <c r="M179" s="74">
        <f t="shared" si="43"/>
        <v>0.16949999999999998</v>
      </c>
      <c r="N179" s="52">
        <v>0.26</v>
      </c>
      <c r="O179" s="59">
        <v>0.1305</v>
      </c>
      <c r="P179" s="74">
        <f t="shared" si="44"/>
        <v>0.1295</v>
      </c>
      <c r="Q179" s="52">
        <v>0.32</v>
      </c>
      <c r="R179" s="59">
        <v>0.1305</v>
      </c>
      <c r="S179" s="74">
        <f t="shared" si="45"/>
        <v>0.1895</v>
      </c>
      <c r="T179" s="52">
        <v>0.19</v>
      </c>
      <c r="U179" s="59">
        <v>0.1305</v>
      </c>
      <c r="V179" s="74">
        <f t="shared" si="46"/>
        <v>5.9499999999999997E-2</v>
      </c>
      <c r="W179" s="52">
        <v>0.24</v>
      </c>
      <c r="X179" s="59">
        <v>0.1305</v>
      </c>
      <c r="Y179" s="74">
        <f t="shared" si="47"/>
        <v>0.10949999999999999</v>
      </c>
      <c r="Z179" s="52">
        <v>0.33</v>
      </c>
      <c r="AA179" s="59">
        <v>0.1305</v>
      </c>
      <c r="AB179" s="74">
        <f t="shared" si="48"/>
        <v>0.19950000000000001</v>
      </c>
      <c r="AC179" s="52">
        <v>0.21</v>
      </c>
      <c r="AD179" s="59">
        <v>0.1305</v>
      </c>
      <c r="AE179" s="74">
        <f t="shared" si="49"/>
        <v>7.9499999999999987E-2</v>
      </c>
      <c r="AF179" s="95">
        <f t="shared" si="50"/>
        <v>0.1075</v>
      </c>
      <c r="AG179" s="97">
        <v>146.46</v>
      </c>
      <c r="AH179" s="98">
        <f t="shared" si="52"/>
        <v>4.0527056500461256E-3</v>
      </c>
      <c r="AI179" s="99">
        <f t="shared" si="53"/>
        <v>4.3566585737995849E-4</v>
      </c>
      <c r="AJ179" s="97">
        <v>170.47</v>
      </c>
      <c r="AK179" s="100">
        <v>0.05</v>
      </c>
      <c r="AL179" s="100">
        <v>22.67</v>
      </c>
    </row>
    <row r="180" spans="1:38" s="62" customFormat="1">
      <c r="A180" s="90" t="s">
        <v>1666</v>
      </c>
      <c r="B180" s="52">
        <v>0.09</v>
      </c>
      <c r="C180" s="59">
        <v>0.1305</v>
      </c>
      <c r="D180" s="74">
        <f t="shared" si="51"/>
        <v>-4.0500000000000008E-2</v>
      </c>
      <c r="E180" s="52">
        <v>0.1</v>
      </c>
      <c r="F180" s="59">
        <v>0.1305</v>
      </c>
      <c r="G180" s="74">
        <f t="shared" si="41"/>
        <v>-3.0499999999999999E-2</v>
      </c>
      <c r="H180" s="52">
        <v>0.11</v>
      </c>
      <c r="I180" s="59">
        <v>0.1305</v>
      </c>
      <c r="J180" s="74">
        <f t="shared" si="42"/>
        <v>-2.0500000000000004E-2</v>
      </c>
      <c r="K180" s="52">
        <v>0.12</v>
      </c>
      <c r="L180" s="59">
        <v>0.1305</v>
      </c>
      <c r="M180" s="74">
        <f t="shared" si="43"/>
        <v>-1.0500000000000009E-2</v>
      </c>
      <c r="N180" s="52">
        <v>0.09</v>
      </c>
      <c r="O180" s="59">
        <v>0.1305</v>
      </c>
      <c r="P180" s="74">
        <f t="shared" si="44"/>
        <v>-4.0500000000000008E-2</v>
      </c>
      <c r="Q180" s="52">
        <v>0.1</v>
      </c>
      <c r="R180" s="59">
        <v>0.1305</v>
      </c>
      <c r="S180" s="74">
        <f t="shared" si="45"/>
        <v>-3.0499999999999999E-2</v>
      </c>
      <c r="T180" s="52">
        <v>0.1</v>
      </c>
      <c r="U180" s="59">
        <v>0.1305</v>
      </c>
      <c r="V180" s="74">
        <f t="shared" si="46"/>
        <v>-3.0499999999999999E-2</v>
      </c>
      <c r="W180" s="52">
        <v>0.14000000000000001</v>
      </c>
      <c r="X180" s="59">
        <v>0.1305</v>
      </c>
      <c r="Y180" s="74">
        <f t="shared" si="47"/>
        <v>9.5000000000000084E-3</v>
      </c>
      <c r="Z180" s="52">
        <v>0.16</v>
      </c>
      <c r="AA180" s="59">
        <v>0.1305</v>
      </c>
      <c r="AB180" s="74">
        <f t="shared" si="48"/>
        <v>2.9499999999999998E-2</v>
      </c>
      <c r="AC180" s="52">
        <v>0.16</v>
      </c>
      <c r="AD180" s="59">
        <v>0.1305</v>
      </c>
      <c r="AE180" s="74">
        <f t="shared" si="49"/>
        <v>2.9499999999999998E-2</v>
      </c>
      <c r="AF180" s="95">
        <f t="shared" si="50"/>
        <v>-1.3500000000000002E-2</v>
      </c>
      <c r="AG180" s="97">
        <v>321.97000000000003</v>
      </c>
      <c r="AH180" s="98">
        <f t="shared" si="52"/>
        <v>8.9092560299423116E-3</v>
      </c>
      <c r="AI180" s="99">
        <f t="shared" si="53"/>
        <v>-1.2027495640422122E-4</v>
      </c>
      <c r="AJ180" s="97">
        <v>376.5</v>
      </c>
      <c r="AK180" s="100">
        <v>0.46</v>
      </c>
      <c r="AL180" s="100">
        <v>2.82</v>
      </c>
    </row>
    <row r="181" spans="1:38" s="62" customFormat="1">
      <c r="A181" s="90" t="s">
        <v>1667</v>
      </c>
      <c r="B181" s="52">
        <v>0.06</v>
      </c>
      <c r="C181" s="59">
        <v>0.1305</v>
      </c>
      <c r="D181" s="74">
        <f t="shared" si="51"/>
        <v>-7.0500000000000007E-2</v>
      </c>
      <c r="E181" s="52">
        <v>0.05</v>
      </c>
      <c r="F181" s="59">
        <v>0.1305</v>
      </c>
      <c r="G181" s="74">
        <f t="shared" si="41"/>
        <v>-8.0500000000000002E-2</v>
      </c>
      <c r="H181" s="52">
        <v>0.06</v>
      </c>
      <c r="I181" s="59">
        <v>0.1305</v>
      </c>
      <c r="J181" s="74">
        <f t="shared" si="42"/>
        <v>-7.0500000000000007E-2</v>
      </c>
      <c r="K181" s="52">
        <v>0.04</v>
      </c>
      <c r="L181" s="59">
        <v>0.1305</v>
      </c>
      <c r="M181" s="74">
        <f t="shared" si="43"/>
        <v>-9.0499999999999997E-2</v>
      </c>
      <c r="N181" s="52">
        <v>0.05</v>
      </c>
      <c r="O181" s="59">
        <v>0.1305</v>
      </c>
      <c r="P181" s="74">
        <f t="shared" si="44"/>
        <v>-8.0500000000000002E-2</v>
      </c>
      <c r="Q181" s="52">
        <v>-0.05</v>
      </c>
      <c r="R181" s="59">
        <v>0.1305</v>
      </c>
      <c r="S181" s="74">
        <f t="shared" si="45"/>
        <v>-0.18049999999999999</v>
      </c>
      <c r="T181" s="52">
        <v>-0.09</v>
      </c>
      <c r="U181" s="59">
        <v>0.1305</v>
      </c>
      <c r="V181" s="74">
        <f t="shared" si="46"/>
        <v>-0.2205</v>
      </c>
      <c r="W181" s="52">
        <v>0.05</v>
      </c>
      <c r="X181" s="59">
        <v>0.1305</v>
      </c>
      <c r="Y181" s="74">
        <f t="shared" si="47"/>
        <v>-8.0500000000000002E-2</v>
      </c>
      <c r="Z181" s="52">
        <v>0.08</v>
      </c>
      <c r="AA181" s="59">
        <v>0.1305</v>
      </c>
      <c r="AB181" s="74">
        <f t="shared" si="48"/>
        <v>-5.0500000000000003E-2</v>
      </c>
      <c r="AC181" s="52">
        <v>-0.05</v>
      </c>
      <c r="AD181" s="59">
        <v>0.1305</v>
      </c>
      <c r="AE181" s="74">
        <f t="shared" si="49"/>
        <v>-0.18049999999999999</v>
      </c>
      <c r="AF181" s="95">
        <f t="shared" si="50"/>
        <v>-0.1105</v>
      </c>
      <c r="AG181" s="97">
        <v>173.74</v>
      </c>
      <c r="AH181" s="98">
        <f t="shared" si="52"/>
        <v>4.80757257707916E-3</v>
      </c>
      <c r="AI181" s="99">
        <f t="shared" si="53"/>
        <v>-5.3123676976724716E-4</v>
      </c>
      <c r="AJ181" s="97">
        <v>397.55</v>
      </c>
      <c r="AK181" s="100">
        <v>1.44</v>
      </c>
      <c r="AL181" s="100">
        <v>-3.65</v>
      </c>
    </row>
    <row r="182" spans="1:38" s="62" customFormat="1">
      <c r="A182" s="90" t="s">
        <v>1668</v>
      </c>
      <c r="B182" s="52">
        <v>0.17</v>
      </c>
      <c r="C182" s="59">
        <v>0.1305</v>
      </c>
      <c r="D182" s="74">
        <f t="shared" si="51"/>
        <v>3.9500000000000007E-2</v>
      </c>
      <c r="E182" s="52">
        <v>0.11</v>
      </c>
      <c r="F182" s="59">
        <v>0.1305</v>
      </c>
      <c r="G182" s="74">
        <f t="shared" si="41"/>
        <v>-2.0500000000000004E-2</v>
      </c>
      <c r="H182" s="52">
        <v>0.12</v>
      </c>
      <c r="I182" s="59">
        <v>0.1305</v>
      </c>
      <c r="J182" s="74">
        <f t="shared" si="42"/>
        <v>-1.0500000000000009E-2</v>
      </c>
      <c r="K182" s="52">
        <v>0.16</v>
      </c>
      <c r="L182" s="59">
        <v>0.1305</v>
      </c>
      <c r="M182" s="74">
        <f t="shared" si="43"/>
        <v>2.9499999999999998E-2</v>
      </c>
      <c r="N182" s="52">
        <v>0.2</v>
      </c>
      <c r="O182" s="59">
        <v>0.1305</v>
      </c>
      <c r="P182" s="74">
        <f t="shared" si="44"/>
        <v>6.9500000000000006E-2</v>
      </c>
      <c r="Q182" s="52">
        <v>0.19</v>
      </c>
      <c r="R182" s="59">
        <v>0.1305</v>
      </c>
      <c r="S182" s="74">
        <f t="shared" si="45"/>
        <v>5.9499999999999997E-2</v>
      </c>
      <c r="T182" s="52">
        <v>0.21</v>
      </c>
      <c r="U182" s="59">
        <v>0.1305</v>
      </c>
      <c r="V182" s="74">
        <f t="shared" si="46"/>
        <v>7.9499999999999987E-2</v>
      </c>
      <c r="W182" s="52">
        <v>0.14000000000000001</v>
      </c>
      <c r="X182" s="59">
        <v>0.1305</v>
      </c>
      <c r="Y182" s="74">
        <f t="shared" si="47"/>
        <v>9.5000000000000084E-3</v>
      </c>
      <c r="Z182" s="52">
        <v>0.14000000000000001</v>
      </c>
      <c r="AA182" s="59">
        <v>0.1305</v>
      </c>
      <c r="AB182" s="74">
        <f t="shared" si="48"/>
        <v>9.5000000000000084E-3</v>
      </c>
      <c r="AC182" s="52">
        <v>0.12</v>
      </c>
      <c r="AD182" s="59">
        <v>0.1305</v>
      </c>
      <c r="AE182" s="74">
        <f t="shared" si="49"/>
        <v>-1.0500000000000009E-2</v>
      </c>
      <c r="AF182" s="95">
        <f t="shared" si="50"/>
        <v>2.5500000000000002E-2</v>
      </c>
      <c r="AG182" s="97">
        <v>151.15</v>
      </c>
      <c r="AH182" s="98">
        <f t="shared" si="52"/>
        <v>4.1824829919737258E-3</v>
      </c>
      <c r="AI182" s="99">
        <f t="shared" si="53"/>
        <v>1.0665331629533001E-4</v>
      </c>
      <c r="AJ182" s="97">
        <v>159.38999999999999</v>
      </c>
      <c r="AK182" s="100">
        <v>0</v>
      </c>
      <c r="AL182" s="100">
        <v>4.93</v>
      </c>
    </row>
    <row r="183" spans="1:38" s="62" customFormat="1">
      <c r="A183" s="90" t="s">
        <v>1669</v>
      </c>
      <c r="B183" s="52">
        <v>0.2</v>
      </c>
      <c r="C183" s="59">
        <v>0.1305</v>
      </c>
      <c r="D183" s="74">
        <f t="shared" si="51"/>
        <v>6.9500000000000006E-2</v>
      </c>
      <c r="E183" s="52">
        <v>0.12</v>
      </c>
      <c r="F183" s="59">
        <v>0.1305</v>
      </c>
      <c r="G183" s="74">
        <f t="shared" si="41"/>
        <v>-1.0500000000000009E-2</v>
      </c>
      <c r="H183" s="52">
        <v>7.0000000000000007E-2</v>
      </c>
      <c r="I183" s="59">
        <v>0.1305</v>
      </c>
      <c r="J183" s="74">
        <f t="shared" si="42"/>
        <v>-6.0499999999999998E-2</v>
      </c>
      <c r="K183" s="52">
        <v>0.1</v>
      </c>
      <c r="L183" s="59">
        <v>0.1305</v>
      </c>
      <c r="M183" s="74">
        <f t="shared" si="43"/>
        <v>-3.0499999999999999E-2</v>
      </c>
      <c r="N183" s="52">
        <v>0.02</v>
      </c>
      <c r="O183" s="59">
        <v>0.1305</v>
      </c>
      <c r="P183" s="74">
        <f t="shared" si="44"/>
        <v>-0.1105</v>
      </c>
      <c r="Q183" s="52">
        <v>0.02</v>
      </c>
      <c r="R183" s="59">
        <v>0.1305</v>
      </c>
      <c r="S183" s="74">
        <f t="shared" si="45"/>
        <v>-0.1105</v>
      </c>
      <c r="T183" s="52">
        <v>0.05</v>
      </c>
      <c r="U183" s="59">
        <v>0.1305</v>
      </c>
      <c r="V183" s="74">
        <f t="shared" si="46"/>
        <v>-8.0500000000000002E-2</v>
      </c>
      <c r="W183" s="52">
        <v>0.06</v>
      </c>
      <c r="X183" s="59">
        <v>0.1305</v>
      </c>
      <c r="Y183" s="74">
        <f t="shared" si="47"/>
        <v>-7.0500000000000007E-2</v>
      </c>
      <c r="Z183" s="52">
        <v>0.02</v>
      </c>
      <c r="AA183" s="59">
        <v>0.1305</v>
      </c>
      <c r="AB183" s="74">
        <f t="shared" si="48"/>
        <v>-0.1105</v>
      </c>
      <c r="AC183" s="52">
        <v>0.04</v>
      </c>
      <c r="AD183" s="59">
        <v>0.1305</v>
      </c>
      <c r="AE183" s="74">
        <f t="shared" si="49"/>
        <v>-9.0499999999999997E-2</v>
      </c>
      <c r="AF183" s="95">
        <f t="shared" si="50"/>
        <v>-6.0500000000000012E-2</v>
      </c>
      <c r="AG183" s="97">
        <v>771.45</v>
      </c>
      <c r="AH183" s="98">
        <f t="shared" si="52"/>
        <v>2.1346850837963154E-2</v>
      </c>
      <c r="AI183" s="99">
        <f t="shared" si="53"/>
        <v>-1.2914844756967711E-3</v>
      </c>
      <c r="AJ183" s="97">
        <v>1283.28</v>
      </c>
      <c r="AK183" s="100">
        <v>1.5</v>
      </c>
      <c r="AL183" s="100">
        <v>-11.42</v>
      </c>
    </row>
    <row r="184" spans="1:38" s="62" customFormat="1">
      <c r="A184" s="90" t="s">
        <v>1670</v>
      </c>
      <c r="B184" s="53" t="s">
        <v>13</v>
      </c>
      <c r="C184" s="59">
        <v>0.1305</v>
      </c>
      <c r="D184" s="74" t="s">
        <v>13</v>
      </c>
      <c r="E184" s="54" t="s">
        <v>13</v>
      </c>
      <c r="F184" s="59">
        <v>0.1305</v>
      </c>
      <c r="G184" s="74" t="s">
        <v>13</v>
      </c>
      <c r="H184" s="54" t="s">
        <v>13</v>
      </c>
      <c r="I184" s="59">
        <v>0.1305</v>
      </c>
      <c r="J184" s="74" t="s">
        <v>13</v>
      </c>
      <c r="K184" s="53" t="s">
        <v>13</v>
      </c>
      <c r="L184" s="59">
        <v>0.1305</v>
      </c>
      <c r="M184" s="74" t="s">
        <v>13</v>
      </c>
      <c r="N184" s="54" t="s">
        <v>13</v>
      </c>
      <c r="O184" s="59">
        <v>0.1305</v>
      </c>
      <c r="P184" s="74" t="s">
        <v>13</v>
      </c>
      <c r="Q184" s="63">
        <v>0.1</v>
      </c>
      <c r="R184" s="59">
        <v>0.1305</v>
      </c>
      <c r="S184" s="74">
        <f t="shared" si="45"/>
        <v>-3.0499999999999999E-2</v>
      </c>
      <c r="T184" s="52">
        <v>7.0000000000000007E-2</v>
      </c>
      <c r="U184" s="59">
        <v>0.1305</v>
      </c>
      <c r="V184" s="74">
        <f t="shared" si="46"/>
        <v>-6.0499999999999998E-2</v>
      </c>
      <c r="W184" s="52">
        <v>7.0000000000000007E-2</v>
      </c>
      <c r="X184" s="59">
        <v>0.1305</v>
      </c>
      <c r="Y184" s="74">
        <f t="shared" si="47"/>
        <v>-6.0499999999999998E-2</v>
      </c>
      <c r="Z184" s="52">
        <v>0.05</v>
      </c>
      <c r="AA184" s="59">
        <v>0.1305</v>
      </c>
      <c r="AB184" s="74">
        <f t="shared" si="48"/>
        <v>-8.0500000000000002E-2</v>
      </c>
      <c r="AC184" s="52">
        <v>0.06</v>
      </c>
      <c r="AD184" s="59">
        <v>0.1305</v>
      </c>
      <c r="AE184" s="74">
        <f t="shared" si="49"/>
        <v>-7.0500000000000007E-2</v>
      </c>
      <c r="AF184" s="95">
        <f t="shared" si="50"/>
        <v>-6.0499999999999998E-2</v>
      </c>
      <c r="AG184" s="97">
        <v>962.22</v>
      </c>
      <c r="AH184" s="98">
        <f t="shared" si="52"/>
        <v>2.6625661822937203E-2</v>
      </c>
      <c r="AI184" s="99">
        <f t="shared" si="53"/>
        <v>-1.6108525402877007E-3</v>
      </c>
      <c r="AJ184" s="97">
        <v>1160.3399999999999</v>
      </c>
      <c r="AK184" s="100">
        <v>0.15</v>
      </c>
      <c r="AL184" s="100">
        <v>-0.32</v>
      </c>
    </row>
    <row r="185" spans="1:38" s="62" customFormat="1">
      <c r="A185" s="90" t="s">
        <v>1671</v>
      </c>
      <c r="B185" s="52">
        <v>0.34</v>
      </c>
      <c r="C185" s="59">
        <v>0.1305</v>
      </c>
      <c r="D185" s="74">
        <f t="shared" si="51"/>
        <v>0.20950000000000002</v>
      </c>
      <c r="E185" s="52">
        <v>0.28000000000000003</v>
      </c>
      <c r="F185" s="59">
        <v>0.1305</v>
      </c>
      <c r="G185" s="74">
        <f t="shared" si="41"/>
        <v>0.14950000000000002</v>
      </c>
      <c r="H185" s="52">
        <v>0.31</v>
      </c>
      <c r="I185" s="59">
        <v>0.1305</v>
      </c>
      <c r="J185" s="74">
        <f t="shared" si="42"/>
        <v>0.17949999999999999</v>
      </c>
      <c r="K185" s="52">
        <v>0.14000000000000001</v>
      </c>
      <c r="L185" s="59">
        <v>0.1305</v>
      </c>
      <c r="M185" s="74">
        <f t="shared" si="43"/>
        <v>9.5000000000000084E-3</v>
      </c>
      <c r="N185" s="52">
        <v>0.14000000000000001</v>
      </c>
      <c r="O185" s="59">
        <v>0.1305</v>
      </c>
      <c r="P185" s="74">
        <f t="shared" si="44"/>
        <v>9.5000000000000084E-3</v>
      </c>
      <c r="Q185" s="52">
        <v>0.08</v>
      </c>
      <c r="R185" s="59">
        <v>0.1305</v>
      </c>
      <c r="S185" s="74">
        <f t="shared" si="45"/>
        <v>-5.0500000000000003E-2</v>
      </c>
      <c r="T185" s="52">
        <v>0.08</v>
      </c>
      <c r="U185" s="59">
        <v>0.1305</v>
      </c>
      <c r="V185" s="74">
        <f t="shared" si="46"/>
        <v>-5.0500000000000003E-2</v>
      </c>
      <c r="W185" s="52">
        <v>0.08</v>
      </c>
      <c r="X185" s="59">
        <v>0.1305</v>
      </c>
      <c r="Y185" s="74">
        <f t="shared" si="47"/>
        <v>-5.0500000000000003E-2</v>
      </c>
      <c r="Z185" s="52">
        <v>0.03</v>
      </c>
      <c r="AA185" s="59">
        <v>0.1305</v>
      </c>
      <c r="AB185" s="74">
        <f t="shared" si="48"/>
        <v>-0.10050000000000001</v>
      </c>
      <c r="AC185" s="52">
        <v>0.06</v>
      </c>
      <c r="AD185" s="59">
        <v>0.1305</v>
      </c>
      <c r="AE185" s="74">
        <f t="shared" si="49"/>
        <v>-7.0500000000000007E-2</v>
      </c>
      <c r="AF185" s="95">
        <f t="shared" si="50"/>
        <v>2.350000000000001E-2</v>
      </c>
      <c r="AG185" s="97">
        <v>203.83</v>
      </c>
      <c r="AH185" s="98">
        <f t="shared" si="52"/>
        <v>5.6401952249686043E-3</v>
      </c>
      <c r="AI185" s="99">
        <f t="shared" si="53"/>
        <v>1.3254458778676225E-4</v>
      </c>
      <c r="AJ185" s="97">
        <v>254.29</v>
      </c>
      <c r="AK185" s="100">
        <v>0.54</v>
      </c>
      <c r="AL185" s="100">
        <v>-2.15</v>
      </c>
    </row>
    <row r="186" spans="1:38" s="62" customFormat="1">
      <c r="A186" s="90" t="s">
        <v>1672</v>
      </c>
      <c r="B186" s="53" t="s">
        <v>13</v>
      </c>
      <c r="C186" s="59">
        <v>0.1305</v>
      </c>
      <c r="D186" s="74" t="s">
        <v>13</v>
      </c>
      <c r="E186" s="52">
        <v>0.27</v>
      </c>
      <c r="F186" s="59">
        <v>0.1305</v>
      </c>
      <c r="G186" s="74">
        <f t="shared" si="41"/>
        <v>0.13950000000000001</v>
      </c>
      <c r="H186" s="52">
        <v>0.09</v>
      </c>
      <c r="I186" s="59">
        <v>0.1305</v>
      </c>
      <c r="J186" s="74">
        <f t="shared" si="42"/>
        <v>-4.0500000000000008E-2</v>
      </c>
      <c r="K186" s="52">
        <v>0.12</v>
      </c>
      <c r="L186" s="59">
        <v>0.1305</v>
      </c>
      <c r="M186" s="74">
        <f t="shared" si="43"/>
        <v>-1.0500000000000009E-2</v>
      </c>
      <c r="N186" s="52">
        <v>0.08</v>
      </c>
      <c r="O186" s="59">
        <v>0.1305</v>
      </c>
      <c r="P186" s="74">
        <f t="shared" si="44"/>
        <v>-5.0500000000000003E-2</v>
      </c>
      <c r="Q186" s="52">
        <v>-0.02</v>
      </c>
      <c r="R186" s="59">
        <v>0.1305</v>
      </c>
      <c r="S186" s="74">
        <f t="shared" si="45"/>
        <v>-0.15049999999999999</v>
      </c>
      <c r="T186" s="52">
        <v>0.01</v>
      </c>
      <c r="U186" s="59">
        <v>0.1305</v>
      </c>
      <c r="V186" s="74">
        <f t="shared" si="46"/>
        <v>-0.12050000000000001</v>
      </c>
      <c r="W186" s="52">
        <v>0.02</v>
      </c>
      <c r="X186" s="59">
        <v>0.1305</v>
      </c>
      <c r="Y186" s="74">
        <f t="shared" si="47"/>
        <v>-0.1105</v>
      </c>
      <c r="Z186" s="52">
        <v>0.02</v>
      </c>
      <c r="AA186" s="59">
        <v>0.1305</v>
      </c>
      <c r="AB186" s="74">
        <f t="shared" si="48"/>
        <v>-0.1105</v>
      </c>
      <c r="AC186" s="52">
        <v>0</v>
      </c>
      <c r="AD186" s="59">
        <v>0.1305</v>
      </c>
      <c r="AE186" s="74">
        <f t="shared" si="49"/>
        <v>-0.1305</v>
      </c>
      <c r="AF186" s="95">
        <f t="shared" si="50"/>
        <v>-6.4944444444444444E-2</v>
      </c>
      <c r="AG186" s="97">
        <v>469.46</v>
      </c>
      <c r="AH186" s="98">
        <f t="shared" si="52"/>
        <v>1.299046288727744E-2</v>
      </c>
      <c r="AI186" s="99">
        <f t="shared" si="53"/>
        <v>-8.4365839529040713E-4</v>
      </c>
      <c r="AJ186" s="97">
        <v>559.97</v>
      </c>
      <c r="AK186" s="100">
        <v>1.1599999999999999</v>
      </c>
      <c r="AL186" s="100" t="s">
        <v>13</v>
      </c>
    </row>
    <row r="187" spans="1:38" s="62" customFormat="1">
      <c r="A187" s="90" t="s">
        <v>1673</v>
      </c>
      <c r="B187" s="53" t="s">
        <v>13</v>
      </c>
      <c r="C187" s="59">
        <v>0.1305</v>
      </c>
      <c r="D187" s="74" t="s">
        <v>13</v>
      </c>
      <c r="E187" s="54" t="s">
        <v>13</v>
      </c>
      <c r="F187" s="59">
        <v>0.1305</v>
      </c>
      <c r="G187" s="74" t="s">
        <v>13</v>
      </c>
      <c r="H187" s="54" t="s">
        <v>13</v>
      </c>
      <c r="I187" s="59">
        <v>0.1305</v>
      </c>
      <c r="J187" s="74" t="s">
        <v>13</v>
      </c>
      <c r="K187" s="52">
        <v>-0.4</v>
      </c>
      <c r="L187" s="59">
        <v>0.1305</v>
      </c>
      <c r="M187" s="74">
        <f t="shared" si="43"/>
        <v>-0.53049999999999997</v>
      </c>
      <c r="N187" s="52">
        <v>0.52</v>
      </c>
      <c r="O187" s="59">
        <v>0.1305</v>
      </c>
      <c r="P187" s="74">
        <f t="shared" si="44"/>
        <v>0.38950000000000001</v>
      </c>
      <c r="Q187" s="52">
        <v>0.03</v>
      </c>
      <c r="R187" s="59">
        <v>0.1305</v>
      </c>
      <c r="S187" s="74">
        <f t="shared" si="45"/>
        <v>-0.10050000000000001</v>
      </c>
      <c r="T187" s="52">
        <v>0.04</v>
      </c>
      <c r="U187" s="59">
        <v>0.1305</v>
      </c>
      <c r="V187" s="74">
        <f t="shared" si="46"/>
        <v>-9.0499999999999997E-2</v>
      </c>
      <c r="W187" s="52">
        <v>0</v>
      </c>
      <c r="X187" s="59">
        <v>0.1305</v>
      </c>
      <c r="Y187" s="74">
        <f t="shared" si="47"/>
        <v>-0.1305</v>
      </c>
      <c r="Z187" s="52">
        <v>-0.03</v>
      </c>
      <c r="AA187" s="59">
        <v>0.1305</v>
      </c>
      <c r="AB187" s="74">
        <f t="shared" si="48"/>
        <v>-0.1605</v>
      </c>
      <c r="AC187" s="52">
        <v>0.05</v>
      </c>
      <c r="AD187" s="59">
        <v>0.1305</v>
      </c>
      <c r="AE187" s="74">
        <f t="shared" si="49"/>
        <v>-8.0500000000000002E-2</v>
      </c>
      <c r="AF187" s="95">
        <f t="shared" si="50"/>
        <v>-0.10050000000000001</v>
      </c>
      <c r="AG187" s="97">
        <v>106.44</v>
      </c>
      <c r="AH187" s="98">
        <f t="shared" si="52"/>
        <v>2.9453092270306539E-3</v>
      </c>
      <c r="AI187" s="99">
        <f t="shared" si="53"/>
        <v>-2.9600357731658075E-4</v>
      </c>
      <c r="AJ187" s="97">
        <v>166.88</v>
      </c>
      <c r="AK187" s="100">
        <v>0</v>
      </c>
      <c r="AL187" s="100" t="s">
        <v>13</v>
      </c>
    </row>
    <row r="188" spans="1:38" s="62" customFormat="1">
      <c r="A188" s="90" t="s">
        <v>1674</v>
      </c>
      <c r="B188" s="52">
        <v>0.26</v>
      </c>
      <c r="C188" s="59">
        <v>0.1305</v>
      </c>
      <c r="D188" s="74">
        <f t="shared" si="51"/>
        <v>0.1295</v>
      </c>
      <c r="E188" s="52">
        <v>0.2</v>
      </c>
      <c r="F188" s="59">
        <v>0.1305</v>
      </c>
      <c r="G188" s="74">
        <f t="shared" si="41"/>
        <v>6.9500000000000006E-2</v>
      </c>
      <c r="H188" s="52">
        <v>0.06</v>
      </c>
      <c r="I188" s="59">
        <v>0.1305</v>
      </c>
      <c r="J188" s="74">
        <f t="shared" si="42"/>
        <v>-7.0500000000000007E-2</v>
      </c>
      <c r="K188" s="52">
        <v>0.15</v>
      </c>
      <c r="L188" s="59">
        <v>0.1305</v>
      </c>
      <c r="M188" s="74">
        <f t="shared" si="43"/>
        <v>1.949999999999999E-2</v>
      </c>
      <c r="N188" s="52">
        <v>0.28000000000000003</v>
      </c>
      <c r="O188" s="59">
        <v>0.1305</v>
      </c>
      <c r="P188" s="74">
        <f t="shared" si="44"/>
        <v>0.14950000000000002</v>
      </c>
      <c r="Q188" s="52">
        <v>0.1</v>
      </c>
      <c r="R188" s="59">
        <v>0.1305</v>
      </c>
      <c r="S188" s="74">
        <f t="shared" si="45"/>
        <v>-3.0499999999999999E-2</v>
      </c>
      <c r="T188" s="52">
        <v>0.04</v>
      </c>
      <c r="U188" s="59">
        <v>0.1305</v>
      </c>
      <c r="V188" s="74">
        <f t="shared" si="46"/>
        <v>-9.0499999999999997E-2</v>
      </c>
      <c r="W188" s="52">
        <v>-0.16</v>
      </c>
      <c r="X188" s="59">
        <v>0.1305</v>
      </c>
      <c r="Y188" s="74">
        <f t="shared" si="47"/>
        <v>-0.29049999999999998</v>
      </c>
      <c r="Z188" s="52">
        <v>-0.05</v>
      </c>
      <c r="AA188" s="59">
        <v>0.1305</v>
      </c>
      <c r="AB188" s="74">
        <f t="shared" si="48"/>
        <v>-0.18049999999999999</v>
      </c>
      <c r="AC188" s="52">
        <v>-0.15</v>
      </c>
      <c r="AD188" s="59">
        <v>0.1305</v>
      </c>
      <c r="AE188" s="74">
        <f t="shared" si="49"/>
        <v>-0.28049999999999997</v>
      </c>
      <c r="AF188" s="95">
        <f t="shared" si="50"/>
        <v>-5.7499999999999996E-2</v>
      </c>
      <c r="AG188" s="97">
        <v>150.77000000000001</v>
      </c>
      <c r="AH188" s="98">
        <f t="shared" si="52"/>
        <v>4.1719679834593361E-3</v>
      </c>
      <c r="AI188" s="99">
        <f t="shared" si="53"/>
        <v>-2.3988815904891179E-4</v>
      </c>
      <c r="AJ188" s="97">
        <v>220.44</v>
      </c>
      <c r="AK188" s="100">
        <v>0.44</v>
      </c>
      <c r="AL188" s="100">
        <v>-7.53</v>
      </c>
    </row>
    <row r="189" spans="1:38" s="62" customFormat="1">
      <c r="A189" s="90" t="s">
        <v>1675</v>
      </c>
      <c r="B189" s="52">
        <v>0.2</v>
      </c>
      <c r="C189" s="59">
        <v>0.1305</v>
      </c>
      <c r="D189" s="74">
        <f t="shared" si="51"/>
        <v>6.9500000000000006E-2</v>
      </c>
      <c r="E189" s="52">
        <v>0.2</v>
      </c>
      <c r="F189" s="59">
        <v>0.1305</v>
      </c>
      <c r="G189" s="74">
        <f t="shared" si="41"/>
        <v>6.9500000000000006E-2</v>
      </c>
      <c r="H189" s="52">
        <v>0.2</v>
      </c>
      <c r="I189" s="59">
        <v>0.1305</v>
      </c>
      <c r="J189" s="74">
        <f t="shared" si="42"/>
        <v>6.9500000000000006E-2</v>
      </c>
      <c r="K189" s="52">
        <v>0.18</v>
      </c>
      <c r="L189" s="59">
        <v>0.1305</v>
      </c>
      <c r="M189" s="74">
        <f t="shared" si="43"/>
        <v>4.9499999999999988E-2</v>
      </c>
      <c r="N189" s="52">
        <v>0.15</v>
      </c>
      <c r="O189" s="59">
        <v>0.1305</v>
      </c>
      <c r="P189" s="74">
        <f t="shared" si="44"/>
        <v>1.949999999999999E-2</v>
      </c>
      <c r="Q189" s="52">
        <v>0.04</v>
      </c>
      <c r="R189" s="59">
        <v>0.1305</v>
      </c>
      <c r="S189" s="74">
        <f t="shared" si="45"/>
        <v>-9.0499999999999997E-2</v>
      </c>
      <c r="T189" s="52">
        <v>0.06</v>
      </c>
      <c r="U189" s="59">
        <v>0.1305</v>
      </c>
      <c r="V189" s="74">
        <f t="shared" si="46"/>
        <v>-7.0500000000000007E-2</v>
      </c>
      <c r="W189" s="52">
        <v>0.06</v>
      </c>
      <c r="X189" s="59">
        <v>0.1305</v>
      </c>
      <c r="Y189" s="74">
        <f t="shared" si="47"/>
        <v>-7.0500000000000007E-2</v>
      </c>
      <c r="Z189" s="52">
        <v>0.08</v>
      </c>
      <c r="AA189" s="59">
        <v>0.1305</v>
      </c>
      <c r="AB189" s="74">
        <f t="shared" si="48"/>
        <v>-5.0500000000000003E-2</v>
      </c>
      <c r="AC189" s="52">
        <v>0.03</v>
      </c>
      <c r="AD189" s="59">
        <v>0.1305</v>
      </c>
      <c r="AE189" s="74">
        <f t="shared" si="49"/>
        <v>-0.10050000000000001</v>
      </c>
      <c r="AF189" s="95">
        <f t="shared" si="50"/>
        <v>-1.0500000000000006E-2</v>
      </c>
      <c r="AG189" s="97">
        <v>4243.1000000000004</v>
      </c>
      <c r="AH189" s="98">
        <f t="shared" si="52"/>
        <v>0.11741113849317708</v>
      </c>
      <c r="AI189" s="99">
        <f t="shared" si="53"/>
        <v>-1.2328169541783601E-3</v>
      </c>
      <c r="AJ189" s="97">
        <v>5265.69</v>
      </c>
      <c r="AK189" s="100">
        <v>1.18</v>
      </c>
      <c r="AL189" s="100">
        <v>-32.07</v>
      </c>
    </row>
    <row r="190" spans="1:38" s="62" customFormat="1">
      <c r="A190" s="90" t="s">
        <v>1927</v>
      </c>
      <c r="B190" s="64" t="s">
        <v>13</v>
      </c>
      <c r="C190" s="59">
        <v>0.1305</v>
      </c>
      <c r="D190" s="78" t="s">
        <v>13</v>
      </c>
      <c r="E190" s="59" t="s">
        <v>13</v>
      </c>
      <c r="F190" s="59">
        <v>0.1305</v>
      </c>
      <c r="G190" s="78" t="s">
        <v>13</v>
      </c>
      <c r="H190" s="59" t="s">
        <v>13</v>
      </c>
      <c r="I190" s="59">
        <v>0.1305</v>
      </c>
      <c r="J190" s="78" t="s">
        <v>13</v>
      </c>
      <c r="K190" s="64" t="s">
        <v>13</v>
      </c>
      <c r="L190" s="59">
        <v>0.1305</v>
      </c>
      <c r="M190" s="78" t="s">
        <v>13</v>
      </c>
      <c r="N190" s="52">
        <v>4.1000000000000003E-3</v>
      </c>
      <c r="O190" s="59">
        <v>0.1305</v>
      </c>
      <c r="P190" s="74">
        <f>N190-O190</f>
        <v>-0.12640000000000001</v>
      </c>
      <c r="Q190" s="52">
        <v>3.5000000000000001E-3</v>
      </c>
      <c r="R190" s="59">
        <v>0.1305</v>
      </c>
      <c r="S190" s="74">
        <f>Q190-R190</f>
        <v>-0.127</v>
      </c>
      <c r="T190" s="52">
        <v>-5.8400000000000001E-2</v>
      </c>
      <c r="U190" s="59">
        <v>0.1305</v>
      </c>
      <c r="V190" s="74">
        <f>T190-U190</f>
        <v>-0.18890000000000001</v>
      </c>
      <c r="W190" s="52">
        <v>-5.7000000000000002E-3</v>
      </c>
      <c r="X190" s="59">
        <v>0.1305</v>
      </c>
      <c r="Y190" s="74">
        <f>W190-X190</f>
        <v>-0.13620000000000002</v>
      </c>
      <c r="Z190" s="52">
        <v>5.7000000000000002E-3</v>
      </c>
      <c r="AA190" s="59">
        <v>0.1305</v>
      </c>
      <c r="AB190" s="74">
        <f>Z190-AA190</f>
        <v>-0.12480000000000001</v>
      </c>
      <c r="AC190" s="52">
        <v>4.1700000000000001E-2</v>
      </c>
      <c r="AD190" s="59">
        <v>0.1305</v>
      </c>
      <c r="AE190" s="74">
        <f>AC190-AD190</f>
        <v>-8.8800000000000004E-2</v>
      </c>
      <c r="AF190" s="95">
        <f>AVERAGE(D190,G190,J190,M190,P190,S190,V190,Y190,AB190,AE190)</f>
        <v>-0.13201666666666667</v>
      </c>
      <c r="AG190" s="97">
        <v>6.27</v>
      </c>
      <c r="AH190" s="98">
        <f t="shared" si="52"/>
        <v>1.734976404874314E-4</v>
      </c>
      <c r="AI190" s="99">
        <f t="shared" si="53"/>
        <v>-2.2904580171682404E-5</v>
      </c>
      <c r="AJ190" s="97">
        <v>7.64</v>
      </c>
      <c r="AK190" s="100">
        <v>0.31</v>
      </c>
      <c r="AL190" s="100" t="s">
        <v>13</v>
      </c>
    </row>
    <row r="191" spans="1:38" s="62" customFormat="1">
      <c r="A191" s="90" t="s">
        <v>1676</v>
      </c>
      <c r="B191" s="52">
        <v>0.82</v>
      </c>
      <c r="C191" s="59">
        <v>0.1305</v>
      </c>
      <c r="D191" s="74">
        <f t="shared" si="51"/>
        <v>0.6895</v>
      </c>
      <c r="E191" s="52">
        <v>0.69</v>
      </c>
      <c r="F191" s="59">
        <v>0.1305</v>
      </c>
      <c r="G191" s="74">
        <f t="shared" si="41"/>
        <v>0.55949999999999989</v>
      </c>
      <c r="H191" s="52">
        <v>0.43</v>
      </c>
      <c r="I191" s="59">
        <v>0.1305</v>
      </c>
      <c r="J191" s="74">
        <f t="shared" si="42"/>
        <v>0.29949999999999999</v>
      </c>
      <c r="K191" s="52">
        <v>0.24</v>
      </c>
      <c r="L191" s="59">
        <v>0.1305</v>
      </c>
      <c r="M191" s="74">
        <f t="shared" si="43"/>
        <v>0.10949999999999999</v>
      </c>
      <c r="N191" s="52">
        <v>0.17</v>
      </c>
      <c r="O191" s="59">
        <v>0.1305</v>
      </c>
      <c r="P191" s="74">
        <f t="shared" si="44"/>
        <v>3.9500000000000007E-2</v>
      </c>
      <c r="Q191" s="52">
        <v>0.06</v>
      </c>
      <c r="R191" s="59">
        <v>0.1305</v>
      </c>
      <c r="S191" s="74">
        <f t="shared" si="45"/>
        <v>-7.0500000000000007E-2</v>
      </c>
      <c r="T191" s="52">
        <v>0.15</v>
      </c>
      <c r="U191" s="59">
        <v>0.1305</v>
      </c>
      <c r="V191" s="74">
        <f t="shared" si="46"/>
        <v>1.949999999999999E-2</v>
      </c>
      <c r="W191" s="52">
        <v>0.06</v>
      </c>
      <c r="X191" s="59">
        <v>0.1305</v>
      </c>
      <c r="Y191" s="74">
        <f t="shared" si="47"/>
        <v>-7.0500000000000007E-2</v>
      </c>
      <c r="Z191" s="52">
        <v>7.0000000000000007E-2</v>
      </c>
      <c r="AA191" s="59">
        <v>0.1305</v>
      </c>
      <c r="AB191" s="74">
        <f t="shared" si="48"/>
        <v>-6.0499999999999998E-2</v>
      </c>
      <c r="AC191" s="52">
        <v>0.05</v>
      </c>
      <c r="AD191" s="59">
        <v>0.1305</v>
      </c>
      <c r="AE191" s="74">
        <f t="shared" si="49"/>
        <v>-8.0500000000000002E-2</v>
      </c>
      <c r="AF191" s="95">
        <f t="shared" si="50"/>
        <v>0.14349999999999999</v>
      </c>
      <c r="AG191" s="97">
        <v>73.290000000000006</v>
      </c>
      <c r="AH191" s="98">
        <f t="shared" si="52"/>
        <v>2.028013089525335E-3</v>
      </c>
      <c r="AI191" s="99">
        <f t="shared" si="53"/>
        <v>2.9101987834688557E-4</v>
      </c>
      <c r="AJ191" s="97">
        <v>94.48</v>
      </c>
      <c r="AK191" s="100">
        <v>0.24</v>
      </c>
      <c r="AL191" s="100" t="s">
        <v>13</v>
      </c>
    </row>
    <row r="192" spans="1:38" s="62" customFormat="1">
      <c r="A192" s="90" t="s">
        <v>1677</v>
      </c>
      <c r="B192" s="52">
        <v>0.13</v>
      </c>
      <c r="C192" s="59">
        <v>0.1305</v>
      </c>
      <c r="D192" s="74">
        <f t="shared" si="51"/>
        <v>-5.0000000000000044E-4</v>
      </c>
      <c r="E192" s="52">
        <v>0.08</v>
      </c>
      <c r="F192" s="59">
        <v>0.1305</v>
      </c>
      <c r="G192" s="74">
        <f t="shared" si="41"/>
        <v>-5.0500000000000003E-2</v>
      </c>
      <c r="H192" s="52">
        <v>0.09</v>
      </c>
      <c r="I192" s="59">
        <v>0.1305</v>
      </c>
      <c r="J192" s="74">
        <f t="shared" si="42"/>
        <v>-4.0500000000000008E-2</v>
      </c>
      <c r="K192" s="52">
        <v>0.08</v>
      </c>
      <c r="L192" s="59">
        <v>0.1305</v>
      </c>
      <c r="M192" s="74">
        <f t="shared" si="43"/>
        <v>-5.0500000000000003E-2</v>
      </c>
      <c r="N192" s="52">
        <v>0.01</v>
      </c>
      <c r="O192" s="59">
        <v>0.1305</v>
      </c>
      <c r="P192" s="74">
        <f t="shared" si="44"/>
        <v>-0.12050000000000001</v>
      </c>
      <c r="Q192" s="52">
        <v>0.03</v>
      </c>
      <c r="R192" s="59">
        <v>0.1305</v>
      </c>
      <c r="S192" s="74">
        <f t="shared" si="45"/>
        <v>-0.10050000000000001</v>
      </c>
      <c r="T192" s="52">
        <v>0.03</v>
      </c>
      <c r="U192" s="59">
        <v>0.1305</v>
      </c>
      <c r="V192" s="74">
        <f t="shared" si="46"/>
        <v>-0.10050000000000001</v>
      </c>
      <c r="W192" s="52">
        <v>-0.04</v>
      </c>
      <c r="X192" s="59">
        <v>0.1305</v>
      </c>
      <c r="Y192" s="74">
        <f t="shared" si="47"/>
        <v>-0.17050000000000001</v>
      </c>
      <c r="Z192" s="52">
        <v>-0.04</v>
      </c>
      <c r="AA192" s="59">
        <v>0.1305</v>
      </c>
      <c r="AB192" s="74">
        <f t="shared" si="48"/>
        <v>-0.17050000000000001</v>
      </c>
      <c r="AC192" s="52">
        <v>-7.0000000000000007E-2</v>
      </c>
      <c r="AD192" s="59">
        <v>0.1305</v>
      </c>
      <c r="AE192" s="74">
        <f t="shared" si="49"/>
        <v>-0.20050000000000001</v>
      </c>
      <c r="AF192" s="95">
        <f t="shared" si="50"/>
        <v>-0.10049999999999999</v>
      </c>
      <c r="AG192" s="97">
        <v>197.25</v>
      </c>
      <c r="AH192" s="98">
        <f t="shared" si="52"/>
        <v>5.4581195512194329E-3</v>
      </c>
      <c r="AI192" s="99">
        <f t="shared" si="53"/>
        <v>-5.4854101489755296E-4</v>
      </c>
      <c r="AJ192" s="97">
        <v>240.11</v>
      </c>
      <c r="AK192" s="100">
        <v>0.5</v>
      </c>
      <c r="AL192" s="100" t="s">
        <v>13</v>
      </c>
    </row>
    <row r="193" spans="1:38" s="62" customFormat="1">
      <c r="A193" s="90" t="s">
        <v>1678</v>
      </c>
      <c r="B193" s="52">
        <v>0.18</v>
      </c>
      <c r="C193" s="59">
        <v>0.1305</v>
      </c>
      <c r="D193" s="74">
        <f t="shared" si="51"/>
        <v>4.9499999999999988E-2</v>
      </c>
      <c r="E193" s="52">
        <v>0.19</v>
      </c>
      <c r="F193" s="59">
        <v>0.1305</v>
      </c>
      <c r="G193" s="74">
        <f t="shared" si="41"/>
        <v>5.9499999999999997E-2</v>
      </c>
      <c r="H193" s="52">
        <v>0.21</v>
      </c>
      <c r="I193" s="59">
        <v>0.1305</v>
      </c>
      <c r="J193" s="74">
        <f t="shared" si="42"/>
        <v>7.9499999999999987E-2</v>
      </c>
      <c r="K193" s="52">
        <v>0.2</v>
      </c>
      <c r="L193" s="59">
        <v>0.1305</v>
      </c>
      <c r="M193" s="74">
        <f t="shared" si="43"/>
        <v>6.9500000000000006E-2</v>
      </c>
      <c r="N193" s="52">
        <v>0.2</v>
      </c>
      <c r="O193" s="59">
        <v>0.1305</v>
      </c>
      <c r="P193" s="74">
        <f t="shared" si="44"/>
        <v>6.9500000000000006E-2</v>
      </c>
      <c r="Q193" s="52">
        <v>0.17</v>
      </c>
      <c r="R193" s="59">
        <v>0.1305</v>
      </c>
      <c r="S193" s="74">
        <f t="shared" si="45"/>
        <v>3.9500000000000007E-2</v>
      </c>
      <c r="T193" s="52">
        <v>0.17</v>
      </c>
      <c r="U193" s="59">
        <v>0.1305</v>
      </c>
      <c r="V193" s="74">
        <f t="shared" si="46"/>
        <v>3.9500000000000007E-2</v>
      </c>
      <c r="W193" s="52">
        <v>0.13</v>
      </c>
      <c r="X193" s="59">
        <v>0.1305</v>
      </c>
      <c r="Y193" s="74">
        <f t="shared" si="47"/>
        <v>-5.0000000000000044E-4</v>
      </c>
      <c r="Z193" s="52">
        <v>0.19</v>
      </c>
      <c r="AA193" s="59">
        <v>0.1305</v>
      </c>
      <c r="AB193" s="74">
        <f t="shared" si="48"/>
        <v>5.9499999999999997E-2</v>
      </c>
      <c r="AC193" s="52">
        <v>0.12</v>
      </c>
      <c r="AD193" s="59">
        <v>0.1305</v>
      </c>
      <c r="AE193" s="74">
        <f t="shared" si="49"/>
        <v>-1.0500000000000009E-2</v>
      </c>
      <c r="AF193" s="95">
        <f t="shared" si="50"/>
        <v>4.5499999999999999E-2</v>
      </c>
      <c r="AG193" s="97">
        <v>144.91</v>
      </c>
      <c r="AH193" s="98">
        <f t="shared" si="52"/>
        <v>4.0098154837374302E-3</v>
      </c>
      <c r="AI193" s="99">
        <f t="shared" si="53"/>
        <v>1.8244660451005308E-4</v>
      </c>
      <c r="AJ193" s="97">
        <v>200.67</v>
      </c>
      <c r="AK193" s="100">
        <v>0.67</v>
      </c>
      <c r="AL193" s="100">
        <v>-0.79</v>
      </c>
    </row>
    <row r="194" spans="1:38" s="62" customFormat="1">
      <c r="A194" s="90" t="s">
        <v>1679</v>
      </c>
      <c r="B194" s="63">
        <v>0.36170000000000002</v>
      </c>
      <c r="C194" s="59">
        <v>0.1305</v>
      </c>
      <c r="D194" s="74">
        <f t="shared" si="51"/>
        <v>0.23120000000000002</v>
      </c>
      <c r="E194" s="52">
        <v>7.3200000000000001E-2</v>
      </c>
      <c r="F194" s="59">
        <v>0.1305</v>
      </c>
      <c r="G194" s="74">
        <f t="shared" si="41"/>
        <v>-5.7300000000000004E-2</v>
      </c>
      <c r="H194" s="52">
        <v>-3.8800000000000001E-2</v>
      </c>
      <c r="I194" s="59">
        <v>0.1305</v>
      </c>
      <c r="J194" s="74">
        <f t="shared" si="42"/>
        <v>-0.16930000000000001</v>
      </c>
      <c r="K194" s="52">
        <v>1.55E-2</v>
      </c>
      <c r="L194" s="59">
        <v>0.1305</v>
      </c>
      <c r="M194" s="74">
        <f t="shared" si="43"/>
        <v>-0.115</v>
      </c>
      <c r="N194" s="52">
        <v>1.72E-2</v>
      </c>
      <c r="O194" s="59">
        <v>0.1305</v>
      </c>
      <c r="P194" s="74">
        <f t="shared" si="44"/>
        <v>-0.11330000000000001</v>
      </c>
      <c r="Q194" s="52">
        <v>-3.8199999999999998E-2</v>
      </c>
      <c r="R194" s="59">
        <v>0.1305</v>
      </c>
      <c r="S194" s="74">
        <f t="shared" si="45"/>
        <v>-0.16870000000000002</v>
      </c>
      <c r="T194" s="52">
        <v>-0.01</v>
      </c>
      <c r="U194" s="59">
        <v>0.1305</v>
      </c>
      <c r="V194" s="74">
        <f t="shared" si="46"/>
        <v>-0.14050000000000001</v>
      </c>
      <c r="W194" s="52">
        <v>0.02</v>
      </c>
      <c r="X194" s="59">
        <v>0.1305</v>
      </c>
      <c r="Y194" s="74">
        <f t="shared" si="47"/>
        <v>-0.1105</v>
      </c>
      <c r="Z194" s="52">
        <v>4.3799999999999999E-2</v>
      </c>
      <c r="AA194" s="59">
        <v>0.1305</v>
      </c>
      <c r="AB194" s="74">
        <f t="shared" si="48"/>
        <v>-8.6699999999999999E-2</v>
      </c>
      <c r="AC194" s="52">
        <v>3.1300000000000001E-2</v>
      </c>
      <c r="AD194" s="59">
        <v>0.1305</v>
      </c>
      <c r="AE194" s="74">
        <f t="shared" si="49"/>
        <v>-9.920000000000001E-2</v>
      </c>
      <c r="AF194" s="95">
        <f t="shared" si="50"/>
        <v>-8.2930000000000018E-2</v>
      </c>
      <c r="AG194" s="97">
        <v>195</v>
      </c>
      <c r="AH194" s="98">
        <f t="shared" si="52"/>
        <v>5.3958596323842303E-3</v>
      </c>
      <c r="AI194" s="99">
        <f t="shared" si="53"/>
        <v>-4.474786393136243E-4</v>
      </c>
      <c r="AJ194" s="97">
        <v>205</v>
      </c>
      <c r="AK194" s="100">
        <v>0.13</v>
      </c>
      <c r="AL194" s="100" t="s">
        <v>13</v>
      </c>
    </row>
    <row r="195" spans="1:38" s="62" customFormat="1">
      <c r="A195" s="90" t="s">
        <v>1680</v>
      </c>
      <c r="B195" s="52">
        <v>0.47499999999999998</v>
      </c>
      <c r="C195" s="59">
        <v>0.1305</v>
      </c>
      <c r="D195" s="74">
        <f t="shared" si="51"/>
        <v>0.34449999999999997</v>
      </c>
      <c r="E195" s="52">
        <v>0.73309999999999997</v>
      </c>
      <c r="F195" s="59">
        <v>0.1305</v>
      </c>
      <c r="G195" s="74">
        <f t="shared" si="41"/>
        <v>0.60260000000000002</v>
      </c>
      <c r="H195" s="52">
        <v>0.61140000000000005</v>
      </c>
      <c r="I195" s="59">
        <v>0.1305</v>
      </c>
      <c r="J195" s="74">
        <f t="shared" si="42"/>
        <v>0.48090000000000005</v>
      </c>
      <c r="K195" s="52">
        <v>0.20530000000000001</v>
      </c>
      <c r="L195" s="59">
        <v>0.1305</v>
      </c>
      <c r="M195" s="74">
        <f t="shared" si="43"/>
        <v>7.4800000000000005E-2</v>
      </c>
      <c r="N195" s="52">
        <v>0.13170000000000001</v>
      </c>
      <c r="O195" s="59">
        <v>0.1305</v>
      </c>
      <c r="P195" s="74">
        <f t="shared" si="44"/>
        <v>1.2000000000000066E-3</v>
      </c>
      <c r="Q195" s="52">
        <v>6.9900000000000004E-2</v>
      </c>
      <c r="R195" s="59">
        <v>0.1305</v>
      </c>
      <c r="S195" s="74">
        <f t="shared" si="45"/>
        <v>-6.0600000000000001E-2</v>
      </c>
      <c r="T195" s="52">
        <v>3.4799999999999998E-2</v>
      </c>
      <c r="U195" s="59">
        <v>0.1305</v>
      </c>
      <c r="V195" s="74">
        <f t="shared" si="46"/>
        <v>-9.5700000000000007E-2</v>
      </c>
      <c r="W195" s="52">
        <v>0.151</v>
      </c>
      <c r="X195" s="59">
        <v>0.1305</v>
      </c>
      <c r="Y195" s="74">
        <f t="shared" si="47"/>
        <v>2.049999999999999E-2</v>
      </c>
      <c r="Z195" s="52">
        <v>0.18790000000000001</v>
      </c>
      <c r="AA195" s="59">
        <v>0.1305</v>
      </c>
      <c r="AB195" s="74">
        <f t="shared" si="48"/>
        <v>5.7400000000000007E-2</v>
      </c>
      <c r="AC195" s="52">
        <v>0.13300000000000001</v>
      </c>
      <c r="AD195" s="59">
        <v>0.1305</v>
      </c>
      <c r="AE195" s="74">
        <f t="shared" si="49"/>
        <v>2.5000000000000022E-3</v>
      </c>
      <c r="AF195" s="95">
        <f t="shared" si="50"/>
        <v>0.14281000000000002</v>
      </c>
      <c r="AG195" s="97">
        <v>65.81</v>
      </c>
      <c r="AH195" s="98">
        <f t="shared" si="52"/>
        <v>1.8210334482420833E-3</v>
      </c>
      <c r="AI195" s="99">
        <f t="shared" si="53"/>
        <v>2.6006178674345198E-4</v>
      </c>
      <c r="AJ195" s="97">
        <v>71.56</v>
      </c>
      <c r="AK195" s="100">
        <v>0</v>
      </c>
      <c r="AL195" s="100">
        <v>3.16</v>
      </c>
    </row>
    <row r="196" spans="1:38" s="62" customFormat="1">
      <c r="A196" s="90" t="s">
        <v>1681</v>
      </c>
      <c r="B196" s="52">
        <v>0.05</v>
      </c>
      <c r="C196" s="59">
        <v>0.1305</v>
      </c>
      <c r="D196" s="74">
        <f t="shared" si="51"/>
        <v>-8.0500000000000002E-2</v>
      </c>
      <c r="E196" s="52">
        <v>0.05</v>
      </c>
      <c r="F196" s="59">
        <v>0.1305</v>
      </c>
      <c r="G196" s="74">
        <f t="shared" si="41"/>
        <v>-8.0500000000000002E-2</v>
      </c>
      <c r="H196" s="52">
        <v>0.06</v>
      </c>
      <c r="I196" s="59">
        <v>0.1305</v>
      </c>
      <c r="J196" s="74">
        <f t="shared" si="42"/>
        <v>-7.0500000000000007E-2</v>
      </c>
      <c r="K196" s="52">
        <v>0.05</v>
      </c>
      <c r="L196" s="59">
        <v>0.1305</v>
      </c>
      <c r="M196" s="74">
        <f t="shared" si="43"/>
        <v>-8.0500000000000002E-2</v>
      </c>
      <c r="N196" s="52">
        <v>0.05</v>
      </c>
      <c r="O196" s="59">
        <v>0.1305</v>
      </c>
      <c r="P196" s="74">
        <f t="shared" si="44"/>
        <v>-8.0500000000000002E-2</v>
      </c>
      <c r="Q196" s="52">
        <v>0.06</v>
      </c>
      <c r="R196" s="59">
        <v>0.1305</v>
      </c>
      <c r="S196" s="74">
        <f t="shared" si="45"/>
        <v>-7.0500000000000007E-2</v>
      </c>
      <c r="T196" s="52">
        <v>0.06</v>
      </c>
      <c r="U196" s="59">
        <v>0.1305</v>
      </c>
      <c r="V196" s="74">
        <f t="shared" si="46"/>
        <v>-7.0500000000000007E-2</v>
      </c>
      <c r="W196" s="52">
        <v>0.06</v>
      </c>
      <c r="X196" s="59">
        <v>0.1305</v>
      </c>
      <c r="Y196" s="74">
        <f t="shared" si="47"/>
        <v>-7.0500000000000007E-2</v>
      </c>
      <c r="Z196" s="52">
        <v>0.04</v>
      </c>
      <c r="AA196" s="59">
        <v>0.1305</v>
      </c>
      <c r="AB196" s="74">
        <f t="shared" si="48"/>
        <v>-9.0499999999999997E-2</v>
      </c>
      <c r="AC196" s="52">
        <v>0.03</v>
      </c>
      <c r="AD196" s="59">
        <v>0.1305</v>
      </c>
      <c r="AE196" s="74">
        <f t="shared" si="49"/>
        <v>-0.10050000000000001</v>
      </c>
      <c r="AF196" s="95">
        <f t="shared" si="50"/>
        <v>-7.9500000000000015E-2</v>
      </c>
      <c r="AG196" s="97">
        <v>171.26</v>
      </c>
      <c r="AH196" s="98">
        <f t="shared" si="52"/>
        <v>4.7389483109852477E-3</v>
      </c>
      <c r="AI196" s="99">
        <f t="shared" si="53"/>
        <v>-3.7674639072332724E-4</v>
      </c>
      <c r="AJ196" s="97">
        <v>191.09</v>
      </c>
      <c r="AK196" s="100">
        <v>0.37</v>
      </c>
      <c r="AL196" s="100">
        <v>-1.7</v>
      </c>
    </row>
    <row r="197" spans="1:38" s="62" customFormat="1">
      <c r="A197" s="90" t="s">
        <v>1682</v>
      </c>
      <c r="B197" s="52">
        <v>0.2334</v>
      </c>
      <c r="C197" s="59">
        <v>0.1305</v>
      </c>
      <c r="D197" s="74">
        <f t="shared" si="51"/>
        <v>0.10289999999999999</v>
      </c>
      <c r="E197" s="52">
        <v>0.11020000000000001</v>
      </c>
      <c r="F197" s="59">
        <v>0.1305</v>
      </c>
      <c r="G197" s="74">
        <f t="shared" si="41"/>
        <v>-2.0299999999999999E-2</v>
      </c>
      <c r="H197" s="52">
        <v>0.1041</v>
      </c>
      <c r="I197" s="59">
        <v>0.1305</v>
      </c>
      <c r="J197" s="74">
        <f t="shared" si="42"/>
        <v>-2.6400000000000007E-2</v>
      </c>
      <c r="K197" s="52">
        <v>6.2300000000000001E-2</v>
      </c>
      <c r="L197" s="59">
        <v>0.1305</v>
      </c>
      <c r="M197" s="74">
        <f t="shared" si="43"/>
        <v>-6.8200000000000011E-2</v>
      </c>
      <c r="N197" s="52">
        <v>-4.0500000000000001E-2</v>
      </c>
      <c r="O197" s="59">
        <v>0.1305</v>
      </c>
      <c r="P197" s="74">
        <f t="shared" si="44"/>
        <v>-0.17100000000000001</v>
      </c>
      <c r="Q197" s="52">
        <v>0.19489999999999999</v>
      </c>
      <c r="R197" s="59">
        <v>0.1305</v>
      </c>
      <c r="S197" s="74">
        <f t="shared" si="45"/>
        <v>6.4399999999999985E-2</v>
      </c>
      <c r="T197" s="52">
        <v>0.19439999999999999</v>
      </c>
      <c r="U197" s="59">
        <v>0.1305</v>
      </c>
      <c r="V197" s="74">
        <f t="shared" si="46"/>
        <v>6.3899999999999985E-2</v>
      </c>
      <c r="W197" s="52">
        <v>0.1187</v>
      </c>
      <c r="X197" s="59">
        <v>0.1305</v>
      </c>
      <c r="Y197" s="74">
        <f t="shared" si="47"/>
        <v>-1.1800000000000005E-2</v>
      </c>
      <c r="Z197" s="52">
        <v>9.11E-2</v>
      </c>
      <c r="AA197" s="59">
        <v>0.1305</v>
      </c>
      <c r="AB197" s="74">
        <f t="shared" si="48"/>
        <v>-3.9400000000000004E-2</v>
      </c>
      <c r="AC197" s="52">
        <v>0.1062</v>
      </c>
      <c r="AD197" s="59">
        <v>0.1305</v>
      </c>
      <c r="AE197" s="74">
        <f t="shared" si="49"/>
        <v>-2.4300000000000002E-2</v>
      </c>
      <c r="AF197" s="95">
        <f t="shared" si="50"/>
        <v>-1.3020000000000009E-2</v>
      </c>
      <c r="AG197" s="97">
        <v>12.3</v>
      </c>
      <c r="AH197" s="98">
        <f t="shared" si="52"/>
        <v>3.4035422296577455E-4</v>
      </c>
      <c r="AI197" s="99">
        <f t="shared" si="53"/>
        <v>-4.4314119830143873E-6</v>
      </c>
      <c r="AJ197" s="97">
        <v>17.29</v>
      </c>
      <c r="AK197" s="100">
        <v>0.7</v>
      </c>
      <c r="AL197" s="100">
        <v>11.99</v>
      </c>
    </row>
    <row r="198" spans="1:38" s="62" customFormat="1">
      <c r="A198" s="90" t="s">
        <v>1683</v>
      </c>
      <c r="B198" s="52">
        <v>0.05</v>
      </c>
      <c r="C198" s="59">
        <v>0.1305</v>
      </c>
      <c r="D198" s="74">
        <f t="shared" si="51"/>
        <v>-8.0500000000000002E-2</v>
      </c>
      <c r="E198" s="52">
        <v>0.06</v>
      </c>
      <c r="F198" s="59">
        <v>0.1305</v>
      </c>
      <c r="G198" s="74">
        <f t="shared" si="41"/>
        <v>-7.0500000000000007E-2</v>
      </c>
      <c r="H198" s="52">
        <v>0.09</v>
      </c>
      <c r="I198" s="59">
        <v>0.1305</v>
      </c>
      <c r="J198" s="74">
        <f t="shared" si="42"/>
        <v>-4.0500000000000008E-2</v>
      </c>
      <c r="K198" s="52">
        <v>0.14000000000000001</v>
      </c>
      <c r="L198" s="59">
        <v>0.1305</v>
      </c>
      <c r="M198" s="74">
        <f t="shared" si="43"/>
        <v>9.5000000000000084E-3</v>
      </c>
      <c r="N198" s="52">
        <v>0.11</v>
      </c>
      <c r="O198" s="59">
        <v>0.1305</v>
      </c>
      <c r="P198" s="74">
        <f t="shared" si="44"/>
        <v>-2.0500000000000004E-2</v>
      </c>
      <c r="Q198" s="52">
        <v>0.11</v>
      </c>
      <c r="R198" s="59">
        <v>0.1305</v>
      </c>
      <c r="S198" s="74">
        <f t="shared" si="45"/>
        <v>-2.0500000000000004E-2</v>
      </c>
      <c r="T198" s="52">
        <v>0.08</v>
      </c>
      <c r="U198" s="59">
        <v>0.1305</v>
      </c>
      <c r="V198" s="74">
        <f t="shared" si="46"/>
        <v>-5.0500000000000003E-2</v>
      </c>
      <c r="W198" s="52">
        <v>0.05</v>
      </c>
      <c r="X198" s="59">
        <v>0.1305</v>
      </c>
      <c r="Y198" s="74">
        <f t="shared" si="47"/>
        <v>-8.0500000000000002E-2</v>
      </c>
      <c r="Z198" s="52">
        <v>0.06</v>
      </c>
      <c r="AA198" s="59">
        <v>0.1305</v>
      </c>
      <c r="AB198" s="74">
        <f t="shared" si="48"/>
        <v>-7.0500000000000007E-2</v>
      </c>
      <c r="AC198" s="52">
        <v>7.0000000000000007E-2</v>
      </c>
      <c r="AD198" s="59">
        <v>0.1305</v>
      </c>
      <c r="AE198" s="74">
        <f t="shared" si="49"/>
        <v>-6.0499999999999998E-2</v>
      </c>
      <c r="AF198" s="95">
        <f t="shared" si="50"/>
        <v>-4.8500000000000001E-2</v>
      </c>
      <c r="AG198" s="97">
        <v>79.400000000000006</v>
      </c>
      <c r="AH198" s="98">
        <f t="shared" si="52"/>
        <v>2.1970833580067075E-3</v>
      </c>
      <c r="AI198" s="99">
        <f t="shared" si="53"/>
        <v>-1.0655854286332532E-4</v>
      </c>
      <c r="AJ198" s="97">
        <v>93.25</v>
      </c>
      <c r="AK198" s="100">
        <v>0.37</v>
      </c>
      <c r="AL198" s="100">
        <v>-2.5299999999999998</v>
      </c>
    </row>
    <row r="199" spans="1:38" s="62" customFormat="1">
      <c r="A199" s="90" t="s">
        <v>1684</v>
      </c>
      <c r="B199" s="64" t="s">
        <v>13</v>
      </c>
      <c r="C199" s="59">
        <v>0.1305</v>
      </c>
      <c r="D199" s="74" t="s">
        <v>13</v>
      </c>
      <c r="E199" s="52">
        <v>0.23</v>
      </c>
      <c r="F199" s="59">
        <v>0.1305</v>
      </c>
      <c r="G199" s="74">
        <f t="shared" si="41"/>
        <v>9.9500000000000005E-2</v>
      </c>
      <c r="H199" s="52">
        <v>0.19</v>
      </c>
      <c r="I199" s="59">
        <v>0.1305</v>
      </c>
      <c r="J199" s="74">
        <f t="shared" si="42"/>
        <v>5.9499999999999997E-2</v>
      </c>
      <c r="K199" s="52">
        <v>0.26</v>
      </c>
      <c r="L199" s="59">
        <v>0.1305</v>
      </c>
      <c r="M199" s="74">
        <f t="shared" si="43"/>
        <v>0.1295</v>
      </c>
      <c r="N199" s="52">
        <v>0.22</v>
      </c>
      <c r="O199" s="59">
        <v>0.1305</v>
      </c>
      <c r="P199" s="74">
        <f t="shared" si="44"/>
        <v>8.9499999999999996E-2</v>
      </c>
      <c r="Q199" s="52">
        <v>0.1</v>
      </c>
      <c r="R199" s="59">
        <v>0.1305</v>
      </c>
      <c r="S199" s="74">
        <f t="shared" si="45"/>
        <v>-3.0499999999999999E-2</v>
      </c>
      <c r="T199" s="52">
        <v>0.11</v>
      </c>
      <c r="U199" s="59">
        <v>0.1305</v>
      </c>
      <c r="V199" s="74">
        <f t="shared" si="46"/>
        <v>-2.0500000000000004E-2</v>
      </c>
      <c r="W199" s="52">
        <v>7.0000000000000007E-2</v>
      </c>
      <c r="X199" s="59">
        <v>0.1305</v>
      </c>
      <c r="Y199" s="74">
        <f t="shared" si="47"/>
        <v>-6.0499999999999998E-2</v>
      </c>
      <c r="Z199" s="52">
        <v>0.05</v>
      </c>
      <c r="AA199" s="59">
        <v>0.1305</v>
      </c>
      <c r="AB199" s="74">
        <f t="shared" si="48"/>
        <v>-8.0500000000000002E-2</v>
      </c>
      <c r="AC199" s="52">
        <v>0.08</v>
      </c>
      <c r="AD199" s="59">
        <v>0.1305</v>
      </c>
      <c r="AE199" s="74">
        <f t="shared" si="49"/>
        <v>-5.0500000000000003E-2</v>
      </c>
      <c r="AF199" s="95">
        <f t="shared" si="50"/>
        <v>1.5055555555555556E-2</v>
      </c>
      <c r="AG199" s="97">
        <v>110.38</v>
      </c>
      <c r="AH199" s="98">
        <f t="shared" si="52"/>
        <v>3.0543332626798529E-3</v>
      </c>
      <c r="AI199" s="99">
        <f t="shared" si="53"/>
        <v>4.5984684121457786E-5</v>
      </c>
      <c r="AJ199" s="97">
        <v>126.24</v>
      </c>
      <c r="AK199" s="100">
        <v>0.59</v>
      </c>
      <c r="AL199" s="100" t="s">
        <v>13</v>
      </c>
    </row>
    <row r="200" spans="1:38" s="62" customFormat="1">
      <c r="A200" s="90" t="s">
        <v>1685</v>
      </c>
      <c r="B200" s="52">
        <v>0.2046</v>
      </c>
      <c r="C200" s="59">
        <v>0.1305</v>
      </c>
      <c r="D200" s="74">
        <f t="shared" si="51"/>
        <v>7.4099999999999999E-2</v>
      </c>
      <c r="E200" s="52">
        <v>0.24410000000000001</v>
      </c>
      <c r="F200" s="59">
        <v>0.1305</v>
      </c>
      <c r="G200" s="74">
        <f t="shared" si="41"/>
        <v>0.11360000000000001</v>
      </c>
      <c r="H200" s="52">
        <v>0.13150000000000001</v>
      </c>
      <c r="I200" s="59">
        <v>0.1305</v>
      </c>
      <c r="J200" s="74">
        <f t="shared" si="42"/>
        <v>1.0000000000000009E-3</v>
      </c>
      <c r="K200" s="52">
        <v>0.1095</v>
      </c>
      <c r="L200" s="59">
        <v>0.1305</v>
      </c>
      <c r="M200" s="74">
        <f t="shared" si="43"/>
        <v>-2.1000000000000005E-2</v>
      </c>
      <c r="N200" s="52">
        <v>0.13539999999999999</v>
      </c>
      <c r="O200" s="59">
        <v>0.1305</v>
      </c>
      <c r="P200" s="74">
        <f t="shared" si="44"/>
        <v>4.8999999999999877E-3</v>
      </c>
      <c r="Q200" s="52">
        <v>0.10390000000000001</v>
      </c>
      <c r="R200" s="59">
        <v>0.1305</v>
      </c>
      <c r="S200" s="74">
        <f t="shared" si="45"/>
        <v>-2.6599999999999999E-2</v>
      </c>
      <c r="T200" s="52">
        <v>0.1129</v>
      </c>
      <c r="U200" s="59">
        <v>0.1305</v>
      </c>
      <c r="V200" s="74">
        <f t="shared" si="46"/>
        <v>-1.7600000000000005E-2</v>
      </c>
      <c r="W200" s="52">
        <v>-0.25109999999999999</v>
      </c>
      <c r="X200" s="59">
        <v>0.1305</v>
      </c>
      <c r="Y200" s="74">
        <f t="shared" si="47"/>
        <v>-0.38159999999999999</v>
      </c>
      <c r="Z200" s="52">
        <v>-0.23669999999999999</v>
      </c>
      <c r="AA200" s="59">
        <v>0.1305</v>
      </c>
      <c r="AB200" s="74">
        <f t="shared" si="48"/>
        <v>-0.36719999999999997</v>
      </c>
      <c r="AC200" s="52">
        <v>-0.3105</v>
      </c>
      <c r="AD200" s="59">
        <v>0.1305</v>
      </c>
      <c r="AE200" s="74">
        <f t="shared" si="49"/>
        <v>-0.441</v>
      </c>
      <c r="AF200" s="95">
        <f t="shared" si="50"/>
        <v>-0.10613999999999998</v>
      </c>
      <c r="AG200" s="97">
        <v>20.16</v>
      </c>
      <c r="AH200" s="98">
        <f t="shared" si="52"/>
        <v>5.578488727634159E-4</v>
      </c>
      <c r="AI200" s="99">
        <f t="shared" si="53"/>
        <v>-5.9210079355108954E-5</v>
      </c>
      <c r="AJ200" s="97">
        <v>27.78</v>
      </c>
      <c r="AK200" s="100" t="s">
        <v>13</v>
      </c>
      <c r="AL200" s="100" t="s">
        <v>13</v>
      </c>
    </row>
    <row r="201" spans="1:38" s="62" customFormat="1">
      <c r="A201" s="90" t="s">
        <v>1815</v>
      </c>
      <c r="B201" s="53" t="s">
        <v>13</v>
      </c>
      <c r="C201" s="59">
        <v>0.1305</v>
      </c>
      <c r="D201" s="78" t="s">
        <v>13</v>
      </c>
      <c r="E201" s="54" t="s">
        <v>13</v>
      </c>
      <c r="F201" s="59">
        <v>0.1305</v>
      </c>
      <c r="G201" s="78" t="s">
        <v>13</v>
      </c>
      <c r="H201" s="54" t="s">
        <v>13</v>
      </c>
      <c r="I201" s="59">
        <v>0.1305</v>
      </c>
      <c r="J201" s="78" t="s">
        <v>13</v>
      </c>
      <c r="K201" s="52">
        <v>-2.9499999999999998E-2</v>
      </c>
      <c r="L201" s="59">
        <v>0.1305</v>
      </c>
      <c r="M201" s="74">
        <f>K201-L201</f>
        <v>-0.16</v>
      </c>
      <c r="N201" s="52">
        <v>-1.78E-2</v>
      </c>
      <c r="O201" s="59">
        <v>0.1305</v>
      </c>
      <c r="P201" s="74">
        <f>N201-O201</f>
        <v>-0.14830000000000002</v>
      </c>
      <c r="Q201" s="52">
        <v>-1.8499999999999999E-2</v>
      </c>
      <c r="R201" s="59">
        <v>0.1305</v>
      </c>
      <c r="S201" s="74">
        <f>Q201-R201</f>
        <v>-0.14899999999999999</v>
      </c>
      <c r="T201" s="52">
        <v>-1.9300000000000001E-2</v>
      </c>
      <c r="U201" s="59">
        <v>0.1305</v>
      </c>
      <c r="V201" s="74">
        <f>T201-U201</f>
        <v>-0.14980000000000002</v>
      </c>
      <c r="W201" s="52">
        <v>-1.0500000000000001E-2</v>
      </c>
      <c r="X201" s="59">
        <v>0.1305</v>
      </c>
      <c r="Y201" s="74">
        <f>W201-X201</f>
        <v>-0.14100000000000001</v>
      </c>
      <c r="Z201" s="52">
        <v>-8.0999999999999996E-3</v>
      </c>
      <c r="AA201" s="59">
        <v>0.1305</v>
      </c>
      <c r="AB201" s="74">
        <f>Z201-AA201</f>
        <v>-0.1386</v>
      </c>
      <c r="AC201" s="52">
        <v>-5.1999999999999998E-3</v>
      </c>
      <c r="AD201" s="59">
        <v>0.1305</v>
      </c>
      <c r="AE201" s="74">
        <f>AC201-AD201</f>
        <v>-0.13570000000000002</v>
      </c>
      <c r="AF201" s="95">
        <f>AVERAGE(D201,G201,J201,M201,P201,S201,V201,Y201,AB201,AE201)</f>
        <v>-0.14605714285714286</v>
      </c>
      <c r="AG201" s="97">
        <v>107.73</v>
      </c>
      <c r="AH201" s="98">
        <f t="shared" si="52"/>
        <v>2.9810049138295036E-3</v>
      </c>
      <c r="AI201" s="99">
        <f t="shared" si="53"/>
        <v>-4.3539706055704063E-4</v>
      </c>
      <c r="AJ201" s="97">
        <v>108.25</v>
      </c>
      <c r="AK201" s="100">
        <v>0.01</v>
      </c>
      <c r="AL201" s="100" t="s">
        <v>13</v>
      </c>
    </row>
    <row r="202" spans="1:38" s="62" customFormat="1">
      <c r="A202" s="90" t="s">
        <v>1686</v>
      </c>
      <c r="B202" s="52">
        <v>0.12</v>
      </c>
      <c r="C202" s="59">
        <v>0.1305</v>
      </c>
      <c r="D202" s="74">
        <f t="shared" si="51"/>
        <v>-1.0500000000000009E-2</v>
      </c>
      <c r="E202" s="52">
        <v>0.05</v>
      </c>
      <c r="F202" s="59">
        <v>0.1305</v>
      </c>
      <c r="G202" s="74">
        <f t="shared" si="41"/>
        <v>-8.0500000000000002E-2</v>
      </c>
      <c r="H202" s="52">
        <v>0.04</v>
      </c>
      <c r="I202" s="59">
        <v>0.1305</v>
      </c>
      <c r="J202" s="74">
        <f t="shared" si="42"/>
        <v>-9.0499999999999997E-2</v>
      </c>
      <c r="K202" s="52">
        <v>0.04</v>
      </c>
      <c r="L202" s="59">
        <v>0.1305</v>
      </c>
      <c r="M202" s="74">
        <f t="shared" si="43"/>
        <v>-9.0499999999999997E-2</v>
      </c>
      <c r="N202" s="52">
        <v>0.04</v>
      </c>
      <c r="O202" s="59">
        <v>0.1305</v>
      </c>
      <c r="P202" s="74">
        <f t="shared" si="44"/>
        <v>-9.0499999999999997E-2</v>
      </c>
      <c r="Q202" s="59" t="s">
        <v>13</v>
      </c>
      <c r="R202" s="59">
        <v>0.1305</v>
      </c>
      <c r="S202" s="74" t="s">
        <v>13</v>
      </c>
      <c r="T202" s="52">
        <v>-0.1</v>
      </c>
      <c r="U202" s="59">
        <v>0.1305</v>
      </c>
      <c r="V202" s="74">
        <f t="shared" si="46"/>
        <v>-0.23050000000000001</v>
      </c>
      <c r="W202" s="52">
        <v>0.05</v>
      </c>
      <c r="X202" s="59">
        <v>0.1305</v>
      </c>
      <c r="Y202" s="74">
        <f t="shared" si="47"/>
        <v>-8.0500000000000002E-2</v>
      </c>
      <c r="Z202" s="52">
        <v>0.06</v>
      </c>
      <c r="AA202" s="59">
        <v>0.1305</v>
      </c>
      <c r="AB202" s="74">
        <f t="shared" si="48"/>
        <v>-7.0500000000000007E-2</v>
      </c>
      <c r="AC202" s="52">
        <v>0.01</v>
      </c>
      <c r="AD202" s="59">
        <v>0.1305</v>
      </c>
      <c r="AE202" s="74">
        <f t="shared" si="49"/>
        <v>-0.12050000000000001</v>
      </c>
      <c r="AF202" s="95">
        <f t="shared" si="50"/>
        <v>-9.6055555555555575E-2</v>
      </c>
      <c r="AG202" s="97">
        <v>90.61</v>
      </c>
      <c r="AH202" s="98">
        <f t="shared" si="52"/>
        <v>2.5072761091812059E-3</v>
      </c>
      <c r="AI202" s="99">
        <f t="shared" si="53"/>
        <v>-2.4083779959857253E-4</v>
      </c>
      <c r="AJ202" s="97">
        <v>103.09</v>
      </c>
      <c r="AK202" s="100">
        <v>0.37</v>
      </c>
      <c r="AL202" s="100">
        <v>-8.69</v>
      </c>
    </row>
    <row r="203" spans="1:38" s="62" customFormat="1">
      <c r="A203" s="90" t="s">
        <v>1687</v>
      </c>
      <c r="B203" s="53" t="s">
        <v>13</v>
      </c>
      <c r="C203" s="59">
        <v>0.1305</v>
      </c>
      <c r="D203" s="74" t="s">
        <v>13</v>
      </c>
      <c r="E203" s="54" t="s">
        <v>13</v>
      </c>
      <c r="F203" s="59">
        <v>0.1305</v>
      </c>
      <c r="G203" s="74" t="s">
        <v>13</v>
      </c>
      <c r="H203" s="52">
        <v>1.23E-2</v>
      </c>
      <c r="I203" s="59">
        <v>0.1305</v>
      </c>
      <c r="J203" s="74">
        <f t="shared" si="42"/>
        <v>-0.1182</v>
      </c>
      <c r="K203" s="52">
        <v>2.8400000000000002E-2</v>
      </c>
      <c r="L203" s="59">
        <v>0.1305</v>
      </c>
      <c r="M203" s="74">
        <f t="shared" si="43"/>
        <v>-0.1021</v>
      </c>
      <c r="N203" s="52">
        <v>7.0000000000000001E-3</v>
      </c>
      <c r="O203" s="59">
        <v>0.1305</v>
      </c>
      <c r="P203" s="74">
        <f t="shared" si="44"/>
        <v>-0.1235</v>
      </c>
      <c r="Q203" s="52">
        <v>-3.5999999999999997E-2</v>
      </c>
      <c r="R203" s="59">
        <v>0.1305</v>
      </c>
      <c r="S203" s="74">
        <f t="shared" si="45"/>
        <v>-0.16650000000000001</v>
      </c>
      <c r="T203" s="52">
        <v>-3.7699999999999997E-2</v>
      </c>
      <c r="U203" s="59">
        <v>0.1305</v>
      </c>
      <c r="V203" s="74">
        <f t="shared" si="46"/>
        <v>-0.16820000000000002</v>
      </c>
      <c r="W203" s="52">
        <v>-5.7599999999999998E-2</v>
      </c>
      <c r="X203" s="59">
        <v>0.1305</v>
      </c>
      <c r="Y203" s="74">
        <f t="shared" si="47"/>
        <v>-0.18809999999999999</v>
      </c>
      <c r="Z203" s="52">
        <v>-4.99E-2</v>
      </c>
      <c r="AA203" s="59">
        <v>0.1305</v>
      </c>
      <c r="AB203" s="74">
        <f t="shared" si="48"/>
        <v>-0.1804</v>
      </c>
      <c r="AC203" s="52">
        <v>-6.9000000000000006E-2</v>
      </c>
      <c r="AD203" s="59">
        <v>0.1305</v>
      </c>
      <c r="AE203" s="74">
        <f t="shared" si="49"/>
        <v>-0.19950000000000001</v>
      </c>
      <c r="AF203" s="95">
        <f t="shared" si="50"/>
        <v>-0.15581250000000002</v>
      </c>
      <c r="AG203" s="97">
        <v>86.7</v>
      </c>
      <c r="AH203" s="98">
        <f t="shared" si="52"/>
        <v>2.3990822057831426E-3</v>
      </c>
      <c r="AI203" s="99">
        <f t="shared" si="53"/>
        <v>-3.7380699618858596E-4</v>
      </c>
      <c r="AJ203" s="97">
        <v>89.2</v>
      </c>
      <c r="AK203" s="100">
        <v>3.24</v>
      </c>
      <c r="AL203" s="100" t="s">
        <v>13</v>
      </c>
    </row>
    <row r="204" spans="1:38" s="62" customFormat="1">
      <c r="A204" s="90" t="s">
        <v>1688</v>
      </c>
      <c r="B204" s="52">
        <v>0.12</v>
      </c>
      <c r="C204" s="59">
        <v>0.1305</v>
      </c>
      <c r="D204" s="74">
        <f t="shared" si="51"/>
        <v>-1.0500000000000009E-2</v>
      </c>
      <c r="E204" s="52">
        <v>0.12</v>
      </c>
      <c r="F204" s="59">
        <v>0.1305</v>
      </c>
      <c r="G204" s="74">
        <f t="shared" si="41"/>
        <v>-1.0500000000000009E-2</v>
      </c>
      <c r="H204" s="52">
        <v>0.1</v>
      </c>
      <c r="I204" s="59">
        <v>0.1305</v>
      </c>
      <c r="J204" s="74">
        <f t="shared" si="42"/>
        <v>-3.0499999999999999E-2</v>
      </c>
      <c r="K204" s="52">
        <v>0.12</v>
      </c>
      <c r="L204" s="59">
        <v>0.1305</v>
      </c>
      <c r="M204" s="74">
        <f t="shared" si="43"/>
        <v>-1.0500000000000009E-2</v>
      </c>
      <c r="N204" s="52">
        <v>0.15</v>
      </c>
      <c r="O204" s="59">
        <v>0.1305</v>
      </c>
      <c r="P204" s="74">
        <f t="shared" si="44"/>
        <v>1.949999999999999E-2</v>
      </c>
      <c r="Q204" s="52">
        <v>0.11</v>
      </c>
      <c r="R204" s="59">
        <v>0.1305</v>
      </c>
      <c r="S204" s="74">
        <f t="shared" si="45"/>
        <v>-2.0500000000000004E-2</v>
      </c>
      <c r="T204" s="52">
        <v>0.25</v>
      </c>
      <c r="U204" s="59">
        <v>0.1305</v>
      </c>
      <c r="V204" s="74">
        <f t="shared" si="46"/>
        <v>0.1195</v>
      </c>
      <c r="W204" s="52">
        <v>0.16</v>
      </c>
      <c r="X204" s="59">
        <v>0.1305</v>
      </c>
      <c r="Y204" s="74">
        <f t="shared" si="47"/>
        <v>2.9499999999999998E-2</v>
      </c>
      <c r="Z204" s="52">
        <v>0.02</v>
      </c>
      <c r="AA204" s="59">
        <v>0.1305</v>
      </c>
      <c r="AB204" s="74">
        <f t="shared" si="48"/>
        <v>-0.1105</v>
      </c>
      <c r="AC204" s="52">
        <v>0.04</v>
      </c>
      <c r="AD204" s="59">
        <v>0.1305</v>
      </c>
      <c r="AE204" s="74">
        <f t="shared" si="49"/>
        <v>-9.0499999999999997E-2</v>
      </c>
      <c r="AF204" s="95">
        <f t="shared" si="50"/>
        <v>-1.1500000000000005E-2</v>
      </c>
      <c r="AG204" s="97">
        <v>37.36</v>
      </c>
      <c r="AH204" s="98">
        <f t="shared" si="52"/>
        <v>1.0337913634147428E-3</v>
      </c>
      <c r="AI204" s="99">
        <f t="shared" si="53"/>
        <v>-1.1888600679269547E-5</v>
      </c>
      <c r="AJ204" s="97">
        <v>55.82</v>
      </c>
      <c r="AK204" s="100">
        <v>3.79</v>
      </c>
      <c r="AL204" s="100">
        <v>1.92</v>
      </c>
    </row>
    <row r="205" spans="1:38" s="62" customFormat="1">
      <c r="A205" s="90" t="s">
        <v>1689</v>
      </c>
      <c r="B205" s="53" t="s">
        <v>13</v>
      </c>
      <c r="C205" s="59">
        <v>0.1305</v>
      </c>
      <c r="D205" s="74" t="s">
        <v>13</v>
      </c>
      <c r="E205" s="54" t="s">
        <v>13</v>
      </c>
      <c r="F205" s="59">
        <v>0.1305</v>
      </c>
      <c r="G205" s="74" t="s">
        <v>13</v>
      </c>
      <c r="H205" s="52">
        <v>0.15279999999999999</v>
      </c>
      <c r="I205" s="59">
        <v>0.1305</v>
      </c>
      <c r="J205" s="74">
        <f t="shared" si="42"/>
        <v>2.2299999999999986E-2</v>
      </c>
      <c r="K205" s="52">
        <v>-8.1600000000000006E-2</v>
      </c>
      <c r="L205" s="59">
        <v>0.1305</v>
      </c>
      <c r="M205" s="74">
        <f t="shared" si="43"/>
        <v>-0.21210000000000001</v>
      </c>
      <c r="N205" s="52">
        <v>-3.5110999999999999</v>
      </c>
      <c r="O205" s="59">
        <v>0.1305</v>
      </c>
      <c r="P205" s="74">
        <f t="shared" si="44"/>
        <v>-3.6415999999999999</v>
      </c>
      <c r="Q205" s="59" t="s">
        <v>13</v>
      </c>
      <c r="R205" s="59">
        <v>0.1305</v>
      </c>
      <c r="S205" s="74" t="s">
        <v>13</v>
      </c>
      <c r="T205" s="52">
        <v>-0.42420000000000002</v>
      </c>
      <c r="U205" s="59">
        <v>0.1305</v>
      </c>
      <c r="V205" s="74">
        <f t="shared" si="46"/>
        <v>-0.55469999999999997</v>
      </c>
      <c r="W205" s="52">
        <v>-0.55559999999999998</v>
      </c>
      <c r="X205" s="59">
        <v>0.1305</v>
      </c>
      <c r="Y205" s="74">
        <f t="shared" si="47"/>
        <v>-0.68609999999999993</v>
      </c>
      <c r="Z205" s="52">
        <v>-0.52629999999999999</v>
      </c>
      <c r="AA205" s="59">
        <v>0.1305</v>
      </c>
      <c r="AB205" s="74">
        <f t="shared" si="48"/>
        <v>-0.65680000000000005</v>
      </c>
      <c r="AC205" s="52">
        <v>-0.37040000000000001</v>
      </c>
      <c r="AD205" s="59">
        <v>0.1305</v>
      </c>
      <c r="AE205" s="74">
        <f t="shared" si="49"/>
        <v>-0.50090000000000001</v>
      </c>
      <c r="AF205" s="95">
        <f t="shared" si="50"/>
        <v>-0.88998571428571416</v>
      </c>
      <c r="AG205" s="97">
        <v>0.16</v>
      </c>
      <c r="AH205" s="98">
        <f t="shared" si="52"/>
        <v>4.4273720060588557E-6</v>
      </c>
      <c r="AI205" s="99">
        <f t="shared" si="53"/>
        <v>-3.9402978372208663E-6</v>
      </c>
      <c r="AJ205" s="97">
        <v>0.17</v>
      </c>
      <c r="AK205" s="100" t="s">
        <v>13</v>
      </c>
      <c r="AL205" s="100">
        <v>-10.119999999999999</v>
      </c>
    </row>
    <row r="206" spans="1:38" s="62" customFormat="1">
      <c r="A206" s="90" t="s">
        <v>1690</v>
      </c>
      <c r="B206" s="52">
        <v>0.25540000000000002</v>
      </c>
      <c r="C206" s="59">
        <v>0.1305</v>
      </c>
      <c r="D206" s="74">
        <f t="shared" si="51"/>
        <v>0.12490000000000001</v>
      </c>
      <c r="E206" s="52">
        <v>0.19439999999999999</v>
      </c>
      <c r="F206" s="59">
        <v>0.1305</v>
      </c>
      <c r="G206" s="74">
        <f t="shared" si="41"/>
        <v>6.3899999999999985E-2</v>
      </c>
      <c r="H206" s="52">
        <v>0.1216</v>
      </c>
      <c r="I206" s="59">
        <v>0.1305</v>
      </c>
      <c r="J206" s="74">
        <f t="shared" si="42"/>
        <v>-8.9000000000000051E-3</v>
      </c>
      <c r="K206" s="52">
        <v>0.1452</v>
      </c>
      <c r="L206" s="59">
        <v>0.1305</v>
      </c>
      <c r="M206" s="74">
        <f t="shared" si="43"/>
        <v>1.4699999999999991E-2</v>
      </c>
      <c r="N206" s="52">
        <v>0.17760000000000001</v>
      </c>
      <c r="O206" s="59">
        <v>0.1305</v>
      </c>
      <c r="P206" s="74">
        <f t="shared" si="44"/>
        <v>4.7100000000000003E-2</v>
      </c>
      <c r="Q206" s="52">
        <v>-1.6199999999999999E-2</v>
      </c>
      <c r="R206" s="59">
        <v>0.1305</v>
      </c>
      <c r="S206" s="74">
        <f t="shared" si="45"/>
        <v>-0.1467</v>
      </c>
      <c r="T206" s="52">
        <v>8.1100000000000005E-2</v>
      </c>
      <c r="U206" s="59">
        <v>0.1305</v>
      </c>
      <c r="V206" s="74">
        <f t="shared" si="46"/>
        <v>-4.9399999999999999E-2</v>
      </c>
      <c r="W206" s="52">
        <v>5.8999999999999999E-3</v>
      </c>
      <c r="X206" s="59">
        <v>0.1305</v>
      </c>
      <c r="Y206" s="74">
        <f t="shared" si="47"/>
        <v>-0.1246</v>
      </c>
      <c r="Z206" s="52">
        <v>5.5999999999999999E-3</v>
      </c>
      <c r="AA206" s="59">
        <v>0.1305</v>
      </c>
      <c r="AB206" s="74">
        <f t="shared" si="48"/>
        <v>-0.12490000000000001</v>
      </c>
      <c r="AC206" s="52">
        <v>-4.5999999999999999E-2</v>
      </c>
      <c r="AD206" s="59">
        <v>0.1305</v>
      </c>
      <c r="AE206" s="74">
        <f t="shared" si="49"/>
        <v>-0.17649999999999999</v>
      </c>
      <c r="AF206" s="95">
        <f t="shared" si="50"/>
        <v>-3.8040000000000004E-2</v>
      </c>
      <c r="AG206" s="97">
        <v>25.95</v>
      </c>
      <c r="AH206" s="98">
        <f t="shared" si="52"/>
        <v>7.1806439723267072E-4</v>
      </c>
      <c r="AI206" s="99">
        <f t="shared" si="53"/>
        <v>-2.7315169670730799E-5</v>
      </c>
      <c r="AJ206" s="97">
        <v>36.880000000000003</v>
      </c>
      <c r="AK206" s="100">
        <v>7.0000000000000007E-2</v>
      </c>
      <c r="AL206" s="100">
        <v>-0.18</v>
      </c>
    </row>
    <row r="207" spans="1:38" s="62" customFormat="1">
      <c r="A207" s="90" t="s">
        <v>1691</v>
      </c>
      <c r="B207" s="52">
        <v>0.18</v>
      </c>
      <c r="C207" s="59">
        <v>0.1305</v>
      </c>
      <c r="D207" s="74">
        <f t="shared" si="51"/>
        <v>4.9499999999999988E-2</v>
      </c>
      <c r="E207" s="52">
        <v>0.18</v>
      </c>
      <c r="F207" s="59">
        <v>0.1305</v>
      </c>
      <c r="G207" s="74">
        <f t="shared" si="41"/>
        <v>4.9499999999999988E-2</v>
      </c>
      <c r="H207" s="52">
        <v>0.19</v>
      </c>
      <c r="I207" s="59">
        <v>0.1305</v>
      </c>
      <c r="J207" s="74">
        <f t="shared" si="42"/>
        <v>5.9499999999999997E-2</v>
      </c>
      <c r="K207" s="52">
        <v>0.11</v>
      </c>
      <c r="L207" s="59">
        <v>0.1305</v>
      </c>
      <c r="M207" s="74">
        <f t="shared" si="43"/>
        <v>-2.0500000000000004E-2</v>
      </c>
      <c r="N207" s="52">
        <v>0.12</v>
      </c>
      <c r="O207" s="59">
        <v>0.1305</v>
      </c>
      <c r="P207" s="74">
        <f t="shared" si="44"/>
        <v>-1.0500000000000009E-2</v>
      </c>
      <c r="Q207" s="52">
        <v>0.09</v>
      </c>
      <c r="R207" s="59">
        <v>0.1305</v>
      </c>
      <c r="S207" s="74">
        <f t="shared" si="45"/>
        <v>-4.0500000000000008E-2</v>
      </c>
      <c r="T207" s="52">
        <v>0.12</v>
      </c>
      <c r="U207" s="59">
        <v>0.1305</v>
      </c>
      <c r="V207" s="74">
        <f t="shared" si="46"/>
        <v>-1.0500000000000009E-2</v>
      </c>
      <c r="W207" s="52">
        <v>0.09</v>
      </c>
      <c r="X207" s="59">
        <v>0.1305</v>
      </c>
      <c r="Y207" s="74">
        <f t="shared" si="47"/>
        <v>-4.0500000000000008E-2</v>
      </c>
      <c r="Z207" s="52">
        <v>0.02</v>
      </c>
      <c r="AA207" s="59">
        <v>0.1305</v>
      </c>
      <c r="AB207" s="74">
        <f t="shared" si="48"/>
        <v>-0.1105</v>
      </c>
      <c r="AC207" s="52">
        <v>0.08</v>
      </c>
      <c r="AD207" s="59">
        <v>0.1305</v>
      </c>
      <c r="AE207" s="74">
        <f t="shared" si="49"/>
        <v>-5.0500000000000003E-2</v>
      </c>
      <c r="AF207" s="95">
        <f t="shared" si="50"/>
        <v>-1.2500000000000008E-2</v>
      </c>
      <c r="AG207" s="97">
        <v>37.26</v>
      </c>
      <c r="AH207" s="98">
        <f t="shared" si="52"/>
        <v>1.031024255910956E-3</v>
      </c>
      <c r="AI207" s="99">
        <f t="shared" si="53"/>
        <v>-1.2887803198886958E-5</v>
      </c>
      <c r="AJ207" s="97">
        <v>53.64</v>
      </c>
      <c r="AK207" s="100">
        <v>1.43</v>
      </c>
      <c r="AL207" s="100">
        <v>-7.44</v>
      </c>
    </row>
    <row r="208" spans="1:38" s="62" customFormat="1">
      <c r="A208" s="90" t="s">
        <v>1930</v>
      </c>
      <c r="B208" s="64" t="s">
        <v>13</v>
      </c>
      <c r="C208" s="59">
        <v>0.1305</v>
      </c>
      <c r="D208" s="78" t="s">
        <v>13</v>
      </c>
      <c r="E208" s="59" t="s">
        <v>13</v>
      </c>
      <c r="F208" s="59">
        <v>0.1305</v>
      </c>
      <c r="G208" s="78" t="s">
        <v>13</v>
      </c>
      <c r="H208" s="59" t="s">
        <v>13</v>
      </c>
      <c r="I208" s="59">
        <v>0.1305</v>
      </c>
      <c r="J208" s="78" t="s">
        <v>13</v>
      </c>
      <c r="K208" s="64" t="s">
        <v>13</v>
      </c>
      <c r="L208" s="59">
        <v>0.1305</v>
      </c>
      <c r="M208" s="78" t="s">
        <v>13</v>
      </c>
      <c r="N208" s="59" t="s">
        <v>13</v>
      </c>
      <c r="O208" s="59">
        <v>0.1305</v>
      </c>
      <c r="P208" s="78" t="s">
        <v>13</v>
      </c>
      <c r="Q208" s="52">
        <v>-0.22220000000000001</v>
      </c>
      <c r="R208" s="59">
        <v>0.1305</v>
      </c>
      <c r="S208" s="74">
        <f>Q208-R208</f>
        <v>-0.35270000000000001</v>
      </c>
      <c r="T208" s="52">
        <v>-6.6699999999999995E-2</v>
      </c>
      <c r="U208" s="59">
        <v>0.1305</v>
      </c>
      <c r="V208" s="74">
        <f>T208-U208</f>
        <v>-0.19719999999999999</v>
      </c>
      <c r="W208" s="52">
        <v>-2.2800000000000001E-2</v>
      </c>
      <c r="X208" s="59">
        <v>0.1305</v>
      </c>
      <c r="Y208" s="74">
        <f>W208-X208</f>
        <v>-0.15329999999999999</v>
      </c>
      <c r="Z208" s="52">
        <v>8.48E-2</v>
      </c>
      <c r="AA208" s="59">
        <v>0.1305</v>
      </c>
      <c r="AB208" s="74">
        <f>Z208-AA208</f>
        <v>-4.5700000000000005E-2</v>
      </c>
      <c r="AC208" s="52">
        <v>-7.7799999999999994E-2</v>
      </c>
      <c r="AD208" s="59">
        <v>0.1305</v>
      </c>
      <c r="AE208" s="74">
        <f>AC208-AD208</f>
        <v>-0.20829999999999999</v>
      </c>
      <c r="AF208" s="95">
        <f>AVERAGE(D208,G208,J208,M208,P208,S208,V208,Y208,AB208,AE208)</f>
        <v>-0.19144</v>
      </c>
      <c r="AG208" s="97">
        <v>34.659999999999997</v>
      </c>
      <c r="AH208" s="98">
        <f t="shared" si="52"/>
        <v>9.5907946081249954E-4</v>
      </c>
      <c r="AI208" s="99">
        <f t="shared" si="53"/>
        <v>-1.8360617197794491E-4</v>
      </c>
      <c r="AJ208" s="97">
        <v>51.26</v>
      </c>
      <c r="AK208" s="100">
        <v>7.0000000000000007E-2</v>
      </c>
      <c r="AL208" s="100" t="s">
        <v>13</v>
      </c>
    </row>
    <row r="209" spans="1:39" s="62" customFormat="1">
      <c r="A209" s="90" t="s">
        <v>1692</v>
      </c>
      <c r="B209" s="64" t="s">
        <v>13</v>
      </c>
      <c r="C209" s="59">
        <v>0.1305</v>
      </c>
      <c r="D209" s="74" t="s">
        <v>13</v>
      </c>
      <c r="E209" s="52">
        <v>-1.54E-2</v>
      </c>
      <c r="F209" s="59">
        <v>0.1305</v>
      </c>
      <c r="G209" s="74">
        <f t="shared" si="41"/>
        <v>-0.1459</v>
      </c>
      <c r="H209" s="52">
        <v>-2.1899999999999999E-2</v>
      </c>
      <c r="I209" s="59">
        <v>0.1305</v>
      </c>
      <c r="J209" s="74">
        <f t="shared" si="42"/>
        <v>-0.15240000000000001</v>
      </c>
      <c r="K209" s="52">
        <v>-3.2099999999999997E-2</v>
      </c>
      <c r="L209" s="59">
        <v>0.1305</v>
      </c>
      <c r="M209" s="74">
        <f t="shared" si="43"/>
        <v>-0.16259999999999999</v>
      </c>
      <c r="N209" s="52">
        <v>0</v>
      </c>
      <c r="O209" s="59">
        <v>0.1305</v>
      </c>
      <c r="P209" s="74">
        <f t="shared" si="44"/>
        <v>-0.1305</v>
      </c>
      <c r="Q209" s="52">
        <v>0</v>
      </c>
      <c r="R209" s="59">
        <v>0.1305</v>
      </c>
      <c r="S209" s="74">
        <f t="shared" si="45"/>
        <v>-0.1305</v>
      </c>
      <c r="T209" s="52">
        <v>0</v>
      </c>
      <c r="U209" s="59">
        <v>0.1305</v>
      </c>
      <c r="V209" s="74">
        <f t="shared" si="46"/>
        <v>-0.1305</v>
      </c>
      <c r="W209" s="52">
        <v>3.3E-3</v>
      </c>
      <c r="X209" s="59">
        <v>0.1305</v>
      </c>
      <c r="Y209" s="74">
        <f t="shared" si="47"/>
        <v>-0.12720000000000001</v>
      </c>
      <c r="Z209" s="52">
        <v>0.01</v>
      </c>
      <c r="AA209" s="59">
        <v>0.1305</v>
      </c>
      <c r="AB209" s="74">
        <f t="shared" si="48"/>
        <v>-0.12050000000000001</v>
      </c>
      <c r="AC209" s="52">
        <v>3.3999999999999998E-3</v>
      </c>
      <c r="AD209" s="59">
        <v>0.1305</v>
      </c>
      <c r="AE209" s="74">
        <f t="shared" si="49"/>
        <v>-0.12710000000000002</v>
      </c>
      <c r="AF209" s="95">
        <f t="shared" si="50"/>
        <v>-0.13635555555555556</v>
      </c>
      <c r="AG209" s="97">
        <v>2.95</v>
      </c>
      <c r="AH209" s="98">
        <f t="shared" si="52"/>
        <v>8.1629671361710163E-5</v>
      </c>
      <c r="AI209" s="99">
        <f t="shared" si="53"/>
        <v>-1.1130659188343413E-5</v>
      </c>
      <c r="AJ209" s="97">
        <v>2.98</v>
      </c>
      <c r="AK209" s="100">
        <v>0</v>
      </c>
      <c r="AL209" s="100" t="s">
        <v>13</v>
      </c>
    </row>
    <row r="210" spans="1:39" s="62" customFormat="1">
      <c r="A210" s="90" t="s">
        <v>1693</v>
      </c>
      <c r="B210" s="63">
        <v>0.1</v>
      </c>
      <c r="C210" s="59">
        <v>0.1305</v>
      </c>
      <c r="D210" s="74">
        <f t="shared" si="51"/>
        <v>-3.0499999999999999E-2</v>
      </c>
      <c r="E210" s="52">
        <v>7.0000000000000007E-2</v>
      </c>
      <c r="F210" s="59">
        <v>0.1305</v>
      </c>
      <c r="G210" s="74">
        <f t="shared" si="41"/>
        <v>-6.0499999999999998E-2</v>
      </c>
      <c r="H210" s="52">
        <v>0.08</v>
      </c>
      <c r="I210" s="59">
        <v>0.1305</v>
      </c>
      <c r="J210" s="74">
        <f t="shared" si="42"/>
        <v>-5.0500000000000003E-2</v>
      </c>
      <c r="K210" s="52">
        <v>0.14000000000000001</v>
      </c>
      <c r="L210" s="59">
        <v>0.1305</v>
      </c>
      <c r="M210" s="74">
        <f t="shared" si="43"/>
        <v>9.5000000000000084E-3</v>
      </c>
      <c r="N210" s="52">
        <v>0.05</v>
      </c>
      <c r="O210" s="59">
        <v>0.1305</v>
      </c>
      <c r="P210" s="74">
        <f t="shared" si="44"/>
        <v>-8.0500000000000002E-2</v>
      </c>
      <c r="Q210" s="52">
        <v>0.05</v>
      </c>
      <c r="R210" s="59">
        <v>0.1305</v>
      </c>
      <c r="S210" s="74">
        <f t="shared" si="45"/>
        <v>-8.0500000000000002E-2</v>
      </c>
      <c r="T210" s="52">
        <v>0.04</v>
      </c>
      <c r="U210" s="59">
        <v>0.1305</v>
      </c>
      <c r="V210" s="74">
        <f t="shared" si="46"/>
        <v>-9.0499999999999997E-2</v>
      </c>
      <c r="W210" s="52">
        <v>0.05</v>
      </c>
      <c r="X210" s="59">
        <v>0.1305</v>
      </c>
      <c r="Y210" s="74">
        <f t="shared" si="47"/>
        <v>-8.0500000000000002E-2</v>
      </c>
      <c r="Z210" s="52">
        <v>0.04</v>
      </c>
      <c r="AA210" s="59">
        <v>0.1305</v>
      </c>
      <c r="AB210" s="74">
        <f t="shared" si="48"/>
        <v>-9.0499999999999997E-2</v>
      </c>
      <c r="AC210" s="52">
        <v>7.0000000000000007E-2</v>
      </c>
      <c r="AD210" s="59">
        <v>0.1305</v>
      </c>
      <c r="AE210" s="74">
        <f t="shared" si="49"/>
        <v>-6.0499999999999998E-2</v>
      </c>
      <c r="AF210" s="95">
        <f t="shared" si="50"/>
        <v>-6.1500000000000013E-2</v>
      </c>
      <c r="AG210" s="97">
        <v>77.37</v>
      </c>
      <c r="AH210" s="98">
        <f t="shared" si="52"/>
        <v>2.1409110756798358E-3</v>
      </c>
      <c r="AI210" s="99">
        <f t="shared" si="53"/>
        <v>-1.3166603115430994E-4</v>
      </c>
      <c r="AJ210" s="97">
        <v>92.44</v>
      </c>
      <c r="AK210" s="100">
        <v>1.19</v>
      </c>
      <c r="AL210" s="100">
        <v>-15.14</v>
      </c>
    </row>
    <row r="211" spans="1:39" s="62" customFormat="1">
      <c r="A211" s="125" t="s">
        <v>1694</v>
      </c>
      <c r="B211" s="61">
        <v>0.1087</v>
      </c>
      <c r="C211" s="59">
        <v>0.1305</v>
      </c>
      <c r="D211" s="74">
        <f t="shared" si="51"/>
        <v>-2.18E-2</v>
      </c>
      <c r="E211" s="61">
        <v>5.45E-2</v>
      </c>
      <c r="F211" s="59">
        <v>0.1305</v>
      </c>
      <c r="G211" s="74">
        <f t="shared" si="41"/>
        <v>-7.6000000000000012E-2</v>
      </c>
      <c r="H211" s="61">
        <v>6.0400000000000002E-2</v>
      </c>
      <c r="I211" s="59">
        <v>0.1305</v>
      </c>
      <c r="J211" s="74">
        <f t="shared" si="42"/>
        <v>-7.0099999999999996E-2</v>
      </c>
      <c r="K211" s="61">
        <v>7.0699999999999999E-2</v>
      </c>
      <c r="L211" s="59">
        <v>0.1305</v>
      </c>
      <c r="M211" s="74">
        <f t="shared" si="43"/>
        <v>-5.9800000000000006E-2</v>
      </c>
      <c r="N211" s="61">
        <v>4.1700000000000001E-2</v>
      </c>
      <c r="O211" s="59">
        <v>0.1305</v>
      </c>
      <c r="P211" s="74">
        <f t="shared" si="44"/>
        <v>-8.8800000000000004E-2</v>
      </c>
      <c r="Q211" s="61">
        <v>3.5000000000000003E-2</v>
      </c>
      <c r="R211" s="59">
        <v>0.1305</v>
      </c>
      <c r="S211" s="74">
        <f t="shared" si="45"/>
        <v>-9.5500000000000002E-2</v>
      </c>
      <c r="T211" s="61">
        <v>2.2499999999999999E-2</v>
      </c>
      <c r="U211" s="59">
        <v>0.1305</v>
      </c>
      <c r="V211" s="74">
        <f t="shared" si="46"/>
        <v>-0.10800000000000001</v>
      </c>
      <c r="W211" s="61">
        <v>3.2000000000000001E-2</v>
      </c>
      <c r="X211" s="59">
        <v>0.1305</v>
      </c>
      <c r="Y211" s="74">
        <f t="shared" si="47"/>
        <v>-9.8500000000000004E-2</v>
      </c>
      <c r="Z211" s="61">
        <v>2.07E-2</v>
      </c>
      <c r="AA211" s="59">
        <v>0.1305</v>
      </c>
      <c r="AB211" s="74">
        <f t="shared" si="48"/>
        <v>-0.10980000000000001</v>
      </c>
      <c r="AC211" s="61">
        <v>1.5800000000000002E-2</v>
      </c>
      <c r="AD211" s="59">
        <v>0.1305</v>
      </c>
      <c r="AE211" s="74">
        <f t="shared" si="49"/>
        <v>-0.1147</v>
      </c>
      <c r="AF211" s="95">
        <f t="shared" si="50"/>
        <v>-8.4300000000000014E-2</v>
      </c>
      <c r="AG211" s="97">
        <v>22.2</v>
      </c>
      <c r="AH211" s="98">
        <f t="shared" si="52"/>
        <v>6.1429786584066629E-4</v>
      </c>
      <c r="AI211" s="99">
        <f t="shared" si="53"/>
        <v>-5.1785310090368178E-5</v>
      </c>
      <c r="AJ211" s="97">
        <v>23.47</v>
      </c>
      <c r="AK211" s="100">
        <v>0.46</v>
      </c>
      <c r="AL211" s="100">
        <v>-12.81</v>
      </c>
    </row>
    <row r="212" spans="1:39" s="62" customFormat="1">
      <c r="A212" s="113"/>
      <c r="B212" s="104"/>
      <c r="C212" s="105"/>
      <c r="D212" s="106"/>
      <c r="E212" s="104"/>
      <c r="F212" s="105"/>
      <c r="G212" s="106"/>
      <c r="H212" s="104"/>
      <c r="I212" s="105"/>
      <c r="J212" s="106"/>
      <c r="K212" s="104"/>
      <c r="L212" s="105"/>
      <c r="M212" s="106"/>
      <c r="N212" s="104"/>
      <c r="O212" s="105"/>
      <c r="P212" s="106"/>
      <c r="Q212" s="104"/>
      <c r="R212" s="105"/>
      <c r="S212" s="106"/>
      <c r="T212" s="104"/>
      <c r="U212" s="105"/>
      <c r="V212" s="106"/>
      <c r="W212" s="104"/>
      <c r="X212" s="105"/>
      <c r="Y212" s="106"/>
      <c r="Z212" s="104"/>
      <c r="AA212" s="105"/>
      <c r="AB212" s="106"/>
      <c r="AC212" s="104"/>
      <c r="AD212" s="105"/>
      <c r="AE212" s="106"/>
      <c r="AF212" s="72">
        <f>AVERAGE(AF171:AF211)</f>
        <v>-4.5978558846302753E-2</v>
      </c>
      <c r="AG212" s="107">
        <f>SUM(AG171:AG211)</f>
        <v>36138.820000000022</v>
      </c>
      <c r="AH212" s="108"/>
      <c r="AI212" s="109">
        <f>SUM(AI171:AI211)</f>
        <v>1.2851214938584741E-2</v>
      </c>
      <c r="AJ212" s="107">
        <f>SUM(AJ171:AJ211)</f>
        <v>47800.799999999988</v>
      </c>
      <c r="AK212" s="111"/>
      <c r="AL212" s="111"/>
      <c r="AM212" s="180">
        <f>MEDIAN(AF171:AF211)</f>
        <v>-4.3500000000000004E-2</v>
      </c>
    </row>
  </sheetData>
  <mergeCells count="19">
    <mergeCell ref="A1:A2"/>
    <mergeCell ref="B1:D1"/>
    <mergeCell ref="E1:G1"/>
    <mergeCell ref="H1:J1"/>
    <mergeCell ref="K1:M1"/>
    <mergeCell ref="AM1:AM2"/>
    <mergeCell ref="AC1:AE1"/>
    <mergeCell ref="AG1:AG2"/>
    <mergeCell ref="AH1:AH2"/>
    <mergeCell ref="N1:P1"/>
    <mergeCell ref="Q1:S1"/>
    <mergeCell ref="T1:V1"/>
    <mergeCell ref="W1:Y1"/>
    <mergeCell ref="Z1:AB1"/>
    <mergeCell ref="AI1:AI2"/>
    <mergeCell ref="AJ1:AJ2"/>
    <mergeCell ref="AK1:AK2"/>
    <mergeCell ref="AL1:AL2"/>
    <mergeCell ref="AF1:AF2"/>
  </mergeCells>
  <pageMargins left="0.7" right="0.7" top="0.75" bottom="0.75" header="0.3" footer="0.3"/>
  <pageSetup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M381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defaultRowHeight="15"/>
  <cols>
    <col min="1" max="1" width="48.28515625" customWidth="1"/>
    <col min="2" max="2" width="9.28515625" style="53" bestFit="1" customWidth="1"/>
    <col min="3" max="3" width="9.28515625" style="54" bestFit="1" customWidth="1"/>
    <col min="4" max="4" width="10.5703125" style="60" bestFit="1" customWidth="1"/>
    <col min="5" max="5" width="9.28515625" style="53" bestFit="1" customWidth="1"/>
    <col min="6" max="6" width="9.28515625" style="54" bestFit="1" customWidth="1"/>
    <col min="7" max="7" width="10.5703125" style="60" bestFit="1" customWidth="1"/>
    <col min="8" max="8" width="9.28515625" style="53" bestFit="1" customWidth="1"/>
    <col min="9" max="9" width="9.7109375" style="54" bestFit="1" customWidth="1"/>
    <col min="10" max="10" width="10.5703125" style="60" bestFit="1" customWidth="1"/>
    <col min="11" max="11" width="9.28515625" style="53" bestFit="1" customWidth="1"/>
    <col min="12" max="12" width="9.140625" style="54"/>
    <col min="13" max="13" width="10.42578125" style="60" bestFit="1" customWidth="1"/>
    <col min="14" max="14" width="9.140625" style="53"/>
    <col min="15" max="15" width="9.140625" style="54"/>
    <col min="16" max="16" width="10.42578125" style="60" bestFit="1" customWidth="1"/>
    <col min="17" max="17" width="9.140625" style="53"/>
    <col min="18" max="18" width="9.140625" style="54"/>
    <col min="19" max="19" width="10.42578125" style="60" bestFit="1" customWidth="1"/>
    <col min="20" max="20" width="9.140625" style="53"/>
    <col min="21" max="21" width="9.140625" style="54"/>
    <col min="22" max="22" width="10.42578125" style="60" bestFit="1" customWidth="1"/>
    <col min="23" max="23" width="9.140625" style="53"/>
    <col min="24" max="24" width="9.140625" style="54"/>
    <col min="25" max="25" width="10.42578125" style="60" bestFit="1" customWidth="1"/>
    <col min="26" max="26" width="9.140625" style="53"/>
    <col min="27" max="27" width="9.140625" style="54"/>
    <col min="28" max="28" width="10.42578125" style="60" bestFit="1" customWidth="1"/>
    <col min="29" max="29" width="9.140625" style="53"/>
    <col min="30" max="30" width="9.140625" style="54"/>
    <col min="31" max="31" width="10.42578125" style="60" bestFit="1" customWidth="1"/>
    <col min="32" max="32" width="12.140625" style="62" customWidth="1"/>
    <col min="33" max="33" width="13.85546875" customWidth="1"/>
    <col min="35" max="35" width="12.140625" style="62" customWidth="1"/>
    <col min="36" max="36" width="14.28515625" style="62" customWidth="1"/>
    <col min="37" max="37" width="15.42578125" style="62" customWidth="1"/>
    <col min="38" max="16384" width="9.140625" style="62"/>
  </cols>
  <sheetData>
    <row r="1" spans="1:39" customFormat="1">
      <c r="A1" s="268" t="s">
        <v>32</v>
      </c>
      <c r="B1" s="261">
        <v>2010</v>
      </c>
      <c r="C1" s="262"/>
      <c r="D1" s="263"/>
      <c r="E1" s="261">
        <v>2011</v>
      </c>
      <c r="F1" s="262"/>
      <c r="G1" s="263"/>
      <c r="H1" s="261">
        <v>2012</v>
      </c>
      <c r="I1" s="262"/>
      <c r="J1" s="263"/>
      <c r="K1" s="261">
        <v>2013</v>
      </c>
      <c r="L1" s="262"/>
      <c r="M1" s="263"/>
      <c r="N1" s="261">
        <v>2014</v>
      </c>
      <c r="O1" s="262"/>
      <c r="P1" s="263"/>
      <c r="Q1" s="261">
        <v>2015</v>
      </c>
      <c r="R1" s="262"/>
      <c r="S1" s="263"/>
      <c r="T1" s="261">
        <v>2016</v>
      </c>
      <c r="U1" s="262"/>
      <c r="V1" s="263"/>
      <c r="W1" s="261">
        <v>2017</v>
      </c>
      <c r="X1" s="262"/>
      <c r="Y1" s="263"/>
      <c r="Z1" s="261">
        <v>2018</v>
      </c>
      <c r="AA1" s="262"/>
      <c r="AB1" s="263"/>
      <c r="AC1" s="261">
        <v>2019</v>
      </c>
      <c r="AD1" s="262"/>
      <c r="AE1" s="263"/>
      <c r="AF1" s="264" t="s">
        <v>4</v>
      </c>
      <c r="AG1" s="266" t="s">
        <v>2014</v>
      </c>
      <c r="AH1" s="264" t="s">
        <v>2016</v>
      </c>
      <c r="AI1" s="266" t="s">
        <v>2017</v>
      </c>
      <c r="AJ1" s="266" t="s">
        <v>2015</v>
      </c>
      <c r="AK1" s="267" t="s">
        <v>1012</v>
      </c>
      <c r="AL1" s="265" t="s">
        <v>1313</v>
      </c>
      <c r="AM1" s="260" t="s">
        <v>2035</v>
      </c>
    </row>
    <row r="2" spans="1:39" customFormat="1">
      <c r="A2" s="268"/>
      <c r="B2" s="2" t="s">
        <v>1</v>
      </c>
      <c r="C2" s="3" t="s">
        <v>2</v>
      </c>
      <c r="D2" s="4" t="s">
        <v>3</v>
      </c>
      <c r="E2" s="2" t="s">
        <v>1</v>
      </c>
      <c r="F2" s="3" t="s">
        <v>2</v>
      </c>
      <c r="G2" s="4" t="s">
        <v>3</v>
      </c>
      <c r="H2" s="2" t="s">
        <v>1</v>
      </c>
      <c r="I2" s="3" t="s">
        <v>2</v>
      </c>
      <c r="J2" s="4" t="s">
        <v>3</v>
      </c>
      <c r="K2" s="2" t="s">
        <v>1</v>
      </c>
      <c r="L2" s="3" t="s">
        <v>2</v>
      </c>
      <c r="M2" s="4" t="s">
        <v>3</v>
      </c>
      <c r="N2" s="2" t="s">
        <v>1</v>
      </c>
      <c r="O2" s="3" t="s">
        <v>2</v>
      </c>
      <c r="P2" s="4" t="s">
        <v>3</v>
      </c>
      <c r="Q2" s="2" t="s">
        <v>1</v>
      </c>
      <c r="R2" s="3" t="s">
        <v>2</v>
      </c>
      <c r="S2" s="4" t="s">
        <v>3</v>
      </c>
      <c r="T2" s="2" t="s">
        <v>1</v>
      </c>
      <c r="U2" s="3" t="s">
        <v>2</v>
      </c>
      <c r="V2" s="4" t="s">
        <v>3</v>
      </c>
      <c r="W2" s="2" t="s">
        <v>1</v>
      </c>
      <c r="X2" s="3" t="s">
        <v>2</v>
      </c>
      <c r="Y2" s="4" t="s">
        <v>3</v>
      </c>
      <c r="Z2" s="2" t="s">
        <v>1</v>
      </c>
      <c r="AA2" s="3" t="s">
        <v>2</v>
      </c>
      <c r="AB2" s="4" t="s">
        <v>3</v>
      </c>
      <c r="AC2" s="2" t="s">
        <v>1</v>
      </c>
      <c r="AD2" s="3" t="s">
        <v>2</v>
      </c>
      <c r="AE2" s="4" t="s">
        <v>3</v>
      </c>
      <c r="AF2" s="264"/>
      <c r="AG2" s="266"/>
      <c r="AH2" s="264"/>
      <c r="AI2" s="266"/>
      <c r="AJ2" s="266"/>
      <c r="AK2" s="267"/>
      <c r="AL2" s="265"/>
      <c r="AM2" s="260"/>
    </row>
    <row r="3" spans="1:39">
      <c r="A3" s="66" t="s">
        <v>1151</v>
      </c>
      <c r="AF3" s="94"/>
      <c r="AG3" s="96"/>
      <c r="AH3" s="96"/>
      <c r="AI3" s="94"/>
      <c r="AJ3" s="94"/>
      <c r="AK3" s="94"/>
      <c r="AL3" s="94"/>
    </row>
    <row r="4" spans="1:39">
      <c r="A4" t="s">
        <v>2036</v>
      </c>
      <c r="B4" s="186">
        <v>0.36</v>
      </c>
      <c r="C4" s="186">
        <v>0.13</v>
      </c>
      <c r="D4" s="189">
        <f t="shared" ref="D4:D11" si="0">B4-C4</f>
        <v>0.22999999999999998</v>
      </c>
      <c r="E4" s="186">
        <v>0.3</v>
      </c>
      <c r="F4" s="186">
        <v>0.13</v>
      </c>
      <c r="G4" s="189">
        <f t="shared" ref="G4:G11" si="1">E4-F4</f>
        <v>0.16999999999999998</v>
      </c>
      <c r="H4" s="186">
        <v>0.16</v>
      </c>
      <c r="I4" s="186">
        <v>0.13</v>
      </c>
      <c r="J4" s="189">
        <f t="shared" ref="J4:J11" si="2">H4-I4</f>
        <v>0.03</v>
      </c>
      <c r="K4" s="186">
        <v>0.11</v>
      </c>
      <c r="L4" s="186">
        <v>0.13</v>
      </c>
      <c r="M4" s="189">
        <f t="shared" ref="M4:M11" si="3">K4-L4</f>
        <v>-2.0000000000000004E-2</v>
      </c>
      <c r="N4" s="186">
        <v>0.1</v>
      </c>
      <c r="O4" s="186">
        <v>0.13</v>
      </c>
      <c r="P4" s="189">
        <f t="shared" ref="P4:P11" si="4">N4-O4</f>
        <v>-0.03</v>
      </c>
      <c r="Q4" s="186">
        <v>0.21</v>
      </c>
      <c r="R4" s="186">
        <v>0.13</v>
      </c>
      <c r="S4" s="189">
        <f t="shared" ref="S4:S15" si="5">Q4-R4</f>
        <v>7.9999999999999988E-2</v>
      </c>
      <c r="T4" s="186">
        <v>0.34</v>
      </c>
      <c r="U4" s="186">
        <v>0.13</v>
      </c>
      <c r="V4" s="189">
        <f t="shared" ref="V4:V16" si="6">T4-U4</f>
        <v>0.21000000000000002</v>
      </c>
      <c r="W4" s="186">
        <v>0.33</v>
      </c>
      <c r="X4" s="186">
        <v>0.13</v>
      </c>
      <c r="Y4" s="189">
        <f t="shared" ref="Y4:Y16" si="7">W4-X4</f>
        <v>0.2</v>
      </c>
      <c r="Z4" s="186">
        <v>0.35</v>
      </c>
      <c r="AA4" s="186">
        <v>0.13</v>
      </c>
      <c r="AB4" s="189">
        <f t="shared" ref="AB4:AB16" si="8">Z4-AA4</f>
        <v>0.21999999999999997</v>
      </c>
      <c r="AC4" s="186">
        <v>0.44</v>
      </c>
      <c r="AD4" s="186">
        <v>0.13</v>
      </c>
      <c r="AE4" s="189">
        <f t="shared" ref="AE4:AE35" si="9">AC4-AD4</f>
        <v>0.31</v>
      </c>
      <c r="AF4" s="98">
        <f t="shared" ref="AF4:AF67" si="10">AVERAGE(D4,G4,J4,M4,P4,S4,V4,Y4,AB4,AE4)</f>
        <v>0.13999999999999999</v>
      </c>
      <c r="AG4" s="4">
        <v>2116.54</v>
      </c>
      <c r="AH4" s="189">
        <f t="shared" ref="AH4:AH67" si="11">AG4/$AG$234</f>
        <v>2.2151048562574278E-2</v>
      </c>
      <c r="AI4" s="191">
        <f t="shared" ref="AI4:AI67" si="12">AF4*AH4</f>
        <v>3.1011467987603985E-3</v>
      </c>
      <c r="AJ4" s="4">
        <v>2653.24</v>
      </c>
      <c r="AK4" s="4">
        <v>0.02</v>
      </c>
      <c r="AL4" s="4">
        <v>22.18</v>
      </c>
    </row>
    <row r="5" spans="1:39">
      <c r="A5" t="s">
        <v>2037</v>
      </c>
      <c r="B5" s="186">
        <v>0.09</v>
      </c>
      <c r="C5" s="186">
        <v>0.13</v>
      </c>
      <c r="D5" s="189">
        <f t="shared" si="0"/>
        <v>-4.0000000000000008E-2</v>
      </c>
      <c r="E5" s="186">
        <v>0.11</v>
      </c>
      <c r="F5" s="186">
        <v>0.13</v>
      </c>
      <c r="G5" s="189">
        <f t="shared" si="1"/>
        <v>-2.0000000000000004E-2</v>
      </c>
      <c r="H5" s="186">
        <v>0.06</v>
      </c>
      <c r="I5" s="186">
        <v>0.13</v>
      </c>
      <c r="J5" s="189">
        <f t="shared" si="2"/>
        <v>-7.0000000000000007E-2</v>
      </c>
      <c r="K5" s="186">
        <v>0.05</v>
      </c>
      <c r="L5" s="186">
        <v>0.13</v>
      </c>
      <c r="M5" s="189">
        <f t="shared" si="3"/>
        <v>-0.08</v>
      </c>
      <c r="N5" s="186">
        <v>0.08</v>
      </c>
      <c r="O5" s="186">
        <v>0.13</v>
      </c>
      <c r="P5" s="189">
        <f t="shared" si="4"/>
        <v>-0.05</v>
      </c>
      <c r="Q5" s="186">
        <v>0.1</v>
      </c>
      <c r="R5" s="186">
        <v>0.13</v>
      </c>
      <c r="S5" s="189">
        <f t="shared" si="5"/>
        <v>-0.03</v>
      </c>
      <c r="T5" s="186">
        <v>0.03</v>
      </c>
      <c r="U5" s="186">
        <v>0.13</v>
      </c>
      <c r="V5" s="189">
        <f t="shared" si="6"/>
        <v>-0.1</v>
      </c>
      <c r="W5" s="186">
        <v>7.0000000000000007E-2</v>
      </c>
      <c r="X5" s="186">
        <v>0.13</v>
      </c>
      <c r="Y5" s="189">
        <f t="shared" si="7"/>
        <v>-0.06</v>
      </c>
      <c r="Z5" s="186">
        <v>0.06</v>
      </c>
      <c r="AA5" s="186">
        <v>0.13</v>
      </c>
      <c r="AB5" s="189">
        <f t="shared" si="8"/>
        <v>-7.0000000000000007E-2</v>
      </c>
      <c r="AC5" s="186">
        <v>0.08</v>
      </c>
      <c r="AD5" s="186">
        <v>0.13</v>
      </c>
      <c r="AE5" s="189">
        <f t="shared" si="9"/>
        <v>-0.05</v>
      </c>
      <c r="AF5" s="98">
        <f t="shared" si="10"/>
        <v>-5.7000000000000009E-2</v>
      </c>
      <c r="AG5" s="4">
        <v>28599.22</v>
      </c>
      <c r="AH5" s="189">
        <f t="shared" si="11"/>
        <v>0.29931053090031162</v>
      </c>
      <c r="AI5" s="191">
        <f t="shared" si="12"/>
        <v>-1.7060700261317764E-2</v>
      </c>
      <c r="AJ5" s="4">
        <v>46898.36</v>
      </c>
      <c r="AK5" s="4">
        <v>0.69</v>
      </c>
      <c r="AL5" s="4">
        <v>-2.79</v>
      </c>
    </row>
    <row r="6" spans="1:39">
      <c r="A6" t="s">
        <v>2038</v>
      </c>
      <c r="B6" s="186">
        <v>0.22</v>
      </c>
      <c r="C6" s="186">
        <v>0.13</v>
      </c>
      <c r="D6" s="189">
        <f t="shared" si="0"/>
        <v>0.09</v>
      </c>
      <c r="E6" s="186">
        <v>0.2</v>
      </c>
      <c r="F6" s="186">
        <v>0.13</v>
      </c>
      <c r="G6" s="189">
        <f t="shared" si="1"/>
        <v>7.0000000000000007E-2</v>
      </c>
      <c r="H6" s="186">
        <v>0.06</v>
      </c>
      <c r="I6" s="186">
        <v>0.13</v>
      </c>
      <c r="J6" s="189">
        <f t="shared" si="2"/>
        <v>-7.0000000000000007E-2</v>
      </c>
      <c r="K6" s="186">
        <v>7.0000000000000007E-2</v>
      </c>
      <c r="L6" s="186">
        <v>0.13</v>
      </c>
      <c r="M6" s="189">
        <f t="shared" si="3"/>
        <v>-0.06</v>
      </c>
      <c r="N6" s="186">
        <v>0.16</v>
      </c>
      <c r="O6" s="186">
        <v>0.13</v>
      </c>
      <c r="P6" s="189">
        <f t="shared" si="4"/>
        <v>0.03</v>
      </c>
      <c r="Q6" s="186">
        <v>0.21</v>
      </c>
      <c r="R6" s="186">
        <v>0.13</v>
      </c>
      <c r="S6" s="189">
        <f t="shared" si="5"/>
        <v>7.9999999999999988E-2</v>
      </c>
      <c r="T6" s="186">
        <v>0.25</v>
      </c>
      <c r="U6" s="186">
        <v>0.13</v>
      </c>
      <c r="V6" s="189">
        <f t="shared" si="6"/>
        <v>0.12</v>
      </c>
      <c r="W6" s="186">
        <v>0.2</v>
      </c>
      <c r="X6" s="186">
        <v>0.13</v>
      </c>
      <c r="Y6" s="189">
        <f t="shared" si="7"/>
        <v>7.0000000000000007E-2</v>
      </c>
      <c r="Z6" s="186">
        <v>0.18</v>
      </c>
      <c r="AA6" s="186">
        <v>0.13</v>
      </c>
      <c r="AB6" s="189">
        <f t="shared" si="8"/>
        <v>4.9999999999999989E-2</v>
      </c>
      <c r="AC6" s="186">
        <v>0.21</v>
      </c>
      <c r="AD6" s="186">
        <v>0.13</v>
      </c>
      <c r="AE6" s="189">
        <f t="shared" si="9"/>
        <v>7.9999999999999988E-2</v>
      </c>
      <c r="AF6" s="98">
        <f t="shared" si="10"/>
        <v>4.5999999999999999E-2</v>
      </c>
      <c r="AG6" s="4">
        <v>1659.88</v>
      </c>
      <c r="AH6" s="189">
        <f t="shared" si="11"/>
        <v>1.737178720366532E-2</v>
      </c>
      <c r="AI6" s="191">
        <f t="shared" si="12"/>
        <v>7.9910221136860469E-4</v>
      </c>
      <c r="AJ6" s="4">
        <v>2840.45</v>
      </c>
      <c r="AK6" s="4">
        <v>0.1</v>
      </c>
      <c r="AL6" s="4">
        <v>26.51</v>
      </c>
    </row>
    <row r="7" spans="1:39">
      <c r="A7" t="s">
        <v>2039</v>
      </c>
      <c r="B7" s="186">
        <v>0.16</v>
      </c>
      <c r="C7" s="186">
        <v>0.13</v>
      </c>
      <c r="D7" s="189">
        <f t="shared" si="0"/>
        <v>0.03</v>
      </c>
      <c r="E7" s="186">
        <v>0.18</v>
      </c>
      <c r="F7" s="186">
        <v>0.13</v>
      </c>
      <c r="G7" s="189">
        <f t="shared" si="1"/>
        <v>4.9999999999999989E-2</v>
      </c>
      <c r="H7" s="186">
        <v>0.2</v>
      </c>
      <c r="I7" s="186">
        <v>0.13</v>
      </c>
      <c r="J7" s="189">
        <f t="shared" si="2"/>
        <v>7.0000000000000007E-2</v>
      </c>
      <c r="K7" s="186">
        <v>0.18</v>
      </c>
      <c r="L7" s="186">
        <v>0.13</v>
      </c>
      <c r="M7" s="189">
        <f t="shared" si="3"/>
        <v>4.9999999999999989E-2</v>
      </c>
      <c r="N7" s="186">
        <v>0.19</v>
      </c>
      <c r="O7" s="186">
        <v>0.13</v>
      </c>
      <c r="P7" s="189">
        <f t="shared" si="4"/>
        <v>0.06</v>
      </c>
      <c r="Q7" s="186">
        <v>0.18</v>
      </c>
      <c r="R7" s="186">
        <v>0.13</v>
      </c>
      <c r="S7" s="189">
        <f t="shared" si="5"/>
        <v>4.9999999999999989E-2</v>
      </c>
      <c r="T7" s="186">
        <v>0.17</v>
      </c>
      <c r="U7" s="186">
        <v>0.13</v>
      </c>
      <c r="V7" s="189">
        <f t="shared" si="6"/>
        <v>4.0000000000000008E-2</v>
      </c>
      <c r="W7" s="186">
        <v>0.17</v>
      </c>
      <c r="X7" s="186">
        <v>0.13</v>
      </c>
      <c r="Y7" s="189">
        <f t="shared" si="7"/>
        <v>4.0000000000000008E-2</v>
      </c>
      <c r="Z7" s="186">
        <v>0.17</v>
      </c>
      <c r="AA7" s="186">
        <v>0.13</v>
      </c>
      <c r="AB7" s="189">
        <f t="shared" si="8"/>
        <v>4.0000000000000008E-2</v>
      </c>
      <c r="AC7" s="186">
        <v>0.19</v>
      </c>
      <c r="AD7" s="186">
        <v>0.13</v>
      </c>
      <c r="AE7" s="189">
        <f t="shared" si="9"/>
        <v>0.06</v>
      </c>
      <c r="AF7" s="98">
        <f t="shared" si="10"/>
        <v>4.9000000000000002E-2</v>
      </c>
      <c r="AG7" s="4">
        <v>5392.66</v>
      </c>
      <c r="AH7" s="189">
        <f t="shared" si="11"/>
        <v>5.6437900319130187E-2</v>
      </c>
      <c r="AI7" s="191">
        <f t="shared" si="12"/>
        <v>2.7654571156373793E-3</v>
      </c>
      <c r="AJ7" s="4">
        <v>12815.84</v>
      </c>
      <c r="AK7" s="4">
        <v>0.33</v>
      </c>
      <c r="AL7" s="4">
        <v>0.68</v>
      </c>
    </row>
    <row r="8" spans="1:39">
      <c r="A8" t="s">
        <v>2040</v>
      </c>
      <c r="B8" s="186">
        <v>0.15</v>
      </c>
      <c r="C8" s="186">
        <v>0.13</v>
      </c>
      <c r="D8" s="189">
        <f t="shared" si="0"/>
        <v>1.999999999999999E-2</v>
      </c>
      <c r="E8" s="186">
        <v>0.24</v>
      </c>
      <c r="F8" s="186">
        <v>0.13</v>
      </c>
      <c r="G8" s="189">
        <f t="shared" si="1"/>
        <v>0.10999999999999999</v>
      </c>
      <c r="H8" s="186">
        <v>0.14000000000000001</v>
      </c>
      <c r="I8" s="186">
        <v>0.13</v>
      </c>
      <c r="J8" s="189">
        <f t="shared" si="2"/>
        <v>1.0000000000000009E-2</v>
      </c>
      <c r="K8" s="186">
        <v>0.1</v>
      </c>
      <c r="L8" s="186">
        <v>0.13</v>
      </c>
      <c r="M8" s="189">
        <f t="shared" si="3"/>
        <v>-0.03</v>
      </c>
      <c r="N8" s="186">
        <v>0.08</v>
      </c>
      <c r="O8" s="186">
        <v>0.13</v>
      </c>
      <c r="P8" s="189">
        <f t="shared" si="4"/>
        <v>-0.05</v>
      </c>
      <c r="Q8" s="186">
        <v>0.1</v>
      </c>
      <c r="R8" s="186">
        <v>0.13</v>
      </c>
      <c r="S8" s="189">
        <f t="shared" si="5"/>
        <v>-0.03</v>
      </c>
      <c r="T8" s="186">
        <v>0.11</v>
      </c>
      <c r="U8" s="186">
        <v>0.13</v>
      </c>
      <c r="V8" s="189">
        <f t="shared" si="6"/>
        <v>-2.0000000000000004E-2</v>
      </c>
      <c r="W8" s="186">
        <v>0.17</v>
      </c>
      <c r="X8" s="186">
        <v>0.13</v>
      </c>
      <c r="Y8" s="189">
        <f t="shared" si="7"/>
        <v>4.0000000000000008E-2</v>
      </c>
      <c r="Z8" s="186">
        <v>0.12</v>
      </c>
      <c r="AA8" s="186">
        <v>0.13</v>
      </c>
      <c r="AB8" s="189">
        <f t="shared" si="8"/>
        <v>-1.0000000000000009E-2</v>
      </c>
      <c r="AC8" s="186">
        <v>0.08</v>
      </c>
      <c r="AD8" s="186">
        <v>0.13</v>
      </c>
      <c r="AE8" s="189">
        <f t="shared" si="9"/>
        <v>-0.05</v>
      </c>
      <c r="AF8" s="98">
        <f t="shared" si="10"/>
        <v>-1.0000000000000022E-3</v>
      </c>
      <c r="AG8" s="4">
        <v>12804.5</v>
      </c>
      <c r="AH8" s="189">
        <f t="shared" si="11"/>
        <v>0.13400790975813467</v>
      </c>
      <c r="AI8" s="191">
        <f t="shared" si="12"/>
        <v>-1.3400790975813496E-4</v>
      </c>
      <c r="AJ8" s="4">
        <v>15990.5</v>
      </c>
      <c r="AK8" s="4">
        <v>1.58</v>
      </c>
      <c r="AL8" s="4">
        <v>10.19</v>
      </c>
    </row>
    <row r="9" spans="1:39">
      <c r="A9" t="s">
        <v>2041</v>
      </c>
      <c r="B9" s="186">
        <v>0.12</v>
      </c>
      <c r="C9" s="186">
        <v>0.13</v>
      </c>
      <c r="D9" s="189">
        <f t="shared" si="0"/>
        <v>-1.0000000000000009E-2</v>
      </c>
      <c r="E9" s="186">
        <v>0.08</v>
      </c>
      <c r="F9" s="186">
        <v>0.13</v>
      </c>
      <c r="G9" s="189">
        <f t="shared" si="1"/>
        <v>-0.05</v>
      </c>
      <c r="H9" s="186">
        <v>0.11</v>
      </c>
      <c r="I9" s="186">
        <v>0.13</v>
      </c>
      <c r="J9" s="189">
        <f t="shared" si="2"/>
        <v>-2.0000000000000004E-2</v>
      </c>
      <c r="K9" s="186">
        <v>0.09</v>
      </c>
      <c r="L9" s="186">
        <v>0.13</v>
      </c>
      <c r="M9" s="189">
        <f t="shared" si="3"/>
        <v>-4.0000000000000008E-2</v>
      </c>
      <c r="N9" s="186">
        <v>0.14000000000000001</v>
      </c>
      <c r="O9" s="186">
        <v>0.13</v>
      </c>
      <c r="P9" s="189">
        <f t="shared" si="4"/>
        <v>1.0000000000000009E-2</v>
      </c>
      <c r="Q9" s="186">
        <v>0.06</v>
      </c>
      <c r="R9" s="186">
        <v>0.13</v>
      </c>
      <c r="S9" s="189">
        <f t="shared" si="5"/>
        <v>-7.0000000000000007E-2</v>
      </c>
      <c r="T9" s="186">
        <v>-0.08</v>
      </c>
      <c r="U9" s="186">
        <v>0.13</v>
      </c>
      <c r="V9" s="189">
        <f t="shared" si="6"/>
        <v>-0.21000000000000002</v>
      </c>
      <c r="W9" s="186">
        <v>-0.05</v>
      </c>
      <c r="X9" s="186">
        <v>0.13</v>
      </c>
      <c r="Y9" s="189">
        <f t="shared" si="7"/>
        <v>-0.18</v>
      </c>
      <c r="Z9" s="186">
        <v>0.04</v>
      </c>
      <c r="AA9" s="186">
        <v>0.13</v>
      </c>
      <c r="AB9" s="189">
        <f t="shared" si="8"/>
        <v>-0.09</v>
      </c>
      <c r="AC9" s="186">
        <v>0.11</v>
      </c>
      <c r="AD9" s="186">
        <v>0.13</v>
      </c>
      <c r="AE9" s="189">
        <f t="shared" si="9"/>
        <v>-2.0000000000000004E-2</v>
      </c>
      <c r="AF9" s="98">
        <f t="shared" si="10"/>
        <v>-6.8000000000000005E-2</v>
      </c>
      <c r="AG9" s="4">
        <v>3073.69</v>
      </c>
      <c r="AH9" s="189">
        <f t="shared" si="11"/>
        <v>3.2168282412002105E-2</v>
      </c>
      <c r="AI9" s="191">
        <f t="shared" si="12"/>
        <v>-2.1874432040161432E-3</v>
      </c>
      <c r="AJ9" s="4">
        <v>6742.67</v>
      </c>
      <c r="AK9" s="4">
        <v>1.58</v>
      </c>
      <c r="AL9" s="4">
        <v>-34.19</v>
      </c>
    </row>
    <row r="10" spans="1:39">
      <c r="A10" t="s">
        <v>2042</v>
      </c>
      <c r="B10" s="186">
        <v>-0.02</v>
      </c>
      <c r="C10" s="186">
        <v>0.13</v>
      </c>
      <c r="D10" s="189">
        <f t="shared" si="0"/>
        <v>-0.15</v>
      </c>
      <c r="E10" s="186">
        <v>-0.01</v>
      </c>
      <c r="F10" s="186">
        <v>0.13</v>
      </c>
      <c r="G10" s="189">
        <f t="shared" si="1"/>
        <v>-0.14000000000000001</v>
      </c>
      <c r="H10" s="186">
        <v>0</v>
      </c>
      <c r="I10" s="186">
        <v>0.13</v>
      </c>
      <c r="J10" s="189">
        <f t="shared" si="2"/>
        <v>-0.13</v>
      </c>
      <c r="K10" s="186">
        <v>-0.04</v>
      </c>
      <c r="L10" s="186">
        <v>0.13</v>
      </c>
      <c r="M10" s="189">
        <f t="shared" si="3"/>
        <v>-0.17</v>
      </c>
      <c r="N10" s="186">
        <v>0</v>
      </c>
      <c r="O10" s="186">
        <v>0.13</v>
      </c>
      <c r="P10" s="189">
        <f t="shared" si="4"/>
        <v>-0.13</v>
      </c>
      <c r="Q10" s="186">
        <v>-0.05</v>
      </c>
      <c r="R10" s="186">
        <v>0.13</v>
      </c>
      <c r="S10" s="189">
        <f t="shared" si="5"/>
        <v>-0.18</v>
      </c>
      <c r="T10" s="186">
        <v>-0.01</v>
      </c>
      <c r="U10" s="186">
        <v>0.13</v>
      </c>
      <c r="V10" s="189">
        <f t="shared" si="6"/>
        <v>-0.14000000000000001</v>
      </c>
      <c r="W10" s="186">
        <v>-0.02</v>
      </c>
      <c r="X10" s="186">
        <v>0.13</v>
      </c>
      <c r="Y10" s="189">
        <f t="shared" si="7"/>
        <v>-0.15</v>
      </c>
      <c r="Z10" s="186">
        <v>0.01</v>
      </c>
      <c r="AA10" s="186">
        <v>0.13</v>
      </c>
      <c r="AB10" s="189">
        <f t="shared" si="8"/>
        <v>-0.12000000000000001</v>
      </c>
      <c r="AC10" s="186">
        <v>0.03</v>
      </c>
      <c r="AD10" s="186">
        <v>0.13</v>
      </c>
      <c r="AE10" s="189">
        <f t="shared" si="9"/>
        <v>-0.1</v>
      </c>
      <c r="AF10" s="98">
        <f t="shared" si="10"/>
        <v>-0.14100000000000001</v>
      </c>
      <c r="AG10" s="4">
        <v>1937.59</v>
      </c>
      <c r="AH10" s="189">
        <f t="shared" si="11"/>
        <v>2.0278213586494134E-2</v>
      </c>
      <c r="AI10" s="191">
        <f t="shared" si="12"/>
        <v>-2.8592281156956732E-3</v>
      </c>
      <c r="AJ10" s="4">
        <v>2606.38</v>
      </c>
      <c r="AK10" s="4">
        <v>0.56000000000000005</v>
      </c>
      <c r="AL10" s="4" t="s">
        <v>13</v>
      </c>
    </row>
    <row r="11" spans="1:39">
      <c r="A11" t="s">
        <v>2043</v>
      </c>
      <c r="B11" s="186">
        <v>0.08</v>
      </c>
      <c r="C11" s="186">
        <v>0.13</v>
      </c>
      <c r="D11" s="189">
        <f t="shared" si="0"/>
        <v>-0.05</v>
      </c>
      <c r="E11" s="186">
        <v>0.11</v>
      </c>
      <c r="F11" s="186">
        <v>0.13</v>
      </c>
      <c r="G11" s="189">
        <f t="shared" si="1"/>
        <v>-2.0000000000000004E-2</v>
      </c>
      <c r="H11" s="186">
        <v>0.14000000000000001</v>
      </c>
      <c r="I11" s="186">
        <v>0.13</v>
      </c>
      <c r="J11" s="189">
        <f t="shared" si="2"/>
        <v>1.0000000000000009E-2</v>
      </c>
      <c r="K11" s="186">
        <v>0.12</v>
      </c>
      <c r="L11" s="186">
        <v>0.13</v>
      </c>
      <c r="M11" s="189">
        <f t="shared" si="3"/>
        <v>-1.0000000000000009E-2</v>
      </c>
      <c r="N11" s="186">
        <v>0.16</v>
      </c>
      <c r="O11" s="186">
        <v>0.13</v>
      </c>
      <c r="P11" s="189">
        <f t="shared" si="4"/>
        <v>0.03</v>
      </c>
      <c r="Q11" s="186">
        <v>0.14000000000000001</v>
      </c>
      <c r="R11" s="186">
        <v>0.13</v>
      </c>
      <c r="S11" s="189">
        <f t="shared" si="5"/>
        <v>1.0000000000000009E-2</v>
      </c>
      <c r="T11" s="186">
        <v>0.13</v>
      </c>
      <c r="U11" s="186">
        <v>0.13</v>
      </c>
      <c r="V11" s="189">
        <f t="shared" si="6"/>
        <v>0</v>
      </c>
      <c r="W11" s="186">
        <v>0.12</v>
      </c>
      <c r="X11" s="186">
        <v>0.13</v>
      </c>
      <c r="Y11" s="189">
        <f t="shared" si="7"/>
        <v>-1.0000000000000009E-2</v>
      </c>
      <c r="Z11" s="186">
        <v>0.08</v>
      </c>
      <c r="AA11" s="186">
        <v>0.13</v>
      </c>
      <c r="AB11" s="189">
        <f t="shared" si="8"/>
        <v>-0.05</v>
      </c>
      <c r="AC11" s="186">
        <v>0.12</v>
      </c>
      <c r="AD11" s="186">
        <v>0.13</v>
      </c>
      <c r="AE11" s="189">
        <f t="shared" si="9"/>
        <v>-1.0000000000000009E-2</v>
      </c>
      <c r="AF11" s="98">
        <f t="shared" si="10"/>
        <v>-1.0000000000000002E-2</v>
      </c>
      <c r="AG11" s="4">
        <v>14993.41</v>
      </c>
      <c r="AH11" s="189">
        <f t="shared" si="11"/>
        <v>0.15691636020513991</v>
      </c>
      <c r="AI11" s="191">
        <f t="shared" si="12"/>
        <v>-1.5691636020513993E-3</v>
      </c>
      <c r="AJ11" s="4">
        <v>23189.41</v>
      </c>
      <c r="AK11" s="4">
        <v>2.66</v>
      </c>
      <c r="AL11" s="4">
        <v>-10.76</v>
      </c>
    </row>
    <row r="12" spans="1:39">
      <c r="A12" t="s">
        <v>2044</v>
      </c>
      <c r="B12" s="198" t="s">
        <v>13</v>
      </c>
      <c r="C12" s="186">
        <v>0.13</v>
      </c>
      <c r="D12" s="4" t="s">
        <v>13</v>
      </c>
      <c r="E12" s="186" t="s">
        <v>13</v>
      </c>
      <c r="F12" s="186">
        <v>0.13</v>
      </c>
      <c r="G12" s="4" t="s">
        <v>13</v>
      </c>
      <c r="H12" s="186" t="s">
        <v>13</v>
      </c>
      <c r="I12" s="186">
        <v>0.13</v>
      </c>
      <c r="J12" s="4" t="s">
        <v>13</v>
      </c>
      <c r="K12" s="198" t="s">
        <v>13</v>
      </c>
      <c r="L12" s="186">
        <v>0.13</v>
      </c>
      <c r="M12" s="4" t="s">
        <v>13</v>
      </c>
      <c r="N12" s="186" t="s">
        <v>13</v>
      </c>
      <c r="O12" s="186">
        <v>0.13</v>
      </c>
      <c r="P12" s="4" t="s">
        <v>13</v>
      </c>
      <c r="Q12" s="186">
        <v>0.14000000000000001</v>
      </c>
      <c r="R12" s="186">
        <v>0.13</v>
      </c>
      <c r="S12" s="189">
        <f t="shared" si="5"/>
        <v>1.0000000000000009E-2</v>
      </c>
      <c r="T12" s="186">
        <v>-0.06</v>
      </c>
      <c r="U12" s="186">
        <v>0.13</v>
      </c>
      <c r="V12" s="189">
        <f t="shared" si="6"/>
        <v>-0.19</v>
      </c>
      <c r="W12" s="186">
        <v>0.25</v>
      </c>
      <c r="X12" s="186">
        <v>0.13</v>
      </c>
      <c r="Y12" s="189">
        <f t="shared" si="7"/>
        <v>0.12</v>
      </c>
      <c r="Z12" s="186">
        <v>0.16</v>
      </c>
      <c r="AA12" s="186">
        <v>0.13</v>
      </c>
      <c r="AB12" s="189">
        <f t="shared" si="8"/>
        <v>0.03</v>
      </c>
      <c r="AC12" s="186">
        <v>-0.14000000000000001</v>
      </c>
      <c r="AD12" s="186">
        <v>0.13</v>
      </c>
      <c r="AE12" s="189">
        <f t="shared" si="9"/>
        <v>-0.27</v>
      </c>
      <c r="AF12" s="98">
        <f t="shared" si="10"/>
        <v>-6.0000000000000012E-2</v>
      </c>
      <c r="AG12" s="4">
        <v>898.15</v>
      </c>
      <c r="AH12" s="189">
        <f t="shared" si="11"/>
        <v>9.3997582216618098E-3</v>
      </c>
      <c r="AI12" s="191">
        <f t="shared" si="12"/>
        <v>-5.6398549329970873E-4</v>
      </c>
      <c r="AJ12" s="4">
        <v>2443.12</v>
      </c>
      <c r="AK12" s="4">
        <v>1.03</v>
      </c>
      <c r="AL12" s="4" t="s">
        <v>13</v>
      </c>
    </row>
    <row r="13" spans="1:39">
      <c r="A13" t="s">
        <v>2045</v>
      </c>
      <c r="B13" s="186">
        <v>0.35</v>
      </c>
      <c r="C13" s="186">
        <v>0.13</v>
      </c>
      <c r="D13" s="189">
        <f>B13-C13</f>
        <v>0.21999999999999997</v>
      </c>
      <c r="E13" s="186">
        <v>0.23</v>
      </c>
      <c r="F13" s="186">
        <v>0.13</v>
      </c>
      <c r="G13" s="189">
        <f>E13-F13</f>
        <v>0.1</v>
      </c>
      <c r="H13" s="186">
        <v>7.0000000000000007E-2</v>
      </c>
      <c r="I13" s="186">
        <v>0.13</v>
      </c>
      <c r="J13" s="189">
        <f>H13-I13</f>
        <v>-0.06</v>
      </c>
      <c r="K13" s="186">
        <v>0.13</v>
      </c>
      <c r="L13" s="186">
        <v>0.13</v>
      </c>
      <c r="M13" s="189">
        <f>K13-L13</f>
        <v>0</v>
      </c>
      <c r="N13" s="186">
        <v>0.01</v>
      </c>
      <c r="O13" s="186">
        <v>0.13</v>
      </c>
      <c r="P13" s="189">
        <f>N13-O13</f>
        <v>-0.12000000000000001</v>
      </c>
      <c r="Q13" s="186">
        <v>0.08</v>
      </c>
      <c r="R13" s="186">
        <v>0.13</v>
      </c>
      <c r="S13" s="189">
        <f t="shared" si="5"/>
        <v>-0.05</v>
      </c>
      <c r="T13" s="186">
        <v>0.12</v>
      </c>
      <c r="U13" s="186">
        <v>0.13</v>
      </c>
      <c r="V13" s="189">
        <f t="shared" si="6"/>
        <v>-1.0000000000000009E-2</v>
      </c>
      <c r="W13" s="186">
        <v>0.19</v>
      </c>
      <c r="X13" s="186">
        <v>0.13</v>
      </c>
      <c r="Y13" s="189">
        <f t="shared" si="7"/>
        <v>0.06</v>
      </c>
      <c r="Z13" s="186">
        <v>0.28999999999999998</v>
      </c>
      <c r="AA13" s="186">
        <v>0.13</v>
      </c>
      <c r="AB13" s="189">
        <f t="shared" si="8"/>
        <v>0.15999999999999998</v>
      </c>
      <c r="AC13" s="186">
        <v>0.31</v>
      </c>
      <c r="AD13" s="186">
        <v>0.13</v>
      </c>
      <c r="AE13" s="189">
        <f t="shared" si="9"/>
        <v>0.18</v>
      </c>
      <c r="AF13" s="98">
        <f t="shared" si="10"/>
        <v>4.7999999999999994E-2</v>
      </c>
      <c r="AG13" s="4">
        <v>89.37</v>
      </c>
      <c r="AH13" s="189">
        <f t="shared" si="11"/>
        <v>9.3531859073642048E-4</v>
      </c>
      <c r="AI13" s="191">
        <f t="shared" si="12"/>
        <v>4.4895292355348179E-5</v>
      </c>
      <c r="AJ13" s="4">
        <v>111</v>
      </c>
      <c r="AK13" s="4">
        <v>0.55000000000000004</v>
      </c>
      <c r="AL13" s="4">
        <v>41.48</v>
      </c>
    </row>
    <row r="14" spans="1:39">
      <c r="A14" t="s">
        <v>2046</v>
      </c>
      <c r="B14" s="198" t="s">
        <v>13</v>
      </c>
      <c r="C14" s="186">
        <v>0.13</v>
      </c>
      <c r="D14" s="4" t="s">
        <v>13</v>
      </c>
      <c r="E14" s="186" t="s">
        <v>13</v>
      </c>
      <c r="F14" s="186">
        <v>0.13</v>
      </c>
      <c r="G14" s="4" t="s">
        <v>13</v>
      </c>
      <c r="H14" s="186" t="s">
        <v>13</v>
      </c>
      <c r="I14" s="186">
        <v>0.13</v>
      </c>
      <c r="J14" s="4" t="s">
        <v>13</v>
      </c>
      <c r="K14" s="198" t="s">
        <v>13</v>
      </c>
      <c r="L14" s="186">
        <v>0.13</v>
      </c>
      <c r="M14" s="4" t="s">
        <v>13</v>
      </c>
      <c r="N14" s="186" t="s">
        <v>13</v>
      </c>
      <c r="O14" s="186">
        <v>0.13</v>
      </c>
      <c r="P14" s="4" t="s">
        <v>13</v>
      </c>
      <c r="Q14" s="186">
        <v>2.8000000000000001E-2</v>
      </c>
      <c r="R14" s="186">
        <v>0.13</v>
      </c>
      <c r="S14" s="189">
        <f t="shared" si="5"/>
        <v>-0.10200000000000001</v>
      </c>
      <c r="T14" s="198">
        <v>3.2199999999999999E-2</v>
      </c>
      <c r="U14" s="186">
        <v>0.13</v>
      </c>
      <c r="V14" s="189">
        <f t="shared" si="6"/>
        <v>-9.7799999999999998E-2</v>
      </c>
      <c r="W14" s="186">
        <v>1.7399999999999999E-2</v>
      </c>
      <c r="X14" s="186">
        <v>0.13</v>
      </c>
      <c r="Y14" s="189">
        <f t="shared" si="7"/>
        <v>-0.11260000000000001</v>
      </c>
      <c r="Z14" s="186">
        <v>-7.9000000000000008E-3</v>
      </c>
      <c r="AA14" s="186">
        <v>0.13</v>
      </c>
      <c r="AB14" s="189">
        <f t="shared" si="8"/>
        <v>-0.13789999999999999</v>
      </c>
      <c r="AC14" s="186">
        <v>0.15</v>
      </c>
      <c r="AD14" s="186">
        <v>0.13</v>
      </c>
      <c r="AE14" s="189">
        <f t="shared" si="9"/>
        <v>1.999999999999999E-2</v>
      </c>
      <c r="AF14" s="98">
        <f t="shared" si="10"/>
        <v>-8.6059999999999998E-2</v>
      </c>
      <c r="AG14" s="4">
        <v>100.47</v>
      </c>
      <c r="AH14" s="189">
        <f t="shared" si="11"/>
        <v>1.051487734265281E-3</v>
      </c>
      <c r="AI14" s="191">
        <f t="shared" si="12"/>
        <v>-9.049103441087008E-5</v>
      </c>
      <c r="AJ14" s="4">
        <v>176.7</v>
      </c>
      <c r="AK14" s="4">
        <v>0.82</v>
      </c>
      <c r="AL14" s="4" t="s">
        <v>13</v>
      </c>
    </row>
    <row r="15" spans="1:39">
      <c r="A15" t="s">
        <v>2047</v>
      </c>
      <c r="B15" s="186" t="s">
        <v>13</v>
      </c>
      <c r="C15" s="186">
        <v>0.13</v>
      </c>
      <c r="D15" s="4" t="s">
        <v>13</v>
      </c>
      <c r="E15" s="186">
        <v>0.23</v>
      </c>
      <c r="F15" s="186">
        <v>0.13</v>
      </c>
      <c r="G15" s="189">
        <f>E15-F15</f>
        <v>0.1</v>
      </c>
      <c r="H15" s="186">
        <v>0.21</v>
      </c>
      <c r="I15" s="186">
        <v>0.13</v>
      </c>
      <c r="J15" s="189">
        <f>H15-I15</f>
        <v>7.9999999999999988E-2</v>
      </c>
      <c r="K15" s="186">
        <v>0.19</v>
      </c>
      <c r="L15" s="186">
        <v>0.13</v>
      </c>
      <c r="M15" s="189">
        <f>K15-L15</f>
        <v>0.06</v>
      </c>
      <c r="N15" s="186">
        <v>0.17</v>
      </c>
      <c r="O15" s="186">
        <v>0.13</v>
      </c>
      <c r="P15" s="189">
        <f>N15-O15</f>
        <v>4.0000000000000008E-2</v>
      </c>
      <c r="Q15" s="186">
        <v>0.15</v>
      </c>
      <c r="R15" s="186">
        <v>0.13</v>
      </c>
      <c r="S15" s="189">
        <f t="shared" si="5"/>
        <v>1.999999999999999E-2</v>
      </c>
      <c r="T15" s="186">
        <v>0.21</v>
      </c>
      <c r="U15" s="186">
        <v>0.13</v>
      </c>
      <c r="V15" s="189">
        <f t="shared" si="6"/>
        <v>7.9999999999999988E-2</v>
      </c>
      <c r="W15" s="186">
        <v>0.25</v>
      </c>
      <c r="X15" s="186">
        <v>0.13</v>
      </c>
      <c r="Y15" s="189">
        <f t="shared" si="7"/>
        <v>0.12</v>
      </c>
      <c r="Z15" s="186">
        <v>0.25</v>
      </c>
      <c r="AA15" s="186">
        <v>0.13</v>
      </c>
      <c r="AB15" s="189">
        <f t="shared" si="8"/>
        <v>0.12</v>
      </c>
      <c r="AC15" s="186">
        <v>0.15</v>
      </c>
      <c r="AD15" s="186">
        <v>0.13</v>
      </c>
      <c r="AE15" s="189">
        <f t="shared" si="9"/>
        <v>1.999999999999999E-2</v>
      </c>
      <c r="AF15" s="98">
        <f t="shared" si="10"/>
        <v>7.1111111111111111E-2</v>
      </c>
      <c r="AG15" s="4">
        <v>670.53</v>
      </c>
      <c r="AH15" s="189">
        <f t="shared" si="11"/>
        <v>7.0175581811177347E-3</v>
      </c>
      <c r="AI15" s="191">
        <f t="shared" si="12"/>
        <v>4.9902635954614998E-4</v>
      </c>
      <c r="AJ15" s="4">
        <v>1099.56</v>
      </c>
      <c r="AK15" s="4">
        <v>0.37</v>
      </c>
      <c r="AL15" s="4" t="s">
        <v>13</v>
      </c>
    </row>
    <row r="16" spans="1:39">
      <c r="A16" t="s">
        <v>2048</v>
      </c>
      <c r="B16" s="198" t="s">
        <v>13</v>
      </c>
      <c r="C16" s="186">
        <v>0.13</v>
      </c>
      <c r="D16" s="4" t="s">
        <v>13</v>
      </c>
      <c r="E16" s="198" t="s">
        <v>13</v>
      </c>
      <c r="F16" s="186">
        <v>0.13</v>
      </c>
      <c r="G16" s="4" t="s">
        <v>13</v>
      </c>
      <c r="H16" s="198" t="s">
        <v>13</v>
      </c>
      <c r="I16" s="186">
        <v>0.13</v>
      </c>
      <c r="J16" s="4" t="s">
        <v>13</v>
      </c>
      <c r="K16" s="198" t="s">
        <v>13</v>
      </c>
      <c r="L16" s="186">
        <v>0.13</v>
      </c>
      <c r="M16" s="4" t="s">
        <v>13</v>
      </c>
      <c r="N16" s="198" t="s">
        <v>13</v>
      </c>
      <c r="O16" s="186">
        <v>0.13</v>
      </c>
      <c r="P16" s="4" t="s">
        <v>13</v>
      </c>
      <c r="Q16" s="198" t="s">
        <v>13</v>
      </c>
      <c r="R16" s="186">
        <v>0.13</v>
      </c>
      <c r="S16" s="189" t="s">
        <v>13</v>
      </c>
      <c r="T16" s="198">
        <v>0.4</v>
      </c>
      <c r="U16" s="186">
        <v>0.13</v>
      </c>
      <c r="V16" s="189">
        <f t="shared" si="6"/>
        <v>0.27</v>
      </c>
      <c r="W16" s="198">
        <v>0.63</v>
      </c>
      <c r="X16" s="186">
        <v>0.13</v>
      </c>
      <c r="Y16" s="189">
        <f t="shared" si="7"/>
        <v>0.5</v>
      </c>
      <c r="Z16" s="198">
        <v>0.54</v>
      </c>
      <c r="AA16" s="186">
        <v>0.13</v>
      </c>
      <c r="AB16" s="189">
        <f t="shared" si="8"/>
        <v>0.41000000000000003</v>
      </c>
      <c r="AC16" s="198">
        <v>0.31</v>
      </c>
      <c r="AD16" s="186">
        <v>0.13</v>
      </c>
      <c r="AE16" s="189">
        <f t="shared" si="9"/>
        <v>0.18</v>
      </c>
      <c r="AF16" s="98">
        <f t="shared" si="10"/>
        <v>0.34</v>
      </c>
      <c r="AG16" s="4">
        <v>171.52</v>
      </c>
      <c r="AH16" s="189">
        <f t="shared" si="11"/>
        <v>1.7950749097360506E-3</v>
      </c>
      <c r="AI16" s="191">
        <f t="shared" si="12"/>
        <v>6.1032546931025721E-4</v>
      </c>
      <c r="AJ16" s="4">
        <v>212</v>
      </c>
      <c r="AK16" s="4">
        <v>0</v>
      </c>
      <c r="AL16" s="4" t="s">
        <v>13</v>
      </c>
    </row>
    <row r="17" spans="1:38">
      <c r="A17" t="s">
        <v>2049</v>
      </c>
      <c r="B17" s="186" t="s">
        <v>13</v>
      </c>
      <c r="C17" s="186">
        <v>0.13</v>
      </c>
      <c r="D17" s="4" t="s">
        <v>13</v>
      </c>
      <c r="E17" s="186" t="s">
        <v>13</v>
      </c>
      <c r="F17" s="186">
        <v>0.13</v>
      </c>
      <c r="G17" s="4" t="s">
        <v>13</v>
      </c>
      <c r="H17" s="186" t="s">
        <v>13</v>
      </c>
      <c r="I17" s="186">
        <v>0.13</v>
      </c>
      <c r="J17" s="4" t="s">
        <v>13</v>
      </c>
      <c r="K17" s="186" t="s">
        <v>13</v>
      </c>
      <c r="L17" s="186">
        <v>0.13</v>
      </c>
      <c r="M17" s="4" t="s">
        <v>13</v>
      </c>
      <c r="N17" s="186" t="s">
        <v>13</v>
      </c>
      <c r="O17" s="186">
        <v>0.13</v>
      </c>
      <c r="P17" s="4" t="s">
        <v>13</v>
      </c>
      <c r="Q17" s="186" t="s">
        <v>13</v>
      </c>
      <c r="R17" s="186">
        <v>0.13</v>
      </c>
      <c r="S17" s="189" t="s">
        <v>13</v>
      </c>
      <c r="T17" s="186" t="s">
        <v>13</v>
      </c>
      <c r="U17" s="186">
        <v>0.13</v>
      </c>
      <c r="V17" s="189" t="s">
        <v>13</v>
      </c>
      <c r="W17" s="186" t="s">
        <v>13</v>
      </c>
      <c r="X17" s="186">
        <v>0.13</v>
      </c>
      <c r="Y17" s="189" t="s">
        <v>13</v>
      </c>
      <c r="Z17" s="186" t="s">
        <v>13</v>
      </c>
      <c r="AA17" s="186">
        <v>0.13</v>
      </c>
      <c r="AB17" s="189" t="s">
        <v>13</v>
      </c>
      <c r="AC17" s="186">
        <v>-1.1429</v>
      </c>
      <c r="AD17" s="186">
        <v>0.13</v>
      </c>
      <c r="AE17" s="189">
        <f t="shared" si="9"/>
        <v>-1.2728999999999999</v>
      </c>
      <c r="AF17" s="98">
        <f t="shared" si="10"/>
        <v>-1.2728999999999999</v>
      </c>
      <c r="AG17" s="4">
        <v>0.1</v>
      </c>
      <c r="AH17" s="189">
        <f t="shared" si="11"/>
        <v>1.0465688606203654E-6</v>
      </c>
      <c r="AI17" s="191">
        <f t="shared" si="12"/>
        <v>-1.332177502683663E-6</v>
      </c>
      <c r="AJ17" s="4">
        <v>0.11</v>
      </c>
      <c r="AK17" s="4" t="s">
        <v>13</v>
      </c>
      <c r="AL17" s="4" t="s">
        <v>13</v>
      </c>
    </row>
    <row r="18" spans="1:38">
      <c r="A18" t="s">
        <v>2050</v>
      </c>
      <c r="B18" s="186">
        <v>0.01</v>
      </c>
      <c r="C18" s="186">
        <v>0.13</v>
      </c>
      <c r="D18" s="189">
        <f>B18-C18</f>
        <v>-0.12000000000000001</v>
      </c>
      <c r="E18" s="186">
        <v>0</v>
      </c>
      <c r="F18" s="186">
        <v>0.13</v>
      </c>
      <c r="G18" s="189">
        <f>E18-F18</f>
        <v>-0.13</v>
      </c>
      <c r="H18" s="186">
        <v>0</v>
      </c>
      <c r="I18" s="186">
        <v>0.13</v>
      </c>
      <c r="J18" s="189">
        <f t="shared" ref="J18:J27" si="13">H18-I18</f>
        <v>-0.13</v>
      </c>
      <c r="K18" s="186">
        <v>0</v>
      </c>
      <c r="L18" s="186">
        <v>0.13</v>
      </c>
      <c r="M18" s="189">
        <f t="shared" ref="M18:M27" si="14">K18-L18</f>
        <v>-0.13</v>
      </c>
      <c r="N18" s="186">
        <v>0</v>
      </c>
      <c r="O18" s="186">
        <v>0.13</v>
      </c>
      <c r="P18" s="189">
        <f t="shared" ref="P18:P27" si="15">N18-O18</f>
        <v>-0.13</v>
      </c>
      <c r="Q18" s="186">
        <v>0.02</v>
      </c>
      <c r="R18" s="186">
        <v>0.13</v>
      </c>
      <c r="S18" s="189">
        <f t="shared" ref="S18:S34" si="16">Q18-R18</f>
        <v>-0.11</v>
      </c>
      <c r="T18" s="186">
        <v>0.1</v>
      </c>
      <c r="U18" s="186">
        <v>0.13</v>
      </c>
      <c r="V18" s="189">
        <f t="shared" ref="V18:V38" si="17">T18-U18</f>
        <v>-0.03</v>
      </c>
      <c r="W18" s="186">
        <v>0.06</v>
      </c>
      <c r="X18" s="186">
        <v>0.13</v>
      </c>
      <c r="Y18" s="189">
        <f t="shared" ref="Y18:Y49" si="18">W18-X18</f>
        <v>-7.0000000000000007E-2</v>
      </c>
      <c r="Z18" s="186">
        <v>0.1</v>
      </c>
      <c r="AA18" s="186">
        <v>0.13</v>
      </c>
      <c r="AB18" s="189">
        <f t="shared" ref="AB18:AB49" si="19">Z18-AA18</f>
        <v>-0.03</v>
      </c>
      <c r="AC18" s="186">
        <v>0.09</v>
      </c>
      <c r="AD18" s="186">
        <v>0.13</v>
      </c>
      <c r="AE18" s="189">
        <f t="shared" si="9"/>
        <v>-4.0000000000000008E-2</v>
      </c>
      <c r="AF18" s="98">
        <f t="shared" si="10"/>
        <v>-9.2000000000000012E-2</v>
      </c>
      <c r="AG18" s="4">
        <v>3225.46</v>
      </c>
      <c r="AH18" s="189">
        <f t="shared" si="11"/>
        <v>3.3756659971765635E-2</v>
      </c>
      <c r="AI18" s="191">
        <f t="shared" si="12"/>
        <v>-3.1056127174024389E-3</v>
      </c>
      <c r="AJ18" s="4">
        <v>3544.38</v>
      </c>
      <c r="AK18" s="4">
        <v>3.91</v>
      </c>
      <c r="AL18" s="4">
        <v>31.53</v>
      </c>
    </row>
    <row r="19" spans="1:38">
      <c r="A19" t="s">
        <v>2051</v>
      </c>
      <c r="B19" s="186">
        <v>2.64E-2</v>
      </c>
      <c r="C19" s="186">
        <v>0.13</v>
      </c>
      <c r="D19" s="189">
        <f>B19-C19</f>
        <v>-0.1036</v>
      </c>
      <c r="E19" s="186">
        <v>2.1000000000000001E-2</v>
      </c>
      <c r="F19" s="186">
        <v>0.13</v>
      </c>
      <c r="G19" s="189">
        <f>E19-F19</f>
        <v>-0.109</v>
      </c>
      <c r="H19" s="186">
        <v>3.5299999999999998E-2</v>
      </c>
      <c r="I19" s="186">
        <v>0.13</v>
      </c>
      <c r="J19" s="189">
        <f t="shared" si="13"/>
        <v>-9.4700000000000006E-2</v>
      </c>
      <c r="K19" s="186">
        <v>2.0999999999999999E-3</v>
      </c>
      <c r="L19" s="186">
        <v>0.13</v>
      </c>
      <c r="M19" s="189">
        <f t="shared" si="14"/>
        <v>-0.12790000000000001</v>
      </c>
      <c r="N19" s="186">
        <v>2.3599999999999999E-2</v>
      </c>
      <c r="O19" s="186">
        <v>0.13</v>
      </c>
      <c r="P19" s="189">
        <f t="shared" si="15"/>
        <v>-0.10640000000000001</v>
      </c>
      <c r="Q19" s="186">
        <v>3.4799999999999998E-2</v>
      </c>
      <c r="R19" s="186">
        <v>0.13</v>
      </c>
      <c r="S19" s="189">
        <f t="shared" si="16"/>
        <v>-9.5200000000000007E-2</v>
      </c>
      <c r="T19" s="186">
        <v>4.3099999999999999E-2</v>
      </c>
      <c r="U19" s="186">
        <v>0.13</v>
      </c>
      <c r="V19" s="189">
        <f t="shared" si="17"/>
        <v>-8.6900000000000005E-2</v>
      </c>
      <c r="W19" s="186">
        <v>9.5999999999999992E-3</v>
      </c>
      <c r="X19" s="186">
        <v>0.13</v>
      </c>
      <c r="Y19" s="189">
        <f t="shared" si="18"/>
        <v>-0.12040000000000001</v>
      </c>
      <c r="Z19" s="186">
        <v>8.3999999999999995E-3</v>
      </c>
      <c r="AA19" s="186">
        <v>0.13</v>
      </c>
      <c r="AB19" s="189">
        <f t="shared" si="19"/>
        <v>-0.1216</v>
      </c>
      <c r="AC19" s="186">
        <v>8.5000000000000006E-3</v>
      </c>
      <c r="AD19" s="186">
        <v>0.13</v>
      </c>
      <c r="AE19" s="189">
        <f t="shared" si="9"/>
        <v>-0.1215</v>
      </c>
      <c r="AF19" s="98">
        <f t="shared" si="10"/>
        <v>-0.10872000000000001</v>
      </c>
      <c r="AG19" s="4">
        <v>2547.12</v>
      </c>
      <c r="AH19" s="189">
        <f t="shared" si="11"/>
        <v>2.6657364762633445E-2</v>
      </c>
      <c r="AI19" s="191">
        <f t="shared" si="12"/>
        <v>-2.8981886969935084E-3</v>
      </c>
      <c r="AJ19" s="4">
        <v>2588.63</v>
      </c>
      <c r="AK19" s="4">
        <v>0</v>
      </c>
      <c r="AL19" s="4">
        <v>4.8899999999999997</v>
      </c>
    </row>
    <row r="20" spans="1:38">
      <c r="A20" t="s">
        <v>2052</v>
      </c>
      <c r="B20" s="186">
        <v>-0.93</v>
      </c>
      <c r="C20" s="186">
        <v>0.13</v>
      </c>
      <c r="D20" s="189">
        <f>B20-C20</f>
        <v>-1.06</v>
      </c>
      <c r="E20" s="186">
        <v>0.16</v>
      </c>
      <c r="F20" s="186">
        <v>0.13</v>
      </c>
      <c r="G20" s="189">
        <f>E20-F20</f>
        <v>0.03</v>
      </c>
      <c r="H20" s="186">
        <v>0.56999999999999995</v>
      </c>
      <c r="I20" s="186">
        <v>0.13</v>
      </c>
      <c r="J20" s="189">
        <f t="shared" si="13"/>
        <v>0.43999999999999995</v>
      </c>
      <c r="K20" s="186">
        <v>0</v>
      </c>
      <c r="L20" s="186">
        <v>0.13</v>
      </c>
      <c r="M20" s="189">
        <f t="shared" si="14"/>
        <v>-0.13</v>
      </c>
      <c r="N20" s="186">
        <v>0.06</v>
      </c>
      <c r="O20" s="186">
        <v>0.13</v>
      </c>
      <c r="P20" s="189">
        <f t="shared" si="15"/>
        <v>-7.0000000000000007E-2</v>
      </c>
      <c r="Q20" s="186">
        <v>0.05</v>
      </c>
      <c r="R20" s="186">
        <v>0.13</v>
      </c>
      <c r="S20" s="189">
        <f t="shared" si="16"/>
        <v>-0.08</v>
      </c>
      <c r="T20" s="186">
        <v>0.02</v>
      </c>
      <c r="U20" s="186">
        <v>0.13</v>
      </c>
      <c r="V20" s="189">
        <f t="shared" si="17"/>
        <v>-0.11</v>
      </c>
      <c r="W20" s="186">
        <v>0.03</v>
      </c>
      <c r="X20" s="186">
        <v>0.13</v>
      </c>
      <c r="Y20" s="189">
        <f t="shared" si="18"/>
        <v>-0.1</v>
      </c>
      <c r="Z20" s="186">
        <v>-0.06</v>
      </c>
      <c r="AA20" s="186">
        <v>0.13</v>
      </c>
      <c r="AB20" s="189">
        <f t="shared" si="19"/>
        <v>-0.19</v>
      </c>
      <c r="AC20" s="186">
        <v>-0.45</v>
      </c>
      <c r="AD20" s="186">
        <v>0.13</v>
      </c>
      <c r="AE20" s="189">
        <f t="shared" si="9"/>
        <v>-0.58000000000000007</v>
      </c>
      <c r="AF20" s="98">
        <f t="shared" si="10"/>
        <v>-0.185</v>
      </c>
      <c r="AG20" s="4">
        <v>325.88</v>
      </c>
      <c r="AH20" s="189">
        <f t="shared" si="11"/>
        <v>3.4105586029896462E-3</v>
      </c>
      <c r="AI20" s="191">
        <f t="shared" si="12"/>
        <v>-6.309533415530845E-4</v>
      </c>
      <c r="AJ20" s="4">
        <v>525.45000000000005</v>
      </c>
      <c r="AK20" s="4" t="s">
        <v>13</v>
      </c>
      <c r="AL20" s="4" t="s">
        <v>13</v>
      </c>
    </row>
    <row r="21" spans="1:38">
      <c r="A21" t="s">
        <v>2053</v>
      </c>
      <c r="B21" s="186">
        <v>-5.0000000000000001E-3</v>
      </c>
      <c r="C21" s="186">
        <v>0.13</v>
      </c>
      <c r="D21" s="189">
        <f>B21-C21</f>
        <v>-0.13500000000000001</v>
      </c>
      <c r="E21" s="186">
        <v>5.74E-2</v>
      </c>
      <c r="F21" s="186">
        <v>0.13</v>
      </c>
      <c r="G21" s="189">
        <f>E21-F21</f>
        <v>-7.2599999999999998E-2</v>
      </c>
      <c r="H21" s="186">
        <v>0.04</v>
      </c>
      <c r="I21" s="186">
        <v>0.13</v>
      </c>
      <c r="J21" s="189">
        <f t="shared" si="13"/>
        <v>-0.09</v>
      </c>
      <c r="K21" s="186">
        <v>0.05</v>
      </c>
      <c r="L21" s="186">
        <v>0.13</v>
      </c>
      <c r="M21" s="189">
        <f t="shared" si="14"/>
        <v>-0.08</v>
      </c>
      <c r="N21" s="186">
        <v>0.06</v>
      </c>
      <c r="O21" s="186">
        <v>0.13</v>
      </c>
      <c r="P21" s="189">
        <f t="shared" si="15"/>
        <v>-7.0000000000000007E-2</v>
      </c>
      <c r="Q21" s="186">
        <v>0.03</v>
      </c>
      <c r="R21" s="186">
        <v>0.13</v>
      </c>
      <c r="S21" s="189">
        <f t="shared" si="16"/>
        <v>-0.1</v>
      </c>
      <c r="T21" s="186">
        <v>0.04</v>
      </c>
      <c r="U21" s="186">
        <v>0.13</v>
      </c>
      <c r="V21" s="189">
        <f t="shared" si="17"/>
        <v>-0.09</v>
      </c>
      <c r="W21" s="186">
        <v>0.02</v>
      </c>
      <c r="X21" s="186">
        <v>0.13</v>
      </c>
      <c r="Y21" s="189">
        <f t="shared" si="18"/>
        <v>-0.11</v>
      </c>
      <c r="Z21" s="186">
        <v>0.03</v>
      </c>
      <c r="AA21" s="186">
        <v>0.13</v>
      </c>
      <c r="AB21" s="189">
        <f t="shared" si="19"/>
        <v>-0.1</v>
      </c>
      <c r="AC21" s="186">
        <v>0.01</v>
      </c>
      <c r="AD21" s="186">
        <v>0.13</v>
      </c>
      <c r="AE21" s="189">
        <f t="shared" si="9"/>
        <v>-0.12000000000000001</v>
      </c>
      <c r="AF21" s="98">
        <f t="shared" si="10"/>
        <v>-9.6759999999999985E-2</v>
      </c>
      <c r="AG21" s="4">
        <v>1880.63</v>
      </c>
      <c r="AH21" s="189">
        <f t="shared" si="11"/>
        <v>1.9682087963484775E-2</v>
      </c>
      <c r="AI21" s="191">
        <f t="shared" si="12"/>
        <v>-1.9044388313467866E-3</v>
      </c>
      <c r="AJ21" s="4">
        <v>2345.3000000000002</v>
      </c>
      <c r="AK21" s="4">
        <v>3.5</v>
      </c>
      <c r="AL21" s="4" t="s">
        <v>13</v>
      </c>
    </row>
    <row r="22" spans="1:38">
      <c r="A22" t="s">
        <v>2054</v>
      </c>
      <c r="B22" s="186">
        <v>0.02</v>
      </c>
      <c r="C22" s="186">
        <v>0.13</v>
      </c>
      <c r="D22" s="189">
        <f>B22-C22</f>
        <v>-0.11</v>
      </c>
      <c r="E22" s="186">
        <v>0.02</v>
      </c>
      <c r="F22" s="186">
        <v>0.13</v>
      </c>
      <c r="G22" s="189">
        <f>E22-F22</f>
        <v>-0.11</v>
      </c>
      <c r="H22" s="186">
        <v>-0.85</v>
      </c>
      <c r="I22" s="186">
        <v>0.13</v>
      </c>
      <c r="J22" s="189">
        <f t="shared" si="13"/>
        <v>-0.98</v>
      </c>
      <c r="K22" s="186">
        <v>-0.34</v>
      </c>
      <c r="L22" s="186">
        <v>0.13</v>
      </c>
      <c r="M22" s="189">
        <f t="shared" si="14"/>
        <v>-0.47000000000000003</v>
      </c>
      <c r="N22" s="186">
        <v>-0.08</v>
      </c>
      <c r="O22" s="186">
        <v>0.13</v>
      </c>
      <c r="P22" s="189">
        <f t="shared" si="15"/>
        <v>-0.21000000000000002</v>
      </c>
      <c r="Q22" s="186">
        <v>-0.86</v>
      </c>
      <c r="R22" s="186">
        <v>0.13</v>
      </c>
      <c r="S22" s="189">
        <f t="shared" si="16"/>
        <v>-0.99</v>
      </c>
      <c r="T22" s="186">
        <v>0</v>
      </c>
      <c r="U22" s="186">
        <v>0.13</v>
      </c>
      <c r="V22" s="189">
        <f t="shared" si="17"/>
        <v>-0.13</v>
      </c>
      <c r="W22" s="186">
        <v>7.0000000000000007E-2</v>
      </c>
      <c r="X22" s="186">
        <v>0.13</v>
      </c>
      <c r="Y22" s="189">
        <f t="shared" si="18"/>
        <v>-0.06</v>
      </c>
      <c r="Z22" s="186">
        <v>0.09</v>
      </c>
      <c r="AA22" s="186">
        <v>0.13</v>
      </c>
      <c r="AB22" s="189">
        <f t="shared" si="19"/>
        <v>-4.0000000000000008E-2</v>
      </c>
      <c r="AC22" s="186">
        <v>0.15</v>
      </c>
      <c r="AD22" s="186">
        <v>0.13</v>
      </c>
      <c r="AE22" s="189">
        <f t="shared" si="9"/>
        <v>1.999999999999999E-2</v>
      </c>
      <c r="AF22" s="98">
        <f t="shared" si="10"/>
        <v>-0.308</v>
      </c>
      <c r="AG22" s="4">
        <v>222.88</v>
      </c>
      <c r="AH22" s="189">
        <f t="shared" si="11"/>
        <v>2.3325926765506702E-3</v>
      </c>
      <c r="AI22" s="191">
        <f t="shared" si="12"/>
        <v>-7.1843854437760642E-4</v>
      </c>
      <c r="AJ22" s="4">
        <v>296.89999999999998</v>
      </c>
      <c r="AK22" s="4">
        <v>0.5</v>
      </c>
      <c r="AL22" s="4">
        <v>-3.77</v>
      </c>
    </row>
    <row r="23" spans="1:38">
      <c r="A23" t="s">
        <v>2055</v>
      </c>
      <c r="B23" s="186" t="s">
        <v>13</v>
      </c>
      <c r="C23" s="186">
        <v>0.13</v>
      </c>
      <c r="D23" s="4" t="s">
        <v>13</v>
      </c>
      <c r="E23" s="186" t="s">
        <v>13</v>
      </c>
      <c r="F23" s="186">
        <v>0.13</v>
      </c>
      <c r="G23" s="4" t="s">
        <v>13</v>
      </c>
      <c r="H23" s="186">
        <v>0.11</v>
      </c>
      <c r="I23" s="186">
        <v>0.13</v>
      </c>
      <c r="J23" s="189">
        <f t="shared" si="13"/>
        <v>-2.0000000000000004E-2</v>
      </c>
      <c r="K23" s="186">
        <v>0.09</v>
      </c>
      <c r="L23" s="186">
        <v>0.13</v>
      </c>
      <c r="M23" s="189">
        <f t="shared" si="14"/>
        <v>-4.0000000000000008E-2</v>
      </c>
      <c r="N23" s="186">
        <v>0.08</v>
      </c>
      <c r="O23" s="186">
        <v>0.13</v>
      </c>
      <c r="P23" s="189">
        <f t="shared" si="15"/>
        <v>-0.05</v>
      </c>
      <c r="Q23" s="186">
        <v>0.13</v>
      </c>
      <c r="R23" s="186">
        <v>0.13</v>
      </c>
      <c r="S23" s="189">
        <f t="shared" si="16"/>
        <v>0</v>
      </c>
      <c r="T23" s="186">
        <v>0</v>
      </c>
      <c r="U23" s="186">
        <v>0.13</v>
      </c>
      <c r="V23" s="189">
        <f t="shared" si="17"/>
        <v>-0.13</v>
      </c>
      <c r="W23" s="186">
        <v>0.23</v>
      </c>
      <c r="X23" s="186">
        <v>0.13</v>
      </c>
      <c r="Y23" s="189">
        <f t="shared" si="18"/>
        <v>0.1</v>
      </c>
      <c r="Z23" s="186">
        <v>0.13</v>
      </c>
      <c r="AA23" s="186">
        <v>0.13</v>
      </c>
      <c r="AB23" s="189">
        <f t="shared" si="19"/>
        <v>0</v>
      </c>
      <c r="AC23" s="186">
        <v>0.1</v>
      </c>
      <c r="AD23" s="186">
        <v>0.13</v>
      </c>
      <c r="AE23" s="189">
        <f t="shared" si="9"/>
        <v>-0.03</v>
      </c>
      <c r="AF23" s="98">
        <f t="shared" si="10"/>
        <v>-2.1250000000000002E-2</v>
      </c>
      <c r="AG23" s="4">
        <v>736.49</v>
      </c>
      <c r="AH23" s="189">
        <f t="shared" si="11"/>
        <v>7.7078750015829285E-3</v>
      </c>
      <c r="AI23" s="191">
        <f t="shared" si="12"/>
        <v>-1.6379234378363725E-4</v>
      </c>
      <c r="AJ23" s="4">
        <v>739.01</v>
      </c>
      <c r="AK23" s="4">
        <v>0</v>
      </c>
      <c r="AL23" s="4" t="s">
        <v>13</v>
      </c>
    </row>
    <row r="24" spans="1:38">
      <c r="A24" t="s">
        <v>2056</v>
      </c>
      <c r="B24" s="186">
        <v>0.04</v>
      </c>
      <c r="C24" s="186">
        <v>0.13</v>
      </c>
      <c r="D24" s="189">
        <f>B24-C24</f>
        <v>-0.09</v>
      </c>
      <c r="E24" s="186">
        <v>-0.05</v>
      </c>
      <c r="F24" s="186">
        <v>0.13</v>
      </c>
      <c r="G24" s="189">
        <f>E24-F24</f>
        <v>-0.18</v>
      </c>
      <c r="H24" s="186">
        <v>-0.18</v>
      </c>
      <c r="I24" s="186">
        <v>0.13</v>
      </c>
      <c r="J24" s="189">
        <f t="shared" si="13"/>
        <v>-0.31</v>
      </c>
      <c r="K24" s="186">
        <v>-0.04</v>
      </c>
      <c r="L24" s="186">
        <v>0.13</v>
      </c>
      <c r="M24" s="189">
        <f t="shared" si="14"/>
        <v>-0.17</v>
      </c>
      <c r="N24" s="186">
        <v>0</v>
      </c>
      <c r="O24" s="186">
        <v>0.13</v>
      </c>
      <c r="P24" s="189">
        <f t="shared" si="15"/>
        <v>-0.13</v>
      </c>
      <c r="Q24" s="186">
        <v>0.49</v>
      </c>
      <c r="R24" s="186">
        <v>0.13</v>
      </c>
      <c r="S24" s="189">
        <f t="shared" si="16"/>
        <v>0.36</v>
      </c>
      <c r="T24" s="186">
        <v>0.03</v>
      </c>
      <c r="U24" s="186">
        <v>0.13</v>
      </c>
      <c r="V24" s="189">
        <f t="shared" si="17"/>
        <v>-0.1</v>
      </c>
      <c r="W24" s="186">
        <v>0.02</v>
      </c>
      <c r="X24" s="186">
        <v>0.13</v>
      </c>
      <c r="Y24" s="189">
        <f t="shared" si="18"/>
        <v>-0.11</v>
      </c>
      <c r="Z24" s="186">
        <v>0.02</v>
      </c>
      <c r="AA24" s="186">
        <v>0.13</v>
      </c>
      <c r="AB24" s="189">
        <f t="shared" si="19"/>
        <v>-0.11</v>
      </c>
      <c r="AC24" s="186">
        <v>0.13</v>
      </c>
      <c r="AD24" s="186">
        <v>0.13</v>
      </c>
      <c r="AE24" s="189">
        <f t="shared" si="9"/>
        <v>0</v>
      </c>
      <c r="AF24" s="98">
        <f t="shared" si="10"/>
        <v>-8.4000000000000005E-2</v>
      </c>
      <c r="AG24" s="4">
        <v>22.36</v>
      </c>
      <c r="AH24" s="189">
        <f t="shared" si="11"/>
        <v>2.3401279723471368E-4</v>
      </c>
      <c r="AI24" s="191">
        <f t="shared" si="12"/>
        <v>-1.9657074967715949E-5</v>
      </c>
      <c r="AJ24" s="4">
        <v>94.92</v>
      </c>
      <c r="AK24" s="4">
        <v>0.36</v>
      </c>
      <c r="AL24" s="4" t="s">
        <v>13</v>
      </c>
    </row>
    <row r="25" spans="1:38">
      <c r="A25" t="s">
        <v>2057</v>
      </c>
      <c r="B25" s="186">
        <v>0.03</v>
      </c>
      <c r="C25" s="186">
        <v>0.13</v>
      </c>
      <c r="D25" s="189">
        <f>B25-C25</f>
        <v>-0.1</v>
      </c>
      <c r="E25" s="186">
        <v>0.1</v>
      </c>
      <c r="F25" s="186">
        <v>0.13</v>
      </c>
      <c r="G25" s="189">
        <f>E25-F25</f>
        <v>-0.03</v>
      </c>
      <c r="H25" s="186">
        <v>0.14000000000000001</v>
      </c>
      <c r="I25" s="186">
        <v>0.13</v>
      </c>
      <c r="J25" s="189">
        <f t="shared" si="13"/>
        <v>1.0000000000000009E-2</v>
      </c>
      <c r="K25" s="186">
        <v>0.16</v>
      </c>
      <c r="L25" s="186">
        <v>0.13</v>
      </c>
      <c r="M25" s="189">
        <f t="shared" si="14"/>
        <v>0.03</v>
      </c>
      <c r="N25" s="186">
        <v>0.13</v>
      </c>
      <c r="O25" s="186">
        <v>0.13</v>
      </c>
      <c r="P25" s="189">
        <f t="shared" si="15"/>
        <v>0</v>
      </c>
      <c r="Q25" s="186">
        <v>0.14000000000000001</v>
      </c>
      <c r="R25" s="186">
        <v>0.13</v>
      </c>
      <c r="S25" s="189">
        <f t="shared" si="16"/>
        <v>1.0000000000000009E-2</v>
      </c>
      <c r="T25" s="186">
        <v>0.15</v>
      </c>
      <c r="U25" s="186">
        <v>0.13</v>
      </c>
      <c r="V25" s="189">
        <f t="shared" si="17"/>
        <v>1.999999999999999E-2</v>
      </c>
      <c r="W25" s="186">
        <v>0.15</v>
      </c>
      <c r="X25" s="186">
        <v>0.13</v>
      </c>
      <c r="Y25" s="189">
        <f t="shared" si="18"/>
        <v>1.999999999999999E-2</v>
      </c>
      <c r="Z25" s="186">
        <v>0.08</v>
      </c>
      <c r="AA25" s="186">
        <v>0.13</v>
      </c>
      <c r="AB25" s="189">
        <f t="shared" si="19"/>
        <v>-0.05</v>
      </c>
      <c r="AC25" s="186">
        <v>0.1</v>
      </c>
      <c r="AD25" s="186">
        <v>0.13</v>
      </c>
      <c r="AE25" s="189">
        <f t="shared" si="9"/>
        <v>-0.03</v>
      </c>
      <c r="AF25" s="98">
        <f t="shared" si="10"/>
        <v>-1.2E-2</v>
      </c>
      <c r="AG25" s="4">
        <v>2225.19</v>
      </c>
      <c r="AH25" s="189">
        <f t="shared" si="11"/>
        <v>2.3288145629638306E-2</v>
      </c>
      <c r="AI25" s="191">
        <f t="shared" si="12"/>
        <v>-2.7945774755565967E-4</v>
      </c>
      <c r="AJ25" s="4">
        <v>2835.52</v>
      </c>
      <c r="AK25" s="4">
        <v>0.95</v>
      </c>
      <c r="AL25" s="4">
        <v>-3.44</v>
      </c>
    </row>
    <row r="26" spans="1:38">
      <c r="A26" t="s">
        <v>2058</v>
      </c>
      <c r="B26" s="198">
        <v>0.03</v>
      </c>
      <c r="C26" s="186">
        <v>0.13</v>
      </c>
      <c r="D26" s="189">
        <f>B26-C26</f>
        <v>-0.1</v>
      </c>
      <c r="E26" s="198">
        <v>0.02</v>
      </c>
      <c r="F26" s="186">
        <v>0.13</v>
      </c>
      <c r="G26" s="189">
        <f>E26-F26</f>
        <v>-0.11</v>
      </c>
      <c r="H26" s="198">
        <v>0.03</v>
      </c>
      <c r="I26" s="186">
        <v>0.13</v>
      </c>
      <c r="J26" s="189">
        <f t="shared" si="13"/>
        <v>-0.1</v>
      </c>
      <c r="K26" s="198">
        <v>-0.02</v>
      </c>
      <c r="L26" s="186">
        <v>0.13</v>
      </c>
      <c r="M26" s="189">
        <f t="shared" si="14"/>
        <v>-0.15</v>
      </c>
      <c r="N26" s="198">
        <v>0.01</v>
      </c>
      <c r="O26" s="186">
        <v>0.13</v>
      </c>
      <c r="P26" s="189">
        <f t="shared" si="15"/>
        <v>-0.12000000000000001</v>
      </c>
      <c r="Q26" s="198">
        <v>0.06</v>
      </c>
      <c r="R26" s="186">
        <v>0.13</v>
      </c>
      <c r="S26" s="189">
        <f t="shared" si="16"/>
        <v>-7.0000000000000007E-2</v>
      </c>
      <c r="T26" s="198">
        <v>0.05</v>
      </c>
      <c r="U26" s="186">
        <v>0.13</v>
      </c>
      <c r="V26" s="189">
        <f t="shared" si="17"/>
        <v>-0.08</v>
      </c>
      <c r="W26" s="198">
        <v>0</v>
      </c>
      <c r="X26" s="186">
        <v>0.13</v>
      </c>
      <c r="Y26" s="189">
        <f t="shared" si="18"/>
        <v>-0.13</v>
      </c>
      <c r="Z26" s="198">
        <v>0.04</v>
      </c>
      <c r="AA26" s="186">
        <v>0.13</v>
      </c>
      <c r="AB26" s="189">
        <f t="shared" si="19"/>
        <v>-0.09</v>
      </c>
      <c r="AC26" s="198">
        <v>0.06</v>
      </c>
      <c r="AD26" s="186">
        <v>0.13</v>
      </c>
      <c r="AE26" s="189">
        <f t="shared" si="9"/>
        <v>-7.0000000000000007E-2</v>
      </c>
      <c r="AF26" s="98">
        <f t="shared" si="10"/>
        <v>-0.10200000000000001</v>
      </c>
      <c r="AG26" s="4">
        <v>157.83000000000001</v>
      </c>
      <c r="AH26" s="189">
        <f t="shared" si="11"/>
        <v>1.6517996327171226E-3</v>
      </c>
      <c r="AI26" s="191">
        <f t="shared" si="12"/>
        <v>-1.6848356253714651E-4</v>
      </c>
      <c r="AJ26" s="4">
        <v>178.74</v>
      </c>
      <c r="AK26" s="4">
        <v>0</v>
      </c>
      <c r="AL26" s="4">
        <v>17.2</v>
      </c>
    </row>
    <row r="27" spans="1:38">
      <c r="A27" t="s">
        <v>2059</v>
      </c>
      <c r="B27" s="186">
        <v>0.1</v>
      </c>
      <c r="C27" s="186">
        <v>0.13</v>
      </c>
      <c r="D27" s="189">
        <f>B27-C27</f>
        <v>-0.03</v>
      </c>
      <c r="E27" s="186">
        <v>0.1</v>
      </c>
      <c r="F27" s="186">
        <v>0.13</v>
      </c>
      <c r="G27" s="189">
        <f>E27-F27</f>
        <v>-0.03</v>
      </c>
      <c r="H27" s="186">
        <v>0.11</v>
      </c>
      <c r="I27" s="186">
        <v>0.13</v>
      </c>
      <c r="J27" s="189">
        <f t="shared" si="13"/>
        <v>-2.0000000000000004E-2</v>
      </c>
      <c r="K27" s="186">
        <v>0.17</v>
      </c>
      <c r="L27" s="186">
        <v>0.13</v>
      </c>
      <c r="M27" s="189">
        <f t="shared" si="14"/>
        <v>4.0000000000000008E-2</v>
      </c>
      <c r="N27" s="186">
        <v>0.35</v>
      </c>
      <c r="O27" s="186">
        <v>0.13</v>
      </c>
      <c r="P27" s="189">
        <f t="shared" si="15"/>
        <v>0.21999999999999997</v>
      </c>
      <c r="Q27" s="186">
        <v>0.47</v>
      </c>
      <c r="R27" s="186">
        <v>0.13</v>
      </c>
      <c r="S27" s="189">
        <f t="shared" si="16"/>
        <v>0.33999999999999997</v>
      </c>
      <c r="T27" s="186">
        <v>0.23</v>
      </c>
      <c r="U27" s="186">
        <v>0.13</v>
      </c>
      <c r="V27" s="189">
        <f t="shared" si="17"/>
        <v>0.1</v>
      </c>
      <c r="W27" s="186">
        <v>0.87</v>
      </c>
      <c r="X27" s="186">
        <v>0.13</v>
      </c>
      <c r="Y27" s="189">
        <f t="shared" si="18"/>
        <v>0.74</v>
      </c>
      <c r="Z27" s="186">
        <v>7.0000000000000007E-2</v>
      </c>
      <c r="AA27" s="186">
        <v>0.13</v>
      </c>
      <c r="AB27" s="189">
        <f t="shared" si="19"/>
        <v>-0.06</v>
      </c>
      <c r="AC27" s="186">
        <v>-0.01</v>
      </c>
      <c r="AD27" s="186">
        <v>0.13</v>
      </c>
      <c r="AE27" s="189">
        <f t="shared" si="9"/>
        <v>-0.14000000000000001</v>
      </c>
      <c r="AF27" s="98">
        <f t="shared" si="10"/>
        <v>0.11599999999999996</v>
      </c>
      <c r="AG27" s="4">
        <v>-2723.61</v>
      </c>
      <c r="AH27" s="189">
        <f t="shared" si="11"/>
        <v>-2.8504454144742331E-2</v>
      </c>
      <c r="AI27" s="191">
        <f t="shared" si="12"/>
        <v>-3.3065166807901094E-3</v>
      </c>
      <c r="AJ27" s="4">
        <v>2496.67</v>
      </c>
      <c r="AK27" s="4" t="s">
        <v>13</v>
      </c>
      <c r="AL27" s="4">
        <v>-21.64</v>
      </c>
    </row>
    <row r="28" spans="1:38">
      <c r="A28" t="s">
        <v>2060</v>
      </c>
      <c r="B28" s="198" t="s">
        <v>13</v>
      </c>
      <c r="C28" s="186">
        <v>0.13</v>
      </c>
      <c r="D28" s="4" t="s">
        <v>13</v>
      </c>
      <c r="E28" s="198" t="s">
        <v>13</v>
      </c>
      <c r="F28" s="186">
        <v>0.13</v>
      </c>
      <c r="G28" s="4" t="s">
        <v>13</v>
      </c>
      <c r="H28" s="198" t="s">
        <v>13</v>
      </c>
      <c r="I28" s="186">
        <v>0.13</v>
      </c>
      <c r="J28" s="4" t="s">
        <v>13</v>
      </c>
      <c r="K28" s="198" t="s">
        <v>13</v>
      </c>
      <c r="L28" s="186">
        <v>0.13</v>
      </c>
      <c r="M28" s="4" t="s">
        <v>13</v>
      </c>
      <c r="N28" s="198" t="s">
        <v>13</v>
      </c>
      <c r="O28" s="186">
        <v>0.13</v>
      </c>
      <c r="P28" s="4" t="s">
        <v>13</v>
      </c>
      <c r="Q28" s="198">
        <v>0.02</v>
      </c>
      <c r="R28" s="186">
        <v>0.13</v>
      </c>
      <c r="S28" s="189">
        <f t="shared" si="16"/>
        <v>-0.11</v>
      </c>
      <c r="T28" s="198">
        <v>0.02</v>
      </c>
      <c r="U28" s="186">
        <v>0.13</v>
      </c>
      <c r="V28" s="189">
        <f t="shared" si="17"/>
        <v>-0.11</v>
      </c>
      <c r="W28" s="198">
        <v>0.05</v>
      </c>
      <c r="X28" s="186">
        <v>0.13</v>
      </c>
      <c r="Y28" s="189">
        <f t="shared" si="18"/>
        <v>-0.08</v>
      </c>
      <c r="Z28" s="198">
        <v>-0.02</v>
      </c>
      <c r="AA28" s="186">
        <v>0.13</v>
      </c>
      <c r="AB28" s="189">
        <f t="shared" si="19"/>
        <v>-0.15</v>
      </c>
      <c r="AC28" s="198">
        <v>0.03</v>
      </c>
      <c r="AD28" s="186">
        <v>0.13</v>
      </c>
      <c r="AE28" s="189">
        <f t="shared" si="9"/>
        <v>-0.1</v>
      </c>
      <c r="AF28" s="98">
        <f t="shared" si="10"/>
        <v>-0.10999999999999999</v>
      </c>
      <c r="AG28" s="4">
        <v>66.69</v>
      </c>
      <c r="AH28" s="189">
        <f t="shared" si="11"/>
        <v>6.9795677314772153E-4</v>
      </c>
      <c r="AI28" s="191">
        <f t="shared" si="12"/>
        <v>-7.677524504624936E-5</v>
      </c>
      <c r="AJ28" s="4">
        <v>160.91</v>
      </c>
      <c r="AK28" s="4">
        <v>0.02</v>
      </c>
      <c r="AL28" s="4" t="s">
        <v>13</v>
      </c>
    </row>
    <row r="29" spans="1:38">
      <c r="A29" t="s">
        <v>2061</v>
      </c>
      <c r="B29" s="186">
        <v>1.22</v>
      </c>
      <c r="C29" s="186">
        <v>0.13</v>
      </c>
      <c r="D29" s="189">
        <f>B29-C29</f>
        <v>1.0899999999999999</v>
      </c>
      <c r="E29" s="186">
        <v>0.56999999999999995</v>
      </c>
      <c r="F29" s="186">
        <v>0.13</v>
      </c>
      <c r="G29" s="189">
        <f>E29-F29</f>
        <v>0.43999999999999995</v>
      </c>
      <c r="H29" s="186">
        <v>0.49</v>
      </c>
      <c r="I29" s="186">
        <v>0.13</v>
      </c>
      <c r="J29" s="189">
        <f>H29-I29</f>
        <v>0.36</v>
      </c>
      <c r="K29" s="186">
        <v>0.44</v>
      </c>
      <c r="L29" s="186">
        <v>0.13</v>
      </c>
      <c r="M29" s="189">
        <f>K29-L29</f>
        <v>0.31</v>
      </c>
      <c r="N29" s="186">
        <v>0.45</v>
      </c>
      <c r="O29" s="186">
        <v>0.13</v>
      </c>
      <c r="P29" s="189">
        <f t="shared" ref="P29:P34" si="20">N29-O29</f>
        <v>0.32</v>
      </c>
      <c r="Q29" s="186">
        <v>0.56999999999999995</v>
      </c>
      <c r="R29" s="186">
        <v>0.13</v>
      </c>
      <c r="S29" s="189">
        <f t="shared" si="16"/>
        <v>0.43999999999999995</v>
      </c>
      <c r="T29" s="186">
        <v>0.24</v>
      </c>
      <c r="U29" s="186">
        <v>0.13</v>
      </c>
      <c r="V29" s="189">
        <f t="shared" si="17"/>
        <v>0.10999999999999999</v>
      </c>
      <c r="W29" s="186">
        <v>0.21</v>
      </c>
      <c r="X29" s="186">
        <v>0.13</v>
      </c>
      <c r="Y29" s="189">
        <f t="shared" si="18"/>
        <v>7.9999999999999988E-2</v>
      </c>
      <c r="Z29" s="186">
        <v>0.3</v>
      </c>
      <c r="AA29" s="186">
        <v>0.13</v>
      </c>
      <c r="AB29" s="189">
        <f t="shared" si="19"/>
        <v>0.16999999999999998</v>
      </c>
      <c r="AC29" s="186">
        <v>0.24</v>
      </c>
      <c r="AD29" s="186">
        <v>0.13</v>
      </c>
      <c r="AE29" s="189">
        <f t="shared" si="9"/>
        <v>0.10999999999999999</v>
      </c>
      <c r="AF29" s="98">
        <f t="shared" si="10"/>
        <v>0.34299999999999992</v>
      </c>
      <c r="AG29" s="4">
        <v>57.54</v>
      </c>
      <c r="AH29" s="189">
        <f t="shared" si="11"/>
        <v>6.021957224009582E-4</v>
      </c>
      <c r="AI29" s="191">
        <f t="shared" si="12"/>
        <v>2.0655313278352861E-4</v>
      </c>
      <c r="AJ29" s="4">
        <v>151.38</v>
      </c>
      <c r="AK29" s="4">
        <v>0.01</v>
      </c>
      <c r="AL29" s="4">
        <v>24.71</v>
      </c>
    </row>
    <row r="30" spans="1:38">
      <c r="A30" t="s">
        <v>2062</v>
      </c>
      <c r="B30" s="198">
        <v>0.72</v>
      </c>
      <c r="C30" s="186">
        <v>0.13</v>
      </c>
      <c r="D30" s="189">
        <f>B30-C30</f>
        <v>0.59</v>
      </c>
      <c r="E30" s="198">
        <v>0.27</v>
      </c>
      <c r="F30" s="186">
        <v>0.13</v>
      </c>
      <c r="G30" s="189">
        <f>E30-F30</f>
        <v>0.14000000000000001</v>
      </c>
      <c r="H30" s="198">
        <v>0.19</v>
      </c>
      <c r="I30" s="186">
        <v>0.13</v>
      </c>
      <c r="J30" s="189">
        <f>H30-I30</f>
        <v>0.06</v>
      </c>
      <c r="K30" s="198">
        <v>0.19</v>
      </c>
      <c r="L30" s="186">
        <v>0.13</v>
      </c>
      <c r="M30" s="189">
        <f>K30-L30</f>
        <v>0.06</v>
      </c>
      <c r="N30" s="198">
        <v>0.22</v>
      </c>
      <c r="O30" s="186">
        <v>0.13</v>
      </c>
      <c r="P30" s="189">
        <f t="shared" si="20"/>
        <v>0.09</v>
      </c>
      <c r="Q30" s="198">
        <v>0.14000000000000001</v>
      </c>
      <c r="R30" s="186">
        <v>0.13</v>
      </c>
      <c r="S30" s="189">
        <f t="shared" si="16"/>
        <v>1.0000000000000009E-2</v>
      </c>
      <c r="T30" s="198">
        <v>0.12</v>
      </c>
      <c r="U30" s="186">
        <v>0.13</v>
      </c>
      <c r="V30" s="189">
        <f t="shared" si="17"/>
        <v>-1.0000000000000009E-2</v>
      </c>
      <c r="W30" s="198">
        <v>0.1</v>
      </c>
      <c r="X30" s="186">
        <v>0.13</v>
      </c>
      <c r="Y30" s="189">
        <f t="shared" si="18"/>
        <v>-0.03</v>
      </c>
      <c r="Z30" s="198">
        <v>0.08</v>
      </c>
      <c r="AA30" s="186">
        <v>0.13</v>
      </c>
      <c r="AB30" s="189">
        <f t="shared" si="19"/>
        <v>-0.05</v>
      </c>
      <c r="AC30" s="198">
        <v>-0.02</v>
      </c>
      <c r="AD30" s="186">
        <v>0.13</v>
      </c>
      <c r="AE30" s="189">
        <f t="shared" si="9"/>
        <v>-0.15</v>
      </c>
      <c r="AF30" s="98">
        <f t="shared" si="10"/>
        <v>7.0999999999999994E-2</v>
      </c>
      <c r="AG30" s="4">
        <v>521.49</v>
      </c>
      <c r="AH30" s="189">
        <f t="shared" si="11"/>
        <v>5.4577519512491431E-3</v>
      </c>
      <c r="AI30" s="191">
        <f t="shared" si="12"/>
        <v>3.8750038853868911E-4</v>
      </c>
      <c r="AJ30" s="4">
        <v>786.74</v>
      </c>
      <c r="AK30" s="4">
        <v>0.77</v>
      </c>
      <c r="AL30" s="4">
        <v>2.71</v>
      </c>
    </row>
    <row r="31" spans="1:38">
      <c r="A31" t="s">
        <v>2063</v>
      </c>
      <c r="B31" s="186" t="s">
        <v>13</v>
      </c>
      <c r="C31" s="186">
        <v>0.13</v>
      </c>
      <c r="D31" s="4" t="s">
        <v>13</v>
      </c>
      <c r="E31" s="186" t="s">
        <v>13</v>
      </c>
      <c r="F31" s="186">
        <v>0.13</v>
      </c>
      <c r="G31" s="4" t="s">
        <v>13</v>
      </c>
      <c r="H31" s="186" t="s">
        <v>13</v>
      </c>
      <c r="I31" s="186">
        <v>0.13</v>
      </c>
      <c r="J31" s="4" t="s">
        <v>13</v>
      </c>
      <c r="K31" s="186" t="s">
        <v>13</v>
      </c>
      <c r="L31" s="186">
        <v>0.13</v>
      </c>
      <c r="M31" s="4" t="s">
        <v>13</v>
      </c>
      <c r="N31" s="186">
        <v>0.16</v>
      </c>
      <c r="O31" s="186">
        <v>0.13</v>
      </c>
      <c r="P31" s="189">
        <f t="shared" si="20"/>
        <v>0.03</v>
      </c>
      <c r="Q31" s="186">
        <v>0.15</v>
      </c>
      <c r="R31" s="186">
        <v>0.13</v>
      </c>
      <c r="S31" s="189">
        <f t="shared" si="16"/>
        <v>1.999999999999999E-2</v>
      </c>
      <c r="T31" s="186">
        <v>0.14000000000000001</v>
      </c>
      <c r="U31" s="186">
        <v>0.13</v>
      </c>
      <c r="V31" s="189">
        <f t="shared" si="17"/>
        <v>1.0000000000000009E-2</v>
      </c>
      <c r="W31" s="186">
        <v>0.13</v>
      </c>
      <c r="X31" s="186">
        <v>0.13</v>
      </c>
      <c r="Y31" s="189">
        <f t="shared" si="18"/>
        <v>0</v>
      </c>
      <c r="Z31" s="186">
        <v>0.14000000000000001</v>
      </c>
      <c r="AA31" s="186">
        <v>0.13</v>
      </c>
      <c r="AB31" s="189">
        <f t="shared" si="19"/>
        <v>1.0000000000000009E-2</v>
      </c>
      <c r="AC31" s="186">
        <v>0.15</v>
      </c>
      <c r="AD31" s="186">
        <v>0.13</v>
      </c>
      <c r="AE31" s="189">
        <f t="shared" si="9"/>
        <v>1.999999999999999E-2</v>
      </c>
      <c r="AF31" s="98">
        <f t="shared" si="10"/>
        <v>1.4999999999999999E-2</v>
      </c>
      <c r="AG31" s="4">
        <v>245.1</v>
      </c>
      <c r="AH31" s="189">
        <f t="shared" si="11"/>
        <v>2.5651402773805153E-3</v>
      </c>
      <c r="AI31" s="191">
        <f t="shared" si="12"/>
        <v>3.8477104160707726E-5</v>
      </c>
      <c r="AJ31" s="4">
        <v>337.51</v>
      </c>
      <c r="AK31" s="4">
        <v>2.35</v>
      </c>
      <c r="AL31" s="4" t="s">
        <v>13</v>
      </c>
    </row>
    <row r="32" spans="1:38">
      <c r="A32" t="s">
        <v>2064</v>
      </c>
      <c r="B32" s="198">
        <v>0.08</v>
      </c>
      <c r="C32" s="186">
        <v>0.13</v>
      </c>
      <c r="D32" s="189">
        <f>B32-C32</f>
        <v>-0.05</v>
      </c>
      <c r="E32" s="198">
        <v>0.22</v>
      </c>
      <c r="F32" s="186">
        <v>0.13</v>
      </c>
      <c r="G32" s="189">
        <f>E32-F32</f>
        <v>0.09</v>
      </c>
      <c r="H32" s="198">
        <v>0.2</v>
      </c>
      <c r="I32" s="186">
        <v>0.13</v>
      </c>
      <c r="J32" s="189">
        <f>H32-I32</f>
        <v>7.0000000000000007E-2</v>
      </c>
      <c r="K32" s="198">
        <v>0.17</v>
      </c>
      <c r="L32" s="186">
        <v>0.13</v>
      </c>
      <c r="M32" s="189">
        <f>K32-L32</f>
        <v>4.0000000000000008E-2</v>
      </c>
      <c r="N32" s="198">
        <v>0.15</v>
      </c>
      <c r="O32" s="186">
        <v>0.13</v>
      </c>
      <c r="P32" s="189">
        <f t="shared" si="20"/>
        <v>1.999999999999999E-2</v>
      </c>
      <c r="Q32" s="198">
        <v>-0.14000000000000001</v>
      </c>
      <c r="R32" s="186">
        <v>0.13</v>
      </c>
      <c r="S32" s="189">
        <f t="shared" si="16"/>
        <v>-0.27</v>
      </c>
      <c r="T32" s="198">
        <v>0.18</v>
      </c>
      <c r="U32" s="186">
        <v>0.13</v>
      </c>
      <c r="V32" s="189">
        <f t="shared" si="17"/>
        <v>4.9999999999999989E-2</v>
      </c>
      <c r="W32" s="198">
        <v>0.22</v>
      </c>
      <c r="X32" s="186">
        <v>0.13</v>
      </c>
      <c r="Y32" s="189">
        <f t="shared" si="18"/>
        <v>0.09</v>
      </c>
      <c r="Z32" s="198">
        <v>0.19</v>
      </c>
      <c r="AA32" s="186">
        <v>0.13</v>
      </c>
      <c r="AB32" s="189">
        <f t="shared" si="19"/>
        <v>0.06</v>
      </c>
      <c r="AC32" s="198">
        <v>0.39</v>
      </c>
      <c r="AD32" s="186">
        <v>0.13</v>
      </c>
      <c r="AE32" s="189">
        <f t="shared" si="9"/>
        <v>0.26</v>
      </c>
      <c r="AF32" s="98">
        <f t="shared" si="10"/>
        <v>3.5999999999999997E-2</v>
      </c>
      <c r="AG32" s="4">
        <v>54.68</v>
      </c>
      <c r="AH32" s="189">
        <f t="shared" si="11"/>
        <v>5.7226385298721574E-4</v>
      </c>
      <c r="AI32" s="191">
        <f t="shared" si="12"/>
        <v>2.0601498707539764E-5</v>
      </c>
      <c r="AJ32" s="4">
        <v>91.67</v>
      </c>
      <c r="AK32" s="4">
        <v>0.03</v>
      </c>
      <c r="AL32" s="4">
        <v>23.96</v>
      </c>
    </row>
    <row r="33" spans="1:38">
      <c r="A33" t="s">
        <v>2065</v>
      </c>
      <c r="B33" s="186">
        <v>0.22</v>
      </c>
      <c r="C33" s="186">
        <v>0.13</v>
      </c>
      <c r="D33" s="189">
        <f>B33-C33</f>
        <v>0.09</v>
      </c>
      <c r="E33" s="186">
        <v>0</v>
      </c>
      <c r="F33" s="186">
        <v>0.13</v>
      </c>
      <c r="G33" s="189">
        <f>E33-F33</f>
        <v>-0.13</v>
      </c>
      <c r="H33" s="186">
        <v>-0.01</v>
      </c>
      <c r="I33" s="186">
        <v>0.13</v>
      </c>
      <c r="J33" s="189">
        <f>H33-I33</f>
        <v>-0.14000000000000001</v>
      </c>
      <c r="K33" s="186">
        <v>0.03</v>
      </c>
      <c r="L33" s="186">
        <v>0.13</v>
      </c>
      <c r="M33" s="189">
        <f>K33-L33</f>
        <v>-0.1</v>
      </c>
      <c r="N33" s="186">
        <v>0.02</v>
      </c>
      <c r="O33" s="186">
        <v>0.13</v>
      </c>
      <c r="P33" s="189">
        <f t="shared" si="20"/>
        <v>-0.11</v>
      </c>
      <c r="Q33" s="186">
        <v>0.03</v>
      </c>
      <c r="R33" s="186">
        <v>0.13</v>
      </c>
      <c r="S33" s="189">
        <f t="shared" si="16"/>
        <v>-0.1</v>
      </c>
      <c r="T33" s="186">
        <v>0.05</v>
      </c>
      <c r="U33" s="186">
        <v>0.13</v>
      </c>
      <c r="V33" s="189">
        <f t="shared" si="17"/>
        <v>-0.08</v>
      </c>
      <c r="W33" s="186">
        <v>0.02</v>
      </c>
      <c r="X33" s="186">
        <v>0.13</v>
      </c>
      <c r="Y33" s="189">
        <f t="shared" si="18"/>
        <v>-0.11</v>
      </c>
      <c r="Z33" s="186">
        <v>0.03</v>
      </c>
      <c r="AA33" s="186">
        <v>0.13</v>
      </c>
      <c r="AB33" s="189">
        <f t="shared" si="19"/>
        <v>-0.1</v>
      </c>
      <c r="AC33" s="186">
        <v>0.05</v>
      </c>
      <c r="AD33" s="186">
        <v>0.13</v>
      </c>
      <c r="AE33" s="189">
        <f t="shared" si="9"/>
        <v>-0.08</v>
      </c>
      <c r="AF33" s="98">
        <f t="shared" si="10"/>
        <v>-8.5999999999999993E-2</v>
      </c>
      <c r="AG33" s="4">
        <v>1315.08</v>
      </c>
      <c r="AH33" s="189">
        <f t="shared" si="11"/>
        <v>1.3763217772246299E-2</v>
      </c>
      <c r="AI33" s="191">
        <f t="shared" si="12"/>
        <v>-1.1836367284131816E-3</v>
      </c>
      <c r="AJ33" s="4">
        <v>1375.12</v>
      </c>
      <c r="AK33" s="4">
        <v>0.04</v>
      </c>
      <c r="AL33" s="4">
        <v>-1.62</v>
      </c>
    </row>
    <row r="34" spans="1:38">
      <c r="A34" t="s">
        <v>2066</v>
      </c>
      <c r="B34" s="186">
        <v>0.09</v>
      </c>
      <c r="C34" s="186">
        <v>0.13</v>
      </c>
      <c r="D34" s="189">
        <f>B34-C34</f>
        <v>-4.0000000000000008E-2</v>
      </c>
      <c r="E34" s="186">
        <v>0.12</v>
      </c>
      <c r="F34" s="186">
        <v>0.13</v>
      </c>
      <c r="G34" s="189">
        <f>E34-F34</f>
        <v>-1.0000000000000009E-2</v>
      </c>
      <c r="H34" s="186">
        <v>0.14000000000000001</v>
      </c>
      <c r="I34" s="186">
        <v>0.13</v>
      </c>
      <c r="J34" s="189">
        <f>H34-I34</f>
        <v>1.0000000000000009E-2</v>
      </c>
      <c r="K34" s="186">
        <v>0.12</v>
      </c>
      <c r="L34" s="186">
        <v>0.13</v>
      </c>
      <c r="M34" s="189">
        <f>K34-L34</f>
        <v>-1.0000000000000009E-2</v>
      </c>
      <c r="N34" s="186">
        <v>0.19</v>
      </c>
      <c r="O34" s="186">
        <v>0.13</v>
      </c>
      <c r="P34" s="189">
        <f t="shared" si="20"/>
        <v>0.06</v>
      </c>
      <c r="Q34" s="186">
        <v>0.13</v>
      </c>
      <c r="R34" s="186">
        <v>0.13</v>
      </c>
      <c r="S34" s="189">
        <f t="shared" si="16"/>
        <v>0</v>
      </c>
      <c r="T34" s="186">
        <v>0.23</v>
      </c>
      <c r="U34" s="186">
        <v>0.13</v>
      </c>
      <c r="V34" s="189">
        <f t="shared" si="17"/>
        <v>0.1</v>
      </c>
      <c r="W34" s="186">
        <v>0.22</v>
      </c>
      <c r="X34" s="186">
        <v>0.13</v>
      </c>
      <c r="Y34" s="189">
        <f t="shared" si="18"/>
        <v>0.09</v>
      </c>
      <c r="Z34" s="186">
        <v>0.27</v>
      </c>
      <c r="AA34" s="186">
        <v>0.13</v>
      </c>
      <c r="AB34" s="189">
        <f t="shared" si="19"/>
        <v>0.14000000000000001</v>
      </c>
      <c r="AC34" s="186">
        <v>0.31</v>
      </c>
      <c r="AD34" s="186">
        <v>0.13</v>
      </c>
      <c r="AE34" s="189">
        <f t="shared" si="9"/>
        <v>0.18</v>
      </c>
      <c r="AF34" s="98">
        <f t="shared" si="10"/>
        <v>5.2000000000000005E-2</v>
      </c>
      <c r="AG34" s="4">
        <v>315.77999999999997</v>
      </c>
      <c r="AH34" s="189">
        <f t="shared" si="11"/>
        <v>3.304855148066989E-3</v>
      </c>
      <c r="AI34" s="191">
        <f t="shared" si="12"/>
        <v>1.7185246769948345E-4</v>
      </c>
      <c r="AJ34" s="4">
        <v>792.2</v>
      </c>
      <c r="AK34" s="4">
        <v>0</v>
      </c>
      <c r="AL34" s="4">
        <v>17.3</v>
      </c>
    </row>
    <row r="35" spans="1:38">
      <c r="A35" t="s">
        <v>2067</v>
      </c>
      <c r="B35" s="186" t="s">
        <v>13</v>
      </c>
      <c r="C35" s="186">
        <v>0.13</v>
      </c>
      <c r="D35" s="4" t="s">
        <v>13</v>
      </c>
      <c r="E35" s="186" t="s">
        <v>13</v>
      </c>
      <c r="F35" s="186">
        <v>0.13</v>
      </c>
      <c r="G35" s="4" t="s">
        <v>13</v>
      </c>
      <c r="H35" s="186" t="s">
        <v>13</v>
      </c>
      <c r="I35" s="186">
        <v>0.13</v>
      </c>
      <c r="J35" s="4" t="s">
        <v>13</v>
      </c>
      <c r="K35" s="186" t="s">
        <v>13</v>
      </c>
      <c r="L35" s="186">
        <v>0.13</v>
      </c>
      <c r="M35" s="4" t="s">
        <v>13</v>
      </c>
      <c r="N35" s="186" t="s">
        <v>13</v>
      </c>
      <c r="O35" s="186">
        <v>0.13</v>
      </c>
      <c r="P35" s="4" t="s">
        <v>13</v>
      </c>
      <c r="Q35" s="186" t="s">
        <v>13</v>
      </c>
      <c r="R35" s="186">
        <v>0.13</v>
      </c>
      <c r="S35" s="189" t="s">
        <v>13</v>
      </c>
      <c r="T35" s="186">
        <v>0.03</v>
      </c>
      <c r="U35" s="186">
        <v>0.13</v>
      </c>
      <c r="V35" s="189">
        <f t="shared" si="17"/>
        <v>-0.1</v>
      </c>
      <c r="W35" s="186">
        <v>0.02</v>
      </c>
      <c r="X35" s="186">
        <v>0.13</v>
      </c>
      <c r="Y35" s="189">
        <f t="shared" si="18"/>
        <v>-0.11</v>
      </c>
      <c r="Z35" s="186">
        <v>7.0000000000000007E-2</v>
      </c>
      <c r="AA35" s="186">
        <v>0.13</v>
      </c>
      <c r="AB35" s="189">
        <f t="shared" si="19"/>
        <v>-0.06</v>
      </c>
      <c r="AC35" s="186">
        <v>0.04</v>
      </c>
      <c r="AD35" s="186">
        <v>0.13</v>
      </c>
      <c r="AE35" s="189">
        <f t="shared" si="9"/>
        <v>-0.09</v>
      </c>
      <c r="AF35" s="98">
        <f t="shared" si="10"/>
        <v>-0.09</v>
      </c>
      <c r="AG35" s="4">
        <v>120.99</v>
      </c>
      <c r="AH35" s="189">
        <f t="shared" si="11"/>
        <v>1.2662436644645799E-3</v>
      </c>
      <c r="AI35" s="191">
        <f t="shared" si="12"/>
        <v>-1.1396192980181219E-4</v>
      </c>
      <c r="AJ35" s="4">
        <v>261.25</v>
      </c>
      <c r="AK35" s="4">
        <v>0.45</v>
      </c>
      <c r="AL35" s="4" t="s">
        <v>13</v>
      </c>
    </row>
    <row r="36" spans="1:38">
      <c r="A36" t="s">
        <v>2068</v>
      </c>
      <c r="B36" s="186">
        <v>0.25</v>
      </c>
      <c r="C36" s="186">
        <v>0.13</v>
      </c>
      <c r="D36" s="189">
        <f>B36-C36</f>
        <v>0.12</v>
      </c>
      <c r="E36" s="186">
        <v>0.1</v>
      </c>
      <c r="F36" s="186">
        <v>0.13</v>
      </c>
      <c r="G36" s="189">
        <f>E36-F36</f>
        <v>-0.03</v>
      </c>
      <c r="H36" s="186">
        <v>0.11</v>
      </c>
      <c r="I36" s="186">
        <v>0.13</v>
      </c>
      <c r="J36" s="189">
        <f>H36-I36</f>
        <v>-2.0000000000000004E-2</v>
      </c>
      <c r="K36" s="186">
        <v>0.11</v>
      </c>
      <c r="L36" s="186">
        <v>0.13</v>
      </c>
      <c r="M36" s="189">
        <f>K36-L36</f>
        <v>-2.0000000000000004E-2</v>
      </c>
      <c r="N36" s="186">
        <v>0.08</v>
      </c>
      <c r="O36" s="186">
        <v>0.13</v>
      </c>
      <c r="P36" s="189">
        <f>N36-O36</f>
        <v>-0.05</v>
      </c>
      <c r="Q36" s="186">
        <v>-0.04</v>
      </c>
      <c r="R36" s="186">
        <v>0.13</v>
      </c>
      <c r="S36" s="189">
        <f>Q36-R36</f>
        <v>-0.17</v>
      </c>
      <c r="T36" s="186">
        <v>-0.08</v>
      </c>
      <c r="U36" s="186">
        <v>0.13</v>
      </c>
      <c r="V36" s="189">
        <f t="shared" si="17"/>
        <v>-0.21000000000000002</v>
      </c>
      <c r="W36" s="186">
        <v>7.0000000000000007E-2</v>
      </c>
      <c r="X36" s="186">
        <v>0.13</v>
      </c>
      <c r="Y36" s="189">
        <f t="shared" si="18"/>
        <v>-0.06</v>
      </c>
      <c r="Z36" s="186">
        <v>0.02</v>
      </c>
      <c r="AA36" s="186">
        <v>0.13</v>
      </c>
      <c r="AB36" s="189">
        <f t="shared" si="19"/>
        <v>-0.11</v>
      </c>
      <c r="AC36" s="186">
        <v>0.05</v>
      </c>
      <c r="AD36" s="186">
        <v>0.13</v>
      </c>
      <c r="AE36" s="189">
        <f t="shared" ref="AE36:AE67" si="21">AC36-AD36</f>
        <v>-0.08</v>
      </c>
      <c r="AF36" s="98">
        <f t="shared" si="10"/>
        <v>-6.3E-2</v>
      </c>
      <c r="AG36" s="4">
        <v>49</v>
      </c>
      <c r="AH36" s="189">
        <f t="shared" si="11"/>
        <v>5.1281874170397901E-4</v>
      </c>
      <c r="AI36" s="191">
        <f t="shared" si="12"/>
        <v>-3.2307580727350676E-5</v>
      </c>
      <c r="AJ36" s="4">
        <v>258.02999999999997</v>
      </c>
      <c r="AK36" s="4">
        <v>0.65</v>
      </c>
      <c r="AL36" s="4">
        <v>-12.99</v>
      </c>
    </row>
    <row r="37" spans="1:38">
      <c r="A37" t="s">
        <v>2069</v>
      </c>
      <c r="B37" s="186">
        <v>5.5999999999999999E-3</v>
      </c>
      <c r="C37" s="186">
        <v>0.13</v>
      </c>
      <c r="D37" s="189">
        <f>B37-C37</f>
        <v>-0.12440000000000001</v>
      </c>
      <c r="E37" s="186">
        <v>3.3300000000000003E-2</v>
      </c>
      <c r="F37" s="186">
        <v>0.13</v>
      </c>
      <c r="G37" s="189">
        <f>E37-F37</f>
        <v>-9.6700000000000008E-2</v>
      </c>
      <c r="H37" s="186">
        <v>4.2200000000000001E-2</v>
      </c>
      <c r="I37" s="186">
        <v>0.13</v>
      </c>
      <c r="J37" s="189">
        <f>H37-I37</f>
        <v>-8.7800000000000003E-2</v>
      </c>
      <c r="K37" s="186">
        <v>3.1300000000000001E-2</v>
      </c>
      <c r="L37" s="186">
        <v>0.13</v>
      </c>
      <c r="M37" s="189">
        <f>K37-L37</f>
        <v>-9.870000000000001E-2</v>
      </c>
      <c r="N37" s="186">
        <v>-3.2000000000000002E-3</v>
      </c>
      <c r="O37" s="186">
        <v>0.13</v>
      </c>
      <c r="P37" s="189">
        <f>N37-O37</f>
        <v>-0.13320000000000001</v>
      </c>
      <c r="Q37" s="186">
        <v>2.7000000000000001E-3</v>
      </c>
      <c r="R37" s="186">
        <v>0.13</v>
      </c>
      <c r="S37" s="189">
        <f>Q37-R37</f>
        <v>-0.1273</v>
      </c>
      <c r="T37" s="186">
        <v>-1.09E-2</v>
      </c>
      <c r="U37" s="186">
        <v>0.13</v>
      </c>
      <c r="V37" s="189">
        <f t="shared" si="17"/>
        <v>-0.1409</v>
      </c>
      <c r="W37" s="186">
        <v>-4.3E-3</v>
      </c>
      <c r="X37" s="186">
        <v>0.13</v>
      </c>
      <c r="Y37" s="189">
        <f t="shared" si="18"/>
        <v>-0.1343</v>
      </c>
      <c r="Z37" s="186">
        <v>-1.4E-3</v>
      </c>
      <c r="AA37" s="186">
        <v>0.13</v>
      </c>
      <c r="AB37" s="189">
        <f t="shared" si="19"/>
        <v>-0.13140000000000002</v>
      </c>
      <c r="AC37" s="186">
        <v>-6.7999999999999996E-3</v>
      </c>
      <c r="AD37" s="186">
        <v>0.13</v>
      </c>
      <c r="AE37" s="189">
        <f t="shared" si="21"/>
        <v>-0.1368</v>
      </c>
      <c r="AF37" s="98">
        <f t="shared" si="10"/>
        <v>-0.12115000000000001</v>
      </c>
      <c r="AG37" s="4">
        <v>335.79</v>
      </c>
      <c r="AH37" s="189">
        <f t="shared" si="11"/>
        <v>3.5142735770771249E-3</v>
      </c>
      <c r="AI37" s="191">
        <f t="shared" si="12"/>
        <v>-4.2575424386289372E-4</v>
      </c>
      <c r="AJ37" s="4">
        <v>336.36</v>
      </c>
      <c r="AK37" s="4">
        <v>0</v>
      </c>
      <c r="AL37" s="4">
        <v>-29.95</v>
      </c>
    </row>
    <row r="38" spans="1:38">
      <c r="A38" t="s">
        <v>2070</v>
      </c>
      <c r="B38" s="186">
        <v>0.02</v>
      </c>
      <c r="C38" s="186">
        <v>0.13</v>
      </c>
      <c r="D38" s="189">
        <f>B38-C38</f>
        <v>-0.11</v>
      </c>
      <c r="E38" s="186">
        <v>0.02</v>
      </c>
      <c r="F38" s="186">
        <v>0.13</v>
      </c>
      <c r="G38" s="189">
        <f>E38-F38</f>
        <v>-0.11</v>
      </c>
      <c r="H38" s="186">
        <v>0.03</v>
      </c>
      <c r="I38" s="186">
        <v>0.13</v>
      </c>
      <c r="J38" s="189">
        <f>H38-I38</f>
        <v>-0.1</v>
      </c>
      <c r="K38" s="186">
        <v>0.02</v>
      </c>
      <c r="L38" s="186">
        <v>0.13</v>
      </c>
      <c r="M38" s="189">
        <f>K38-L38</f>
        <v>-0.11</v>
      </c>
      <c r="N38" s="186">
        <v>0.01</v>
      </c>
      <c r="O38" s="186">
        <v>0.13</v>
      </c>
      <c r="P38" s="189">
        <f>N38-O38</f>
        <v>-0.12000000000000001</v>
      </c>
      <c r="Q38" s="186">
        <v>0</v>
      </c>
      <c r="R38" s="186">
        <v>0.13</v>
      </c>
      <c r="S38" s="189">
        <f>Q38-R38</f>
        <v>-0.13</v>
      </c>
      <c r="T38" s="186">
        <v>0.02</v>
      </c>
      <c r="U38" s="186">
        <v>0.13</v>
      </c>
      <c r="V38" s="189">
        <f t="shared" si="17"/>
        <v>-0.11</v>
      </c>
      <c r="W38" s="186">
        <v>0.02</v>
      </c>
      <c r="X38" s="186">
        <v>0.13</v>
      </c>
      <c r="Y38" s="189">
        <f t="shared" si="18"/>
        <v>-0.11</v>
      </c>
      <c r="Z38" s="186">
        <v>0</v>
      </c>
      <c r="AA38" s="186">
        <v>0.13</v>
      </c>
      <c r="AB38" s="189">
        <f t="shared" si="19"/>
        <v>-0.13</v>
      </c>
      <c r="AC38" s="186">
        <v>0.01</v>
      </c>
      <c r="AD38" s="186">
        <v>0.13</v>
      </c>
      <c r="AE38" s="189">
        <f t="shared" si="21"/>
        <v>-0.12000000000000001</v>
      </c>
      <c r="AF38" s="98">
        <f t="shared" si="10"/>
        <v>-0.11500000000000002</v>
      </c>
      <c r="AG38" s="4">
        <v>178.69</v>
      </c>
      <c r="AH38" s="189">
        <f t="shared" si="11"/>
        <v>1.8701138970425306E-3</v>
      </c>
      <c r="AI38" s="191">
        <f t="shared" si="12"/>
        <v>-2.1506309815989106E-4</v>
      </c>
      <c r="AJ38" s="4">
        <v>436.45</v>
      </c>
      <c r="AK38" s="4">
        <v>0.06</v>
      </c>
      <c r="AL38" s="4">
        <v>-9.26</v>
      </c>
    </row>
    <row r="39" spans="1:38">
      <c r="A39" t="s">
        <v>2071</v>
      </c>
      <c r="B39" s="186" t="s">
        <v>13</v>
      </c>
      <c r="C39" s="186">
        <v>0.13</v>
      </c>
      <c r="D39" s="4" t="s">
        <v>13</v>
      </c>
      <c r="E39" s="186" t="s">
        <v>13</v>
      </c>
      <c r="F39" s="186">
        <v>0.13</v>
      </c>
      <c r="G39" s="4" t="s">
        <v>13</v>
      </c>
      <c r="H39" s="186" t="s">
        <v>13</v>
      </c>
      <c r="I39" s="186">
        <v>0.13</v>
      </c>
      <c r="J39" s="4" t="s">
        <v>13</v>
      </c>
      <c r="K39" s="186" t="s">
        <v>13</v>
      </c>
      <c r="L39" s="186">
        <v>0.13</v>
      </c>
      <c r="M39" s="4" t="s">
        <v>13</v>
      </c>
      <c r="N39" s="186" t="s">
        <v>13</v>
      </c>
      <c r="O39" s="186">
        <v>0.13</v>
      </c>
      <c r="P39" s="4" t="s">
        <v>13</v>
      </c>
      <c r="Q39" s="186" t="s">
        <v>13</v>
      </c>
      <c r="R39" s="186">
        <v>0.13</v>
      </c>
      <c r="S39" s="189" t="s">
        <v>13</v>
      </c>
      <c r="T39" s="186" t="s">
        <v>13</v>
      </c>
      <c r="U39" s="186">
        <v>0.13</v>
      </c>
      <c r="V39" s="189" t="s">
        <v>13</v>
      </c>
      <c r="W39" s="186">
        <v>3.7400000000000003E-2</v>
      </c>
      <c r="X39" s="186">
        <v>0.13</v>
      </c>
      <c r="Y39" s="189">
        <f t="shared" si="18"/>
        <v>-9.2600000000000002E-2</v>
      </c>
      <c r="Z39" s="186">
        <v>0.37040000000000001</v>
      </c>
      <c r="AA39" s="186">
        <v>0.13</v>
      </c>
      <c r="AB39" s="189">
        <f t="shared" si="19"/>
        <v>0.2404</v>
      </c>
      <c r="AC39" s="186">
        <v>0.26379999999999998</v>
      </c>
      <c r="AD39" s="186">
        <v>0.13</v>
      </c>
      <c r="AE39" s="189">
        <f t="shared" si="21"/>
        <v>0.13379999999999997</v>
      </c>
      <c r="AF39" s="98">
        <f t="shared" si="10"/>
        <v>9.3866666666666654E-2</v>
      </c>
      <c r="AG39" s="4">
        <v>10.95</v>
      </c>
      <c r="AH39" s="189">
        <f t="shared" si="11"/>
        <v>1.1459929023792999E-4</v>
      </c>
      <c r="AI39" s="191">
        <f t="shared" si="12"/>
        <v>1.075705337700036E-5</v>
      </c>
      <c r="AJ39" s="4">
        <v>23.64</v>
      </c>
      <c r="AK39" s="4">
        <v>0</v>
      </c>
      <c r="AL39" s="4" t="s">
        <v>13</v>
      </c>
    </row>
    <row r="40" spans="1:38">
      <c r="A40" t="s">
        <v>2072</v>
      </c>
      <c r="B40" s="186" t="s">
        <v>13</v>
      </c>
      <c r="C40" s="186">
        <v>0.13</v>
      </c>
      <c r="D40" s="4" t="s">
        <v>13</v>
      </c>
      <c r="E40" s="186" t="s">
        <v>13</v>
      </c>
      <c r="F40" s="186">
        <v>0.13</v>
      </c>
      <c r="G40" s="4" t="s">
        <v>13</v>
      </c>
      <c r="H40" s="186" t="s">
        <v>13</v>
      </c>
      <c r="I40" s="186">
        <v>0.13</v>
      </c>
      <c r="J40" s="4" t="s">
        <v>13</v>
      </c>
      <c r="K40" s="186" t="s">
        <v>13</v>
      </c>
      <c r="L40" s="186">
        <v>0.13</v>
      </c>
      <c r="M40" s="4" t="s">
        <v>13</v>
      </c>
      <c r="N40" s="186">
        <v>0.19</v>
      </c>
      <c r="O40" s="186">
        <v>0.13</v>
      </c>
      <c r="P40" s="189">
        <f>N40-O40</f>
        <v>0.06</v>
      </c>
      <c r="Q40" s="186">
        <v>0.15</v>
      </c>
      <c r="R40" s="186">
        <v>0.13</v>
      </c>
      <c r="S40" s="189">
        <f>Q40-R40</f>
        <v>1.999999999999999E-2</v>
      </c>
      <c r="T40" s="186">
        <v>0.16</v>
      </c>
      <c r="U40" s="186">
        <v>0.13</v>
      </c>
      <c r="V40" s="189">
        <f>T40-U40</f>
        <v>0.03</v>
      </c>
      <c r="W40" s="186">
        <v>0.22</v>
      </c>
      <c r="X40" s="186">
        <v>0.13</v>
      </c>
      <c r="Y40" s="189">
        <f t="shared" si="18"/>
        <v>0.09</v>
      </c>
      <c r="Z40" s="186">
        <v>0.33</v>
      </c>
      <c r="AA40" s="186">
        <v>0.13</v>
      </c>
      <c r="AB40" s="189">
        <f t="shared" si="19"/>
        <v>0.2</v>
      </c>
      <c r="AC40" s="186">
        <v>0.22</v>
      </c>
      <c r="AD40" s="186">
        <v>0.13</v>
      </c>
      <c r="AE40" s="189">
        <f t="shared" si="21"/>
        <v>0.09</v>
      </c>
      <c r="AF40" s="98">
        <f t="shared" si="10"/>
        <v>8.1666666666666665E-2</v>
      </c>
      <c r="AG40" s="4">
        <v>48.82</v>
      </c>
      <c r="AH40" s="189">
        <f t="shared" si="11"/>
        <v>5.1093491775486234E-4</v>
      </c>
      <c r="AI40" s="191">
        <f t="shared" si="12"/>
        <v>4.1726351616647087E-5</v>
      </c>
      <c r="AJ40" s="4">
        <v>66.02</v>
      </c>
      <c r="AK40" s="4">
        <v>0.39</v>
      </c>
      <c r="AL40" s="4" t="s">
        <v>13</v>
      </c>
    </row>
    <row r="41" spans="1:38">
      <c r="A41" t="s">
        <v>2073</v>
      </c>
      <c r="B41" s="186" t="s">
        <v>13</v>
      </c>
      <c r="C41" s="186">
        <v>0.13</v>
      </c>
      <c r="D41" s="4" t="s">
        <v>13</v>
      </c>
      <c r="E41" s="186" t="s">
        <v>13</v>
      </c>
      <c r="F41" s="186">
        <v>0.13</v>
      </c>
      <c r="G41" s="4" t="s">
        <v>13</v>
      </c>
      <c r="H41" s="186" t="s">
        <v>13</v>
      </c>
      <c r="I41" s="186">
        <v>0.13</v>
      </c>
      <c r="J41" s="4" t="s">
        <v>13</v>
      </c>
      <c r="K41" s="186">
        <v>0</v>
      </c>
      <c r="L41" s="186">
        <v>0.13</v>
      </c>
      <c r="M41" s="189">
        <f>K41-L41</f>
        <v>-0.13</v>
      </c>
      <c r="N41" s="186">
        <v>0.01</v>
      </c>
      <c r="O41" s="186">
        <v>0.13</v>
      </c>
      <c r="P41" s="189">
        <f>N41-O41</f>
        <v>-0.12000000000000001</v>
      </c>
      <c r="Q41" s="186">
        <v>0.01</v>
      </c>
      <c r="R41" s="186">
        <v>0.13</v>
      </c>
      <c r="S41" s="189">
        <f>Q41-R41</f>
        <v>-0.12000000000000001</v>
      </c>
      <c r="T41" s="186">
        <v>0.02</v>
      </c>
      <c r="U41" s="186">
        <v>0.13</v>
      </c>
      <c r="V41" s="189">
        <f>T41-U41</f>
        <v>-0.11</v>
      </c>
      <c r="W41" s="186">
        <v>0.03</v>
      </c>
      <c r="X41" s="186">
        <v>0.13</v>
      </c>
      <c r="Y41" s="189">
        <f t="shared" si="18"/>
        <v>-0.1</v>
      </c>
      <c r="Z41" s="186">
        <v>0.09</v>
      </c>
      <c r="AA41" s="186">
        <v>0.13</v>
      </c>
      <c r="AB41" s="189">
        <f t="shared" si="19"/>
        <v>-4.0000000000000008E-2</v>
      </c>
      <c r="AC41" s="186">
        <v>0.15</v>
      </c>
      <c r="AD41" s="186">
        <v>0.13</v>
      </c>
      <c r="AE41" s="189">
        <f t="shared" si="21"/>
        <v>1.999999999999999E-2</v>
      </c>
      <c r="AF41" s="98">
        <f t="shared" si="10"/>
        <v>-8.5714285714285715E-2</v>
      </c>
      <c r="AG41" s="4">
        <v>42.34</v>
      </c>
      <c r="AH41" s="189">
        <f t="shared" si="11"/>
        <v>4.4311725558666271E-4</v>
      </c>
      <c r="AI41" s="191">
        <f t="shared" si="12"/>
        <v>-3.7981479050285376E-5</v>
      </c>
      <c r="AJ41" s="4">
        <v>74.53</v>
      </c>
      <c r="AK41" s="4">
        <v>0.39</v>
      </c>
      <c r="AL41" s="4" t="s">
        <v>13</v>
      </c>
    </row>
    <row r="42" spans="1:38">
      <c r="A42" t="s">
        <v>2074</v>
      </c>
      <c r="B42" s="198">
        <v>0.13</v>
      </c>
      <c r="C42" s="186">
        <v>0.13</v>
      </c>
      <c r="D42" s="189">
        <f>B42-C42</f>
        <v>0</v>
      </c>
      <c r="E42" s="198">
        <v>0.17</v>
      </c>
      <c r="F42" s="186">
        <v>0.13</v>
      </c>
      <c r="G42" s="189">
        <f>E42-F42</f>
        <v>4.0000000000000008E-2</v>
      </c>
      <c r="H42" s="198">
        <v>0.25</v>
      </c>
      <c r="I42" s="186">
        <v>0.13</v>
      </c>
      <c r="J42" s="189">
        <f>H42-I42</f>
        <v>0.12</v>
      </c>
      <c r="K42" s="198"/>
      <c r="L42" s="186">
        <v>0.13</v>
      </c>
      <c r="M42" s="189">
        <f>K42-L42</f>
        <v>-0.13</v>
      </c>
      <c r="N42" s="198">
        <v>0.17</v>
      </c>
      <c r="O42" s="186">
        <v>0.13</v>
      </c>
      <c r="P42" s="189">
        <f>N42-O42</f>
        <v>4.0000000000000008E-2</v>
      </c>
      <c r="Q42" s="198">
        <v>0.18</v>
      </c>
      <c r="R42" s="186">
        <v>0.13</v>
      </c>
      <c r="S42" s="189">
        <f>Q42-R42</f>
        <v>4.9999999999999989E-2</v>
      </c>
      <c r="T42" s="198">
        <v>0.13</v>
      </c>
      <c r="U42" s="186">
        <v>0.13</v>
      </c>
      <c r="V42" s="189">
        <f>T42-U42</f>
        <v>0</v>
      </c>
      <c r="W42" s="198">
        <v>0.04</v>
      </c>
      <c r="X42" s="186">
        <v>0.13</v>
      </c>
      <c r="Y42" s="189">
        <f t="shared" si="18"/>
        <v>-0.09</v>
      </c>
      <c r="Z42" s="198">
        <v>-0.03</v>
      </c>
      <c r="AA42" s="186">
        <v>0.13</v>
      </c>
      <c r="AB42" s="189">
        <f t="shared" si="19"/>
        <v>-0.16</v>
      </c>
      <c r="AC42" s="198">
        <v>-0.01</v>
      </c>
      <c r="AD42" s="186">
        <v>0.13</v>
      </c>
      <c r="AE42" s="189">
        <f t="shared" si="21"/>
        <v>-0.14000000000000001</v>
      </c>
      <c r="AF42" s="98">
        <f t="shared" si="10"/>
        <v>-2.7000000000000003E-2</v>
      </c>
      <c r="AG42" s="4">
        <v>973.35</v>
      </c>
      <c r="AH42" s="189">
        <f t="shared" si="11"/>
        <v>1.0186778004848325E-2</v>
      </c>
      <c r="AI42" s="191">
        <f t="shared" si="12"/>
        <v>-2.750430061309048E-4</v>
      </c>
      <c r="AJ42" s="4">
        <v>1408.71</v>
      </c>
      <c r="AK42" s="4">
        <v>6.86</v>
      </c>
      <c r="AL42" s="4" t="s">
        <v>13</v>
      </c>
    </row>
    <row r="43" spans="1:38">
      <c r="A43" t="s">
        <v>2075</v>
      </c>
      <c r="B43" s="186" t="s">
        <v>13</v>
      </c>
      <c r="C43" s="186">
        <v>0.13</v>
      </c>
      <c r="D43" s="4" t="s">
        <v>13</v>
      </c>
      <c r="E43" s="186" t="s">
        <v>13</v>
      </c>
      <c r="F43" s="186">
        <v>0.13</v>
      </c>
      <c r="G43" s="4" t="s">
        <v>13</v>
      </c>
      <c r="H43" s="186" t="s">
        <v>13</v>
      </c>
      <c r="I43" s="186">
        <v>0.13</v>
      </c>
      <c r="J43" s="4" t="s">
        <v>13</v>
      </c>
      <c r="K43" s="186" t="s">
        <v>13</v>
      </c>
      <c r="L43" s="186">
        <v>0.13</v>
      </c>
      <c r="M43" s="4" t="s">
        <v>13</v>
      </c>
      <c r="N43" s="186" t="s">
        <v>13</v>
      </c>
      <c r="O43" s="186">
        <v>0.13</v>
      </c>
      <c r="P43" s="4" t="s">
        <v>13</v>
      </c>
      <c r="Q43" s="186" t="s">
        <v>13</v>
      </c>
      <c r="R43" s="186">
        <v>0.13</v>
      </c>
      <c r="S43" s="189" t="s">
        <v>13</v>
      </c>
      <c r="T43" s="186" t="s">
        <v>13</v>
      </c>
      <c r="U43" s="186">
        <v>0.13</v>
      </c>
      <c r="V43" s="189" t="s">
        <v>13</v>
      </c>
      <c r="W43" s="186">
        <v>0.157</v>
      </c>
      <c r="X43" s="186">
        <v>0.13</v>
      </c>
      <c r="Y43" s="189">
        <f t="shared" si="18"/>
        <v>2.6999999999999996E-2</v>
      </c>
      <c r="Z43" s="186">
        <v>5.6800000000000003E-2</v>
      </c>
      <c r="AA43" s="186">
        <v>0.13</v>
      </c>
      <c r="AB43" s="189">
        <f t="shared" si="19"/>
        <v>-7.3200000000000001E-2</v>
      </c>
      <c r="AC43" s="186">
        <v>0.23400000000000001</v>
      </c>
      <c r="AD43" s="186">
        <v>0.13</v>
      </c>
      <c r="AE43" s="189">
        <f t="shared" si="21"/>
        <v>0.10400000000000001</v>
      </c>
      <c r="AF43" s="98">
        <f t="shared" si="10"/>
        <v>1.9266666666666668E-2</v>
      </c>
      <c r="AG43" s="4">
        <v>7.7</v>
      </c>
      <c r="AH43" s="189">
        <f t="shared" si="11"/>
        <v>8.058580226776813E-5</v>
      </c>
      <c r="AI43" s="191">
        <f t="shared" si="12"/>
        <v>1.5526197903589994E-6</v>
      </c>
      <c r="AJ43" s="4">
        <v>22.93</v>
      </c>
      <c r="AK43" s="4">
        <v>0.11</v>
      </c>
      <c r="AL43" s="4" t="s">
        <v>13</v>
      </c>
    </row>
    <row r="44" spans="1:38">
      <c r="A44" t="s">
        <v>2076</v>
      </c>
      <c r="B44" s="198">
        <v>6.0299999999999999E-2</v>
      </c>
      <c r="C44" s="186">
        <v>0.13</v>
      </c>
      <c r="D44" s="189">
        <f>B44-C44</f>
        <v>-6.9700000000000012E-2</v>
      </c>
      <c r="E44" s="198">
        <v>8.3799999999999999E-2</v>
      </c>
      <c r="F44" s="186">
        <v>0.13</v>
      </c>
      <c r="G44" s="189">
        <f>E44-F44</f>
        <v>-4.6200000000000005E-2</v>
      </c>
      <c r="H44" s="198">
        <v>0.15709999999999999</v>
      </c>
      <c r="I44" s="186">
        <v>0.13</v>
      </c>
      <c r="J44" s="189">
        <f>H44-I44</f>
        <v>2.7099999999999985E-2</v>
      </c>
      <c r="K44" s="198">
        <v>3.0200000000000001E-2</v>
      </c>
      <c r="L44" s="186">
        <v>0.13</v>
      </c>
      <c r="M44" s="189">
        <f t="shared" ref="M44:M49" si="22">K44-L44</f>
        <v>-9.98E-2</v>
      </c>
      <c r="N44" s="198">
        <v>1.0200000000000001E-2</v>
      </c>
      <c r="O44" s="186">
        <v>0.13</v>
      </c>
      <c r="P44" s="189">
        <f t="shared" ref="P44:P49" si="23">N44-O44</f>
        <v>-0.1198</v>
      </c>
      <c r="Q44" s="198">
        <v>1.3899999999999999E-2</v>
      </c>
      <c r="R44" s="186">
        <v>0.13</v>
      </c>
      <c r="S44" s="189">
        <f t="shared" ref="S44:S49" si="24">Q44-R44</f>
        <v>-0.11610000000000001</v>
      </c>
      <c r="T44" s="198">
        <v>1.23E-2</v>
      </c>
      <c r="U44" s="186">
        <v>0.13</v>
      </c>
      <c r="V44" s="189">
        <f t="shared" ref="V44:V49" si="25">T44-U44</f>
        <v>-0.1177</v>
      </c>
      <c r="W44" s="198">
        <v>1.7999999999999999E-2</v>
      </c>
      <c r="X44" s="186">
        <v>0.13</v>
      </c>
      <c r="Y44" s="189">
        <f t="shared" si="18"/>
        <v>-0.112</v>
      </c>
      <c r="Z44" s="198">
        <v>1.5900000000000001E-2</v>
      </c>
      <c r="AA44" s="186">
        <v>0.13</v>
      </c>
      <c r="AB44" s="189">
        <f t="shared" si="19"/>
        <v>-0.11410000000000001</v>
      </c>
      <c r="AC44" s="198">
        <v>1.18E-2</v>
      </c>
      <c r="AD44" s="186">
        <v>0.13</v>
      </c>
      <c r="AE44" s="189">
        <f t="shared" si="21"/>
        <v>-0.1182</v>
      </c>
      <c r="AF44" s="98">
        <f t="shared" si="10"/>
        <v>-8.8650000000000007E-2</v>
      </c>
      <c r="AG44" s="4">
        <v>196.51</v>
      </c>
      <c r="AH44" s="189">
        <f t="shared" si="11"/>
        <v>2.0566124680050798E-3</v>
      </c>
      <c r="AI44" s="191">
        <f t="shared" si="12"/>
        <v>-1.8231869528865033E-4</v>
      </c>
      <c r="AJ44" s="4">
        <v>200.9</v>
      </c>
      <c r="AK44" s="4">
        <v>0.08</v>
      </c>
      <c r="AL44" s="4" t="s">
        <v>13</v>
      </c>
    </row>
    <row r="45" spans="1:38">
      <c r="A45" t="s">
        <v>2077</v>
      </c>
      <c r="B45" s="186" t="s">
        <v>13</v>
      </c>
      <c r="C45" s="186">
        <v>0.13</v>
      </c>
      <c r="D45" s="4" t="s">
        <v>13</v>
      </c>
      <c r="E45" s="186" t="s">
        <v>13</v>
      </c>
      <c r="F45" s="186">
        <v>0.13</v>
      </c>
      <c r="G45" s="4" t="s">
        <v>13</v>
      </c>
      <c r="H45" s="186" t="s">
        <v>13</v>
      </c>
      <c r="I45" s="186">
        <v>0.13</v>
      </c>
      <c r="J45" s="4" t="s">
        <v>13</v>
      </c>
      <c r="K45" s="186">
        <v>0.14000000000000001</v>
      </c>
      <c r="L45" s="186">
        <v>0.13</v>
      </c>
      <c r="M45" s="189">
        <f t="shared" si="22"/>
        <v>1.0000000000000009E-2</v>
      </c>
      <c r="N45" s="186">
        <v>0.16</v>
      </c>
      <c r="O45" s="186">
        <v>0.13</v>
      </c>
      <c r="P45" s="189">
        <f t="shared" si="23"/>
        <v>0.03</v>
      </c>
      <c r="Q45" s="186">
        <v>0.11</v>
      </c>
      <c r="R45" s="186">
        <v>0.13</v>
      </c>
      <c r="S45" s="189">
        <f t="shared" si="24"/>
        <v>-2.0000000000000004E-2</v>
      </c>
      <c r="T45" s="186">
        <v>0.16</v>
      </c>
      <c r="U45" s="186">
        <v>0.13</v>
      </c>
      <c r="V45" s="189">
        <f t="shared" si="25"/>
        <v>0.03</v>
      </c>
      <c r="W45" s="186">
        <v>0.16</v>
      </c>
      <c r="X45" s="186">
        <v>0.13</v>
      </c>
      <c r="Y45" s="189">
        <f t="shared" si="18"/>
        <v>0.03</v>
      </c>
      <c r="Z45" s="186">
        <v>0.17</v>
      </c>
      <c r="AA45" s="186">
        <v>0.13</v>
      </c>
      <c r="AB45" s="189">
        <f t="shared" si="19"/>
        <v>4.0000000000000008E-2</v>
      </c>
      <c r="AC45" s="186">
        <v>0.21</v>
      </c>
      <c r="AD45" s="186">
        <v>0.13</v>
      </c>
      <c r="AE45" s="189">
        <f t="shared" si="21"/>
        <v>7.9999999999999988E-2</v>
      </c>
      <c r="AF45" s="98">
        <f t="shared" si="10"/>
        <v>2.8571428571428574E-2</v>
      </c>
      <c r="AG45" s="4">
        <v>63.76</v>
      </c>
      <c r="AH45" s="189">
        <f t="shared" si="11"/>
        <v>6.6729230553154483E-4</v>
      </c>
      <c r="AI45" s="191">
        <f t="shared" si="12"/>
        <v>1.9065494443758426E-5</v>
      </c>
      <c r="AJ45" s="4">
        <v>120.75</v>
      </c>
      <c r="AK45" s="4">
        <v>0.7</v>
      </c>
      <c r="AL45" s="4" t="s">
        <v>13</v>
      </c>
    </row>
    <row r="46" spans="1:38">
      <c r="A46" t="s">
        <v>2078</v>
      </c>
      <c r="B46" s="198">
        <v>0.16</v>
      </c>
      <c r="C46" s="186">
        <v>0.13</v>
      </c>
      <c r="D46" s="189">
        <f>B46-C46</f>
        <v>0.03</v>
      </c>
      <c r="E46" s="198">
        <v>0.18</v>
      </c>
      <c r="F46" s="186">
        <v>0.13</v>
      </c>
      <c r="G46" s="189">
        <f>E46-F46</f>
        <v>4.9999999999999989E-2</v>
      </c>
      <c r="H46" s="198">
        <v>0.17</v>
      </c>
      <c r="I46" s="186">
        <v>0.13</v>
      </c>
      <c r="J46" s="189">
        <f>H46-I46</f>
        <v>4.0000000000000008E-2</v>
      </c>
      <c r="K46" s="198">
        <v>0.11</v>
      </c>
      <c r="L46" s="186">
        <v>0.13</v>
      </c>
      <c r="M46" s="189">
        <f t="shared" si="22"/>
        <v>-2.0000000000000004E-2</v>
      </c>
      <c r="N46" s="198">
        <v>0.11</v>
      </c>
      <c r="O46" s="186">
        <v>0.13</v>
      </c>
      <c r="P46" s="189">
        <f t="shared" si="23"/>
        <v>-2.0000000000000004E-2</v>
      </c>
      <c r="Q46" s="198">
        <v>0.08</v>
      </c>
      <c r="R46" s="186">
        <v>0.13</v>
      </c>
      <c r="S46" s="189">
        <f t="shared" si="24"/>
        <v>-0.05</v>
      </c>
      <c r="T46" s="198">
        <v>0.1</v>
      </c>
      <c r="U46" s="186">
        <v>0.13</v>
      </c>
      <c r="V46" s="189">
        <f t="shared" si="25"/>
        <v>-0.03</v>
      </c>
      <c r="W46" s="198">
        <v>0.16</v>
      </c>
      <c r="X46" s="186">
        <v>0.13</v>
      </c>
      <c r="Y46" s="189">
        <f t="shared" si="18"/>
        <v>0.03</v>
      </c>
      <c r="Z46" s="198">
        <v>0.16</v>
      </c>
      <c r="AA46" s="186">
        <v>0.13</v>
      </c>
      <c r="AB46" s="189">
        <f t="shared" si="19"/>
        <v>0.03</v>
      </c>
      <c r="AC46" s="198">
        <v>0.08</v>
      </c>
      <c r="AD46" s="186">
        <v>0.13</v>
      </c>
      <c r="AE46" s="189">
        <f t="shared" si="21"/>
        <v>-0.05</v>
      </c>
      <c r="AF46" s="98">
        <f t="shared" si="10"/>
        <v>9.9999999999999807E-4</v>
      </c>
      <c r="AG46" s="4">
        <v>201.71</v>
      </c>
      <c r="AH46" s="189">
        <f t="shared" si="11"/>
        <v>2.1110340487573388E-3</v>
      </c>
      <c r="AI46" s="191">
        <f t="shared" si="12"/>
        <v>2.1110340487573347E-6</v>
      </c>
      <c r="AJ46" s="4">
        <v>258.95999999999998</v>
      </c>
      <c r="AK46" s="4">
        <v>0.52</v>
      </c>
      <c r="AL46" s="4" t="s">
        <v>13</v>
      </c>
    </row>
    <row r="47" spans="1:38">
      <c r="A47" t="s">
        <v>2079</v>
      </c>
      <c r="B47" s="198">
        <v>0.16</v>
      </c>
      <c r="C47" s="186">
        <v>0.13</v>
      </c>
      <c r="D47" s="189">
        <f>B47-C47</f>
        <v>0.03</v>
      </c>
      <c r="E47" s="198">
        <v>0.28000000000000003</v>
      </c>
      <c r="F47" s="186">
        <v>0.13</v>
      </c>
      <c r="G47" s="189">
        <f>E47-F47</f>
        <v>0.15000000000000002</v>
      </c>
      <c r="H47" s="198">
        <v>0.13</v>
      </c>
      <c r="I47" s="186">
        <v>0.13</v>
      </c>
      <c r="J47" s="189">
        <f>H47-I47</f>
        <v>0</v>
      </c>
      <c r="K47" s="198">
        <v>0.12</v>
      </c>
      <c r="L47" s="186">
        <v>0.13</v>
      </c>
      <c r="M47" s="189">
        <f t="shared" si="22"/>
        <v>-1.0000000000000009E-2</v>
      </c>
      <c r="N47" s="198">
        <v>0.13</v>
      </c>
      <c r="O47" s="186">
        <v>0.13</v>
      </c>
      <c r="P47" s="189">
        <f t="shared" si="23"/>
        <v>0</v>
      </c>
      <c r="Q47" s="198">
        <v>7.0000000000000007E-2</v>
      </c>
      <c r="R47" s="186">
        <v>0.13</v>
      </c>
      <c r="S47" s="189">
        <f t="shared" si="24"/>
        <v>-0.06</v>
      </c>
      <c r="T47" s="198">
        <v>0.05</v>
      </c>
      <c r="U47" s="186">
        <v>0.13</v>
      </c>
      <c r="V47" s="189">
        <f t="shared" si="25"/>
        <v>-0.08</v>
      </c>
      <c r="W47" s="198">
        <v>0.05</v>
      </c>
      <c r="X47" s="186">
        <v>0.13</v>
      </c>
      <c r="Y47" s="189">
        <f t="shared" si="18"/>
        <v>-0.08</v>
      </c>
      <c r="Z47" s="198">
        <v>0.04</v>
      </c>
      <c r="AA47" s="186">
        <v>0.13</v>
      </c>
      <c r="AB47" s="189">
        <f t="shared" si="19"/>
        <v>-0.09</v>
      </c>
      <c r="AC47" s="198">
        <v>0.04</v>
      </c>
      <c r="AD47" s="186">
        <v>0.13</v>
      </c>
      <c r="AE47" s="189">
        <f t="shared" si="21"/>
        <v>-0.09</v>
      </c>
      <c r="AF47" s="98">
        <f t="shared" si="10"/>
        <v>-2.3E-2</v>
      </c>
      <c r="AG47" s="4">
        <v>2191.17</v>
      </c>
      <c r="AH47" s="189">
        <f t="shared" si="11"/>
        <v>2.2932102903255258E-2</v>
      </c>
      <c r="AI47" s="191">
        <f t="shared" si="12"/>
        <v>-5.2743836677487097E-4</v>
      </c>
      <c r="AJ47" s="4">
        <v>3131.12</v>
      </c>
      <c r="AK47" s="4">
        <v>0.26</v>
      </c>
      <c r="AL47" s="4">
        <v>-25.73</v>
      </c>
    </row>
    <row r="48" spans="1:38">
      <c r="A48" t="s">
        <v>2080</v>
      </c>
      <c r="B48" s="186">
        <v>-1.8700000000000001E-2</v>
      </c>
      <c r="C48" s="186">
        <v>0.13</v>
      </c>
      <c r="D48" s="189">
        <f>B48-C48</f>
        <v>-0.1487</v>
      </c>
      <c r="E48" s="186">
        <v>1.5699999999999999E-2</v>
      </c>
      <c r="F48" s="186">
        <v>0.13</v>
      </c>
      <c r="G48" s="189">
        <f>E48-F48</f>
        <v>-0.11430000000000001</v>
      </c>
      <c r="H48" s="186">
        <v>9.1800000000000007E-2</v>
      </c>
      <c r="I48" s="186">
        <v>0.13</v>
      </c>
      <c r="J48" s="189">
        <f>H48-I48</f>
        <v>-3.8199999999999998E-2</v>
      </c>
      <c r="K48" s="186">
        <v>4.1099999999999998E-2</v>
      </c>
      <c r="L48" s="186">
        <v>0.13</v>
      </c>
      <c r="M48" s="189">
        <f t="shared" si="22"/>
        <v>-8.8900000000000007E-2</v>
      </c>
      <c r="N48" s="186">
        <v>1.41E-2</v>
      </c>
      <c r="O48" s="186">
        <v>0.13</v>
      </c>
      <c r="P48" s="189">
        <f t="shared" si="23"/>
        <v>-0.1159</v>
      </c>
      <c r="Q48" s="186">
        <v>4.5100000000000001E-2</v>
      </c>
      <c r="R48" s="186">
        <v>0.13</v>
      </c>
      <c r="S48" s="189">
        <f t="shared" si="24"/>
        <v>-8.4900000000000003E-2</v>
      </c>
      <c r="T48" s="186">
        <v>1.34E-2</v>
      </c>
      <c r="U48" s="186">
        <v>0.13</v>
      </c>
      <c r="V48" s="189">
        <f t="shared" si="25"/>
        <v>-0.11660000000000001</v>
      </c>
      <c r="W48" s="186">
        <v>1.6899999999999998E-2</v>
      </c>
      <c r="X48" s="186">
        <v>0.13</v>
      </c>
      <c r="Y48" s="189">
        <f t="shared" si="18"/>
        <v>-0.11310000000000001</v>
      </c>
      <c r="Z48" s="186">
        <v>6.0199999999999997E-2</v>
      </c>
      <c r="AA48" s="186">
        <v>0.13</v>
      </c>
      <c r="AB48" s="189">
        <f t="shared" si="19"/>
        <v>-6.9800000000000001E-2</v>
      </c>
      <c r="AC48" s="186">
        <v>2.8299999999999999E-2</v>
      </c>
      <c r="AD48" s="186">
        <v>0.13</v>
      </c>
      <c r="AE48" s="189">
        <f t="shared" si="21"/>
        <v>-0.10170000000000001</v>
      </c>
      <c r="AF48" s="98">
        <f t="shared" si="10"/>
        <v>-9.9209999999999993E-2</v>
      </c>
      <c r="AG48" s="4">
        <v>29.58</v>
      </c>
      <c r="AH48" s="189">
        <f t="shared" si="11"/>
        <v>3.0957506897150405E-4</v>
      </c>
      <c r="AI48" s="191">
        <f t="shared" si="12"/>
        <v>-3.0712942592662912E-5</v>
      </c>
      <c r="AJ48" s="4">
        <v>29.68</v>
      </c>
      <c r="AK48" s="4">
        <v>0</v>
      </c>
      <c r="AL48" s="4" t="s">
        <v>13</v>
      </c>
    </row>
    <row r="49" spans="1:38">
      <c r="A49" t="s">
        <v>2081</v>
      </c>
      <c r="B49" s="186" t="s">
        <v>13</v>
      </c>
      <c r="C49" s="186">
        <v>0.13</v>
      </c>
      <c r="D49" s="4" t="s">
        <v>13</v>
      </c>
      <c r="E49" s="186" t="s">
        <v>13</v>
      </c>
      <c r="F49" s="186">
        <v>0.13</v>
      </c>
      <c r="G49" s="4" t="s">
        <v>13</v>
      </c>
      <c r="H49" s="186">
        <v>0.05</v>
      </c>
      <c r="I49" s="186">
        <v>0.13</v>
      </c>
      <c r="J49" s="189">
        <f>H49-I49</f>
        <v>-0.08</v>
      </c>
      <c r="K49" s="186">
        <v>7.0000000000000007E-2</v>
      </c>
      <c r="L49" s="186">
        <v>0.13</v>
      </c>
      <c r="M49" s="189">
        <f t="shared" si="22"/>
        <v>-0.06</v>
      </c>
      <c r="N49" s="186">
        <v>0.12</v>
      </c>
      <c r="O49" s="186">
        <v>0.13</v>
      </c>
      <c r="P49" s="189">
        <f t="shared" si="23"/>
        <v>-1.0000000000000009E-2</v>
      </c>
      <c r="Q49" s="186">
        <v>7.0000000000000007E-2</v>
      </c>
      <c r="R49" s="186">
        <v>0.13</v>
      </c>
      <c r="S49" s="189">
        <f t="shared" si="24"/>
        <v>-0.06</v>
      </c>
      <c r="T49" s="186">
        <v>0.08</v>
      </c>
      <c r="U49" s="186">
        <v>0.13</v>
      </c>
      <c r="V49" s="189">
        <f t="shared" si="25"/>
        <v>-0.05</v>
      </c>
      <c r="W49" s="186">
        <v>0.09</v>
      </c>
      <c r="X49" s="186">
        <v>0.13</v>
      </c>
      <c r="Y49" s="189">
        <f t="shared" si="18"/>
        <v>-4.0000000000000008E-2</v>
      </c>
      <c r="Z49" s="186">
        <v>0.19</v>
      </c>
      <c r="AA49" s="186">
        <v>0.13</v>
      </c>
      <c r="AB49" s="189">
        <f t="shared" si="19"/>
        <v>0.06</v>
      </c>
      <c r="AC49" s="186">
        <v>0.22</v>
      </c>
      <c r="AD49" s="186">
        <v>0.13</v>
      </c>
      <c r="AE49" s="189">
        <f t="shared" si="21"/>
        <v>0.09</v>
      </c>
      <c r="AF49" s="98">
        <f t="shared" si="10"/>
        <v>-1.8750000000000006E-2</v>
      </c>
      <c r="AG49" s="4">
        <v>18.7</v>
      </c>
      <c r="AH49" s="189">
        <f t="shared" si="11"/>
        <v>1.9570837693600829E-4</v>
      </c>
      <c r="AI49" s="191">
        <f t="shared" si="12"/>
        <v>-3.6695320675501565E-6</v>
      </c>
      <c r="AJ49" s="4">
        <v>41.1</v>
      </c>
      <c r="AK49" s="4">
        <v>0</v>
      </c>
      <c r="AL49" s="4" t="s">
        <v>13</v>
      </c>
    </row>
    <row r="50" spans="1:38">
      <c r="A50" t="s">
        <v>2082</v>
      </c>
      <c r="B50" s="186" t="s">
        <v>13</v>
      </c>
      <c r="C50" s="186">
        <v>0.13</v>
      </c>
      <c r="D50" s="4" t="s">
        <v>13</v>
      </c>
      <c r="E50" s="186" t="s">
        <v>13</v>
      </c>
      <c r="F50" s="186">
        <v>0.13</v>
      </c>
      <c r="G50" s="4" t="s">
        <v>13</v>
      </c>
      <c r="H50" s="186" t="s">
        <v>13</v>
      </c>
      <c r="I50" s="186">
        <v>0.13</v>
      </c>
      <c r="J50" s="4" t="s">
        <v>13</v>
      </c>
      <c r="K50" s="186" t="s">
        <v>13</v>
      </c>
      <c r="L50" s="186">
        <v>0.13</v>
      </c>
      <c r="M50" s="4" t="s">
        <v>13</v>
      </c>
      <c r="N50" s="186" t="s">
        <v>13</v>
      </c>
      <c r="O50" s="186">
        <v>0.13</v>
      </c>
      <c r="P50" s="4" t="s">
        <v>13</v>
      </c>
      <c r="Q50" s="186" t="s">
        <v>13</v>
      </c>
      <c r="R50" s="186">
        <v>0.13</v>
      </c>
      <c r="S50" s="189" t="s">
        <v>13</v>
      </c>
      <c r="T50" s="186" t="s">
        <v>13</v>
      </c>
      <c r="U50" s="186">
        <v>0.13</v>
      </c>
      <c r="V50" s="189" t="s">
        <v>13</v>
      </c>
      <c r="W50" s="186" t="s">
        <v>13</v>
      </c>
      <c r="X50" s="186">
        <v>0.13</v>
      </c>
      <c r="Y50" s="189" t="s">
        <v>13</v>
      </c>
      <c r="Z50" s="186">
        <v>0.01</v>
      </c>
      <c r="AA50" s="186">
        <v>0.13</v>
      </c>
      <c r="AB50" s="189">
        <f t="shared" ref="AB50:AB81" si="26">Z50-AA50</f>
        <v>-0.12000000000000001</v>
      </c>
      <c r="AC50" s="186">
        <v>-0.3</v>
      </c>
      <c r="AD50" s="186">
        <v>0.13</v>
      </c>
      <c r="AE50" s="189">
        <f t="shared" si="21"/>
        <v>-0.43</v>
      </c>
      <c r="AF50" s="98">
        <f t="shared" si="10"/>
        <v>-0.27500000000000002</v>
      </c>
      <c r="AG50" s="4">
        <v>471.38</v>
      </c>
      <c r="AH50" s="189">
        <f t="shared" si="11"/>
        <v>4.9333162951922778E-3</v>
      </c>
      <c r="AI50" s="191">
        <f t="shared" si="12"/>
        <v>-1.3566619811778765E-3</v>
      </c>
      <c r="AJ50" s="4">
        <v>724.87</v>
      </c>
      <c r="AK50" s="4" t="s">
        <v>13</v>
      </c>
      <c r="AL50" s="4" t="s">
        <v>13</v>
      </c>
    </row>
    <row r="51" spans="1:38">
      <c r="A51" t="s">
        <v>2083</v>
      </c>
      <c r="B51" s="198">
        <v>0.09</v>
      </c>
      <c r="C51" s="186">
        <v>0.13</v>
      </c>
      <c r="D51" s="189">
        <f>B51-C51</f>
        <v>-4.0000000000000008E-2</v>
      </c>
      <c r="E51" s="198">
        <v>0.11</v>
      </c>
      <c r="F51" s="186">
        <v>0.13</v>
      </c>
      <c r="G51" s="189">
        <f>E51-F51</f>
        <v>-2.0000000000000004E-2</v>
      </c>
      <c r="H51" s="198">
        <v>0.18</v>
      </c>
      <c r="I51" s="186">
        <v>0.13</v>
      </c>
      <c r="J51" s="189">
        <f>H51-I51</f>
        <v>4.9999999999999989E-2</v>
      </c>
      <c r="K51" s="198">
        <v>0.09</v>
      </c>
      <c r="L51" s="186">
        <v>0.13</v>
      </c>
      <c r="M51" s="189">
        <f>K51-L51</f>
        <v>-4.0000000000000008E-2</v>
      </c>
      <c r="N51" s="198">
        <v>0.04</v>
      </c>
      <c r="O51" s="186">
        <v>0.13</v>
      </c>
      <c r="P51" s="189">
        <f>N51-O51</f>
        <v>-0.09</v>
      </c>
      <c r="Q51" s="198">
        <v>0.09</v>
      </c>
      <c r="R51" s="186">
        <v>0.13</v>
      </c>
      <c r="S51" s="189">
        <f>Q51-R51</f>
        <v>-4.0000000000000008E-2</v>
      </c>
      <c r="T51" s="198">
        <v>0.11</v>
      </c>
      <c r="U51" s="186">
        <v>0.13</v>
      </c>
      <c r="V51" s="189">
        <f>T51-U51</f>
        <v>-2.0000000000000004E-2</v>
      </c>
      <c r="W51" s="198">
        <v>0.15</v>
      </c>
      <c r="X51" s="186">
        <v>0.13</v>
      </c>
      <c r="Y51" s="189">
        <f t="shared" ref="Y51:Y69" si="27">W51-X51</f>
        <v>1.999999999999999E-2</v>
      </c>
      <c r="Z51" s="198">
        <v>0.06</v>
      </c>
      <c r="AA51" s="186">
        <v>0.13</v>
      </c>
      <c r="AB51" s="189">
        <f t="shared" si="26"/>
        <v>-7.0000000000000007E-2</v>
      </c>
      <c r="AC51" s="198">
        <v>0.14000000000000001</v>
      </c>
      <c r="AD51" s="186">
        <v>0.13</v>
      </c>
      <c r="AE51" s="189">
        <f t="shared" si="21"/>
        <v>1.0000000000000009E-2</v>
      </c>
      <c r="AF51" s="98">
        <f t="shared" si="10"/>
        <v>-2.4E-2</v>
      </c>
      <c r="AG51" s="4">
        <v>26.03</v>
      </c>
      <c r="AH51" s="189">
        <f t="shared" si="11"/>
        <v>2.7242187441948112E-4</v>
      </c>
      <c r="AI51" s="191">
        <f t="shared" si="12"/>
        <v>-6.5381249860675466E-6</v>
      </c>
      <c r="AJ51" s="4">
        <v>142.79</v>
      </c>
      <c r="AK51" s="4">
        <v>0.67</v>
      </c>
      <c r="AL51" s="4">
        <v>22.12</v>
      </c>
    </row>
    <row r="52" spans="1:38">
      <c r="A52" t="s">
        <v>2084</v>
      </c>
      <c r="B52" s="186" t="s">
        <v>13</v>
      </c>
      <c r="C52" s="186">
        <v>0.13</v>
      </c>
      <c r="D52" s="4" t="s">
        <v>13</v>
      </c>
      <c r="E52" s="186" t="s">
        <v>13</v>
      </c>
      <c r="F52" s="186">
        <v>0.13</v>
      </c>
      <c r="G52" s="4" t="s">
        <v>13</v>
      </c>
      <c r="H52" s="186" t="s">
        <v>13</v>
      </c>
      <c r="I52" s="186">
        <v>0.13</v>
      </c>
      <c r="J52" s="4" t="s">
        <v>13</v>
      </c>
      <c r="K52" s="186" t="s">
        <v>13</v>
      </c>
      <c r="L52" s="186">
        <v>0.13</v>
      </c>
      <c r="M52" s="4" t="s">
        <v>13</v>
      </c>
      <c r="N52" s="186" t="s">
        <v>13</v>
      </c>
      <c r="O52" s="186">
        <v>0.13</v>
      </c>
      <c r="P52" s="4" t="s">
        <v>13</v>
      </c>
      <c r="Q52" s="186" t="s">
        <v>13</v>
      </c>
      <c r="R52" s="186">
        <v>0.13</v>
      </c>
      <c r="S52" s="189" t="s">
        <v>13</v>
      </c>
      <c r="T52" s="186" t="s">
        <v>13</v>
      </c>
      <c r="U52" s="186">
        <v>0.13</v>
      </c>
      <c r="V52" s="189" t="s">
        <v>13</v>
      </c>
      <c r="W52" s="186">
        <v>7.0000000000000007E-2</v>
      </c>
      <c r="X52" s="186">
        <v>0.13</v>
      </c>
      <c r="Y52" s="189">
        <f t="shared" si="27"/>
        <v>-0.06</v>
      </c>
      <c r="Z52" s="186">
        <v>0.28000000000000003</v>
      </c>
      <c r="AA52" s="186">
        <v>0.13</v>
      </c>
      <c r="AB52" s="189">
        <f t="shared" si="26"/>
        <v>0.15000000000000002</v>
      </c>
      <c r="AC52" s="186">
        <v>0.12</v>
      </c>
      <c r="AD52" s="186">
        <v>0.13</v>
      </c>
      <c r="AE52" s="189">
        <f t="shared" si="21"/>
        <v>-1.0000000000000009E-2</v>
      </c>
      <c r="AF52" s="98">
        <f t="shared" si="10"/>
        <v>2.6666666666666672E-2</v>
      </c>
      <c r="AG52" s="4">
        <v>22.53</v>
      </c>
      <c r="AH52" s="189">
        <f t="shared" si="11"/>
        <v>2.357919642977683E-4</v>
      </c>
      <c r="AI52" s="191">
        <f t="shared" si="12"/>
        <v>6.2877857146071556E-6</v>
      </c>
      <c r="AJ52" s="4">
        <v>55.15</v>
      </c>
      <c r="AK52" s="4">
        <v>0.09</v>
      </c>
      <c r="AL52" s="4" t="s">
        <v>13</v>
      </c>
    </row>
    <row r="53" spans="1:38">
      <c r="A53" t="s">
        <v>2085</v>
      </c>
      <c r="B53" s="198">
        <v>0.27710000000000001</v>
      </c>
      <c r="C53" s="186">
        <v>0.13</v>
      </c>
      <c r="D53" s="189">
        <f>B53-C53</f>
        <v>0.14710000000000001</v>
      </c>
      <c r="E53" s="198">
        <v>0.31380000000000002</v>
      </c>
      <c r="F53" s="186">
        <v>0.13</v>
      </c>
      <c r="G53" s="189">
        <f>E53-F53</f>
        <v>0.18380000000000002</v>
      </c>
      <c r="H53" s="198">
        <v>0.34</v>
      </c>
      <c r="I53" s="186">
        <v>0.13</v>
      </c>
      <c r="J53" s="189">
        <f>H53-I53</f>
        <v>0.21000000000000002</v>
      </c>
      <c r="K53" s="198">
        <v>0.21</v>
      </c>
      <c r="L53" s="186">
        <v>0.13</v>
      </c>
      <c r="M53" s="189">
        <f t="shared" ref="M53:M58" si="28">K53-L53</f>
        <v>7.9999999999999988E-2</v>
      </c>
      <c r="N53" s="198">
        <v>0.15</v>
      </c>
      <c r="O53" s="186">
        <v>0.13</v>
      </c>
      <c r="P53" s="189">
        <f t="shared" ref="P53:P58" si="29">N53-O53</f>
        <v>1.999999999999999E-2</v>
      </c>
      <c r="Q53" s="198">
        <v>0.12</v>
      </c>
      <c r="R53" s="186">
        <v>0.13</v>
      </c>
      <c r="S53" s="189">
        <f t="shared" ref="S53:S58" si="30">Q53-R53</f>
        <v>-1.0000000000000009E-2</v>
      </c>
      <c r="T53" s="198">
        <v>0.05</v>
      </c>
      <c r="U53" s="186">
        <v>0.13</v>
      </c>
      <c r="V53" s="189">
        <f t="shared" ref="V53:V69" si="31">T53-U53</f>
        <v>-0.08</v>
      </c>
      <c r="W53" s="198">
        <v>-0.03</v>
      </c>
      <c r="X53" s="186">
        <v>0.13</v>
      </c>
      <c r="Y53" s="189">
        <f t="shared" si="27"/>
        <v>-0.16</v>
      </c>
      <c r="Z53" s="198">
        <v>-0.06</v>
      </c>
      <c r="AA53" s="186">
        <v>0.13</v>
      </c>
      <c r="AB53" s="189">
        <f t="shared" si="26"/>
        <v>-0.19</v>
      </c>
      <c r="AC53" s="198">
        <v>0.18</v>
      </c>
      <c r="AD53" s="186">
        <v>0.13</v>
      </c>
      <c r="AE53" s="189">
        <f t="shared" si="21"/>
        <v>4.9999999999999989E-2</v>
      </c>
      <c r="AF53" s="98">
        <f t="shared" si="10"/>
        <v>2.5090000000000001E-2</v>
      </c>
      <c r="AG53" s="4">
        <v>156.51</v>
      </c>
      <c r="AH53" s="189">
        <f t="shared" si="11"/>
        <v>1.6379849237569337E-3</v>
      </c>
      <c r="AI53" s="191">
        <f t="shared" si="12"/>
        <v>4.1097041737061469E-5</v>
      </c>
      <c r="AJ53" s="4">
        <v>353.8</v>
      </c>
      <c r="AK53" s="4">
        <v>5.62</v>
      </c>
      <c r="AL53" s="4">
        <v>9.59</v>
      </c>
    </row>
    <row r="54" spans="1:38">
      <c r="A54" t="s">
        <v>2086</v>
      </c>
      <c r="B54" s="186">
        <v>0.17</v>
      </c>
      <c r="C54" s="186">
        <v>0.13</v>
      </c>
      <c r="D54" s="189">
        <f>B54-C54</f>
        <v>4.0000000000000008E-2</v>
      </c>
      <c r="E54" s="186">
        <v>0.18</v>
      </c>
      <c r="F54" s="186">
        <v>0.13</v>
      </c>
      <c r="G54" s="189">
        <f>E54-F54</f>
        <v>4.9999999999999989E-2</v>
      </c>
      <c r="H54" s="186">
        <v>0.18</v>
      </c>
      <c r="I54" s="186">
        <v>0.13</v>
      </c>
      <c r="J54" s="189">
        <f>H54-I54</f>
        <v>4.9999999999999989E-2</v>
      </c>
      <c r="K54" s="186">
        <v>0.18</v>
      </c>
      <c r="L54" s="186">
        <v>0.13</v>
      </c>
      <c r="M54" s="189">
        <f t="shared" si="28"/>
        <v>4.9999999999999989E-2</v>
      </c>
      <c r="N54" s="186">
        <v>0.17</v>
      </c>
      <c r="O54" s="186">
        <v>0.13</v>
      </c>
      <c r="P54" s="189">
        <f t="shared" si="29"/>
        <v>4.0000000000000008E-2</v>
      </c>
      <c r="Q54" s="186">
        <v>0.18</v>
      </c>
      <c r="R54" s="186">
        <v>0.13</v>
      </c>
      <c r="S54" s="189">
        <f t="shared" si="30"/>
        <v>4.9999999999999989E-2</v>
      </c>
      <c r="T54" s="186">
        <v>0.17</v>
      </c>
      <c r="U54" s="186">
        <v>0.13</v>
      </c>
      <c r="V54" s="189">
        <f t="shared" si="31"/>
        <v>4.0000000000000008E-2</v>
      </c>
      <c r="W54" s="186">
        <v>0.16</v>
      </c>
      <c r="X54" s="186">
        <v>0.13</v>
      </c>
      <c r="Y54" s="189">
        <f t="shared" si="27"/>
        <v>0.03</v>
      </c>
      <c r="Z54" s="186">
        <v>0.14000000000000001</v>
      </c>
      <c r="AA54" s="186">
        <v>0.13</v>
      </c>
      <c r="AB54" s="189">
        <f t="shared" si="26"/>
        <v>1.0000000000000009E-2</v>
      </c>
      <c r="AC54" s="186">
        <v>0.12</v>
      </c>
      <c r="AD54" s="186">
        <v>0.13</v>
      </c>
      <c r="AE54" s="189">
        <f t="shared" si="21"/>
        <v>-1.0000000000000009E-2</v>
      </c>
      <c r="AF54" s="98">
        <f t="shared" si="10"/>
        <v>3.4999999999999996E-2</v>
      </c>
      <c r="AG54" s="4">
        <v>356.32</v>
      </c>
      <c r="AH54" s="189">
        <f t="shared" si="11"/>
        <v>3.7291341641624855E-3</v>
      </c>
      <c r="AI54" s="191">
        <f t="shared" si="12"/>
        <v>1.3051969574568698E-4</v>
      </c>
      <c r="AJ54" s="4">
        <v>429.9</v>
      </c>
      <c r="AK54" s="4">
        <v>0.44</v>
      </c>
      <c r="AL54" s="4">
        <v>7.06</v>
      </c>
    </row>
    <row r="55" spans="1:38">
      <c r="A55" t="s">
        <v>2087</v>
      </c>
      <c r="B55" s="186">
        <v>6.6299999999999998E-2</v>
      </c>
      <c r="C55" s="186">
        <v>0.13</v>
      </c>
      <c r="D55" s="189">
        <f>B55-C55</f>
        <v>-6.3700000000000007E-2</v>
      </c>
      <c r="E55" s="186">
        <v>-6.8400000000000002E-2</v>
      </c>
      <c r="F55" s="186">
        <v>0.13</v>
      </c>
      <c r="G55" s="189">
        <f>E55-F55</f>
        <v>-0.19840000000000002</v>
      </c>
      <c r="H55" s="186">
        <v>-7.2900000000000006E-2</v>
      </c>
      <c r="I55" s="186">
        <v>0.13</v>
      </c>
      <c r="J55" s="189">
        <f>H55-I55</f>
        <v>-0.20290000000000002</v>
      </c>
      <c r="K55" s="186">
        <v>-0.13700000000000001</v>
      </c>
      <c r="L55" s="186">
        <v>0.13</v>
      </c>
      <c r="M55" s="189">
        <f t="shared" si="28"/>
        <v>-0.26700000000000002</v>
      </c>
      <c r="N55" s="186">
        <v>-0.2157</v>
      </c>
      <c r="O55" s="186">
        <v>0.13</v>
      </c>
      <c r="P55" s="189">
        <f t="shared" si="29"/>
        <v>-0.34570000000000001</v>
      </c>
      <c r="Q55" s="186">
        <v>-0.14319999999999999</v>
      </c>
      <c r="R55" s="186">
        <v>0.13</v>
      </c>
      <c r="S55" s="189">
        <f t="shared" si="30"/>
        <v>-0.2732</v>
      </c>
      <c r="T55" s="186">
        <v>-0.20300000000000001</v>
      </c>
      <c r="U55" s="186">
        <v>0.13</v>
      </c>
      <c r="V55" s="189">
        <f t="shared" si="31"/>
        <v>-0.33300000000000002</v>
      </c>
      <c r="W55" s="186">
        <v>-0.34699999999999998</v>
      </c>
      <c r="X55" s="186">
        <v>0.13</v>
      </c>
      <c r="Y55" s="189">
        <f t="shared" si="27"/>
        <v>-0.47699999999999998</v>
      </c>
      <c r="Z55" s="186">
        <v>0.26269999999999999</v>
      </c>
      <c r="AA55" s="186">
        <v>0.13</v>
      </c>
      <c r="AB55" s="189">
        <f t="shared" si="26"/>
        <v>0.13269999999999998</v>
      </c>
      <c r="AC55" s="186">
        <v>-3.6600000000000001E-2</v>
      </c>
      <c r="AD55" s="186">
        <v>0.13</v>
      </c>
      <c r="AE55" s="189">
        <f t="shared" si="21"/>
        <v>-0.1666</v>
      </c>
      <c r="AF55" s="98">
        <f t="shared" si="10"/>
        <v>-0.21948000000000004</v>
      </c>
      <c r="AG55" s="4">
        <v>31.08</v>
      </c>
      <c r="AH55" s="189">
        <f t="shared" si="11"/>
        <v>3.2527360188080952E-4</v>
      </c>
      <c r="AI55" s="191">
        <f t="shared" si="12"/>
        <v>-7.1391050140800089E-5</v>
      </c>
      <c r="AJ55" s="4">
        <v>304.77</v>
      </c>
      <c r="AK55" s="4" t="s">
        <v>13</v>
      </c>
      <c r="AL55" s="4">
        <v>-14.45</v>
      </c>
    </row>
    <row r="56" spans="1:38">
      <c r="A56" t="s">
        <v>2088</v>
      </c>
      <c r="B56" s="198">
        <v>0.09</v>
      </c>
      <c r="C56" s="186">
        <v>0.13</v>
      </c>
      <c r="D56" s="189">
        <f>B56-C56</f>
        <v>-4.0000000000000008E-2</v>
      </c>
      <c r="E56" s="198">
        <v>0.09</v>
      </c>
      <c r="F56" s="186">
        <v>0.13</v>
      </c>
      <c r="G56" s="189">
        <f>E56-F56</f>
        <v>-4.0000000000000008E-2</v>
      </c>
      <c r="H56" s="198">
        <v>0.08</v>
      </c>
      <c r="I56" s="186">
        <v>0.13</v>
      </c>
      <c r="J56" s="189">
        <f>H56-I56</f>
        <v>-0.05</v>
      </c>
      <c r="K56" s="198">
        <v>0.05</v>
      </c>
      <c r="L56" s="186">
        <v>0.13</v>
      </c>
      <c r="M56" s="189">
        <f t="shared" si="28"/>
        <v>-0.08</v>
      </c>
      <c r="N56" s="198">
        <v>0.03</v>
      </c>
      <c r="O56" s="186">
        <v>0.13</v>
      </c>
      <c r="P56" s="189">
        <f t="shared" si="29"/>
        <v>-0.1</v>
      </c>
      <c r="Q56" s="198">
        <v>0.04</v>
      </c>
      <c r="R56" s="186">
        <v>0.13</v>
      </c>
      <c r="S56" s="189">
        <f t="shared" si="30"/>
        <v>-0.09</v>
      </c>
      <c r="T56" s="198">
        <v>0.04</v>
      </c>
      <c r="U56" s="186">
        <v>0.13</v>
      </c>
      <c r="V56" s="189">
        <f t="shared" si="31"/>
        <v>-0.09</v>
      </c>
      <c r="W56" s="198">
        <v>0.03</v>
      </c>
      <c r="X56" s="186">
        <v>0.13</v>
      </c>
      <c r="Y56" s="189">
        <f t="shared" si="27"/>
        <v>-0.1</v>
      </c>
      <c r="Z56" s="198">
        <v>0.03</v>
      </c>
      <c r="AA56" s="186">
        <v>0.13</v>
      </c>
      <c r="AB56" s="189">
        <f t="shared" si="26"/>
        <v>-0.1</v>
      </c>
      <c r="AC56" s="198">
        <v>0.03</v>
      </c>
      <c r="AD56" s="186">
        <v>0.13</v>
      </c>
      <c r="AE56" s="189">
        <f t="shared" si="21"/>
        <v>-0.1</v>
      </c>
      <c r="AF56" s="98">
        <f t="shared" si="10"/>
        <v>-7.8999999999999987E-2</v>
      </c>
      <c r="AG56" s="4">
        <v>24.01</v>
      </c>
      <c r="AH56" s="189">
        <f t="shared" si="11"/>
        <v>2.5128118343494969E-4</v>
      </c>
      <c r="AI56" s="191">
        <f t="shared" si="12"/>
        <v>-1.9851213491361024E-5</v>
      </c>
      <c r="AJ56" s="4">
        <v>35.24</v>
      </c>
      <c r="AK56" s="4">
        <v>0.41</v>
      </c>
      <c r="AL56" s="4" t="s">
        <v>13</v>
      </c>
    </row>
    <row r="57" spans="1:38">
      <c r="A57" t="s">
        <v>2089</v>
      </c>
      <c r="B57" s="186" t="s">
        <v>13</v>
      </c>
      <c r="C57" s="186">
        <v>0.13</v>
      </c>
      <c r="D57" s="4" t="s">
        <v>13</v>
      </c>
      <c r="E57" s="186">
        <v>0</v>
      </c>
      <c r="F57" s="186">
        <v>0.13</v>
      </c>
      <c r="G57" s="189">
        <f>E57-F57</f>
        <v>-0.13</v>
      </c>
      <c r="H57" s="186">
        <v>0</v>
      </c>
      <c r="I57" s="186">
        <v>0.13</v>
      </c>
      <c r="J57" s="189">
        <f>H57-I57</f>
        <v>-0.13</v>
      </c>
      <c r="K57" s="186">
        <v>3.7699999999999997E-2</v>
      </c>
      <c r="L57" s="186">
        <v>0.13</v>
      </c>
      <c r="M57" s="189">
        <f t="shared" si="28"/>
        <v>-9.2300000000000007E-2</v>
      </c>
      <c r="N57" s="186">
        <v>0</v>
      </c>
      <c r="O57" s="186">
        <v>0.13</v>
      </c>
      <c r="P57" s="189">
        <f t="shared" si="29"/>
        <v>-0.13</v>
      </c>
      <c r="Q57" s="186">
        <v>2.2200000000000001E-2</v>
      </c>
      <c r="R57" s="186">
        <v>0.13</v>
      </c>
      <c r="S57" s="189">
        <f t="shared" si="30"/>
        <v>-0.10780000000000001</v>
      </c>
      <c r="T57" s="186">
        <v>1.49E-2</v>
      </c>
      <c r="U57" s="186">
        <v>0.13</v>
      </c>
      <c r="V57" s="189">
        <f t="shared" si="31"/>
        <v>-0.11510000000000001</v>
      </c>
      <c r="W57" s="186">
        <v>4.1599999999999998E-2</v>
      </c>
      <c r="X57" s="186">
        <v>0.13</v>
      </c>
      <c r="Y57" s="189">
        <f t="shared" si="27"/>
        <v>-8.8400000000000006E-2</v>
      </c>
      <c r="Z57" s="186">
        <v>4.8599999999999997E-2</v>
      </c>
      <c r="AA57" s="186">
        <v>0.13</v>
      </c>
      <c r="AB57" s="189">
        <f t="shared" si="26"/>
        <v>-8.14E-2</v>
      </c>
      <c r="AC57" s="186">
        <v>7.1499999999999994E-2</v>
      </c>
      <c r="AD57" s="186">
        <v>0.13</v>
      </c>
      <c r="AE57" s="189">
        <f t="shared" si="21"/>
        <v>-5.850000000000001E-2</v>
      </c>
      <c r="AF57" s="98">
        <f t="shared" si="10"/>
        <v>-0.10372222222222223</v>
      </c>
      <c r="AG57" s="4">
        <v>19.3</v>
      </c>
      <c r="AH57" s="189">
        <f t="shared" si="11"/>
        <v>2.019877900997305E-4</v>
      </c>
      <c r="AI57" s="191">
        <f t="shared" si="12"/>
        <v>-2.0950622450899825E-5</v>
      </c>
      <c r="AJ57" s="4">
        <v>29.93</v>
      </c>
      <c r="AK57" s="4">
        <v>0</v>
      </c>
      <c r="AL57" s="4" t="s">
        <v>13</v>
      </c>
    </row>
    <row r="58" spans="1:38">
      <c r="A58" t="s">
        <v>2090</v>
      </c>
      <c r="B58" s="198" t="s">
        <v>13</v>
      </c>
      <c r="C58" s="186">
        <v>0.13</v>
      </c>
      <c r="D58" s="4" t="s">
        <v>13</v>
      </c>
      <c r="E58" s="186" t="s">
        <v>13</v>
      </c>
      <c r="F58" s="186">
        <v>0.13</v>
      </c>
      <c r="G58" s="4" t="s">
        <v>13</v>
      </c>
      <c r="H58" s="186" t="s">
        <v>13</v>
      </c>
      <c r="I58" s="186">
        <v>0.13</v>
      </c>
      <c r="J58" s="4" t="s">
        <v>13</v>
      </c>
      <c r="K58" s="186">
        <v>8.3000000000000001E-3</v>
      </c>
      <c r="L58" s="186">
        <v>0.13</v>
      </c>
      <c r="M58" s="189">
        <f t="shared" si="28"/>
        <v>-0.1217</v>
      </c>
      <c r="N58" s="186">
        <v>1.4E-3</v>
      </c>
      <c r="O58" s="186">
        <v>0.13</v>
      </c>
      <c r="P58" s="189">
        <f t="shared" si="29"/>
        <v>-0.12859999999999999</v>
      </c>
      <c r="Q58" s="186">
        <v>-3.8999999999999998E-3</v>
      </c>
      <c r="R58" s="186">
        <v>0.13</v>
      </c>
      <c r="S58" s="189">
        <f t="shared" si="30"/>
        <v>-0.13389999999999999</v>
      </c>
      <c r="T58" s="186">
        <v>-5.7799999999999997E-2</v>
      </c>
      <c r="U58" s="186">
        <v>0.13</v>
      </c>
      <c r="V58" s="189">
        <f t="shared" si="31"/>
        <v>-0.18779999999999999</v>
      </c>
      <c r="W58" s="186">
        <v>4.1999999999999997E-3</v>
      </c>
      <c r="X58" s="186">
        <v>0.13</v>
      </c>
      <c r="Y58" s="189">
        <f t="shared" si="27"/>
        <v>-0.1258</v>
      </c>
      <c r="Z58" s="186">
        <v>1.5599999999999999E-2</v>
      </c>
      <c r="AA58" s="186">
        <v>0.13</v>
      </c>
      <c r="AB58" s="189">
        <f t="shared" si="26"/>
        <v>-0.1144</v>
      </c>
      <c r="AC58" s="186">
        <v>-0.34520000000000001</v>
      </c>
      <c r="AD58" s="186">
        <v>0.13</v>
      </c>
      <c r="AE58" s="189">
        <f t="shared" si="21"/>
        <v>-0.47520000000000001</v>
      </c>
      <c r="AF58" s="98">
        <f t="shared" si="10"/>
        <v>-0.18391428571428572</v>
      </c>
      <c r="AG58" s="4">
        <v>16.34</v>
      </c>
      <c r="AH58" s="189">
        <f t="shared" si="11"/>
        <v>1.7100935182536768E-4</v>
      </c>
      <c r="AI58" s="191">
        <f t="shared" si="12"/>
        <v>-3.1451062791425482E-5</v>
      </c>
      <c r="AJ58" s="4">
        <v>18.940000000000001</v>
      </c>
      <c r="AK58" s="4">
        <v>0.13</v>
      </c>
      <c r="AL58" s="4" t="s">
        <v>13</v>
      </c>
    </row>
    <row r="59" spans="1:38">
      <c r="A59" t="s">
        <v>2091</v>
      </c>
      <c r="B59" s="198" t="s">
        <v>13</v>
      </c>
      <c r="C59" s="186">
        <v>0.13</v>
      </c>
      <c r="D59" s="4" t="s">
        <v>13</v>
      </c>
      <c r="E59" s="198" t="s">
        <v>13</v>
      </c>
      <c r="F59" s="186">
        <v>0.13</v>
      </c>
      <c r="G59" s="4" t="s">
        <v>13</v>
      </c>
      <c r="H59" s="198" t="s">
        <v>13</v>
      </c>
      <c r="I59" s="186">
        <v>0.13</v>
      </c>
      <c r="J59" s="4" t="s">
        <v>13</v>
      </c>
      <c r="K59" s="198" t="s">
        <v>13</v>
      </c>
      <c r="L59" s="186">
        <v>0.13</v>
      </c>
      <c r="M59" s="4" t="s">
        <v>13</v>
      </c>
      <c r="N59" s="198" t="s">
        <v>13</v>
      </c>
      <c r="O59" s="186">
        <v>0.13</v>
      </c>
      <c r="P59" s="4" t="s">
        <v>13</v>
      </c>
      <c r="Q59" s="198" t="s">
        <v>13</v>
      </c>
      <c r="R59" s="186">
        <v>0.13</v>
      </c>
      <c r="S59" s="189" t="s">
        <v>13</v>
      </c>
      <c r="T59" s="198">
        <v>0.18</v>
      </c>
      <c r="U59" s="186">
        <v>0.13</v>
      </c>
      <c r="V59" s="189">
        <f t="shared" si="31"/>
        <v>4.9999999999999989E-2</v>
      </c>
      <c r="W59" s="198">
        <v>0.2</v>
      </c>
      <c r="X59" s="186">
        <v>0.13</v>
      </c>
      <c r="Y59" s="189">
        <f t="shared" si="27"/>
        <v>7.0000000000000007E-2</v>
      </c>
      <c r="Z59" s="198">
        <v>0.18</v>
      </c>
      <c r="AA59" s="186">
        <v>0.13</v>
      </c>
      <c r="AB59" s="189">
        <f t="shared" si="26"/>
        <v>4.9999999999999989E-2</v>
      </c>
      <c r="AC59" s="198">
        <v>0.16</v>
      </c>
      <c r="AD59" s="186">
        <v>0.13</v>
      </c>
      <c r="AE59" s="189">
        <f t="shared" si="21"/>
        <v>0.03</v>
      </c>
      <c r="AF59" s="98">
        <f t="shared" si="10"/>
        <v>4.9999999999999996E-2</v>
      </c>
      <c r="AG59" s="4">
        <v>29.38</v>
      </c>
      <c r="AH59" s="189">
        <f t="shared" si="11"/>
        <v>3.0748193125026328E-4</v>
      </c>
      <c r="AI59" s="191">
        <f t="shared" si="12"/>
        <v>1.5374096562513162E-5</v>
      </c>
      <c r="AJ59" s="4">
        <v>38.39</v>
      </c>
      <c r="AK59" s="4">
        <v>0.56999999999999995</v>
      </c>
      <c r="AL59" s="4" t="s">
        <v>13</v>
      </c>
    </row>
    <row r="60" spans="1:38">
      <c r="A60" t="s">
        <v>2092</v>
      </c>
      <c r="B60" s="186" t="s">
        <v>13</v>
      </c>
      <c r="C60" s="186">
        <v>0.13</v>
      </c>
      <c r="D60" s="4" t="s">
        <v>13</v>
      </c>
      <c r="E60" s="186" t="s">
        <v>13</v>
      </c>
      <c r="F60" s="186">
        <v>0.13</v>
      </c>
      <c r="G60" s="4" t="s">
        <v>13</v>
      </c>
      <c r="H60" s="186">
        <v>-8.6E-3</v>
      </c>
      <c r="I60" s="186">
        <v>0.13</v>
      </c>
      <c r="J60" s="189">
        <f>H60-I60</f>
        <v>-0.1386</v>
      </c>
      <c r="K60" s="186">
        <v>8.1699999999999995E-2</v>
      </c>
      <c r="L60" s="186">
        <v>0.13</v>
      </c>
      <c r="M60" s="189">
        <f>K60-L60</f>
        <v>-4.830000000000001E-2</v>
      </c>
      <c r="N60" s="186">
        <v>6.88E-2</v>
      </c>
      <c r="O60" s="186">
        <v>0.13</v>
      </c>
      <c r="P60" s="189">
        <f>N60-O60</f>
        <v>-6.1200000000000004E-2</v>
      </c>
      <c r="Q60" s="186">
        <v>8.77E-2</v>
      </c>
      <c r="R60" s="186">
        <v>0.13</v>
      </c>
      <c r="S60" s="189">
        <f>Q60-R60</f>
        <v>-4.2300000000000004E-2</v>
      </c>
      <c r="T60" s="186">
        <v>-7.4999999999999997E-3</v>
      </c>
      <c r="U60" s="186">
        <v>0.13</v>
      </c>
      <c r="V60" s="189">
        <f t="shared" si="31"/>
        <v>-0.13750000000000001</v>
      </c>
      <c r="W60" s="186">
        <v>-5.9999999999999995E-4</v>
      </c>
      <c r="X60" s="186">
        <v>0.13</v>
      </c>
      <c r="Y60" s="189">
        <f t="shared" si="27"/>
        <v>-0.13059999999999999</v>
      </c>
      <c r="Z60" s="186">
        <v>-0.16139999999999999</v>
      </c>
      <c r="AA60" s="186">
        <v>0.13</v>
      </c>
      <c r="AB60" s="189">
        <f t="shared" si="26"/>
        <v>-0.29139999999999999</v>
      </c>
      <c r="AC60" s="186">
        <v>0.1701</v>
      </c>
      <c r="AD60" s="186">
        <v>0.13</v>
      </c>
      <c r="AE60" s="189">
        <f t="shared" si="21"/>
        <v>4.0099999999999997E-2</v>
      </c>
      <c r="AF60" s="98">
        <f t="shared" si="10"/>
        <v>-0.101225</v>
      </c>
      <c r="AG60" s="4">
        <v>264.92</v>
      </c>
      <c r="AH60" s="189">
        <f t="shared" si="11"/>
        <v>2.7725702255554717E-3</v>
      </c>
      <c r="AI60" s="191">
        <f t="shared" si="12"/>
        <v>-2.8065342108185261E-4</v>
      </c>
      <c r="AJ60" s="4">
        <v>279.86</v>
      </c>
      <c r="AK60" s="4">
        <v>0</v>
      </c>
      <c r="AL60" s="4" t="s">
        <v>13</v>
      </c>
    </row>
    <row r="61" spans="1:38">
      <c r="A61" t="s">
        <v>2093</v>
      </c>
      <c r="B61" s="186" t="s">
        <v>13</v>
      </c>
      <c r="C61" s="186">
        <v>0.13</v>
      </c>
      <c r="D61" s="4" t="s">
        <v>13</v>
      </c>
      <c r="E61" s="186" t="s">
        <v>13</v>
      </c>
      <c r="F61" s="186">
        <v>0.13</v>
      </c>
      <c r="G61" s="4" t="s">
        <v>13</v>
      </c>
      <c r="H61" s="186" t="s">
        <v>13</v>
      </c>
      <c r="I61" s="186">
        <v>0.13</v>
      </c>
      <c r="J61" s="4" t="s">
        <v>13</v>
      </c>
      <c r="K61" s="186" t="s">
        <v>13</v>
      </c>
      <c r="L61" s="186">
        <v>0.13</v>
      </c>
      <c r="M61" s="4" t="s">
        <v>13</v>
      </c>
      <c r="N61" s="186">
        <v>0.19</v>
      </c>
      <c r="O61" s="186">
        <v>0.13</v>
      </c>
      <c r="P61" s="189">
        <f>N61-O61</f>
        <v>0.06</v>
      </c>
      <c r="Q61" s="186">
        <v>0.14000000000000001</v>
      </c>
      <c r="R61" s="186">
        <v>0.13</v>
      </c>
      <c r="S61" s="189">
        <f>Q61-R61</f>
        <v>1.0000000000000009E-2</v>
      </c>
      <c r="T61" s="186">
        <v>0.13</v>
      </c>
      <c r="U61" s="186">
        <v>0.13</v>
      </c>
      <c r="V61" s="189">
        <f t="shared" si="31"/>
        <v>0</v>
      </c>
      <c r="W61" s="186">
        <v>0.16</v>
      </c>
      <c r="X61" s="186">
        <v>0.13</v>
      </c>
      <c r="Y61" s="189">
        <f t="shared" si="27"/>
        <v>0.03</v>
      </c>
      <c r="Z61" s="186">
        <v>0.13</v>
      </c>
      <c r="AA61" s="186">
        <v>0.13</v>
      </c>
      <c r="AB61" s="189">
        <f t="shared" si="26"/>
        <v>0</v>
      </c>
      <c r="AC61" s="186">
        <v>0.1</v>
      </c>
      <c r="AD61" s="186">
        <v>0.13</v>
      </c>
      <c r="AE61" s="189">
        <f t="shared" si="21"/>
        <v>-0.03</v>
      </c>
      <c r="AF61" s="98">
        <f t="shared" si="10"/>
        <v>1.1666666666666667E-2</v>
      </c>
      <c r="AG61" s="4">
        <v>38.47</v>
      </c>
      <c r="AH61" s="189">
        <f t="shared" si="11"/>
        <v>4.0261504068065453E-4</v>
      </c>
      <c r="AI61" s="191">
        <f t="shared" si="12"/>
        <v>4.6971754746076363E-6</v>
      </c>
      <c r="AJ61" s="4">
        <v>68.75</v>
      </c>
      <c r="AK61" s="4">
        <v>0.8</v>
      </c>
      <c r="AL61" s="4" t="s">
        <v>13</v>
      </c>
    </row>
    <row r="62" spans="1:38">
      <c r="A62" t="s">
        <v>2094</v>
      </c>
      <c r="B62" s="186" t="s">
        <v>13</v>
      </c>
      <c r="C62" s="186">
        <v>0.13</v>
      </c>
      <c r="D62" s="4" t="s">
        <v>13</v>
      </c>
      <c r="E62" s="186" t="s">
        <v>13</v>
      </c>
      <c r="F62" s="186">
        <v>0.13</v>
      </c>
      <c r="G62" s="4" t="s">
        <v>13</v>
      </c>
      <c r="H62" s="186" t="s">
        <v>13</v>
      </c>
      <c r="I62" s="186">
        <v>0.13</v>
      </c>
      <c r="J62" s="4" t="s">
        <v>13</v>
      </c>
      <c r="K62" s="186" t="s">
        <v>13</v>
      </c>
      <c r="L62" s="186">
        <v>0.13</v>
      </c>
      <c r="M62" s="4" t="s">
        <v>13</v>
      </c>
      <c r="N62" s="186" t="s">
        <v>13</v>
      </c>
      <c r="O62" s="186">
        <v>0.13</v>
      </c>
      <c r="P62" s="4" t="s">
        <v>13</v>
      </c>
      <c r="Q62" s="186">
        <v>-3.0999999999999999E-3</v>
      </c>
      <c r="R62" s="186">
        <v>0.13</v>
      </c>
      <c r="S62" s="189">
        <f>Q62-R62</f>
        <v>-0.1331</v>
      </c>
      <c r="T62" s="186">
        <v>1.8200000000000001E-2</v>
      </c>
      <c r="U62" s="186">
        <v>0.13</v>
      </c>
      <c r="V62" s="189">
        <f t="shared" si="31"/>
        <v>-0.11180000000000001</v>
      </c>
      <c r="W62" s="186">
        <v>9.4000000000000004E-3</v>
      </c>
      <c r="X62" s="186">
        <v>0.13</v>
      </c>
      <c r="Y62" s="189">
        <f t="shared" si="27"/>
        <v>-0.1206</v>
      </c>
      <c r="Z62" s="186">
        <v>-1.8700000000000001E-2</v>
      </c>
      <c r="AA62" s="186">
        <v>0.13</v>
      </c>
      <c r="AB62" s="189">
        <f t="shared" si="26"/>
        <v>-0.1487</v>
      </c>
      <c r="AC62" s="186">
        <v>3.3999999999999998E-3</v>
      </c>
      <c r="AD62" s="186">
        <v>0.13</v>
      </c>
      <c r="AE62" s="189">
        <f t="shared" si="21"/>
        <v>-0.12660000000000002</v>
      </c>
      <c r="AF62" s="98">
        <f t="shared" si="10"/>
        <v>-0.12816</v>
      </c>
      <c r="AG62" s="4">
        <v>22.72</v>
      </c>
      <c r="AH62" s="189">
        <f t="shared" si="11"/>
        <v>2.3778044513294699E-4</v>
      </c>
      <c r="AI62" s="191">
        <f t="shared" si="12"/>
        <v>-3.0473941848238484E-5</v>
      </c>
      <c r="AJ62" s="4">
        <v>24.38</v>
      </c>
      <c r="AK62" s="4">
        <v>0.05</v>
      </c>
      <c r="AL62" s="4" t="s">
        <v>13</v>
      </c>
    </row>
    <row r="63" spans="1:38">
      <c r="A63" t="s">
        <v>2095</v>
      </c>
      <c r="B63" s="198" t="s">
        <v>13</v>
      </c>
      <c r="C63" s="186">
        <v>0.13</v>
      </c>
      <c r="D63" s="4" t="s">
        <v>13</v>
      </c>
      <c r="E63" s="198" t="s">
        <v>13</v>
      </c>
      <c r="F63" s="186">
        <v>0.13</v>
      </c>
      <c r="G63" s="4" t="s">
        <v>13</v>
      </c>
      <c r="H63" s="198">
        <v>1.01E-2</v>
      </c>
      <c r="I63" s="186">
        <v>0.13</v>
      </c>
      <c r="J63" s="189">
        <f>H63-I63</f>
        <v>-0.11990000000000001</v>
      </c>
      <c r="K63" s="198">
        <v>1.0500000000000001E-2</v>
      </c>
      <c r="L63" s="186">
        <v>0.13</v>
      </c>
      <c r="M63" s="189">
        <f>K63-L63</f>
        <v>-0.11950000000000001</v>
      </c>
      <c r="N63" s="198">
        <v>1.46E-2</v>
      </c>
      <c r="O63" s="186">
        <v>0.13</v>
      </c>
      <c r="P63" s="189">
        <f>N63-O63</f>
        <v>-0.1154</v>
      </c>
      <c r="Q63" s="198">
        <v>3.5499999999999997E-2</v>
      </c>
      <c r="R63" s="186">
        <v>0.13</v>
      </c>
      <c r="S63" s="189">
        <f>Q63-R63</f>
        <v>-9.4500000000000001E-2</v>
      </c>
      <c r="T63" s="198">
        <v>7.7000000000000002E-3</v>
      </c>
      <c r="U63" s="186">
        <v>0.13</v>
      </c>
      <c r="V63" s="189">
        <f t="shared" si="31"/>
        <v>-0.12230000000000001</v>
      </c>
      <c r="W63" s="198">
        <v>7.6E-3</v>
      </c>
      <c r="X63" s="186">
        <v>0.13</v>
      </c>
      <c r="Y63" s="189">
        <f t="shared" si="27"/>
        <v>-0.12240000000000001</v>
      </c>
      <c r="Z63" s="198">
        <v>2.5700000000000001E-2</v>
      </c>
      <c r="AA63" s="186">
        <v>0.13</v>
      </c>
      <c r="AB63" s="189">
        <f t="shared" si="26"/>
        <v>-0.1043</v>
      </c>
      <c r="AC63" s="198">
        <v>8.6E-3</v>
      </c>
      <c r="AD63" s="186">
        <v>0.13</v>
      </c>
      <c r="AE63" s="189">
        <f t="shared" si="21"/>
        <v>-0.12140000000000001</v>
      </c>
      <c r="AF63" s="98">
        <f t="shared" si="10"/>
        <v>-0.1149625</v>
      </c>
      <c r="AG63" s="4">
        <v>27.02</v>
      </c>
      <c r="AH63" s="189">
        <f t="shared" si="11"/>
        <v>2.8278290613962268E-4</v>
      </c>
      <c r="AI63" s="191">
        <f t="shared" si="12"/>
        <v>-3.2509429847076373E-5</v>
      </c>
      <c r="AJ63" s="4">
        <v>30.47</v>
      </c>
      <c r="AK63" s="4">
        <v>0.04</v>
      </c>
      <c r="AL63" s="4" t="s">
        <v>13</v>
      </c>
    </row>
    <row r="64" spans="1:38">
      <c r="A64" t="s">
        <v>2096</v>
      </c>
      <c r="B64" s="198">
        <v>0.19</v>
      </c>
      <c r="C64" s="186">
        <v>0.13</v>
      </c>
      <c r="D64" s="189">
        <f>B64-C64</f>
        <v>0.06</v>
      </c>
      <c r="E64" s="198">
        <v>0.13</v>
      </c>
      <c r="F64" s="186">
        <v>0.13</v>
      </c>
      <c r="G64" s="189">
        <f>E64-F64</f>
        <v>0</v>
      </c>
      <c r="H64" s="198">
        <v>0.15</v>
      </c>
      <c r="I64" s="186">
        <v>0.13</v>
      </c>
      <c r="J64" s="189">
        <f>H64-I64</f>
        <v>1.999999999999999E-2</v>
      </c>
      <c r="K64" s="198">
        <v>0.19</v>
      </c>
      <c r="L64" s="186">
        <v>0.13</v>
      </c>
      <c r="M64" s="189">
        <f>K64-L64</f>
        <v>0.06</v>
      </c>
      <c r="N64" s="198">
        <v>0.19</v>
      </c>
      <c r="O64" s="186">
        <v>0.13</v>
      </c>
      <c r="P64" s="189">
        <f>N64-O64</f>
        <v>0.06</v>
      </c>
      <c r="Q64" s="198">
        <v>0.19</v>
      </c>
      <c r="R64" s="186">
        <v>0.13</v>
      </c>
      <c r="S64" s="189">
        <f>Q64-R64</f>
        <v>0.06</v>
      </c>
      <c r="T64" s="198">
        <v>0.21</v>
      </c>
      <c r="U64" s="186">
        <v>0.13</v>
      </c>
      <c r="V64" s="189">
        <f t="shared" si="31"/>
        <v>7.9999999999999988E-2</v>
      </c>
      <c r="W64" s="198">
        <v>0.19</v>
      </c>
      <c r="X64" s="186">
        <v>0.13</v>
      </c>
      <c r="Y64" s="189">
        <f t="shared" si="27"/>
        <v>0.06</v>
      </c>
      <c r="Z64" s="198">
        <v>0.19</v>
      </c>
      <c r="AA64" s="186">
        <v>0.13</v>
      </c>
      <c r="AB64" s="189">
        <f t="shared" si="26"/>
        <v>0.06</v>
      </c>
      <c r="AC64" s="198">
        <v>0.18</v>
      </c>
      <c r="AD64" s="186">
        <v>0.13</v>
      </c>
      <c r="AE64" s="189">
        <f t="shared" si="21"/>
        <v>4.9999999999999989E-2</v>
      </c>
      <c r="AF64" s="98">
        <f t="shared" si="10"/>
        <v>5.1000000000000004E-2</v>
      </c>
      <c r="AG64" s="4">
        <v>437.1</v>
      </c>
      <c r="AH64" s="189">
        <f t="shared" si="11"/>
        <v>4.5745524897716165E-3</v>
      </c>
      <c r="AI64" s="191">
        <f t="shared" si="12"/>
        <v>2.3330217697835245E-4</v>
      </c>
      <c r="AJ64" s="4">
        <v>686.81</v>
      </c>
      <c r="AK64" s="4">
        <v>1.54</v>
      </c>
      <c r="AL64" s="4">
        <v>13.34</v>
      </c>
    </row>
    <row r="65" spans="1:38">
      <c r="A65" t="s">
        <v>2097</v>
      </c>
      <c r="B65" s="198" t="s">
        <v>13</v>
      </c>
      <c r="C65" s="186">
        <v>0.13</v>
      </c>
      <c r="D65" s="4" t="s">
        <v>13</v>
      </c>
      <c r="E65" s="198" t="s">
        <v>13</v>
      </c>
      <c r="F65" s="186">
        <v>0.13</v>
      </c>
      <c r="G65" s="4" t="s">
        <v>13</v>
      </c>
      <c r="H65" s="198" t="s">
        <v>13</v>
      </c>
      <c r="I65" s="186">
        <v>0.13</v>
      </c>
      <c r="J65" s="4" t="s">
        <v>13</v>
      </c>
      <c r="K65" s="198" t="s">
        <v>13</v>
      </c>
      <c r="L65" s="186">
        <v>0.13</v>
      </c>
      <c r="M65" s="4" t="s">
        <v>13</v>
      </c>
      <c r="N65" s="198" t="s">
        <v>13</v>
      </c>
      <c r="O65" s="186">
        <v>0.13</v>
      </c>
      <c r="P65" s="4" t="s">
        <v>13</v>
      </c>
      <c r="Q65" s="198" t="s">
        <v>13</v>
      </c>
      <c r="R65" s="186">
        <v>0.13</v>
      </c>
      <c r="S65" s="189" t="s">
        <v>13</v>
      </c>
      <c r="T65" s="198">
        <v>-3.3700000000000001E-2</v>
      </c>
      <c r="U65" s="186">
        <v>0.13</v>
      </c>
      <c r="V65" s="189">
        <f t="shared" si="31"/>
        <v>-0.16370000000000001</v>
      </c>
      <c r="W65" s="198">
        <v>4.0000000000000001E-3</v>
      </c>
      <c r="X65" s="186">
        <v>0.13</v>
      </c>
      <c r="Y65" s="189">
        <f t="shared" si="27"/>
        <v>-0.126</v>
      </c>
      <c r="Z65" s="198">
        <v>-8.2000000000000007E-3</v>
      </c>
      <c r="AA65" s="186">
        <v>0.13</v>
      </c>
      <c r="AB65" s="189">
        <f t="shared" si="26"/>
        <v>-0.13820000000000002</v>
      </c>
      <c r="AC65" s="198">
        <v>6.7000000000000002E-3</v>
      </c>
      <c r="AD65" s="186">
        <v>0.13</v>
      </c>
      <c r="AE65" s="189">
        <f t="shared" si="21"/>
        <v>-0.12330000000000001</v>
      </c>
      <c r="AF65" s="98">
        <f t="shared" si="10"/>
        <v>-0.13780000000000001</v>
      </c>
      <c r="AG65" s="4">
        <v>19.75</v>
      </c>
      <c r="AH65" s="189">
        <f t="shared" si="11"/>
        <v>2.0669734997252214E-4</v>
      </c>
      <c r="AI65" s="191">
        <f t="shared" si="12"/>
        <v>-2.8482894826213553E-5</v>
      </c>
      <c r="AJ65" s="4">
        <v>22.29</v>
      </c>
      <c r="AK65" s="4">
        <v>0</v>
      </c>
      <c r="AL65" s="4" t="s">
        <v>13</v>
      </c>
    </row>
    <row r="66" spans="1:38">
      <c r="A66" t="s">
        <v>2098</v>
      </c>
      <c r="B66" s="186">
        <v>0.03</v>
      </c>
      <c r="C66" s="186">
        <v>0.13</v>
      </c>
      <c r="D66" s="189">
        <f>B66-C66</f>
        <v>-0.1</v>
      </c>
      <c r="E66" s="186">
        <v>0.05</v>
      </c>
      <c r="F66" s="186">
        <v>0.13</v>
      </c>
      <c r="G66" s="189">
        <f>E66-F66</f>
        <v>-0.08</v>
      </c>
      <c r="H66" s="186">
        <v>7.0000000000000007E-2</v>
      </c>
      <c r="I66" s="186">
        <v>0.13</v>
      </c>
      <c r="J66" s="189">
        <f>H66-I66</f>
        <v>-0.06</v>
      </c>
      <c r="K66" s="186">
        <v>7.0000000000000007E-2</v>
      </c>
      <c r="L66" s="186">
        <v>0.13</v>
      </c>
      <c r="M66" s="189">
        <f>K66-L66</f>
        <v>-0.06</v>
      </c>
      <c r="N66" s="186">
        <v>0.02</v>
      </c>
      <c r="O66" s="186">
        <v>0.13</v>
      </c>
      <c r="P66" s="189">
        <f>N66-O66</f>
        <v>-0.11</v>
      </c>
      <c r="Q66" s="186">
        <v>0.02</v>
      </c>
      <c r="R66" s="186">
        <v>0.13</v>
      </c>
      <c r="S66" s="189">
        <f>Q66-R66</f>
        <v>-0.11</v>
      </c>
      <c r="T66" s="186">
        <v>0.01</v>
      </c>
      <c r="U66" s="186">
        <v>0.13</v>
      </c>
      <c r="V66" s="189">
        <f t="shared" si="31"/>
        <v>-0.12000000000000001</v>
      </c>
      <c r="W66" s="186">
        <v>0.03</v>
      </c>
      <c r="X66" s="186">
        <v>0.13</v>
      </c>
      <c r="Y66" s="189">
        <f t="shared" si="27"/>
        <v>-0.1</v>
      </c>
      <c r="Z66" s="186">
        <v>0.02</v>
      </c>
      <c r="AA66" s="186">
        <v>0.13</v>
      </c>
      <c r="AB66" s="189">
        <f t="shared" si="26"/>
        <v>-0.11</v>
      </c>
      <c r="AC66" s="186">
        <v>0.03</v>
      </c>
      <c r="AD66" s="186">
        <v>0.13</v>
      </c>
      <c r="AE66" s="189">
        <f t="shared" si="21"/>
        <v>-0.1</v>
      </c>
      <c r="AF66" s="98">
        <f t="shared" si="10"/>
        <v>-9.5000000000000001E-2</v>
      </c>
      <c r="AG66" s="4">
        <v>472.92</v>
      </c>
      <c r="AH66" s="189">
        <f t="shared" si="11"/>
        <v>4.9494334556458314E-3</v>
      </c>
      <c r="AI66" s="191">
        <f t="shared" si="12"/>
        <v>-4.7019617828635398E-4</v>
      </c>
      <c r="AJ66" s="4">
        <v>640.98</v>
      </c>
      <c r="AK66" s="4">
        <v>0.24</v>
      </c>
      <c r="AL66" s="4">
        <v>-3.55</v>
      </c>
    </row>
    <row r="67" spans="1:38">
      <c r="A67" t="s">
        <v>2099</v>
      </c>
      <c r="B67" s="186" t="s">
        <v>13</v>
      </c>
      <c r="C67" s="186">
        <v>0.13</v>
      </c>
      <c r="D67" s="4" t="s">
        <v>13</v>
      </c>
      <c r="E67" s="186" t="s">
        <v>13</v>
      </c>
      <c r="F67" s="186">
        <v>0.13</v>
      </c>
      <c r="G67" s="4" t="s">
        <v>13</v>
      </c>
      <c r="H67" s="186" t="s">
        <v>13</v>
      </c>
      <c r="I67" s="186">
        <v>0.13</v>
      </c>
      <c r="J67" s="4" t="s">
        <v>13</v>
      </c>
      <c r="K67" s="186" t="s">
        <v>13</v>
      </c>
      <c r="L67" s="186">
        <v>0.13</v>
      </c>
      <c r="M67" s="4" t="s">
        <v>13</v>
      </c>
      <c r="N67" s="186" t="s">
        <v>13</v>
      </c>
      <c r="O67" s="186">
        <v>0.13</v>
      </c>
      <c r="P67" s="4" t="s">
        <v>13</v>
      </c>
      <c r="Q67" s="186">
        <v>0.14000000000000001</v>
      </c>
      <c r="R67" s="186">
        <v>0.13</v>
      </c>
      <c r="S67" s="189">
        <f>Q67-R67</f>
        <v>1.0000000000000009E-2</v>
      </c>
      <c r="T67" s="186">
        <v>0.08</v>
      </c>
      <c r="U67" s="186">
        <v>0.13</v>
      </c>
      <c r="V67" s="189">
        <f t="shared" si="31"/>
        <v>-0.05</v>
      </c>
      <c r="W67" s="186">
        <v>0.1</v>
      </c>
      <c r="X67" s="186">
        <v>0.13</v>
      </c>
      <c r="Y67" s="189">
        <f t="shared" si="27"/>
        <v>-0.03</v>
      </c>
      <c r="Z67" s="186">
        <v>0.1</v>
      </c>
      <c r="AA67" s="186">
        <v>0.13</v>
      </c>
      <c r="AB67" s="189">
        <f t="shared" si="26"/>
        <v>-0.03</v>
      </c>
      <c r="AC67" s="186">
        <v>0.09</v>
      </c>
      <c r="AD67" s="186">
        <v>0.13</v>
      </c>
      <c r="AE67" s="189">
        <f t="shared" si="21"/>
        <v>-4.0000000000000008E-2</v>
      </c>
      <c r="AF67" s="98">
        <f t="shared" si="10"/>
        <v>-2.8000000000000004E-2</v>
      </c>
      <c r="AG67" s="4">
        <v>15.3</v>
      </c>
      <c r="AH67" s="189">
        <f t="shared" si="11"/>
        <v>1.601250356749159E-4</v>
      </c>
      <c r="AI67" s="191">
        <f t="shared" si="12"/>
        <v>-4.4835009988976457E-6</v>
      </c>
      <c r="AJ67" s="4">
        <v>50.44</v>
      </c>
      <c r="AK67" s="4">
        <v>0.2</v>
      </c>
      <c r="AL67" s="4" t="s">
        <v>13</v>
      </c>
    </row>
    <row r="68" spans="1:38">
      <c r="A68" t="s">
        <v>2100</v>
      </c>
      <c r="B68" s="198">
        <v>0.09</v>
      </c>
      <c r="C68" s="186">
        <v>0.13</v>
      </c>
      <c r="D68" s="189">
        <f>B68-C68</f>
        <v>-4.0000000000000008E-2</v>
      </c>
      <c r="E68" s="198">
        <v>0.10059999999999999</v>
      </c>
      <c r="F68" s="186">
        <v>0.13</v>
      </c>
      <c r="G68" s="189">
        <f>E68-F68</f>
        <v>-2.9400000000000009E-2</v>
      </c>
      <c r="H68" s="198">
        <v>0.1085</v>
      </c>
      <c r="I68" s="186">
        <v>0.13</v>
      </c>
      <c r="J68" s="189">
        <f>H68-I68</f>
        <v>-2.1500000000000005E-2</v>
      </c>
      <c r="K68" s="198">
        <v>6.4799999999999996E-2</v>
      </c>
      <c r="L68" s="186">
        <v>0.13</v>
      </c>
      <c r="M68" s="189">
        <f>K68-L68</f>
        <v>-6.5200000000000008E-2</v>
      </c>
      <c r="N68" s="198">
        <v>9.2299999999999993E-2</v>
      </c>
      <c r="O68" s="186">
        <v>0.13</v>
      </c>
      <c r="P68" s="189">
        <f>N68-O68</f>
        <v>-3.7700000000000011E-2</v>
      </c>
      <c r="Q68" s="198">
        <v>4.7600000000000003E-2</v>
      </c>
      <c r="R68" s="186">
        <v>0.13</v>
      </c>
      <c r="S68" s="189">
        <f>Q68-R68</f>
        <v>-8.2400000000000001E-2</v>
      </c>
      <c r="T68" s="198">
        <v>2.06E-2</v>
      </c>
      <c r="U68" s="186">
        <v>0.13</v>
      </c>
      <c r="V68" s="189">
        <f t="shared" si="31"/>
        <v>-0.1094</v>
      </c>
      <c r="W68" s="198">
        <v>3.5000000000000003E-2</v>
      </c>
      <c r="X68" s="186">
        <v>0.13</v>
      </c>
      <c r="Y68" s="189">
        <f t="shared" si="27"/>
        <v>-9.5000000000000001E-2</v>
      </c>
      <c r="Z68" s="198">
        <v>1.26E-2</v>
      </c>
      <c r="AA68" s="186">
        <v>0.13</v>
      </c>
      <c r="AB68" s="189">
        <f t="shared" si="26"/>
        <v>-0.1174</v>
      </c>
      <c r="AC68" s="198">
        <v>8.0000000000000004E-4</v>
      </c>
      <c r="AD68" s="186">
        <v>0.13</v>
      </c>
      <c r="AE68" s="189">
        <f t="shared" ref="AE68:AE99" si="32">AC68-AD68</f>
        <v>-0.12920000000000001</v>
      </c>
      <c r="AF68" s="98">
        <f t="shared" ref="AF68:AF131" si="33">AVERAGE(D68,G68,J68,M68,P68,S68,V68,Y68,AB68,AE68)</f>
        <v>-7.2720000000000007E-2</v>
      </c>
      <c r="AG68" s="4">
        <v>175.23</v>
      </c>
      <c r="AH68" s="189">
        <f t="shared" ref="AH68:AH131" si="34">AG68/$AG$234</f>
        <v>1.833902614465066E-3</v>
      </c>
      <c r="AI68" s="191">
        <f t="shared" ref="AI68:AI131" si="35">AF68*AH68</f>
        <v>-1.333613981238996E-4</v>
      </c>
      <c r="AJ68" s="4">
        <v>182</v>
      </c>
      <c r="AK68" s="4">
        <v>0</v>
      </c>
      <c r="AL68" s="4">
        <v>3.3</v>
      </c>
    </row>
    <row r="69" spans="1:38">
      <c r="A69" t="s">
        <v>2101</v>
      </c>
      <c r="B69" s="186" t="s">
        <v>13</v>
      </c>
      <c r="C69" s="186">
        <v>0.13</v>
      </c>
      <c r="D69" s="4" t="s">
        <v>13</v>
      </c>
      <c r="E69" s="186" t="s">
        <v>13</v>
      </c>
      <c r="F69" s="186">
        <v>0.13</v>
      </c>
      <c r="G69" s="4" t="s">
        <v>13</v>
      </c>
      <c r="H69" s="186" t="s">
        <v>13</v>
      </c>
      <c r="I69" s="186">
        <v>0.13</v>
      </c>
      <c r="J69" s="4" t="s">
        <v>13</v>
      </c>
      <c r="K69" s="186">
        <v>0.16120000000000001</v>
      </c>
      <c r="L69" s="186">
        <v>0.13</v>
      </c>
      <c r="M69" s="189">
        <f>K69-L69</f>
        <v>3.1200000000000006E-2</v>
      </c>
      <c r="N69" s="186">
        <v>9.01E-2</v>
      </c>
      <c r="O69" s="186">
        <v>0.13</v>
      </c>
      <c r="P69" s="189">
        <f>N69-O69</f>
        <v>-3.9900000000000005E-2</v>
      </c>
      <c r="Q69" s="186">
        <v>9.2700000000000005E-2</v>
      </c>
      <c r="R69" s="186">
        <v>0.13</v>
      </c>
      <c r="S69" s="189">
        <f>Q69-R69</f>
        <v>-3.73E-2</v>
      </c>
      <c r="T69" s="186">
        <v>0.12790000000000001</v>
      </c>
      <c r="U69" s="186">
        <v>0.13</v>
      </c>
      <c r="V69" s="189">
        <f t="shared" si="31"/>
        <v>-2.0999999999999908E-3</v>
      </c>
      <c r="W69" s="186">
        <v>0.1041</v>
      </c>
      <c r="X69" s="186">
        <v>0.13</v>
      </c>
      <c r="Y69" s="189">
        <f t="shared" si="27"/>
        <v>-2.5900000000000006E-2</v>
      </c>
      <c r="Z69" s="186">
        <v>0.1648</v>
      </c>
      <c r="AA69" s="186">
        <v>0.13</v>
      </c>
      <c r="AB69" s="189">
        <f t="shared" si="26"/>
        <v>3.4799999999999998E-2</v>
      </c>
      <c r="AC69" s="186">
        <v>0.1961</v>
      </c>
      <c r="AD69" s="186">
        <v>0.13</v>
      </c>
      <c r="AE69" s="189">
        <f t="shared" si="32"/>
        <v>6.6099999999999992E-2</v>
      </c>
      <c r="AF69" s="98">
        <f t="shared" si="33"/>
        <v>3.8428571428571418E-3</v>
      </c>
      <c r="AG69" s="4">
        <v>11.17</v>
      </c>
      <c r="AH69" s="189">
        <f t="shared" si="34"/>
        <v>1.169017417312948E-4</v>
      </c>
      <c r="AI69" s="191">
        <f t="shared" si="35"/>
        <v>4.4923669322454704E-7</v>
      </c>
      <c r="AJ69" s="4">
        <v>15.18</v>
      </c>
      <c r="AK69" s="4">
        <v>0.27</v>
      </c>
      <c r="AL69" s="4" t="s">
        <v>13</v>
      </c>
    </row>
    <row r="70" spans="1:38">
      <c r="A70" t="s">
        <v>2102</v>
      </c>
      <c r="B70" s="186" t="s">
        <v>13</v>
      </c>
      <c r="C70" s="186">
        <v>0.13</v>
      </c>
      <c r="D70" s="4" t="s">
        <v>13</v>
      </c>
      <c r="E70" s="186" t="s">
        <v>13</v>
      </c>
      <c r="F70" s="186">
        <v>0.13</v>
      </c>
      <c r="G70" s="4" t="s">
        <v>13</v>
      </c>
      <c r="H70" s="186" t="s">
        <v>13</v>
      </c>
      <c r="I70" s="186">
        <v>0.13</v>
      </c>
      <c r="J70" s="4" t="s">
        <v>13</v>
      </c>
      <c r="K70" s="186" t="s">
        <v>13</v>
      </c>
      <c r="L70" s="186">
        <v>0.13</v>
      </c>
      <c r="M70" s="4" t="s">
        <v>13</v>
      </c>
      <c r="N70" s="186" t="s">
        <v>13</v>
      </c>
      <c r="O70" s="186">
        <v>0.13</v>
      </c>
      <c r="P70" s="4" t="s">
        <v>13</v>
      </c>
      <c r="Q70" s="186" t="s">
        <v>13</v>
      </c>
      <c r="R70" s="186">
        <v>0.13</v>
      </c>
      <c r="S70" s="189" t="s">
        <v>13</v>
      </c>
      <c r="T70" s="186" t="s">
        <v>13</v>
      </c>
      <c r="U70" s="186">
        <v>0.13</v>
      </c>
      <c r="V70" s="189" t="s">
        <v>13</v>
      </c>
      <c r="W70" s="186" t="s">
        <v>13</v>
      </c>
      <c r="X70" s="186">
        <v>0.13</v>
      </c>
      <c r="Y70" s="189" t="s">
        <v>13</v>
      </c>
      <c r="Z70" s="186">
        <v>0.17</v>
      </c>
      <c r="AA70" s="186">
        <v>0.13</v>
      </c>
      <c r="AB70" s="189">
        <f t="shared" si="26"/>
        <v>4.0000000000000008E-2</v>
      </c>
      <c r="AC70" s="186">
        <v>0.13</v>
      </c>
      <c r="AD70" s="186">
        <v>0.13</v>
      </c>
      <c r="AE70" s="189">
        <f t="shared" si="32"/>
        <v>0</v>
      </c>
      <c r="AF70" s="98">
        <f t="shared" si="33"/>
        <v>2.0000000000000004E-2</v>
      </c>
      <c r="AG70" s="4">
        <v>45.63</v>
      </c>
      <c r="AH70" s="189">
        <f t="shared" si="34"/>
        <v>4.7754937110107269E-4</v>
      </c>
      <c r="AI70" s="191">
        <f t="shared" si="35"/>
        <v>9.5509874220214554E-6</v>
      </c>
      <c r="AJ70" s="4">
        <v>82.85</v>
      </c>
      <c r="AK70" s="4">
        <v>2.1800000000000002</v>
      </c>
      <c r="AL70" s="4" t="s">
        <v>13</v>
      </c>
    </row>
    <row r="71" spans="1:38">
      <c r="A71" t="s">
        <v>2103</v>
      </c>
      <c r="B71" s="198" t="s">
        <v>13</v>
      </c>
      <c r="C71" s="186">
        <v>0.13</v>
      </c>
      <c r="D71" s="4" t="s">
        <v>13</v>
      </c>
      <c r="E71" s="198">
        <v>6.8599999999999994E-2</v>
      </c>
      <c r="F71" s="186">
        <v>0.13</v>
      </c>
      <c r="G71" s="189">
        <f>E71-F71</f>
        <v>-6.140000000000001E-2</v>
      </c>
      <c r="H71" s="198">
        <v>5.7599999999999998E-2</v>
      </c>
      <c r="I71" s="186">
        <v>0.13</v>
      </c>
      <c r="J71" s="189">
        <f>H71-I71</f>
        <v>-7.2400000000000006E-2</v>
      </c>
      <c r="K71" s="198">
        <v>7.0699999999999999E-2</v>
      </c>
      <c r="L71" s="186">
        <v>0.13</v>
      </c>
      <c r="M71" s="189">
        <f>K71-L71</f>
        <v>-5.9300000000000005E-2</v>
      </c>
      <c r="N71" s="198">
        <v>7.4800000000000005E-2</v>
      </c>
      <c r="O71" s="186">
        <v>0.13</v>
      </c>
      <c r="P71" s="189">
        <f>N71-O71</f>
        <v>-5.5199999999999999E-2</v>
      </c>
      <c r="Q71" s="198">
        <v>9.0899999999999995E-2</v>
      </c>
      <c r="R71" s="186">
        <v>0.13</v>
      </c>
      <c r="S71" s="189">
        <f>Q71-R71</f>
        <v>-3.910000000000001E-2</v>
      </c>
      <c r="T71" s="198">
        <v>8.0199999999999994E-2</v>
      </c>
      <c r="U71" s="186">
        <v>0.13</v>
      </c>
      <c r="V71" s="189">
        <f>T71-U71</f>
        <v>-4.9800000000000011E-2</v>
      </c>
      <c r="W71" s="198">
        <v>7.51E-2</v>
      </c>
      <c r="X71" s="186">
        <v>0.13</v>
      </c>
      <c r="Y71" s="189">
        <f>W71-X71</f>
        <v>-5.4900000000000004E-2</v>
      </c>
      <c r="Z71" s="198">
        <v>2.7900000000000001E-2</v>
      </c>
      <c r="AA71" s="186">
        <v>0.13</v>
      </c>
      <c r="AB71" s="189">
        <f t="shared" si="26"/>
        <v>-0.1021</v>
      </c>
      <c r="AC71" s="198">
        <v>4.2799999999999998E-2</v>
      </c>
      <c r="AD71" s="186">
        <v>0.13</v>
      </c>
      <c r="AE71" s="189">
        <f t="shared" si="32"/>
        <v>-8.72E-2</v>
      </c>
      <c r="AF71" s="98">
        <f t="shared" si="33"/>
        <v>-6.4600000000000019E-2</v>
      </c>
      <c r="AG71" s="4">
        <v>42.86</v>
      </c>
      <c r="AH71" s="189">
        <f t="shared" si="34"/>
        <v>4.4855941366188856E-4</v>
      </c>
      <c r="AI71" s="191">
        <f t="shared" si="35"/>
        <v>-2.8976938122558008E-5</v>
      </c>
      <c r="AJ71" s="4">
        <v>43.65</v>
      </c>
      <c r="AK71" s="4">
        <v>0</v>
      </c>
      <c r="AL71" s="4" t="s">
        <v>13</v>
      </c>
    </row>
    <row r="72" spans="1:38">
      <c r="A72" t="s">
        <v>2104</v>
      </c>
      <c r="B72" s="198" t="s">
        <v>13</v>
      </c>
      <c r="C72" s="186">
        <v>0.13</v>
      </c>
      <c r="D72" s="4" t="s">
        <v>13</v>
      </c>
      <c r="E72" s="198" t="s">
        <v>13</v>
      </c>
      <c r="F72" s="186">
        <v>0.13</v>
      </c>
      <c r="G72" s="4" t="s">
        <v>13</v>
      </c>
      <c r="H72" s="198" t="s">
        <v>13</v>
      </c>
      <c r="I72" s="186">
        <v>0.13</v>
      </c>
      <c r="J72" s="4" t="s">
        <v>13</v>
      </c>
      <c r="K72" s="198">
        <v>1.49E-2</v>
      </c>
      <c r="L72" s="186">
        <v>0.13</v>
      </c>
      <c r="M72" s="189">
        <f>K72-L72</f>
        <v>-0.11510000000000001</v>
      </c>
      <c r="N72" s="198">
        <v>4.9000000000000002E-2</v>
      </c>
      <c r="O72" s="186">
        <v>0.13</v>
      </c>
      <c r="P72" s="189">
        <f>N72-O72</f>
        <v>-8.1000000000000003E-2</v>
      </c>
      <c r="Q72" s="198">
        <v>2.2100000000000002E-2</v>
      </c>
      <c r="R72" s="186">
        <v>0.13</v>
      </c>
      <c r="S72" s="189">
        <f>Q72-R72</f>
        <v>-0.1079</v>
      </c>
      <c r="T72" s="198">
        <v>2.3199999999999998E-2</v>
      </c>
      <c r="U72" s="186">
        <v>0.13</v>
      </c>
      <c r="V72" s="189">
        <f>T72-U72</f>
        <v>-0.10680000000000001</v>
      </c>
      <c r="W72" s="198">
        <v>1.9099999999999999E-2</v>
      </c>
      <c r="X72" s="186">
        <v>0.13</v>
      </c>
      <c r="Y72" s="189">
        <f>W72-X72</f>
        <v>-0.1109</v>
      </c>
      <c r="Z72" s="198">
        <v>2.9399999999999999E-2</v>
      </c>
      <c r="AA72" s="186">
        <v>0.13</v>
      </c>
      <c r="AB72" s="189">
        <f t="shared" si="26"/>
        <v>-0.10060000000000001</v>
      </c>
      <c r="AC72" s="198">
        <v>-0.20610000000000001</v>
      </c>
      <c r="AD72" s="186">
        <v>0.13</v>
      </c>
      <c r="AE72" s="189">
        <f t="shared" si="32"/>
        <v>-0.33610000000000001</v>
      </c>
      <c r="AF72" s="98">
        <f t="shared" si="33"/>
        <v>-0.13691428571428574</v>
      </c>
      <c r="AG72" s="4">
        <v>3.95</v>
      </c>
      <c r="AH72" s="189">
        <f t="shared" si="34"/>
        <v>4.1339469994504427E-5</v>
      </c>
      <c r="AI72" s="191">
        <f t="shared" si="35"/>
        <v>-5.6599640061047213E-6</v>
      </c>
      <c r="AJ72" s="4">
        <v>3.97</v>
      </c>
      <c r="AK72" s="4">
        <v>0</v>
      </c>
      <c r="AL72" s="4" t="s">
        <v>13</v>
      </c>
    </row>
    <row r="73" spans="1:38">
      <c r="A73" t="s">
        <v>2105</v>
      </c>
      <c r="B73" s="198" t="s">
        <v>13</v>
      </c>
      <c r="C73" s="186">
        <v>0.13</v>
      </c>
      <c r="D73" s="4" t="s">
        <v>13</v>
      </c>
      <c r="E73" s="198" t="s">
        <v>13</v>
      </c>
      <c r="F73" s="186">
        <v>0.13</v>
      </c>
      <c r="G73" s="4" t="s">
        <v>13</v>
      </c>
      <c r="H73" s="198" t="s">
        <v>13</v>
      </c>
      <c r="I73" s="186">
        <v>0.13</v>
      </c>
      <c r="J73" s="4" t="s">
        <v>13</v>
      </c>
      <c r="K73" s="198" t="s">
        <v>13</v>
      </c>
      <c r="L73" s="186">
        <v>0.13</v>
      </c>
      <c r="M73" s="4" t="s">
        <v>13</v>
      </c>
      <c r="N73" s="198" t="s">
        <v>13</v>
      </c>
      <c r="O73" s="186">
        <v>0.13</v>
      </c>
      <c r="P73" s="4" t="s">
        <v>13</v>
      </c>
      <c r="Q73" s="198" t="s">
        <v>13</v>
      </c>
      <c r="R73" s="186">
        <v>0.13</v>
      </c>
      <c r="S73" s="189" t="s">
        <v>13</v>
      </c>
      <c r="T73" s="198" t="s">
        <v>13</v>
      </c>
      <c r="U73" s="186">
        <v>0.13</v>
      </c>
      <c r="V73" s="189" t="s">
        <v>13</v>
      </c>
      <c r="W73" s="198">
        <v>0.04</v>
      </c>
      <c r="X73" s="186">
        <v>0.13</v>
      </c>
      <c r="Y73" s="189">
        <f>W73-X73</f>
        <v>-0.09</v>
      </c>
      <c r="Z73" s="198">
        <v>0.11</v>
      </c>
      <c r="AA73" s="186">
        <v>0.13</v>
      </c>
      <c r="AB73" s="189">
        <f t="shared" si="26"/>
        <v>-2.0000000000000004E-2</v>
      </c>
      <c r="AC73" s="198">
        <v>0.09</v>
      </c>
      <c r="AD73" s="186">
        <v>0.13</v>
      </c>
      <c r="AE73" s="189">
        <f t="shared" si="32"/>
        <v>-4.0000000000000008E-2</v>
      </c>
      <c r="AF73" s="98">
        <f t="shared" si="33"/>
        <v>-5.000000000000001E-2</v>
      </c>
      <c r="AG73" s="4">
        <v>54.6</v>
      </c>
      <c r="AH73" s="189">
        <f t="shared" si="34"/>
        <v>5.7142659789871945E-4</v>
      </c>
      <c r="AI73" s="191">
        <f t="shared" si="35"/>
        <v>-2.8571329894935979E-5</v>
      </c>
      <c r="AJ73" s="4">
        <v>56.32</v>
      </c>
      <c r="AK73" s="4">
        <v>0.83</v>
      </c>
      <c r="AL73" s="4" t="s">
        <v>13</v>
      </c>
    </row>
    <row r="74" spans="1:38">
      <c r="A74" t="s">
        <v>2106</v>
      </c>
      <c r="B74" s="198">
        <v>0.09</v>
      </c>
      <c r="C74" s="186">
        <v>0.13</v>
      </c>
      <c r="D74" s="189">
        <f>B74-C74</f>
        <v>-4.0000000000000008E-2</v>
      </c>
      <c r="E74" s="198">
        <v>0.1</v>
      </c>
      <c r="F74" s="186">
        <v>0.13</v>
      </c>
      <c r="G74" s="189">
        <f>E74-F74</f>
        <v>-0.03</v>
      </c>
      <c r="H74" s="198">
        <v>0.11</v>
      </c>
      <c r="I74" s="186">
        <v>0.13</v>
      </c>
      <c r="J74" s="189">
        <f>H74-I74</f>
        <v>-2.0000000000000004E-2</v>
      </c>
      <c r="K74" s="198">
        <v>0.17</v>
      </c>
      <c r="L74" s="186">
        <v>0.13</v>
      </c>
      <c r="M74" s="189">
        <f>K74-L74</f>
        <v>4.0000000000000008E-2</v>
      </c>
      <c r="N74" s="198">
        <v>0.06</v>
      </c>
      <c r="O74" s="186">
        <v>0.13</v>
      </c>
      <c r="P74" s="189">
        <f>N74-O74</f>
        <v>-7.0000000000000007E-2</v>
      </c>
      <c r="Q74" s="198">
        <v>7.0000000000000007E-2</v>
      </c>
      <c r="R74" s="186">
        <v>0.13</v>
      </c>
      <c r="S74" s="189">
        <f>Q74-R74</f>
        <v>-0.06</v>
      </c>
      <c r="T74" s="198">
        <v>0.14000000000000001</v>
      </c>
      <c r="U74" s="186">
        <v>0.13</v>
      </c>
      <c r="V74" s="189">
        <f>T74-U74</f>
        <v>1.0000000000000009E-2</v>
      </c>
      <c r="W74" s="198">
        <v>0.15</v>
      </c>
      <c r="X74" s="186">
        <v>0.13</v>
      </c>
      <c r="Y74" s="189">
        <f>W74-X74</f>
        <v>1.999999999999999E-2</v>
      </c>
      <c r="Z74" s="198">
        <v>0.19</v>
      </c>
      <c r="AA74" s="186">
        <v>0.13</v>
      </c>
      <c r="AB74" s="189">
        <f t="shared" si="26"/>
        <v>0.06</v>
      </c>
      <c r="AC74" s="198">
        <v>0.27</v>
      </c>
      <c r="AD74" s="186">
        <v>0.13</v>
      </c>
      <c r="AE74" s="189">
        <f t="shared" si="32"/>
        <v>0.14000000000000001</v>
      </c>
      <c r="AF74" s="98">
        <f t="shared" si="33"/>
        <v>5.0000000000000018E-3</v>
      </c>
      <c r="AG74" s="4">
        <v>53.42</v>
      </c>
      <c r="AH74" s="189">
        <f t="shared" si="34"/>
        <v>5.5907708534339918E-4</v>
      </c>
      <c r="AI74" s="191">
        <f t="shared" si="35"/>
        <v>2.7953854267169971E-6</v>
      </c>
      <c r="AJ74" s="4">
        <v>86.84</v>
      </c>
      <c r="AK74" s="4">
        <v>0.28000000000000003</v>
      </c>
      <c r="AL74" s="4">
        <v>22.2</v>
      </c>
    </row>
    <row r="75" spans="1:38">
      <c r="A75" t="s">
        <v>2107</v>
      </c>
      <c r="B75" s="198" t="s">
        <v>13</v>
      </c>
      <c r="C75" s="186">
        <v>0.13</v>
      </c>
      <c r="D75" s="4" t="s">
        <v>13</v>
      </c>
      <c r="E75" s="198" t="s">
        <v>13</v>
      </c>
      <c r="F75" s="186">
        <v>0.13</v>
      </c>
      <c r="G75" s="4" t="s">
        <v>13</v>
      </c>
      <c r="H75" s="198" t="s">
        <v>13</v>
      </c>
      <c r="I75" s="186">
        <v>0.13</v>
      </c>
      <c r="J75" s="4" t="s">
        <v>13</v>
      </c>
      <c r="K75" s="198" t="s">
        <v>13</v>
      </c>
      <c r="L75" s="186">
        <v>0.13</v>
      </c>
      <c r="M75" s="4" t="s">
        <v>13</v>
      </c>
      <c r="N75" s="198" t="s">
        <v>13</v>
      </c>
      <c r="O75" s="186">
        <v>0.13</v>
      </c>
      <c r="P75" s="4" t="s">
        <v>13</v>
      </c>
      <c r="Q75" s="198" t="s">
        <v>13</v>
      </c>
      <c r="R75" s="186">
        <v>0.13</v>
      </c>
      <c r="S75" s="189" t="s">
        <v>13</v>
      </c>
      <c r="T75" s="198" t="s">
        <v>13</v>
      </c>
      <c r="U75" s="186">
        <v>0.13</v>
      </c>
      <c r="V75" s="189" t="s">
        <v>13</v>
      </c>
      <c r="W75" s="198" t="s">
        <v>13</v>
      </c>
      <c r="X75" s="186">
        <v>0.13</v>
      </c>
      <c r="Y75" s="189" t="s">
        <v>13</v>
      </c>
      <c r="Z75" s="198">
        <v>3.8182</v>
      </c>
      <c r="AA75" s="186">
        <v>0.13</v>
      </c>
      <c r="AB75" s="189">
        <f t="shared" si="26"/>
        <v>3.6882000000000001</v>
      </c>
      <c r="AC75" s="198">
        <v>0.84699999999999998</v>
      </c>
      <c r="AD75" s="186">
        <v>0.13</v>
      </c>
      <c r="AE75" s="189">
        <f t="shared" si="32"/>
        <v>0.71699999999999997</v>
      </c>
      <c r="AF75" s="98">
        <f t="shared" si="33"/>
        <v>2.2025999999999999</v>
      </c>
      <c r="AG75" s="4">
        <v>2.86</v>
      </c>
      <c r="AH75" s="189">
        <f t="shared" si="34"/>
        <v>2.9931869413742444E-5</v>
      </c>
      <c r="AI75" s="191">
        <f t="shared" si="35"/>
        <v>6.5927935570709101E-5</v>
      </c>
      <c r="AJ75" s="4">
        <v>4.1100000000000003</v>
      </c>
      <c r="AK75" s="4">
        <v>0.36</v>
      </c>
      <c r="AL75" s="4" t="s">
        <v>13</v>
      </c>
    </row>
    <row r="76" spans="1:38">
      <c r="A76" t="s">
        <v>2108</v>
      </c>
      <c r="B76" s="186" t="s">
        <v>13</v>
      </c>
      <c r="C76" s="186">
        <v>0.13</v>
      </c>
      <c r="D76" s="4" t="s">
        <v>13</v>
      </c>
      <c r="E76" s="186" t="s">
        <v>13</v>
      </c>
      <c r="F76" s="186">
        <v>0.13</v>
      </c>
      <c r="G76" s="4" t="s">
        <v>13</v>
      </c>
      <c r="H76" s="186" t="s">
        <v>13</v>
      </c>
      <c r="I76" s="186">
        <v>0.13</v>
      </c>
      <c r="J76" s="4" t="s">
        <v>13</v>
      </c>
      <c r="K76" s="186" t="s">
        <v>13</v>
      </c>
      <c r="L76" s="186">
        <v>0.13</v>
      </c>
      <c r="M76" s="4" t="s">
        <v>13</v>
      </c>
      <c r="N76" s="186">
        <v>0.13</v>
      </c>
      <c r="O76" s="186">
        <v>0.13</v>
      </c>
      <c r="P76" s="189">
        <f>N76-O76</f>
        <v>0</v>
      </c>
      <c r="Q76" s="186">
        <v>0.12</v>
      </c>
      <c r="R76" s="186">
        <v>0.13</v>
      </c>
      <c r="S76" s="189">
        <f>Q76-R76</f>
        <v>-1.0000000000000009E-2</v>
      </c>
      <c r="T76" s="186">
        <v>0.13</v>
      </c>
      <c r="U76" s="186">
        <v>0.13</v>
      </c>
      <c r="V76" s="189">
        <f>T76-U76</f>
        <v>0</v>
      </c>
      <c r="W76" s="186">
        <v>0.16</v>
      </c>
      <c r="X76" s="186">
        <v>0.13</v>
      </c>
      <c r="Y76" s="189">
        <f>W76-X76</f>
        <v>0.03</v>
      </c>
      <c r="Z76" s="186">
        <v>0.14000000000000001</v>
      </c>
      <c r="AA76" s="186">
        <v>0.13</v>
      </c>
      <c r="AB76" s="189">
        <f t="shared" si="26"/>
        <v>1.0000000000000009E-2</v>
      </c>
      <c r="AC76" s="186">
        <v>0.12</v>
      </c>
      <c r="AD76" s="186">
        <v>0.13</v>
      </c>
      <c r="AE76" s="189">
        <f t="shared" si="32"/>
        <v>-1.0000000000000009E-2</v>
      </c>
      <c r="AF76" s="98">
        <f t="shared" si="33"/>
        <v>3.3333333333333318E-3</v>
      </c>
      <c r="AG76" s="4">
        <v>30.2</v>
      </c>
      <c r="AH76" s="189">
        <f t="shared" si="34"/>
        <v>3.1606379590735028E-4</v>
      </c>
      <c r="AI76" s="191">
        <f t="shared" si="35"/>
        <v>1.0535459863578338E-6</v>
      </c>
      <c r="AJ76" s="4">
        <v>52.72</v>
      </c>
      <c r="AK76" s="4">
        <v>1.7</v>
      </c>
      <c r="AL76" s="4" t="s">
        <v>13</v>
      </c>
    </row>
    <row r="77" spans="1:38">
      <c r="A77" t="s">
        <v>2109</v>
      </c>
      <c r="B77" s="186">
        <v>0.1</v>
      </c>
      <c r="C77" s="186">
        <v>0.13</v>
      </c>
      <c r="D77" s="189">
        <f>B77-C77</f>
        <v>-0.03</v>
      </c>
      <c r="E77" s="186">
        <v>0.05</v>
      </c>
      <c r="F77" s="186">
        <v>0.13</v>
      </c>
      <c r="G77" s="189">
        <f>E77-F77</f>
        <v>-0.08</v>
      </c>
      <c r="H77" s="186">
        <v>0.08</v>
      </c>
      <c r="I77" s="186">
        <v>0.13</v>
      </c>
      <c r="J77" s="189">
        <f>H77-I77</f>
        <v>-0.05</v>
      </c>
      <c r="K77" s="186">
        <v>0.18</v>
      </c>
      <c r="L77" s="186">
        <v>0.13</v>
      </c>
      <c r="M77" s="189">
        <f>K77-L77</f>
        <v>4.9999999999999989E-2</v>
      </c>
      <c r="N77" s="186">
        <v>0.17</v>
      </c>
      <c r="O77" s="186">
        <v>0.13</v>
      </c>
      <c r="P77" s="189">
        <f>N77-O77</f>
        <v>4.0000000000000008E-2</v>
      </c>
      <c r="Q77" s="186">
        <v>0.15</v>
      </c>
      <c r="R77" s="186">
        <v>0.13</v>
      </c>
      <c r="S77" s="189">
        <f>Q77-R77</f>
        <v>1.999999999999999E-2</v>
      </c>
      <c r="T77" s="186">
        <v>0.14000000000000001</v>
      </c>
      <c r="U77" s="186">
        <v>0.13</v>
      </c>
      <c r="V77" s="189">
        <f>T77-U77</f>
        <v>1.0000000000000009E-2</v>
      </c>
      <c r="W77" s="186">
        <v>0.15</v>
      </c>
      <c r="X77" s="186">
        <v>0.13</v>
      </c>
      <c r="Y77" s="189">
        <f>W77-X77</f>
        <v>1.999999999999999E-2</v>
      </c>
      <c r="Z77" s="186">
        <v>0.14000000000000001</v>
      </c>
      <c r="AA77" s="186">
        <v>0.13</v>
      </c>
      <c r="AB77" s="189">
        <f t="shared" si="26"/>
        <v>1.0000000000000009E-2</v>
      </c>
      <c r="AC77" s="186">
        <v>0.11</v>
      </c>
      <c r="AD77" s="186">
        <v>0.13</v>
      </c>
      <c r="AE77" s="189">
        <f t="shared" si="32"/>
        <v>-2.0000000000000004E-2</v>
      </c>
      <c r="AF77" s="98">
        <f t="shared" si="33"/>
        <v>-3.0000000000000014E-3</v>
      </c>
      <c r="AG77" s="4">
        <v>84.59</v>
      </c>
      <c r="AH77" s="189">
        <f t="shared" si="34"/>
        <v>8.8529259919876697E-4</v>
      </c>
      <c r="AI77" s="191">
        <f t="shared" si="35"/>
        <v>-2.655877797596302E-6</v>
      </c>
      <c r="AJ77" s="4">
        <v>103.31</v>
      </c>
      <c r="AK77" s="4">
        <v>1.2</v>
      </c>
      <c r="AL77" s="4">
        <v>8.4600000000000009</v>
      </c>
    </row>
    <row r="78" spans="1:38">
      <c r="A78" t="s">
        <v>2110</v>
      </c>
      <c r="B78" s="186" t="s">
        <v>13</v>
      </c>
      <c r="C78" s="186">
        <v>0.13</v>
      </c>
      <c r="D78" s="4" t="s">
        <v>13</v>
      </c>
      <c r="E78" s="186" t="s">
        <v>13</v>
      </c>
      <c r="F78" s="186">
        <v>0.13</v>
      </c>
      <c r="G78" s="4" t="s">
        <v>13</v>
      </c>
      <c r="H78" s="186" t="s">
        <v>13</v>
      </c>
      <c r="I78" s="186">
        <v>0.13</v>
      </c>
      <c r="J78" s="4" t="s">
        <v>13</v>
      </c>
      <c r="K78" s="186" t="s">
        <v>13</v>
      </c>
      <c r="L78" s="186">
        <v>0.13</v>
      </c>
      <c r="M78" s="4" t="s">
        <v>13</v>
      </c>
      <c r="N78" s="186" t="s">
        <v>13</v>
      </c>
      <c r="O78" s="186">
        <v>0.13</v>
      </c>
      <c r="P78" s="4" t="s">
        <v>13</v>
      </c>
      <c r="Q78" s="186" t="s">
        <v>13</v>
      </c>
      <c r="R78" s="186">
        <v>0.13</v>
      </c>
      <c r="S78" s="189" t="s">
        <v>13</v>
      </c>
      <c r="T78" s="186" t="s">
        <v>13</v>
      </c>
      <c r="U78" s="186">
        <v>0.13</v>
      </c>
      <c r="V78" s="189" t="s">
        <v>13</v>
      </c>
      <c r="W78" s="186" t="s">
        <v>13</v>
      </c>
      <c r="X78" s="186">
        <v>0.13</v>
      </c>
      <c r="Y78" s="189" t="s">
        <v>13</v>
      </c>
      <c r="Z78" s="186">
        <v>0.27850000000000003</v>
      </c>
      <c r="AA78" s="186">
        <v>0.13</v>
      </c>
      <c r="AB78" s="189">
        <f t="shared" si="26"/>
        <v>0.14850000000000002</v>
      </c>
      <c r="AC78" s="186">
        <v>0.2041</v>
      </c>
      <c r="AD78" s="186">
        <v>0.13</v>
      </c>
      <c r="AE78" s="189">
        <f t="shared" si="32"/>
        <v>7.4099999999999999E-2</v>
      </c>
      <c r="AF78" s="98">
        <f t="shared" si="33"/>
        <v>0.11130000000000001</v>
      </c>
      <c r="AG78" s="4">
        <v>20.07</v>
      </c>
      <c r="AH78" s="189">
        <f t="shared" si="34"/>
        <v>2.1004637032650731E-4</v>
      </c>
      <c r="AI78" s="191">
        <f t="shared" si="35"/>
        <v>2.3378161017340265E-5</v>
      </c>
      <c r="AJ78" s="4">
        <v>23.88</v>
      </c>
      <c r="AK78" s="4">
        <v>0.44</v>
      </c>
      <c r="AL78" s="4" t="s">
        <v>13</v>
      </c>
    </row>
    <row r="79" spans="1:38">
      <c r="A79" t="s">
        <v>2111</v>
      </c>
      <c r="B79" s="198" t="s">
        <v>13</v>
      </c>
      <c r="C79" s="186">
        <v>0.13</v>
      </c>
      <c r="D79" s="4" t="s">
        <v>13</v>
      </c>
      <c r="E79" s="198" t="s">
        <v>13</v>
      </c>
      <c r="F79" s="186">
        <v>0.13</v>
      </c>
      <c r="G79" s="4" t="s">
        <v>13</v>
      </c>
      <c r="H79" s="198" t="s">
        <v>13</v>
      </c>
      <c r="I79" s="186">
        <v>0.13</v>
      </c>
      <c r="J79" s="4" t="s">
        <v>13</v>
      </c>
      <c r="K79" s="198" t="s">
        <v>13</v>
      </c>
      <c r="L79" s="186">
        <v>0.13</v>
      </c>
      <c r="M79" s="4" t="s">
        <v>13</v>
      </c>
      <c r="N79" s="198" t="s">
        <v>13</v>
      </c>
      <c r="O79" s="186">
        <v>0.13</v>
      </c>
      <c r="P79" s="4" t="s">
        <v>13</v>
      </c>
      <c r="Q79" s="198" t="s">
        <v>13</v>
      </c>
      <c r="R79" s="186">
        <v>0.13</v>
      </c>
      <c r="S79" s="189" t="s">
        <v>13</v>
      </c>
      <c r="T79" s="198">
        <v>0.09</v>
      </c>
      <c r="U79" s="186">
        <v>0.13</v>
      </c>
      <c r="V79" s="189">
        <f>T79-U79</f>
        <v>-4.0000000000000008E-2</v>
      </c>
      <c r="W79" s="198">
        <v>0.09</v>
      </c>
      <c r="X79" s="186">
        <v>0.13</v>
      </c>
      <c r="Y79" s="189">
        <f t="shared" ref="Y79:Y100" si="36">W79-X79</f>
        <v>-4.0000000000000008E-2</v>
      </c>
      <c r="Z79" s="198">
        <v>0.18</v>
      </c>
      <c r="AA79" s="186">
        <v>0.13</v>
      </c>
      <c r="AB79" s="189">
        <f t="shared" si="26"/>
        <v>4.9999999999999989E-2</v>
      </c>
      <c r="AC79" s="198">
        <v>0.2</v>
      </c>
      <c r="AD79" s="186">
        <v>0.13</v>
      </c>
      <c r="AE79" s="189">
        <f t="shared" si="32"/>
        <v>7.0000000000000007E-2</v>
      </c>
      <c r="AF79" s="98">
        <f t="shared" si="33"/>
        <v>9.999999999999995E-3</v>
      </c>
      <c r="AG79" s="4">
        <v>38.4</v>
      </c>
      <c r="AH79" s="189">
        <f t="shared" si="34"/>
        <v>4.0188244247822024E-4</v>
      </c>
      <c r="AI79" s="191">
        <f t="shared" si="35"/>
        <v>4.0188244247822002E-6</v>
      </c>
      <c r="AJ79" s="4">
        <v>107.05</v>
      </c>
      <c r="AK79" s="4">
        <v>0.53</v>
      </c>
      <c r="AL79" s="4" t="s">
        <v>13</v>
      </c>
    </row>
    <row r="80" spans="1:38">
      <c r="A80" t="s">
        <v>2112</v>
      </c>
      <c r="B80" s="198" t="s">
        <v>13</v>
      </c>
      <c r="C80" s="186">
        <v>0.13</v>
      </c>
      <c r="D80" s="4" t="s">
        <v>13</v>
      </c>
      <c r="E80" s="198" t="s">
        <v>13</v>
      </c>
      <c r="F80" s="186">
        <v>0.13</v>
      </c>
      <c r="G80" s="4" t="s">
        <v>13</v>
      </c>
      <c r="H80" s="198" t="s">
        <v>13</v>
      </c>
      <c r="I80" s="186">
        <v>0.13</v>
      </c>
      <c r="J80" s="4" t="s">
        <v>13</v>
      </c>
      <c r="K80" s="198" t="s">
        <v>13</v>
      </c>
      <c r="L80" s="186">
        <v>0.13</v>
      </c>
      <c r="M80" s="4" t="s">
        <v>13</v>
      </c>
      <c r="N80" s="198" t="s">
        <v>13</v>
      </c>
      <c r="O80" s="186">
        <v>0.13</v>
      </c>
      <c r="P80" s="4" t="s">
        <v>13</v>
      </c>
      <c r="Q80" s="198" t="s">
        <v>13</v>
      </c>
      <c r="R80" s="186">
        <v>0.13</v>
      </c>
      <c r="S80" s="189" t="s">
        <v>13</v>
      </c>
      <c r="T80" s="198" t="s">
        <v>13</v>
      </c>
      <c r="U80" s="186">
        <v>0.13</v>
      </c>
      <c r="V80" s="189" t="s">
        <v>13</v>
      </c>
      <c r="W80" s="198">
        <v>0.57889999999999997</v>
      </c>
      <c r="X80" s="186">
        <v>0.13</v>
      </c>
      <c r="Y80" s="189">
        <f t="shared" si="36"/>
        <v>0.44889999999999997</v>
      </c>
      <c r="Z80" s="198">
        <v>0.24390000000000001</v>
      </c>
      <c r="AA80" s="186">
        <v>0.13</v>
      </c>
      <c r="AB80" s="189">
        <f t="shared" si="26"/>
        <v>0.1139</v>
      </c>
      <c r="AC80" s="198">
        <v>0.20519999999999999</v>
      </c>
      <c r="AD80" s="186">
        <v>0.13</v>
      </c>
      <c r="AE80" s="189">
        <f t="shared" si="32"/>
        <v>7.5199999999999989E-2</v>
      </c>
      <c r="AF80" s="98">
        <f t="shared" si="33"/>
        <v>0.21266666666666664</v>
      </c>
      <c r="AG80" s="4">
        <v>14.05</v>
      </c>
      <c r="AH80" s="189">
        <f t="shared" si="34"/>
        <v>1.4704292491716134E-4</v>
      </c>
      <c r="AI80" s="191">
        <f t="shared" si="35"/>
        <v>3.127112869904964E-5</v>
      </c>
      <c r="AJ80" s="4">
        <v>15.88</v>
      </c>
      <c r="AK80" s="4">
        <v>0.23</v>
      </c>
      <c r="AL80" s="4" t="s">
        <v>13</v>
      </c>
    </row>
    <row r="81" spans="1:38">
      <c r="A81" t="s">
        <v>2113</v>
      </c>
      <c r="B81" s="198" t="s">
        <v>13</v>
      </c>
      <c r="C81" s="186">
        <v>0.13</v>
      </c>
      <c r="D81" s="4" t="s">
        <v>13</v>
      </c>
      <c r="E81" s="198" t="s">
        <v>13</v>
      </c>
      <c r="F81" s="186">
        <v>0.13</v>
      </c>
      <c r="G81" s="4" t="s">
        <v>13</v>
      </c>
      <c r="H81" s="198" t="s">
        <v>13</v>
      </c>
      <c r="I81" s="186">
        <v>0.13</v>
      </c>
      <c r="J81" s="4" t="s">
        <v>13</v>
      </c>
      <c r="K81" s="198">
        <v>0.13</v>
      </c>
      <c r="L81" s="186">
        <v>0.13</v>
      </c>
      <c r="M81" s="189">
        <f>K81-L81</f>
        <v>0</v>
      </c>
      <c r="N81" s="198">
        <v>0.12</v>
      </c>
      <c r="O81" s="186">
        <v>0.13</v>
      </c>
      <c r="P81" s="189">
        <f>N81-O81</f>
        <v>-1.0000000000000009E-2</v>
      </c>
      <c r="Q81" s="198">
        <v>0.12</v>
      </c>
      <c r="R81" s="186">
        <v>0.13</v>
      </c>
      <c r="S81" s="189">
        <f>Q81-R81</f>
        <v>-1.0000000000000009E-2</v>
      </c>
      <c r="T81" s="198">
        <v>0.09</v>
      </c>
      <c r="U81" s="186">
        <v>0.13</v>
      </c>
      <c r="V81" s="189">
        <f>T81-U81</f>
        <v>-4.0000000000000008E-2</v>
      </c>
      <c r="W81" s="198">
        <v>0.11</v>
      </c>
      <c r="X81" s="186">
        <v>0.13</v>
      </c>
      <c r="Y81" s="189">
        <f t="shared" si="36"/>
        <v>-2.0000000000000004E-2</v>
      </c>
      <c r="Z81" s="198">
        <v>0.17</v>
      </c>
      <c r="AA81" s="186">
        <v>0.13</v>
      </c>
      <c r="AB81" s="189">
        <f t="shared" si="26"/>
        <v>4.0000000000000008E-2</v>
      </c>
      <c r="AC81" s="198">
        <v>0.18</v>
      </c>
      <c r="AD81" s="186">
        <v>0.13</v>
      </c>
      <c r="AE81" s="189">
        <f t="shared" si="32"/>
        <v>4.9999999999999989E-2</v>
      </c>
      <c r="AF81" s="98">
        <f t="shared" si="33"/>
        <v>1.4285714285714238E-3</v>
      </c>
      <c r="AG81" s="4">
        <v>33.299999999999997</v>
      </c>
      <c r="AH81" s="189">
        <f t="shared" si="34"/>
        <v>3.485074305865816E-4</v>
      </c>
      <c r="AI81" s="191">
        <f t="shared" si="35"/>
        <v>4.9786775798082917E-7</v>
      </c>
      <c r="AJ81" s="4">
        <v>36.6</v>
      </c>
      <c r="AK81" s="4">
        <v>0.28999999999999998</v>
      </c>
      <c r="AL81" s="4" t="s">
        <v>13</v>
      </c>
    </row>
    <row r="82" spans="1:38">
      <c r="A82" t="s">
        <v>2114</v>
      </c>
      <c r="B82" s="186" t="s">
        <v>13</v>
      </c>
      <c r="C82" s="186">
        <v>0.13</v>
      </c>
      <c r="D82" s="4" t="s">
        <v>13</v>
      </c>
      <c r="E82" s="186">
        <v>5.9700000000000003E-2</v>
      </c>
      <c r="F82" s="186">
        <v>0.13</v>
      </c>
      <c r="G82" s="189">
        <f>E82-F82</f>
        <v>-7.0300000000000001E-2</v>
      </c>
      <c r="H82" s="186">
        <v>9.5799999999999996E-2</v>
      </c>
      <c r="I82" s="186">
        <v>0.13</v>
      </c>
      <c r="J82" s="189">
        <f>H82-I82</f>
        <v>-3.4200000000000008E-2</v>
      </c>
      <c r="K82" s="186">
        <v>6.5699999999999995E-2</v>
      </c>
      <c r="L82" s="186">
        <v>0.13</v>
      </c>
      <c r="M82" s="189">
        <f>K82-L82</f>
        <v>-6.430000000000001E-2</v>
      </c>
      <c r="N82" s="186">
        <v>0.1106</v>
      </c>
      <c r="O82" s="186">
        <v>0.13</v>
      </c>
      <c r="P82" s="189">
        <f>N82-O82</f>
        <v>-1.9400000000000001E-2</v>
      </c>
      <c r="Q82" s="186">
        <v>5.6899999999999999E-2</v>
      </c>
      <c r="R82" s="186">
        <v>0.13</v>
      </c>
      <c r="S82" s="189">
        <f>Q82-R82</f>
        <v>-7.3099999999999998E-2</v>
      </c>
      <c r="T82" s="186">
        <v>0.1116</v>
      </c>
      <c r="U82" s="186">
        <v>0.13</v>
      </c>
      <c r="V82" s="189">
        <f>T82-U82</f>
        <v>-1.84E-2</v>
      </c>
      <c r="W82" s="186">
        <v>0.29859999999999998</v>
      </c>
      <c r="X82" s="186">
        <v>0.13</v>
      </c>
      <c r="Y82" s="189">
        <f t="shared" si="36"/>
        <v>0.16859999999999997</v>
      </c>
      <c r="Z82" s="186">
        <v>7.3400000000000007E-2</v>
      </c>
      <c r="AA82" s="186">
        <v>0.13</v>
      </c>
      <c r="AB82" s="189">
        <f t="shared" ref="AB82:AB100" si="37">Z82-AA82</f>
        <v>-5.6599999999999998E-2</v>
      </c>
      <c r="AC82" s="186">
        <v>8.43E-2</v>
      </c>
      <c r="AD82" s="186">
        <v>0.13</v>
      </c>
      <c r="AE82" s="189">
        <f t="shared" si="32"/>
        <v>-4.5700000000000005E-2</v>
      </c>
      <c r="AF82" s="98">
        <f t="shared" si="33"/>
        <v>-2.371111111111111E-2</v>
      </c>
      <c r="AG82" s="4">
        <v>5.7</v>
      </c>
      <c r="AH82" s="189">
        <f t="shared" si="34"/>
        <v>5.9654425055360824E-5</v>
      </c>
      <c r="AI82" s="191">
        <f t="shared" si="35"/>
        <v>-1.4144727007571111E-6</v>
      </c>
      <c r="AJ82" s="4">
        <v>5.7</v>
      </c>
      <c r="AK82" s="4">
        <v>0</v>
      </c>
      <c r="AL82" s="4" t="s">
        <v>13</v>
      </c>
    </row>
    <row r="83" spans="1:38">
      <c r="A83" t="s">
        <v>2115</v>
      </c>
      <c r="B83" s="198">
        <v>-0.09</v>
      </c>
      <c r="C83" s="186">
        <v>0.13</v>
      </c>
      <c r="D83" s="189">
        <f>B83-C83</f>
        <v>-0.22</v>
      </c>
      <c r="E83" s="198">
        <v>-0.12</v>
      </c>
      <c r="F83" s="186">
        <v>0.13</v>
      </c>
      <c r="G83" s="189">
        <f>E83-F83</f>
        <v>-0.25</v>
      </c>
      <c r="H83" s="198">
        <v>-0.13</v>
      </c>
      <c r="I83" s="186">
        <v>0.13</v>
      </c>
      <c r="J83" s="189">
        <f>H83-I83</f>
        <v>-0.26</v>
      </c>
      <c r="K83" s="198" t="s">
        <v>13</v>
      </c>
      <c r="L83" s="186">
        <v>0.13</v>
      </c>
      <c r="M83" s="4" t="s">
        <v>13</v>
      </c>
      <c r="N83" s="198" t="s">
        <v>13</v>
      </c>
      <c r="O83" s="186">
        <v>0.13</v>
      </c>
      <c r="P83" s="4" t="s">
        <v>13</v>
      </c>
      <c r="Q83" s="198">
        <v>0.54</v>
      </c>
      <c r="R83" s="186">
        <v>0.13</v>
      </c>
      <c r="S83" s="189">
        <f>Q83-R83</f>
        <v>0.41000000000000003</v>
      </c>
      <c r="T83" s="198">
        <v>0.32</v>
      </c>
      <c r="U83" s="186">
        <v>0.13</v>
      </c>
      <c r="V83" s="189">
        <f>T83-U83</f>
        <v>0.19</v>
      </c>
      <c r="W83" s="198">
        <v>-0.08</v>
      </c>
      <c r="X83" s="186">
        <v>0.13</v>
      </c>
      <c r="Y83" s="189">
        <f t="shared" si="36"/>
        <v>-0.21000000000000002</v>
      </c>
      <c r="Z83" s="198">
        <v>0.46</v>
      </c>
      <c r="AA83" s="186">
        <v>0.13</v>
      </c>
      <c r="AB83" s="189">
        <f t="shared" si="37"/>
        <v>0.33</v>
      </c>
      <c r="AC83" s="198">
        <v>2.09</v>
      </c>
      <c r="AD83" s="186">
        <v>0.13</v>
      </c>
      <c r="AE83" s="189">
        <f t="shared" si="32"/>
        <v>1.96</v>
      </c>
      <c r="AF83" s="98">
        <f t="shared" si="33"/>
        <v>0.24374999999999999</v>
      </c>
      <c r="AG83" s="4">
        <v>20.149999999999999</v>
      </c>
      <c r="AH83" s="189">
        <f t="shared" si="34"/>
        <v>2.1088362541500359E-4</v>
      </c>
      <c r="AI83" s="191">
        <f t="shared" si="35"/>
        <v>5.1402883694907126E-5</v>
      </c>
      <c r="AJ83" s="4">
        <v>175.37</v>
      </c>
      <c r="AK83" s="4">
        <v>0</v>
      </c>
      <c r="AL83" s="4">
        <v>-14.58</v>
      </c>
    </row>
    <row r="84" spans="1:38">
      <c r="A84" t="s">
        <v>2116</v>
      </c>
      <c r="B84" s="198">
        <v>7.0000000000000007E-2</v>
      </c>
      <c r="C84" s="186">
        <v>0.13</v>
      </c>
      <c r="D84" s="189">
        <f>B84-C84</f>
        <v>-0.06</v>
      </c>
      <c r="E84" s="198">
        <v>0.02</v>
      </c>
      <c r="F84" s="186">
        <v>0.13</v>
      </c>
      <c r="G84" s="189">
        <f>E84-F84</f>
        <v>-0.11</v>
      </c>
      <c r="H84" s="198">
        <v>0.02</v>
      </c>
      <c r="I84" s="186">
        <v>0.13</v>
      </c>
      <c r="J84" s="189">
        <f>H84-I84</f>
        <v>-0.11</v>
      </c>
      <c r="K84" s="198">
        <v>0.09</v>
      </c>
      <c r="L84" s="186">
        <v>0.13</v>
      </c>
      <c r="M84" s="189">
        <f>K84-L84</f>
        <v>-4.0000000000000008E-2</v>
      </c>
      <c r="N84" s="198">
        <v>0.11</v>
      </c>
      <c r="O84" s="186">
        <v>0.13</v>
      </c>
      <c r="P84" s="189">
        <f>N84-O84</f>
        <v>-2.0000000000000004E-2</v>
      </c>
      <c r="Q84" s="198">
        <v>7.0000000000000007E-2</v>
      </c>
      <c r="R84" s="186">
        <v>0.13</v>
      </c>
      <c r="S84" s="189">
        <f>Q84-R84</f>
        <v>-0.06</v>
      </c>
      <c r="T84" s="198">
        <v>7.0000000000000007E-2</v>
      </c>
      <c r="U84" s="186">
        <v>0.13</v>
      </c>
      <c r="V84" s="189">
        <f>T84-U84</f>
        <v>-0.06</v>
      </c>
      <c r="W84" s="198">
        <v>0.09</v>
      </c>
      <c r="X84" s="186">
        <v>0.13</v>
      </c>
      <c r="Y84" s="189">
        <f t="shared" si="36"/>
        <v>-4.0000000000000008E-2</v>
      </c>
      <c r="Z84" s="198">
        <v>0.02</v>
      </c>
      <c r="AA84" s="186">
        <v>0.13</v>
      </c>
      <c r="AB84" s="189">
        <f t="shared" si="37"/>
        <v>-0.11</v>
      </c>
      <c r="AC84" s="198">
        <v>0.12</v>
      </c>
      <c r="AD84" s="186">
        <v>0.13</v>
      </c>
      <c r="AE84" s="189">
        <f t="shared" si="32"/>
        <v>-1.0000000000000009E-2</v>
      </c>
      <c r="AF84" s="98">
        <f t="shared" si="33"/>
        <v>-6.2E-2</v>
      </c>
      <c r="AG84" s="4">
        <v>67.209999999999994</v>
      </c>
      <c r="AH84" s="189">
        <f t="shared" si="34"/>
        <v>7.0339893122294743E-4</v>
      </c>
      <c r="AI84" s="191">
        <f t="shared" si="35"/>
        <v>-4.3610733735822742E-5</v>
      </c>
      <c r="AJ84" s="4">
        <v>91.7</v>
      </c>
      <c r="AK84" s="4">
        <v>0.13</v>
      </c>
      <c r="AL84" s="4">
        <v>-0.08</v>
      </c>
    </row>
    <row r="85" spans="1:38">
      <c r="A85" t="s">
        <v>2117</v>
      </c>
      <c r="B85" s="198" t="s">
        <v>13</v>
      </c>
      <c r="C85" s="186">
        <v>0.13</v>
      </c>
      <c r="D85" s="4" t="s">
        <v>13</v>
      </c>
      <c r="E85" s="198" t="s">
        <v>13</v>
      </c>
      <c r="F85" s="186">
        <v>0.13</v>
      </c>
      <c r="G85" s="4" t="s">
        <v>13</v>
      </c>
      <c r="H85" s="198" t="s">
        <v>13</v>
      </c>
      <c r="I85" s="186">
        <v>0.13</v>
      </c>
      <c r="J85" s="4" t="s">
        <v>13</v>
      </c>
      <c r="K85" s="198" t="s">
        <v>13</v>
      </c>
      <c r="L85" s="186">
        <v>0.13</v>
      </c>
      <c r="M85" s="4" t="s">
        <v>13</v>
      </c>
      <c r="N85" s="198" t="s">
        <v>13</v>
      </c>
      <c r="O85" s="186">
        <v>0.13</v>
      </c>
      <c r="P85" s="4" t="s">
        <v>13</v>
      </c>
      <c r="Q85" s="198">
        <v>0.06</v>
      </c>
      <c r="R85" s="186">
        <v>0.13</v>
      </c>
      <c r="S85" s="189">
        <f>Q85-R85</f>
        <v>-7.0000000000000007E-2</v>
      </c>
      <c r="T85" s="198">
        <v>-0.08</v>
      </c>
      <c r="U85" s="186">
        <v>0.13</v>
      </c>
      <c r="V85" s="189">
        <f>T85-U85</f>
        <v>-0.21000000000000002</v>
      </c>
      <c r="W85" s="198">
        <v>0.28000000000000003</v>
      </c>
      <c r="X85" s="186">
        <v>0.13</v>
      </c>
      <c r="Y85" s="189">
        <f t="shared" si="36"/>
        <v>0.15000000000000002</v>
      </c>
      <c r="Z85" s="198">
        <v>0.21</v>
      </c>
      <c r="AA85" s="186">
        <v>0.13</v>
      </c>
      <c r="AB85" s="189">
        <f t="shared" si="37"/>
        <v>7.9999999999999988E-2</v>
      </c>
      <c r="AC85" s="198">
        <v>0.41</v>
      </c>
      <c r="AD85" s="186">
        <v>0.13</v>
      </c>
      <c r="AE85" s="189">
        <f t="shared" si="32"/>
        <v>0.27999999999999997</v>
      </c>
      <c r="AF85" s="98">
        <f t="shared" si="33"/>
        <v>4.5999999999999992E-2</v>
      </c>
      <c r="AG85" s="4">
        <v>85.91</v>
      </c>
      <c r="AH85" s="189">
        <f t="shared" si="34"/>
        <v>8.9910730815895572E-4</v>
      </c>
      <c r="AI85" s="191">
        <f t="shared" si="35"/>
        <v>4.1358936175311954E-5</v>
      </c>
      <c r="AJ85" s="4">
        <v>93.81</v>
      </c>
      <c r="AK85" s="4">
        <v>1.08</v>
      </c>
      <c r="AL85" s="4" t="s">
        <v>13</v>
      </c>
    </row>
    <row r="86" spans="1:38">
      <c r="A86" t="s">
        <v>2118</v>
      </c>
      <c r="B86" s="198" t="s">
        <v>13</v>
      </c>
      <c r="C86" s="186">
        <v>0.13</v>
      </c>
      <c r="D86" s="4" t="s">
        <v>13</v>
      </c>
      <c r="E86" s="198" t="s">
        <v>13</v>
      </c>
      <c r="F86" s="186">
        <v>0.13</v>
      </c>
      <c r="G86" s="4" t="s">
        <v>13</v>
      </c>
      <c r="H86" s="198" t="s">
        <v>13</v>
      </c>
      <c r="I86" s="186">
        <v>0.13</v>
      </c>
      <c r="J86" s="4" t="s">
        <v>13</v>
      </c>
      <c r="K86" s="198" t="s">
        <v>13</v>
      </c>
      <c r="L86" s="186">
        <v>0.13</v>
      </c>
      <c r="M86" s="4" t="s">
        <v>13</v>
      </c>
      <c r="N86" s="198" t="s">
        <v>13</v>
      </c>
      <c r="O86" s="186">
        <v>0.13</v>
      </c>
      <c r="P86" s="4" t="s">
        <v>13</v>
      </c>
      <c r="Q86" s="198" t="s">
        <v>13</v>
      </c>
      <c r="R86" s="186">
        <v>0.13</v>
      </c>
      <c r="S86" s="189" t="s">
        <v>13</v>
      </c>
      <c r="T86" s="198" t="s">
        <v>13</v>
      </c>
      <c r="U86" s="186">
        <v>0.13</v>
      </c>
      <c r="V86" s="189" t="s">
        <v>13</v>
      </c>
      <c r="W86" s="198">
        <v>4.7100000000000003E-2</v>
      </c>
      <c r="X86" s="186">
        <v>0.13</v>
      </c>
      <c r="Y86" s="189">
        <f t="shared" si="36"/>
        <v>-8.2900000000000001E-2</v>
      </c>
      <c r="Z86" s="198">
        <v>5.0900000000000001E-2</v>
      </c>
      <c r="AA86" s="186">
        <v>0.13</v>
      </c>
      <c r="AB86" s="189">
        <f t="shared" si="37"/>
        <v>-7.9100000000000004E-2</v>
      </c>
      <c r="AC86" s="198">
        <v>-2.6200000000000001E-2</v>
      </c>
      <c r="AD86" s="186">
        <v>0.13</v>
      </c>
      <c r="AE86" s="189">
        <f t="shared" si="32"/>
        <v>-0.15620000000000001</v>
      </c>
      <c r="AF86" s="98">
        <f t="shared" si="33"/>
        <v>-0.10606666666666668</v>
      </c>
      <c r="AG86" s="4">
        <v>19.55</v>
      </c>
      <c r="AH86" s="189">
        <f t="shared" si="34"/>
        <v>2.0460421225128141E-4</v>
      </c>
      <c r="AI86" s="191">
        <f t="shared" si="35"/>
        <v>-2.1701686779452584E-5</v>
      </c>
      <c r="AJ86" s="4">
        <v>22.69</v>
      </c>
      <c r="AK86" s="4">
        <v>0.16</v>
      </c>
      <c r="AL86" s="4" t="s">
        <v>13</v>
      </c>
    </row>
    <row r="87" spans="1:38">
      <c r="A87" t="s">
        <v>2119</v>
      </c>
      <c r="B87" s="198">
        <v>0.1</v>
      </c>
      <c r="C87" s="186">
        <v>0.13</v>
      </c>
      <c r="D87" s="189">
        <f>B87-C87</f>
        <v>-0.03</v>
      </c>
      <c r="E87" s="186">
        <v>0.1</v>
      </c>
      <c r="F87" s="186">
        <v>0.13</v>
      </c>
      <c r="G87" s="189">
        <f>E87-F87</f>
        <v>-0.03</v>
      </c>
      <c r="H87" s="186">
        <v>0.14000000000000001</v>
      </c>
      <c r="I87" s="186">
        <v>0.13</v>
      </c>
      <c r="J87" s="189">
        <f>H87-I87</f>
        <v>1.0000000000000009E-2</v>
      </c>
      <c r="K87" s="186">
        <v>0.11</v>
      </c>
      <c r="L87" s="186">
        <v>0.13</v>
      </c>
      <c r="M87" s="189">
        <f>K87-L87</f>
        <v>-2.0000000000000004E-2</v>
      </c>
      <c r="N87" s="186">
        <v>0.09</v>
      </c>
      <c r="O87" s="186">
        <v>0.13</v>
      </c>
      <c r="P87" s="189">
        <f>N87-O87</f>
        <v>-4.0000000000000008E-2</v>
      </c>
      <c r="Q87" s="186">
        <v>7.0000000000000007E-2</v>
      </c>
      <c r="R87" s="186">
        <v>0.13</v>
      </c>
      <c r="S87" s="189">
        <f>Q87-R87</f>
        <v>-0.06</v>
      </c>
      <c r="T87" s="186">
        <v>0.02</v>
      </c>
      <c r="U87" s="186">
        <v>0.13</v>
      </c>
      <c r="V87" s="189">
        <f>T87-U87</f>
        <v>-0.11</v>
      </c>
      <c r="W87" s="186">
        <v>-0.36</v>
      </c>
      <c r="X87" s="186">
        <v>0.13</v>
      </c>
      <c r="Y87" s="189">
        <f t="shared" si="36"/>
        <v>-0.49</v>
      </c>
      <c r="Z87" s="186">
        <v>0.02</v>
      </c>
      <c r="AA87" s="186">
        <v>0.13</v>
      </c>
      <c r="AB87" s="189">
        <f t="shared" si="37"/>
        <v>-0.11</v>
      </c>
      <c r="AC87" s="186">
        <v>-0.02</v>
      </c>
      <c r="AD87" s="186">
        <v>0.13</v>
      </c>
      <c r="AE87" s="189">
        <f t="shared" si="32"/>
        <v>-0.15</v>
      </c>
      <c r="AF87" s="98">
        <f t="shared" si="33"/>
        <v>-0.10300000000000001</v>
      </c>
      <c r="AG87" s="4">
        <v>368.38</v>
      </c>
      <c r="AH87" s="189">
        <f t="shared" si="34"/>
        <v>3.8553503687533013E-3</v>
      </c>
      <c r="AI87" s="191">
        <f t="shared" si="35"/>
        <v>-3.9710108798159008E-4</v>
      </c>
      <c r="AJ87" s="4">
        <v>563.33000000000004</v>
      </c>
      <c r="AK87" s="4">
        <v>0.24</v>
      </c>
      <c r="AL87" s="4">
        <v>-16.399999999999999</v>
      </c>
    </row>
    <row r="88" spans="1:38">
      <c r="A88" t="s">
        <v>2120</v>
      </c>
      <c r="B88" s="198">
        <v>6.4500000000000002E-2</v>
      </c>
      <c r="C88" s="186">
        <v>0.13</v>
      </c>
      <c r="D88" s="189">
        <f>B88-C88</f>
        <v>-6.5500000000000003E-2</v>
      </c>
      <c r="E88" s="198">
        <v>5.3199999999999997E-2</v>
      </c>
      <c r="F88" s="186">
        <v>0.13</v>
      </c>
      <c r="G88" s="189">
        <f>E88-F88</f>
        <v>-7.6800000000000007E-2</v>
      </c>
      <c r="H88" s="198">
        <v>4.8800000000000003E-2</v>
      </c>
      <c r="I88" s="186">
        <v>0.13</v>
      </c>
      <c r="J88" s="189">
        <f>H88-I88</f>
        <v>-8.1199999999999994E-2</v>
      </c>
      <c r="K88" s="198">
        <v>6.6199999999999995E-2</v>
      </c>
      <c r="L88" s="186">
        <v>0.13</v>
      </c>
      <c r="M88" s="189">
        <f>K88-L88</f>
        <v>-6.3800000000000009E-2</v>
      </c>
      <c r="N88" s="198">
        <v>6.2E-2</v>
      </c>
      <c r="O88" s="186">
        <v>0.13</v>
      </c>
      <c r="P88" s="189">
        <f>N88-O88</f>
        <v>-6.8000000000000005E-2</v>
      </c>
      <c r="Q88" s="198">
        <v>0.16370000000000001</v>
      </c>
      <c r="R88" s="186">
        <v>0.13</v>
      </c>
      <c r="S88" s="189">
        <f>Q88-R88</f>
        <v>3.3700000000000008E-2</v>
      </c>
      <c r="T88" s="198">
        <v>8.3699999999999997E-2</v>
      </c>
      <c r="U88" s="186">
        <v>0.13</v>
      </c>
      <c r="V88" s="189">
        <f>T88-U88</f>
        <v>-4.6300000000000008E-2</v>
      </c>
      <c r="W88" s="198">
        <v>0.15379999999999999</v>
      </c>
      <c r="X88" s="186">
        <v>0.13</v>
      </c>
      <c r="Y88" s="189">
        <f t="shared" si="36"/>
        <v>2.3799999999999988E-2</v>
      </c>
      <c r="Z88" s="198">
        <v>0.2762</v>
      </c>
      <c r="AA88" s="186">
        <v>0.13</v>
      </c>
      <c r="AB88" s="189">
        <f t="shared" si="37"/>
        <v>0.1462</v>
      </c>
      <c r="AC88" s="198">
        <v>6.8900000000000003E-2</v>
      </c>
      <c r="AD88" s="186">
        <v>0.13</v>
      </c>
      <c r="AE88" s="189">
        <f t="shared" si="32"/>
        <v>-6.1100000000000002E-2</v>
      </c>
      <c r="AF88" s="98">
        <f t="shared" si="33"/>
        <v>-2.5899999999999999E-2</v>
      </c>
      <c r="AG88" s="4">
        <v>28.42</v>
      </c>
      <c r="AH88" s="189">
        <f t="shared" si="34"/>
        <v>2.9743487018830782E-4</v>
      </c>
      <c r="AI88" s="191">
        <f t="shared" si="35"/>
        <v>-7.7035631378771727E-6</v>
      </c>
      <c r="AJ88" s="4">
        <v>49.03</v>
      </c>
      <c r="AK88" s="4">
        <v>0.41</v>
      </c>
      <c r="AL88" s="4">
        <v>10.33</v>
      </c>
    </row>
    <row r="89" spans="1:38">
      <c r="A89" t="s">
        <v>2121</v>
      </c>
      <c r="B89" s="186">
        <v>0.43859999999999999</v>
      </c>
      <c r="C89" s="186">
        <v>0.13</v>
      </c>
      <c r="D89" s="189">
        <f>B89-C89</f>
        <v>0.30859999999999999</v>
      </c>
      <c r="E89" s="186">
        <v>0.29630000000000001</v>
      </c>
      <c r="F89" s="186">
        <v>0.13</v>
      </c>
      <c r="G89" s="189">
        <f>E89-F89</f>
        <v>0.1663</v>
      </c>
      <c r="H89" s="186">
        <v>0.1681</v>
      </c>
      <c r="I89" s="186">
        <v>0.13</v>
      </c>
      <c r="J89" s="189">
        <f>H89-I89</f>
        <v>3.8099999999999995E-2</v>
      </c>
      <c r="K89" s="186">
        <v>0.2366</v>
      </c>
      <c r="L89" s="186">
        <v>0.13</v>
      </c>
      <c r="M89" s="189">
        <f>K89-L89</f>
        <v>0.1066</v>
      </c>
      <c r="N89" s="186">
        <v>0.24340000000000001</v>
      </c>
      <c r="O89" s="186">
        <v>0.13</v>
      </c>
      <c r="P89" s="189">
        <f>N89-O89</f>
        <v>0.1134</v>
      </c>
      <c r="Q89" s="186">
        <v>0.23430000000000001</v>
      </c>
      <c r="R89" s="186">
        <v>0.13</v>
      </c>
      <c r="S89" s="189">
        <f>Q89-R89</f>
        <v>0.1043</v>
      </c>
      <c r="T89" s="186">
        <v>0.21299999999999999</v>
      </c>
      <c r="U89" s="186">
        <v>0.13</v>
      </c>
      <c r="V89" s="189">
        <f>T89-U89</f>
        <v>8.299999999999999E-2</v>
      </c>
      <c r="W89" s="186">
        <v>0.1434</v>
      </c>
      <c r="X89" s="186">
        <v>0.13</v>
      </c>
      <c r="Y89" s="189">
        <f t="shared" si="36"/>
        <v>1.3399999999999995E-2</v>
      </c>
      <c r="Z89" s="186">
        <v>0.15620000000000001</v>
      </c>
      <c r="AA89" s="186">
        <v>0.13</v>
      </c>
      <c r="AB89" s="189">
        <f t="shared" si="37"/>
        <v>2.6200000000000001E-2</v>
      </c>
      <c r="AC89" s="186">
        <v>0.182</v>
      </c>
      <c r="AD89" s="186">
        <v>0.13</v>
      </c>
      <c r="AE89" s="189">
        <f t="shared" si="32"/>
        <v>5.1999999999999991E-2</v>
      </c>
      <c r="AF89" s="98">
        <f t="shared" si="33"/>
        <v>0.10119</v>
      </c>
      <c r="AG89" s="4">
        <v>18.03</v>
      </c>
      <c r="AH89" s="189">
        <f t="shared" si="34"/>
        <v>1.8869636556985187E-4</v>
      </c>
      <c r="AI89" s="191">
        <f t="shared" si="35"/>
        <v>1.9094185232013312E-5</v>
      </c>
      <c r="AJ89" s="4">
        <v>23.87</v>
      </c>
      <c r="AK89" s="4">
        <v>0</v>
      </c>
      <c r="AL89" s="4">
        <v>35.86</v>
      </c>
    </row>
    <row r="90" spans="1:38">
      <c r="A90" t="s">
        <v>2122</v>
      </c>
      <c r="B90" s="198" t="s">
        <v>13</v>
      </c>
      <c r="C90" s="186">
        <v>0.13</v>
      </c>
      <c r="D90" s="4" t="s">
        <v>13</v>
      </c>
      <c r="E90" s="198" t="s">
        <v>13</v>
      </c>
      <c r="F90" s="186">
        <v>0.13</v>
      </c>
      <c r="G90" s="4" t="s">
        <v>13</v>
      </c>
      <c r="H90" s="198" t="s">
        <v>13</v>
      </c>
      <c r="I90" s="186">
        <v>0.13</v>
      </c>
      <c r="J90" s="4" t="s">
        <v>13</v>
      </c>
      <c r="K90" s="198" t="s">
        <v>13</v>
      </c>
      <c r="L90" s="186">
        <v>0.13</v>
      </c>
      <c r="M90" s="4" t="s">
        <v>13</v>
      </c>
      <c r="N90" s="198" t="s">
        <v>13</v>
      </c>
      <c r="O90" s="186">
        <v>0.13</v>
      </c>
      <c r="P90" s="4" t="s">
        <v>13</v>
      </c>
      <c r="Q90" s="198" t="s">
        <v>13</v>
      </c>
      <c r="R90" s="186">
        <v>0.13</v>
      </c>
      <c r="S90" s="189" t="s">
        <v>13</v>
      </c>
      <c r="T90" s="198" t="s">
        <v>13</v>
      </c>
      <c r="U90" s="186">
        <v>0.13</v>
      </c>
      <c r="V90" s="189" t="s">
        <v>13</v>
      </c>
      <c r="W90" s="198">
        <v>0.57999999999999996</v>
      </c>
      <c r="X90" s="186">
        <v>0.13</v>
      </c>
      <c r="Y90" s="189">
        <f t="shared" si="36"/>
        <v>0.44999999999999996</v>
      </c>
      <c r="Z90" s="198">
        <v>0.56000000000000005</v>
      </c>
      <c r="AA90" s="186">
        <v>0.13</v>
      </c>
      <c r="AB90" s="189">
        <f t="shared" si="37"/>
        <v>0.43000000000000005</v>
      </c>
      <c r="AC90" s="198">
        <v>0.23</v>
      </c>
      <c r="AD90" s="186">
        <v>0.13</v>
      </c>
      <c r="AE90" s="189">
        <f t="shared" si="32"/>
        <v>0.1</v>
      </c>
      <c r="AF90" s="98">
        <f t="shared" si="33"/>
        <v>0.32666666666666666</v>
      </c>
      <c r="AG90" s="4">
        <v>18.12</v>
      </c>
      <c r="AH90" s="189">
        <f t="shared" si="34"/>
        <v>1.896382775444102E-4</v>
      </c>
      <c r="AI90" s="191">
        <f t="shared" si="35"/>
        <v>6.1948503997840665E-5</v>
      </c>
      <c r="AJ90" s="4">
        <v>36.78</v>
      </c>
      <c r="AK90" s="4">
        <v>0.42</v>
      </c>
      <c r="AL90" s="4" t="s">
        <v>13</v>
      </c>
    </row>
    <row r="91" spans="1:38">
      <c r="A91" t="s">
        <v>2123</v>
      </c>
      <c r="B91" s="186">
        <v>8.0000000000000002E-3</v>
      </c>
      <c r="C91" s="186">
        <v>0.13</v>
      </c>
      <c r="D91" s="189">
        <f>B91-C91</f>
        <v>-0.122</v>
      </c>
      <c r="E91" s="186">
        <v>6.2199999999999998E-2</v>
      </c>
      <c r="F91" s="186">
        <v>0.13</v>
      </c>
      <c r="G91" s="189">
        <f>E91-F91</f>
        <v>-6.7799999999999999E-2</v>
      </c>
      <c r="H91" s="186">
        <v>7.3999999999999996E-2</v>
      </c>
      <c r="I91" s="186">
        <v>0.13</v>
      </c>
      <c r="J91" s="189">
        <f>H91-I91</f>
        <v>-5.6000000000000008E-2</v>
      </c>
      <c r="K91" s="186">
        <v>2.2499999999999999E-2</v>
      </c>
      <c r="L91" s="186">
        <v>0.13</v>
      </c>
      <c r="M91" s="189">
        <f>K91-L91</f>
        <v>-0.10750000000000001</v>
      </c>
      <c r="N91" s="186">
        <v>8.0999999999999996E-3</v>
      </c>
      <c r="O91" s="186">
        <v>0.13</v>
      </c>
      <c r="P91" s="189">
        <f>N91-O91</f>
        <v>-0.12190000000000001</v>
      </c>
      <c r="Q91" s="186">
        <v>-7.9000000000000008E-3</v>
      </c>
      <c r="R91" s="186">
        <v>0.13</v>
      </c>
      <c r="S91" s="189">
        <f>Q91-R91</f>
        <v>-0.13789999999999999</v>
      </c>
      <c r="T91" s="186">
        <v>1.9699999999999999E-2</v>
      </c>
      <c r="U91" s="186">
        <v>0.13</v>
      </c>
      <c r="V91" s="189">
        <f>T91-U91</f>
        <v>-0.11030000000000001</v>
      </c>
      <c r="W91" s="186">
        <v>7.1000000000000004E-3</v>
      </c>
      <c r="X91" s="186">
        <v>0.13</v>
      </c>
      <c r="Y91" s="189">
        <f t="shared" si="36"/>
        <v>-0.12290000000000001</v>
      </c>
      <c r="Z91" s="186">
        <v>1.5E-3</v>
      </c>
      <c r="AA91" s="186">
        <v>0.13</v>
      </c>
      <c r="AB91" s="189">
        <f t="shared" si="37"/>
        <v>-0.1285</v>
      </c>
      <c r="AC91" s="186">
        <v>5.4999999999999997E-3</v>
      </c>
      <c r="AD91" s="186">
        <v>0.13</v>
      </c>
      <c r="AE91" s="189">
        <f t="shared" si="32"/>
        <v>-0.1245</v>
      </c>
      <c r="AF91" s="98">
        <f t="shared" si="33"/>
        <v>-0.10993000000000001</v>
      </c>
      <c r="AG91" s="4">
        <v>60.8</v>
      </c>
      <c r="AH91" s="189">
        <f t="shared" si="34"/>
        <v>6.3631386725718209E-4</v>
      </c>
      <c r="AI91" s="191">
        <f t="shared" si="35"/>
        <v>-6.9949983427582035E-5</v>
      </c>
      <c r="AJ91" s="4">
        <v>63.76</v>
      </c>
      <c r="AK91" s="4">
        <v>0</v>
      </c>
      <c r="AL91" s="4">
        <v>-0.94</v>
      </c>
    </row>
    <row r="92" spans="1:38">
      <c r="A92" t="s">
        <v>2124</v>
      </c>
      <c r="B92" s="186" t="s">
        <v>13</v>
      </c>
      <c r="C92" s="186">
        <v>0.13</v>
      </c>
      <c r="D92" s="4" t="s">
        <v>13</v>
      </c>
      <c r="E92" s="186" t="s">
        <v>13</v>
      </c>
      <c r="F92" s="186">
        <v>0.13</v>
      </c>
      <c r="G92" s="4" t="s">
        <v>13</v>
      </c>
      <c r="H92" s="186" t="s">
        <v>13</v>
      </c>
      <c r="I92" s="186">
        <v>0.13</v>
      </c>
      <c r="J92" s="4" t="s">
        <v>13</v>
      </c>
      <c r="K92" s="186" t="s">
        <v>13</v>
      </c>
      <c r="L92" s="186">
        <v>0.13</v>
      </c>
      <c r="M92" s="4" t="s">
        <v>13</v>
      </c>
      <c r="N92" s="186" t="s">
        <v>13</v>
      </c>
      <c r="O92" s="186">
        <v>0.13</v>
      </c>
      <c r="P92" s="4" t="s">
        <v>13</v>
      </c>
      <c r="Q92" s="186" t="s">
        <v>13</v>
      </c>
      <c r="R92" s="186">
        <v>0.13</v>
      </c>
      <c r="S92" s="189" t="s">
        <v>13</v>
      </c>
      <c r="T92" s="186" t="s">
        <v>13</v>
      </c>
      <c r="U92" s="186">
        <v>0.13</v>
      </c>
      <c r="V92" s="189" t="s">
        <v>13</v>
      </c>
      <c r="W92" s="186">
        <v>0.20219999999999999</v>
      </c>
      <c r="X92" s="186">
        <v>0.13</v>
      </c>
      <c r="Y92" s="189">
        <f t="shared" si="36"/>
        <v>7.2199999999999986E-2</v>
      </c>
      <c r="Z92" s="186">
        <v>0.28649999999999998</v>
      </c>
      <c r="AA92" s="186">
        <v>0.13</v>
      </c>
      <c r="AB92" s="189">
        <f t="shared" si="37"/>
        <v>0.15649999999999997</v>
      </c>
      <c r="AC92" s="186">
        <v>0.21229999999999999</v>
      </c>
      <c r="AD92" s="186">
        <v>0.13</v>
      </c>
      <c r="AE92" s="189">
        <f t="shared" si="32"/>
        <v>8.2299999999999984E-2</v>
      </c>
      <c r="AF92" s="98">
        <f t="shared" si="33"/>
        <v>0.10366666666666664</v>
      </c>
      <c r="AG92" s="4">
        <v>30.74</v>
      </c>
      <c r="AH92" s="189">
        <f t="shared" si="34"/>
        <v>3.2171526775470028E-4</v>
      </c>
      <c r="AI92" s="191">
        <f t="shared" si="35"/>
        <v>3.3351149423903921E-5</v>
      </c>
      <c r="AJ92" s="4">
        <v>44.49</v>
      </c>
      <c r="AK92" s="4">
        <v>0.15</v>
      </c>
      <c r="AL92" s="4" t="s">
        <v>13</v>
      </c>
    </row>
    <row r="93" spans="1:38">
      <c r="A93" t="s">
        <v>2125</v>
      </c>
      <c r="B93" s="198">
        <v>2.1139000000000001</v>
      </c>
      <c r="C93" s="186">
        <v>0.13</v>
      </c>
      <c r="D93" s="189">
        <f>B93-C93</f>
        <v>1.9839000000000002</v>
      </c>
      <c r="E93" s="198">
        <v>2.0799999999999999E-2</v>
      </c>
      <c r="F93" s="186">
        <v>0.13</v>
      </c>
      <c r="G93" s="189">
        <f>E93-F93</f>
        <v>-0.10920000000000001</v>
      </c>
      <c r="H93" s="198">
        <v>-4.53E-2</v>
      </c>
      <c r="I93" s="186">
        <v>0.13</v>
      </c>
      <c r="J93" s="189">
        <f>H93-I93</f>
        <v>-0.17530000000000001</v>
      </c>
      <c r="K93" s="198">
        <v>-2.8999999999999998E-3</v>
      </c>
      <c r="L93" s="186">
        <v>0.13</v>
      </c>
      <c r="M93" s="189">
        <f>K93-L93</f>
        <v>-0.13290000000000002</v>
      </c>
      <c r="N93" s="198">
        <v>-5.4000000000000003E-3</v>
      </c>
      <c r="O93" s="186">
        <v>0.13</v>
      </c>
      <c r="P93" s="189">
        <f>N93-O93</f>
        <v>-0.13539999999999999</v>
      </c>
      <c r="Q93" s="198">
        <v>-0.13519999999999999</v>
      </c>
      <c r="R93" s="186">
        <v>0.13</v>
      </c>
      <c r="S93" s="189">
        <f>Q93-R93</f>
        <v>-0.26519999999999999</v>
      </c>
      <c r="T93" s="198">
        <v>-1.3599999999999999E-2</v>
      </c>
      <c r="U93" s="186">
        <v>0.13</v>
      </c>
      <c r="V93" s="189">
        <f>T93-U93</f>
        <v>-0.14360000000000001</v>
      </c>
      <c r="W93" s="198">
        <v>-6.5100000000000005E-2</v>
      </c>
      <c r="X93" s="186">
        <v>0.13</v>
      </c>
      <c r="Y93" s="189">
        <f t="shared" si="36"/>
        <v>-0.1951</v>
      </c>
      <c r="Z93" s="198">
        <v>-7.5999999999999998E-2</v>
      </c>
      <c r="AA93" s="186">
        <v>0.13</v>
      </c>
      <c r="AB93" s="189">
        <f t="shared" si="37"/>
        <v>-0.20600000000000002</v>
      </c>
      <c r="AC93" s="198">
        <v>-8.5400000000000004E-2</v>
      </c>
      <c r="AD93" s="186">
        <v>0.13</v>
      </c>
      <c r="AE93" s="189">
        <f t="shared" si="32"/>
        <v>-0.21540000000000001</v>
      </c>
      <c r="AF93" s="98">
        <f t="shared" si="33"/>
        <v>4.0580000000000019E-2</v>
      </c>
      <c r="AG93" s="4">
        <v>27.33</v>
      </c>
      <c r="AH93" s="189">
        <f t="shared" si="34"/>
        <v>2.8602726960754582E-4</v>
      </c>
      <c r="AI93" s="191">
        <f t="shared" si="35"/>
        <v>1.1606986600674215E-5</v>
      </c>
      <c r="AJ93" s="4">
        <v>29.16</v>
      </c>
      <c r="AK93" s="4">
        <v>0.09</v>
      </c>
      <c r="AL93" s="4" t="s">
        <v>13</v>
      </c>
    </row>
    <row r="94" spans="1:38">
      <c r="A94" t="s">
        <v>2126</v>
      </c>
      <c r="B94" s="186">
        <v>2.7099999999999999E-2</v>
      </c>
      <c r="C94" s="186">
        <v>0.13</v>
      </c>
      <c r="D94" s="189">
        <f>B94-C94</f>
        <v>-0.10290000000000001</v>
      </c>
      <c r="E94" s="186">
        <v>5.0900000000000001E-2</v>
      </c>
      <c r="F94" s="186">
        <v>0.13</v>
      </c>
      <c r="G94" s="189">
        <f>E94-F94</f>
        <v>-7.9100000000000004E-2</v>
      </c>
      <c r="H94" s="186">
        <v>2.2700000000000001E-2</v>
      </c>
      <c r="I94" s="186">
        <v>0.13</v>
      </c>
      <c r="J94" s="189">
        <f>H94-I94</f>
        <v>-0.10730000000000001</v>
      </c>
      <c r="K94" s="186">
        <v>9.7999999999999997E-3</v>
      </c>
      <c r="L94" s="186">
        <v>0.13</v>
      </c>
      <c r="M94" s="189">
        <f>K94-L94</f>
        <v>-0.1202</v>
      </c>
      <c r="N94" s="186">
        <v>9.0800000000000006E-2</v>
      </c>
      <c r="O94" s="186">
        <v>0.13</v>
      </c>
      <c r="P94" s="189">
        <f>N94-O94</f>
        <v>-3.9199999999999999E-2</v>
      </c>
      <c r="Q94" s="186">
        <v>8.6099999999999996E-2</v>
      </c>
      <c r="R94" s="186">
        <v>0.13</v>
      </c>
      <c r="S94" s="189">
        <f>Q94-R94</f>
        <v>-4.3900000000000008E-2</v>
      </c>
      <c r="T94" s="186">
        <v>0.02</v>
      </c>
      <c r="U94" s="186">
        <v>0.13</v>
      </c>
      <c r="V94" s="189">
        <f>T94-U94</f>
        <v>-0.11</v>
      </c>
      <c r="W94" s="186">
        <v>-0.1406</v>
      </c>
      <c r="X94" s="186">
        <v>0.13</v>
      </c>
      <c r="Y94" s="189">
        <f t="shared" si="36"/>
        <v>-0.27060000000000001</v>
      </c>
      <c r="Z94" s="186">
        <v>-0.86660000000000004</v>
      </c>
      <c r="AA94" s="186">
        <v>0.13</v>
      </c>
      <c r="AB94" s="189">
        <f t="shared" si="37"/>
        <v>-0.99660000000000004</v>
      </c>
      <c r="AC94" s="186">
        <v>5.9200000000000003E-2</v>
      </c>
      <c r="AD94" s="186">
        <v>0.13</v>
      </c>
      <c r="AE94" s="189">
        <f t="shared" si="32"/>
        <v>-7.0800000000000002E-2</v>
      </c>
      <c r="AF94" s="98">
        <f t="shared" si="33"/>
        <v>-0.19406000000000001</v>
      </c>
      <c r="AG94" s="4">
        <v>10.83</v>
      </c>
      <c r="AH94" s="189">
        <f t="shared" si="34"/>
        <v>1.1334340760518555E-4</v>
      </c>
      <c r="AI94" s="191">
        <f t="shared" si="35"/>
        <v>-2.1995421679862308E-5</v>
      </c>
      <c r="AJ94" s="4">
        <v>15.46</v>
      </c>
      <c r="AK94" s="4">
        <v>1.05</v>
      </c>
      <c r="AL94" s="4">
        <v>-31.22</v>
      </c>
    </row>
    <row r="95" spans="1:38">
      <c r="A95" t="s">
        <v>2127</v>
      </c>
      <c r="B95" s="186">
        <v>0.14000000000000001</v>
      </c>
      <c r="C95" s="186">
        <v>0.13</v>
      </c>
      <c r="D95" s="189">
        <f>B95-C95</f>
        <v>1.0000000000000009E-2</v>
      </c>
      <c r="E95" s="186">
        <v>0.18</v>
      </c>
      <c r="F95" s="186">
        <v>0.13</v>
      </c>
      <c r="G95" s="189">
        <f>E95-F95</f>
        <v>4.9999999999999989E-2</v>
      </c>
      <c r="H95" s="186">
        <v>0.13</v>
      </c>
      <c r="I95" s="186">
        <v>0.13</v>
      </c>
      <c r="J95" s="189">
        <f>H95-I95</f>
        <v>0</v>
      </c>
      <c r="K95" s="186">
        <v>0.19</v>
      </c>
      <c r="L95" s="186">
        <v>0.13</v>
      </c>
      <c r="M95" s="189">
        <f>K95-L95</f>
        <v>0.06</v>
      </c>
      <c r="N95" s="186">
        <v>0.18</v>
      </c>
      <c r="O95" s="186">
        <v>0.13</v>
      </c>
      <c r="P95" s="189">
        <f>N95-O95</f>
        <v>4.9999999999999989E-2</v>
      </c>
      <c r="Q95" s="186">
        <v>0.09</v>
      </c>
      <c r="R95" s="186">
        <v>0.13</v>
      </c>
      <c r="S95" s="189">
        <f>Q95-R95</f>
        <v>-4.0000000000000008E-2</v>
      </c>
      <c r="T95" s="186">
        <v>7.0000000000000007E-2</v>
      </c>
      <c r="U95" s="186">
        <v>0.13</v>
      </c>
      <c r="V95" s="189">
        <f>T95-U95</f>
        <v>-0.06</v>
      </c>
      <c r="W95" s="186">
        <v>0.11</v>
      </c>
      <c r="X95" s="186">
        <v>0.13</v>
      </c>
      <c r="Y95" s="189">
        <f t="shared" si="36"/>
        <v>-2.0000000000000004E-2</v>
      </c>
      <c r="Z95" s="186">
        <v>0.06</v>
      </c>
      <c r="AA95" s="186">
        <v>0.13</v>
      </c>
      <c r="AB95" s="189">
        <f t="shared" si="37"/>
        <v>-7.0000000000000007E-2</v>
      </c>
      <c r="AC95" s="186">
        <v>0.15</v>
      </c>
      <c r="AD95" s="186">
        <v>0.13</v>
      </c>
      <c r="AE95" s="189">
        <f t="shared" si="32"/>
        <v>1.999999999999999E-2</v>
      </c>
      <c r="AF95" s="98">
        <f t="shared" si="33"/>
        <v>-4.1633363423443369E-18</v>
      </c>
      <c r="AG95" s="4">
        <v>149.65</v>
      </c>
      <c r="AH95" s="189">
        <f t="shared" si="34"/>
        <v>1.5661902999183767E-3</v>
      </c>
      <c r="AI95" s="191">
        <f t="shared" si="35"/>
        <v>-6.5205769946773545E-21</v>
      </c>
      <c r="AJ95" s="4">
        <v>158.96</v>
      </c>
      <c r="AK95" s="4">
        <v>0.15</v>
      </c>
      <c r="AL95" s="4">
        <v>2.2999999999999998</v>
      </c>
    </row>
    <row r="96" spans="1:38">
      <c r="A96" t="s">
        <v>2128</v>
      </c>
      <c r="B96" s="198" t="s">
        <v>13</v>
      </c>
      <c r="C96" s="186">
        <v>0.13</v>
      </c>
      <c r="D96" s="4" t="s">
        <v>13</v>
      </c>
      <c r="E96" s="198" t="s">
        <v>13</v>
      </c>
      <c r="F96" s="186">
        <v>0.13</v>
      </c>
      <c r="G96" s="4" t="s">
        <v>13</v>
      </c>
      <c r="H96" s="198" t="s">
        <v>13</v>
      </c>
      <c r="I96" s="186">
        <v>0.13</v>
      </c>
      <c r="J96" s="4" t="s">
        <v>13</v>
      </c>
      <c r="K96" s="198" t="s">
        <v>13</v>
      </c>
      <c r="L96" s="186">
        <v>0.13</v>
      </c>
      <c r="M96" s="4" t="s">
        <v>13</v>
      </c>
      <c r="N96" s="198" t="s">
        <v>13</v>
      </c>
      <c r="O96" s="186">
        <v>0.13</v>
      </c>
      <c r="P96" s="4" t="s">
        <v>13</v>
      </c>
      <c r="Q96" s="198" t="s">
        <v>13</v>
      </c>
      <c r="R96" s="186">
        <v>0.13</v>
      </c>
      <c r="S96" s="189" t="s">
        <v>13</v>
      </c>
      <c r="T96" s="198" t="s">
        <v>13</v>
      </c>
      <c r="U96" s="186">
        <v>0.13</v>
      </c>
      <c r="V96" s="189" t="s">
        <v>13</v>
      </c>
      <c r="W96" s="198">
        <v>0.06</v>
      </c>
      <c r="X96" s="186">
        <v>0.13</v>
      </c>
      <c r="Y96" s="189">
        <f t="shared" si="36"/>
        <v>-7.0000000000000007E-2</v>
      </c>
      <c r="Z96" s="198">
        <v>0.05</v>
      </c>
      <c r="AA96" s="186">
        <v>0.13</v>
      </c>
      <c r="AB96" s="189">
        <f t="shared" si="37"/>
        <v>-0.08</v>
      </c>
      <c r="AC96" s="198">
        <v>0.08</v>
      </c>
      <c r="AD96" s="186">
        <v>0.13</v>
      </c>
      <c r="AE96" s="189">
        <f t="shared" si="32"/>
        <v>-0.05</v>
      </c>
      <c r="AF96" s="98">
        <f t="shared" si="33"/>
        <v>-6.6666666666666666E-2</v>
      </c>
      <c r="AG96" s="4">
        <v>47.95</v>
      </c>
      <c r="AH96" s="189">
        <f t="shared" si="34"/>
        <v>5.0182976866746515E-4</v>
      </c>
      <c r="AI96" s="191">
        <f t="shared" si="35"/>
        <v>-3.3455317911164344E-5</v>
      </c>
      <c r="AJ96" s="4">
        <v>57.68</v>
      </c>
      <c r="AK96" s="4">
        <v>1.58</v>
      </c>
      <c r="AL96" s="4" t="s">
        <v>13</v>
      </c>
    </row>
    <row r="97" spans="1:38">
      <c r="A97" t="s">
        <v>2129</v>
      </c>
      <c r="B97" s="198">
        <v>5.0799999999999998E-2</v>
      </c>
      <c r="C97" s="186">
        <v>0.13</v>
      </c>
      <c r="D97" s="189">
        <f>B97-C97</f>
        <v>-7.9200000000000007E-2</v>
      </c>
      <c r="E97" s="198">
        <v>7.7999999999999996E-3</v>
      </c>
      <c r="F97" s="186">
        <v>0.13</v>
      </c>
      <c r="G97" s="189">
        <f>E97-F97</f>
        <v>-0.1222</v>
      </c>
      <c r="H97" s="198">
        <v>2.0000000000000001E-4</v>
      </c>
      <c r="I97" s="186">
        <v>0.13</v>
      </c>
      <c r="J97" s="189">
        <f>H97-I97</f>
        <v>-0.1298</v>
      </c>
      <c r="K97" s="198">
        <v>-3.8E-3</v>
      </c>
      <c r="L97" s="186">
        <v>0.13</v>
      </c>
      <c r="M97" s="189">
        <f>K97-L97</f>
        <v>-0.1338</v>
      </c>
      <c r="N97" s="198">
        <v>2.9999999999999997E-4</v>
      </c>
      <c r="O97" s="186">
        <v>0.13</v>
      </c>
      <c r="P97" s="189">
        <f>N97-O97</f>
        <v>-0.12970000000000001</v>
      </c>
      <c r="Q97" s="198">
        <v>-5.0000000000000001E-4</v>
      </c>
      <c r="R97" s="186">
        <v>0.13</v>
      </c>
      <c r="S97" s="189">
        <f>Q97-R97</f>
        <v>-0.1305</v>
      </c>
      <c r="T97" s="198">
        <v>-2.9999999999999997E-4</v>
      </c>
      <c r="U97" s="186">
        <v>0.13</v>
      </c>
      <c r="V97" s="189">
        <f>T97-U97</f>
        <v>-0.1303</v>
      </c>
      <c r="W97" s="198">
        <v>1.2999999999999999E-2</v>
      </c>
      <c r="X97" s="186">
        <v>0.13</v>
      </c>
      <c r="Y97" s="189">
        <f t="shared" si="36"/>
        <v>-0.11700000000000001</v>
      </c>
      <c r="Z97" s="198">
        <v>0</v>
      </c>
      <c r="AA97" s="186">
        <v>0.13</v>
      </c>
      <c r="AB97" s="189">
        <f t="shared" si="37"/>
        <v>-0.13</v>
      </c>
      <c r="AC97" s="198">
        <v>1E-4</v>
      </c>
      <c r="AD97" s="186">
        <v>0.13</v>
      </c>
      <c r="AE97" s="189">
        <f t="shared" si="32"/>
        <v>-0.12990000000000002</v>
      </c>
      <c r="AF97" s="98">
        <f t="shared" si="33"/>
        <v>-0.12324000000000002</v>
      </c>
      <c r="AG97" s="4">
        <v>490.25</v>
      </c>
      <c r="AH97" s="189">
        <f t="shared" si="34"/>
        <v>5.1308038391913412E-3</v>
      </c>
      <c r="AI97" s="191">
        <f t="shared" si="35"/>
        <v>-6.3232026514194097E-4</v>
      </c>
      <c r="AJ97" s="4">
        <v>532.19000000000005</v>
      </c>
      <c r="AK97" s="4">
        <v>0.51</v>
      </c>
      <c r="AL97" s="4">
        <v>-28.34</v>
      </c>
    </row>
    <row r="98" spans="1:38">
      <c r="A98" t="s">
        <v>2130</v>
      </c>
      <c r="B98" s="198">
        <v>0.14000000000000001</v>
      </c>
      <c r="C98" s="186">
        <v>0.13</v>
      </c>
      <c r="D98" s="189">
        <f>B98-C98</f>
        <v>1.0000000000000009E-2</v>
      </c>
      <c r="E98" s="198">
        <v>0.18</v>
      </c>
      <c r="F98" s="186">
        <v>0.13</v>
      </c>
      <c r="G98" s="189">
        <f>E98-F98</f>
        <v>4.9999999999999989E-2</v>
      </c>
      <c r="H98" s="198">
        <v>0.09</v>
      </c>
      <c r="I98" s="186">
        <v>0.13</v>
      </c>
      <c r="J98" s="189">
        <f>H98-I98</f>
        <v>-4.0000000000000008E-2</v>
      </c>
      <c r="K98" s="198">
        <v>0.12</v>
      </c>
      <c r="L98" s="186">
        <v>0.13</v>
      </c>
      <c r="M98" s="189">
        <f>K98-L98</f>
        <v>-1.0000000000000009E-2</v>
      </c>
      <c r="N98" s="198">
        <v>0.1</v>
      </c>
      <c r="O98" s="186">
        <v>0.13</v>
      </c>
      <c r="P98" s="189">
        <f>N98-O98</f>
        <v>-0.03</v>
      </c>
      <c r="Q98" s="198">
        <v>0.09</v>
      </c>
      <c r="R98" s="186">
        <v>0.13</v>
      </c>
      <c r="S98" s="189">
        <f>Q98-R98</f>
        <v>-4.0000000000000008E-2</v>
      </c>
      <c r="T98" s="198">
        <v>0.09</v>
      </c>
      <c r="U98" s="186">
        <v>0.13</v>
      </c>
      <c r="V98" s="189">
        <f>T98-U98</f>
        <v>-4.0000000000000008E-2</v>
      </c>
      <c r="W98" s="198">
        <v>0.09</v>
      </c>
      <c r="X98" s="186">
        <v>0.13</v>
      </c>
      <c r="Y98" s="189">
        <f t="shared" si="36"/>
        <v>-4.0000000000000008E-2</v>
      </c>
      <c r="Z98" s="198">
        <v>0.12</v>
      </c>
      <c r="AA98" s="186">
        <v>0.13</v>
      </c>
      <c r="AB98" s="189">
        <f t="shared" si="37"/>
        <v>-1.0000000000000009E-2</v>
      </c>
      <c r="AC98" s="198">
        <v>0.12</v>
      </c>
      <c r="AD98" s="186">
        <v>0.13</v>
      </c>
      <c r="AE98" s="189">
        <f t="shared" si="32"/>
        <v>-1.0000000000000009E-2</v>
      </c>
      <c r="AF98" s="98">
        <f t="shared" si="33"/>
        <v>-1.6000000000000007E-2</v>
      </c>
      <c r="AG98" s="4">
        <v>426.69</v>
      </c>
      <c r="AH98" s="189">
        <f t="shared" si="34"/>
        <v>4.4656046713810365E-3</v>
      </c>
      <c r="AI98" s="191">
        <f t="shared" si="35"/>
        <v>-7.1449674742096614E-5</v>
      </c>
      <c r="AJ98" s="4">
        <v>677.84</v>
      </c>
      <c r="AK98" s="4">
        <v>2.2599999999999998</v>
      </c>
      <c r="AL98" s="4" t="s">
        <v>13</v>
      </c>
    </row>
    <row r="99" spans="1:38">
      <c r="A99" t="s">
        <v>2131</v>
      </c>
      <c r="B99" s="186">
        <v>1.14E-2</v>
      </c>
      <c r="C99" s="186">
        <v>0.13</v>
      </c>
      <c r="D99" s="189">
        <f>B99-C99</f>
        <v>-0.11860000000000001</v>
      </c>
      <c r="E99" s="186">
        <v>7.5999999999999998E-2</v>
      </c>
      <c r="F99" s="186">
        <v>0.13</v>
      </c>
      <c r="G99" s="189">
        <f>E99-F99</f>
        <v>-5.4000000000000006E-2</v>
      </c>
      <c r="H99" s="186">
        <v>8.2400000000000001E-2</v>
      </c>
      <c r="I99" s="186">
        <v>0.13</v>
      </c>
      <c r="J99" s="189">
        <f>H99-I99</f>
        <v>-4.7600000000000003E-2</v>
      </c>
      <c r="K99" s="186">
        <v>0.1321</v>
      </c>
      <c r="L99" s="186">
        <v>0.13</v>
      </c>
      <c r="M99" s="189">
        <f>K99-L99</f>
        <v>2.0999999999999908E-3</v>
      </c>
      <c r="N99" s="186">
        <v>0.11600000000000001</v>
      </c>
      <c r="O99" s="186">
        <v>0.13</v>
      </c>
      <c r="P99" s="189">
        <f>N99-O99</f>
        <v>-1.3999999999999999E-2</v>
      </c>
      <c r="Q99" s="186">
        <v>0.14280000000000001</v>
      </c>
      <c r="R99" s="186">
        <v>0.13</v>
      </c>
      <c r="S99" s="189">
        <f>Q99-R99</f>
        <v>1.2800000000000006E-2</v>
      </c>
      <c r="T99" s="186">
        <v>0.16789999999999999</v>
      </c>
      <c r="U99" s="186">
        <v>0.13</v>
      </c>
      <c r="V99" s="189">
        <f>T99-U99</f>
        <v>3.7899999999999989E-2</v>
      </c>
      <c r="W99" s="186">
        <v>0.23649999999999999</v>
      </c>
      <c r="X99" s="186">
        <v>0.13</v>
      </c>
      <c r="Y99" s="189">
        <f t="shared" si="36"/>
        <v>0.10649999999999998</v>
      </c>
      <c r="Z99" s="186">
        <v>0.25469999999999998</v>
      </c>
      <c r="AA99" s="186">
        <v>0.13</v>
      </c>
      <c r="AB99" s="189">
        <f t="shared" si="37"/>
        <v>0.12469999999999998</v>
      </c>
      <c r="AC99" s="186">
        <v>0.2611</v>
      </c>
      <c r="AD99" s="186">
        <v>0.13</v>
      </c>
      <c r="AE99" s="189">
        <f t="shared" si="32"/>
        <v>0.13109999999999999</v>
      </c>
      <c r="AF99" s="98">
        <f t="shared" si="33"/>
        <v>1.8089999999999992E-2</v>
      </c>
      <c r="AG99" s="4">
        <v>14.94</v>
      </c>
      <c r="AH99" s="189">
        <f t="shared" si="34"/>
        <v>1.5635738777668257E-4</v>
      </c>
      <c r="AI99" s="191">
        <f t="shared" si="35"/>
        <v>2.8285051448801864E-6</v>
      </c>
      <c r="AJ99" s="4">
        <v>26.2</v>
      </c>
      <c r="AK99" s="4">
        <v>7.0000000000000007E-2</v>
      </c>
      <c r="AL99" s="4">
        <v>0.28000000000000003</v>
      </c>
    </row>
    <row r="100" spans="1:38">
      <c r="A100" t="s">
        <v>2132</v>
      </c>
      <c r="B100" s="198" t="s">
        <v>13</v>
      </c>
      <c r="C100" s="186">
        <v>0.13</v>
      </c>
      <c r="D100" s="4" t="s">
        <v>13</v>
      </c>
      <c r="E100" s="198">
        <v>0.22220000000000001</v>
      </c>
      <c r="F100" s="186">
        <v>0.13</v>
      </c>
      <c r="G100" s="189">
        <f>E100-F100</f>
        <v>9.2200000000000004E-2</v>
      </c>
      <c r="H100" s="198">
        <v>0.1333</v>
      </c>
      <c r="I100" s="186">
        <v>0.13</v>
      </c>
      <c r="J100" s="189">
        <f>H100-I100</f>
        <v>3.2999999999999974E-3</v>
      </c>
      <c r="K100" s="198">
        <v>0.125</v>
      </c>
      <c r="L100" s="186">
        <v>0.13</v>
      </c>
      <c r="M100" s="189">
        <f>K100-L100</f>
        <v>-5.0000000000000044E-3</v>
      </c>
      <c r="N100" s="198">
        <v>-2.1299999999999999E-2</v>
      </c>
      <c r="O100" s="186">
        <v>0.13</v>
      </c>
      <c r="P100" s="189">
        <f>N100-O100</f>
        <v>-0.15129999999999999</v>
      </c>
      <c r="Q100" s="198">
        <v>-3.2000000000000001E-2</v>
      </c>
      <c r="R100" s="186">
        <v>0.13</v>
      </c>
      <c r="S100" s="189">
        <f>Q100-R100</f>
        <v>-0.16200000000000001</v>
      </c>
      <c r="T100" s="198">
        <v>-3.7999999999999999E-2</v>
      </c>
      <c r="U100" s="186">
        <v>0.13</v>
      </c>
      <c r="V100" s="189">
        <f>T100-U100</f>
        <v>-0.16800000000000001</v>
      </c>
      <c r="W100" s="198">
        <v>1.1999999999999999E-3</v>
      </c>
      <c r="X100" s="186">
        <v>0.13</v>
      </c>
      <c r="Y100" s="189">
        <f t="shared" si="36"/>
        <v>-0.1288</v>
      </c>
      <c r="Z100" s="198">
        <v>1.83E-2</v>
      </c>
      <c r="AA100" s="186">
        <v>0.13</v>
      </c>
      <c r="AB100" s="189">
        <f t="shared" si="37"/>
        <v>-0.11170000000000001</v>
      </c>
      <c r="AC100" s="198">
        <v>1.7600000000000001E-2</v>
      </c>
      <c r="AD100" s="186">
        <v>0.13</v>
      </c>
      <c r="AE100" s="189">
        <f t="shared" ref="AE100:AE131" si="38">AC100-AD100</f>
        <v>-0.1124</v>
      </c>
      <c r="AF100" s="98">
        <f t="shared" si="33"/>
        <v>-8.2633333333333336E-2</v>
      </c>
      <c r="AG100" s="4">
        <v>45.91</v>
      </c>
      <c r="AH100" s="189">
        <f t="shared" si="34"/>
        <v>4.8047976391080968E-4</v>
      </c>
      <c r="AI100" s="191">
        <f t="shared" si="35"/>
        <v>-3.970364449116324E-5</v>
      </c>
      <c r="AJ100" s="4">
        <v>45.93</v>
      </c>
      <c r="AK100" s="4">
        <v>0.12</v>
      </c>
      <c r="AL100" s="4" t="s">
        <v>13</v>
      </c>
    </row>
    <row r="101" spans="1:38">
      <c r="A101" t="s">
        <v>2133</v>
      </c>
      <c r="B101" s="198" t="s">
        <v>13</v>
      </c>
      <c r="C101" s="186">
        <v>0.13</v>
      </c>
      <c r="D101" s="4" t="s">
        <v>13</v>
      </c>
      <c r="E101" s="198" t="s">
        <v>13</v>
      </c>
      <c r="F101" s="186">
        <v>0.13</v>
      </c>
      <c r="G101" s="4" t="s">
        <v>13</v>
      </c>
      <c r="H101" s="198" t="s">
        <v>13</v>
      </c>
      <c r="I101" s="186">
        <v>0.13</v>
      </c>
      <c r="J101" s="4" t="s">
        <v>13</v>
      </c>
      <c r="K101" s="198" t="s">
        <v>13</v>
      </c>
      <c r="L101" s="186">
        <v>0.13</v>
      </c>
      <c r="M101" s="4" t="s">
        <v>13</v>
      </c>
      <c r="N101" s="198" t="s">
        <v>13</v>
      </c>
      <c r="O101" s="186">
        <v>0.13</v>
      </c>
      <c r="P101" s="4" t="s">
        <v>13</v>
      </c>
      <c r="Q101" s="198" t="s">
        <v>13</v>
      </c>
      <c r="R101" s="186">
        <v>0.13</v>
      </c>
      <c r="S101" s="189" t="s">
        <v>13</v>
      </c>
      <c r="T101" s="198" t="s">
        <v>13</v>
      </c>
      <c r="U101" s="186">
        <v>0.13</v>
      </c>
      <c r="V101" s="189" t="s">
        <v>13</v>
      </c>
      <c r="W101" s="198" t="s">
        <v>13</v>
      </c>
      <c r="X101" s="186">
        <v>0.13</v>
      </c>
      <c r="Y101" s="189" t="s">
        <v>13</v>
      </c>
      <c r="Z101" s="198" t="s">
        <v>13</v>
      </c>
      <c r="AA101" s="186">
        <v>0.13</v>
      </c>
      <c r="AB101" s="189" t="s">
        <v>13</v>
      </c>
      <c r="AC101" s="198">
        <v>0.13</v>
      </c>
      <c r="AD101" s="186">
        <v>0.13</v>
      </c>
      <c r="AE101" s="189">
        <f t="shared" si="38"/>
        <v>0</v>
      </c>
      <c r="AF101" s="98">
        <f t="shared" si="33"/>
        <v>0</v>
      </c>
      <c r="AG101" s="4">
        <v>20.329999999999998</v>
      </c>
      <c r="AH101" s="189">
        <f t="shared" si="34"/>
        <v>2.1276744936412023E-4</v>
      </c>
      <c r="AI101" s="191">
        <f t="shared" si="35"/>
        <v>0</v>
      </c>
      <c r="AJ101" s="4">
        <v>24.46</v>
      </c>
      <c r="AK101" s="4">
        <v>0.61</v>
      </c>
      <c r="AL101" s="4" t="s">
        <v>13</v>
      </c>
    </row>
    <row r="102" spans="1:38">
      <c r="A102" t="s">
        <v>2134</v>
      </c>
      <c r="B102" s="186">
        <v>0.25</v>
      </c>
      <c r="C102" s="186">
        <v>0.13</v>
      </c>
      <c r="D102" s="189">
        <f>B102-C102</f>
        <v>0.12</v>
      </c>
      <c r="E102" s="186">
        <v>0.04</v>
      </c>
      <c r="F102" s="186">
        <v>0.13</v>
      </c>
      <c r="G102" s="189">
        <f>E102-F102</f>
        <v>-0.09</v>
      </c>
      <c r="H102" s="186">
        <v>0.03</v>
      </c>
      <c r="I102" s="186">
        <v>0.13</v>
      </c>
      <c r="J102" s="189">
        <f>H102-I102</f>
        <v>-0.1</v>
      </c>
      <c r="K102" s="186">
        <v>0.14000000000000001</v>
      </c>
      <c r="L102" s="186">
        <v>0.13</v>
      </c>
      <c r="M102" s="189">
        <f>K102-L102</f>
        <v>1.0000000000000009E-2</v>
      </c>
      <c r="N102" s="186">
        <v>0.04</v>
      </c>
      <c r="O102" s="186">
        <v>0.13</v>
      </c>
      <c r="P102" s="189">
        <f>N102-O102</f>
        <v>-0.09</v>
      </c>
      <c r="Q102" s="186">
        <v>0.05</v>
      </c>
      <c r="R102" s="186">
        <v>0.13</v>
      </c>
      <c r="S102" s="189">
        <f>Q102-R102</f>
        <v>-0.08</v>
      </c>
      <c r="T102" s="186">
        <v>0.04</v>
      </c>
      <c r="U102" s="186">
        <v>0.13</v>
      </c>
      <c r="V102" s="189">
        <f>T102-U102</f>
        <v>-0.09</v>
      </c>
      <c r="W102" s="186">
        <v>0.12</v>
      </c>
      <c r="X102" s="186">
        <v>0.13</v>
      </c>
      <c r="Y102" s="189">
        <f>W102-X102</f>
        <v>-1.0000000000000009E-2</v>
      </c>
      <c r="Z102" s="186">
        <v>0.14000000000000001</v>
      </c>
      <c r="AA102" s="186">
        <v>0.13</v>
      </c>
      <c r="AB102" s="189">
        <f>Z102-AA102</f>
        <v>1.0000000000000009E-2</v>
      </c>
      <c r="AC102" s="186">
        <v>7.0000000000000007E-2</v>
      </c>
      <c r="AD102" s="186">
        <v>0.13</v>
      </c>
      <c r="AE102" s="189">
        <f t="shared" si="38"/>
        <v>-0.06</v>
      </c>
      <c r="AF102" s="98">
        <f t="shared" si="33"/>
        <v>-3.7999999999999992E-2</v>
      </c>
      <c r="AG102" s="4">
        <v>60.49</v>
      </c>
      <c r="AH102" s="189">
        <f t="shared" si="34"/>
        <v>6.33069503789259E-4</v>
      </c>
      <c r="AI102" s="191">
        <f t="shared" si="35"/>
        <v>-2.4056641143991838E-5</v>
      </c>
      <c r="AJ102" s="4">
        <v>374.16</v>
      </c>
      <c r="AK102" s="4">
        <v>1.18</v>
      </c>
      <c r="AL102" s="4">
        <v>-3.69</v>
      </c>
    </row>
    <row r="103" spans="1:38">
      <c r="A103" t="s">
        <v>2135</v>
      </c>
      <c r="B103" s="198">
        <v>0.08</v>
      </c>
      <c r="C103" s="186">
        <v>0.13</v>
      </c>
      <c r="D103" s="189">
        <f>B103-C103</f>
        <v>-0.05</v>
      </c>
      <c r="E103" s="198">
        <v>0.11</v>
      </c>
      <c r="F103" s="186">
        <v>0.13</v>
      </c>
      <c r="G103" s="189">
        <f>E103-F103</f>
        <v>-2.0000000000000004E-2</v>
      </c>
      <c r="H103" s="198">
        <v>0.22</v>
      </c>
      <c r="I103" s="186">
        <v>0.13</v>
      </c>
      <c r="J103" s="189">
        <f>H103-I103</f>
        <v>0.09</v>
      </c>
      <c r="K103" s="198">
        <v>0.25</v>
      </c>
      <c r="L103" s="186">
        <v>0.13</v>
      </c>
      <c r="M103" s="189">
        <f>K103-L103</f>
        <v>0.12</v>
      </c>
      <c r="N103" s="198">
        <v>0.24</v>
      </c>
      <c r="O103" s="186">
        <v>0.13</v>
      </c>
      <c r="P103" s="189">
        <f>N103-O103</f>
        <v>0.10999999999999999</v>
      </c>
      <c r="Q103" s="198">
        <v>0.06</v>
      </c>
      <c r="R103" s="186">
        <v>0.13</v>
      </c>
      <c r="S103" s="189">
        <f>Q103-R103</f>
        <v>-7.0000000000000007E-2</v>
      </c>
      <c r="T103" s="198">
        <v>0.09</v>
      </c>
      <c r="U103" s="186">
        <v>0.13</v>
      </c>
      <c r="V103" s="189">
        <f>T103-U103</f>
        <v>-4.0000000000000008E-2</v>
      </c>
      <c r="W103" s="198">
        <v>0.32</v>
      </c>
      <c r="X103" s="186">
        <v>0.13</v>
      </c>
      <c r="Y103" s="189">
        <f>W103-X103</f>
        <v>0.19</v>
      </c>
      <c r="Z103" s="198">
        <v>0.28000000000000003</v>
      </c>
      <c r="AA103" s="186">
        <v>0.13</v>
      </c>
      <c r="AB103" s="189">
        <f>Z103-AA103</f>
        <v>0.15000000000000002</v>
      </c>
      <c r="AC103" s="198">
        <v>0.13</v>
      </c>
      <c r="AD103" s="186">
        <v>0.13</v>
      </c>
      <c r="AE103" s="189">
        <f t="shared" si="38"/>
        <v>0</v>
      </c>
      <c r="AF103" s="98">
        <f t="shared" si="33"/>
        <v>4.8000000000000001E-2</v>
      </c>
      <c r="AG103" s="4">
        <v>33.06</v>
      </c>
      <c r="AH103" s="189">
        <f t="shared" si="34"/>
        <v>3.459956653210928E-4</v>
      </c>
      <c r="AI103" s="191">
        <f t="shared" si="35"/>
        <v>1.6607791935412456E-5</v>
      </c>
      <c r="AJ103" s="4">
        <v>56.44</v>
      </c>
      <c r="AK103" s="4">
        <v>6.89</v>
      </c>
      <c r="AL103" s="4" t="s">
        <v>13</v>
      </c>
    </row>
    <row r="104" spans="1:38">
      <c r="A104" t="s">
        <v>2136</v>
      </c>
      <c r="B104" s="198" t="s">
        <v>13</v>
      </c>
      <c r="C104" s="186">
        <v>0.13</v>
      </c>
      <c r="D104" s="4" t="s">
        <v>13</v>
      </c>
      <c r="E104" s="186">
        <v>0.1169</v>
      </c>
      <c r="F104" s="186">
        <v>0.13</v>
      </c>
      <c r="G104" s="189">
        <f>E104-F104</f>
        <v>-1.3100000000000001E-2</v>
      </c>
      <c r="H104" s="186">
        <v>0.22220000000000001</v>
      </c>
      <c r="I104" s="186">
        <v>0.13</v>
      </c>
      <c r="J104" s="189">
        <f>H104-I104</f>
        <v>9.2200000000000004E-2</v>
      </c>
      <c r="K104" s="186">
        <v>0.22090000000000001</v>
      </c>
      <c r="L104" s="186">
        <v>0.13</v>
      </c>
      <c r="M104" s="189">
        <f>K104-L104</f>
        <v>9.0900000000000009E-2</v>
      </c>
      <c r="N104" s="186">
        <v>0.18360000000000001</v>
      </c>
      <c r="O104" s="186">
        <v>0.13</v>
      </c>
      <c r="P104" s="189">
        <f>N104-O104</f>
        <v>5.3600000000000009E-2</v>
      </c>
      <c r="Q104" s="186">
        <v>0.16919999999999999</v>
      </c>
      <c r="R104" s="186">
        <v>0.13</v>
      </c>
      <c r="S104" s="189">
        <f>Q104-R104</f>
        <v>3.9199999999999985E-2</v>
      </c>
      <c r="T104" s="186">
        <v>1.6299999999999999E-2</v>
      </c>
      <c r="U104" s="186">
        <v>0.13</v>
      </c>
      <c r="V104" s="189">
        <f>T104-U104</f>
        <v>-0.11370000000000001</v>
      </c>
      <c r="W104" s="186">
        <v>9.1999999999999998E-3</v>
      </c>
      <c r="X104" s="186">
        <v>0.13</v>
      </c>
      <c r="Y104" s="189">
        <f>W104-X104</f>
        <v>-0.1208</v>
      </c>
      <c r="Z104" s="186">
        <v>1.0200000000000001E-2</v>
      </c>
      <c r="AA104" s="186">
        <v>0.13</v>
      </c>
      <c r="AB104" s="189">
        <f>Z104-AA104</f>
        <v>-0.1198</v>
      </c>
      <c r="AC104" s="186">
        <v>9.7000000000000003E-3</v>
      </c>
      <c r="AD104" s="186">
        <v>0.13</v>
      </c>
      <c r="AE104" s="189">
        <f t="shared" si="38"/>
        <v>-0.1203</v>
      </c>
      <c r="AF104" s="98">
        <f t="shared" si="33"/>
        <v>-2.3533333333333333E-2</v>
      </c>
      <c r="AG104" s="4">
        <v>43.29</v>
      </c>
      <c r="AH104" s="189">
        <f t="shared" si="34"/>
        <v>4.5305965976255613E-4</v>
      </c>
      <c r="AI104" s="191">
        <f t="shared" si="35"/>
        <v>-1.0662003993078821E-5</v>
      </c>
      <c r="AJ104" s="4">
        <v>43.91</v>
      </c>
      <c r="AK104" s="4">
        <v>0.1</v>
      </c>
      <c r="AL104" s="4" t="s">
        <v>13</v>
      </c>
    </row>
    <row r="105" spans="1:38">
      <c r="A105" t="s">
        <v>2137</v>
      </c>
      <c r="B105" s="198" t="s">
        <v>13</v>
      </c>
      <c r="C105" s="186">
        <v>0.13</v>
      </c>
      <c r="D105" s="4" t="s">
        <v>13</v>
      </c>
      <c r="E105" s="198" t="s">
        <v>13</v>
      </c>
      <c r="F105" s="186">
        <v>0.13</v>
      </c>
      <c r="G105" s="4" t="s">
        <v>13</v>
      </c>
      <c r="H105" s="198" t="s">
        <v>13</v>
      </c>
      <c r="I105" s="186">
        <v>0.13</v>
      </c>
      <c r="J105" s="4" t="s">
        <v>13</v>
      </c>
      <c r="K105" s="198" t="s">
        <v>13</v>
      </c>
      <c r="L105" s="186">
        <v>0.13</v>
      </c>
      <c r="M105" s="4" t="s">
        <v>13</v>
      </c>
      <c r="N105" s="198" t="s">
        <v>13</v>
      </c>
      <c r="O105" s="186">
        <v>0.13</v>
      </c>
      <c r="P105" s="4" t="s">
        <v>13</v>
      </c>
      <c r="Q105" s="198">
        <v>6.1999999999999998E-3</v>
      </c>
      <c r="R105" s="186">
        <v>0.13</v>
      </c>
      <c r="S105" s="189">
        <f>Q105-R105</f>
        <v>-0.12380000000000001</v>
      </c>
      <c r="T105" s="198">
        <v>1.78E-2</v>
      </c>
      <c r="U105" s="186">
        <v>0.13</v>
      </c>
      <c r="V105" s="189">
        <f>T105-U105</f>
        <v>-0.11220000000000001</v>
      </c>
      <c r="W105" s="198">
        <v>6.6500000000000004E-2</v>
      </c>
      <c r="X105" s="186">
        <v>0.13</v>
      </c>
      <c r="Y105" s="189">
        <f>W105-X105</f>
        <v>-6.3500000000000001E-2</v>
      </c>
      <c r="Z105" s="198">
        <v>0.22370000000000001</v>
      </c>
      <c r="AA105" s="186">
        <v>0.13</v>
      </c>
      <c r="AB105" s="189">
        <f>Z105-AA105</f>
        <v>9.3700000000000006E-2</v>
      </c>
      <c r="AC105" s="198">
        <v>5.67E-2</v>
      </c>
      <c r="AD105" s="186">
        <v>0.13</v>
      </c>
      <c r="AE105" s="189">
        <f t="shared" si="38"/>
        <v>-7.3300000000000004E-2</v>
      </c>
      <c r="AF105" s="98">
        <f t="shared" si="33"/>
        <v>-5.5820000000000002E-2</v>
      </c>
      <c r="AG105" s="4">
        <v>9.0500000000000007</v>
      </c>
      <c r="AH105" s="189">
        <f t="shared" si="34"/>
        <v>9.4714481886143065E-5</v>
      </c>
      <c r="AI105" s="191">
        <f t="shared" si="35"/>
        <v>-5.2869623788845057E-6</v>
      </c>
      <c r="AJ105" s="4">
        <v>16.97</v>
      </c>
      <c r="AK105" s="4">
        <v>0.95</v>
      </c>
      <c r="AL105" s="4" t="s">
        <v>13</v>
      </c>
    </row>
    <row r="106" spans="1:38">
      <c r="A106" t="s">
        <v>2138</v>
      </c>
      <c r="B106" s="198" t="s">
        <v>13</v>
      </c>
      <c r="C106" s="186">
        <v>0.13</v>
      </c>
      <c r="D106" s="4" t="s">
        <v>13</v>
      </c>
      <c r="E106" s="198" t="s">
        <v>13</v>
      </c>
      <c r="F106" s="186">
        <v>0.13</v>
      </c>
      <c r="G106" s="4" t="s">
        <v>13</v>
      </c>
      <c r="H106" s="198" t="s">
        <v>13</v>
      </c>
      <c r="I106" s="186">
        <v>0.13</v>
      </c>
      <c r="J106" s="4" t="s">
        <v>13</v>
      </c>
      <c r="K106" s="198" t="s">
        <v>13</v>
      </c>
      <c r="L106" s="186">
        <v>0.13</v>
      </c>
      <c r="M106" s="4" t="s">
        <v>13</v>
      </c>
      <c r="N106" s="198">
        <v>6.9599999999999995E-2</v>
      </c>
      <c r="O106" s="186">
        <v>0.13</v>
      </c>
      <c r="P106" s="189">
        <f>N106-O106</f>
        <v>-6.0400000000000009E-2</v>
      </c>
      <c r="Q106" s="198">
        <v>1.8499999999999999E-2</v>
      </c>
      <c r="R106" s="186">
        <v>0.13</v>
      </c>
      <c r="S106" s="189">
        <f>Q106-R106</f>
        <v>-0.1115</v>
      </c>
      <c r="T106" s="198">
        <v>7.9000000000000008E-3</v>
      </c>
      <c r="U106" s="186">
        <v>0.13</v>
      </c>
      <c r="V106" s="189">
        <f>T106-U106</f>
        <v>-0.1221</v>
      </c>
      <c r="W106" s="198">
        <v>9.9000000000000008E-3</v>
      </c>
      <c r="X106" s="186">
        <v>0.13</v>
      </c>
      <c r="Y106" s="189">
        <f>W106-X106</f>
        <v>-0.1201</v>
      </c>
      <c r="Z106" s="198">
        <v>6.1000000000000004E-3</v>
      </c>
      <c r="AA106" s="186">
        <v>0.13</v>
      </c>
      <c r="AB106" s="189">
        <f>Z106-AA106</f>
        <v>-0.12390000000000001</v>
      </c>
      <c r="AC106" s="198">
        <v>1.04E-2</v>
      </c>
      <c r="AD106" s="186">
        <v>0.13</v>
      </c>
      <c r="AE106" s="189">
        <f t="shared" si="38"/>
        <v>-0.11960000000000001</v>
      </c>
      <c r="AF106" s="98">
        <f t="shared" si="33"/>
        <v>-0.10960000000000002</v>
      </c>
      <c r="AG106" s="4">
        <v>4.8600000000000003</v>
      </c>
      <c r="AH106" s="189">
        <f t="shared" si="34"/>
        <v>5.0863246626149757E-5</v>
      </c>
      <c r="AI106" s="191">
        <f t="shared" si="35"/>
        <v>-5.5746118302260145E-6</v>
      </c>
      <c r="AJ106" s="4">
        <v>4.87</v>
      </c>
      <c r="AK106" s="4">
        <v>0</v>
      </c>
      <c r="AL106" s="4" t="s">
        <v>13</v>
      </c>
    </row>
    <row r="107" spans="1:38">
      <c r="A107" t="s">
        <v>2139</v>
      </c>
      <c r="B107" s="186" t="s">
        <v>13</v>
      </c>
      <c r="C107" s="186">
        <v>0.13</v>
      </c>
      <c r="D107" s="4" t="s">
        <v>13</v>
      </c>
      <c r="E107" s="186" t="s">
        <v>13</v>
      </c>
      <c r="F107" s="186">
        <v>0.13</v>
      </c>
      <c r="G107" s="4" t="s">
        <v>13</v>
      </c>
      <c r="H107" s="186" t="s">
        <v>13</v>
      </c>
      <c r="I107" s="186">
        <v>0.13</v>
      </c>
      <c r="J107" s="4" t="s">
        <v>13</v>
      </c>
      <c r="K107" s="186" t="s">
        <v>13</v>
      </c>
      <c r="L107" s="186">
        <v>0.13</v>
      </c>
      <c r="M107" s="4" t="s">
        <v>13</v>
      </c>
      <c r="N107" s="186" t="s">
        <v>13</v>
      </c>
      <c r="O107" s="186">
        <v>0.13</v>
      </c>
      <c r="P107" s="4" t="s">
        <v>13</v>
      </c>
      <c r="Q107" s="186" t="s">
        <v>13</v>
      </c>
      <c r="R107" s="186">
        <v>0.13</v>
      </c>
      <c r="S107" s="189" t="s">
        <v>13</v>
      </c>
      <c r="T107" s="186" t="s">
        <v>13</v>
      </c>
      <c r="U107" s="186">
        <v>0.13</v>
      </c>
      <c r="V107" s="189" t="s">
        <v>13</v>
      </c>
      <c r="W107" s="186" t="s">
        <v>13</v>
      </c>
      <c r="X107" s="186">
        <v>0.13</v>
      </c>
      <c r="Y107" s="189" t="s">
        <v>13</v>
      </c>
      <c r="Z107" s="186" t="s">
        <v>13</v>
      </c>
      <c r="AA107" s="186">
        <v>0.13</v>
      </c>
      <c r="AB107" s="189" t="s">
        <v>13</v>
      </c>
      <c r="AC107" s="186">
        <v>5.9700000000000003E-2</v>
      </c>
      <c r="AD107" s="186">
        <v>0.13</v>
      </c>
      <c r="AE107" s="189">
        <f t="shared" si="38"/>
        <v>-7.0300000000000001E-2</v>
      </c>
      <c r="AF107" s="98">
        <f t="shared" si="33"/>
        <v>-7.0300000000000001E-2</v>
      </c>
      <c r="AG107" s="4">
        <v>12.21</v>
      </c>
      <c r="AH107" s="189">
        <f t="shared" si="34"/>
        <v>1.2778605788174661E-4</v>
      </c>
      <c r="AI107" s="191">
        <f t="shared" si="35"/>
        <v>-8.9833598690867873E-6</v>
      </c>
      <c r="AJ107" s="4">
        <v>16.690000000000001</v>
      </c>
      <c r="AK107" s="4">
        <v>0.66</v>
      </c>
      <c r="AL107" s="4" t="s">
        <v>13</v>
      </c>
    </row>
    <row r="108" spans="1:38">
      <c r="A108" t="s">
        <v>2140</v>
      </c>
      <c r="B108" s="186">
        <v>0.06</v>
      </c>
      <c r="C108" s="186">
        <v>0.13</v>
      </c>
      <c r="D108" s="189">
        <f>B108-C108</f>
        <v>-7.0000000000000007E-2</v>
      </c>
      <c r="E108" s="186">
        <v>0.09</v>
      </c>
      <c r="F108" s="186">
        <v>0.13</v>
      </c>
      <c r="G108" s="189">
        <f>E108-F108</f>
        <v>-4.0000000000000008E-2</v>
      </c>
      <c r="H108" s="186">
        <v>0.1</v>
      </c>
      <c r="I108" s="186">
        <v>0.13</v>
      </c>
      <c r="J108" s="189">
        <f>H108-I108</f>
        <v>-0.03</v>
      </c>
      <c r="K108" s="186">
        <v>7.0000000000000007E-2</v>
      </c>
      <c r="L108" s="186">
        <v>0.13</v>
      </c>
      <c r="M108" s="189">
        <f>K108-L108</f>
        <v>-0.06</v>
      </c>
      <c r="N108" s="186">
        <v>0.06</v>
      </c>
      <c r="O108" s="186">
        <v>0.13</v>
      </c>
      <c r="P108" s="189">
        <f>N108-O108</f>
        <v>-7.0000000000000007E-2</v>
      </c>
      <c r="Q108" s="186">
        <v>0.06</v>
      </c>
      <c r="R108" s="186">
        <v>0.13</v>
      </c>
      <c r="S108" s="189">
        <f>Q108-R108</f>
        <v>-7.0000000000000007E-2</v>
      </c>
      <c r="T108" s="186">
        <v>0.03</v>
      </c>
      <c r="U108" s="186">
        <v>0.13</v>
      </c>
      <c r="V108" s="189">
        <f t="shared" ref="V108:V117" si="39">T108-U108</f>
        <v>-0.1</v>
      </c>
      <c r="W108" s="186">
        <v>0.04</v>
      </c>
      <c r="X108" s="186">
        <v>0.13</v>
      </c>
      <c r="Y108" s="189">
        <f t="shared" ref="Y108:Y117" si="40">W108-X108</f>
        <v>-0.09</v>
      </c>
      <c r="Z108" s="186">
        <v>0.02</v>
      </c>
      <c r="AA108" s="186">
        <v>0.13</v>
      </c>
      <c r="AB108" s="189">
        <f t="shared" ref="AB108:AB118" si="41">Z108-AA108</f>
        <v>-0.11</v>
      </c>
      <c r="AC108" s="186">
        <v>-0.26</v>
      </c>
      <c r="AD108" s="186">
        <v>0.13</v>
      </c>
      <c r="AE108" s="189">
        <f t="shared" si="38"/>
        <v>-0.39</v>
      </c>
      <c r="AF108" s="98">
        <f t="shared" si="33"/>
        <v>-0.10300000000000001</v>
      </c>
      <c r="AG108" s="4">
        <v>6.49</v>
      </c>
      <c r="AH108" s="189">
        <f t="shared" si="34"/>
        <v>6.7922319054261707E-5</v>
      </c>
      <c r="AI108" s="191">
        <f t="shared" si="35"/>
        <v>-6.9959988625889563E-6</v>
      </c>
      <c r="AJ108" s="4">
        <v>11.52</v>
      </c>
      <c r="AK108" s="4">
        <v>0</v>
      </c>
      <c r="AL108" s="4">
        <v>21.77</v>
      </c>
    </row>
    <row r="109" spans="1:38">
      <c r="A109" t="s">
        <v>2141</v>
      </c>
      <c r="B109" s="198" t="s">
        <v>13</v>
      </c>
      <c r="C109" s="186">
        <v>0.13</v>
      </c>
      <c r="D109" s="4" t="s">
        <v>13</v>
      </c>
      <c r="E109" s="198" t="s">
        <v>13</v>
      </c>
      <c r="F109" s="186">
        <v>0.13</v>
      </c>
      <c r="G109" s="4" t="s">
        <v>13</v>
      </c>
      <c r="H109" s="198" t="s">
        <v>13</v>
      </c>
      <c r="I109" s="186">
        <v>0.13</v>
      </c>
      <c r="J109" s="4" t="s">
        <v>13</v>
      </c>
      <c r="K109" s="198">
        <v>1.2307999999999999</v>
      </c>
      <c r="L109" s="186">
        <v>0.13</v>
      </c>
      <c r="M109" s="189">
        <f>K109-L109</f>
        <v>1.1008</v>
      </c>
      <c r="N109" s="198">
        <v>1.26E-2</v>
      </c>
      <c r="O109" s="186">
        <v>0.13</v>
      </c>
      <c r="P109" s="189">
        <f>N109-O109</f>
        <v>-0.1174</v>
      </c>
      <c r="Q109" s="198">
        <v>2.41E-2</v>
      </c>
      <c r="R109" s="186">
        <v>0.13</v>
      </c>
      <c r="S109" s="189">
        <f>Q109-R109</f>
        <v>-0.10590000000000001</v>
      </c>
      <c r="T109" s="198">
        <v>6.0000000000000001E-3</v>
      </c>
      <c r="U109" s="186">
        <v>0.13</v>
      </c>
      <c r="V109" s="189">
        <f t="shared" si="39"/>
        <v>-0.124</v>
      </c>
      <c r="W109" s="198">
        <v>0.56000000000000005</v>
      </c>
      <c r="X109" s="186">
        <v>0.13</v>
      </c>
      <c r="Y109" s="189">
        <f t="shared" si="40"/>
        <v>0.43000000000000005</v>
      </c>
      <c r="Z109" s="198">
        <v>0.66</v>
      </c>
      <c r="AA109" s="186">
        <v>0.13</v>
      </c>
      <c r="AB109" s="189">
        <f t="shared" si="41"/>
        <v>0.53</v>
      </c>
      <c r="AC109" s="198">
        <v>0.22</v>
      </c>
      <c r="AD109" s="186">
        <v>0.13</v>
      </c>
      <c r="AE109" s="189">
        <f t="shared" si="38"/>
        <v>0.09</v>
      </c>
      <c r="AF109" s="98">
        <f t="shared" si="33"/>
        <v>0.25764285714285717</v>
      </c>
      <c r="AG109" s="4">
        <v>79.47</v>
      </c>
      <c r="AH109" s="189">
        <f t="shared" si="34"/>
        <v>8.3170827353500423E-4</v>
      </c>
      <c r="AI109" s="191">
        <f t="shared" si="35"/>
        <v>2.1428369590291148E-4</v>
      </c>
      <c r="AJ109" s="4">
        <v>162.84</v>
      </c>
      <c r="AK109" s="4">
        <v>0.01</v>
      </c>
      <c r="AL109" s="4" t="s">
        <v>13</v>
      </c>
    </row>
    <row r="110" spans="1:38">
      <c r="A110" t="s">
        <v>2142</v>
      </c>
      <c r="B110" s="198">
        <v>-6.3399999999999998E-2</v>
      </c>
      <c r="C110" s="186">
        <v>0.13</v>
      </c>
      <c r="D110" s="189">
        <f>B110-C110</f>
        <v>-0.19340000000000002</v>
      </c>
      <c r="E110" s="198">
        <v>6.0400000000000002E-2</v>
      </c>
      <c r="F110" s="186">
        <v>0.13</v>
      </c>
      <c r="G110" s="189">
        <f>E110-F110</f>
        <v>-6.9599999999999995E-2</v>
      </c>
      <c r="H110" s="198">
        <v>5.0000000000000001E-4</v>
      </c>
      <c r="I110" s="186">
        <v>0.13</v>
      </c>
      <c r="J110" s="189">
        <f>H110-I110</f>
        <v>-0.1295</v>
      </c>
      <c r="K110" s="198">
        <v>2.8000000000000001E-2</v>
      </c>
      <c r="L110" s="186">
        <v>0.13</v>
      </c>
      <c r="M110" s="189">
        <f>K110-L110</f>
        <v>-0.10200000000000001</v>
      </c>
      <c r="N110" s="198">
        <v>5.74E-2</v>
      </c>
      <c r="O110" s="186">
        <v>0.13</v>
      </c>
      <c r="P110" s="189">
        <f>N110-O110</f>
        <v>-7.2599999999999998E-2</v>
      </c>
      <c r="Q110" s="198">
        <v>6.9099999999999995E-2</v>
      </c>
      <c r="R110" s="186">
        <v>0.13</v>
      </c>
      <c r="S110" s="189">
        <f>Q110-R110</f>
        <v>-6.090000000000001E-2</v>
      </c>
      <c r="T110" s="198">
        <v>9.5999999999999992E-3</v>
      </c>
      <c r="U110" s="186">
        <v>0.13</v>
      </c>
      <c r="V110" s="189">
        <f t="shared" si="39"/>
        <v>-0.12040000000000001</v>
      </c>
      <c r="W110" s="198">
        <v>9.4999999999999998E-3</v>
      </c>
      <c r="X110" s="186">
        <v>0.13</v>
      </c>
      <c r="Y110" s="189">
        <f t="shared" si="40"/>
        <v>-0.12050000000000001</v>
      </c>
      <c r="Z110" s="198">
        <v>-6.4000000000000003E-3</v>
      </c>
      <c r="AA110" s="186">
        <v>0.13</v>
      </c>
      <c r="AB110" s="189">
        <f t="shared" si="41"/>
        <v>-0.13639999999999999</v>
      </c>
      <c r="AC110" s="198">
        <v>-6.1999999999999998E-3</v>
      </c>
      <c r="AD110" s="186">
        <v>0.13</v>
      </c>
      <c r="AE110" s="189">
        <f t="shared" si="38"/>
        <v>-0.13620000000000002</v>
      </c>
      <c r="AF110" s="98">
        <f t="shared" si="33"/>
        <v>-0.11415000000000004</v>
      </c>
      <c r="AG110" s="4">
        <v>35.97</v>
      </c>
      <c r="AH110" s="189">
        <f t="shared" si="34"/>
        <v>3.764508191651454E-4</v>
      </c>
      <c r="AI110" s="191">
        <f t="shared" si="35"/>
        <v>-4.2971861007701367E-5</v>
      </c>
      <c r="AJ110" s="4">
        <v>40.67</v>
      </c>
      <c r="AK110" s="4">
        <v>1.24</v>
      </c>
      <c r="AL110" s="4">
        <v>20.54</v>
      </c>
    </row>
    <row r="111" spans="1:38">
      <c r="A111" t="s">
        <v>2143</v>
      </c>
      <c r="B111" s="186" t="s">
        <v>13</v>
      </c>
      <c r="C111" s="186">
        <v>0.13</v>
      </c>
      <c r="D111" s="4" t="s">
        <v>13</v>
      </c>
      <c r="E111" s="186" t="s">
        <v>13</v>
      </c>
      <c r="F111" s="186">
        <v>0.13</v>
      </c>
      <c r="G111" s="4" t="s">
        <v>13</v>
      </c>
      <c r="H111" s="186" t="s">
        <v>13</v>
      </c>
      <c r="I111" s="186">
        <v>0.13</v>
      </c>
      <c r="J111" s="4" t="s">
        <v>13</v>
      </c>
      <c r="K111" s="186" t="s">
        <v>13</v>
      </c>
      <c r="L111" s="186">
        <v>0.13</v>
      </c>
      <c r="M111" s="4" t="s">
        <v>13</v>
      </c>
      <c r="N111" s="186" t="s">
        <v>13</v>
      </c>
      <c r="O111" s="186">
        <v>0.13</v>
      </c>
      <c r="P111" s="4" t="s">
        <v>13</v>
      </c>
      <c r="Q111" s="186" t="s">
        <v>13</v>
      </c>
      <c r="R111" s="186">
        <v>0.13</v>
      </c>
      <c r="S111" s="4" t="s">
        <v>13</v>
      </c>
      <c r="T111" s="186">
        <v>0.26</v>
      </c>
      <c r="U111" s="186">
        <v>0.13</v>
      </c>
      <c r="V111" s="189">
        <f t="shared" si="39"/>
        <v>0.13</v>
      </c>
      <c r="W111" s="186">
        <v>0.22</v>
      </c>
      <c r="X111" s="186">
        <v>0.13</v>
      </c>
      <c r="Y111" s="189">
        <f t="shared" si="40"/>
        <v>0.09</v>
      </c>
      <c r="Z111" s="186">
        <v>0.17</v>
      </c>
      <c r="AA111" s="186">
        <v>0.13</v>
      </c>
      <c r="AB111" s="189">
        <f t="shared" si="41"/>
        <v>4.0000000000000008E-2</v>
      </c>
      <c r="AC111" s="186">
        <v>0.15</v>
      </c>
      <c r="AD111" s="186">
        <v>0.13</v>
      </c>
      <c r="AE111" s="189">
        <f t="shared" si="38"/>
        <v>1.999999999999999E-2</v>
      </c>
      <c r="AF111" s="98">
        <f t="shared" si="33"/>
        <v>7.0000000000000007E-2</v>
      </c>
      <c r="AG111" s="4">
        <v>49.6</v>
      </c>
      <c r="AH111" s="189">
        <f t="shared" si="34"/>
        <v>5.1909815486770119E-4</v>
      </c>
      <c r="AI111" s="191">
        <f t="shared" si="35"/>
        <v>3.6336870840739085E-5</v>
      </c>
      <c r="AJ111" s="4">
        <v>78.67</v>
      </c>
      <c r="AK111" s="4">
        <v>0.9</v>
      </c>
      <c r="AL111" s="4" t="s">
        <v>13</v>
      </c>
    </row>
    <row r="112" spans="1:38">
      <c r="A112" t="s">
        <v>2144</v>
      </c>
      <c r="B112" s="198">
        <v>0.30609999999999998</v>
      </c>
      <c r="C112" s="186">
        <v>0.13</v>
      </c>
      <c r="D112" s="189">
        <f>B112-C112</f>
        <v>0.17609999999999998</v>
      </c>
      <c r="E112" s="198">
        <v>0.19750000000000001</v>
      </c>
      <c r="F112" s="186">
        <v>0.13</v>
      </c>
      <c r="G112" s="189">
        <f>E112-F112</f>
        <v>6.7500000000000004E-2</v>
      </c>
      <c r="H112" s="198">
        <v>1.1599999999999999E-2</v>
      </c>
      <c r="I112" s="186">
        <v>0.13</v>
      </c>
      <c r="J112" s="189">
        <f>H112-I112</f>
        <v>-0.11840000000000001</v>
      </c>
      <c r="K112" s="198">
        <v>-0.19409999999999999</v>
      </c>
      <c r="L112" s="186">
        <v>0.13</v>
      </c>
      <c r="M112" s="189">
        <f>K112-L112</f>
        <v>-0.3241</v>
      </c>
      <c r="N112" s="198">
        <v>0.13239999999999999</v>
      </c>
      <c r="O112" s="186">
        <v>0.13</v>
      </c>
      <c r="P112" s="189">
        <f>N112-O112</f>
        <v>2.3999999999999855E-3</v>
      </c>
      <c r="Q112" s="198">
        <v>0.14929999999999999</v>
      </c>
      <c r="R112" s="186">
        <v>0.13</v>
      </c>
      <c r="S112" s="189">
        <f>Q112-R112</f>
        <v>1.9299999999999984E-2</v>
      </c>
      <c r="T112" s="198">
        <v>7.0800000000000002E-2</v>
      </c>
      <c r="U112" s="186">
        <v>0.13</v>
      </c>
      <c r="V112" s="189">
        <f t="shared" si="39"/>
        <v>-5.9200000000000003E-2</v>
      </c>
      <c r="W112" s="198">
        <v>4.1599999999999998E-2</v>
      </c>
      <c r="X112" s="186">
        <v>0.13</v>
      </c>
      <c r="Y112" s="189">
        <f t="shared" si="40"/>
        <v>-8.8400000000000006E-2</v>
      </c>
      <c r="Z112" s="198">
        <v>3.2300000000000002E-2</v>
      </c>
      <c r="AA112" s="186">
        <v>0.13</v>
      </c>
      <c r="AB112" s="189">
        <f t="shared" si="41"/>
        <v>-9.7700000000000009E-2</v>
      </c>
      <c r="AC112" s="198">
        <v>3.4700000000000002E-2</v>
      </c>
      <c r="AD112" s="186">
        <v>0.13</v>
      </c>
      <c r="AE112" s="189">
        <f t="shared" si="38"/>
        <v>-9.5299999999999996E-2</v>
      </c>
      <c r="AF112" s="98">
        <f t="shared" si="33"/>
        <v>-5.1780000000000007E-2</v>
      </c>
      <c r="AG112" s="4">
        <v>53.14</v>
      </c>
      <c r="AH112" s="189">
        <f t="shared" si="34"/>
        <v>5.5614669253366213E-4</v>
      </c>
      <c r="AI112" s="191">
        <f t="shared" si="35"/>
        <v>-2.8797275739393028E-5</v>
      </c>
      <c r="AJ112" s="4">
        <v>53.69</v>
      </c>
      <c r="AK112" s="4">
        <v>0</v>
      </c>
      <c r="AL112" s="4" t="s">
        <v>13</v>
      </c>
    </row>
    <row r="113" spans="1:38">
      <c r="A113" t="s">
        <v>2145</v>
      </c>
      <c r="B113" s="198"/>
      <c r="C113" s="186">
        <v>0.13</v>
      </c>
      <c r="D113" s="189">
        <f>B113-C113</f>
        <v>-0.13</v>
      </c>
      <c r="E113" s="198">
        <v>0.02</v>
      </c>
      <c r="F113" s="186">
        <v>0.13</v>
      </c>
      <c r="G113" s="189">
        <f>E113-F113</f>
        <v>-0.11</v>
      </c>
      <c r="H113" s="198">
        <v>0.02</v>
      </c>
      <c r="I113" s="186">
        <v>0.13</v>
      </c>
      <c r="J113" s="189">
        <f>H113-I113</f>
        <v>-0.11</v>
      </c>
      <c r="K113" s="198">
        <v>0.02</v>
      </c>
      <c r="L113" s="186">
        <v>0.13</v>
      </c>
      <c r="M113" s="189">
        <f>K113-L113</f>
        <v>-0.11</v>
      </c>
      <c r="N113" s="198">
        <v>0.02</v>
      </c>
      <c r="O113" s="186">
        <v>0.13</v>
      </c>
      <c r="P113" s="189">
        <f>N113-O113</f>
        <v>-0.11</v>
      </c>
      <c r="Q113" s="198">
        <v>0.02</v>
      </c>
      <c r="R113" s="186">
        <v>0.13</v>
      </c>
      <c r="S113" s="189">
        <f>Q113-R113</f>
        <v>-0.11</v>
      </c>
      <c r="T113" s="198">
        <v>0.02</v>
      </c>
      <c r="U113" s="186">
        <v>0.13</v>
      </c>
      <c r="V113" s="189">
        <f t="shared" si="39"/>
        <v>-0.11</v>
      </c>
      <c r="W113" s="198">
        <v>7.0000000000000007E-2</v>
      </c>
      <c r="X113" s="186">
        <v>0.13</v>
      </c>
      <c r="Y113" s="189">
        <f t="shared" si="40"/>
        <v>-0.06</v>
      </c>
      <c r="Z113" s="198">
        <v>0.34</v>
      </c>
      <c r="AA113" s="186">
        <v>0.13</v>
      </c>
      <c r="AB113" s="189">
        <f t="shared" si="41"/>
        <v>0.21000000000000002</v>
      </c>
      <c r="AC113" s="198">
        <v>0.13</v>
      </c>
      <c r="AD113" s="186">
        <v>0.13</v>
      </c>
      <c r="AE113" s="189">
        <f t="shared" si="38"/>
        <v>0</v>
      </c>
      <c r="AF113" s="98">
        <f t="shared" si="33"/>
        <v>-6.3999999999999987E-2</v>
      </c>
      <c r="AG113" s="4">
        <v>76.819999999999993</v>
      </c>
      <c r="AH113" s="189">
        <f t="shared" si="34"/>
        <v>8.0397419872856458E-4</v>
      </c>
      <c r="AI113" s="191">
        <f t="shared" si="35"/>
        <v>-5.1454348718628124E-5</v>
      </c>
      <c r="AJ113" s="4">
        <v>160.35</v>
      </c>
      <c r="AK113" s="4">
        <v>0.12</v>
      </c>
      <c r="AL113" s="4">
        <v>7.15</v>
      </c>
    </row>
    <row r="114" spans="1:38">
      <c r="A114" t="s">
        <v>2146</v>
      </c>
      <c r="B114" s="198">
        <v>0.23</v>
      </c>
      <c r="C114" s="186">
        <v>0.13</v>
      </c>
      <c r="D114" s="189">
        <f>B114-C114</f>
        <v>0.1</v>
      </c>
      <c r="E114" s="198">
        <v>-0.2</v>
      </c>
      <c r="F114" s="186">
        <v>0.13</v>
      </c>
      <c r="G114" s="189">
        <f>E114-F114</f>
        <v>-0.33</v>
      </c>
      <c r="H114" s="198">
        <v>-0.4</v>
      </c>
      <c r="I114" s="186">
        <v>0.13</v>
      </c>
      <c r="J114" s="189">
        <f>H114-I114</f>
        <v>-0.53</v>
      </c>
      <c r="K114" s="198">
        <v>-0.03</v>
      </c>
      <c r="L114" s="186">
        <v>0.13</v>
      </c>
      <c r="M114" s="189">
        <f>K114-L114</f>
        <v>-0.16</v>
      </c>
      <c r="N114" s="198">
        <v>-0.02</v>
      </c>
      <c r="O114" s="186">
        <v>0.13</v>
      </c>
      <c r="P114" s="189">
        <f>N114-O114</f>
        <v>-0.15</v>
      </c>
      <c r="Q114" s="198">
        <v>-0.03</v>
      </c>
      <c r="R114" s="186">
        <v>0.13</v>
      </c>
      <c r="S114" s="189">
        <f>Q114-R114</f>
        <v>-0.16</v>
      </c>
      <c r="T114" s="198">
        <v>0.1</v>
      </c>
      <c r="U114" s="186">
        <v>0.13</v>
      </c>
      <c r="V114" s="189">
        <f t="shared" si="39"/>
        <v>-0.03</v>
      </c>
      <c r="W114" s="198">
        <v>0.21</v>
      </c>
      <c r="X114" s="186">
        <v>0.13</v>
      </c>
      <c r="Y114" s="189">
        <f t="shared" si="40"/>
        <v>7.9999999999999988E-2</v>
      </c>
      <c r="Z114" s="198">
        <v>0.24</v>
      </c>
      <c r="AA114" s="186">
        <v>0.13</v>
      </c>
      <c r="AB114" s="189">
        <f t="shared" si="41"/>
        <v>0.10999999999999999</v>
      </c>
      <c r="AC114" s="198">
        <v>0.24</v>
      </c>
      <c r="AD114" s="186">
        <v>0.13</v>
      </c>
      <c r="AE114" s="189">
        <f t="shared" si="38"/>
        <v>0.10999999999999999</v>
      </c>
      <c r="AF114" s="98">
        <f t="shared" si="33"/>
        <v>-9.5999999999999988E-2</v>
      </c>
      <c r="AG114" s="4">
        <v>8.5299999999999994</v>
      </c>
      <c r="AH114" s="189">
        <f t="shared" si="34"/>
        <v>8.9272323810917148E-5</v>
      </c>
      <c r="AI114" s="191">
        <f t="shared" si="35"/>
        <v>-8.570143085848045E-6</v>
      </c>
      <c r="AJ114" s="4">
        <v>33.99</v>
      </c>
      <c r="AK114" s="4">
        <v>0.06</v>
      </c>
      <c r="AL114" s="4">
        <v>-2.62</v>
      </c>
    </row>
    <row r="115" spans="1:38">
      <c r="A115" t="s">
        <v>2147</v>
      </c>
      <c r="B115" s="186">
        <v>0.23</v>
      </c>
      <c r="C115" s="186">
        <v>0.13</v>
      </c>
      <c r="D115" s="189">
        <f>B115-C115</f>
        <v>0.1</v>
      </c>
      <c r="E115" s="186">
        <v>0.03</v>
      </c>
      <c r="F115" s="186">
        <v>0.13</v>
      </c>
      <c r="G115" s="189">
        <f>E115-F115</f>
        <v>-0.1</v>
      </c>
      <c r="H115" s="186">
        <v>0.01</v>
      </c>
      <c r="I115" s="186">
        <v>0.13</v>
      </c>
      <c r="J115" s="189">
        <f>H115-I115</f>
        <v>-0.12000000000000001</v>
      </c>
      <c r="K115" s="186">
        <v>0.02</v>
      </c>
      <c r="L115" s="186">
        <v>0.13</v>
      </c>
      <c r="M115" s="189">
        <f>K115-L115</f>
        <v>-0.11</v>
      </c>
      <c r="N115" s="186">
        <v>0.01</v>
      </c>
      <c r="O115" s="186">
        <v>0.13</v>
      </c>
      <c r="P115" s="189">
        <f>N115-O115</f>
        <v>-0.12000000000000001</v>
      </c>
      <c r="Q115" s="186">
        <v>0.03</v>
      </c>
      <c r="R115" s="186">
        <v>0.13</v>
      </c>
      <c r="S115" s="189">
        <f>Q115-R115</f>
        <v>-0.1</v>
      </c>
      <c r="T115" s="186">
        <v>0.03</v>
      </c>
      <c r="U115" s="186">
        <v>0.13</v>
      </c>
      <c r="V115" s="189">
        <f t="shared" si="39"/>
        <v>-0.1</v>
      </c>
      <c r="W115" s="186">
        <v>0.04</v>
      </c>
      <c r="X115" s="186">
        <v>0.13</v>
      </c>
      <c r="Y115" s="189">
        <f t="shared" si="40"/>
        <v>-0.09</v>
      </c>
      <c r="Z115" s="186">
        <v>0.02</v>
      </c>
      <c r="AA115" s="186">
        <v>0.13</v>
      </c>
      <c r="AB115" s="189">
        <f t="shared" si="41"/>
        <v>-0.11</v>
      </c>
      <c r="AC115" s="186">
        <v>-0.1</v>
      </c>
      <c r="AD115" s="186">
        <v>0.13</v>
      </c>
      <c r="AE115" s="189">
        <f t="shared" si="38"/>
        <v>-0.23</v>
      </c>
      <c r="AF115" s="98">
        <f t="shared" si="33"/>
        <v>-9.8000000000000004E-2</v>
      </c>
      <c r="AG115" s="4">
        <v>13.59</v>
      </c>
      <c r="AH115" s="189">
        <f t="shared" si="34"/>
        <v>1.4222870815830765E-4</v>
      </c>
      <c r="AI115" s="191">
        <f t="shared" si="35"/>
        <v>-1.3938413399514151E-5</v>
      </c>
      <c r="AJ115" s="4">
        <v>23.17</v>
      </c>
      <c r="AK115" s="4">
        <v>0</v>
      </c>
      <c r="AL115" s="4" t="s">
        <v>13</v>
      </c>
    </row>
    <row r="116" spans="1:38">
      <c r="A116" t="s">
        <v>2148</v>
      </c>
      <c r="B116" s="186" t="s">
        <v>13</v>
      </c>
      <c r="C116" s="186">
        <v>0.13</v>
      </c>
      <c r="D116" s="4" t="s">
        <v>13</v>
      </c>
      <c r="E116" s="186" t="s">
        <v>13</v>
      </c>
      <c r="F116" s="186">
        <v>0.13</v>
      </c>
      <c r="G116" s="4" t="s">
        <v>13</v>
      </c>
      <c r="H116" s="186" t="s">
        <v>13</v>
      </c>
      <c r="I116" s="186">
        <v>0.13</v>
      </c>
      <c r="J116" s="4" t="s">
        <v>13</v>
      </c>
      <c r="K116" s="186" t="s">
        <v>13</v>
      </c>
      <c r="L116" s="186">
        <v>0.13</v>
      </c>
      <c r="M116" s="4" t="s">
        <v>13</v>
      </c>
      <c r="N116" s="186" t="s">
        <v>13</v>
      </c>
      <c r="O116" s="186">
        <v>0.13</v>
      </c>
      <c r="P116" s="4" t="s">
        <v>13</v>
      </c>
      <c r="Q116" s="186">
        <v>0.25</v>
      </c>
      <c r="R116" s="186">
        <v>0.13</v>
      </c>
      <c r="S116" s="189">
        <f>Q116-R116</f>
        <v>0.12</v>
      </c>
      <c r="T116" s="186">
        <v>0.17</v>
      </c>
      <c r="U116" s="186">
        <v>0.13</v>
      </c>
      <c r="V116" s="189">
        <f t="shared" si="39"/>
        <v>4.0000000000000008E-2</v>
      </c>
      <c r="W116" s="186">
        <v>0.16</v>
      </c>
      <c r="X116" s="186">
        <v>0.13</v>
      </c>
      <c r="Y116" s="189">
        <f t="shared" si="40"/>
        <v>0.03</v>
      </c>
      <c r="Z116" s="186">
        <v>0.18</v>
      </c>
      <c r="AA116" s="186">
        <v>0.13</v>
      </c>
      <c r="AB116" s="189">
        <f t="shared" si="41"/>
        <v>4.9999999999999989E-2</v>
      </c>
      <c r="AC116" s="186">
        <v>0.19</v>
      </c>
      <c r="AD116" s="186">
        <v>0.13</v>
      </c>
      <c r="AE116" s="189">
        <f t="shared" si="38"/>
        <v>0.06</v>
      </c>
      <c r="AF116" s="98">
        <f t="shared" si="33"/>
        <v>0.06</v>
      </c>
      <c r="AG116" s="4">
        <v>76.87</v>
      </c>
      <c r="AH116" s="189">
        <f t="shared" si="34"/>
        <v>8.0449748315887483E-4</v>
      </c>
      <c r="AI116" s="191">
        <f t="shared" si="35"/>
        <v>4.8269848989532486E-5</v>
      </c>
      <c r="AJ116" s="4">
        <v>129.83000000000001</v>
      </c>
      <c r="AK116" s="4">
        <v>1</v>
      </c>
      <c r="AL116" s="4" t="s">
        <v>13</v>
      </c>
    </row>
    <row r="117" spans="1:38">
      <c r="A117" t="s">
        <v>2149</v>
      </c>
      <c r="B117" s="198" t="s">
        <v>13</v>
      </c>
      <c r="C117" s="186">
        <v>0.13</v>
      </c>
      <c r="D117" s="4" t="s">
        <v>13</v>
      </c>
      <c r="E117" s="198" t="s">
        <v>13</v>
      </c>
      <c r="F117" s="186">
        <v>0.13</v>
      </c>
      <c r="G117" s="4" t="s">
        <v>13</v>
      </c>
      <c r="H117" s="198" t="s">
        <v>13</v>
      </c>
      <c r="I117" s="186">
        <v>0.13</v>
      </c>
      <c r="J117" s="4" t="s">
        <v>13</v>
      </c>
      <c r="K117" s="198" t="s">
        <v>13</v>
      </c>
      <c r="L117" s="186">
        <v>0.13</v>
      </c>
      <c r="M117" s="4" t="s">
        <v>13</v>
      </c>
      <c r="N117" s="198" t="s">
        <v>13</v>
      </c>
      <c r="O117" s="186">
        <v>0.13</v>
      </c>
      <c r="P117" s="4" t="s">
        <v>13</v>
      </c>
      <c r="Q117" s="198" t="s">
        <v>13</v>
      </c>
      <c r="R117" s="186">
        <v>0.13</v>
      </c>
      <c r="S117" s="4" t="s">
        <v>13</v>
      </c>
      <c r="T117" s="198">
        <v>0.18060000000000001</v>
      </c>
      <c r="U117" s="186">
        <v>0.13</v>
      </c>
      <c r="V117" s="189">
        <f t="shared" si="39"/>
        <v>5.0600000000000006E-2</v>
      </c>
      <c r="W117" s="198">
        <v>0.25109999999999999</v>
      </c>
      <c r="X117" s="186">
        <v>0.13</v>
      </c>
      <c r="Y117" s="189">
        <f t="shared" si="40"/>
        <v>0.12109999999999999</v>
      </c>
      <c r="Z117" s="198">
        <v>0.13539999999999999</v>
      </c>
      <c r="AA117" s="186">
        <v>0.13</v>
      </c>
      <c r="AB117" s="189">
        <f t="shared" si="41"/>
        <v>5.3999999999999881E-3</v>
      </c>
      <c r="AC117" s="198">
        <v>6.6100000000000006E-2</v>
      </c>
      <c r="AD117" s="186">
        <v>0.13</v>
      </c>
      <c r="AE117" s="189">
        <f t="shared" si="38"/>
        <v>-6.3899999999999998E-2</v>
      </c>
      <c r="AF117" s="98">
        <f t="shared" si="33"/>
        <v>2.8299999999999995E-2</v>
      </c>
      <c r="AG117" s="4">
        <v>35.11</v>
      </c>
      <c r="AH117" s="189">
        <f t="shared" si="34"/>
        <v>3.6745032696381026E-4</v>
      </c>
      <c r="AI117" s="191">
        <f t="shared" si="35"/>
        <v>1.0398844253075828E-5</v>
      </c>
      <c r="AJ117" s="4">
        <v>55.09</v>
      </c>
      <c r="AK117" s="4">
        <v>0.44</v>
      </c>
      <c r="AL117" s="4" t="s">
        <v>13</v>
      </c>
    </row>
    <row r="118" spans="1:38">
      <c r="A118" t="s">
        <v>2150</v>
      </c>
      <c r="B118" s="198" t="s">
        <v>13</v>
      </c>
      <c r="C118" s="186">
        <v>0.13</v>
      </c>
      <c r="D118" s="4" t="s">
        <v>13</v>
      </c>
      <c r="E118" s="198" t="s">
        <v>13</v>
      </c>
      <c r="F118" s="186">
        <v>0.13</v>
      </c>
      <c r="G118" s="4" t="s">
        <v>13</v>
      </c>
      <c r="H118" s="198" t="s">
        <v>13</v>
      </c>
      <c r="I118" s="186">
        <v>0.13</v>
      </c>
      <c r="J118" s="4" t="s">
        <v>13</v>
      </c>
      <c r="K118" s="198" t="s">
        <v>13</v>
      </c>
      <c r="L118" s="186">
        <v>0.13</v>
      </c>
      <c r="M118" s="4" t="s">
        <v>13</v>
      </c>
      <c r="N118" s="198" t="s">
        <v>13</v>
      </c>
      <c r="O118" s="186">
        <v>0.13</v>
      </c>
      <c r="P118" s="4" t="s">
        <v>13</v>
      </c>
      <c r="Q118" s="198" t="s">
        <v>13</v>
      </c>
      <c r="R118" s="186">
        <v>0.13</v>
      </c>
      <c r="S118" s="4" t="s">
        <v>13</v>
      </c>
      <c r="T118" s="198" t="s">
        <v>13</v>
      </c>
      <c r="U118" s="186">
        <v>0.13</v>
      </c>
      <c r="V118" s="189" t="s">
        <v>13</v>
      </c>
      <c r="W118" s="198" t="s">
        <v>13</v>
      </c>
      <c r="X118" s="186">
        <v>0.13</v>
      </c>
      <c r="Y118" s="189" t="s">
        <v>13</v>
      </c>
      <c r="Z118" s="198">
        <v>-0.11310000000000001</v>
      </c>
      <c r="AA118" s="186">
        <v>0.13</v>
      </c>
      <c r="AB118" s="189">
        <f t="shared" si="41"/>
        <v>-0.24310000000000001</v>
      </c>
      <c r="AC118" s="198">
        <v>-2.1600000000000001E-2</v>
      </c>
      <c r="AD118" s="186">
        <v>0.13</v>
      </c>
      <c r="AE118" s="189">
        <f t="shared" si="38"/>
        <v>-0.15160000000000001</v>
      </c>
      <c r="AF118" s="98">
        <f t="shared" si="33"/>
        <v>-0.19735000000000003</v>
      </c>
      <c r="AG118" s="4">
        <v>21.16</v>
      </c>
      <c r="AH118" s="189">
        <f t="shared" si="34"/>
        <v>2.214539709072693E-4</v>
      </c>
      <c r="AI118" s="191">
        <f t="shared" si="35"/>
        <v>-4.3703941158549605E-5</v>
      </c>
      <c r="AJ118" s="4">
        <v>21.55</v>
      </c>
      <c r="AK118" s="4">
        <v>0.25</v>
      </c>
      <c r="AL118" s="4" t="s">
        <v>13</v>
      </c>
    </row>
    <row r="119" spans="1:38">
      <c r="A119" t="s">
        <v>2151</v>
      </c>
      <c r="B119" s="186" t="s">
        <v>13</v>
      </c>
      <c r="C119" s="186">
        <v>0.13</v>
      </c>
      <c r="D119" s="4" t="s">
        <v>13</v>
      </c>
      <c r="E119" s="186" t="s">
        <v>13</v>
      </c>
      <c r="F119" s="186">
        <v>0.13</v>
      </c>
      <c r="G119" s="4" t="s">
        <v>13</v>
      </c>
      <c r="H119" s="186" t="s">
        <v>13</v>
      </c>
      <c r="I119" s="186">
        <v>0.13</v>
      </c>
      <c r="J119" s="4" t="s">
        <v>13</v>
      </c>
      <c r="K119" s="186" t="s">
        <v>13</v>
      </c>
      <c r="L119" s="186">
        <v>0.13</v>
      </c>
      <c r="M119" s="4" t="s">
        <v>13</v>
      </c>
      <c r="N119" s="186" t="s">
        <v>13</v>
      </c>
      <c r="O119" s="186">
        <v>0.13</v>
      </c>
      <c r="P119" s="4" t="s">
        <v>13</v>
      </c>
      <c r="Q119" s="186" t="s">
        <v>13</v>
      </c>
      <c r="R119" s="186">
        <v>0.13</v>
      </c>
      <c r="S119" s="4" t="s">
        <v>13</v>
      </c>
      <c r="T119" s="186" t="s">
        <v>13</v>
      </c>
      <c r="U119" s="186">
        <v>0.13</v>
      </c>
      <c r="V119" s="189" t="s">
        <v>13</v>
      </c>
      <c r="W119" s="186" t="s">
        <v>13</v>
      </c>
      <c r="X119" s="186">
        <v>0.13</v>
      </c>
      <c r="Y119" s="189" t="s">
        <v>13</v>
      </c>
      <c r="Z119" s="186" t="s">
        <v>13</v>
      </c>
      <c r="AA119" s="186">
        <v>0.13</v>
      </c>
      <c r="AB119" s="189" t="s">
        <v>13</v>
      </c>
      <c r="AC119" s="198">
        <v>1.9699999999999999E-2</v>
      </c>
      <c r="AD119" s="186">
        <v>0.13</v>
      </c>
      <c r="AE119" s="189">
        <f t="shared" si="38"/>
        <v>-0.11030000000000001</v>
      </c>
      <c r="AF119" s="98">
        <f t="shared" si="33"/>
        <v>-0.11030000000000001</v>
      </c>
      <c r="AG119" s="4">
        <v>16.23</v>
      </c>
      <c r="AH119" s="189">
        <f t="shared" si="34"/>
        <v>1.6985812607868528E-4</v>
      </c>
      <c r="AI119" s="191">
        <f t="shared" si="35"/>
        <v>-1.8735351306478987E-5</v>
      </c>
      <c r="AJ119" s="4">
        <v>17.190000000000001</v>
      </c>
      <c r="AK119" s="4">
        <v>0.57999999999999996</v>
      </c>
      <c r="AL119" s="4" t="s">
        <v>13</v>
      </c>
    </row>
    <row r="120" spans="1:38">
      <c r="A120" s="90" t="s">
        <v>1152</v>
      </c>
      <c r="B120" s="52">
        <v>0.1426</v>
      </c>
      <c r="C120" s="59">
        <v>0.1305</v>
      </c>
      <c r="D120" s="74">
        <f>B120-C120</f>
        <v>1.21E-2</v>
      </c>
      <c r="E120" s="52">
        <v>0.1303</v>
      </c>
      <c r="F120" s="59">
        <v>0.1305</v>
      </c>
      <c r="G120" s="74">
        <f>E120-F120</f>
        <v>-2.0000000000000573E-4</v>
      </c>
      <c r="H120" s="52">
        <v>0.1396</v>
      </c>
      <c r="I120" s="59">
        <v>0.1305</v>
      </c>
      <c r="J120" s="74">
        <f>H120-I120</f>
        <v>9.099999999999997E-3</v>
      </c>
      <c r="K120" s="52">
        <v>0.14810000000000001</v>
      </c>
      <c r="L120" s="59">
        <v>0.1305</v>
      </c>
      <c r="M120" s="74">
        <f>K120-L120</f>
        <v>1.7600000000000005E-2</v>
      </c>
      <c r="N120" s="52">
        <v>0.1101</v>
      </c>
      <c r="O120" s="59">
        <v>0.1305</v>
      </c>
      <c r="P120" s="74">
        <f>N120-O120</f>
        <v>-2.0400000000000001E-2</v>
      </c>
      <c r="Q120" s="52">
        <v>-8.9800000000000005E-2</v>
      </c>
      <c r="R120" s="59">
        <v>0.1305</v>
      </c>
      <c r="S120" s="74">
        <f>Q120-R120</f>
        <v>-0.2203</v>
      </c>
      <c r="T120" s="52">
        <v>-0.1095</v>
      </c>
      <c r="U120" s="59">
        <v>0.1305</v>
      </c>
      <c r="V120" s="74">
        <f>T120-U120</f>
        <v>-0.24</v>
      </c>
      <c r="W120" s="52">
        <v>-0.30969999999999998</v>
      </c>
      <c r="X120" s="59">
        <v>0.1305</v>
      </c>
      <c r="Y120" s="74">
        <f>W120-X120</f>
        <v>-0.44019999999999998</v>
      </c>
      <c r="Z120" s="52">
        <v>-0.1032</v>
      </c>
      <c r="AA120" s="59">
        <v>0.1305</v>
      </c>
      <c r="AB120" s="74">
        <f t="shared" ref="AB120:AB151" si="42">Z120-AA120</f>
        <v>-0.23370000000000002</v>
      </c>
      <c r="AC120" s="52">
        <v>-8.7900000000000006E-2</v>
      </c>
      <c r="AD120" s="59">
        <v>0.1305</v>
      </c>
      <c r="AE120" s="74">
        <f t="shared" si="38"/>
        <v>-0.21840000000000001</v>
      </c>
      <c r="AF120" s="95">
        <f t="shared" si="33"/>
        <v>-0.13344</v>
      </c>
      <c r="AG120" s="102">
        <v>33.43</v>
      </c>
      <c r="AH120" s="186">
        <f t="shared" si="34"/>
        <v>3.4986797010538813E-4</v>
      </c>
      <c r="AI120" s="187">
        <f t="shared" si="35"/>
        <v>-4.6686381930862994E-5</v>
      </c>
      <c r="AJ120" s="116">
        <v>53.03</v>
      </c>
      <c r="AK120" s="101" t="s">
        <v>13</v>
      </c>
      <c r="AL120" s="102">
        <v>-11.4</v>
      </c>
    </row>
    <row r="121" spans="1:38">
      <c r="A121" s="90" t="s">
        <v>1153</v>
      </c>
      <c r="B121" s="64" t="s">
        <v>13</v>
      </c>
      <c r="C121" s="59">
        <v>0.1305</v>
      </c>
      <c r="D121" s="78" t="s">
        <v>13</v>
      </c>
      <c r="E121" s="59" t="s">
        <v>13</v>
      </c>
      <c r="F121" s="59">
        <v>0.1305</v>
      </c>
      <c r="G121" s="78" t="s">
        <v>13</v>
      </c>
      <c r="H121" s="59" t="s">
        <v>13</v>
      </c>
      <c r="I121" s="59">
        <v>0.1305</v>
      </c>
      <c r="J121" s="78" t="s">
        <v>13</v>
      </c>
      <c r="K121" s="59" t="s">
        <v>13</v>
      </c>
      <c r="L121" s="59">
        <v>0.1305</v>
      </c>
      <c r="M121" s="78" t="s">
        <v>13</v>
      </c>
      <c r="N121" s="59" t="s">
        <v>13</v>
      </c>
      <c r="O121" s="59">
        <v>0.1305</v>
      </c>
      <c r="P121" s="78" t="s">
        <v>13</v>
      </c>
      <c r="Q121" s="59" t="s">
        <v>13</v>
      </c>
      <c r="R121" s="59">
        <v>0.1305</v>
      </c>
      <c r="S121" s="78" t="s">
        <v>13</v>
      </c>
      <c r="T121" s="59" t="s">
        <v>13</v>
      </c>
      <c r="U121" s="59">
        <v>0.1305</v>
      </c>
      <c r="V121" s="78" t="s">
        <v>13</v>
      </c>
      <c r="W121" s="59" t="s">
        <v>13</v>
      </c>
      <c r="X121" s="59">
        <v>0.1305</v>
      </c>
      <c r="Y121" s="78" t="s">
        <v>13</v>
      </c>
      <c r="Z121" s="52">
        <v>0.192</v>
      </c>
      <c r="AA121" s="59">
        <v>0.1305</v>
      </c>
      <c r="AB121" s="74">
        <f t="shared" si="42"/>
        <v>6.1499999999999999E-2</v>
      </c>
      <c r="AC121" s="52">
        <v>0.1331</v>
      </c>
      <c r="AD121" s="59">
        <v>0.1305</v>
      </c>
      <c r="AE121" s="74">
        <f t="shared" si="38"/>
        <v>2.5999999999999912E-3</v>
      </c>
      <c r="AF121" s="95">
        <f t="shared" si="33"/>
        <v>3.2049999999999995E-2</v>
      </c>
      <c r="AG121" s="102">
        <v>2.95</v>
      </c>
      <c r="AH121" s="186">
        <f t="shared" si="34"/>
        <v>3.0873781388300778E-5</v>
      </c>
      <c r="AI121" s="188">
        <f t="shared" si="35"/>
        <v>9.8950469349503971E-7</v>
      </c>
      <c r="AJ121" s="116">
        <v>3.16</v>
      </c>
      <c r="AK121" s="100">
        <v>0</v>
      </c>
      <c r="AL121" s="190" t="s">
        <v>13</v>
      </c>
    </row>
    <row r="122" spans="1:38">
      <c r="A122" s="90" t="s">
        <v>1154</v>
      </c>
      <c r="B122" s="64" t="s">
        <v>13</v>
      </c>
      <c r="C122" s="59">
        <v>0.1305</v>
      </c>
      <c r="D122" s="78" t="s">
        <v>13</v>
      </c>
      <c r="E122" s="59" t="s">
        <v>13</v>
      </c>
      <c r="F122" s="59">
        <v>0.1305</v>
      </c>
      <c r="G122" s="78" t="s">
        <v>13</v>
      </c>
      <c r="H122" s="52">
        <v>3.32E-2</v>
      </c>
      <c r="I122" s="59">
        <v>0.1305</v>
      </c>
      <c r="J122" s="74">
        <f>H122-I122</f>
        <v>-9.7299999999999998E-2</v>
      </c>
      <c r="K122" s="52">
        <v>3.2099999999999997E-2</v>
      </c>
      <c r="L122" s="59">
        <v>0.1305</v>
      </c>
      <c r="M122" s="74">
        <f>K122-L122</f>
        <v>-9.8400000000000015E-2</v>
      </c>
      <c r="N122" s="52">
        <v>5.5500000000000001E-2</v>
      </c>
      <c r="O122" s="59">
        <v>0.1305</v>
      </c>
      <c r="P122" s="74">
        <f>N122-O122</f>
        <v>-7.5000000000000011E-2</v>
      </c>
      <c r="Q122" s="52">
        <v>6.0499999999999998E-2</v>
      </c>
      <c r="R122" s="59">
        <v>0.1305</v>
      </c>
      <c r="S122" s="74">
        <f>Q122-R122</f>
        <v>-7.0000000000000007E-2</v>
      </c>
      <c r="T122" s="52">
        <v>-9.5999999999999992E-3</v>
      </c>
      <c r="U122" s="59">
        <v>0.1305</v>
      </c>
      <c r="V122" s="74">
        <f t="shared" ref="V122:V163" si="43">T122-U122</f>
        <v>-0.1401</v>
      </c>
      <c r="W122" s="52">
        <v>-6.7000000000000002E-3</v>
      </c>
      <c r="X122" s="59">
        <v>0.1305</v>
      </c>
      <c r="Y122" s="74">
        <f t="shared" ref="Y122:Y153" si="44">W122-X122</f>
        <v>-0.13720000000000002</v>
      </c>
      <c r="Z122" s="52">
        <v>1E-3</v>
      </c>
      <c r="AA122" s="59">
        <v>0.1305</v>
      </c>
      <c r="AB122" s="74">
        <f t="shared" si="42"/>
        <v>-0.1295</v>
      </c>
      <c r="AC122" s="52">
        <v>7.3000000000000001E-3</v>
      </c>
      <c r="AD122" s="59">
        <v>0.1305</v>
      </c>
      <c r="AE122" s="74">
        <f t="shared" si="38"/>
        <v>-0.1232</v>
      </c>
      <c r="AF122" s="95">
        <f t="shared" si="33"/>
        <v>-0.1088375</v>
      </c>
      <c r="AG122" s="102">
        <v>9.1999999999999993</v>
      </c>
      <c r="AH122" s="186">
        <f t="shared" si="34"/>
        <v>9.6284335177073598E-5</v>
      </c>
      <c r="AI122" s="188">
        <f t="shared" si="35"/>
        <v>-1.0479346329834749E-5</v>
      </c>
      <c r="AJ122" s="116">
        <v>15.54</v>
      </c>
      <c r="AK122" s="100">
        <v>0.06</v>
      </c>
      <c r="AL122" s="190" t="s">
        <v>13</v>
      </c>
    </row>
    <row r="123" spans="1:38">
      <c r="A123" s="90" t="s">
        <v>1155</v>
      </c>
      <c r="B123" s="64" t="s">
        <v>13</v>
      </c>
      <c r="C123" s="59">
        <v>0.1305</v>
      </c>
      <c r="D123" s="78" t="s">
        <v>13</v>
      </c>
      <c r="E123" s="59" t="s">
        <v>13</v>
      </c>
      <c r="F123" s="59">
        <v>0.1305</v>
      </c>
      <c r="G123" s="78" t="s">
        <v>13</v>
      </c>
      <c r="H123" s="52">
        <v>0.1767</v>
      </c>
      <c r="I123" s="59">
        <v>0.1305</v>
      </c>
      <c r="J123" s="74">
        <f>H123-I123</f>
        <v>4.6199999999999991E-2</v>
      </c>
      <c r="K123" s="52">
        <v>0.14069999999999999</v>
      </c>
      <c r="L123" s="59">
        <v>0.1305</v>
      </c>
      <c r="M123" s="74">
        <f>K123-L123</f>
        <v>1.0199999999999987E-2</v>
      </c>
      <c r="N123" s="52">
        <v>0.20399999999999999</v>
      </c>
      <c r="O123" s="59">
        <v>0.1305</v>
      </c>
      <c r="P123" s="74">
        <f>N123-O123</f>
        <v>7.3499999999999982E-2</v>
      </c>
      <c r="Q123" s="52">
        <v>0.1036</v>
      </c>
      <c r="R123" s="59">
        <v>0.1305</v>
      </c>
      <c r="S123" s="74">
        <f>Q123-R123</f>
        <v>-2.6900000000000007E-2</v>
      </c>
      <c r="T123" s="52">
        <v>5.8299999999999998E-2</v>
      </c>
      <c r="U123" s="59">
        <v>0.1305</v>
      </c>
      <c r="V123" s="74">
        <f t="shared" si="43"/>
        <v>-7.2200000000000014E-2</v>
      </c>
      <c r="W123" s="52">
        <v>6.7599999999999993E-2</v>
      </c>
      <c r="X123" s="59">
        <v>0.1305</v>
      </c>
      <c r="Y123" s="74">
        <f t="shared" si="44"/>
        <v>-6.2900000000000011E-2</v>
      </c>
      <c r="Z123" s="52">
        <v>6.1199999999999997E-2</v>
      </c>
      <c r="AA123" s="59">
        <v>0.1305</v>
      </c>
      <c r="AB123" s="74">
        <f t="shared" si="42"/>
        <v>-6.93E-2</v>
      </c>
      <c r="AC123" s="52">
        <v>3.39E-2</v>
      </c>
      <c r="AD123" s="59">
        <v>0.1305</v>
      </c>
      <c r="AE123" s="74">
        <f t="shared" si="38"/>
        <v>-9.6600000000000005E-2</v>
      </c>
      <c r="AF123" s="95">
        <f t="shared" si="33"/>
        <v>-2.4750000000000008E-2</v>
      </c>
      <c r="AG123" s="102">
        <v>18.010000000000002</v>
      </c>
      <c r="AH123" s="186">
        <f t="shared" si="34"/>
        <v>1.884870517977278E-4</v>
      </c>
      <c r="AI123" s="188">
        <f t="shared" si="35"/>
        <v>-4.6650545319937644E-6</v>
      </c>
      <c r="AJ123" s="116">
        <v>34.090000000000003</v>
      </c>
      <c r="AK123" s="100">
        <v>0.42</v>
      </c>
      <c r="AL123" s="190" t="s">
        <v>13</v>
      </c>
    </row>
    <row r="124" spans="1:38">
      <c r="A124" s="90" t="s">
        <v>1156</v>
      </c>
      <c r="B124" s="52">
        <v>-0.25</v>
      </c>
      <c r="C124" s="59">
        <v>0.1305</v>
      </c>
      <c r="D124" s="74">
        <f>B124-C124</f>
        <v>-0.3805</v>
      </c>
      <c r="E124" s="52">
        <v>2.875</v>
      </c>
      <c r="F124" s="59">
        <v>0.1305</v>
      </c>
      <c r="G124" s="74">
        <f>E124-F124</f>
        <v>2.7444999999999999</v>
      </c>
      <c r="H124" s="52">
        <v>1.0804</v>
      </c>
      <c r="I124" s="59">
        <v>0.1305</v>
      </c>
      <c r="J124" s="74">
        <f>H124-I124</f>
        <v>0.94989999999999997</v>
      </c>
      <c r="K124" s="52">
        <v>0.3881</v>
      </c>
      <c r="L124" s="59">
        <v>0.1305</v>
      </c>
      <c r="M124" s="74">
        <f>K124-L124</f>
        <v>0.2576</v>
      </c>
      <c r="N124" s="52">
        <v>0.45529999999999998</v>
      </c>
      <c r="O124" s="59">
        <v>0.1305</v>
      </c>
      <c r="P124" s="74">
        <f>N124-O124</f>
        <v>0.32479999999999998</v>
      </c>
      <c r="Q124" s="52">
        <v>0.49709999999999999</v>
      </c>
      <c r="R124" s="59">
        <v>0.1305</v>
      </c>
      <c r="S124" s="74">
        <f>Q124-R124</f>
        <v>0.36659999999999998</v>
      </c>
      <c r="T124" s="52">
        <v>0.78480000000000005</v>
      </c>
      <c r="U124" s="59">
        <v>0.1305</v>
      </c>
      <c r="V124" s="74">
        <f t="shared" si="43"/>
        <v>0.6543000000000001</v>
      </c>
      <c r="W124" s="52">
        <v>0.36730000000000002</v>
      </c>
      <c r="X124" s="59">
        <v>0.1305</v>
      </c>
      <c r="Y124" s="74">
        <f t="shared" si="44"/>
        <v>0.23680000000000001</v>
      </c>
      <c r="Z124" s="52">
        <v>0.1653</v>
      </c>
      <c r="AA124" s="59">
        <v>0.1305</v>
      </c>
      <c r="AB124" s="74">
        <f t="shared" si="42"/>
        <v>3.4799999999999998E-2</v>
      </c>
      <c r="AC124" s="52">
        <v>-0.4556</v>
      </c>
      <c r="AD124" s="59">
        <v>0.1305</v>
      </c>
      <c r="AE124" s="74">
        <f t="shared" si="38"/>
        <v>-0.58610000000000007</v>
      </c>
      <c r="AF124" s="95">
        <f t="shared" si="33"/>
        <v>0.46026999999999996</v>
      </c>
      <c r="AG124" s="102">
        <v>25.11</v>
      </c>
      <c r="AH124" s="186">
        <f t="shared" si="34"/>
        <v>2.6279344090177374E-4</v>
      </c>
      <c r="AI124" s="188">
        <f t="shared" si="35"/>
        <v>1.2095593704385939E-4</v>
      </c>
      <c r="AJ124" s="116">
        <v>371.74</v>
      </c>
      <c r="AK124" s="101" t="s">
        <v>13</v>
      </c>
      <c r="AL124" s="102">
        <v>45.18</v>
      </c>
    </row>
    <row r="125" spans="1:38">
      <c r="A125" s="90" t="s">
        <v>1157</v>
      </c>
      <c r="B125" s="64" t="s">
        <v>13</v>
      </c>
      <c r="C125" s="59">
        <v>0.1305</v>
      </c>
      <c r="D125" s="78" t="s">
        <v>13</v>
      </c>
      <c r="E125" s="59" t="s">
        <v>13</v>
      </c>
      <c r="F125" s="59">
        <v>0.1305</v>
      </c>
      <c r="G125" s="78" t="s">
        <v>13</v>
      </c>
      <c r="H125" s="59" t="s">
        <v>13</v>
      </c>
      <c r="I125" s="59">
        <v>0.1305</v>
      </c>
      <c r="J125" s="78" t="s">
        <v>13</v>
      </c>
      <c r="K125" s="59" t="s">
        <v>13</v>
      </c>
      <c r="L125" s="59">
        <v>0.1305</v>
      </c>
      <c r="M125" s="78" t="s">
        <v>13</v>
      </c>
      <c r="N125" s="59" t="s">
        <v>13</v>
      </c>
      <c r="O125" s="59">
        <v>0.1305</v>
      </c>
      <c r="P125" s="78" t="s">
        <v>13</v>
      </c>
      <c r="Q125" s="59" t="s">
        <v>13</v>
      </c>
      <c r="R125" s="59">
        <v>0.1305</v>
      </c>
      <c r="S125" s="78" t="s">
        <v>13</v>
      </c>
      <c r="T125" s="52">
        <v>0</v>
      </c>
      <c r="U125" s="59">
        <v>0.1305</v>
      </c>
      <c r="V125" s="74">
        <f t="shared" si="43"/>
        <v>-0.1305</v>
      </c>
      <c r="W125" s="52">
        <v>1.32E-2</v>
      </c>
      <c r="X125" s="59">
        <v>0.1305</v>
      </c>
      <c r="Y125" s="74">
        <f t="shared" si="44"/>
        <v>-0.1173</v>
      </c>
      <c r="Z125" s="52">
        <v>0.13170000000000001</v>
      </c>
      <c r="AA125" s="59">
        <v>0.1305</v>
      </c>
      <c r="AB125" s="74">
        <f t="shared" si="42"/>
        <v>1.2000000000000066E-3</v>
      </c>
      <c r="AC125" s="52">
        <v>0.44419999999999998</v>
      </c>
      <c r="AD125" s="59">
        <v>0.1305</v>
      </c>
      <c r="AE125" s="74">
        <f t="shared" si="38"/>
        <v>0.31369999999999998</v>
      </c>
      <c r="AF125" s="95">
        <f t="shared" si="33"/>
        <v>1.6774999999999991E-2</v>
      </c>
      <c r="AG125" s="102">
        <v>9.7200000000000006</v>
      </c>
      <c r="AH125" s="186">
        <f t="shared" si="34"/>
        <v>1.0172649325229951E-4</v>
      </c>
      <c r="AI125" s="188">
        <f t="shared" si="35"/>
        <v>1.7064619243073235E-6</v>
      </c>
      <c r="AJ125" s="116">
        <v>20.52</v>
      </c>
      <c r="AK125" s="100">
        <v>0</v>
      </c>
      <c r="AL125" s="190" t="s">
        <v>13</v>
      </c>
    </row>
    <row r="126" spans="1:38">
      <c r="A126" s="90" t="s">
        <v>1158</v>
      </c>
      <c r="B126" s="64" t="s">
        <v>13</v>
      </c>
      <c r="C126" s="59">
        <v>0.1305</v>
      </c>
      <c r="D126" s="78" t="s">
        <v>13</v>
      </c>
      <c r="E126" s="59" t="s">
        <v>13</v>
      </c>
      <c r="F126" s="59">
        <v>0.1305</v>
      </c>
      <c r="G126" s="78" t="s">
        <v>13</v>
      </c>
      <c r="H126" s="59" t="s">
        <v>13</v>
      </c>
      <c r="I126" s="59">
        <v>0.1305</v>
      </c>
      <c r="J126" s="78" t="s">
        <v>13</v>
      </c>
      <c r="K126" s="59" t="s">
        <v>13</v>
      </c>
      <c r="L126" s="59">
        <v>0.1305</v>
      </c>
      <c r="M126" s="78" t="s">
        <v>13</v>
      </c>
      <c r="N126" s="59" t="s">
        <v>13</v>
      </c>
      <c r="O126" s="59">
        <v>0.1305</v>
      </c>
      <c r="P126" s="78" t="s">
        <v>13</v>
      </c>
      <c r="Q126" s="59" t="s">
        <v>13</v>
      </c>
      <c r="R126" s="59">
        <v>0.1305</v>
      </c>
      <c r="S126" s="78" t="s">
        <v>13</v>
      </c>
      <c r="T126" s="52">
        <v>0.11</v>
      </c>
      <c r="U126" s="59">
        <v>0.1305</v>
      </c>
      <c r="V126" s="74">
        <f t="shared" si="43"/>
        <v>-2.0500000000000004E-2</v>
      </c>
      <c r="W126" s="52">
        <v>0.16</v>
      </c>
      <c r="X126" s="59">
        <v>0.1305</v>
      </c>
      <c r="Y126" s="74">
        <f t="shared" si="44"/>
        <v>2.9499999999999998E-2</v>
      </c>
      <c r="Z126" s="52">
        <v>0.09</v>
      </c>
      <c r="AA126" s="59">
        <v>0.1305</v>
      </c>
      <c r="AB126" s="74">
        <f t="shared" si="42"/>
        <v>-4.0500000000000008E-2</v>
      </c>
      <c r="AC126" s="52">
        <v>0.11</v>
      </c>
      <c r="AD126" s="59">
        <v>0.1305</v>
      </c>
      <c r="AE126" s="74">
        <f t="shared" si="38"/>
        <v>-2.0500000000000004E-2</v>
      </c>
      <c r="AF126" s="95">
        <f t="shared" si="33"/>
        <v>-1.3000000000000005E-2</v>
      </c>
      <c r="AG126" s="102">
        <v>63.59</v>
      </c>
      <c r="AH126" s="186">
        <f t="shared" si="34"/>
        <v>6.6551313846849032E-4</v>
      </c>
      <c r="AI126" s="188">
        <f t="shared" si="35"/>
        <v>-8.6516708000903764E-6</v>
      </c>
      <c r="AJ126" s="116">
        <v>92.97</v>
      </c>
      <c r="AK126" s="100">
        <v>1.1599999999999999</v>
      </c>
      <c r="AL126" s="190" t="s">
        <v>13</v>
      </c>
    </row>
    <row r="127" spans="1:38">
      <c r="A127" s="90" t="s">
        <v>1159</v>
      </c>
      <c r="B127" s="52">
        <v>0.14000000000000001</v>
      </c>
      <c r="C127" s="59">
        <v>0.1305</v>
      </c>
      <c r="D127" s="74">
        <f>B127-C127</f>
        <v>9.5000000000000084E-3</v>
      </c>
      <c r="E127" s="52">
        <v>0.08</v>
      </c>
      <c r="F127" s="59">
        <v>0.1305</v>
      </c>
      <c r="G127" s="74">
        <f>E127-F127</f>
        <v>-5.0500000000000003E-2</v>
      </c>
      <c r="H127" s="52">
        <v>0.09</v>
      </c>
      <c r="I127" s="59">
        <v>0.1305</v>
      </c>
      <c r="J127" s="74">
        <f>H127-I127</f>
        <v>-4.0500000000000008E-2</v>
      </c>
      <c r="K127" s="52">
        <v>7.0000000000000007E-2</v>
      </c>
      <c r="L127" s="59">
        <v>0.1305</v>
      </c>
      <c r="M127" s="74">
        <f t="shared" ref="M127:M142" si="45">K127-L127</f>
        <v>-6.0499999999999998E-2</v>
      </c>
      <c r="N127" s="52">
        <v>0.09</v>
      </c>
      <c r="O127" s="59">
        <v>0.1305</v>
      </c>
      <c r="P127" s="74">
        <f t="shared" ref="P127:P142" si="46">N127-O127</f>
        <v>-4.0500000000000008E-2</v>
      </c>
      <c r="Q127" s="52">
        <v>0.12</v>
      </c>
      <c r="R127" s="59">
        <v>0.1305</v>
      </c>
      <c r="S127" s="74">
        <f t="shared" ref="S127:S143" si="47">Q127-R127</f>
        <v>-1.0500000000000009E-2</v>
      </c>
      <c r="T127" s="52">
        <v>0.09</v>
      </c>
      <c r="U127" s="59">
        <v>0.1305</v>
      </c>
      <c r="V127" s="74">
        <f t="shared" si="43"/>
        <v>-4.0500000000000008E-2</v>
      </c>
      <c r="W127" s="52">
        <v>-0.01</v>
      </c>
      <c r="X127" s="59">
        <v>0.1305</v>
      </c>
      <c r="Y127" s="74">
        <f t="shared" si="44"/>
        <v>-0.14050000000000001</v>
      </c>
      <c r="Z127" s="52">
        <v>0.03</v>
      </c>
      <c r="AA127" s="59">
        <v>0.1305</v>
      </c>
      <c r="AB127" s="74">
        <f t="shared" si="42"/>
        <v>-0.10050000000000001</v>
      </c>
      <c r="AC127" s="52">
        <v>7.0000000000000007E-2</v>
      </c>
      <c r="AD127" s="59">
        <v>0.1305</v>
      </c>
      <c r="AE127" s="74">
        <f t="shared" si="38"/>
        <v>-6.0499999999999998E-2</v>
      </c>
      <c r="AF127" s="95">
        <f t="shared" si="33"/>
        <v>-5.3500000000000006E-2</v>
      </c>
      <c r="AG127" s="102">
        <v>138.28</v>
      </c>
      <c r="AH127" s="186">
        <f t="shared" si="34"/>
        <v>1.447195420465841E-3</v>
      </c>
      <c r="AI127" s="188">
        <f t="shared" si="35"/>
        <v>-7.7424954994922507E-5</v>
      </c>
      <c r="AJ127" s="116">
        <v>175.12</v>
      </c>
      <c r="AK127" s="100">
        <v>0.99</v>
      </c>
      <c r="AL127" s="190" t="s">
        <v>13</v>
      </c>
    </row>
    <row r="128" spans="1:38">
      <c r="A128" s="90" t="s">
        <v>1160</v>
      </c>
      <c r="B128" s="64" t="s">
        <v>13</v>
      </c>
      <c r="C128" s="59">
        <v>0.1305</v>
      </c>
      <c r="D128" s="78" t="s">
        <v>13</v>
      </c>
      <c r="E128" s="59" t="s">
        <v>13</v>
      </c>
      <c r="F128" s="59">
        <v>0.1305</v>
      </c>
      <c r="G128" s="78" t="s">
        <v>13</v>
      </c>
      <c r="H128" s="59" t="s">
        <v>13</v>
      </c>
      <c r="I128" s="59">
        <v>0.1305</v>
      </c>
      <c r="J128" s="78" t="s">
        <v>13</v>
      </c>
      <c r="K128" s="52">
        <v>5.6399999999999999E-2</v>
      </c>
      <c r="L128" s="59">
        <v>0.1305</v>
      </c>
      <c r="M128" s="74">
        <f t="shared" si="45"/>
        <v>-7.4099999999999999E-2</v>
      </c>
      <c r="N128" s="52">
        <v>6.2799999999999995E-2</v>
      </c>
      <c r="O128" s="59">
        <v>0.1305</v>
      </c>
      <c r="P128" s="74">
        <f t="shared" si="46"/>
        <v>-6.770000000000001E-2</v>
      </c>
      <c r="Q128" s="52">
        <v>7.6999999999999999E-2</v>
      </c>
      <c r="R128" s="59">
        <v>0.1305</v>
      </c>
      <c r="S128" s="74">
        <f t="shared" si="47"/>
        <v>-5.3500000000000006E-2</v>
      </c>
      <c r="T128" s="52">
        <v>0.1143</v>
      </c>
      <c r="U128" s="59">
        <v>0.1305</v>
      </c>
      <c r="V128" s="74">
        <f t="shared" si="43"/>
        <v>-1.6200000000000006E-2</v>
      </c>
      <c r="W128" s="52">
        <v>0.1076</v>
      </c>
      <c r="X128" s="59">
        <v>0.1305</v>
      </c>
      <c r="Y128" s="74">
        <f t="shared" si="44"/>
        <v>-2.2900000000000004E-2</v>
      </c>
      <c r="Z128" s="52">
        <v>5.1700000000000003E-2</v>
      </c>
      <c r="AA128" s="59">
        <v>0.1305</v>
      </c>
      <c r="AB128" s="74">
        <f t="shared" si="42"/>
        <v>-7.8800000000000009E-2</v>
      </c>
      <c r="AC128" s="52">
        <v>3.7600000000000001E-2</v>
      </c>
      <c r="AD128" s="59">
        <v>0.1305</v>
      </c>
      <c r="AE128" s="74">
        <f t="shared" si="38"/>
        <v>-9.290000000000001E-2</v>
      </c>
      <c r="AF128" s="95">
        <f t="shared" si="33"/>
        <v>-5.801428571428572E-2</v>
      </c>
      <c r="AG128" s="102">
        <v>7.38</v>
      </c>
      <c r="AH128" s="186">
        <f t="shared" si="34"/>
        <v>7.7236781913782952E-5</v>
      </c>
      <c r="AI128" s="188">
        <f t="shared" si="35"/>
        <v>-4.4808367335981803E-6</v>
      </c>
      <c r="AJ128" s="116">
        <v>10.53</v>
      </c>
      <c r="AK128" s="100">
        <v>0.18</v>
      </c>
      <c r="AL128" s="190" t="s">
        <v>13</v>
      </c>
    </row>
    <row r="129" spans="1:38">
      <c r="A129" s="90" t="s">
        <v>1161</v>
      </c>
      <c r="B129" s="64" t="s">
        <v>13</v>
      </c>
      <c r="C129" s="59">
        <v>0.1305</v>
      </c>
      <c r="D129" s="78" t="s">
        <v>13</v>
      </c>
      <c r="E129" s="61">
        <v>-1.8100000000000002E-2</v>
      </c>
      <c r="F129" s="59">
        <v>0.1305</v>
      </c>
      <c r="G129" s="74">
        <f>E129-F129</f>
        <v>-0.14860000000000001</v>
      </c>
      <c r="H129" s="61">
        <v>-7.3700000000000002E-2</v>
      </c>
      <c r="I129" s="59">
        <v>0.1305</v>
      </c>
      <c r="J129" s="74">
        <f>H129-I129</f>
        <v>-0.20419999999999999</v>
      </c>
      <c r="K129" s="61">
        <v>-5.9900000000000002E-2</v>
      </c>
      <c r="L129" s="59">
        <v>0.1305</v>
      </c>
      <c r="M129" s="74">
        <f t="shared" si="45"/>
        <v>-0.19040000000000001</v>
      </c>
      <c r="N129" s="61">
        <v>2.0799999999999999E-2</v>
      </c>
      <c r="O129" s="59">
        <v>0.1305</v>
      </c>
      <c r="P129" s="74">
        <f t="shared" si="46"/>
        <v>-0.10970000000000001</v>
      </c>
      <c r="Q129" s="61">
        <v>-3.1099999999999999E-2</v>
      </c>
      <c r="R129" s="59">
        <v>0.1305</v>
      </c>
      <c r="S129" s="74">
        <f t="shared" si="47"/>
        <v>-0.16159999999999999</v>
      </c>
      <c r="T129" s="61">
        <v>6.6699999999999995E-2</v>
      </c>
      <c r="U129" s="59">
        <v>0.1305</v>
      </c>
      <c r="V129" s="74">
        <f t="shared" si="43"/>
        <v>-6.3800000000000009E-2</v>
      </c>
      <c r="W129" s="61">
        <v>-3.5099999999999999E-2</v>
      </c>
      <c r="X129" s="59">
        <v>0.1305</v>
      </c>
      <c r="Y129" s="74">
        <f t="shared" si="44"/>
        <v>-0.1656</v>
      </c>
      <c r="Z129" s="61">
        <v>3.9600000000000003E-2</v>
      </c>
      <c r="AA129" s="59">
        <v>0.1305</v>
      </c>
      <c r="AB129" s="74">
        <f t="shared" si="42"/>
        <v>-9.0900000000000009E-2</v>
      </c>
      <c r="AC129" s="61">
        <v>9.9000000000000008E-3</v>
      </c>
      <c r="AD129" s="59">
        <v>0.1305</v>
      </c>
      <c r="AE129" s="74">
        <f t="shared" si="38"/>
        <v>-0.1206</v>
      </c>
      <c r="AF129" s="95">
        <f t="shared" si="33"/>
        <v>-0.13948888888888888</v>
      </c>
      <c r="AG129" s="102">
        <v>2.25</v>
      </c>
      <c r="AH129" s="186">
        <f t="shared" si="34"/>
        <v>2.3547799363958218E-5</v>
      </c>
      <c r="AI129" s="188">
        <f t="shared" si="35"/>
        <v>-3.2846563690570164E-6</v>
      </c>
      <c r="AJ129" s="97">
        <v>2.38</v>
      </c>
      <c r="AK129" s="100">
        <v>0.03</v>
      </c>
      <c r="AL129" s="190" t="s">
        <v>13</v>
      </c>
    </row>
    <row r="130" spans="1:38">
      <c r="A130" s="90" t="s">
        <v>1162</v>
      </c>
      <c r="B130" s="53" t="s">
        <v>13</v>
      </c>
      <c r="C130" s="59">
        <v>0.1305</v>
      </c>
      <c r="D130" s="78" t="s">
        <v>13</v>
      </c>
      <c r="E130" s="52">
        <v>9.4000000000000004E-3</v>
      </c>
      <c r="F130" s="59">
        <v>0.1305</v>
      </c>
      <c r="G130" s="74">
        <f>E130-F130</f>
        <v>-0.1211</v>
      </c>
      <c r="H130" s="52">
        <v>3.7000000000000002E-3</v>
      </c>
      <c r="I130" s="59">
        <v>0.1305</v>
      </c>
      <c r="J130" s="74">
        <f>H130-I130</f>
        <v>-0.1268</v>
      </c>
      <c r="K130" s="52">
        <v>1.8E-3</v>
      </c>
      <c r="L130" s="59">
        <v>0.1305</v>
      </c>
      <c r="M130" s="74">
        <f t="shared" si="45"/>
        <v>-0.12870000000000001</v>
      </c>
      <c r="N130" s="52">
        <v>5.4000000000000003E-3</v>
      </c>
      <c r="O130" s="59">
        <v>0.1305</v>
      </c>
      <c r="P130" s="74">
        <f t="shared" si="46"/>
        <v>-0.12510000000000002</v>
      </c>
      <c r="Q130" s="52">
        <v>8.9999999999999993E-3</v>
      </c>
      <c r="R130" s="59">
        <v>0.1305</v>
      </c>
      <c r="S130" s="74">
        <f t="shared" si="47"/>
        <v>-0.12150000000000001</v>
      </c>
      <c r="T130" s="52">
        <v>5.1299999999999998E-2</v>
      </c>
      <c r="U130" s="59">
        <v>0.1305</v>
      </c>
      <c r="V130" s="74">
        <f t="shared" si="43"/>
        <v>-7.9200000000000007E-2</v>
      </c>
      <c r="W130" s="52">
        <v>0.11310000000000001</v>
      </c>
      <c r="X130" s="59">
        <v>0.1305</v>
      </c>
      <c r="Y130" s="74">
        <f t="shared" si="44"/>
        <v>-1.7399999999999999E-2</v>
      </c>
      <c r="Z130" s="52">
        <v>2.12E-2</v>
      </c>
      <c r="AA130" s="59">
        <v>0.1305</v>
      </c>
      <c r="AB130" s="74">
        <f t="shared" si="42"/>
        <v>-0.10930000000000001</v>
      </c>
      <c r="AC130" s="52">
        <v>7.0000000000000001E-3</v>
      </c>
      <c r="AD130" s="59">
        <v>0.1305</v>
      </c>
      <c r="AE130" s="74">
        <f t="shared" si="38"/>
        <v>-0.1235</v>
      </c>
      <c r="AF130" s="95">
        <f t="shared" si="33"/>
        <v>-0.10584444444444446</v>
      </c>
      <c r="AG130" s="102">
        <v>16.12</v>
      </c>
      <c r="AH130" s="186">
        <f t="shared" si="34"/>
        <v>1.687069003320029E-4</v>
      </c>
      <c r="AI130" s="188">
        <f t="shared" si="35"/>
        <v>-1.7856688139585109E-5</v>
      </c>
      <c r="AJ130" s="97">
        <v>16.64</v>
      </c>
      <c r="AK130" s="100">
        <v>0.02</v>
      </c>
      <c r="AL130" s="190" t="s">
        <v>13</v>
      </c>
    </row>
    <row r="131" spans="1:38">
      <c r="A131" s="90" t="s">
        <v>1163</v>
      </c>
      <c r="B131" s="52">
        <v>-0.1087</v>
      </c>
      <c r="C131" s="59">
        <v>0.1305</v>
      </c>
      <c r="D131" s="74">
        <f>B131-C131</f>
        <v>-0.23920000000000002</v>
      </c>
      <c r="E131" s="52">
        <v>-0.89229999999999998</v>
      </c>
      <c r="F131" s="59">
        <v>0.1305</v>
      </c>
      <c r="G131" s="74">
        <f>E131-F131</f>
        <v>-1.0227999999999999</v>
      </c>
      <c r="H131" s="52">
        <v>-0.2545</v>
      </c>
      <c r="I131" s="59">
        <v>0.1305</v>
      </c>
      <c r="J131" s="74">
        <f>H131-I131</f>
        <v>-0.38500000000000001</v>
      </c>
      <c r="K131" s="52">
        <v>-0.19470000000000001</v>
      </c>
      <c r="L131" s="59">
        <v>0.1305</v>
      </c>
      <c r="M131" s="74">
        <f t="shared" si="45"/>
        <v>-0.32520000000000004</v>
      </c>
      <c r="N131" s="52">
        <v>-0.16700000000000001</v>
      </c>
      <c r="O131" s="59">
        <v>0.1305</v>
      </c>
      <c r="P131" s="74">
        <f t="shared" si="46"/>
        <v>-0.29749999999999999</v>
      </c>
      <c r="Q131" s="52">
        <v>-0.121</v>
      </c>
      <c r="R131" s="59">
        <v>0.1305</v>
      </c>
      <c r="S131" s="74">
        <f t="shared" si="47"/>
        <v>-0.2515</v>
      </c>
      <c r="T131" s="52">
        <v>-9.2899999999999996E-2</v>
      </c>
      <c r="U131" s="59">
        <v>0.1305</v>
      </c>
      <c r="V131" s="74">
        <f t="shared" si="43"/>
        <v>-0.22339999999999999</v>
      </c>
      <c r="W131" s="52">
        <v>-9.2999999999999999E-2</v>
      </c>
      <c r="X131" s="59">
        <v>0.1305</v>
      </c>
      <c r="Y131" s="74">
        <f t="shared" si="44"/>
        <v>-0.2235</v>
      </c>
      <c r="Z131" s="52">
        <v>-4.65E-2</v>
      </c>
      <c r="AA131" s="59">
        <v>0.1305</v>
      </c>
      <c r="AB131" s="74">
        <f t="shared" si="42"/>
        <v>-0.17699999999999999</v>
      </c>
      <c r="AC131" s="52">
        <v>2.7099999999999999E-2</v>
      </c>
      <c r="AD131" s="59">
        <v>0.1305</v>
      </c>
      <c r="AE131" s="74">
        <f t="shared" si="38"/>
        <v>-0.10340000000000001</v>
      </c>
      <c r="AF131" s="95">
        <f t="shared" si="33"/>
        <v>-0.32484999999999997</v>
      </c>
      <c r="AG131" s="102">
        <v>4.1500000000000004</v>
      </c>
      <c r="AH131" s="186">
        <f t="shared" si="34"/>
        <v>4.3432607715745165E-5</v>
      </c>
      <c r="AI131" s="188">
        <f t="shared" si="35"/>
        <v>-1.4109082616459816E-5</v>
      </c>
      <c r="AJ131" s="97">
        <v>5.57</v>
      </c>
      <c r="AK131" s="100">
        <v>1.49</v>
      </c>
      <c r="AL131" s="102">
        <v>14.22</v>
      </c>
    </row>
    <row r="132" spans="1:38">
      <c r="A132" s="90" t="s">
        <v>1164</v>
      </c>
      <c r="B132" s="52">
        <v>9.9000000000000008E-3</v>
      </c>
      <c r="C132" s="59">
        <v>0.1305</v>
      </c>
      <c r="D132" s="74">
        <f>B132-C132</f>
        <v>-0.1206</v>
      </c>
      <c r="E132" s="52">
        <v>6.9999999999999999E-4</v>
      </c>
      <c r="F132" s="59">
        <v>0.1305</v>
      </c>
      <c r="G132" s="74">
        <f>E132-F132</f>
        <v>-0.1298</v>
      </c>
      <c r="H132" s="52">
        <v>6.3E-3</v>
      </c>
      <c r="I132" s="59">
        <v>0.1305</v>
      </c>
      <c r="J132" s="74">
        <f>H132-I132</f>
        <v>-0.1242</v>
      </c>
      <c r="K132" s="52">
        <v>-1.9199999999999998E-2</v>
      </c>
      <c r="L132" s="59">
        <v>0.1305</v>
      </c>
      <c r="M132" s="74">
        <f t="shared" si="45"/>
        <v>-0.1497</v>
      </c>
      <c r="N132" s="52">
        <v>-9.1000000000000004E-3</v>
      </c>
      <c r="O132" s="59">
        <v>0.1305</v>
      </c>
      <c r="P132" s="74">
        <f t="shared" si="46"/>
        <v>-0.1396</v>
      </c>
      <c r="Q132" s="52">
        <v>6.7999999999999996E-3</v>
      </c>
      <c r="R132" s="59">
        <v>0.1305</v>
      </c>
      <c r="S132" s="74">
        <f t="shared" si="47"/>
        <v>-0.1237</v>
      </c>
      <c r="T132" s="52">
        <v>2.4299999999999999E-2</v>
      </c>
      <c r="U132" s="59">
        <v>0.1305</v>
      </c>
      <c r="V132" s="74">
        <f t="shared" si="43"/>
        <v>-0.1062</v>
      </c>
      <c r="W132" s="52">
        <v>1.9099999999999999E-2</v>
      </c>
      <c r="X132" s="59">
        <v>0.1305</v>
      </c>
      <c r="Y132" s="74">
        <f t="shared" si="44"/>
        <v>-0.1114</v>
      </c>
      <c r="Z132" s="52">
        <v>7.4000000000000003E-3</v>
      </c>
      <c r="AA132" s="59">
        <v>0.1305</v>
      </c>
      <c r="AB132" s="74">
        <f t="shared" si="42"/>
        <v>-0.1231</v>
      </c>
      <c r="AC132" s="52">
        <v>9.1999999999999998E-3</v>
      </c>
      <c r="AD132" s="59">
        <v>0.1305</v>
      </c>
      <c r="AE132" s="74">
        <f t="shared" ref="AE132:AE140" si="48">AC132-AD132</f>
        <v>-0.12130000000000001</v>
      </c>
      <c r="AF132" s="95">
        <f t="shared" ref="AF132:AF195" si="49">AVERAGE(D132,G132,J132,M132,P132,S132,V132,Y132,AB132,AE132)</f>
        <v>-0.12495999999999999</v>
      </c>
      <c r="AG132" s="102">
        <v>20.71</v>
      </c>
      <c r="AH132" s="186">
        <f t="shared" ref="AH132:AH195" si="50">AG132/$AG$234</f>
        <v>2.1674441103447766E-4</v>
      </c>
      <c r="AI132" s="188">
        <f t="shared" ref="AI132:AI195" si="51">AF132*AH132</f>
        <v>-2.7084381602868327E-5</v>
      </c>
      <c r="AJ132" s="97">
        <v>20.86</v>
      </c>
      <c r="AK132" s="100">
        <v>0.01</v>
      </c>
      <c r="AL132" s="102">
        <v>-4.38</v>
      </c>
    </row>
    <row r="133" spans="1:38">
      <c r="A133" s="90" t="s">
        <v>1165</v>
      </c>
      <c r="B133" s="64" t="s">
        <v>13</v>
      </c>
      <c r="C133" s="59">
        <v>0.1305</v>
      </c>
      <c r="D133" s="78" t="s">
        <v>13</v>
      </c>
      <c r="E133" s="59" t="s">
        <v>13</v>
      </c>
      <c r="F133" s="59">
        <v>0.1305</v>
      </c>
      <c r="G133" s="78" t="s">
        <v>13</v>
      </c>
      <c r="H133" s="59" t="s">
        <v>13</v>
      </c>
      <c r="I133" s="59">
        <v>0.1305</v>
      </c>
      <c r="J133" s="78" t="s">
        <v>13</v>
      </c>
      <c r="K133" s="52">
        <v>0</v>
      </c>
      <c r="L133" s="59">
        <v>0.1305</v>
      </c>
      <c r="M133" s="74">
        <f t="shared" si="45"/>
        <v>-0.1305</v>
      </c>
      <c r="N133" s="52">
        <v>2.1499999999999998E-2</v>
      </c>
      <c r="O133" s="59">
        <v>0.1305</v>
      </c>
      <c r="P133" s="74">
        <f t="shared" si="46"/>
        <v>-0.10900000000000001</v>
      </c>
      <c r="Q133" s="52">
        <v>0</v>
      </c>
      <c r="R133" s="59">
        <v>0.1305</v>
      </c>
      <c r="S133" s="74">
        <f t="shared" si="47"/>
        <v>-0.1305</v>
      </c>
      <c r="T133" s="52">
        <v>2.23E-2</v>
      </c>
      <c r="U133" s="59">
        <v>0.1305</v>
      </c>
      <c r="V133" s="74">
        <f t="shared" si="43"/>
        <v>-0.1082</v>
      </c>
      <c r="W133" s="52">
        <v>1.2800000000000001E-2</v>
      </c>
      <c r="X133" s="59">
        <v>0.1305</v>
      </c>
      <c r="Y133" s="74">
        <f t="shared" si="44"/>
        <v>-0.1177</v>
      </c>
      <c r="Z133" s="52">
        <v>6.4000000000000003E-3</v>
      </c>
      <c r="AA133" s="59">
        <v>0.1305</v>
      </c>
      <c r="AB133" s="74">
        <f t="shared" si="42"/>
        <v>-0.1241</v>
      </c>
      <c r="AC133" s="52">
        <v>0</v>
      </c>
      <c r="AD133" s="59">
        <v>0.1305</v>
      </c>
      <c r="AE133" s="74">
        <f t="shared" si="48"/>
        <v>-0.1305</v>
      </c>
      <c r="AF133" s="95">
        <f t="shared" si="49"/>
        <v>-0.12150000000000001</v>
      </c>
      <c r="AG133" s="102">
        <v>13.69</v>
      </c>
      <c r="AH133" s="186">
        <f t="shared" si="50"/>
        <v>1.4327527701892801E-4</v>
      </c>
      <c r="AI133" s="188">
        <f t="shared" si="51"/>
        <v>-1.7407946157799754E-5</v>
      </c>
      <c r="AJ133" s="97">
        <v>14.08</v>
      </c>
      <c r="AK133" s="100">
        <v>1.4</v>
      </c>
      <c r="AL133" s="190" t="s">
        <v>13</v>
      </c>
    </row>
    <row r="134" spans="1:38">
      <c r="A134" s="90" t="s">
        <v>1166</v>
      </c>
      <c r="B134" s="52">
        <v>0.21729999999999999</v>
      </c>
      <c r="C134" s="59">
        <v>0.1305</v>
      </c>
      <c r="D134" s="74">
        <f>B134-C134</f>
        <v>8.6799999999999988E-2</v>
      </c>
      <c r="E134" s="52">
        <v>7.7399999999999997E-2</v>
      </c>
      <c r="F134" s="59">
        <v>0.1305</v>
      </c>
      <c r="G134" s="74">
        <f>E134-F134</f>
        <v>-5.3100000000000008E-2</v>
      </c>
      <c r="H134" s="52">
        <v>0.14149999999999999</v>
      </c>
      <c r="I134" s="59">
        <v>0.1305</v>
      </c>
      <c r="J134" s="74">
        <f>H134-I134</f>
        <v>1.0999999999999982E-2</v>
      </c>
      <c r="K134" s="52">
        <v>0.13819999999999999</v>
      </c>
      <c r="L134" s="59">
        <v>0.1305</v>
      </c>
      <c r="M134" s="74">
        <f t="shared" si="45"/>
        <v>7.6999999999999846E-3</v>
      </c>
      <c r="N134" s="52">
        <v>3.0099999999999998E-2</v>
      </c>
      <c r="O134" s="59">
        <v>0.1305</v>
      </c>
      <c r="P134" s="74">
        <f t="shared" si="46"/>
        <v>-0.1004</v>
      </c>
      <c r="Q134" s="52">
        <v>-5.7099999999999998E-2</v>
      </c>
      <c r="R134" s="59">
        <v>0.1305</v>
      </c>
      <c r="S134" s="74">
        <f t="shared" si="47"/>
        <v>-0.18759999999999999</v>
      </c>
      <c r="T134" s="52">
        <v>-2.2800000000000001E-2</v>
      </c>
      <c r="U134" s="59">
        <v>0.1305</v>
      </c>
      <c r="V134" s="74">
        <f t="shared" si="43"/>
        <v>-0.15329999999999999</v>
      </c>
      <c r="W134" s="52">
        <v>9.9599999999999994E-2</v>
      </c>
      <c r="X134" s="59">
        <v>0.1305</v>
      </c>
      <c r="Y134" s="74">
        <f t="shared" si="44"/>
        <v>-3.0900000000000011E-2</v>
      </c>
      <c r="Z134" s="52">
        <v>0.10539999999999999</v>
      </c>
      <c r="AA134" s="59">
        <v>0.1305</v>
      </c>
      <c r="AB134" s="74">
        <f t="shared" si="42"/>
        <v>-2.5100000000000011E-2</v>
      </c>
      <c r="AC134" s="52">
        <v>7.51E-2</v>
      </c>
      <c r="AD134" s="59">
        <v>0.1305</v>
      </c>
      <c r="AE134" s="74">
        <f t="shared" si="48"/>
        <v>-5.5400000000000005E-2</v>
      </c>
      <c r="AF134" s="95">
        <f t="shared" si="49"/>
        <v>-5.0030000000000005E-2</v>
      </c>
      <c r="AG134" s="102">
        <v>19.809999999999999</v>
      </c>
      <c r="AH134" s="186">
        <f t="shared" si="50"/>
        <v>2.0732529128889436E-4</v>
      </c>
      <c r="AI134" s="188">
        <f t="shared" si="51"/>
        <v>-1.0372484323183385E-5</v>
      </c>
      <c r="AJ134" s="97">
        <v>27.74</v>
      </c>
      <c r="AK134" s="100">
        <v>1.27</v>
      </c>
      <c r="AL134" s="101" t="s">
        <v>13</v>
      </c>
    </row>
    <row r="135" spans="1:38">
      <c r="A135" s="90" t="s">
        <v>1167</v>
      </c>
      <c r="B135" s="64" t="s">
        <v>13</v>
      </c>
      <c r="C135" s="59">
        <v>0.1305</v>
      </c>
      <c r="D135" s="78" t="s">
        <v>13</v>
      </c>
      <c r="E135" s="59" t="s">
        <v>13</v>
      </c>
      <c r="F135" s="59">
        <v>0.1305</v>
      </c>
      <c r="G135" s="78" t="s">
        <v>13</v>
      </c>
      <c r="H135" s="59" t="s">
        <v>13</v>
      </c>
      <c r="I135" s="59">
        <v>0.1305</v>
      </c>
      <c r="J135" s="78" t="s">
        <v>13</v>
      </c>
      <c r="K135" s="52">
        <v>0.28999999999999998</v>
      </c>
      <c r="L135" s="59">
        <v>0.1305</v>
      </c>
      <c r="M135" s="74">
        <f t="shared" si="45"/>
        <v>0.15949999999999998</v>
      </c>
      <c r="N135" s="52">
        <v>0.32</v>
      </c>
      <c r="O135" s="59">
        <v>0.1305</v>
      </c>
      <c r="P135" s="74">
        <f t="shared" si="46"/>
        <v>0.1895</v>
      </c>
      <c r="Q135" s="52">
        <v>0.48</v>
      </c>
      <c r="R135" s="59">
        <v>0.1305</v>
      </c>
      <c r="S135" s="74">
        <f t="shared" si="47"/>
        <v>0.34949999999999998</v>
      </c>
      <c r="T135" s="52">
        <v>0.43</v>
      </c>
      <c r="U135" s="59">
        <v>0.1305</v>
      </c>
      <c r="V135" s="74">
        <f t="shared" si="43"/>
        <v>0.29949999999999999</v>
      </c>
      <c r="W135" s="52">
        <v>0.15</v>
      </c>
      <c r="X135" s="59">
        <v>0.1305</v>
      </c>
      <c r="Y135" s="74">
        <f t="shared" si="44"/>
        <v>1.949999999999999E-2</v>
      </c>
      <c r="Z135" s="52">
        <v>0.12</v>
      </c>
      <c r="AA135" s="59">
        <v>0.1305</v>
      </c>
      <c r="AB135" s="74">
        <f t="shared" si="42"/>
        <v>-1.0500000000000009E-2</v>
      </c>
      <c r="AC135" s="52">
        <v>0.16</v>
      </c>
      <c r="AD135" s="59">
        <v>0.1305</v>
      </c>
      <c r="AE135" s="74">
        <f t="shared" si="48"/>
        <v>2.9499999999999998E-2</v>
      </c>
      <c r="AF135" s="95">
        <f t="shared" si="49"/>
        <v>0.14807142857142858</v>
      </c>
      <c r="AG135" s="102">
        <v>41.24</v>
      </c>
      <c r="AH135" s="186">
        <f t="shared" si="50"/>
        <v>4.3160499811983866E-4</v>
      </c>
      <c r="AI135" s="188">
        <f t="shared" si="51"/>
        <v>6.3908368650173253E-5</v>
      </c>
      <c r="AJ135" s="97">
        <v>56.96</v>
      </c>
      <c r="AK135" s="100">
        <v>2.87</v>
      </c>
      <c r="AL135" s="101" t="s">
        <v>13</v>
      </c>
    </row>
    <row r="136" spans="1:38">
      <c r="A136" s="90" t="s">
        <v>1168</v>
      </c>
      <c r="B136" s="52">
        <v>0</v>
      </c>
      <c r="C136" s="59">
        <v>0.1305</v>
      </c>
      <c r="D136" s="74">
        <f>B136-C136</f>
        <v>-0.1305</v>
      </c>
      <c r="E136" s="75" t="s">
        <v>13</v>
      </c>
      <c r="F136" s="59">
        <v>0.1305</v>
      </c>
      <c r="G136" s="78" t="s">
        <v>13</v>
      </c>
      <c r="H136" s="52">
        <v>3.3399999999999999E-2</v>
      </c>
      <c r="I136" s="59">
        <v>0.1305</v>
      </c>
      <c r="J136" s="74">
        <f>H136-I136</f>
        <v>-9.7100000000000006E-2</v>
      </c>
      <c r="K136" s="52">
        <v>4.1099999999999998E-2</v>
      </c>
      <c r="L136" s="59">
        <v>0.1305</v>
      </c>
      <c r="M136" s="74">
        <f t="shared" si="45"/>
        <v>-8.9400000000000007E-2</v>
      </c>
      <c r="N136" s="52">
        <v>-5.3900000000000003E-2</v>
      </c>
      <c r="O136" s="59">
        <v>0.1305</v>
      </c>
      <c r="P136" s="74">
        <f t="shared" si="46"/>
        <v>-0.18440000000000001</v>
      </c>
      <c r="Q136" s="52">
        <v>5.4199999999999998E-2</v>
      </c>
      <c r="R136" s="59">
        <v>0.1305</v>
      </c>
      <c r="S136" s="74">
        <f t="shared" si="47"/>
        <v>-7.6300000000000007E-2</v>
      </c>
      <c r="T136" s="52">
        <v>-7.4000000000000003E-3</v>
      </c>
      <c r="U136" s="59">
        <v>0.1305</v>
      </c>
      <c r="V136" s="74">
        <f t="shared" si="43"/>
        <v>-0.13789999999999999</v>
      </c>
      <c r="W136" s="52">
        <v>-4.5999999999999999E-3</v>
      </c>
      <c r="X136" s="59">
        <v>0.1305</v>
      </c>
      <c r="Y136" s="74">
        <f t="shared" si="44"/>
        <v>-0.1351</v>
      </c>
      <c r="Z136" s="52">
        <v>3.3300000000000003E-2</v>
      </c>
      <c r="AA136" s="59">
        <v>0.1305</v>
      </c>
      <c r="AB136" s="74">
        <f t="shared" si="42"/>
        <v>-9.7200000000000009E-2</v>
      </c>
      <c r="AC136" s="52">
        <v>4.2599999999999999E-2</v>
      </c>
      <c r="AD136" s="59">
        <v>0.1305</v>
      </c>
      <c r="AE136" s="74">
        <f t="shared" si="48"/>
        <v>-8.7900000000000006E-2</v>
      </c>
      <c r="AF136" s="95">
        <f t="shared" si="49"/>
        <v>-0.11508888888888892</v>
      </c>
      <c r="AG136" s="102">
        <v>19.16</v>
      </c>
      <c r="AH136" s="186">
        <f t="shared" si="50"/>
        <v>2.0052259369486198E-4</v>
      </c>
      <c r="AI136" s="188">
        <f t="shared" si="51"/>
        <v>-2.3077922505459788E-5</v>
      </c>
      <c r="AJ136" s="97">
        <v>19.2</v>
      </c>
      <c r="AK136" s="100">
        <v>0.01</v>
      </c>
      <c r="AL136" s="101" t="s">
        <v>13</v>
      </c>
    </row>
    <row r="137" spans="1:38">
      <c r="A137" s="90" t="s">
        <v>1883</v>
      </c>
      <c r="B137" s="64" t="s">
        <v>13</v>
      </c>
      <c r="C137" s="59">
        <v>0.1305</v>
      </c>
      <c r="D137" s="78" t="s">
        <v>13</v>
      </c>
      <c r="E137" s="59" t="s">
        <v>13</v>
      </c>
      <c r="F137" s="59">
        <v>0.1305</v>
      </c>
      <c r="G137" s="78" t="s">
        <v>13</v>
      </c>
      <c r="H137" s="59" t="s">
        <v>13</v>
      </c>
      <c r="I137" s="59">
        <v>0.1305</v>
      </c>
      <c r="J137" s="78" t="s">
        <v>13</v>
      </c>
      <c r="K137" s="52">
        <v>7.3000000000000001E-3</v>
      </c>
      <c r="L137" s="59">
        <v>0.1305</v>
      </c>
      <c r="M137" s="74">
        <f t="shared" si="45"/>
        <v>-0.1232</v>
      </c>
      <c r="N137" s="52">
        <v>5.5999999999999999E-3</v>
      </c>
      <c r="O137" s="59">
        <v>0.1305</v>
      </c>
      <c r="P137" s="74">
        <f t="shared" si="46"/>
        <v>-0.12490000000000001</v>
      </c>
      <c r="Q137" s="52">
        <v>1.4200000000000001E-2</v>
      </c>
      <c r="R137" s="59">
        <v>0.1305</v>
      </c>
      <c r="S137" s="74">
        <f t="shared" si="47"/>
        <v>-0.1163</v>
      </c>
      <c r="T137" s="52">
        <v>1.04E-2</v>
      </c>
      <c r="U137" s="59">
        <v>0.1305</v>
      </c>
      <c r="V137" s="74">
        <f t="shared" si="43"/>
        <v>-0.12010000000000001</v>
      </c>
      <c r="W137" s="52">
        <v>-6.4600000000000005E-2</v>
      </c>
      <c r="X137" s="59">
        <v>0.1305</v>
      </c>
      <c r="Y137" s="74">
        <f t="shared" si="44"/>
        <v>-0.1951</v>
      </c>
      <c r="Z137" s="52">
        <v>-0.14119999999999999</v>
      </c>
      <c r="AA137" s="59">
        <v>0.1305</v>
      </c>
      <c r="AB137" s="74">
        <f t="shared" si="42"/>
        <v>-0.2717</v>
      </c>
      <c r="AC137" s="52">
        <v>0</v>
      </c>
      <c r="AD137" s="59">
        <v>0.1305</v>
      </c>
      <c r="AE137" s="74">
        <f t="shared" si="48"/>
        <v>-0.1305</v>
      </c>
      <c r="AF137" s="95">
        <f t="shared" si="49"/>
        <v>-0.15454285714285715</v>
      </c>
      <c r="AG137" s="102">
        <v>39.19</v>
      </c>
      <c r="AH137" s="186">
        <f t="shared" si="50"/>
        <v>4.1015033647712114E-4</v>
      </c>
      <c r="AI137" s="188">
        <f t="shared" si="51"/>
        <v>-6.3385804857278525E-5</v>
      </c>
      <c r="AJ137" s="97">
        <v>40.31</v>
      </c>
      <c r="AK137" s="100">
        <v>0</v>
      </c>
      <c r="AL137" s="101" t="s">
        <v>13</v>
      </c>
    </row>
    <row r="138" spans="1:38">
      <c r="A138" s="90" t="s">
        <v>1846</v>
      </c>
      <c r="B138" s="52">
        <v>9.8799999999999999E-2</v>
      </c>
      <c r="C138" s="59">
        <v>0.1305</v>
      </c>
      <c r="D138" s="74">
        <f>B138-C138</f>
        <v>-3.1700000000000006E-2</v>
      </c>
      <c r="E138" s="52">
        <v>0.10299999999999999</v>
      </c>
      <c r="F138" s="59">
        <v>0.1305</v>
      </c>
      <c r="G138" s="74">
        <f>E138-F138</f>
        <v>-2.7500000000000011E-2</v>
      </c>
      <c r="H138" s="52">
        <v>0.12970000000000001</v>
      </c>
      <c r="I138" s="59">
        <v>0.1305</v>
      </c>
      <c r="J138" s="74">
        <f>H138-I138</f>
        <v>-7.9999999999999516E-4</v>
      </c>
      <c r="K138" s="52">
        <v>0.1293</v>
      </c>
      <c r="L138" s="59">
        <v>0.1305</v>
      </c>
      <c r="M138" s="74">
        <f t="shared" si="45"/>
        <v>-1.2000000000000066E-3</v>
      </c>
      <c r="N138" s="52">
        <v>0.1069</v>
      </c>
      <c r="O138" s="59">
        <v>0.1305</v>
      </c>
      <c r="P138" s="74">
        <f t="shared" si="46"/>
        <v>-2.360000000000001E-2</v>
      </c>
      <c r="Q138" s="52">
        <v>0.16350000000000001</v>
      </c>
      <c r="R138" s="59">
        <v>0.1305</v>
      </c>
      <c r="S138" s="74">
        <f t="shared" si="47"/>
        <v>3.3000000000000002E-2</v>
      </c>
      <c r="T138" s="52">
        <v>8.5500000000000007E-2</v>
      </c>
      <c r="U138" s="59">
        <v>0.1305</v>
      </c>
      <c r="V138" s="74">
        <f t="shared" si="43"/>
        <v>-4.4999999999999998E-2</v>
      </c>
      <c r="W138" s="52">
        <v>9.8799999999999999E-2</v>
      </c>
      <c r="X138" s="59">
        <v>0.1305</v>
      </c>
      <c r="Y138" s="74">
        <f t="shared" si="44"/>
        <v>-3.1700000000000006E-2</v>
      </c>
      <c r="Z138" s="52">
        <v>0.107</v>
      </c>
      <c r="AA138" s="59">
        <v>0.1305</v>
      </c>
      <c r="AB138" s="74">
        <f t="shared" si="42"/>
        <v>-2.3500000000000007E-2</v>
      </c>
      <c r="AC138" s="52">
        <v>8.6499999999999994E-2</v>
      </c>
      <c r="AD138" s="59">
        <v>0.1305</v>
      </c>
      <c r="AE138" s="74">
        <f t="shared" si="48"/>
        <v>-4.4000000000000011E-2</v>
      </c>
      <c r="AF138" s="95">
        <f t="shared" si="49"/>
        <v>-1.9600000000000003E-2</v>
      </c>
      <c r="AG138" s="102">
        <v>36.24</v>
      </c>
      <c r="AH138" s="186">
        <f t="shared" si="50"/>
        <v>3.792765550888204E-4</v>
      </c>
      <c r="AI138" s="188">
        <f t="shared" si="51"/>
        <v>-7.4338204797408812E-6</v>
      </c>
      <c r="AJ138" s="97">
        <v>49.65</v>
      </c>
      <c r="AK138" s="100">
        <v>0.71</v>
      </c>
      <c r="AL138" s="100">
        <v>-8.84</v>
      </c>
    </row>
    <row r="139" spans="1:38">
      <c r="A139" s="90" t="s">
        <v>1169</v>
      </c>
      <c r="B139" s="52">
        <v>-0.1749</v>
      </c>
      <c r="C139" s="59">
        <v>0.1305</v>
      </c>
      <c r="D139" s="74">
        <f>B139-C139</f>
        <v>-0.3054</v>
      </c>
      <c r="E139" s="59" t="s">
        <v>13</v>
      </c>
      <c r="F139" s="59">
        <v>0.1305</v>
      </c>
      <c r="G139" s="78" t="s">
        <v>13</v>
      </c>
      <c r="H139" s="75" t="s">
        <v>13</v>
      </c>
      <c r="I139" s="59">
        <v>0.1305</v>
      </c>
      <c r="J139" s="78" t="s">
        <v>13</v>
      </c>
      <c r="K139" s="52">
        <v>8.3000000000000001E-3</v>
      </c>
      <c r="L139" s="59">
        <v>0.1305</v>
      </c>
      <c r="M139" s="74">
        <f t="shared" si="45"/>
        <v>-0.1222</v>
      </c>
      <c r="N139" s="52">
        <v>5.7999999999999996E-3</v>
      </c>
      <c r="O139" s="59">
        <v>0.1305</v>
      </c>
      <c r="P139" s="74">
        <f t="shared" si="46"/>
        <v>-0.12470000000000001</v>
      </c>
      <c r="Q139" s="52">
        <v>7.4999999999999997E-3</v>
      </c>
      <c r="R139" s="59">
        <v>0.1305</v>
      </c>
      <c r="S139" s="74">
        <f t="shared" si="47"/>
        <v>-0.123</v>
      </c>
      <c r="T139" s="52">
        <v>8.5300000000000001E-2</v>
      </c>
      <c r="U139" s="59">
        <v>0.1305</v>
      </c>
      <c r="V139" s="74">
        <f t="shared" si="43"/>
        <v>-4.5200000000000004E-2</v>
      </c>
      <c r="W139" s="52">
        <v>2.8299999999999999E-2</v>
      </c>
      <c r="X139" s="59">
        <v>0.1305</v>
      </c>
      <c r="Y139" s="74">
        <f t="shared" si="44"/>
        <v>-0.10220000000000001</v>
      </c>
      <c r="Z139" s="52">
        <v>2.5600000000000001E-2</v>
      </c>
      <c r="AA139" s="59">
        <v>0.1305</v>
      </c>
      <c r="AB139" s="74">
        <f t="shared" si="42"/>
        <v>-0.10490000000000001</v>
      </c>
      <c r="AC139" s="52">
        <v>1.32E-2</v>
      </c>
      <c r="AD139" s="59">
        <v>0.1305</v>
      </c>
      <c r="AE139" s="74">
        <f t="shared" si="48"/>
        <v>-0.1173</v>
      </c>
      <c r="AF139" s="74">
        <f t="shared" si="49"/>
        <v>-0.13061249999999999</v>
      </c>
      <c r="AG139" s="100">
        <v>15</v>
      </c>
      <c r="AH139" s="186">
        <f t="shared" si="50"/>
        <v>1.5698532909305478E-4</v>
      </c>
      <c r="AI139" s="188">
        <f t="shared" si="51"/>
        <v>-2.0504246296166617E-5</v>
      </c>
      <c r="AJ139" s="97">
        <v>16.61</v>
      </c>
      <c r="AK139" s="100">
        <v>0.05</v>
      </c>
      <c r="AL139" s="101" t="s">
        <v>13</v>
      </c>
    </row>
    <row r="140" spans="1:38">
      <c r="A140" s="90" t="s">
        <v>1170</v>
      </c>
      <c r="B140" s="52">
        <v>9.0899999999999995E-2</v>
      </c>
      <c r="C140" s="59">
        <v>0.1305</v>
      </c>
      <c r="D140" s="74">
        <f>B140-C140</f>
        <v>-3.960000000000001E-2</v>
      </c>
      <c r="E140" s="52">
        <v>0.39400000000000002</v>
      </c>
      <c r="F140" s="59">
        <v>0.1305</v>
      </c>
      <c r="G140" s="74">
        <f>E140-F140</f>
        <v>0.26350000000000001</v>
      </c>
      <c r="H140" s="52">
        <v>0.17249999999999999</v>
      </c>
      <c r="I140" s="59">
        <v>0.1305</v>
      </c>
      <c r="J140" s="74">
        <f>H140-I140</f>
        <v>4.1999999999999982E-2</v>
      </c>
      <c r="K140" s="52">
        <v>0.184</v>
      </c>
      <c r="L140" s="59">
        <v>0.1305</v>
      </c>
      <c r="M140" s="74">
        <f t="shared" si="45"/>
        <v>5.3499999999999992E-2</v>
      </c>
      <c r="N140" s="52">
        <v>0.1235</v>
      </c>
      <c r="O140" s="59">
        <v>0.1305</v>
      </c>
      <c r="P140" s="74">
        <f t="shared" si="46"/>
        <v>-7.0000000000000062E-3</v>
      </c>
      <c r="Q140" s="52">
        <v>0.19370000000000001</v>
      </c>
      <c r="R140" s="59">
        <v>0.1305</v>
      </c>
      <c r="S140" s="74">
        <f t="shared" si="47"/>
        <v>6.3200000000000006E-2</v>
      </c>
      <c r="T140" s="52">
        <v>0.2069</v>
      </c>
      <c r="U140" s="59">
        <v>0.1305</v>
      </c>
      <c r="V140" s="74">
        <f t="shared" si="43"/>
        <v>7.6399999999999996E-2</v>
      </c>
      <c r="W140" s="52">
        <v>0.14380000000000001</v>
      </c>
      <c r="X140" s="59">
        <v>0.1305</v>
      </c>
      <c r="Y140" s="74">
        <f t="shared" si="44"/>
        <v>1.3300000000000006E-2</v>
      </c>
      <c r="Z140" s="52">
        <v>-0.125</v>
      </c>
      <c r="AA140" s="59">
        <v>0.1305</v>
      </c>
      <c r="AB140" s="74">
        <f t="shared" si="42"/>
        <v>-0.2555</v>
      </c>
      <c r="AC140" s="52">
        <v>-0.26790000000000003</v>
      </c>
      <c r="AD140" s="59">
        <v>0.1305</v>
      </c>
      <c r="AE140" s="74">
        <f t="shared" si="48"/>
        <v>-0.39840000000000003</v>
      </c>
      <c r="AF140" s="74">
        <f t="shared" si="49"/>
        <v>-1.8860000000000009E-2</v>
      </c>
      <c r="AG140" s="100">
        <v>43.88</v>
      </c>
      <c r="AH140" s="186">
        <f t="shared" si="50"/>
        <v>4.5923441604021632E-4</v>
      </c>
      <c r="AI140" s="188">
        <f t="shared" si="51"/>
        <v>-8.661161086518484E-6</v>
      </c>
      <c r="AJ140" s="97">
        <v>81.67</v>
      </c>
      <c r="AK140" s="100">
        <v>6.39</v>
      </c>
      <c r="AL140" s="100">
        <v>-7.09</v>
      </c>
    </row>
    <row r="141" spans="1:38">
      <c r="A141" s="90" t="s">
        <v>1171</v>
      </c>
      <c r="B141" s="52">
        <v>1.35E-2</v>
      </c>
      <c r="C141" s="59">
        <v>0.1305</v>
      </c>
      <c r="D141" s="74">
        <f>B141-C141</f>
        <v>-0.11700000000000001</v>
      </c>
      <c r="E141" s="52">
        <v>9.4000000000000004E-3</v>
      </c>
      <c r="F141" s="59">
        <v>0.1305</v>
      </c>
      <c r="G141" s="74">
        <f>E141-F141</f>
        <v>-0.1211</v>
      </c>
      <c r="H141" s="52">
        <v>8.2000000000000007E-3</v>
      </c>
      <c r="I141" s="59">
        <v>0.1305</v>
      </c>
      <c r="J141" s="74">
        <f>H141-I141</f>
        <v>-0.12230000000000001</v>
      </c>
      <c r="K141" s="52">
        <v>2.9999999999999997E-4</v>
      </c>
      <c r="L141" s="59">
        <v>0.1305</v>
      </c>
      <c r="M141" s="74">
        <f t="shared" si="45"/>
        <v>-0.13020000000000001</v>
      </c>
      <c r="N141" s="52">
        <v>8.0000000000000004E-4</v>
      </c>
      <c r="O141" s="59">
        <v>0.1305</v>
      </c>
      <c r="P141" s="74">
        <f t="shared" si="46"/>
        <v>-0.12970000000000001</v>
      </c>
      <c r="Q141" s="52">
        <v>5.7999999999999996E-3</v>
      </c>
      <c r="R141" s="59">
        <v>0.1305</v>
      </c>
      <c r="S141" s="74">
        <f t="shared" si="47"/>
        <v>-0.12470000000000001</v>
      </c>
      <c r="T141" s="52">
        <v>5.7999999999999996E-3</v>
      </c>
      <c r="U141" s="59">
        <v>0.1305</v>
      </c>
      <c r="V141" s="74">
        <f t="shared" si="43"/>
        <v>-0.12470000000000001</v>
      </c>
      <c r="W141" s="52">
        <v>1.7899999999999999E-2</v>
      </c>
      <c r="X141" s="59">
        <v>0.1305</v>
      </c>
      <c r="Y141" s="74">
        <f t="shared" si="44"/>
        <v>-0.11260000000000001</v>
      </c>
      <c r="Z141" s="52">
        <v>0.1976</v>
      </c>
      <c r="AA141" s="59">
        <v>0.1305</v>
      </c>
      <c r="AB141" s="74">
        <f t="shared" si="42"/>
        <v>6.7099999999999993E-2</v>
      </c>
      <c r="AC141" s="64" t="s">
        <v>13</v>
      </c>
      <c r="AD141" s="59">
        <v>0.1305</v>
      </c>
      <c r="AE141" s="78" t="s">
        <v>13</v>
      </c>
      <c r="AF141" s="74">
        <f t="shared" si="49"/>
        <v>-0.10168888888888891</v>
      </c>
      <c r="AG141" s="100">
        <v>-20.12</v>
      </c>
      <c r="AH141" s="186">
        <f t="shared" si="50"/>
        <v>-2.105696547568175E-4</v>
      </c>
      <c r="AI141" s="188">
        <f t="shared" si="51"/>
        <v>2.1412594225937713E-5</v>
      </c>
      <c r="AJ141" s="97">
        <v>171.47</v>
      </c>
      <c r="AK141" s="101" t="s">
        <v>13</v>
      </c>
      <c r="AL141" s="101" t="s">
        <v>13</v>
      </c>
    </row>
    <row r="142" spans="1:38">
      <c r="A142" s="90" t="s">
        <v>1172</v>
      </c>
      <c r="B142" s="63">
        <v>0.21149999999999999</v>
      </c>
      <c r="C142" s="59">
        <v>0.1305</v>
      </c>
      <c r="D142" s="74">
        <f>B142-C142</f>
        <v>8.0999999999999989E-2</v>
      </c>
      <c r="E142" s="52">
        <v>0.25430000000000003</v>
      </c>
      <c r="F142" s="59">
        <v>0.1305</v>
      </c>
      <c r="G142" s="74">
        <f>E142-F142</f>
        <v>0.12380000000000002</v>
      </c>
      <c r="H142" s="52">
        <v>0.33389999999999997</v>
      </c>
      <c r="I142" s="59">
        <v>0.1305</v>
      </c>
      <c r="J142" s="74">
        <f>H142-I142</f>
        <v>0.20339999999999997</v>
      </c>
      <c r="K142" s="52">
        <v>0.20519999999999999</v>
      </c>
      <c r="L142" s="59">
        <v>0.1305</v>
      </c>
      <c r="M142" s="74">
        <f t="shared" si="45"/>
        <v>7.4699999999999989E-2</v>
      </c>
      <c r="N142" s="52">
        <v>0.20100000000000001</v>
      </c>
      <c r="O142" s="59">
        <v>0.1305</v>
      </c>
      <c r="P142" s="74">
        <f t="shared" si="46"/>
        <v>7.0500000000000007E-2</v>
      </c>
      <c r="Q142" s="52">
        <v>0.1333</v>
      </c>
      <c r="R142" s="59">
        <v>0.1305</v>
      </c>
      <c r="S142" s="74">
        <f t="shared" si="47"/>
        <v>2.7999999999999969E-3</v>
      </c>
      <c r="T142" s="52">
        <v>0.109</v>
      </c>
      <c r="U142" s="59">
        <v>0.1305</v>
      </c>
      <c r="V142" s="74">
        <f t="shared" si="43"/>
        <v>-2.1500000000000005E-2</v>
      </c>
      <c r="W142" s="52">
        <v>-2.46E-2</v>
      </c>
      <c r="X142" s="59">
        <v>0.1305</v>
      </c>
      <c r="Y142" s="74">
        <f t="shared" si="44"/>
        <v>-0.15510000000000002</v>
      </c>
      <c r="Z142" s="52">
        <v>-8.6800000000000002E-2</v>
      </c>
      <c r="AA142" s="59">
        <v>0.1305</v>
      </c>
      <c r="AB142" s="74">
        <f t="shared" si="42"/>
        <v>-0.21729999999999999</v>
      </c>
      <c r="AC142" s="64" t="s">
        <v>13</v>
      </c>
      <c r="AD142" s="59">
        <v>0.1305</v>
      </c>
      <c r="AE142" s="78" t="s">
        <v>13</v>
      </c>
      <c r="AF142" s="74">
        <f t="shared" si="49"/>
        <v>1.8033333333333339E-2</v>
      </c>
      <c r="AG142" s="100">
        <v>-504.89</v>
      </c>
      <c r="AH142" s="186">
        <f t="shared" si="50"/>
        <v>-5.284021520386162E-3</v>
      </c>
      <c r="AI142" s="188">
        <f t="shared" si="51"/>
        <v>-9.5288521417630481E-5</v>
      </c>
      <c r="AJ142" s="97">
        <v>135.30000000000001</v>
      </c>
      <c r="AK142" s="101" t="s">
        <v>13</v>
      </c>
      <c r="AL142" s="100">
        <v>-37.29</v>
      </c>
    </row>
    <row r="143" spans="1:38">
      <c r="A143" s="90" t="s">
        <v>1173</v>
      </c>
      <c r="B143" s="64" t="s">
        <v>13</v>
      </c>
      <c r="C143" s="59">
        <v>0.1305</v>
      </c>
      <c r="D143" s="78" t="s">
        <v>13</v>
      </c>
      <c r="E143" s="59" t="s">
        <v>13</v>
      </c>
      <c r="F143" s="59">
        <v>0.1305</v>
      </c>
      <c r="G143" s="78" t="s">
        <v>13</v>
      </c>
      <c r="H143" s="59" t="s">
        <v>13</v>
      </c>
      <c r="I143" s="59">
        <v>0.1305</v>
      </c>
      <c r="J143" s="78" t="s">
        <v>13</v>
      </c>
      <c r="K143" s="59" t="s">
        <v>13</v>
      </c>
      <c r="L143" s="59">
        <v>0.1305</v>
      </c>
      <c r="M143" s="78" t="s">
        <v>13</v>
      </c>
      <c r="N143" s="59" t="s">
        <v>13</v>
      </c>
      <c r="O143" s="59">
        <v>0.1305</v>
      </c>
      <c r="P143" s="78" t="s">
        <v>13</v>
      </c>
      <c r="Q143" s="63">
        <v>8.8999999999999999E-3</v>
      </c>
      <c r="R143" s="59">
        <v>0.1305</v>
      </c>
      <c r="S143" s="74">
        <f t="shared" si="47"/>
        <v>-0.1216</v>
      </c>
      <c r="T143" s="52">
        <v>-2.81E-2</v>
      </c>
      <c r="U143" s="59">
        <v>0.1305</v>
      </c>
      <c r="V143" s="74">
        <f t="shared" si="43"/>
        <v>-0.15860000000000002</v>
      </c>
      <c r="W143" s="52">
        <v>-3.2000000000000002E-3</v>
      </c>
      <c r="X143" s="59">
        <v>0.1305</v>
      </c>
      <c r="Y143" s="74">
        <f t="shared" si="44"/>
        <v>-0.13370000000000001</v>
      </c>
      <c r="Z143" s="52">
        <v>-2.1999999999999999E-2</v>
      </c>
      <c r="AA143" s="59">
        <v>0.1305</v>
      </c>
      <c r="AB143" s="74">
        <f t="shared" si="42"/>
        <v>-0.1525</v>
      </c>
      <c r="AC143" s="52">
        <v>9.6500000000000002E-2</v>
      </c>
      <c r="AD143" s="59">
        <v>0.1305</v>
      </c>
      <c r="AE143" s="74">
        <f t="shared" ref="AE143:AE177" si="52">AC143-AD143</f>
        <v>-3.4000000000000002E-2</v>
      </c>
      <c r="AF143" s="74">
        <f t="shared" si="49"/>
        <v>-0.12008000000000001</v>
      </c>
      <c r="AG143" s="100">
        <v>3.63</v>
      </c>
      <c r="AH143" s="186">
        <f t="shared" si="50"/>
        <v>3.7990449640519256E-5</v>
      </c>
      <c r="AI143" s="188">
        <f t="shared" si="51"/>
        <v>-4.5618931928335526E-6</v>
      </c>
      <c r="AJ143" s="97">
        <v>3.99</v>
      </c>
      <c r="AK143" s="100">
        <v>0</v>
      </c>
      <c r="AL143" s="101" t="s">
        <v>13</v>
      </c>
    </row>
    <row r="144" spans="1:38">
      <c r="A144" s="90" t="s">
        <v>1174</v>
      </c>
      <c r="B144" s="64" t="s">
        <v>13</v>
      </c>
      <c r="C144" s="59">
        <v>0.1305</v>
      </c>
      <c r="D144" s="78" t="s">
        <v>13</v>
      </c>
      <c r="E144" s="59" t="s">
        <v>13</v>
      </c>
      <c r="F144" s="59">
        <v>0.1305</v>
      </c>
      <c r="G144" s="78" t="s">
        <v>13</v>
      </c>
      <c r="H144" s="59" t="s">
        <v>13</v>
      </c>
      <c r="I144" s="59">
        <v>0.1305</v>
      </c>
      <c r="J144" s="78" t="s">
        <v>13</v>
      </c>
      <c r="K144" s="59" t="s">
        <v>13</v>
      </c>
      <c r="L144" s="59">
        <v>0.1305</v>
      </c>
      <c r="M144" s="78" t="s">
        <v>13</v>
      </c>
      <c r="N144" s="59" t="s">
        <v>13</v>
      </c>
      <c r="O144" s="59">
        <v>0.1305</v>
      </c>
      <c r="P144" s="78" t="s">
        <v>13</v>
      </c>
      <c r="Q144" s="59" t="s">
        <v>13</v>
      </c>
      <c r="R144" s="59">
        <v>0.1305</v>
      </c>
      <c r="S144" s="78" t="s">
        <v>13</v>
      </c>
      <c r="T144" s="52">
        <v>1.6199999999999999E-2</v>
      </c>
      <c r="U144" s="59">
        <v>0.1305</v>
      </c>
      <c r="V144" s="74">
        <f t="shared" si="43"/>
        <v>-0.11430000000000001</v>
      </c>
      <c r="W144" s="52">
        <v>2.2100000000000002E-2</v>
      </c>
      <c r="X144" s="59">
        <v>0.1305</v>
      </c>
      <c r="Y144" s="74">
        <f t="shared" si="44"/>
        <v>-0.1084</v>
      </c>
      <c r="Z144" s="52">
        <v>4.2700000000000002E-2</v>
      </c>
      <c r="AA144" s="59">
        <v>0.1305</v>
      </c>
      <c r="AB144" s="74">
        <f t="shared" si="42"/>
        <v>-8.7800000000000003E-2</v>
      </c>
      <c r="AC144" s="52">
        <v>9.9000000000000005E-2</v>
      </c>
      <c r="AD144" s="59">
        <v>0.1305</v>
      </c>
      <c r="AE144" s="74">
        <f t="shared" si="52"/>
        <v>-3.15E-2</v>
      </c>
      <c r="AF144" s="74">
        <f t="shared" si="49"/>
        <v>-8.5499999999999993E-2</v>
      </c>
      <c r="AG144" s="100">
        <v>6.79</v>
      </c>
      <c r="AH144" s="186">
        <f t="shared" si="50"/>
        <v>7.1062025636122801E-5</v>
      </c>
      <c r="AI144" s="188">
        <f t="shared" si="51"/>
        <v>-6.0758031918884992E-6</v>
      </c>
      <c r="AJ144" s="97">
        <v>14.15</v>
      </c>
      <c r="AK144" s="100">
        <v>0.76</v>
      </c>
      <c r="AL144" s="101" t="s">
        <v>13</v>
      </c>
    </row>
    <row r="145" spans="1:38">
      <c r="A145" s="90" t="s">
        <v>1175</v>
      </c>
      <c r="B145" s="52">
        <v>0.11899999999999999</v>
      </c>
      <c r="C145" s="59">
        <v>0.1305</v>
      </c>
      <c r="D145" s="74">
        <f>B145-C145</f>
        <v>-1.150000000000001E-2</v>
      </c>
      <c r="E145" s="52">
        <v>0.15459999999999999</v>
      </c>
      <c r="F145" s="59">
        <v>0.1305</v>
      </c>
      <c r="G145" s="74">
        <f>E145-F145</f>
        <v>2.4099999999999983E-2</v>
      </c>
      <c r="H145" s="52">
        <v>2.8199999999999999E-2</v>
      </c>
      <c r="I145" s="59">
        <v>0.1305</v>
      </c>
      <c r="J145" s="74">
        <f>H145-I145</f>
        <v>-0.1023</v>
      </c>
      <c r="K145" s="52">
        <v>-1.7999999999999999E-2</v>
      </c>
      <c r="L145" s="59">
        <v>0.1305</v>
      </c>
      <c r="M145" s="74">
        <f>K145-L145</f>
        <v>-0.14849999999999999</v>
      </c>
      <c r="N145" s="52">
        <v>6.1800000000000001E-2</v>
      </c>
      <c r="O145" s="59">
        <v>0.1305</v>
      </c>
      <c r="P145" s="74">
        <f>N145-O145</f>
        <v>-6.8700000000000011E-2</v>
      </c>
      <c r="Q145" s="52">
        <v>0.1258</v>
      </c>
      <c r="R145" s="59">
        <v>0.1305</v>
      </c>
      <c r="S145" s="74">
        <f t="shared" ref="S145:S150" si="53">Q145-R145</f>
        <v>-4.7000000000000097E-3</v>
      </c>
      <c r="T145" s="52">
        <v>8.7900000000000006E-2</v>
      </c>
      <c r="U145" s="59">
        <v>0.1305</v>
      </c>
      <c r="V145" s="74">
        <f t="shared" si="43"/>
        <v>-4.2599999999999999E-2</v>
      </c>
      <c r="W145" s="52">
        <v>4.3900000000000002E-2</v>
      </c>
      <c r="X145" s="59">
        <v>0.1305</v>
      </c>
      <c r="Y145" s="74">
        <f t="shared" si="44"/>
        <v>-8.660000000000001E-2</v>
      </c>
      <c r="Z145" s="52">
        <v>-1.9E-3</v>
      </c>
      <c r="AA145" s="59">
        <v>0.1305</v>
      </c>
      <c r="AB145" s="74">
        <f t="shared" si="42"/>
        <v>-0.13240000000000002</v>
      </c>
      <c r="AC145" s="52">
        <v>9.9000000000000008E-3</v>
      </c>
      <c r="AD145" s="59">
        <v>0.1305</v>
      </c>
      <c r="AE145" s="74">
        <f t="shared" si="52"/>
        <v>-0.1206</v>
      </c>
      <c r="AF145" s="74">
        <f t="shared" si="49"/>
        <v>-6.9380000000000025E-2</v>
      </c>
      <c r="AG145" s="100">
        <v>149.16</v>
      </c>
      <c r="AH145" s="186">
        <f t="shared" si="50"/>
        <v>1.5610621125013368E-3</v>
      </c>
      <c r="AI145" s="188">
        <f t="shared" si="51"/>
        <v>-1.0830648936534278E-4</v>
      </c>
      <c r="AJ145" s="97">
        <v>162.16</v>
      </c>
      <c r="AK145" s="100">
        <v>0.54</v>
      </c>
      <c r="AL145" s="100">
        <v>-4.3499999999999996</v>
      </c>
    </row>
    <row r="146" spans="1:38">
      <c r="A146" s="90" t="s">
        <v>1176</v>
      </c>
      <c r="B146" s="61">
        <v>-3.2899999999999999E-2</v>
      </c>
      <c r="C146" s="59">
        <v>0.1305</v>
      </c>
      <c r="D146" s="74">
        <f>B146-C146</f>
        <v>-0.16339999999999999</v>
      </c>
      <c r="E146" s="61">
        <v>-4.9000000000000002E-2</v>
      </c>
      <c r="F146" s="59">
        <v>0.1305</v>
      </c>
      <c r="G146" s="74">
        <f>E146-F146</f>
        <v>-0.17949999999999999</v>
      </c>
      <c r="H146" s="61">
        <v>-5.1799999999999999E-2</v>
      </c>
      <c r="I146" s="59">
        <v>0.1305</v>
      </c>
      <c r="J146" s="74">
        <f>H146-I146</f>
        <v>-0.18230000000000002</v>
      </c>
      <c r="K146" s="61">
        <v>-5.04E-2</v>
      </c>
      <c r="L146" s="59">
        <v>0.1305</v>
      </c>
      <c r="M146" s="74">
        <f>K146-L146</f>
        <v>-0.18090000000000001</v>
      </c>
      <c r="N146" s="61">
        <v>-0.03</v>
      </c>
      <c r="O146" s="59">
        <v>0.1305</v>
      </c>
      <c r="P146" s="74">
        <f>N146-O146</f>
        <v>-0.1605</v>
      </c>
      <c r="Q146" s="61">
        <v>-6.1000000000000004E-3</v>
      </c>
      <c r="R146" s="59">
        <v>0.1305</v>
      </c>
      <c r="S146" s="74">
        <f t="shared" si="53"/>
        <v>-0.1366</v>
      </c>
      <c r="T146" s="61">
        <v>-6.0000000000000001E-3</v>
      </c>
      <c r="U146" s="59">
        <v>0.1305</v>
      </c>
      <c r="V146" s="74">
        <f t="shared" si="43"/>
        <v>-0.13650000000000001</v>
      </c>
      <c r="W146" s="61">
        <v>-3.1699999999999999E-2</v>
      </c>
      <c r="X146" s="59">
        <v>0.1305</v>
      </c>
      <c r="Y146" s="74">
        <f t="shared" si="44"/>
        <v>-0.16220000000000001</v>
      </c>
      <c r="Z146" s="61">
        <v>2.6700000000000002E-2</v>
      </c>
      <c r="AA146" s="59">
        <v>0.1305</v>
      </c>
      <c r="AB146" s="74">
        <f t="shared" si="42"/>
        <v>-0.1038</v>
      </c>
      <c r="AC146" s="61">
        <v>1.6500000000000001E-2</v>
      </c>
      <c r="AD146" s="59">
        <v>0.1305</v>
      </c>
      <c r="AE146" s="74">
        <f t="shared" si="52"/>
        <v>-0.114</v>
      </c>
      <c r="AF146" s="74">
        <f t="shared" si="49"/>
        <v>-0.15196999999999999</v>
      </c>
      <c r="AG146" s="100">
        <v>13.16</v>
      </c>
      <c r="AH146" s="186">
        <f t="shared" si="50"/>
        <v>1.3772846205764008E-4</v>
      </c>
      <c r="AI146" s="188">
        <f t="shared" si="51"/>
        <v>-2.0930594378899561E-5</v>
      </c>
      <c r="AJ146" s="97">
        <v>24.89</v>
      </c>
      <c r="AK146" s="100">
        <v>0</v>
      </c>
      <c r="AL146" s="100">
        <v>-8.49</v>
      </c>
    </row>
    <row r="147" spans="1:38">
      <c r="A147" s="90" t="s">
        <v>1939</v>
      </c>
      <c r="B147" s="52">
        <v>0.15529999999999999</v>
      </c>
      <c r="C147" s="59">
        <v>0.1305</v>
      </c>
      <c r="D147" s="74">
        <f>B147-C147</f>
        <v>2.4799999999999989E-2</v>
      </c>
      <c r="E147" s="52">
        <v>8.8700000000000001E-2</v>
      </c>
      <c r="F147" s="59">
        <v>0.1305</v>
      </c>
      <c r="G147" s="74">
        <f>E147-F147</f>
        <v>-4.1800000000000004E-2</v>
      </c>
      <c r="H147" s="52">
        <v>0.15640000000000001</v>
      </c>
      <c r="I147" s="59">
        <v>0.1305</v>
      </c>
      <c r="J147" s="74">
        <f>H147-I147</f>
        <v>2.5900000000000006E-2</v>
      </c>
      <c r="K147" s="52">
        <v>0.1784</v>
      </c>
      <c r="L147" s="59">
        <v>0.1305</v>
      </c>
      <c r="M147" s="74">
        <f>K147-L147</f>
        <v>4.7899999999999998E-2</v>
      </c>
      <c r="N147" s="52">
        <v>0.223</v>
      </c>
      <c r="O147" s="59">
        <v>0.1305</v>
      </c>
      <c r="P147" s="74">
        <f>N147-O147</f>
        <v>9.2499999999999999E-2</v>
      </c>
      <c r="Q147" s="52">
        <v>0.106</v>
      </c>
      <c r="R147" s="59">
        <v>0.1305</v>
      </c>
      <c r="S147" s="74">
        <f t="shared" si="53"/>
        <v>-2.4500000000000008E-2</v>
      </c>
      <c r="T147" s="52">
        <v>0.11849999999999999</v>
      </c>
      <c r="U147" s="59">
        <v>0.1305</v>
      </c>
      <c r="V147" s="74">
        <f t="shared" si="43"/>
        <v>-1.2000000000000011E-2</v>
      </c>
      <c r="W147" s="52">
        <v>-3.4599999999999999E-2</v>
      </c>
      <c r="X147" s="59">
        <v>0.1305</v>
      </c>
      <c r="Y147" s="74">
        <f t="shared" si="44"/>
        <v>-0.1651</v>
      </c>
      <c r="Z147" s="52">
        <v>5.9499999999999997E-2</v>
      </c>
      <c r="AA147" s="59">
        <v>0.1305</v>
      </c>
      <c r="AB147" s="74">
        <f t="shared" si="42"/>
        <v>-7.1000000000000008E-2</v>
      </c>
      <c r="AC147" s="52">
        <v>8.1100000000000005E-2</v>
      </c>
      <c r="AD147" s="59">
        <v>0.1305</v>
      </c>
      <c r="AE147" s="74">
        <f t="shared" si="52"/>
        <v>-4.9399999999999999E-2</v>
      </c>
      <c r="AF147" s="74">
        <f t="shared" si="49"/>
        <v>-1.7270000000000001E-2</v>
      </c>
      <c r="AG147" s="100">
        <v>15.78</v>
      </c>
      <c r="AH147" s="186">
        <f t="shared" si="50"/>
        <v>1.6514856620589364E-4</v>
      </c>
      <c r="AI147" s="188">
        <f t="shared" si="51"/>
        <v>-2.8521157383757831E-6</v>
      </c>
      <c r="AJ147" s="97">
        <v>17.309999999999999</v>
      </c>
      <c r="AK147" s="100">
        <v>0.27</v>
      </c>
      <c r="AL147" s="100">
        <v>-13.79</v>
      </c>
    </row>
    <row r="148" spans="1:38">
      <c r="A148" s="90" t="s">
        <v>1177</v>
      </c>
      <c r="B148" s="64" t="s">
        <v>13</v>
      </c>
      <c r="C148" s="59">
        <v>0.1305</v>
      </c>
      <c r="D148" s="78" t="s">
        <v>13</v>
      </c>
      <c r="E148" s="59" t="s">
        <v>13</v>
      </c>
      <c r="F148" s="59">
        <v>0.1305</v>
      </c>
      <c r="G148" s="78" t="s">
        <v>13</v>
      </c>
      <c r="H148" s="59" t="s">
        <v>13</v>
      </c>
      <c r="I148" s="59">
        <v>0.1305</v>
      </c>
      <c r="J148" s="78" t="s">
        <v>13</v>
      </c>
      <c r="K148" s="59" t="s">
        <v>13</v>
      </c>
      <c r="L148" s="59">
        <v>0.1305</v>
      </c>
      <c r="M148" s="78" t="s">
        <v>13</v>
      </c>
      <c r="N148" s="59" t="s">
        <v>13</v>
      </c>
      <c r="O148" s="59">
        <v>0.1305</v>
      </c>
      <c r="P148" s="78" t="s">
        <v>13</v>
      </c>
      <c r="Q148" s="52">
        <v>0.1</v>
      </c>
      <c r="R148" s="59">
        <v>0.1305</v>
      </c>
      <c r="S148" s="74">
        <f t="shared" si="53"/>
        <v>-3.0499999999999999E-2</v>
      </c>
      <c r="T148" s="52">
        <v>-0.02</v>
      </c>
      <c r="U148" s="59">
        <v>0.1305</v>
      </c>
      <c r="V148" s="74">
        <f t="shared" si="43"/>
        <v>-0.15049999999999999</v>
      </c>
      <c r="W148" s="52">
        <v>7.0000000000000007E-2</v>
      </c>
      <c r="X148" s="59">
        <v>0.1305</v>
      </c>
      <c r="Y148" s="74">
        <f t="shared" si="44"/>
        <v>-6.0499999999999998E-2</v>
      </c>
      <c r="Z148" s="52">
        <v>0.08</v>
      </c>
      <c r="AA148" s="59">
        <v>0.1305</v>
      </c>
      <c r="AB148" s="74">
        <f t="shared" si="42"/>
        <v>-5.0500000000000003E-2</v>
      </c>
      <c r="AC148" s="52">
        <v>0.08</v>
      </c>
      <c r="AD148" s="59">
        <v>0.1305</v>
      </c>
      <c r="AE148" s="74">
        <f t="shared" si="52"/>
        <v>-5.0500000000000003E-2</v>
      </c>
      <c r="AF148" s="74">
        <f t="shared" si="49"/>
        <v>-6.8499999999999991E-2</v>
      </c>
      <c r="AG148" s="100">
        <v>42.05</v>
      </c>
      <c r="AH148" s="186">
        <f t="shared" si="50"/>
        <v>4.4008220589086355E-4</v>
      </c>
      <c r="AI148" s="188">
        <f t="shared" si="51"/>
        <v>-3.014563110352415E-5</v>
      </c>
      <c r="AJ148" s="97">
        <v>54.06</v>
      </c>
      <c r="AK148" s="100">
        <v>4.26</v>
      </c>
      <c r="AL148" s="101" t="s">
        <v>13</v>
      </c>
    </row>
    <row r="149" spans="1:38">
      <c r="A149" s="90" t="s">
        <v>1178</v>
      </c>
      <c r="B149" s="52">
        <v>0.03</v>
      </c>
      <c r="C149" s="59">
        <v>0.1305</v>
      </c>
      <c r="D149" s="74">
        <f t="shared" ref="D149:D156" si="54">B149-C149</f>
        <v>-0.10050000000000001</v>
      </c>
      <c r="E149" s="52">
        <v>0.11</v>
      </c>
      <c r="F149" s="59">
        <v>0.1305</v>
      </c>
      <c r="G149" s="74">
        <f t="shared" ref="G149:G156" si="55">E149-F149</f>
        <v>-2.0500000000000004E-2</v>
      </c>
      <c r="H149" s="59" t="s">
        <v>13</v>
      </c>
      <c r="I149" s="59">
        <v>0.1305</v>
      </c>
      <c r="J149" s="78" t="s">
        <v>13</v>
      </c>
      <c r="K149" s="75" t="s">
        <v>13</v>
      </c>
      <c r="L149" s="59">
        <v>0.1305</v>
      </c>
      <c r="M149" s="78" t="s">
        <v>13</v>
      </c>
      <c r="N149" s="52">
        <v>0.25</v>
      </c>
      <c r="O149" s="59">
        <v>0.1305</v>
      </c>
      <c r="P149" s="74">
        <f>N149-O149</f>
        <v>0.1195</v>
      </c>
      <c r="Q149" s="52">
        <v>0.12</v>
      </c>
      <c r="R149" s="59">
        <v>0.1305</v>
      </c>
      <c r="S149" s="74">
        <f t="shared" si="53"/>
        <v>-1.0500000000000009E-2</v>
      </c>
      <c r="T149" s="52">
        <v>0.27</v>
      </c>
      <c r="U149" s="59">
        <v>0.1305</v>
      </c>
      <c r="V149" s="74">
        <f t="shared" si="43"/>
        <v>0.13950000000000001</v>
      </c>
      <c r="W149" s="52">
        <v>0.28999999999999998</v>
      </c>
      <c r="X149" s="59">
        <v>0.1305</v>
      </c>
      <c r="Y149" s="74">
        <f t="shared" si="44"/>
        <v>0.15949999999999998</v>
      </c>
      <c r="Z149" s="52">
        <v>0.28000000000000003</v>
      </c>
      <c r="AA149" s="59">
        <v>0.1305</v>
      </c>
      <c r="AB149" s="74">
        <f t="shared" si="42"/>
        <v>0.14950000000000002</v>
      </c>
      <c r="AC149" s="52">
        <v>0.23</v>
      </c>
      <c r="AD149" s="59">
        <v>0.1305</v>
      </c>
      <c r="AE149" s="74">
        <f t="shared" si="52"/>
        <v>9.9500000000000005E-2</v>
      </c>
      <c r="AF149" s="74">
        <f t="shared" si="49"/>
        <v>6.7000000000000004E-2</v>
      </c>
      <c r="AG149" s="100">
        <v>9.4499999999999993</v>
      </c>
      <c r="AH149" s="186">
        <f t="shared" si="50"/>
        <v>9.8900757328624514E-5</v>
      </c>
      <c r="AI149" s="188">
        <f t="shared" si="51"/>
        <v>6.6263507410178425E-6</v>
      </c>
      <c r="AJ149" s="97">
        <v>22.94</v>
      </c>
      <c r="AK149" s="100">
        <v>0</v>
      </c>
      <c r="AL149" s="100">
        <v>6.51</v>
      </c>
    </row>
    <row r="150" spans="1:38">
      <c r="A150" s="90" t="s">
        <v>1179</v>
      </c>
      <c r="B150" s="52">
        <v>8.6E-3</v>
      </c>
      <c r="C150" s="59">
        <v>0.1305</v>
      </c>
      <c r="D150" s="74">
        <f t="shared" si="54"/>
        <v>-0.12190000000000001</v>
      </c>
      <c r="E150" s="52">
        <v>0.01</v>
      </c>
      <c r="F150" s="59">
        <v>0.1305</v>
      </c>
      <c r="G150" s="74">
        <f t="shared" si="55"/>
        <v>-0.12050000000000001</v>
      </c>
      <c r="H150" s="52">
        <v>5.1000000000000004E-3</v>
      </c>
      <c r="I150" s="59">
        <v>0.1305</v>
      </c>
      <c r="J150" s="74">
        <f t="shared" ref="J150:J156" si="56">H150-I150</f>
        <v>-0.12540000000000001</v>
      </c>
      <c r="K150" s="52">
        <v>6.6100000000000006E-2</v>
      </c>
      <c r="L150" s="59">
        <v>0.1305</v>
      </c>
      <c r="M150" s="74">
        <f>K150-L150</f>
        <v>-6.4399999999999999E-2</v>
      </c>
      <c r="N150" s="52">
        <v>1.6299999999999999E-2</v>
      </c>
      <c r="O150" s="59">
        <v>0.1305</v>
      </c>
      <c r="P150" s="74">
        <f>N150-O150</f>
        <v>-0.11420000000000001</v>
      </c>
      <c r="Q150" s="52">
        <v>2.3400000000000001E-2</v>
      </c>
      <c r="R150" s="59">
        <v>0.1305</v>
      </c>
      <c r="S150" s="74">
        <f t="shared" si="53"/>
        <v>-0.1071</v>
      </c>
      <c r="T150" s="52">
        <v>-5.4000000000000003E-3</v>
      </c>
      <c r="U150" s="59">
        <v>0.1305</v>
      </c>
      <c r="V150" s="74">
        <f t="shared" si="43"/>
        <v>-0.13589999999999999</v>
      </c>
      <c r="W150" s="52">
        <v>-9.1000000000000004E-3</v>
      </c>
      <c r="X150" s="59">
        <v>0.1305</v>
      </c>
      <c r="Y150" s="74">
        <f t="shared" si="44"/>
        <v>-0.1396</v>
      </c>
      <c r="Z150" s="52">
        <v>1.0200000000000001E-2</v>
      </c>
      <c r="AA150" s="59">
        <v>0.1305</v>
      </c>
      <c r="AB150" s="74">
        <f t="shared" si="42"/>
        <v>-0.1203</v>
      </c>
      <c r="AC150" s="52">
        <v>0.1421</v>
      </c>
      <c r="AD150" s="59">
        <v>0.1305</v>
      </c>
      <c r="AE150" s="74">
        <f t="shared" si="52"/>
        <v>1.1599999999999999E-2</v>
      </c>
      <c r="AF150" s="74">
        <f t="shared" si="49"/>
        <v>-0.10377</v>
      </c>
      <c r="AG150" s="100">
        <v>18.89</v>
      </c>
      <c r="AH150" s="186">
        <f t="shared" si="50"/>
        <v>1.9769685777118701E-4</v>
      </c>
      <c r="AI150" s="188">
        <f t="shared" si="51"/>
        <v>-2.0515002930916075E-5</v>
      </c>
      <c r="AJ150" s="97">
        <v>18.89</v>
      </c>
      <c r="AK150" s="100">
        <v>0.68</v>
      </c>
      <c r="AL150" s="101" t="s">
        <v>13</v>
      </c>
    </row>
    <row r="151" spans="1:38">
      <c r="A151" s="90" t="s">
        <v>1180</v>
      </c>
      <c r="B151" s="61">
        <v>3.2300000000000002E-2</v>
      </c>
      <c r="C151" s="59">
        <v>0.1305</v>
      </c>
      <c r="D151" s="74">
        <f t="shared" si="54"/>
        <v>-9.820000000000001E-2</v>
      </c>
      <c r="E151" s="61">
        <v>-0.996</v>
      </c>
      <c r="F151" s="59">
        <v>0.1305</v>
      </c>
      <c r="G151" s="74">
        <f t="shared" si="55"/>
        <v>-1.1265000000000001</v>
      </c>
      <c r="H151" s="61">
        <v>-1.5432999999999999</v>
      </c>
      <c r="I151" s="59">
        <v>0.1305</v>
      </c>
      <c r="J151" s="74">
        <f t="shared" si="56"/>
        <v>-1.6738</v>
      </c>
      <c r="K151" s="61" t="s">
        <v>13</v>
      </c>
      <c r="L151" s="59">
        <v>0.1305</v>
      </c>
      <c r="M151" s="78" t="s">
        <v>13</v>
      </c>
      <c r="N151" s="61" t="s">
        <v>13</v>
      </c>
      <c r="O151" s="59">
        <v>0.1305</v>
      </c>
      <c r="P151" s="78" t="s">
        <v>13</v>
      </c>
      <c r="Q151" s="61" t="s">
        <v>13</v>
      </c>
      <c r="R151" s="59">
        <v>0.1305</v>
      </c>
      <c r="S151" s="78" t="s">
        <v>13</v>
      </c>
      <c r="T151" s="61">
        <v>0.41060000000000002</v>
      </c>
      <c r="U151" s="59">
        <v>0.1305</v>
      </c>
      <c r="V151" s="74">
        <f t="shared" si="43"/>
        <v>0.28010000000000002</v>
      </c>
      <c r="W151" s="61">
        <v>0.36049999999999999</v>
      </c>
      <c r="X151" s="59">
        <v>0.1305</v>
      </c>
      <c r="Y151" s="74">
        <f t="shared" si="44"/>
        <v>0.22999999999999998</v>
      </c>
      <c r="Z151" s="61">
        <v>0.20599999999999999</v>
      </c>
      <c r="AA151" s="59">
        <v>0.1305</v>
      </c>
      <c r="AB151" s="74">
        <f t="shared" si="42"/>
        <v>7.5499999999999984E-2</v>
      </c>
      <c r="AC151" s="61">
        <v>0.12820000000000001</v>
      </c>
      <c r="AD151" s="59">
        <v>0.1305</v>
      </c>
      <c r="AE151" s="74">
        <f t="shared" si="52"/>
        <v>-2.2999999999999965E-3</v>
      </c>
      <c r="AF151" s="74">
        <f t="shared" si="49"/>
        <v>-0.33074285714285717</v>
      </c>
      <c r="AG151" s="100">
        <v>7.48</v>
      </c>
      <c r="AH151" s="186">
        <f t="shared" si="50"/>
        <v>7.8283350774403321E-5</v>
      </c>
      <c r="AI151" s="188">
        <f t="shared" si="51"/>
        <v>-2.5891659101842653E-5</v>
      </c>
      <c r="AJ151" s="97">
        <v>23.62</v>
      </c>
      <c r="AK151" s="100">
        <v>0.4</v>
      </c>
      <c r="AL151" s="101" t="s">
        <v>13</v>
      </c>
    </row>
    <row r="152" spans="1:38">
      <c r="A152" s="90" t="s">
        <v>1181</v>
      </c>
      <c r="B152" s="52">
        <v>7.0999999999999994E-2</v>
      </c>
      <c r="C152" s="59">
        <v>0.1305</v>
      </c>
      <c r="D152" s="74">
        <f t="shared" si="54"/>
        <v>-5.9500000000000011E-2</v>
      </c>
      <c r="E152" s="52">
        <v>3.8800000000000001E-2</v>
      </c>
      <c r="F152" s="59">
        <v>0.1305</v>
      </c>
      <c r="G152" s="74">
        <f t="shared" si="55"/>
        <v>-9.1700000000000004E-2</v>
      </c>
      <c r="H152" s="52">
        <v>-2.4799999999999999E-2</v>
      </c>
      <c r="I152" s="59">
        <v>0.1305</v>
      </c>
      <c r="J152" s="74">
        <f t="shared" si="56"/>
        <v>-0.15529999999999999</v>
      </c>
      <c r="K152" s="52">
        <v>6.7999999999999996E-3</v>
      </c>
      <c r="L152" s="59">
        <v>0.1305</v>
      </c>
      <c r="M152" s="74">
        <f t="shared" ref="M152:M162" si="57">K152-L152</f>
        <v>-0.1237</v>
      </c>
      <c r="N152" s="52">
        <v>1.8599999999999998E-2</v>
      </c>
      <c r="O152" s="59">
        <v>0.1305</v>
      </c>
      <c r="P152" s="74">
        <f t="shared" ref="P152:P162" si="58">N152-O152</f>
        <v>-0.1119</v>
      </c>
      <c r="Q152" s="52">
        <v>2.4E-2</v>
      </c>
      <c r="R152" s="59">
        <v>0.1305</v>
      </c>
      <c r="S152" s="74">
        <f t="shared" ref="S152:S173" si="59">Q152-R152</f>
        <v>-0.10650000000000001</v>
      </c>
      <c r="T152" s="52">
        <v>4.1200000000000001E-2</v>
      </c>
      <c r="U152" s="59">
        <v>0.1305</v>
      </c>
      <c r="V152" s="74">
        <f t="shared" si="43"/>
        <v>-8.9300000000000004E-2</v>
      </c>
      <c r="W152" s="52">
        <v>4.2900000000000001E-2</v>
      </c>
      <c r="X152" s="59">
        <v>0.1305</v>
      </c>
      <c r="Y152" s="74">
        <f t="shared" si="44"/>
        <v>-8.7600000000000011E-2</v>
      </c>
      <c r="Z152" s="52">
        <v>4.4600000000000001E-2</v>
      </c>
      <c r="AA152" s="59">
        <v>0.1305</v>
      </c>
      <c r="AB152" s="74">
        <f t="shared" ref="AB152:AB177" si="60">Z152-AA152</f>
        <v>-8.5900000000000004E-2</v>
      </c>
      <c r="AC152" s="52">
        <v>6.4000000000000003E-3</v>
      </c>
      <c r="AD152" s="59">
        <v>0.1305</v>
      </c>
      <c r="AE152" s="74">
        <f t="shared" si="52"/>
        <v>-0.1241</v>
      </c>
      <c r="AF152" s="74">
        <f t="shared" si="49"/>
        <v>-0.10355</v>
      </c>
      <c r="AG152" s="100">
        <v>84.98</v>
      </c>
      <c r="AH152" s="186">
        <f t="shared" si="50"/>
        <v>8.8937421775518645E-4</v>
      </c>
      <c r="AI152" s="188">
        <f t="shared" si="51"/>
        <v>-9.2094700248549565E-5</v>
      </c>
      <c r="AJ152" s="97">
        <v>96.46</v>
      </c>
      <c r="AK152" s="100">
        <v>0.15</v>
      </c>
      <c r="AL152" s="100">
        <v>-2.96</v>
      </c>
    </row>
    <row r="153" spans="1:38">
      <c r="A153" s="90" t="s">
        <v>1182</v>
      </c>
      <c r="B153" s="52">
        <v>4.1700000000000001E-2</v>
      </c>
      <c r="C153" s="59">
        <v>0.1305</v>
      </c>
      <c r="D153" s="74">
        <f t="shared" si="54"/>
        <v>-8.8800000000000004E-2</v>
      </c>
      <c r="E153" s="52">
        <v>-0.17330000000000001</v>
      </c>
      <c r="F153" s="59">
        <v>0.1305</v>
      </c>
      <c r="G153" s="74">
        <f t="shared" si="55"/>
        <v>-0.30380000000000001</v>
      </c>
      <c r="H153" s="52">
        <v>-0.1148</v>
      </c>
      <c r="I153" s="59">
        <v>0.1305</v>
      </c>
      <c r="J153" s="74">
        <f t="shared" si="56"/>
        <v>-0.24530000000000002</v>
      </c>
      <c r="K153" s="52">
        <v>1.6999999999999999E-3</v>
      </c>
      <c r="L153" s="59">
        <v>0.1305</v>
      </c>
      <c r="M153" s="74">
        <f t="shared" si="57"/>
        <v>-0.1288</v>
      </c>
      <c r="N153" s="52">
        <v>0</v>
      </c>
      <c r="O153" s="59">
        <v>0.1305</v>
      </c>
      <c r="P153" s="74">
        <f t="shared" si="58"/>
        <v>-0.1305</v>
      </c>
      <c r="Q153" s="52">
        <v>1.9E-3</v>
      </c>
      <c r="R153" s="59">
        <v>0.1305</v>
      </c>
      <c r="S153" s="74">
        <f t="shared" si="59"/>
        <v>-0.12859999999999999</v>
      </c>
      <c r="T153" s="52">
        <v>6.9999999999999999E-4</v>
      </c>
      <c r="U153" s="59">
        <v>0.1305</v>
      </c>
      <c r="V153" s="74">
        <f t="shared" si="43"/>
        <v>-0.1298</v>
      </c>
      <c r="W153" s="52">
        <v>-6.1000000000000004E-3</v>
      </c>
      <c r="X153" s="59">
        <v>0.1305</v>
      </c>
      <c r="Y153" s="74">
        <f t="shared" si="44"/>
        <v>-0.1366</v>
      </c>
      <c r="Z153" s="52">
        <v>-2.3999999999999998E-3</v>
      </c>
      <c r="AA153" s="59">
        <v>0.1305</v>
      </c>
      <c r="AB153" s="74">
        <f t="shared" si="60"/>
        <v>-0.13290000000000002</v>
      </c>
      <c r="AC153" s="63">
        <v>3.8999999999999998E-3</v>
      </c>
      <c r="AD153" s="59">
        <v>0.1305</v>
      </c>
      <c r="AE153" s="74">
        <f t="shared" si="52"/>
        <v>-0.12660000000000002</v>
      </c>
      <c r="AF153" s="74">
        <f t="shared" si="49"/>
        <v>-0.15517</v>
      </c>
      <c r="AG153" s="100">
        <v>12.86</v>
      </c>
      <c r="AH153" s="186">
        <f t="shared" si="50"/>
        <v>1.3458875547577896E-4</v>
      </c>
      <c r="AI153" s="188">
        <f t="shared" si="51"/>
        <v>-2.0884137187176622E-5</v>
      </c>
      <c r="AJ153" s="97">
        <v>13.1</v>
      </c>
      <c r="AK153" s="100">
        <v>0</v>
      </c>
      <c r="AL153" s="100">
        <v>-3.88</v>
      </c>
    </row>
    <row r="154" spans="1:38">
      <c r="A154" s="90" t="s">
        <v>1183</v>
      </c>
      <c r="B154" s="61">
        <v>0.12559999999999999</v>
      </c>
      <c r="C154" s="59">
        <v>0.1305</v>
      </c>
      <c r="D154" s="74">
        <f t="shared" si="54"/>
        <v>-4.9000000000000155E-3</v>
      </c>
      <c r="E154" s="61">
        <v>0.1094</v>
      </c>
      <c r="F154" s="59">
        <v>0.1305</v>
      </c>
      <c r="G154" s="74">
        <f t="shared" si="55"/>
        <v>-2.1100000000000008E-2</v>
      </c>
      <c r="H154" s="61">
        <v>8.7800000000000003E-2</v>
      </c>
      <c r="I154" s="59">
        <v>0.1305</v>
      </c>
      <c r="J154" s="74">
        <f t="shared" si="56"/>
        <v>-4.2700000000000002E-2</v>
      </c>
      <c r="K154" s="61">
        <v>7.2099999999999997E-2</v>
      </c>
      <c r="L154" s="59">
        <v>0.1305</v>
      </c>
      <c r="M154" s="74">
        <f t="shared" si="57"/>
        <v>-5.8400000000000007E-2</v>
      </c>
      <c r="N154" s="61">
        <v>7.17E-2</v>
      </c>
      <c r="O154" s="59">
        <v>0.1305</v>
      </c>
      <c r="P154" s="74">
        <f t="shared" si="58"/>
        <v>-5.8800000000000005E-2</v>
      </c>
      <c r="Q154" s="61">
        <v>9.3399999999999997E-2</v>
      </c>
      <c r="R154" s="59">
        <v>0.1305</v>
      </c>
      <c r="S154" s="74">
        <f t="shared" si="59"/>
        <v>-3.7100000000000008E-2</v>
      </c>
      <c r="T154" s="61">
        <v>3.2099999999999997E-2</v>
      </c>
      <c r="U154" s="59">
        <v>0.1305</v>
      </c>
      <c r="V154" s="74">
        <f t="shared" si="43"/>
        <v>-9.8400000000000015E-2</v>
      </c>
      <c r="W154" s="61">
        <v>8.0299999999999996E-2</v>
      </c>
      <c r="X154" s="59">
        <v>0.1305</v>
      </c>
      <c r="Y154" s="74">
        <f t="shared" ref="Y154:Y177" si="61">W154-X154</f>
        <v>-5.0200000000000009E-2</v>
      </c>
      <c r="Z154" s="61">
        <v>8.1000000000000003E-2</v>
      </c>
      <c r="AA154" s="59">
        <v>0.1305</v>
      </c>
      <c r="AB154" s="74">
        <f t="shared" si="60"/>
        <v>-4.9500000000000002E-2</v>
      </c>
      <c r="AC154" s="61">
        <v>3.9199999999999999E-2</v>
      </c>
      <c r="AD154" s="59">
        <v>0.1305</v>
      </c>
      <c r="AE154" s="74">
        <f t="shared" si="52"/>
        <v>-9.1300000000000006E-2</v>
      </c>
      <c r="AF154" s="74">
        <f t="shared" si="49"/>
        <v>-5.1240000000000022E-2</v>
      </c>
      <c r="AG154" s="100">
        <v>26.6</v>
      </c>
      <c r="AH154" s="186">
        <f t="shared" si="50"/>
        <v>2.7838731692501716E-4</v>
      </c>
      <c r="AI154" s="188">
        <f t="shared" si="51"/>
        <v>-1.4264566119237884E-5</v>
      </c>
      <c r="AJ154" s="97">
        <v>39.44</v>
      </c>
      <c r="AK154" s="100">
        <v>0.48</v>
      </c>
      <c r="AL154" s="100">
        <v>-27.52</v>
      </c>
    </row>
    <row r="155" spans="1:38">
      <c r="A155" s="90" t="s">
        <v>1184</v>
      </c>
      <c r="B155" s="61">
        <v>-0.01</v>
      </c>
      <c r="C155" s="59">
        <v>0.1305</v>
      </c>
      <c r="D155" s="74">
        <f t="shared" si="54"/>
        <v>-0.14050000000000001</v>
      </c>
      <c r="E155" s="61">
        <v>-0.01</v>
      </c>
      <c r="F155" s="59">
        <v>0.1305</v>
      </c>
      <c r="G155" s="74">
        <f t="shared" si="55"/>
        <v>-0.14050000000000001</v>
      </c>
      <c r="H155" s="61">
        <v>0</v>
      </c>
      <c r="I155" s="59">
        <v>0.1305</v>
      </c>
      <c r="J155" s="74">
        <f t="shared" si="56"/>
        <v>-0.1305</v>
      </c>
      <c r="K155" s="61">
        <v>0</v>
      </c>
      <c r="L155" s="59">
        <v>0.1305</v>
      </c>
      <c r="M155" s="74">
        <f t="shared" si="57"/>
        <v>-0.1305</v>
      </c>
      <c r="N155" s="61">
        <v>0</v>
      </c>
      <c r="O155" s="59">
        <v>0.1305</v>
      </c>
      <c r="P155" s="74">
        <f t="shared" si="58"/>
        <v>-0.1305</v>
      </c>
      <c r="Q155" s="61">
        <v>0</v>
      </c>
      <c r="R155" s="59">
        <v>0.1305</v>
      </c>
      <c r="S155" s="74">
        <f t="shared" si="59"/>
        <v>-0.1305</v>
      </c>
      <c r="T155" s="61">
        <v>0.01</v>
      </c>
      <c r="U155" s="59">
        <v>0.1305</v>
      </c>
      <c r="V155" s="74">
        <f t="shared" si="43"/>
        <v>-0.12050000000000001</v>
      </c>
      <c r="W155" s="61">
        <v>0.02</v>
      </c>
      <c r="X155" s="59">
        <v>0.1305</v>
      </c>
      <c r="Y155" s="74">
        <f t="shared" si="61"/>
        <v>-0.1105</v>
      </c>
      <c r="Z155" s="61">
        <v>0.06</v>
      </c>
      <c r="AA155" s="59">
        <v>0.1305</v>
      </c>
      <c r="AB155" s="74">
        <f t="shared" si="60"/>
        <v>-7.0500000000000007E-2</v>
      </c>
      <c r="AC155" s="61">
        <v>0.04</v>
      </c>
      <c r="AD155" s="59">
        <v>0.1305</v>
      </c>
      <c r="AE155" s="74">
        <f t="shared" si="52"/>
        <v>-9.0499999999999997E-2</v>
      </c>
      <c r="AF155" s="74">
        <f t="shared" si="49"/>
        <v>-0.11950000000000002</v>
      </c>
      <c r="AG155" s="100">
        <v>39.619999999999997</v>
      </c>
      <c r="AH155" s="186">
        <f t="shared" si="50"/>
        <v>4.1465058257778871E-4</v>
      </c>
      <c r="AI155" s="188">
        <f t="shared" si="51"/>
        <v>-4.9550744618045762E-5</v>
      </c>
      <c r="AJ155" s="97">
        <v>81.5</v>
      </c>
      <c r="AK155" s="100">
        <v>0</v>
      </c>
      <c r="AL155" s="100">
        <v>-5.83</v>
      </c>
    </row>
    <row r="156" spans="1:38">
      <c r="A156" s="90" t="s">
        <v>1185</v>
      </c>
      <c r="B156" s="52">
        <v>1.5E-3</v>
      </c>
      <c r="C156" s="59">
        <v>0.1305</v>
      </c>
      <c r="D156" s="74">
        <f t="shared" si="54"/>
        <v>-0.129</v>
      </c>
      <c r="E156" s="52">
        <v>-5.3600000000000002E-2</v>
      </c>
      <c r="F156" s="59">
        <v>0.1305</v>
      </c>
      <c r="G156" s="74">
        <f t="shared" si="55"/>
        <v>-0.18410000000000001</v>
      </c>
      <c r="H156" s="52">
        <v>-4.5400000000000003E-2</v>
      </c>
      <c r="I156" s="59">
        <v>0.1305</v>
      </c>
      <c r="J156" s="74">
        <f t="shared" si="56"/>
        <v>-0.1759</v>
      </c>
      <c r="K156" s="52">
        <v>5.7000000000000002E-2</v>
      </c>
      <c r="L156" s="59">
        <v>0.1305</v>
      </c>
      <c r="M156" s="74">
        <f t="shared" si="57"/>
        <v>-7.350000000000001E-2</v>
      </c>
      <c r="N156" s="52">
        <v>7.2300000000000003E-2</v>
      </c>
      <c r="O156" s="59">
        <v>0.1305</v>
      </c>
      <c r="P156" s="74">
        <f t="shared" si="58"/>
        <v>-5.8200000000000002E-2</v>
      </c>
      <c r="Q156" s="52">
        <v>7.6700000000000004E-2</v>
      </c>
      <c r="R156" s="59">
        <v>0.1305</v>
      </c>
      <c r="S156" s="74">
        <f t="shared" si="59"/>
        <v>-5.3800000000000001E-2</v>
      </c>
      <c r="T156" s="52">
        <v>4.53E-2</v>
      </c>
      <c r="U156" s="59">
        <v>0.1305</v>
      </c>
      <c r="V156" s="74">
        <f t="shared" si="43"/>
        <v>-8.5199999999999998E-2</v>
      </c>
      <c r="W156" s="52">
        <v>1.9400000000000001E-2</v>
      </c>
      <c r="X156" s="59">
        <v>0.1305</v>
      </c>
      <c r="Y156" s="74">
        <f t="shared" si="61"/>
        <v>-0.1111</v>
      </c>
      <c r="Z156" s="52">
        <v>0</v>
      </c>
      <c r="AA156" s="59">
        <v>0.1305</v>
      </c>
      <c r="AB156" s="74">
        <f t="shared" si="60"/>
        <v>-0.1305</v>
      </c>
      <c r="AC156" s="52">
        <v>-9.74E-2</v>
      </c>
      <c r="AD156" s="59">
        <v>0.1305</v>
      </c>
      <c r="AE156" s="74">
        <f t="shared" si="52"/>
        <v>-0.22789999999999999</v>
      </c>
      <c r="AF156" s="74">
        <f t="shared" si="49"/>
        <v>-0.12292</v>
      </c>
      <c r="AG156" s="100">
        <v>6.32</v>
      </c>
      <c r="AH156" s="186">
        <f t="shared" si="50"/>
        <v>6.6143151991207089E-5</v>
      </c>
      <c r="AI156" s="188">
        <f t="shared" si="51"/>
        <v>-8.1303162427591763E-6</v>
      </c>
      <c r="AJ156" s="97">
        <v>11.31</v>
      </c>
      <c r="AK156" s="100">
        <v>0.17</v>
      </c>
      <c r="AL156" s="100">
        <v>-2.69</v>
      </c>
    </row>
    <row r="157" spans="1:38">
      <c r="A157" s="90" t="s">
        <v>1186</v>
      </c>
      <c r="B157" s="64" t="s">
        <v>13</v>
      </c>
      <c r="C157" s="59">
        <v>0.1305</v>
      </c>
      <c r="D157" s="78" t="s">
        <v>13</v>
      </c>
      <c r="E157" s="59" t="s">
        <v>13</v>
      </c>
      <c r="F157" s="59">
        <v>0.1305</v>
      </c>
      <c r="G157" s="78" t="s">
        <v>13</v>
      </c>
      <c r="H157" s="59" t="s">
        <v>13</v>
      </c>
      <c r="I157" s="59">
        <v>0.1305</v>
      </c>
      <c r="J157" s="78" t="s">
        <v>13</v>
      </c>
      <c r="K157" s="52">
        <v>0</v>
      </c>
      <c r="L157" s="59">
        <v>0.1305</v>
      </c>
      <c r="M157" s="74">
        <f t="shared" si="57"/>
        <v>-0.1305</v>
      </c>
      <c r="N157" s="52">
        <v>1.2699999999999999E-2</v>
      </c>
      <c r="O157" s="59">
        <v>0.1305</v>
      </c>
      <c r="P157" s="74">
        <f t="shared" si="58"/>
        <v>-0.1178</v>
      </c>
      <c r="Q157" s="52">
        <v>3.9600000000000003E-2</v>
      </c>
      <c r="R157" s="59">
        <v>0.1305</v>
      </c>
      <c r="S157" s="74">
        <f t="shared" si="59"/>
        <v>-9.0900000000000009E-2</v>
      </c>
      <c r="T157" s="52">
        <v>1.41E-2</v>
      </c>
      <c r="U157" s="59">
        <v>0.1305</v>
      </c>
      <c r="V157" s="74">
        <f t="shared" si="43"/>
        <v>-0.1164</v>
      </c>
      <c r="W157" s="52">
        <v>-3.1300000000000001E-2</v>
      </c>
      <c r="X157" s="59">
        <v>0.1305</v>
      </c>
      <c r="Y157" s="74">
        <f t="shared" si="61"/>
        <v>-0.1618</v>
      </c>
      <c r="Z157" s="52">
        <v>-5.74E-2</v>
      </c>
      <c r="AA157" s="59">
        <v>0.1305</v>
      </c>
      <c r="AB157" s="74">
        <f t="shared" si="60"/>
        <v>-0.18790000000000001</v>
      </c>
      <c r="AC157" s="52">
        <v>-1.8700000000000001E-2</v>
      </c>
      <c r="AD157" s="59">
        <v>0.1305</v>
      </c>
      <c r="AE157" s="74">
        <f t="shared" si="52"/>
        <v>-0.1492</v>
      </c>
      <c r="AF157" s="74">
        <f t="shared" si="49"/>
        <v>-0.13635714285714287</v>
      </c>
      <c r="AG157" s="100">
        <v>5.25</v>
      </c>
      <c r="AH157" s="186">
        <f t="shared" si="50"/>
        <v>5.4944865182569177E-5</v>
      </c>
      <c r="AI157" s="188">
        <f t="shared" si="51"/>
        <v>-7.4921248309660405E-6</v>
      </c>
      <c r="AJ157" s="97">
        <v>5.92</v>
      </c>
      <c r="AK157" s="100">
        <v>0.05</v>
      </c>
      <c r="AL157" s="101" t="s">
        <v>13</v>
      </c>
    </row>
    <row r="158" spans="1:38">
      <c r="A158" s="90" t="s">
        <v>1187</v>
      </c>
      <c r="B158" s="52">
        <v>0.14910000000000001</v>
      </c>
      <c r="C158" s="59">
        <v>0.1305</v>
      </c>
      <c r="D158" s="74">
        <f>B158-C158</f>
        <v>1.8600000000000005E-2</v>
      </c>
      <c r="E158" s="52">
        <v>4.8899999999999999E-2</v>
      </c>
      <c r="F158" s="59">
        <v>0.1305</v>
      </c>
      <c r="G158" s="74">
        <f>E158-F158</f>
        <v>-8.1600000000000006E-2</v>
      </c>
      <c r="H158" s="52">
        <v>5.79E-2</v>
      </c>
      <c r="I158" s="59">
        <v>0.1305</v>
      </c>
      <c r="J158" s="74">
        <f>H158-I158</f>
        <v>-7.2599999999999998E-2</v>
      </c>
      <c r="K158" s="52">
        <v>6.1899999999999997E-2</v>
      </c>
      <c r="L158" s="59">
        <v>0.1305</v>
      </c>
      <c r="M158" s="74">
        <f t="shared" si="57"/>
        <v>-6.8600000000000008E-2</v>
      </c>
      <c r="N158" s="52">
        <v>4.5400000000000003E-2</v>
      </c>
      <c r="O158" s="59">
        <v>0.1305</v>
      </c>
      <c r="P158" s="74">
        <f t="shared" si="58"/>
        <v>-8.5100000000000009E-2</v>
      </c>
      <c r="Q158" s="52">
        <v>5.8599999999999999E-2</v>
      </c>
      <c r="R158" s="59">
        <v>0.1305</v>
      </c>
      <c r="S158" s="74">
        <f t="shared" si="59"/>
        <v>-7.1900000000000006E-2</v>
      </c>
      <c r="T158" s="52">
        <v>5.8900000000000001E-2</v>
      </c>
      <c r="U158" s="59">
        <v>0.1305</v>
      </c>
      <c r="V158" s="74">
        <f t="shared" si="43"/>
        <v>-7.1599999999999997E-2</v>
      </c>
      <c r="W158" s="52">
        <v>-1.06E-2</v>
      </c>
      <c r="X158" s="59">
        <v>0.1305</v>
      </c>
      <c r="Y158" s="74">
        <f t="shared" si="61"/>
        <v>-0.1411</v>
      </c>
      <c r="Z158" s="52">
        <v>6.8699999999999997E-2</v>
      </c>
      <c r="AA158" s="59">
        <v>0.1305</v>
      </c>
      <c r="AB158" s="74">
        <f t="shared" si="60"/>
        <v>-6.1800000000000008E-2</v>
      </c>
      <c r="AC158" s="52">
        <v>5.8200000000000002E-2</v>
      </c>
      <c r="AD158" s="59">
        <v>0.1305</v>
      </c>
      <c r="AE158" s="74">
        <f t="shared" si="52"/>
        <v>-7.2300000000000003E-2</v>
      </c>
      <c r="AF158" s="74">
        <f t="shared" si="49"/>
        <v>-7.0800000000000002E-2</v>
      </c>
      <c r="AG158" s="100">
        <v>64.569999999999993</v>
      </c>
      <c r="AH158" s="186">
        <f t="shared" si="50"/>
        <v>6.7576951330256983E-4</v>
      </c>
      <c r="AI158" s="188">
        <f t="shared" si="51"/>
        <v>-4.7844481541821945E-5</v>
      </c>
      <c r="AJ158" s="97">
        <v>72.58</v>
      </c>
      <c r="AK158" s="100">
        <v>0.49</v>
      </c>
      <c r="AL158" s="100">
        <v>-30.24</v>
      </c>
    </row>
    <row r="159" spans="1:38">
      <c r="A159" s="90" t="s">
        <v>1188</v>
      </c>
      <c r="B159" s="52">
        <v>3.0000000000000001E-3</v>
      </c>
      <c r="C159" s="59">
        <v>0.1305</v>
      </c>
      <c r="D159" s="74">
        <f>B159-C159</f>
        <v>-0.1275</v>
      </c>
      <c r="E159" s="52">
        <v>1E-3</v>
      </c>
      <c r="F159" s="59">
        <v>0.1305</v>
      </c>
      <c r="G159" s="74">
        <f>E159-F159</f>
        <v>-0.1295</v>
      </c>
      <c r="H159" s="52">
        <v>6.0000000000000001E-3</v>
      </c>
      <c r="I159" s="59">
        <v>0.1305</v>
      </c>
      <c r="J159" s="74">
        <f>H159-I159</f>
        <v>-0.1245</v>
      </c>
      <c r="K159" s="52">
        <v>8.8999999999999999E-3</v>
      </c>
      <c r="L159" s="59">
        <v>0.1305</v>
      </c>
      <c r="M159" s="74">
        <f t="shared" si="57"/>
        <v>-0.1216</v>
      </c>
      <c r="N159" s="52">
        <v>2E-3</v>
      </c>
      <c r="O159" s="59">
        <v>0.1305</v>
      </c>
      <c r="P159" s="74">
        <f t="shared" si="58"/>
        <v>-0.1285</v>
      </c>
      <c r="Q159" s="52">
        <v>1E-3</v>
      </c>
      <c r="R159" s="59">
        <v>0.1305</v>
      </c>
      <c r="S159" s="74">
        <f t="shared" si="59"/>
        <v>-0.1295</v>
      </c>
      <c r="T159" s="52">
        <v>1E-3</v>
      </c>
      <c r="U159" s="59">
        <v>0.1305</v>
      </c>
      <c r="V159" s="74">
        <f t="shared" si="43"/>
        <v>-0.1295</v>
      </c>
      <c r="W159" s="52">
        <v>-1E-3</v>
      </c>
      <c r="X159" s="59">
        <v>0.1305</v>
      </c>
      <c r="Y159" s="74">
        <f t="shared" si="61"/>
        <v>-0.13150000000000001</v>
      </c>
      <c r="Z159" s="52">
        <v>1E-3</v>
      </c>
      <c r="AA159" s="59">
        <v>0.1305</v>
      </c>
      <c r="AB159" s="74">
        <f t="shared" si="60"/>
        <v>-0.1295</v>
      </c>
      <c r="AC159" s="52">
        <v>-2.0500000000000001E-2</v>
      </c>
      <c r="AD159" s="59">
        <v>0.1305</v>
      </c>
      <c r="AE159" s="74">
        <f t="shared" si="52"/>
        <v>-0.151</v>
      </c>
      <c r="AF159" s="74">
        <f t="shared" si="49"/>
        <v>-0.13025999999999999</v>
      </c>
      <c r="AG159" s="100">
        <v>10.26</v>
      </c>
      <c r="AH159" s="186">
        <f t="shared" si="50"/>
        <v>1.0737796509964947E-4</v>
      </c>
      <c r="AI159" s="188">
        <f t="shared" si="51"/>
        <v>-1.3987053733880338E-5</v>
      </c>
      <c r="AJ159" s="97">
        <v>10.28</v>
      </c>
      <c r="AK159" s="100">
        <v>0</v>
      </c>
      <c r="AL159" s="100">
        <v>0</v>
      </c>
    </row>
    <row r="160" spans="1:38">
      <c r="A160" s="90" t="s">
        <v>1189</v>
      </c>
      <c r="B160" s="52">
        <v>1.4E-2</v>
      </c>
      <c r="C160" s="59">
        <v>0.1305</v>
      </c>
      <c r="D160" s="74">
        <f>B160-C160</f>
        <v>-0.11650000000000001</v>
      </c>
      <c r="E160" s="52">
        <v>3.0499999999999999E-2</v>
      </c>
      <c r="F160" s="59">
        <v>0.1305</v>
      </c>
      <c r="G160" s="74">
        <f>E160-F160</f>
        <v>-0.1</v>
      </c>
      <c r="H160" s="52">
        <v>4.4600000000000001E-2</v>
      </c>
      <c r="I160" s="59">
        <v>0.1305</v>
      </c>
      <c r="J160" s="74">
        <f>H160-I160</f>
        <v>-8.5900000000000004E-2</v>
      </c>
      <c r="K160" s="52">
        <v>9.1200000000000003E-2</v>
      </c>
      <c r="L160" s="59">
        <v>0.1305</v>
      </c>
      <c r="M160" s="74">
        <f t="shared" si="57"/>
        <v>-3.9300000000000002E-2</v>
      </c>
      <c r="N160" s="52">
        <v>0.1045</v>
      </c>
      <c r="O160" s="59">
        <v>0.1305</v>
      </c>
      <c r="P160" s="74">
        <f t="shared" si="58"/>
        <v>-2.6000000000000009E-2</v>
      </c>
      <c r="Q160" s="52">
        <v>8.6800000000000002E-2</v>
      </c>
      <c r="R160" s="59">
        <v>0.1305</v>
      </c>
      <c r="S160" s="74">
        <f t="shared" si="59"/>
        <v>-4.3700000000000003E-2</v>
      </c>
      <c r="T160" s="52">
        <v>8.0299999999999996E-2</v>
      </c>
      <c r="U160" s="59">
        <v>0.1305</v>
      </c>
      <c r="V160" s="74">
        <f t="shared" si="43"/>
        <v>-5.0200000000000009E-2</v>
      </c>
      <c r="W160" s="52">
        <v>8.1699999999999995E-2</v>
      </c>
      <c r="X160" s="59">
        <v>0.1305</v>
      </c>
      <c r="Y160" s="74">
        <f t="shared" si="61"/>
        <v>-4.880000000000001E-2</v>
      </c>
      <c r="Z160" s="52">
        <v>7.22E-2</v>
      </c>
      <c r="AA160" s="59">
        <v>0.1305</v>
      </c>
      <c r="AB160" s="74">
        <f t="shared" si="60"/>
        <v>-5.8300000000000005E-2</v>
      </c>
      <c r="AC160" s="52">
        <v>7.9500000000000001E-2</v>
      </c>
      <c r="AD160" s="59">
        <v>0.1305</v>
      </c>
      <c r="AE160" s="74">
        <f t="shared" si="52"/>
        <v>-5.1000000000000004E-2</v>
      </c>
      <c r="AF160" s="74">
        <f t="shared" si="49"/>
        <v>-6.1970000000000011E-2</v>
      </c>
      <c r="AG160" s="100">
        <v>10.47</v>
      </c>
      <c r="AH160" s="186">
        <f t="shared" si="50"/>
        <v>1.0957575970695225E-4</v>
      </c>
      <c r="AI160" s="188">
        <f t="shared" si="51"/>
        <v>-6.7904098290398319E-6</v>
      </c>
      <c r="AJ160" s="97">
        <v>14.48</v>
      </c>
      <c r="AK160" s="100">
        <v>0.51</v>
      </c>
      <c r="AL160" s="100">
        <v>-4.09</v>
      </c>
    </row>
    <row r="161" spans="1:38">
      <c r="A161" s="90" t="s">
        <v>1190</v>
      </c>
      <c r="B161" s="64" t="s">
        <v>13</v>
      </c>
      <c r="C161" s="59">
        <v>0.1305</v>
      </c>
      <c r="D161" s="78" t="s">
        <v>13</v>
      </c>
      <c r="E161" s="52">
        <v>0</v>
      </c>
      <c r="F161" s="59">
        <v>0.1305</v>
      </c>
      <c r="G161" s="74">
        <f>E161-F161</f>
        <v>-0.1305</v>
      </c>
      <c r="H161" s="52">
        <v>-5.0000000000000001E-3</v>
      </c>
      <c r="I161" s="59">
        <v>0.1305</v>
      </c>
      <c r="J161" s="74">
        <f>H161-I161</f>
        <v>-0.13550000000000001</v>
      </c>
      <c r="K161" s="52">
        <v>7.9000000000000008E-3</v>
      </c>
      <c r="L161" s="59">
        <v>0.1305</v>
      </c>
      <c r="M161" s="74">
        <f t="shared" si="57"/>
        <v>-0.1226</v>
      </c>
      <c r="N161" s="52">
        <v>-8.3999999999999995E-3</v>
      </c>
      <c r="O161" s="59">
        <v>0.1305</v>
      </c>
      <c r="P161" s="74">
        <f t="shared" si="58"/>
        <v>-0.1389</v>
      </c>
      <c r="Q161" s="52">
        <v>-4.5400000000000003E-2</v>
      </c>
      <c r="R161" s="59">
        <v>0.1305</v>
      </c>
      <c r="S161" s="74">
        <f t="shared" si="59"/>
        <v>-0.1759</v>
      </c>
      <c r="T161" s="52">
        <v>-1.41E-2</v>
      </c>
      <c r="U161" s="59">
        <v>0.1305</v>
      </c>
      <c r="V161" s="74">
        <f t="shared" si="43"/>
        <v>-0.14460000000000001</v>
      </c>
      <c r="W161" s="52">
        <v>9.1999999999999998E-3</v>
      </c>
      <c r="X161" s="59">
        <v>0.1305</v>
      </c>
      <c r="Y161" s="74">
        <f t="shared" si="61"/>
        <v>-0.12130000000000001</v>
      </c>
      <c r="Z161" s="52">
        <v>3.8999999999999998E-3</v>
      </c>
      <c r="AA161" s="59">
        <v>0.1305</v>
      </c>
      <c r="AB161" s="74">
        <f t="shared" si="60"/>
        <v>-0.12660000000000002</v>
      </c>
      <c r="AC161" s="52">
        <v>5.9999999999999995E-4</v>
      </c>
      <c r="AD161" s="59">
        <v>0.1305</v>
      </c>
      <c r="AE161" s="74">
        <f t="shared" si="52"/>
        <v>-0.12990000000000002</v>
      </c>
      <c r="AF161" s="74">
        <f t="shared" si="49"/>
        <v>-0.13619999999999999</v>
      </c>
      <c r="AG161" s="100">
        <v>16.690000000000001</v>
      </c>
      <c r="AH161" s="186">
        <f t="shared" si="50"/>
        <v>1.7467234283753897E-4</v>
      </c>
      <c r="AI161" s="188">
        <f t="shared" si="51"/>
        <v>-2.3790373094472805E-5</v>
      </c>
      <c r="AJ161" s="97">
        <v>16.7</v>
      </c>
      <c r="AK161" s="100">
        <v>0</v>
      </c>
      <c r="AL161" s="101" t="s">
        <v>13</v>
      </c>
    </row>
    <row r="162" spans="1:38">
      <c r="A162" s="90" t="s">
        <v>1191</v>
      </c>
      <c r="B162" s="61">
        <v>0.2</v>
      </c>
      <c r="C162" s="59">
        <v>0.1305</v>
      </c>
      <c r="D162" s="74">
        <f>B162-C162</f>
        <v>6.9500000000000006E-2</v>
      </c>
      <c r="E162" s="61">
        <v>0.21</v>
      </c>
      <c r="F162" s="59">
        <v>0.1305</v>
      </c>
      <c r="G162" s="74">
        <f>E162-F162</f>
        <v>7.9499999999999987E-2</v>
      </c>
      <c r="H162" s="61">
        <v>0.26</v>
      </c>
      <c r="I162" s="59">
        <v>0.1305</v>
      </c>
      <c r="J162" s="74">
        <f>H162-I162</f>
        <v>0.1295</v>
      </c>
      <c r="K162" s="61">
        <v>0.22</v>
      </c>
      <c r="L162" s="59">
        <v>0.1305</v>
      </c>
      <c r="M162" s="74">
        <f t="shared" si="57"/>
        <v>8.9499999999999996E-2</v>
      </c>
      <c r="N162" s="61">
        <v>0.2</v>
      </c>
      <c r="O162" s="59">
        <v>0.1305</v>
      </c>
      <c r="P162" s="74">
        <f t="shared" si="58"/>
        <v>6.9500000000000006E-2</v>
      </c>
      <c r="Q162" s="61">
        <v>0.02</v>
      </c>
      <c r="R162" s="59">
        <v>0.1305</v>
      </c>
      <c r="S162" s="74">
        <f t="shared" si="59"/>
        <v>-0.1105</v>
      </c>
      <c r="T162" s="61">
        <v>0.06</v>
      </c>
      <c r="U162" s="59">
        <v>0.1305</v>
      </c>
      <c r="V162" s="74">
        <f t="shared" si="43"/>
        <v>-7.0500000000000007E-2</v>
      </c>
      <c r="W162" s="61">
        <v>0.1</v>
      </c>
      <c r="X162" s="59">
        <v>0.1305</v>
      </c>
      <c r="Y162" s="74">
        <f t="shared" si="61"/>
        <v>-3.0499999999999999E-2</v>
      </c>
      <c r="Z162" s="61">
        <v>-0.17</v>
      </c>
      <c r="AA162" s="59">
        <v>0.1305</v>
      </c>
      <c r="AB162" s="74">
        <f t="shared" si="60"/>
        <v>-0.30049999999999999</v>
      </c>
      <c r="AC162" s="61">
        <v>0.22</v>
      </c>
      <c r="AD162" s="59">
        <v>0.1305</v>
      </c>
      <c r="AE162" s="74">
        <f t="shared" si="52"/>
        <v>8.9499999999999996E-2</v>
      </c>
      <c r="AF162" s="74">
        <f t="shared" si="49"/>
        <v>1.5000000000000013E-3</v>
      </c>
      <c r="AG162" s="100">
        <v>23.31</v>
      </c>
      <c r="AH162" s="186">
        <f t="shared" si="50"/>
        <v>2.4395520141060712E-4</v>
      </c>
      <c r="AI162" s="188">
        <f t="shared" si="51"/>
        <v>3.65932802115911E-7</v>
      </c>
      <c r="AJ162" s="97">
        <v>26.66</v>
      </c>
      <c r="AK162" s="100">
        <v>0.77</v>
      </c>
      <c r="AL162" s="100">
        <v>-1.48</v>
      </c>
    </row>
    <row r="163" spans="1:38">
      <c r="A163" s="90" t="s">
        <v>1192</v>
      </c>
      <c r="B163" s="64" t="s">
        <v>13</v>
      </c>
      <c r="C163" s="59">
        <v>0.1305</v>
      </c>
      <c r="D163" s="78" t="s">
        <v>13</v>
      </c>
      <c r="E163" s="59" t="s">
        <v>13</v>
      </c>
      <c r="F163" s="59">
        <v>0.1305</v>
      </c>
      <c r="G163" s="78" t="s">
        <v>13</v>
      </c>
      <c r="H163" s="59" t="s">
        <v>13</v>
      </c>
      <c r="I163" s="59">
        <v>0.1305</v>
      </c>
      <c r="J163" s="78" t="s">
        <v>13</v>
      </c>
      <c r="K163" s="64" t="s">
        <v>13</v>
      </c>
      <c r="L163" s="59">
        <v>0.1305</v>
      </c>
      <c r="M163" s="78" t="s">
        <v>13</v>
      </c>
      <c r="N163" s="59" t="s">
        <v>13</v>
      </c>
      <c r="O163" s="59">
        <v>0.1305</v>
      </c>
      <c r="P163" s="78" t="s">
        <v>13</v>
      </c>
      <c r="Q163" s="61">
        <v>2.0999999999999999E-3</v>
      </c>
      <c r="R163" s="59">
        <v>0.1305</v>
      </c>
      <c r="S163" s="74">
        <f t="shared" si="59"/>
        <v>-0.12840000000000001</v>
      </c>
      <c r="T163" s="61">
        <v>2.0999999999999999E-3</v>
      </c>
      <c r="U163" s="59">
        <v>0.1305</v>
      </c>
      <c r="V163" s="74">
        <f t="shared" si="43"/>
        <v>-0.12840000000000001</v>
      </c>
      <c r="W163" s="61">
        <v>-6.5299999999999997E-2</v>
      </c>
      <c r="X163" s="59">
        <v>0.1305</v>
      </c>
      <c r="Y163" s="74">
        <f t="shared" si="61"/>
        <v>-0.1958</v>
      </c>
      <c r="Z163" s="61">
        <v>-9.4000000000000004E-3</v>
      </c>
      <c r="AA163" s="59">
        <v>0.1305</v>
      </c>
      <c r="AB163" s="74">
        <f t="shared" si="60"/>
        <v>-0.1399</v>
      </c>
      <c r="AC163" s="61">
        <v>-9.5999999999999992E-3</v>
      </c>
      <c r="AD163" s="59">
        <v>0.1305</v>
      </c>
      <c r="AE163" s="74">
        <f t="shared" si="52"/>
        <v>-0.1401</v>
      </c>
      <c r="AF163" s="74">
        <f t="shared" si="49"/>
        <v>-0.14652000000000001</v>
      </c>
      <c r="AG163" s="100">
        <v>6.2</v>
      </c>
      <c r="AH163" s="186">
        <f t="shared" si="50"/>
        <v>6.4887269358462649E-5</v>
      </c>
      <c r="AI163" s="188">
        <f t="shared" si="51"/>
        <v>-9.5072827064019478E-6</v>
      </c>
      <c r="AJ163" s="97">
        <v>7.69</v>
      </c>
      <c r="AK163" s="100">
        <v>0</v>
      </c>
      <c r="AL163" s="101" t="s">
        <v>13</v>
      </c>
    </row>
    <row r="164" spans="1:38">
      <c r="A164" s="90" t="s">
        <v>1193</v>
      </c>
      <c r="B164" s="53" t="s">
        <v>13</v>
      </c>
      <c r="C164" s="59">
        <v>0.1305</v>
      </c>
      <c r="D164" s="78" t="s">
        <v>13</v>
      </c>
      <c r="E164" s="54" t="s">
        <v>13</v>
      </c>
      <c r="F164" s="59">
        <v>0.1305</v>
      </c>
      <c r="G164" s="78" t="s">
        <v>13</v>
      </c>
      <c r="H164" s="54" t="s">
        <v>13</v>
      </c>
      <c r="I164" s="59">
        <v>0.1305</v>
      </c>
      <c r="J164" s="78" t="s">
        <v>13</v>
      </c>
      <c r="K164" s="53" t="s">
        <v>13</v>
      </c>
      <c r="L164" s="59">
        <v>0.1305</v>
      </c>
      <c r="M164" s="78" t="s">
        <v>13</v>
      </c>
      <c r="N164" s="61">
        <v>1.32E-2</v>
      </c>
      <c r="O164" s="59">
        <v>0.1305</v>
      </c>
      <c r="P164" s="74">
        <f>N164-O164</f>
        <v>-0.1173</v>
      </c>
      <c r="Q164" s="61">
        <v>0.09</v>
      </c>
      <c r="R164" s="59">
        <v>0.1305</v>
      </c>
      <c r="S164" s="74">
        <f t="shared" si="59"/>
        <v>-4.0500000000000008E-2</v>
      </c>
      <c r="T164" s="214" t="s">
        <v>13</v>
      </c>
      <c r="U164" s="59">
        <v>0.1305</v>
      </c>
      <c r="V164" s="78" t="s">
        <v>13</v>
      </c>
      <c r="W164" s="61">
        <v>0.4078</v>
      </c>
      <c r="X164" s="59">
        <v>0.1305</v>
      </c>
      <c r="Y164" s="74">
        <f t="shared" si="61"/>
        <v>0.27729999999999999</v>
      </c>
      <c r="Z164" s="61">
        <v>0.31790000000000002</v>
      </c>
      <c r="AA164" s="59">
        <v>0.1305</v>
      </c>
      <c r="AB164" s="74">
        <f t="shared" si="60"/>
        <v>0.18740000000000001</v>
      </c>
      <c r="AC164" s="61">
        <v>0.18640000000000001</v>
      </c>
      <c r="AD164" s="59">
        <v>0.1305</v>
      </c>
      <c r="AE164" s="74">
        <f t="shared" si="52"/>
        <v>5.5900000000000005E-2</v>
      </c>
      <c r="AF164" s="74">
        <f t="shared" si="49"/>
        <v>7.2559999999999999E-2</v>
      </c>
      <c r="AG164" s="100">
        <v>5.43</v>
      </c>
      <c r="AH164" s="186">
        <f t="shared" si="50"/>
        <v>5.6828689131685831E-5</v>
      </c>
      <c r="AI164" s="188">
        <f t="shared" si="51"/>
        <v>4.1234896833951234E-6</v>
      </c>
      <c r="AJ164" s="97">
        <v>9.57</v>
      </c>
      <c r="AK164" s="100">
        <v>0</v>
      </c>
      <c r="AL164" s="101" t="s">
        <v>13</v>
      </c>
    </row>
    <row r="165" spans="1:38">
      <c r="A165" s="90" t="s">
        <v>1194</v>
      </c>
      <c r="B165" s="61">
        <v>0</v>
      </c>
      <c r="C165" s="59">
        <v>0.1305</v>
      </c>
      <c r="D165" s="74">
        <f>B165-C165</f>
        <v>-0.1305</v>
      </c>
      <c r="E165" s="61">
        <v>0.01</v>
      </c>
      <c r="F165" s="59">
        <v>0.1305</v>
      </c>
      <c r="G165" s="74">
        <f>E165-F165</f>
        <v>-0.12050000000000001</v>
      </c>
      <c r="H165" s="61">
        <v>0.04</v>
      </c>
      <c r="I165" s="59">
        <v>0.1305</v>
      </c>
      <c r="J165" s="74">
        <f>H165-I165</f>
        <v>-9.0499999999999997E-2</v>
      </c>
      <c r="K165" s="61">
        <v>0.03</v>
      </c>
      <c r="L165" s="59">
        <v>0.1305</v>
      </c>
      <c r="M165" s="74">
        <f>K165-L165</f>
        <v>-0.10050000000000001</v>
      </c>
      <c r="N165" s="61">
        <v>-0.02</v>
      </c>
      <c r="O165" s="59">
        <v>0.1305</v>
      </c>
      <c r="P165" s="74">
        <f>N165-O165</f>
        <v>-0.15049999999999999</v>
      </c>
      <c r="Q165" s="61">
        <v>0.03</v>
      </c>
      <c r="R165" s="59">
        <v>0.1305</v>
      </c>
      <c r="S165" s="74">
        <f t="shared" si="59"/>
        <v>-0.10050000000000001</v>
      </c>
      <c r="T165" s="61">
        <v>0.05</v>
      </c>
      <c r="U165" s="59">
        <v>0.1305</v>
      </c>
      <c r="V165" s="74">
        <f t="shared" ref="V165:V182" si="62">T165-U165</f>
        <v>-8.0500000000000002E-2</v>
      </c>
      <c r="W165" s="61">
        <v>0.06</v>
      </c>
      <c r="X165" s="59">
        <v>0.1305</v>
      </c>
      <c r="Y165" s="74">
        <f t="shared" si="61"/>
        <v>-7.0500000000000007E-2</v>
      </c>
      <c r="Z165" s="61">
        <v>0.06</v>
      </c>
      <c r="AA165" s="59">
        <v>0.1305</v>
      </c>
      <c r="AB165" s="74">
        <f t="shared" si="60"/>
        <v>-7.0500000000000007E-2</v>
      </c>
      <c r="AC165" s="61">
        <v>0.08</v>
      </c>
      <c r="AD165" s="59">
        <v>0.1305</v>
      </c>
      <c r="AE165" s="74">
        <f t="shared" si="52"/>
        <v>-5.0500000000000003E-2</v>
      </c>
      <c r="AF165" s="74">
        <f t="shared" si="49"/>
        <v>-9.6500000000000002E-2</v>
      </c>
      <c r="AG165" s="100">
        <v>51.08</v>
      </c>
      <c r="AH165" s="186">
        <f t="shared" si="50"/>
        <v>5.3458737400488262E-4</v>
      </c>
      <c r="AI165" s="188">
        <f t="shared" si="51"/>
        <v>-5.1587681591471176E-5</v>
      </c>
      <c r="AJ165" s="97">
        <v>85.41</v>
      </c>
      <c r="AK165" s="100">
        <v>2.88</v>
      </c>
      <c r="AL165" s="101" t="s">
        <v>13</v>
      </c>
    </row>
    <row r="166" spans="1:38">
      <c r="A166" s="90" t="s">
        <v>1195</v>
      </c>
      <c r="B166" s="53" t="s">
        <v>13</v>
      </c>
      <c r="C166" s="59">
        <v>0.1305</v>
      </c>
      <c r="D166" s="78" t="s">
        <v>13</v>
      </c>
      <c r="E166" s="54" t="s">
        <v>13</v>
      </c>
      <c r="F166" s="59">
        <v>0.1305</v>
      </c>
      <c r="G166" s="78" t="s">
        <v>13</v>
      </c>
      <c r="H166" s="54" t="s">
        <v>13</v>
      </c>
      <c r="I166" s="59">
        <v>0.1305</v>
      </c>
      <c r="J166" s="78" t="s">
        <v>13</v>
      </c>
      <c r="K166" s="55">
        <v>3.2800000000000003E-2</v>
      </c>
      <c r="L166" s="59">
        <v>0.1305</v>
      </c>
      <c r="M166" s="74">
        <f>K166-L166</f>
        <v>-9.7700000000000009E-2</v>
      </c>
      <c r="N166" s="52">
        <v>1.0500000000000001E-2</v>
      </c>
      <c r="O166" s="59">
        <v>0.1305</v>
      </c>
      <c r="P166" s="74">
        <f>N166-O166</f>
        <v>-0.12000000000000001</v>
      </c>
      <c r="Q166" s="52">
        <v>2.01E-2</v>
      </c>
      <c r="R166" s="59">
        <v>0.1305</v>
      </c>
      <c r="S166" s="74">
        <f t="shared" si="59"/>
        <v>-0.1104</v>
      </c>
      <c r="T166" s="52">
        <v>1.9900000000000001E-2</v>
      </c>
      <c r="U166" s="59">
        <v>0.1305</v>
      </c>
      <c r="V166" s="74">
        <f t="shared" si="62"/>
        <v>-0.1106</v>
      </c>
      <c r="W166" s="52">
        <v>3.5999999999999999E-3</v>
      </c>
      <c r="X166" s="59">
        <v>0.1305</v>
      </c>
      <c r="Y166" s="74">
        <f t="shared" si="61"/>
        <v>-0.12690000000000001</v>
      </c>
      <c r="Z166" s="52">
        <v>-3.5999999999999999E-3</v>
      </c>
      <c r="AA166" s="59">
        <v>0.1305</v>
      </c>
      <c r="AB166" s="74">
        <f t="shared" si="60"/>
        <v>-0.1341</v>
      </c>
      <c r="AC166" s="52">
        <v>3.5999999999999999E-3</v>
      </c>
      <c r="AD166" s="59">
        <v>0.1305</v>
      </c>
      <c r="AE166" s="74">
        <f t="shared" si="52"/>
        <v>-0.12690000000000001</v>
      </c>
      <c r="AF166" s="74">
        <f t="shared" si="49"/>
        <v>-0.11808571428571428</v>
      </c>
      <c r="AG166" s="100">
        <v>5.59</v>
      </c>
      <c r="AH166" s="186">
        <f t="shared" si="50"/>
        <v>5.850319930867842E-5</v>
      </c>
      <c r="AI166" s="188">
        <f t="shared" si="51"/>
        <v>-6.9083920783647968E-6</v>
      </c>
      <c r="AJ166" s="97">
        <v>8.7100000000000009</v>
      </c>
      <c r="AK166" s="100">
        <v>0</v>
      </c>
      <c r="AL166" s="101" t="s">
        <v>13</v>
      </c>
    </row>
    <row r="167" spans="1:38">
      <c r="A167" s="90" t="s">
        <v>1196</v>
      </c>
      <c r="B167" s="53" t="s">
        <v>13</v>
      </c>
      <c r="C167" s="59">
        <v>0.1305</v>
      </c>
      <c r="D167" s="78" t="s">
        <v>13</v>
      </c>
      <c r="E167" s="54" t="s">
        <v>13</v>
      </c>
      <c r="F167" s="59">
        <v>0.1305</v>
      </c>
      <c r="G167" s="78" t="s">
        <v>13</v>
      </c>
      <c r="H167" s="54" t="s">
        <v>13</v>
      </c>
      <c r="I167" s="59">
        <v>0.1305</v>
      </c>
      <c r="J167" s="78" t="s">
        <v>13</v>
      </c>
      <c r="K167" s="53" t="s">
        <v>13</v>
      </c>
      <c r="L167" s="59">
        <v>0.1305</v>
      </c>
      <c r="M167" s="78" t="s">
        <v>13</v>
      </c>
      <c r="N167" s="52">
        <v>6.6699999999999995E-2</v>
      </c>
      <c r="O167" s="59">
        <v>0.1305</v>
      </c>
      <c r="P167" s="74">
        <f>N167-O167</f>
        <v>-6.3800000000000009E-2</v>
      </c>
      <c r="Q167" s="52">
        <v>0</v>
      </c>
      <c r="R167" s="59">
        <v>0.1305</v>
      </c>
      <c r="S167" s="74">
        <f t="shared" si="59"/>
        <v>-0.1305</v>
      </c>
      <c r="T167" s="52">
        <v>-2.6599999999999999E-2</v>
      </c>
      <c r="U167" s="59">
        <v>0.1305</v>
      </c>
      <c r="V167" s="74">
        <f t="shared" si="62"/>
        <v>-0.15710000000000002</v>
      </c>
      <c r="W167" s="52">
        <v>1.7899999999999999E-2</v>
      </c>
      <c r="X167" s="59">
        <v>0.1305</v>
      </c>
      <c r="Y167" s="74">
        <f t="shared" si="61"/>
        <v>-0.11260000000000001</v>
      </c>
      <c r="Z167" s="52">
        <v>1.5299999999999999E-2</v>
      </c>
      <c r="AA167" s="59">
        <v>0.1305</v>
      </c>
      <c r="AB167" s="74">
        <f t="shared" si="60"/>
        <v>-0.11520000000000001</v>
      </c>
      <c r="AC167" s="63">
        <v>0.28000000000000003</v>
      </c>
      <c r="AD167" s="59">
        <v>0.1305</v>
      </c>
      <c r="AE167" s="74">
        <f t="shared" si="52"/>
        <v>0.14950000000000002</v>
      </c>
      <c r="AF167" s="74">
        <f t="shared" si="49"/>
        <v>-7.1616666666666676E-2</v>
      </c>
      <c r="AG167" s="100">
        <v>15.27</v>
      </c>
      <c r="AH167" s="186">
        <f t="shared" si="50"/>
        <v>1.5981106501672978E-4</v>
      </c>
      <c r="AI167" s="188">
        <f t="shared" si="51"/>
        <v>-1.1445135772948133E-5</v>
      </c>
      <c r="AJ167" s="97">
        <v>34.869999999999997</v>
      </c>
      <c r="AK167" s="100">
        <v>2.17</v>
      </c>
      <c r="AL167" s="101" t="s">
        <v>13</v>
      </c>
    </row>
    <row r="168" spans="1:38">
      <c r="A168" s="90" t="s">
        <v>1197</v>
      </c>
      <c r="B168" s="53" t="s">
        <v>13</v>
      </c>
      <c r="C168" s="59">
        <v>0.1305</v>
      </c>
      <c r="D168" s="78" t="s">
        <v>13</v>
      </c>
      <c r="E168" s="54" t="s">
        <v>13</v>
      </c>
      <c r="F168" s="59">
        <v>0.1305</v>
      </c>
      <c r="G168" s="78" t="s">
        <v>13</v>
      </c>
      <c r="H168" s="54" t="s">
        <v>13</v>
      </c>
      <c r="I168" s="59">
        <v>0.1305</v>
      </c>
      <c r="J168" s="78" t="s">
        <v>13</v>
      </c>
      <c r="K168" s="53" t="s">
        <v>13</v>
      </c>
      <c r="L168" s="59">
        <v>0.1305</v>
      </c>
      <c r="M168" s="78" t="s">
        <v>13</v>
      </c>
      <c r="N168" s="59" t="s">
        <v>13</v>
      </c>
      <c r="O168" s="59">
        <v>0.1305</v>
      </c>
      <c r="P168" s="78" t="s">
        <v>13</v>
      </c>
      <c r="Q168" s="52">
        <v>-2.46E-2</v>
      </c>
      <c r="R168" s="59">
        <v>0.1305</v>
      </c>
      <c r="S168" s="74">
        <f t="shared" si="59"/>
        <v>-0.15510000000000002</v>
      </c>
      <c r="T168" s="52">
        <v>-0.123</v>
      </c>
      <c r="U168" s="59">
        <v>0.1305</v>
      </c>
      <c r="V168" s="74">
        <f t="shared" si="62"/>
        <v>-0.2535</v>
      </c>
      <c r="W168" s="52">
        <v>-0.13450000000000001</v>
      </c>
      <c r="X168" s="59">
        <v>0.1305</v>
      </c>
      <c r="Y168" s="74">
        <f t="shared" si="61"/>
        <v>-0.26500000000000001</v>
      </c>
      <c r="Z168" s="52">
        <v>-0.13100000000000001</v>
      </c>
      <c r="AA168" s="59">
        <v>0.1305</v>
      </c>
      <c r="AB168" s="74">
        <f t="shared" si="60"/>
        <v>-0.26150000000000001</v>
      </c>
      <c r="AC168" s="52">
        <v>-0.65839999999999999</v>
      </c>
      <c r="AD168" s="59">
        <v>0.1305</v>
      </c>
      <c r="AE168" s="74">
        <f t="shared" si="52"/>
        <v>-0.78889999999999993</v>
      </c>
      <c r="AF168" s="74">
        <f t="shared" si="49"/>
        <v>-0.3448</v>
      </c>
      <c r="AG168" s="100">
        <v>0.3</v>
      </c>
      <c r="AH168" s="186">
        <f t="shared" si="50"/>
        <v>3.1397065818610956E-6</v>
      </c>
      <c r="AI168" s="188">
        <f t="shared" si="51"/>
        <v>-1.0825708294257058E-6</v>
      </c>
      <c r="AJ168" s="97">
        <v>1.42</v>
      </c>
      <c r="AK168" s="100">
        <v>0</v>
      </c>
      <c r="AL168" s="101" t="s">
        <v>13</v>
      </c>
    </row>
    <row r="169" spans="1:38">
      <c r="A169" s="90" t="s">
        <v>1198</v>
      </c>
      <c r="B169" s="63">
        <v>1.5699999999999999E-2</v>
      </c>
      <c r="C169" s="59">
        <v>0.1305</v>
      </c>
      <c r="D169" s="74">
        <f>B169-C169</f>
        <v>-0.11480000000000001</v>
      </c>
      <c r="E169" s="52">
        <v>2.9899999999999999E-2</v>
      </c>
      <c r="F169" s="59">
        <v>0.1305</v>
      </c>
      <c r="G169" s="74">
        <f>E169-F169</f>
        <v>-0.10060000000000001</v>
      </c>
      <c r="H169" s="52">
        <v>5.9499999999999997E-2</v>
      </c>
      <c r="I169" s="59">
        <v>0.1305</v>
      </c>
      <c r="J169" s="74">
        <f>H169-I169</f>
        <v>-7.1000000000000008E-2</v>
      </c>
      <c r="K169" s="52">
        <v>3.8E-3</v>
      </c>
      <c r="L169" s="59">
        <v>0.1305</v>
      </c>
      <c r="M169" s="74">
        <f>K169-L169</f>
        <v>-0.12670000000000001</v>
      </c>
      <c r="N169" s="52">
        <v>2.2100000000000002E-2</v>
      </c>
      <c r="O169" s="59">
        <v>0.1305</v>
      </c>
      <c r="P169" s="74">
        <f>N169-O169</f>
        <v>-0.1084</v>
      </c>
      <c r="Q169" s="52">
        <v>3.6700000000000003E-2</v>
      </c>
      <c r="R169" s="59">
        <v>0.1305</v>
      </c>
      <c r="S169" s="74">
        <f t="shared" si="59"/>
        <v>-9.3799999999999994E-2</v>
      </c>
      <c r="T169" s="52">
        <v>-1.4E-3</v>
      </c>
      <c r="U169" s="59">
        <v>0.1305</v>
      </c>
      <c r="V169" s="74">
        <f t="shared" si="62"/>
        <v>-0.13190000000000002</v>
      </c>
      <c r="W169" s="52">
        <v>-2.8999999999999998E-3</v>
      </c>
      <c r="X169" s="59">
        <v>0.1305</v>
      </c>
      <c r="Y169" s="74">
        <f t="shared" si="61"/>
        <v>-0.13340000000000002</v>
      </c>
      <c r="Z169" s="52">
        <v>-8.8900000000000007E-2</v>
      </c>
      <c r="AA169" s="59">
        <v>0.1305</v>
      </c>
      <c r="AB169" s="74">
        <f t="shared" si="60"/>
        <v>-0.21940000000000001</v>
      </c>
      <c r="AC169" s="52">
        <v>3.0999999999999999E-3</v>
      </c>
      <c r="AD169" s="59">
        <v>0.1305</v>
      </c>
      <c r="AE169" s="74">
        <f t="shared" si="52"/>
        <v>-0.12740000000000001</v>
      </c>
      <c r="AF169" s="74">
        <f t="shared" si="49"/>
        <v>-0.12274</v>
      </c>
      <c r="AG169" s="100">
        <v>5.89</v>
      </c>
      <c r="AH169" s="186">
        <f t="shared" si="50"/>
        <v>6.1642905890539506E-5</v>
      </c>
      <c r="AI169" s="188">
        <f t="shared" si="51"/>
        <v>-7.566050269004819E-6</v>
      </c>
      <c r="AJ169" s="97">
        <v>6.38</v>
      </c>
      <c r="AK169" s="100">
        <v>0</v>
      </c>
      <c r="AL169" s="100">
        <v>8.02</v>
      </c>
    </row>
    <row r="170" spans="1:38">
      <c r="A170" s="90" t="s">
        <v>1199</v>
      </c>
      <c r="B170" s="53" t="s">
        <v>13</v>
      </c>
      <c r="C170" s="59">
        <v>0.1305</v>
      </c>
      <c r="D170" s="78" t="s">
        <v>13</v>
      </c>
      <c r="E170" s="54" t="s">
        <v>13</v>
      </c>
      <c r="F170" s="59">
        <v>0.1305</v>
      </c>
      <c r="G170" s="78" t="s">
        <v>13</v>
      </c>
      <c r="H170" s="54" t="s">
        <v>13</v>
      </c>
      <c r="I170" s="59">
        <v>0.1305</v>
      </c>
      <c r="J170" s="78" t="s">
        <v>13</v>
      </c>
      <c r="K170" s="61">
        <v>9.2999999999999992E-3</v>
      </c>
      <c r="L170" s="59">
        <v>0.1305</v>
      </c>
      <c r="M170" s="74">
        <f>K170-L170</f>
        <v>-0.1212</v>
      </c>
      <c r="N170" s="61">
        <v>1.43E-2</v>
      </c>
      <c r="O170" s="59">
        <v>0.1305</v>
      </c>
      <c r="P170" s="74">
        <f>N170-O170</f>
        <v>-0.1162</v>
      </c>
      <c r="Q170" s="61">
        <v>2.1299999999999999E-2</v>
      </c>
      <c r="R170" s="59">
        <v>0.1305</v>
      </c>
      <c r="S170" s="74">
        <f t="shared" si="59"/>
        <v>-0.10920000000000001</v>
      </c>
      <c r="T170" s="61">
        <v>1.78E-2</v>
      </c>
      <c r="U170" s="59">
        <v>0.1305</v>
      </c>
      <c r="V170" s="74">
        <f t="shared" si="62"/>
        <v>-0.11270000000000001</v>
      </c>
      <c r="W170" s="61">
        <v>-3.9800000000000002E-2</v>
      </c>
      <c r="X170" s="59">
        <v>0.1305</v>
      </c>
      <c r="Y170" s="74">
        <f t="shared" si="61"/>
        <v>-0.17030000000000001</v>
      </c>
      <c r="Z170" s="61">
        <v>-8.7999999999999995E-2</v>
      </c>
      <c r="AA170" s="59">
        <v>0.1305</v>
      </c>
      <c r="AB170" s="74">
        <f t="shared" si="60"/>
        <v>-0.2185</v>
      </c>
      <c r="AC170" s="61">
        <v>1.5E-3</v>
      </c>
      <c r="AD170" s="59">
        <v>0.1305</v>
      </c>
      <c r="AE170" s="74">
        <f t="shared" si="52"/>
        <v>-0.129</v>
      </c>
      <c r="AF170" s="74">
        <f t="shared" si="49"/>
        <v>-0.13958571428571429</v>
      </c>
      <c r="AG170" s="100">
        <v>37.33</v>
      </c>
      <c r="AH170" s="186">
        <f t="shared" si="50"/>
        <v>3.9068415566958234E-4</v>
      </c>
      <c r="AI170" s="188">
        <f t="shared" si="51"/>
        <v>-5.4533926929249842E-5</v>
      </c>
      <c r="AJ170" s="97">
        <v>37.380000000000003</v>
      </c>
      <c r="AK170" s="100">
        <v>0.09</v>
      </c>
      <c r="AL170" s="101" t="s">
        <v>13</v>
      </c>
    </row>
    <row r="171" spans="1:38">
      <c r="A171" s="90" t="s">
        <v>1200</v>
      </c>
      <c r="B171" s="53" t="s">
        <v>13</v>
      </c>
      <c r="C171" s="59">
        <v>0.1305</v>
      </c>
      <c r="D171" s="78" t="s">
        <v>13</v>
      </c>
      <c r="E171" s="54" t="s">
        <v>13</v>
      </c>
      <c r="F171" s="59">
        <v>0.1305</v>
      </c>
      <c r="G171" s="78" t="s">
        <v>13</v>
      </c>
      <c r="H171" s="54" t="s">
        <v>13</v>
      </c>
      <c r="I171" s="59">
        <v>0.1305</v>
      </c>
      <c r="J171" s="78" t="s">
        <v>13</v>
      </c>
      <c r="K171" s="53" t="s">
        <v>13</v>
      </c>
      <c r="L171" s="59">
        <v>0.1305</v>
      </c>
      <c r="M171" s="78" t="s">
        <v>13</v>
      </c>
      <c r="N171" s="59" t="s">
        <v>13</v>
      </c>
      <c r="O171" s="59">
        <v>0.1305</v>
      </c>
      <c r="P171" s="78" t="s">
        <v>13</v>
      </c>
      <c r="Q171" s="52">
        <v>2.8E-3</v>
      </c>
      <c r="R171" s="59">
        <v>0.1305</v>
      </c>
      <c r="S171" s="74">
        <f t="shared" si="59"/>
        <v>-0.12770000000000001</v>
      </c>
      <c r="T171" s="52">
        <v>2.8E-3</v>
      </c>
      <c r="U171" s="59">
        <v>0.1305</v>
      </c>
      <c r="V171" s="74">
        <f t="shared" si="62"/>
        <v>-0.12770000000000001</v>
      </c>
      <c r="W171" s="52">
        <v>2.8E-3</v>
      </c>
      <c r="X171" s="59">
        <v>0.1305</v>
      </c>
      <c r="Y171" s="74">
        <f t="shared" si="61"/>
        <v>-0.12770000000000001</v>
      </c>
      <c r="Z171" s="52">
        <v>5.4999999999999997E-3</v>
      </c>
      <c r="AA171" s="59">
        <v>0.1305</v>
      </c>
      <c r="AB171" s="74">
        <f t="shared" si="60"/>
        <v>-0.125</v>
      </c>
      <c r="AC171" s="52">
        <v>5.5999999999999999E-3</v>
      </c>
      <c r="AD171" s="59">
        <v>0.1305</v>
      </c>
      <c r="AE171" s="74">
        <f t="shared" si="52"/>
        <v>-0.12490000000000001</v>
      </c>
      <c r="AF171" s="74">
        <f t="shared" si="49"/>
        <v>-0.12659999999999999</v>
      </c>
      <c r="AG171" s="100">
        <v>3.56</v>
      </c>
      <c r="AH171" s="186">
        <f t="shared" si="50"/>
        <v>3.7257851438085007E-5</v>
      </c>
      <c r="AI171" s="188">
        <f t="shared" si="51"/>
        <v>-4.7168439920615613E-6</v>
      </c>
      <c r="AJ171" s="97">
        <v>3.6</v>
      </c>
      <c r="AK171" s="100">
        <v>0.01</v>
      </c>
      <c r="AL171" s="101" t="s">
        <v>13</v>
      </c>
    </row>
    <row r="172" spans="1:38">
      <c r="A172" s="90" t="s">
        <v>1201</v>
      </c>
      <c r="B172" s="53" t="s">
        <v>13</v>
      </c>
      <c r="C172" s="59">
        <v>0.1305</v>
      </c>
      <c r="D172" s="78" t="s">
        <v>13</v>
      </c>
      <c r="E172" s="52">
        <v>0</v>
      </c>
      <c r="F172" s="59">
        <v>0.1305</v>
      </c>
      <c r="G172" s="74">
        <f t="shared" ref="G172:G182" si="63">E172-F172</f>
        <v>-0.1305</v>
      </c>
      <c r="H172" s="52">
        <v>4.3499999999999997E-2</v>
      </c>
      <c r="I172" s="59">
        <v>0.1305</v>
      </c>
      <c r="J172" s="74">
        <f t="shared" ref="J172:J182" si="64">H172-I172</f>
        <v>-8.7000000000000008E-2</v>
      </c>
      <c r="K172" s="52">
        <v>0.29089999999999999</v>
      </c>
      <c r="L172" s="59">
        <v>0.1305</v>
      </c>
      <c r="M172" s="74">
        <f t="shared" ref="M172:M182" si="65">K172-L172</f>
        <v>0.16039999999999999</v>
      </c>
      <c r="N172" s="52">
        <v>3.2300000000000002E-2</v>
      </c>
      <c r="O172" s="59">
        <v>0.1305</v>
      </c>
      <c r="P172" s="74">
        <f>N172-O172</f>
        <v>-9.820000000000001E-2</v>
      </c>
      <c r="Q172" s="52">
        <v>-0.129</v>
      </c>
      <c r="R172" s="59">
        <v>0.1305</v>
      </c>
      <c r="S172" s="74">
        <f t="shared" si="59"/>
        <v>-0.25950000000000001</v>
      </c>
      <c r="T172" s="52">
        <v>0</v>
      </c>
      <c r="U172" s="59">
        <v>0.1305</v>
      </c>
      <c r="V172" s="74">
        <f t="shared" si="62"/>
        <v>-0.1305</v>
      </c>
      <c r="W172" s="52">
        <v>3.2000000000000002E-3</v>
      </c>
      <c r="X172" s="59">
        <v>0.1305</v>
      </c>
      <c r="Y172" s="74">
        <f t="shared" si="61"/>
        <v>-0.1273</v>
      </c>
      <c r="Z172" s="52">
        <v>-2.2700000000000001E-2</v>
      </c>
      <c r="AA172" s="59">
        <v>0.1305</v>
      </c>
      <c r="AB172" s="74">
        <f t="shared" si="60"/>
        <v>-0.1532</v>
      </c>
      <c r="AC172" s="52">
        <v>9.7999999999999997E-3</v>
      </c>
      <c r="AD172" s="59">
        <v>0.1305</v>
      </c>
      <c r="AE172" s="74">
        <f t="shared" si="52"/>
        <v>-0.1207</v>
      </c>
      <c r="AF172" s="74">
        <f t="shared" si="49"/>
        <v>-0.10516666666666669</v>
      </c>
      <c r="AG172" s="100">
        <v>3.07</v>
      </c>
      <c r="AH172" s="186">
        <f t="shared" si="50"/>
        <v>3.2129664021045211E-5</v>
      </c>
      <c r="AI172" s="188">
        <f t="shared" si="51"/>
        <v>-3.3789696662132554E-6</v>
      </c>
      <c r="AJ172" s="97">
        <v>3.12</v>
      </c>
      <c r="AK172" s="100">
        <v>0</v>
      </c>
      <c r="AL172" s="101" t="s">
        <v>13</v>
      </c>
    </row>
    <row r="173" spans="1:38">
      <c r="A173" s="90" t="s">
        <v>1202</v>
      </c>
      <c r="B173" s="53" t="s">
        <v>13</v>
      </c>
      <c r="C173" s="59">
        <v>0.1305</v>
      </c>
      <c r="D173" s="78" t="s">
        <v>13</v>
      </c>
      <c r="E173" s="61">
        <v>-1.83E-2</v>
      </c>
      <c r="F173" s="59">
        <v>0.1305</v>
      </c>
      <c r="G173" s="74">
        <f t="shared" si="63"/>
        <v>-0.14880000000000002</v>
      </c>
      <c r="H173" s="61">
        <v>1.9599999999999999E-2</v>
      </c>
      <c r="I173" s="59">
        <v>0.1305</v>
      </c>
      <c r="J173" s="74">
        <f t="shared" si="64"/>
        <v>-0.1109</v>
      </c>
      <c r="K173" s="61">
        <v>1.7100000000000001E-2</v>
      </c>
      <c r="L173" s="59">
        <v>0.1305</v>
      </c>
      <c r="M173" s="74">
        <f t="shared" si="65"/>
        <v>-0.1134</v>
      </c>
      <c r="N173" s="61">
        <v>2.7400000000000001E-2</v>
      </c>
      <c r="O173" s="59">
        <v>0.1305</v>
      </c>
      <c r="P173" s="74">
        <f>N173-O173</f>
        <v>-0.1031</v>
      </c>
      <c r="Q173" s="61">
        <v>-2.3300000000000001E-2</v>
      </c>
      <c r="R173" s="59">
        <v>0.1305</v>
      </c>
      <c r="S173" s="74">
        <f t="shared" si="59"/>
        <v>-0.15379999999999999</v>
      </c>
      <c r="T173" s="61">
        <v>4.5199999999999997E-2</v>
      </c>
      <c r="U173" s="59">
        <v>0.1305</v>
      </c>
      <c r="V173" s="74">
        <f t="shared" si="62"/>
        <v>-8.5300000000000015E-2</v>
      </c>
      <c r="W173" s="61">
        <v>1.7100000000000001E-2</v>
      </c>
      <c r="X173" s="59">
        <v>0.1305</v>
      </c>
      <c r="Y173" s="74">
        <f t="shared" si="61"/>
        <v>-0.1134</v>
      </c>
      <c r="Z173" s="61">
        <v>4.1599999999999998E-2</v>
      </c>
      <c r="AA173" s="59">
        <v>0.1305</v>
      </c>
      <c r="AB173" s="74">
        <f t="shared" si="60"/>
        <v>-8.8900000000000007E-2</v>
      </c>
      <c r="AC173" s="61">
        <v>2.5899999999999999E-2</v>
      </c>
      <c r="AD173" s="59">
        <v>0.1305</v>
      </c>
      <c r="AE173" s="74">
        <f t="shared" si="52"/>
        <v>-0.1046</v>
      </c>
      <c r="AF173" s="74">
        <f t="shared" si="49"/>
        <v>-0.11357777777777781</v>
      </c>
      <c r="AG173" s="100">
        <v>2.7</v>
      </c>
      <c r="AH173" s="186">
        <f t="shared" si="50"/>
        <v>2.8257359236749865E-5</v>
      </c>
      <c r="AI173" s="188">
        <f t="shared" si="51"/>
        <v>-3.2094080679784131E-6</v>
      </c>
      <c r="AJ173" s="97">
        <v>2.8</v>
      </c>
      <c r="AK173" s="100">
        <v>0.01</v>
      </c>
      <c r="AL173" s="101" t="s">
        <v>13</v>
      </c>
    </row>
    <row r="174" spans="1:38">
      <c r="A174" s="90" t="s">
        <v>1203</v>
      </c>
      <c r="B174" s="53" t="s">
        <v>13</v>
      </c>
      <c r="C174" s="59">
        <v>0.1305</v>
      </c>
      <c r="D174" s="78" t="s">
        <v>13</v>
      </c>
      <c r="E174" s="61">
        <v>6.0600000000000001E-2</v>
      </c>
      <c r="F174" s="59">
        <v>0.1305</v>
      </c>
      <c r="G174" s="74">
        <f t="shared" si="63"/>
        <v>-6.9900000000000004E-2</v>
      </c>
      <c r="H174" s="61">
        <v>0</v>
      </c>
      <c r="I174" s="59">
        <v>0.1305</v>
      </c>
      <c r="J174" s="74">
        <f t="shared" si="64"/>
        <v>-0.1305</v>
      </c>
      <c r="K174" s="61">
        <v>0</v>
      </c>
      <c r="L174" s="59">
        <v>0.1305</v>
      </c>
      <c r="M174" s="74">
        <f t="shared" si="65"/>
        <v>-0.1305</v>
      </c>
      <c r="N174" s="59" t="s">
        <v>13</v>
      </c>
      <c r="O174" s="59">
        <v>0.1305</v>
      </c>
      <c r="P174" s="78" t="s">
        <v>13</v>
      </c>
      <c r="Q174" s="214" t="s">
        <v>13</v>
      </c>
      <c r="R174" s="59">
        <v>0.1305</v>
      </c>
      <c r="S174" s="78" t="s">
        <v>13</v>
      </c>
      <c r="T174" s="61">
        <v>5.5999999999999999E-3</v>
      </c>
      <c r="U174" s="59">
        <v>0.1305</v>
      </c>
      <c r="V174" s="74">
        <f t="shared" si="62"/>
        <v>-0.12490000000000001</v>
      </c>
      <c r="W174" s="61">
        <v>5.5999999999999999E-3</v>
      </c>
      <c r="X174" s="59">
        <v>0.1305</v>
      </c>
      <c r="Y174" s="74">
        <f t="shared" si="61"/>
        <v>-0.12490000000000001</v>
      </c>
      <c r="Z174" s="61">
        <v>3.0300000000000001E-2</v>
      </c>
      <c r="AA174" s="59">
        <v>0.1305</v>
      </c>
      <c r="AB174" s="74">
        <f t="shared" si="60"/>
        <v>-0.10020000000000001</v>
      </c>
      <c r="AC174" s="61">
        <v>3.2000000000000001E-2</v>
      </c>
      <c r="AD174" s="59">
        <v>0.1305</v>
      </c>
      <c r="AE174" s="74">
        <f t="shared" si="52"/>
        <v>-9.8500000000000004E-2</v>
      </c>
      <c r="AF174" s="74">
        <f t="shared" si="49"/>
        <v>-0.11134285714285716</v>
      </c>
      <c r="AG174" s="100">
        <v>3.89</v>
      </c>
      <c r="AH174" s="186">
        <f t="shared" si="50"/>
        <v>4.0711528678132207E-5</v>
      </c>
      <c r="AI174" s="188">
        <f t="shared" si="51"/>
        <v>-4.5329379216766066E-6</v>
      </c>
      <c r="AJ174" s="97">
        <v>8.15</v>
      </c>
      <c r="AK174" s="100">
        <v>0</v>
      </c>
      <c r="AL174" s="101" t="s">
        <v>13</v>
      </c>
    </row>
    <row r="175" spans="1:38">
      <c r="A175" s="90" t="s">
        <v>1204</v>
      </c>
      <c r="B175" s="61">
        <v>0</v>
      </c>
      <c r="C175" s="59">
        <v>0.1305</v>
      </c>
      <c r="D175" s="74">
        <f t="shared" ref="D175:D182" si="66">B175-C175</f>
        <v>-0.1305</v>
      </c>
      <c r="E175" s="61">
        <v>-2.8999999999999998E-3</v>
      </c>
      <c r="F175" s="59">
        <v>0.1305</v>
      </c>
      <c r="G175" s="74">
        <f t="shared" si="63"/>
        <v>-0.13340000000000002</v>
      </c>
      <c r="H175" s="61">
        <v>-6.9999999999999999E-4</v>
      </c>
      <c r="I175" s="59">
        <v>0.1305</v>
      </c>
      <c r="J175" s="74">
        <f t="shared" si="64"/>
        <v>-0.13120000000000001</v>
      </c>
      <c r="K175" s="61">
        <v>-5.9999999999999995E-4</v>
      </c>
      <c r="L175" s="59">
        <v>0.1305</v>
      </c>
      <c r="M175" s="74">
        <f t="shared" si="65"/>
        <v>-0.13109999999999999</v>
      </c>
      <c r="N175" s="61">
        <v>-6.9999999999999999E-4</v>
      </c>
      <c r="O175" s="59">
        <v>0.1305</v>
      </c>
      <c r="P175" s="74">
        <f t="shared" ref="P175:P182" si="67">N175-O175</f>
        <v>-0.13120000000000001</v>
      </c>
      <c r="Q175" s="61">
        <v>-5.3E-3</v>
      </c>
      <c r="R175" s="59">
        <v>0.1305</v>
      </c>
      <c r="S175" s="74">
        <f t="shared" ref="S175:S182" si="68">Q175-R175</f>
        <v>-0.1358</v>
      </c>
      <c r="T175" s="61">
        <v>-4.3E-3</v>
      </c>
      <c r="U175" s="59">
        <v>0.1305</v>
      </c>
      <c r="V175" s="74">
        <f t="shared" si="62"/>
        <v>-0.1348</v>
      </c>
      <c r="W175" s="61">
        <v>-3.3999999999999998E-3</v>
      </c>
      <c r="X175" s="59">
        <v>0.1305</v>
      </c>
      <c r="Y175" s="74">
        <f t="shared" si="61"/>
        <v>-0.13389999999999999</v>
      </c>
      <c r="Z175" s="61">
        <v>-2.5999999999999999E-3</v>
      </c>
      <c r="AA175" s="59">
        <v>0.1305</v>
      </c>
      <c r="AB175" s="74">
        <f t="shared" si="60"/>
        <v>-0.1331</v>
      </c>
      <c r="AC175" s="61">
        <v>8.9999999999999998E-4</v>
      </c>
      <c r="AD175" s="59">
        <v>0.1305</v>
      </c>
      <c r="AE175" s="74">
        <f t="shared" si="52"/>
        <v>-0.12959999999999999</v>
      </c>
      <c r="AF175" s="74">
        <f t="shared" si="49"/>
        <v>-0.13245999999999999</v>
      </c>
      <c r="AG175" s="100">
        <v>11.72</v>
      </c>
      <c r="AH175" s="186">
        <f t="shared" si="50"/>
        <v>1.2265787046470683E-4</v>
      </c>
      <c r="AI175" s="188">
        <f t="shared" si="51"/>
        <v>-1.6247261521755066E-5</v>
      </c>
      <c r="AJ175" s="97">
        <v>11.97</v>
      </c>
      <c r="AK175" s="100">
        <v>0.01</v>
      </c>
      <c r="AL175" s="100">
        <v>-10.24</v>
      </c>
    </row>
    <row r="176" spans="1:38">
      <c r="A176" s="90" t="s">
        <v>1205</v>
      </c>
      <c r="B176" s="52">
        <v>0.06</v>
      </c>
      <c r="C176" s="59">
        <v>0.1305</v>
      </c>
      <c r="D176" s="74">
        <f t="shared" si="66"/>
        <v>-7.0500000000000007E-2</v>
      </c>
      <c r="E176" s="52">
        <v>0.05</v>
      </c>
      <c r="F176" s="59">
        <v>0.1305</v>
      </c>
      <c r="G176" s="74">
        <f t="shared" si="63"/>
        <v>-8.0500000000000002E-2</v>
      </c>
      <c r="H176" s="52">
        <v>0.01</v>
      </c>
      <c r="I176" s="59">
        <v>0.1305</v>
      </c>
      <c r="J176" s="74">
        <f t="shared" si="64"/>
        <v>-0.12050000000000001</v>
      </c>
      <c r="K176" s="52">
        <v>0.55000000000000004</v>
      </c>
      <c r="L176" s="59">
        <v>0.1305</v>
      </c>
      <c r="M176" s="74">
        <f t="shared" si="65"/>
        <v>0.41950000000000004</v>
      </c>
      <c r="N176" s="52">
        <v>0.01</v>
      </c>
      <c r="O176" s="59">
        <v>0.1305</v>
      </c>
      <c r="P176" s="74">
        <f t="shared" si="67"/>
        <v>-0.12050000000000001</v>
      </c>
      <c r="Q176" s="52">
        <v>0.01</v>
      </c>
      <c r="R176" s="59">
        <v>0.1305</v>
      </c>
      <c r="S176" s="74">
        <f t="shared" si="68"/>
        <v>-0.12050000000000001</v>
      </c>
      <c r="T176" s="52">
        <v>0.01</v>
      </c>
      <c r="U176" s="59">
        <v>0.1305</v>
      </c>
      <c r="V176" s="74">
        <f t="shared" si="62"/>
        <v>-0.12050000000000001</v>
      </c>
      <c r="W176" s="52">
        <v>0.47</v>
      </c>
      <c r="X176" s="59">
        <v>0.1305</v>
      </c>
      <c r="Y176" s="74">
        <f t="shared" si="61"/>
        <v>0.33949999999999997</v>
      </c>
      <c r="Z176" s="52">
        <v>0.3</v>
      </c>
      <c r="AA176" s="59">
        <v>0.1305</v>
      </c>
      <c r="AB176" s="74">
        <f t="shared" si="60"/>
        <v>0.16949999999999998</v>
      </c>
      <c r="AC176" s="52">
        <v>0.32</v>
      </c>
      <c r="AD176" s="59">
        <v>0.1305</v>
      </c>
      <c r="AE176" s="74">
        <f t="shared" si="52"/>
        <v>0.1895</v>
      </c>
      <c r="AF176" s="74">
        <f t="shared" si="49"/>
        <v>4.8499999999999995E-2</v>
      </c>
      <c r="AG176" s="100">
        <v>62.82</v>
      </c>
      <c r="AH176" s="186">
        <f t="shared" si="50"/>
        <v>6.5745455824171351E-4</v>
      </c>
      <c r="AI176" s="188">
        <f t="shared" si="51"/>
        <v>3.1886546074723105E-5</v>
      </c>
      <c r="AJ176" s="97">
        <v>69.099999999999994</v>
      </c>
      <c r="AK176" s="100">
        <v>0.78</v>
      </c>
      <c r="AL176" s="101" t="s">
        <v>13</v>
      </c>
    </row>
    <row r="177" spans="1:38">
      <c r="A177" s="90" t="s">
        <v>1206</v>
      </c>
      <c r="B177" s="52">
        <v>-1.2500000000000001E-2</v>
      </c>
      <c r="C177" s="59">
        <v>0.1305</v>
      </c>
      <c r="D177" s="74">
        <f t="shared" si="66"/>
        <v>-0.14300000000000002</v>
      </c>
      <c r="E177" s="52">
        <v>-7.6E-3</v>
      </c>
      <c r="F177" s="59">
        <v>0.1305</v>
      </c>
      <c r="G177" s="74">
        <f t="shared" si="63"/>
        <v>-0.1381</v>
      </c>
      <c r="H177" s="52">
        <v>-5.7999999999999996E-3</v>
      </c>
      <c r="I177" s="59">
        <v>0.1305</v>
      </c>
      <c r="J177" s="74">
        <f t="shared" si="64"/>
        <v>-0.1363</v>
      </c>
      <c r="K177" s="52">
        <v>-7.3000000000000001E-3</v>
      </c>
      <c r="L177" s="59">
        <v>0.1305</v>
      </c>
      <c r="M177" s="74">
        <f t="shared" si="65"/>
        <v>-0.13780000000000001</v>
      </c>
      <c r="N177" s="52">
        <v>-6.4000000000000003E-3</v>
      </c>
      <c r="O177" s="59">
        <v>0.1305</v>
      </c>
      <c r="P177" s="74">
        <f t="shared" si="67"/>
        <v>-0.13689999999999999</v>
      </c>
      <c r="Q177" s="52">
        <v>-5.4999999999999997E-3</v>
      </c>
      <c r="R177" s="59">
        <v>0.1305</v>
      </c>
      <c r="S177" s="74">
        <f t="shared" si="68"/>
        <v>-0.13600000000000001</v>
      </c>
      <c r="T177" s="52">
        <v>-1.2E-2</v>
      </c>
      <c r="U177" s="59">
        <v>0.1305</v>
      </c>
      <c r="V177" s="74">
        <f t="shared" si="62"/>
        <v>-0.14250000000000002</v>
      </c>
      <c r="W177" s="52">
        <v>-1.3100000000000001E-2</v>
      </c>
      <c r="X177" s="59">
        <v>0.1305</v>
      </c>
      <c r="Y177" s="74">
        <f t="shared" si="61"/>
        <v>-0.14360000000000001</v>
      </c>
      <c r="Z177" s="52">
        <v>0</v>
      </c>
      <c r="AA177" s="59">
        <v>0.1305</v>
      </c>
      <c r="AB177" s="74">
        <f t="shared" si="60"/>
        <v>-0.1305</v>
      </c>
      <c r="AC177" s="52">
        <v>2.5999999999999999E-3</v>
      </c>
      <c r="AD177" s="59">
        <v>0.1305</v>
      </c>
      <c r="AE177" s="74">
        <f t="shared" si="52"/>
        <v>-0.12790000000000001</v>
      </c>
      <c r="AF177" s="74">
        <f t="shared" si="49"/>
        <v>-0.13726000000000002</v>
      </c>
      <c r="AG177" s="100">
        <v>19.5</v>
      </c>
      <c r="AH177" s="186">
        <f t="shared" si="50"/>
        <v>2.0408092782097124E-4</v>
      </c>
      <c r="AI177" s="188">
        <f t="shared" si="51"/>
        <v>-2.8012148152706515E-5</v>
      </c>
      <c r="AJ177" s="97">
        <v>21.27</v>
      </c>
      <c r="AK177" s="100">
        <v>0.02</v>
      </c>
      <c r="AL177" s="100">
        <v>-0.71</v>
      </c>
    </row>
    <row r="178" spans="1:38">
      <c r="A178" s="90" t="s">
        <v>1207</v>
      </c>
      <c r="B178" s="61">
        <v>-1.55</v>
      </c>
      <c r="C178" s="59">
        <v>0.1305</v>
      </c>
      <c r="D178" s="74">
        <f t="shared" si="66"/>
        <v>-1.6805000000000001</v>
      </c>
      <c r="E178" s="61">
        <v>0.08</v>
      </c>
      <c r="F178" s="59">
        <v>0.1305</v>
      </c>
      <c r="G178" s="74">
        <f t="shared" si="63"/>
        <v>-5.0500000000000003E-2</v>
      </c>
      <c r="H178" s="61">
        <v>0.1109</v>
      </c>
      <c r="I178" s="59">
        <v>0.1305</v>
      </c>
      <c r="J178" s="74">
        <f t="shared" si="64"/>
        <v>-1.9600000000000006E-2</v>
      </c>
      <c r="K178" s="61">
        <v>-0.13089999999999999</v>
      </c>
      <c r="L178" s="59">
        <v>0.1305</v>
      </c>
      <c r="M178" s="74">
        <f t="shared" si="65"/>
        <v>-0.26139999999999997</v>
      </c>
      <c r="N178" s="61">
        <v>-0.96009999999999995</v>
      </c>
      <c r="O178" s="59">
        <v>0.1305</v>
      </c>
      <c r="P178" s="74">
        <f t="shared" si="67"/>
        <v>-1.0906</v>
      </c>
      <c r="Q178" s="61">
        <v>-4.24E-2</v>
      </c>
      <c r="R178" s="59">
        <v>0.1305</v>
      </c>
      <c r="S178" s="74">
        <f t="shared" si="68"/>
        <v>-0.1729</v>
      </c>
      <c r="T178" s="61">
        <v>-0.25840000000000002</v>
      </c>
      <c r="U178" s="59">
        <v>0.1305</v>
      </c>
      <c r="V178" s="74">
        <f t="shared" si="62"/>
        <v>-0.38890000000000002</v>
      </c>
      <c r="W178" s="59" t="s">
        <v>13</v>
      </c>
      <c r="X178" s="59">
        <v>0.1305</v>
      </c>
      <c r="Y178" s="78" t="s">
        <v>13</v>
      </c>
      <c r="Z178" s="59" t="s">
        <v>13</v>
      </c>
      <c r="AA178" s="59">
        <v>0.1305</v>
      </c>
      <c r="AB178" s="78" t="s">
        <v>13</v>
      </c>
      <c r="AC178" s="64" t="s">
        <v>13</v>
      </c>
      <c r="AD178" s="59">
        <v>0.1305</v>
      </c>
      <c r="AE178" s="78" t="s">
        <v>13</v>
      </c>
      <c r="AF178" s="74">
        <f t="shared" si="49"/>
        <v>-0.52348571428571422</v>
      </c>
      <c r="AG178" s="100">
        <v>1.92</v>
      </c>
      <c r="AH178" s="186">
        <f t="shared" si="50"/>
        <v>2.0094122123911011E-5</v>
      </c>
      <c r="AI178" s="188">
        <f t="shared" si="51"/>
        <v>-1.0518985872979929E-5</v>
      </c>
      <c r="AJ178" s="97">
        <v>2.77</v>
      </c>
      <c r="AK178" s="101" t="s">
        <v>13</v>
      </c>
      <c r="AL178" s="100">
        <v>-31.28</v>
      </c>
    </row>
    <row r="179" spans="1:38">
      <c r="A179" s="90" t="s">
        <v>1208</v>
      </c>
      <c r="B179" s="52">
        <v>6.3E-2</v>
      </c>
      <c r="C179" s="59">
        <v>0.1305</v>
      </c>
      <c r="D179" s="74">
        <f t="shared" si="66"/>
        <v>-6.7500000000000004E-2</v>
      </c>
      <c r="E179" s="52">
        <v>4.3299999999999998E-2</v>
      </c>
      <c r="F179" s="59">
        <v>0.1305</v>
      </c>
      <c r="G179" s="74">
        <f t="shared" si="63"/>
        <v>-8.72E-2</v>
      </c>
      <c r="H179" s="52">
        <v>8.2799999999999999E-2</v>
      </c>
      <c r="I179" s="59">
        <v>0.1305</v>
      </c>
      <c r="J179" s="74">
        <f t="shared" si="64"/>
        <v>-4.7700000000000006E-2</v>
      </c>
      <c r="K179" s="52">
        <v>6.83E-2</v>
      </c>
      <c r="L179" s="59">
        <v>0.1305</v>
      </c>
      <c r="M179" s="74">
        <f t="shared" si="65"/>
        <v>-6.2200000000000005E-2</v>
      </c>
      <c r="N179" s="52">
        <v>9.9599999999999994E-2</v>
      </c>
      <c r="O179" s="59">
        <v>0.1305</v>
      </c>
      <c r="P179" s="74">
        <f t="shared" si="67"/>
        <v>-3.0900000000000011E-2</v>
      </c>
      <c r="Q179" s="52">
        <v>9.5500000000000002E-2</v>
      </c>
      <c r="R179" s="59">
        <v>0.1305</v>
      </c>
      <c r="S179" s="74">
        <f t="shared" si="68"/>
        <v>-3.5000000000000003E-2</v>
      </c>
      <c r="T179" s="52">
        <v>7.0599999999999996E-2</v>
      </c>
      <c r="U179" s="59">
        <v>0.1305</v>
      </c>
      <c r="V179" s="74">
        <f t="shared" si="62"/>
        <v>-5.9900000000000009E-2</v>
      </c>
      <c r="W179" s="52">
        <v>4.9399999999999999E-2</v>
      </c>
      <c r="X179" s="59">
        <v>0.1305</v>
      </c>
      <c r="Y179" s="74">
        <f>W179-X179</f>
        <v>-8.1100000000000005E-2</v>
      </c>
      <c r="Z179" s="52">
        <v>7.2099999999999997E-2</v>
      </c>
      <c r="AA179" s="59">
        <v>0.1305</v>
      </c>
      <c r="AB179" s="74">
        <f t="shared" ref="AB179:AB210" si="69">Z179-AA179</f>
        <v>-5.8400000000000007E-2</v>
      </c>
      <c r="AC179" s="52">
        <v>0.37519999999999998</v>
      </c>
      <c r="AD179" s="59">
        <v>0.1305</v>
      </c>
      <c r="AE179" s="74">
        <f>AC179-AD179</f>
        <v>0.24469999999999997</v>
      </c>
      <c r="AF179" s="74">
        <f t="shared" si="49"/>
        <v>-2.8520000000000018E-2</v>
      </c>
      <c r="AG179" s="100">
        <v>9.16</v>
      </c>
      <c r="AH179" s="186">
        <f t="shared" si="50"/>
        <v>9.5865707632825456E-5</v>
      </c>
      <c r="AI179" s="188">
        <f t="shared" si="51"/>
        <v>-2.7340899816881835E-6</v>
      </c>
      <c r="AJ179" s="97">
        <v>18.8</v>
      </c>
      <c r="AK179" s="100">
        <v>0.11</v>
      </c>
      <c r="AL179" s="100">
        <v>10.130000000000001</v>
      </c>
    </row>
    <row r="180" spans="1:38">
      <c r="A180" s="90" t="s">
        <v>1209</v>
      </c>
      <c r="B180" s="52">
        <v>-2</v>
      </c>
      <c r="C180" s="59">
        <v>0.1305</v>
      </c>
      <c r="D180" s="74">
        <f t="shared" si="66"/>
        <v>-2.1305000000000001</v>
      </c>
      <c r="E180" s="52">
        <v>-0.24</v>
      </c>
      <c r="F180" s="59">
        <v>0.1305</v>
      </c>
      <c r="G180" s="74">
        <f t="shared" si="63"/>
        <v>-0.3705</v>
      </c>
      <c r="H180" s="52">
        <v>0.7</v>
      </c>
      <c r="I180" s="59">
        <v>0.1305</v>
      </c>
      <c r="J180" s="74">
        <f t="shared" si="64"/>
        <v>0.5694999999999999</v>
      </c>
      <c r="K180" s="52">
        <v>0.36</v>
      </c>
      <c r="L180" s="59">
        <v>0.1305</v>
      </c>
      <c r="M180" s="74">
        <f t="shared" si="65"/>
        <v>0.22949999999999998</v>
      </c>
      <c r="N180" s="52">
        <v>0.4</v>
      </c>
      <c r="O180" s="59">
        <v>0.1305</v>
      </c>
      <c r="P180" s="74">
        <f t="shared" si="67"/>
        <v>0.26950000000000002</v>
      </c>
      <c r="Q180" s="52">
        <v>0.3</v>
      </c>
      <c r="R180" s="59">
        <v>0.1305</v>
      </c>
      <c r="S180" s="74">
        <f t="shared" si="68"/>
        <v>0.16949999999999998</v>
      </c>
      <c r="T180" s="52">
        <v>0.24</v>
      </c>
      <c r="U180" s="59">
        <v>0.1305</v>
      </c>
      <c r="V180" s="74">
        <f t="shared" si="62"/>
        <v>0.10949999999999999</v>
      </c>
      <c r="W180" s="52">
        <v>0.17</v>
      </c>
      <c r="X180" s="59">
        <v>0.1305</v>
      </c>
      <c r="Y180" s="74">
        <f>W180-X180</f>
        <v>3.9500000000000007E-2</v>
      </c>
      <c r="Z180" s="52">
        <v>0.19</v>
      </c>
      <c r="AA180" s="59">
        <v>0.1305</v>
      </c>
      <c r="AB180" s="74">
        <f t="shared" si="69"/>
        <v>5.9499999999999997E-2</v>
      </c>
      <c r="AC180" s="64" t="s">
        <v>13</v>
      </c>
      <c r="AD180" s="59">
        <v>0.1305</v>
      </c>
      <c r="AE180" s="78" t="s">
        <v>13</v>
      </c>
      <c r="AF180" s="74">
        <f t="shared" si="49"/>
        <v>-0.11716666666666667</v>
      </c>
      <c r="AG180" s="100">
        <v>187.9</v>
      </c>
      <c r="AH180" s="186">
        <f t="shared" si="50"/>
        <v>1.9665028891056664E-3</v>
      </c>
      <c r="AI180" s="188">
        <f t="shared" si="51"/>
        <v>-2.3040858850688058E-4</v>
      </c>
      <c r="AJ180" s="97">
        <v>262.39</v>
      </c>
      <c r="AK180" s="100">
        <v>0.51</v>
      </c>
      <c r="AL180" s="100">
        <v>-3.08</v>
      </c>
    </row>
    <row r="181" spans="1:38">
      <c r="A181" s="90" t="s">
        <v>1210</v>
      </c>
      <c r="B181" s="61">
        <v>-6.9000000000000006E-2</v>
      </c>
      <c r="C181" s="59">
        <v>0.1305</v>
      </c>
      <c r="D181" s="74">
        <f t="shared" si="66"/>
        <v>-0.19950000000000001</v>
      </c>
      <c r="E181" s="61">
        <v>-7.4099999999999999E-2</v>
      </c>
      <c r="F181" s="59">
        <v>0.1305</v>
      </c>
      <c r="G181" s="74">
        <f t="shared" si="63"/>
        <v>-0.2046</v>
      </c>
      <c r="H181" s="61">
        <v>5.7000000000000002E-3</v>
      </c>
      <c r="I181" s="59">
        <v>0.1305</v>
      </c>
      <c r="J181" s="74">
        <f t="shared" si="64"/>
        <v>-0.12480000000000001</v>
      </c>
      <c r="K181" s="61">
        <v>4.4999999999999997E-3</v>
      </c>
      <c r="L181" s="59">
        <v>0.1305</v>
      </c>
      <c r="M181" s="74">
        <f t="shared" si="65"/>
        <v>-0.126</v>
      </c>
      <c r="N181" s="61">
        <v>-8.9999999999999998E-4</v>
      </c>
      <c r="O181" s="59">
        <v>0.1305</v>
      </c>
      <c r="P181" s="74">
        <f t="shared" si="67"/>
        <v>-0.13140000000000002</v>
      </c>
      <c r="Q181" s="61">
        <v>2.8999999999999998E-3</v>
      </c>
      <c r="R181" s="59">
        <v>0.1305</v>
      </c>
      <c r="S181" s="74">
        <f t="shared" si="68"/>
        <v>-0.12759999999999999</v>
      </c>
      <c r="T181" s="61">
        <v>-1.2500000000000001E-2</v>
      </c>
      <c r="U181" s="59">
        <v>0.1305</v>
      </c>
      <c r="V181" s="74">
        <f t="shared" si="62"/>
        <v>-0.14300000000000002</v>
      </c>
      <c r="W181" s="61">
        <v>-9.9900000000000003E-2</v>
      </c>
      <c r="X181" s="59">
        <v>0.1305</v>
      </c>
      <c r="Y181" s="74">
        <f>W181-X181</f>
        <v>-0.23039999999999999</v>
      </c>
      <c r="Z181" s="61">
        <v>-1.49E-2</v>
      </c>
      <c r="AA181" s="59">
        <v>0.1305</v>
      </c>
      <c r="AB181" s="74">
        <f t="shared" si="69"/>
        <v>-0.1454</v>
      </c>
      <c r="AC181" s="61">
        <v>-0.11310000000000001</v>
      </c>
      <c r="AD181" s="59">
        <v>0.1305</v>
      </c>
      <c r="AE181" s="74">
        <f t="shared" ref="AE181:AE192" si="70">AC181-AD181</f>
        <v>-0.24360000000000001</v>
      </c>
      <c r="AF181" s="74">
        <f t="shared" si="49"/>
        <v>-0.16763</v>
      </c>
      <c r="AG181" s="100">
        <v>4.0999999999999996</v>
      </c>
      <c r="AH181" s="186">
        <f t="shared" si="50"/>
        <v>4.2909323285434974E-5</v>
      </c>
      <c r="AI181" s="188">
        <f t="shared" si="51"/>
        <v>-7.1928898623374648E-6</v>
      </c>
      <c r="AJ181" s="97">
        <v>4.68</v>
      </c>
      <c r="AK181" s="100">
        <v>0</v>
      </c>
      <c r="AL181" s="100">
        <v>-5.8</v>
      </c>
    </row>
    <row r="182" spans="1:38">
      <c r="A182" s="90" t="s">
        <v>1211</v>
      </c>
      <c r="B182" s="52">
        <v>0.11990000000000001</v>
      </c>
      <c r="C182" s="59">
        <v>0.1305</v>
      </c>
      <c r="D182" s="74">
        <f t="shared" si="66"/>
        <v>-1.0599999999999998E-2</v>
      </c>
      <c r="E182" s="52">
        <v>0.1227</v>
      </c>
      <c r="F182" s="59">
        <v>0.1305</v>
      </c>
      <c r="G182" s="74">
        <f t="shared" si="63"/>
        <v>-7.8000000000000014E-3</v>
      </c>
      <c r="H182" s="52">
        <v>0.156</v>
      </c>
      <c r="I182" s="59">
        <v>0.1305</v>
      </c>
      <c r="J182" s="74">
        <f t="shared" si="64"/>
        <v>2.5499999999999995E-2</v>
      </c>
      <c r="K182" s="52">
        <v>5.3699999999999998E-2</v>
      </c>
      <c r="L182" s="59">
        <v>0.1305</v>
      </c>
      <c r="M182" s="74">
        <f t="shared" si="65"/>
        <v>-7.6800000000000007E-2</v>
      </c>
      <c r="N182" s="52">
        <v>8.72E-2</v>
      </c>
      <c r="O182" s="59">
        <v>0.1305</v>
      </c>
      <c r="P182" s="74">
        <f t="shared" si="67"/>
        <v>-4.3300000000000005E-2</v>
      </c>
      <c r="Q182" s="52">
        <v>6.2700000000000006E-2</v>
      </c>
      <c r="R182" s="59">
        <v>0.1305</v>
      </c>
      <c r="S182" s="74">
        <f t="shared" si="68"/>
        <v>-6.7799999999999999E-2</v>
      </c>
      <c r="T182" s="52">
        <v>0.18859999999999999</v>
      </c>
      <c r="U182" s="59">
        <v>0.1305</v>
      </c>
      <c r="V182" s="74">
        <f t="shared" si="62"/>
        <v>5.8099999999999985E-2</v>
      </c>
      <c r="W182" s="52">
        <v>0.1168</v>
      </c>
      <c r="X182" s="59">
        <v>0.1305</v>
      </c>
      <c r="Y182" s="74">
        <f>W182-X182</f>
        <v>-1.3700000000000004E-2</v>
      </c>
      <c r="Z182" s="52">
        <v>0.20200000000000001</v>
      </c>
      <c r="AA182" s="59">
        <v>0.1305</v>
      </c>
      <c r="AB182" s="74">
        <f t="shared" si="69"/>
        <v>7.1500000000000008E-2</v>
      </c>
      <c r="AC182" s="52">
        <v>1.1900000000000001E-2</v>
      </c>
      <c r="AD182" s="59">
        <v>0.1305</v>
      </c>
      <c r="AE182" s="74">
        <f t="shared" si="70"/>
        <v>-0.11860000000000001</v>
      </c>
      <c r="AF182" s="74">
        <f t="shared" si="49"/>
        <v>-1.8350000000000002E-2</v>
      </c>
      <c r="AG182" s="100">
        <v>24.96</v>
      </c>
      <c r="AH182" s="186">
        <f t="shared" si="50"/>
        <v>2.6122358761084316E-4</v>
      </c>
      <c r="AI182" s="188">
        <f t="shared" si="51"/>
        <v>-4.7934528326589729E-6</v>
      </c>
      <c r="AJ182" s="97">
        <v>35.25</v>
      </c>
      <c r="AK182" s="100">
        <v>0.37</v>
      </c>
      <c r="AL182" s="100">
        <v>-9.9</v>
      </c>
    </row>
    <row r="183" spans="1:38">
      <c r="A183" s="90" t="s">
        <v>1212</v>
      </c>
      <c r="B183" s="64" t="s">
        <v>13</v>
      </c>
      <c r="C183" s="59">
        <v>0.1305</v>
      </c>
      <c r="D183" s="78" t="s">
        <v>13</v>
      </c>
      <c r="E183" s="59" t="s">
        <v>13</v>
      </c>
      <c r="F183" s="59">
        <v>0.1305</v>
      </c>
      <c r="G183" s="78" t="s">
        <v>13</v>
      </c>
      <c r="H183" s="59" t="s">
        <v>13</v>
      </c>
      <c r="I183" s="59">
        <v>0.1305</v>
      </c>
      <c r="J183" s="78" t="s">
        <v>13</v>
      </c>
      <c r="K183" s="64" t="s">
        <v>13</v>
      </c>
      <c r="L183" s="59">
        <v>0.1305</v>
      </c>
      <c r="M183" s="78" t="s">
        <v>13</v>
      </c>
      <c r="N183" s="59" t="s">
        <v>13</v>
      </c>
      <c r="O183" s="59">
        <v>0.1305</v>
      </c>
      <c r="P183" s="78" t="s">
        <v>13</v>
      </c>
      <c r="Q183" s="59" t="s">
        <v>13</v>
      </c>
      <c r="R183" s="59">
        <v>0.1305</v>
      </c>
      <c r="S183" s="78" t="s">
        <v>13</v>
      </c>
      <c r="T183" s="64" t="s">
        <v>13</v>
      </c>
      <c r="U183" s="59">
        <v>0.1305</v>
      </c>
      <c r="V183" s="78" t="s">
        <v>13</v>
      </c>
      <c r="W183" s="59" t="s">
        <v>13</v>
      </c>
      <c r="X183" s="59">
        <v>0.1305</v>
      </c>
      <c r="Y183" s="78" t="s">
        <v>13</v>
      </c>
      <c r="Z183" s="61">
        <v>2.6499999999999999E-2</v>
      </c>
      <c r="AA183" s="59">
        <v>0.1305</v>
      </c>
      <c r="AB183" s="74">
        <f t="shared" si="69"/>
        <v>-0.10400000000000001</v>
      </c>
      <c r="AC183" s="61">
        <v>1.4999999999999999E-2</v>
      </c>
      <c r="AD183" s="59">
        <v>0.1305</v>
      </c>
      <c r="AE183" s="74">
        <f t="shared" si="70"/>
        <v>-0.11550000000000001</v>
      </c>
      <c r="AF183" s="74">
        <f t="shared" si="49"/>
        <v>-0.10975000000000001</v>
      </c>
      <c r="AG183" s="100">
        <v>14.45</v>
      </c>
      <c r="AH183" s="186">
        <f t="shared" si="50"/>
        <v>1.5122920035964276E-4</v>
      </c>
      <c r="AI183" s="188">
        <f t="shared" si="51"/>
        <v>-1.6597404739470794E-5</v>
      </c>
      <c r="AJ183" s="97">
        <v>15.2</v>
      </c>
      <c r="AK183" s="100">
        <v>0.2</v>
      </c>
      <c r="AL183" s="101" t="s">
        <v>13</v>
      </c>
    </row>
    <row r="184" spans="1:38">
      <c r="A184" s="90" t="s">
        <v>1213</v>
      </c>
      <c r="B184" s="64" t="s">
        <v>13</v>
      </c>
      <c r="C184" s="59">
        <v>0.1305</v>
      </c>
      <c r="D184" s="78" t="s">
        <v>13</v>
      </c>
      <c r="E184" s="59" t="s">
        <v>13</v>
      </c>
      <c r="F184" s="59">
        <v>0.1305</v>
      </c>
      <c r="G184" s="78" t="s">
        <v>13</v>
      </c>
      <c r="H184" s="59" t="s">
        <v>13</v>
      </c>
      <c r="I184" s="59">
        <v>0.1305</v>
      </c>
      <c r="J184" s="78" t="s">
        <v>13</v>
      </c>
      <c r="K184" s="64" t="s">
        <v>13</v>
      </c>
      <c r="L184" s="59">
        <v>0.1305</v>
      </c>
      <c r="M184" s="78" t="s">
        <v>13</v>
      </c>
      <c r="N184" s="61">
        <v>-4.2000000000000003E-2</v>
      </c>
      <c r="O184" s="59">
        <v>0.1305</v>
      </c>
      <c r="P184" s="74">
        <f>N184-O184</f>
        <v>-0.17250000000000001</v>
      </c>
      <c r="Q184" s="61">
        <v>3.9100000000000003E-2</v>
      </c>
      <c r="R184" s="59">
        <v>0.1305</v>
      </c>
      <c r="S184" s="74">
        <f>Q184-R184</f>
        <v>-9.1400000000000009E-2</v>
      </c>
      <c r="T184" s="61">
        <v>1.18E-2</v>
      </c>
      <c r="U184" s="59">
        <v>0.1305</v>
      </c>
      <c r="V184" s="74">
        <f t="shared" ref="V184:V198" si="71">T184-U184</f>
        <v>-0.1187</v>
      </c>
      <c r="W184" s="61">
        <v>-1.44E-2</v>
      </c>
      <c r="X184" s="59">
        <v>0.1305</v>
      </c>
      <c r="Y184" s="74">
        <f t="shared" ref="Y184:Y198" si="72">W184-X184</f>
        <v>-0.1449</v>
      </c>
      <c r="Z184" s="61">
        <v>3.7000000000000002E-3</v>
      </c>
      <c r="AA184" s="59">
        <v>0.1305</v>
      </c>
      <c r="AB184" s="74">
        <f t="shared" si="69"/>
        <v>-0.1268</v>
      </c>
      <c r="AC184" s="61">
        <v>-6.9999999999999999E-4</v>
      </c>
      <c r="AD184" s="59">
        <v>0.1305</v>
      </c>
      <c r="AE184" s="74">
        <f t="shared" si="70"/>
        <v>-0.13120000000000001</v>
      </c>
      <c r="AF184" s="74">
        <f t="shared" si="49"/>
        <v>-0.13091666666666668</v>
      </c>
      <c r="AG184" s="100">
        <v>27.91</v>
      </c>
      <c r="AH184" s="186">
        <f t="shared" si="50"/>
        <v>2.9209736899914396E-4</v>
      </c>
      <c r="AI184" s="188">
        <f t="shared" si="51"/>
        <v>-3.8240413891471267E-5</v>
      </c>
      <c r="AJ184" s="97">
        <v>44.44</v>
      </c>
      <c r="AK184" s="100">
        <v>0</v>
      </c>
      <c r="AL184" s="101" t="s">
        <v>13</v>
      </c>
    </row>
    <row r="185" spans="1:38">
      <c r="A185" s="90" t="s">
        <v>1214</v>
      </c>
      <c r="B185" s="53" t="s">
        <v>13</v>
      </c>
      <c r="C185" s="59">
        <v>0.1305</v>
      </c>
      <c r="D185" s="78" t="s">
        <v>13</v>
      </c>
      <c r="E185" s="54" t="s">
        <v>13</v>
      </c>
      <c r="F185" s="59">
        <v>0.1305</v>
      </c>
      <c r="G185" s="78" t="s">
        <v>13</v>
      </c>
      <c r="H185" s="54" t="s">
        <v>13</v>
      </c>
      <c r="I185" s="59">
        <v>0.1305</v>
      </c>
      <c r="J185" s="78" t="s">
        <v>13</v>
      </c>
      <c r="K185" s="53" t="s">
        <v>13</v>
      </c>
      <c r="L185" s="59">
        <v>0.1305</v>
      </c>
      <c r="M185" s="78" t="s">
        <v>13</v>
      </c>
      <c r="N185" s="54" t="s">
        <v>13</v>
      </c>
      <c r="O185" s="59">
        <v>0.1305</v>
      </c>
      <c r="P185" s="78" t="s">
        <v>13</v>
      </c>
      <c r="Q185" s="54" t="s">
        <v>13</v>
      </c>
      <c r="R185" s="59">
        <v>0.1305</v>
      </c>
      <c r="S185" s="78" t="s">
        <v>13</v>
      </c>
      <c r="T185" s="61">
        <v>1.2500000000000001E-2</v>
      </c>
      <c r="U185" s="59">
        <v>0.1305</v>
      </c>
      <c r="V185" s="74">
        <f t="shared" si="71"/>
        <v>-0.11800000000000001</v>
      </c>
      <c r="W185" s="61">
        <v>3.0999999999999999E-3</v>
      </c>
      <c r="X185" s="59">
        <v>0.1305</v>
      </c>
      <c r="Y185" s="74">
        <f t="shared" si="72"/>
        <v>-0.12740000000000001</v>
      </c>
      <c r="Z185" s="61">
        <v>1.8499999999999999E-2</v>
      </c>
      <c r="AA185" s="59">
        <v>0.1305</v>
      </c>
      <c r="AB185" s="74">
        <f t="shared" si="69"/>
        <v>-0.112</v>
      </c>
      <c r="AC185" s="61">
        <v>-1.83E-2</v>
      </c>
      <c r="AD185" s="59">
        <v>0.1305</v>
      </c>
      <c r="AE185" s="74">
        <f t="shared" si="70"/>
        <v>-0.14880000000000002</v>
      </c>
      <c r="AF185" s="74">
        <f t="shared" si="49"/>
        <v>-0.12655</v>
      </c>
      <c r="AG185" s="100">
        <v>3.3</v>
      </c>
      <c r="AH185" s="186">
        <f t="shared" si="50"/>
        <v>3.4536772400472049E-5</v>
      </c>
      <c r="AI185" s="188">
        <f t="shared" si="51"/>
        <v>-4.3706285472797373E-6</v>
      </c>
      <c r="AJ185" s="97">
        <v>3.31</v>
      </c>
      <c r="AK185" s="100">
        <v>0.03</v>
      </c>
      <c r="AL185" s="101" t="s">
        <v>13</v>
      </c>
    </row>
    <row r="186" spans="1:38">
      <c r="A186" s="90" t="s">
        <v>1215</v>
      </c>
      <c r="B186" s="53" t="s">
        <v>13</v>
      </c>
      <c r="C186" s="59">
        <v>0.1305</v>
      </c>
      <c r="D186" s="78" t="s">
        <v>13</v>
      </c>
      <c r="E186" s="54" t="s">
        <v>13</v>
      </c>
      <c r="F186" s="59">
        <v>0.1305</v>
      </c>
      <c r="G186" s="78" t="s">
        <v>13</v>
      </c>
      <c r="H186" s="54" t="s">
        <v>13</v>
      </c>
      <c r="I186" s="59">
        <v>0.1305</v>
      </c>
      <c r="J186" s="78" t="s">
        <v>13</v>
      </c>
      <c r="K186" s="52">
        <v>3.2000000000000002E-3</v>
      </c>
      <c r="L186" s="59">
        <v>0.1305</v>
      </c>
      <c r="M186" s="74">
        <f>K186-L186</f>
        <v>-0.1273</v>
      </c>
      <c r="N186" s="52">
        <v>6.3E-3</v>
      </c>
      <c r="O186" s="59">
        <v>0.1305</v>
      </c>
      <c r="P186" s="74">
        <f>N186-O186</f>
        <v>-0.1242</v>
      </c>
      <c r="Q186" s="52">
        <v>3.2000000000000002E-3</v>
      </c>
      <c r="R186" s="59">
        <v>0.1305</v>
      </c>
      <c r="S186" s="74">
        <f t="shared" ref="S186:S198" si="73">Q186-R186</f>
        <v>-0.1273</v>
      </c>
      <c r="T186" s="52">
        <v>3.2000000000000002E-3</v>
      </c>
      <c r="U186" s="59">
        <v>0.1305</v>
      </c>
      <c r="V186" s="74">
        <f t="shared" si="71"/>
        <v>-0.1273</v>
      </c>
      <c r="W186" s="52">
        <v>0</v>
      </c>
      <c r="X186" s="59">
        <v>0.1305</v>
      </c>
      <c r="Y186" s="74">
        <f t="shared" si="72"/>
        <v>-0.1305</v>
      </c>
      <c r="Z186" s="52">
        <v>2.5000000000000001E-2</v>
      </c>
      <c r="AA186" s="59">
        <v>0.1305</v>
      </c>
      <c r="AB186" s="74">
        <f t="shared" si="69"/>
        <v>-0.10550000000000001</v>
      </c>
      <c r="AC186" s="52">
        <v>5.1700000000000003E-2</v>
      </c>
      <c r="AD186" s="59">
        <v>0.1305</v>
      </c>
      <c r="AE186" s="74">
        <f t="shared" si="70"/>
        <v>-7.8800000000000009E-2</v>
      </c>
      <c r="AF186" s="74">
        <f t="shared" si="49"/>
        <v>-0.11727142857142858</v>
      </c>
      <c r="AG186" s="100">
        <v>3.42</v>
      </c>
      <c r="AH186" s="186">
        <f t="shared" si="50"/>
        <v>3.5792655033216489E-5</v>
      </c>
      <c r="AI186" s="188">
        <f t="shared" si="51"/>
        <v>-4.1974557881096308E-6</v>
      </c>
      <c r="AJ186" s="97">
        <v>6.08</v>
      </c>
      <c r="AK186" s="100">
        <v>0</v>
      </c>
      <c r="AL186" s="101" t="s">
        <v>13</v>
      </c>
    </row>
    <row r="187" spans="1:38">
      <c r="A187" s="90" t="s">
        <v>1216</v>
      </c>
      <c r="B187" s="52">
        <v>0.1472</v>
      </c>
      <c r="C187" s="59">
        <v>0.1305</v>
      </c>
      <c r="D187" s="74">
        <f>B187-C187</f>
        <v>1.6699999999999993E-2</v>
      </c>
      <c r="E187" s="52">
        <v>0.14499999999999999</v>
      </c>
      <c r="F187" s="59">
        <v>0.1305</v>
      </c>
      <c r="G187" s="74">
        <f>E187-F187</f>
        <v>1.4499999999999985E-2</v>
      </c>
      <c r="H187" s="52">
        <v>0.1263</v>
      </c>
      <c r="I187" s="59">
        <v>0.1305</v>
      </c>
      <c r="J187" s="74">
        <f>H187-I187</f>
        <v>-4.2000000000000093E-3</v>
      </c>
      <c r="K187" s="52">
        <v>0.14710000000000001</v>
      </c>
      <c r="L187" s="59">
        <v>0.1305</v>
      </c>
      <c r="M187" s="74">
        <f>K187-L187</f>
        <v>1.6600000000000004E-2</v>
      </c>
      <c r="N187" s="52">
        <v>0.1176</v>
      </c>
      <c r="O187" s="59">
        <v>0.1305</v>
      </c>
      <c r="P187" s="74">
        <f>N187-O187</f>
        <v>-1.2900000000000009E-2</v>
      </c>
      <c r="Q187" s="52">
        <v>5.3999999999999999E-2</v>
      </c>
      <c r="R187" s="59">
        <v>0.1305</v>
      </c>
      <c r="S187" s="74">
        <f t="shared" si="73"/>
        <v>-7.6500000000000012E-2</v>
      </c>
      <c r="T187" s="52">
        <v>6.2399999999999997E-2</v>
      </c>
      <c r="U187" s="59">
        <v>0.1305</v>
      </c>
      <c r="V187" s="74">
        <f t="shared" si="71"/>
        <v>-6.8100000000000008E-2</v>
      </c>
      <c r="W187" s="52">
        <v>-2.7000000000000001E-3</v>
      </c>
      <c r="X187" s="59">
        <v>0.1305</v>
      </c>
      <c r="Y187" s="74">
        <f t="shared" si="72"/>
        <v>-0.13320000000000001</v>
      </c>
      <c r="Z187" s="52">
        <v>4.8500000000000001E-2</v>
      </c>
      <c r="AA187" s="59">
        <v>0.1305</v>
      </c>
      <c r="AB187" s="74">
        <f t="shared" si="69"/>
        <v>-8.2000000000000003E-2</v>
      </c>
      <c r="AC187" s="52">
        <v>-0.27610000000000001</v>
      </c>
      <c r="AD187" s="59">
        <v>0.1305</v>
      </c>
      <c r="AE187" s="74">
        <f t="shared" si="70"/>
        <v>-0.40660000000000002</v>
      </c>
      <c r="AF187" s="74">
        <f t="shared" si="49"/>
        <v>-7.3569999999999997E-2</v>
      </c>
      <c r="AG187" s="100">
        <v>13.2</v>
      </c>
      <c r="AH187" s="186">
        <f t="shared" si="50"/>
        <v>1.381470896018882E-4</v>
      </c>
      <c r="AI187" s="188">
        <f t="shared" si="51"/>
        <v>-1.0163481382010914E-5</v>
      </c>
      <c r="AJ187" s="97">
        <v>21.98</v>
      </c>
      <c r="AK187" s="101" t="s">
        <v>13</v>
      </c>
      <c r="AL187" s="100">
        <v>-8.77</v>
      </c>
    </row>
    <row r="188" spans="1:38">
      <c r="A188" s="90" t="s">
        <v>1217</v>
      </c>
      <c r="B188" s="64" t="s">
        <v>13</v>
      </c>
      <c r="C188" s="59">
        <v>0.1305</v>
      </c>
      <c r="D188" s="78" t="s">
        <v>13</v>
      </c>
      <c r="E188" s="59" t="s">
        <v>13</v>
      </c>
      <c r="F188" s="59">
        <v>0.1305</v>
      </c>
      <c r="G188" s="78" t="s">
        <v>13</v>
      </c>
      <c r="H188" s="59" t="s">
        <v>13</v>
      </c>
      <c r="I188" s="59">
        <v>0.1305</v>
      </c>
      <c r="J188" s="78" t="s">
        <v>13</v>
      </c>
      <c r="K188" s="64" t="s">
        <v>13</v>
      </c>
      <c r="L188" s="59">
        <v>0.1305</v>
      </c>
      <c r="M188" s="78" t="s">
        <v>13</v>
      </c>
      <c r="N188" s="59" t="s">
        <v>13</v>
      </c>
      <c r="O188" s="59">
        <v>0.1305</v>
      </c>
      <c r="P188" s="78" t="s">
        <v>13</v>
      </c>
      <c r="Q188" s="52">
        <v>4.02E-2</v>
      </c>
      <c r="R188" s="59">
        <v>0.1305</v>
      </c>
      <c r="S188" s="74">
        <f t="shared" si="73"/>
        <v>-9.0300000000000005E-2</v>
      </c>
      <c r="T188" s="52">
        <v>4.0300000000000002E-2</v>
      </c>
      <c r="U188" s="59">
        <v>0.1305</v>
      </c>
      <c r="V188" s="74">
        <f t="shared" si="71"/>
        <v>-9.0200000000000002E-2</v>
      </c>
      <c r="W188" s="52">
        <v>-4.0800000000000003E-2</v>
      </c>
      <c r="X188" s="59">
        <v>0.1305</v>
      </c>
      <c r="Y188" s="74">
        <f t="shared" si="72"/>
        <v>-0.17130000000000001</v>
      </c>
      <c r="Z188" s="52">
        <v>-0.22919999999999999</v>
      </c>
      <c r="AA188" s="59">
        <v>0.1305</v>
      </c>
      <c r="AB188" s="74">
        <f t="shared" si="69"/>
        <v>-0.35970000000000002</v>
      </c>
      <c r="AC188" s="52">
        <v>-0.1197</v>
      </c>
      <c r="AD188" s="59">
        <v>0.1305</v>
      </c>
      <c r="AE188" s="74">
        <f t="shared" si="70"/>
        <v>-0.25019999999999998</v>
      </c>
      <c r="AF188" s="74">
        <f t="shared" si="49"/>
        <v>-0.19234000000000001</v>
      </c>
      <c r="AG188" s="100">
        <v>14.52</v>
      </c>
      <c r="AH188" s="186">
        <f t="shared" si="50"/>
        <v>1.5196179856207702E-4</v>
      </c>
      <c r="AI188" s="188">
        <f t="shared" si="51"/>
        <v>-2.9228332335429896E-5</v>
      </c>
      <c r="AJ188" s="97">
        <v>18.68</v>
      </c>
      <c r="AK188" s="101" t="s">
        <v>13</v>
      </c>
      <c r="AL188" s="101" t="s">
        <v>13</v>
      </c>
    </row>
    <row r="189" spans="1:38">
      <c r="A189" s="90" t="s">
        <v>1218</v>
      </c>
      <c r="B189" s="64" t="s">
        <v>13</v>
      </c>
      <c r="C189" s="59">
        <v>0.1305</v>
      </c>
      <c r="D189" s="78" t="s">
        <v>13</v>
      </c>
      <c r="E189" s="59" t="s">
        <v>13</v>
      </c>
      <c r="F189" s="59">
        <v>0.1305</v>
      </c>
      <c r="G189" s="78" t="s">
        <v>13</v>
      </c>
      <c r="H189" s="59" t="s">
        <v>13</v>
      </c>
      <c r="I189" s="59">
        <v>0.1305</v>
      </c>
      <c r="J189" s="78" t="s">
        <v>13</v>
      </c>
      <c r="K189" s="61">
        <v>0</v>
      </c>
      <c r="L189" s="59">
        <v>0.1305</v>
      </c>
      <c r="M189" s="74">
        <f t="shared" ref="M189:M195" si="74">K189-L189</f>
        <v>-0.1305</v>
      </c>
      <c r="N189" s="61">
        <v>0</v>
      </c>
      <c r="O189" s="59">
        <v>0.1305</v>
      </c>
      <c r="P189" s="74">
        <f t="shared" ref="P189:P198" si="75">N189-O189</f>
        <v>-0.1305</v>
      </c>
      <c r="Q189" s="61">
        <v>0</v>
      </c>
      <c r="R189" s="59">
        <v>0.1305</v>
      </c>
      <c r="S189" s="74">
        <f t="shared" si="73"/>
        <v>-0.1305</v>
      </c>
      <c r="T189" s="61">
        <v>5.2600000000000001E-2</v>
      </c>
      <c r="U189" s="59">
        <v>0.1305</v>
      </c>
      <c r="V189" s="74">
        <f t="shared" si="71"/>
        <v>-7.7899999999999997E-2</v>
      </c>
      <c r="W189" s="61">
        <v>1.5299999999999999E-2</v>
      </c>
      <c r="X189" s="59">
        <v>0.1305</v>
      </c>
      <c r="Y189" s="74">
        <f t="shared" si="72"/>
        <v>-0.11520000000000001</v>
      </c>
      <c r="Z189" s="61">
        <v>1.9400000000000001E-2</v>
      </c>
      <c r="AA189" s="59">
        <v>0.1305</v>
      </c>
      <c r="AB189" s="74">
        <f t="shared" si="69"/>
        <v>-0.1111</v>
      </c>
      <c r="AC189" s="61">
        <v>8.0000000000000002E-3</v>
      </c>
      <c r="AD189" s="59">
        <v>0.1305</v>
      </c>
      <c r="AE189" s="74">
        <f t="shared" si="70"/>
        <v>-0.1225</v>
      </c>
      <c r="AF189" s="74">
        <f t="shared" si="49"/>
        <v>-0.11688571428571429</v>
      </c>
      <c r="AG189" s="100">
        <v>6.26</v>
      </c>
      <c r="AH189" s="186">
        <f t="shared" si="50"/>
        <v>6.5515210674834862E-5</v>
      </c>
      <c r="AI189" s="188">
        <f t="shared" si="51"/>
        <v>-7.6577921963071272E-6</v>
      </c>
      <c r="AJ189" s="97">
        <v>6.43</v>
      </c>
      <c r="AK189" s="100">
        <v>0</v>
      </c>
      <c r="AL189" s="101" t="s">
        <v>13</v>
      </c>
    </row>
    <row r="190" spans="1:38">
      <c r="A190" s="90" t="s">
        <v>1219</v>
      </c>
      <c r="B190" s="52">
        <v>4.5499999999999999E-2</v>
      </c>
      <c r="C190" s="59">
        <v>0.1305</v>
      </c>
      <c r="D190" s="74">
        <f t="shared" ref="D190:D195" si="76">B190-C190</f>
        <v>-8.5000000000000006E-2</v>
      </c>
      <c r="E190" s="52">
        <v>3.3300000000000003E-2</v>
      </c>
      <c r="F190" s="59">
        <v>0.1305</v>
      </c>
      <c r="G190" s="74">
        <f t="shared" ref="G190:G195" si="77">E190-F190</f>
        <v>-9.7200000000000009E-2</v>
      </c>
      <c r="H190" s="52">
        <v>2.8199999999999999E-2</v>
      </c>
      <c r="I190" s="59">
        <v>0.1305</v>
      </c>
      <c r="J190" s="74">
        <f t="shared" ref="J190:J195" si="78">H190-I190</f>
        <v>-0.1023</v>
      </c>
      <c r="K190" s="52">
        <v>4.2900000000000001E-2</v>
      </c>
      <c r="L190" s="59">
        <v>0.1305</v>
      </c>
      <c r="M190" s="74">
        <f t="shared" si="74"/>
        <v>-8.7600000000000011E-2</v>
      </c>
      <c r="N190" s="52">
        <v>2.86E-2</v>
      </c>
      <c r="O190" s="59">
        <v>0.1305</v>
      </c>
      <c r="P190" s="74">
        <f t="shared" si="75"/>
        <v>-0.1019</v>
      </c>
      <c r="Q190" s="52">
        <v>4.1700000000000001E-2</v>
      </c>
      <c r="R190" s="59">
        <v>0.1305</v>
      </c>
      <c r="S190" s="74">
        <f t="shared" si="73"/>
        <v>-8.8800000000000004E-2</v>
      </c>
      <c r="T190" s="52">
        <v>-3.4200000000000001E-2</v>
      </c>
      <c r="U190" s="59">
        <v>0.1305</v>
      </c>
      <c r="V190" s="74">
        <f t="shared" si="71"/>
        <v>-0.16470000000000001</v>
      </c>
      <c r="W190" s="52">
        <v>4.0000000000000002E-4</v>
      </c>
      <c r="X190" s="59">
        <v>0.1305</v>
      </c>
      <c r="Y190" s="74">
        <f t="shared" si="72"/>
        <v>-0.13009999999999999</v>
      </c>
      <c r="Z190" s="52">
        <v>4.1999999999999997E-3</v>
      </c>
      <c r="AA190" s="59">
        <v>0.1305</v>
      </c>
      <c r="AB190" s="74">
        <f t="shared" si="69"/>
        <v>-0.1263</v>
      </c>
      <c r="AC190" s="52">
        <v>4.5999999999999999E-2</v>
      </c>
      <c r="AD190" s="59">
        <v>0.1305</v>
      </c>
      <c r="AE190" s="74">
        <f t="shared" si="70"/>
        <v>-8.4500000000000006E-2</v>
      </c>
      <c r="AF190" s="74">
        <f t="shared" si="49"/>
        <v>-0.10684</v>
      </c>
      <c r="AG190" s="100">
        <v>26.52</v>
      </c>
      <c r="AH190" s="186">
        <f t="shared" si="50"/>
        <v>2.7755006183652087E-4</v>
      </c>
      <c r="AI190" s="188">
        <f t="shared" si="51"/>
        <v>-2.9653448606613891E-5</v>
      </c>
      <c r="AJ190" s="97">
        <v>29.5</v>
      </c>
      <c r="AK190" s="100">
        <v>0.5</v>
      </c>
      <c r="AL190" s="100">
        <v>-6.17</v>
      </c>
    </row>
    <row r="191" spans="1:38">
      <c r="A191" s="90" t="s">
        <v>1220</v>
      </c>
      <c r="B191" s="52">
        <v>1.2999999999999999E-2</v>
      </c>
      <c r="C191" s="59">
        <v>0.1305</v>
      </c>
      <c r="D191" s="74">
        <f t="shared" si="76"/>
        <v>-0.11750000000000001</v>
      </c>
      <c r="E191" s="52">
        <v>1.1999999999999999E-3</v>
      </c>
      <c r="F191" s="59">
        <v>0.1305</v>
      </c>
      <c r="G191" s="74">
        <f t="shared" si="77"/>
        <v>-0.1293</v>
      </c>
      <c r="H191" s="52">
        <v>3.0000000000000001E-3</v>
      </c>
      <c r="I191" s="59">
        <v>0.1305</v>
      </c>
      <c r="J191" s="74">
        <f t="shared" si="78"/>
        <v>-0.1275</v>
      </c>
      <c r="K191" s="52">
        <v>4.1000000000000003E-3</v>
      </c>
      <c r="L191" s="59">
        <v>0.1305</v>
      </c>
      <c r="M191" s="74">
        <f t="shared" si="74"/>
        <v>-0.12640000000000001</v>
      </c>
      <c r="N191" s="52">
        <v>4.7999999999999996E-3</v>
      </c>
      <c r="O191" s="59">
        <v>0.1305</v>
      </c>
      <c r="P191" s="74">
        <f t="shared" si="75"/>
        <v>-0.12570000000000001</v>
      </c>
      <c r="Q191" s="52">
        <v>2.7000000000000001E-3</v>
      </c>
      <c r="R191" s="59">
        <v>0.1305</v>
      </c>
      <c r="S191" s="74">
        <f t="shared" si="73"/>
        <v>-0.1278</v>
      </c>
      <c r="T191" s="52">
        <v>6.9999999999999999E-4</v>
      </c>
      <c r="U191" s="59">
        <v>0.1305</v>
      </c>
      <c r="V191" s="74">
        <f t="shared" si="71"/>
        <v>-0.1298</v>
      </c>
      <c r="W191" s="52">
        <v>1.4E-3</v>
      </c>
      <c r="X191" s="59">
        <v>0.1305</v>
      </c>
      <c r="Y191" s="74">
        <f t="shared" si="72"/>
        <v>-0.12909999999999999</v>
      </c>
      <c r="Z191" s="52">
        <v>-0.14330000000000001</v>
      </c>
      <c r="AA191" s="59">
        <v>0.1305</v>
      </c>
      <c r="AB191" s="74">
        <f t="shared" si="69"/>
        <v>-0.27380000000000004</v>
      </c>
      <c r="AC191" s="52">
        <v>-7.0000000000000001E-3</v>
      </c>
      <c r="AD191" s="59">
        <v>0.1305</v>
      </c>
      <c r="AE191" s="74">
        <f t="shared" si="70"/>
        <v>-0.13750000000000001</v>
      </c>
      <c r="AF191" s="74">
        <f t="shared" si="49"/>
        <v>-0.14244000000000001</v>
      </c>
      <c r="AG191" s="100">
        <v>12.66</v>
      </c>
      <c r="AH191" s="186">
        <f t="shared" si="50"/>
        <v>1.3249561775453825E-4</v>
      </c>
      <c r="AI191" s="188">
        <f t="shared" si="51"/>
        <v>-1.8872675792956431E-5</v>
      </c>
      <c r="AJ191" s="97">
        <v>13.73</v>
      </c>
      <c r="AK191" s="100">
        <v>0</v>
      </c>
      <c r="AL191" s="100">
        <v>-13.32</v>
      </c>
    </row>
    <row r="192" spans="1:38">
      <c r="A192" s="90" t="s">
        <v>1221</v>
      </c>
      <c r="B192" s="52">
        <v>8.0000000000000002E-3</v>
      </c>
      <c r="C192" s="59">
        <v>0.1305</v>
      </c>
      <c r="D192" s="74">
        <f t="shared" si="76"/>
        <v>-0.1225</v>
      </c>
      <c r="E192" s="52">
        <v>1.9300000000000001E-2</v>
      </c>
      <c r="F192" s="59">
        <v>0.1305</v>
      </c>
      <c r="G192" s="74">
        <f t="shared" si="77"/>
        <v>-0.11120000000000001</v>
      </c>
      <c r="H192" s="52">
        <v>6.5699999999999995E-2</v>
      </c>
      <c r="I192" s="59">
        <v>0.1305</v>
      </c>
      <c r="J192" s="74">
        <f t="shared" si="78"/>
        <v>-6.480000000000001E-2</v>
      </c>
      <c r="K192" s="52">
        <v>0.10199999999999999</v>
      </c>
      <c r="L192" s="59">
        <v>0.1305</v>
      </c>
      <c r="M192" s="74">
        <f t="shared" si="74"/>
        <v>-2.8500000000000011E-2</v>
      </c>
      <c r="N192" s="52">
        <v>5.62E-2</v>
      </c>
      <c r="O192" s="59">
        <v>0.1305</v>
      </c>
      <c r="P192" s="74">
        <f t="shared" si="75"/>
        <v>-7.4300000000000005E-2</v>
      </c>
      <c r="Q192" s="52">
        <v>2.8899999999999999E-2</v>
      </c>
      <c r="R192" s="59">
        <v>0.1305</v>
      </c>
      <c r="S192" s="74">
        <f t="shared" si="73"/>
        <v>-0.10160000000000001</v>
      </c>
      <c r="T192" s="52">
        <v>6.0400000000000002E-2</v>
      </c>
      <c r="U192" s="59">
        <v>0.1305</v>
      </c>
      <c r="V192" s="74">
        <f t="shared" si="71"/>
        <v>-7.0099999999999996E-2</v>
      </c>
      <c r="W192" s="52">
        <v>5.5300000000000002E-2</v>
      </c>
      <c r="X192" s="59">
        <v>0.1305</v>
      </c>
      <c r="Y192" s="74">
        <f t="shared" si="72"/>
        <v>-7.5200000000000003E-2</v>
      </c>
      <c r="Z192" s="52">
        <v>7.4499999999999997E-2</v>
      </c>
      <c r="AA192" s="59">
        <v>0.1305</v>
      </c>
      <c r="AB192" s="74">
        <f t="shared" si="69"/>
        <v>-5.6000000000000008E-2</v>
      </c>
      <c r="AC192" s="52">
        <v>-1.83E-2</v>
      </c>
      <c r="AD192" s="59">
        <v>0.1305</v>
      </c>
      <c r="AE192" s="74">
        <f t="shared" si="70"/>
        <v>-0.14880000000000002</v>
      </c>
      <c r="AF192" s="95">
        <f t="shared" si="49"/>
        <v>-8.5300000000000029E-2</v>
      </c>
      <c r="AG192" s="100">
        <v>20.77</v>
      </c>
      <c r="AH192" s="186">
        <f t="shared" si="50"/>
        <v>2.1737235235084985E-4</v>
      </c>
      <c r="AI192" s="188">
        <f t="shared" si="51"/>
        <v>-1.8541861655527498E-5</v>
      </c>
      <c r="AJ192" s="97">
        <v>24.87</v>
      </c>
      <c r="AK192" s="100">
        <v>0.6</v>
      </c>
      <c r="AL192" s="101" t="s">
        <v>13</v>
      </c>
    </row>
    <row r="193" spans="1:38">
      <c r="A193" s="90" t="s">
        <v>1222</v>
      </c>
      <c r="B193" s="52">
        <v>0.1956</v>
      </c>
      <c r="C193" s="59">
        <v>0.1305</v>
      </c>
      <c r="D193" s="74">
        <f t="shared" si="76"/>
        <v>6.5099999999999991E-2</v>
      </c>
      <c r="E193" s="52">
        <v>0.16450000000000001</v>
      </c>
      <c r="F193" s="59">
        <v>0.1305</v>
      </c>
      <c r="G193" s="74">
        <f t="shared" si="77"/>
        <v>3.4000000000000002E-2</v>
      </c>
      <c r="H193" s="52">
        <v>0.14710000000000001</v>
      </c>
      <c r="I193" s="59">
        <v>0.1305</v>
      </c>
      <c r="J193" s="74">
        <f t="shared" si="78"/>
        <v>1.6600000000000004E-2</v>
      </c>
      <c r="K193" s="52">
        <v>9.2299999999999993E-2</v>
      </c>
      <c r="L193" s="59">
        <v>0.1305</v>
      </c>
      <c r="M193" s="74">
        <f t="shared" si="74"/>
        <v>-3.8200000000000012E-2</v>
      </c>
      <c r="N193" s="52">
        <v>9.8000000000000004E-2</v>
      </c>
      <c r="O193" s="59">
        <v>0.1305</v>
      </c>
      <c r="P193" s="74">
        <f t="shared" si="75"/>
        <v>-3.2500000000000001E-2</v>
      </c>
      <c r="Q193" s="52">
        <v>-2.0400000000000001E-2</v>
      </c>
      <c r="R193" s="59">
        <v>0.1305</v>
      </c>
      <c r="S193" s="74">
        <f t="shared" si="73"/>
        <v>-0.15090000000000001</v>
      </c>
      <c r="T193" s="52">
        <v>-0.5887</v>
      </c>
      <c r="U193" s="59">
        <v>0.1305</v>
      </c>
      <c r="V193" s="74">
        <f t="shared" si="71"/>
        <v>-0.71920000000000006</v>
      </c>
      <c r="W193" s="52">
        <v>-0.39950000000000002</v>
      </c>
      <c r="X193" s="59">
        <v>0.1305</v>
      </c>
      <c r="Y193" s="74">
        <f t="shared" si="72"/>
        <v>-0.53</v>
      </c>
      <c r="Z193" s="52">
        <v>-0.26629999999999998</v>
      </c>
      <c r="AA193" s="59">
        <v>0.1305</v>
      </c>
      <c r="AB193" s="74">
        <f t="shared" si="69"/>
        <v>-0.39679999999999999</v>
      </c>
      <c r="AC193" s="64" t="s">
        <v>13</v>
      </c>
      <c r="AD193" s="59">
        <v>0.1305</v>
      </c>
      <c r="AE193" s="78" t="s">
        <v>13</v>
      </c>
      <c r="AF193" s="95">
        <f t="shared" si="49"/>
        <v>-0.19465555555555558</v>
      </c>
      <c r="AG193" s="100">
        <v>-13.41</v>
      </c>
      <c r="AH193" s="186">
        <f t="shared" si="50"/>
        <v>-1.4034488420919098E-4</v>
      </c>
      <c r="AI193" s="188">
        <f t="shared" si="51"/>
        <v>2.7318911405120192E-5</v>
      </c>
      <c r="AJ193" s="97">
        <v>19.46</v>
      </c>
      <c r="AK193" s="101" t="s">
        <v>13</v>
      </c>
      <c r="AL193" s="100">
        <v>-29.6</v>
      </c>
    </row>
    <row r="194" spans="1:38">
      <c r="A194" s="90" t="s">
        <v>1223</v>
      </c>
      <c r="B194" s="61">
        <v>-1.5699999999999999E-2</v>
      </c>
      <c r="C194" s="59">
        <v>0.1305</v>
      </c>
      <c r="D194" s="74">
        <f t="shared" si="76"/>
        <v>-0.1462</v>
      </c>
      <c r="E194" s="61">
        <v>8.5300000000000001E-2</v>
      </c>
      <c r="F194" s="59">
        <v>0.1305</v>
      </c>
      <c r="G194" s="74">
        <f t="shared" si="77"/>
        <v>-4.5200000000000004E-2</v>
      </c>
      <c r="H194" s="61">
        <v>7.6399999999999996E-2</v>
      </c>
      <c r="I194" s="59">
        <v>0.1305</v>
      </c>
      <c r="J194" s="74">
        <f t="shared" si="78"/>
        <v>-5.4100000000000009E-2</v>
      </c>
      <c r="K194" s="61">
        <v>8.0199999999999994E-2</v>
      </c>
      <c r="L194" s="59">
        <v>0.1305</v>
      </c>
      <c r="M194" s="74">
        <f t="shared" si="74"/>
        <v>-5.0300000000000011E-2</v>
      </c>
      <c r="N194" s="61">
        <v>4.2200000000000001E-2</v>
      </c>
      <c r="O194" s="59">
        <v>0.1305</v>
      </c>
      <c r="P194" s="74">
        <f t="shared" si="75"/>
        <v>-8.8300000000000003E-2</v>
      </c>
      <c r="Q194" s="61">
        <v>1.38E-2</v>
      </c>
      <c r="R194" s="59">
        <v>0.1305</v>
      </c>
      <c r="S194" s="74">
        <f t="shared" si="73"/>
        <v>-0.1167</v>
      </c>
      <c r="T194" s="61">
        <v>3.3799999999999997E-2</v>
      </c>
      <c r="U194" s="59">
        <v>0.1305</v>
      </c>
      <c r="V194" s="74">
        <f t="shared" si="71"/>
        <v>-9.6700000000000008E-2</v>
      </c>
      <c r="W194" s="61">
        <v>8.0000000000000004E-4</v>
      </c>
      <c r="X194" s="59">
        <v>0.1305</v>
      </c>
      <c r="Y194" s="74">
        <f t="shared" si="72"/>
        <v>-0.12970000000000001</v>
      </c>
      <c r="Z194" s="61">
        <v>1.4E-2</v>
      </c>
      <c r="AA194" s="59">
        <v>0.1305</v>
      </c>
      <c r="AB194" s="74">
        <f t="shared" si="69"/>
        <v>-0.11650000000000001</v>
      </c>
      <c r="AC194" s="61">
        <v>3.5999999999999999E-3</v>
      </c>
      <c r="AD194" s="59">
        <v>0.1305</v>
      </c>
      <c r="AE194" s="74">
        <f t="shared" ref="AE194:AE233" si="79">AC194-AD194</f>
        <v>-0.12690000000000001</v>
      </c>
      <c r="AF194" s="95">
        <f t="shared" si="49"/>
        <v>-9.7060000000000007E-2</v>
      </c>
      <c r="AG194" s="100">
        <v>14.15</v>
      </c>
      <c r="AH194" s="186">
        <f t="shared" si="50"/>
        <v>1.4808949377778169E-4</v>
      </c>
      <c r="AI194" s="188">
        <f t="shared" si="51"/>
        <v>-1.4373566266071493E-5</v>
      </c>
      <c r="AJ194" s="97">
        <v>14.48</v>
      </c>
      <c r="AK194" s="100">
        <v>0</v>
      </c>
      <c r="AL194" s="100">
        <v>-7.23</v>
      </c>
    </row>
    <row r="195" spans="1:38">
      <c r="A195" s="90" t="s">
        <v>1224</v>
      </c>
      <c r="B195" s="52">
        <v>-4.0800000000000003E-2</v>
      </c>
      <c r="C195" s="59">
        <v>0.1305</v>
      </c>
      <c r="D195" s="74">
        <f t="shared" si="76"/>
        <v>-0.17130000000000001</v>
      </c>
      <c r="E195" s="52">
        <v>-0.34289999999999998</v>
      </c>
      <c r="F195" s="59">
        <v>0.1305</v>
      </c>
      <c r="G195" s="74">
        <f t="shared" si="77"/>
        <v>-0.47339999999999999</v>
      </c>
      <c r="H195" s="52">
        <v>0.5806</v>
      </c>
      <c r="I195" s="59">
        <v>0.1305</v>
      </c>
      <c r="J195" s="74">
        <f t="shared" si="78"/>
        <v>0.4501</v>
      </c>
      <c r="K195" s="52">
        <v>0.17460000000000001</v>
      </c>
      <c r="L195" s="59">
        <v>0.1305</v>
      </c>
      <c r="M195" s="74">
        <f t="shared" si="74"/>
        <v>4.41E-2</v>
      </c>
      <c r="N195" s="52">
        <v>1.06E-2</v>
      </c>
      <c r="O195" s="59">
        <v>0.1305</v>
      </c>
      <c r="P195" s="74">
        <f t="shared" si="75"/>
        <v>-0.11990000000000001</v>
      </c>
      <c r="Q195" s="52">
        <v>-5.8200000000000002E-2</v>
      </c>
      <c r="R195" s="59">
        <v>0.1305</v>
      </c>
      <c r="S195" s="74">
        <f t="shared" si="73"/>
        <v>-0.18870000000000001</v>
      </c>
      <c r="T195" s="52">
        <v>-4.2200000000000001E-2</v>
      </c>
      <c r="U195" s="59">
        <v>0.1305</v>
      </c>
      <c r="V195" s="74">
        <f t="shared" si="71"/>
        <v>-0.17270000000000002</v>
      </c>
      <c r="W195" s="52">
        <v>-1.8800000000000001E-2</v>
      </c>
      <c r="X195" s="59">
        <v>0.1305</v>
      </c>
      <c r="Y195" s="74">
        <f t="shared" si="72"/>
        <v>-0.14930000000000002</v>
      </c>
      <c r="Z195" s="52">
        <v>-2.7699999999999999E-2</v>
      </c>
      <c r="AA195" s="59">
        <v>0.1305</v>
      </c>
      <c r="AB195" s="74">
        <f t="shared" si="69"/>
        <v>-0.15820000000000001</v>
      </c>
      <c r="AC195" s="52">
        <v>-6.1400000000000003E-2</v>
      </c>
      <c r="AD195" s="59">
        <v>0.1305</v>
      </c>
      <c r="AE195" s="74">
        <f t="shared" si="79"/>
        <v>-0.19190000000000002</v>
      </c>
      <c r="AF195" s="95">
        <f t="shared" si="49"/>
        <v>-0.11312000000000003</v>
      </c>
      <c r="AG195" s="100">
        <v>4.62</v>
      </c>
      <c r="AH195" s="186">
        <f t="shared" si="50"/>
        <v>4.8351481360660877E-5</v>
      </c>
      <c r="AI195" s="188">
        <f t="shared" si="51"/>
        <v>-5.4695195715179596E-6</v>
      </c>
      <c r="AJ195" s="97">
        <v>5.93</v>
      </c>
      <c r="AK195" s="100">
        <v>0</v>
      </c>
      <c r="AL195" s="101" t="s">
        <v>13</v>
      </c>
    </row>
    <row r="196" spans="1:38">
      <c r="A196" s="90" t="s">
        <v>1225</v>
      </c>
      <c r="B196" s="64" t="s">
        <v>13</v>
      </c>
      <c r="C196" s="59">
        <v>0.1305</v>
      </c>
      <c r="D196" s="78" t="s">
        <v>13</v>
      </c>
      <c r="E196" s="59" t="s">
        <v>13</v>
      </c>
      <c r="F196" s="59">
        <v>0.1305</v>
      </c>
      <c r="G196" s="78" t="s">
        <v>13</v>
      </c>
      <c r="H196" s="59" t="s">
        <v>13</v>
      </c>
      <c r="I196" s="59">
        <v>0.1305</v>
      </c>
      <c r="J196" s="78" t="s">
        <v>13</v>
      </c>
      <c r="K196" s="64" t="s">
        <v>13</v>
      </c>
      <c r="L196" s="59">
        <v>0.1305</v>
      </c>
      <c r="M196" s="78" t="s">
        <v>13</v>
      </c>
      <c r="N196" s="61">
        <v>0.4874</v>
      </c>
      <c r="O196" s="59">
        <v>0.1305</v>
      </c>
      <c r="P196" s="74">
        <f t="shared" si="75"/>
        <v>0.3569</v>
      </c>
      <c r="Q196" s="61">
        <v>-0.28470000000000001</v>
      </c>
      <c r="R196" s="59">
        <v>0.1305</v>
      </c>
      <c r="S196" s="74">
        <f t="shared" si="73"/>
        <v>-0.41520000000000001</v>
      </c>
      <c r="T196" s="61">
        <v>4.6399999999999997E-2</v>
      </c>
      <c r="U196" s="59">
        <v>0.1305</v>
      </c>
      <c r="V196" s="74">
        <f t="shared" si="71"/>
        <v>-8.4100000000000008E-2</v>
      </c>
      <c r="W196" s="61">
        <v>-1.6899999999999998E-2</v>
      </c>
      <c r="X196" s="59">
        <v>0.1305</v>
      </c>
      <c r="Y196" s="74">
        <f t="shared" si="72"/>
        <v>-0.1474</v>
      </c>
      <c r="Z196" s="61">
        <v>-5.2499999999999998E-2</v>
      </c>
      <c r="AA196" s="59">
        <v>0.1305</v>
      </c>
      <c r="AB196" s="74">
        <f t="shared" si="69"/>
        <v>-0.183</v>
      </c>
      <c r="AC196" s="61">
        <v>2.8799999999999999E-2</v>
      </c>
      <c r="AD196" s="59">
        <v>0.1305</v>
      </c>
      <c r="AE196" s="74">
        <f t="shared" si="79"/>
        <v>-0.10170000000000001</v>
      </c>
      <c r="AF196" s="95">
        <f t="shared" ref="AF196:AF233" si="80">AVERAGE(D196,G196,J196,M196,P196,S196,V196,Y196,AB196,AE196)</f>
        <v>-9.5750000000000002E-2</v>
      </c>
      <c r="AG196" s="100">
        <v>5.54</v>
      </c>
      <c r="AH196" s="186">
        <f t="shared" ref="AH196:AH233" si="81">AG196/$AG$234</f>
        <v>5.7979914878368235E-5</v>
      </c>
      <c r="AI196" s="188">
        <f t="shared" ref="AI196:AI233" si="82">AF196*AH196</f>
        <v>-5.5515768496037588E-6</v>
      </c>
      <c r="AJ196" s="97">
        <v>11.57</v>
      </c>
      <c r="AK196" s="100">
        <v>0</v>
      </c>
      <c r="AL196" s="101" t="s">
        <v>13</v>
      </c>
    </row>
    <row r="197" spans="1:38">
      <c r="A197" s="90" t="s">
        <v>1226</v>
      </c>
      <c r="B197" s="61">
        <v>-3.0499999999999999E-2</v>
      </c>
      <c r="C197" s="59">
        <v>0.1305</v>
      </c>
      <c r="D197" s="74">
        <f>B197-C197</f>
        <v>-0.161</v>
      </c>
      <c r="E197" s="61">
        <v>-1.9699999999999999E-2</v>
      </c>
      <c r="F197" s="59">
        <v>0.1305</v>
      </c>
      <c r="G197" s="74">
        <f>E197-F197</f>
        <v>-0.1502</v>
      </c>
      <c r="H197" s="61">
        <v>0.37369999999999998</v>
      </c>
      <c r="I197" s="59">
        <v>0.1305</v>
      </c>
      <c r="J197" s="74">
        <f>H197-I197</f>
        <v>0.24319999999999997</v>
      </c>
      <c r="K197" s="61">
        <v>1.425</v>
      </c>
      <c r="L197" s="59">
        <v>0.1305</v>
      </c>
      <c r="M197" s="74">
        <f>K197-L197</f>
        <v>1.2945</v>
      </c>
      <c r="N197" s="61">
        <v>1.1175999999999999</v>
      </c>
      <c r="O197" s="59">
        <v>0.1305</v>
      </c>
      <c r="P197" s="74">
        <f t="shared" si="75"/>
        <v>0.98709999999999987</v>
      </c>
      <c r="Q197" s="61">
        <v>0.47789999999999999</v>
      </c>
      <c r="R197" s="59">
        <v>0.1305</v>
      </c>
      <c r="S197" s="74">
        <f t="shared" si="73"/>
        <v>0.34739999999999999</v>
      </c>
      <c r="T197" s="61">
        <v>0.28870000000000001</v>
      </c>
      <c r="U197" s="59">
        <v>0.1305</v>
      </c>
      <c r="V197" s="74">
        <f t="shared" si="71"/>
        <v>0.15820000000000001</v>
      </c>
      <c r="W197" s="61">
        <v>-0.28060000000000002</v>
      </c>
      <c r="X197" s="59">
        <v>0.1305</v>
      </c>
      <c r="Y197" s="74">
        <f t="shared" si="72"/>
        <v>-0.41110000000000002</v>
      </c>
      <c r="Z197" s="61">
        <v>0.10440000000000001</v>
      </c>
      <c r="AA197" s="59">
        <v>0.1305</v>
      </c>
      <c r="AB197" s="74">
        <f t="shared" si="69"/>
        <v>-2.6099999999999998E-2</v>
      </c>
      <c r="AC197" s="61">
        <v>0.1386</v>
      </c>
      <c r="AD197" s="59">
        <v>0.1305</v>
      </c>
      <c r="AE197" s="74">
        <f t="shared" si="79"/>
        <v>8.0999999999999961E-3</v>
      </c>
      <c r="AF197" s="95">
        <f t="shared" si="80"/>
        <v>0.22900999999999999</v>
      </c>
      <c r="AG197" s="100">
        <v>1.79</v>
      </c>
      <c r="AH197" s="186">
        <f t="shared" si="81"/>
        <v>1.8733582605104539E-5</v>
      </c>
      <c r="AI197" s="188">
        <f t="shared" si="82"/>
        <v>4.2901777523949907E-6</v>
      </c>
      <c r="AJ197" s="97">
        <v>2.13</v>
      </c>
      <c r="AK197" s="100">
        <v>0.18</v>
      </c>
      <c r="AL197" s="101" t="s">
        <v>13</v>
      </c>
    </row>
    <row r="198" spans="1:38">
      <c r="A198" s="90" t="s">
        <v>1227</v>
      </c>
      <c r="B198" s="52">
        <v>2.3999999999999998E-3</v>
      </c>
      <c r="C198" s="59">
        <v>0.1305</v>
      </c>
      <c r="D198" s="74">
        <f>B198-C198</f>
        <v>-0.12809999999999999</v>
      </c>
      <c r="E198" s="52">
        <v>-2.5700000000000001E-2</v>
      </c>
      <c r="F198" s="59">
        <v>0.1305</v>
      </c>
      <c r="G198" s="74">
        <f>E198-F198</f>
        <v>-0.15620000000000001</v>
      </c>
      <c r="H198" s="52">
        <v>-5.1000000000000004E-3</v>
      </c>
      <c r="I198" s="59">
        <v>0.1305</v>
      </c>
      <c r="J198" s="74">
        <f>H198-I198</f>
        <v>-0.1356</v>
      </c>
      <c r="K198" s="52">
        <v>-3.8999999999999998E-3</v>
      </c>
      <c r="L198" s="59">
        <v>0.1305</v>
      </c>
      <c r="M198" s="74">
        <f>K198-L198</f>
        <v>-0.13439999999999999</v>
      </c>
      <c r="N198" s="52">
        <v>-3.8999999999999998E-3</v>
      </c>
      <c r="O198" s="59">
        <v>0.1305</v>
      </c>
      <c r="P198" s="74">
        <f t="shared" si="75"/>
        <v>-0.13439999999999999</v>
      </c>
      <c r="Q198" s="52">
        <v>-3.8999999999999998E-3</v>
      </c>
      <c r="R198" s="59">
        <v>0.1305</v>
      </c>
      <c r="S198" s="74">
        <f t="shared" si="73"/>
        <v>-0.13439999999999999</v>
      </c>
      <c r="T198" s="52">
        <v>0</v>
      </c>
      <c r="U198" s="59">
        <v>0.1305</v>
      </c>
      <c r="V198" s="74">
        <f t="shared" si="71"/>
        <v>-0.1305</v>
      </c>
      <c r="W198" s="52">
        <v>-9.2999999999999992E-3</v>
      </c>
      <c r="X198" s="59">
        <v>0.1305</v>
      </c>
      <c r="Y198" s="74">
        <f t="shared" si="72"/>
        <v>-0.13980000000000001</v>
      </c>
      <c r="Z198" s="52">
        <v>-6.7000000000000002E-3</v>
      </c>
      <c r="AA198" s="59">
        <v>0.1305</v>
      </c>
      <c r="AB198" s="74">
        <f t="shared" si="69"/>
        <v>-0.13720000000000002</v>
      </c>
      <c r="AC198" s="52">
        <v>-8.8999999999999999E-3</v>
      </c>
      <c r="AD198" s="59">
        <v>0.1305</v>
      </c>
      <c r="AE198" s="74">
        <f t="shared" si="79"/>
        <v>-0.1394</v>
      </c>
      <c r="AF198" s="95">
        <f t="shared" si="80"/>
        <v>-0.13699999999999998</v>
      </c>
      <c r="AG198" s="100">
        <v>6.04</v>
      </c>
      <c r="AH198" s="186">
        <f t="shared" si="81"/>
        <v>6.3212759181470067E-5</v>
      </c>
      <c r="AI198" s="188">
        <f t="shared" si="82"/>
        <v>-8.6601480078613974E-6</v>
      </c>
      <c r="AJ198" s="97">
        <v>6.72</v>
      </c>
      <c r="AK198" s="100">
        <v>0</v>
      </c>
      <c r="AL198" s="100">
        <v>-4.51</v>
      </c>
    </row>
    <row r="199" spans="1:38">
      <c r="A199" s="90" t="s">
        <v>1228</v>
      </c>
      <c r="B199" s="64" t="s">
        <v>13</v>
      </c>
      <c r="C199" s="59">
        <v>0.1305</v>
      </c>
      <c r="D199" s="78" t="s">
        <v>13</v>
      </c>
      <c r="E199" s="59" t="s">
        <v>13</v>
      </c>
      <c r="F199" s="59">
        <v>0.1305</v>
      </c>
      <c r="G199" s="78" t="s">
        <v>13</v>
      </c>
      <c r="H199" s="59" t="s">
        <v>13</v>
      </c>
      <c r="I199" s="59">
        <v>0.1305</v>
      </c>
      <c r="J199" s="78" t="s">
        <v>13</v>
      </c>
      <c r="K199" s="64" t="s">
        <v>13</v>
      </c>
      <c r="L199" s="59">
        <v>0.1305</v>
      </c>
      <c r="M199" s="78" t="s">
        <v>13</v>
      </c>
      <c r="N199" s="59" t="s">
        <v>13</v>
      </c>
      <c r="O199" s="59">
        <v>0.1305</v>
      </c>
      <c r="P199" s="78" t="s">
        <v>13</v>
      </c>
      <c r="Q199" s="59" t="s">
        <v>13</v>
      </c>
      <c r="R199" s="59">
        <v>0.1305</v>
      </c>
      <c r="S199" s="78" t="s">
        <v>13</v>
      </c>
      <c r="T199" s="64" t="s">
        <v>13</v>
      </c>
      <c r="U199" s="59">
        <v>0.1305</v>
      </c>
      <c r="V199" s="78" t="s">
        <v>13</v>
      </c>
      <c r="W199" s="59" t="s">
        <v>13</v>
      </c>
      <c r="X199" s="59">
        <v>0.1305</v>
      </c>
      <c r="Y199" s="78" t="s">
        <v>13</v>
      </c>
      <c r="Z199" s="52">
        <v>-2.5000000000000001E-3</v>
      </c>
      <c r="AA199" s="59">
        <v>0.1305</v>
      </c>
      <c r="AB199" s="74">
        <f t="shared" si="69"/>
        <v>-0.13300000000000001</v>
      </c>
      <c r="AC199" s="63">
        <v>-1.18E-2</v>
      </c>
      <c r="AD199" s="59">
        <v>0.1305</v>
      </c>
      <c r="AE199" s="74">
        <f t="shared" si="79"/>
        <v>-0.14230000000000001</v>
      </c>
      <c r="AF199" s="95">
        <f t="shared" si="80"/>
        <v>-0.13764999999999999</v>
      </c>
      <c r="AG199" s="100">
        <v>25.76</v>
      </c>
      <c r="AH199" s="186">
        <f t="shared" si="81"/>
        <v>2.6959613849580612E-4</v>
      </c>
      <c r="AI199" s="188">
        <f t="shared" si="82"/>
        <v>-3.7109908463947711E-5</v>
      </c>
      <c r="AJ199" s="97">
        <v>28.69</v>
      </c>
      <c r="AK199" s="100">
        <v>0.23</v>
      </c>
      <c r="AL199" s="101" t="s">
        <v>13</v>
      </c>
    </row>
    <row r="200" spans="1:38">
      <c r="A200" s="90" t="s">
        <v>1229</v>
      </c>
      <c r="B200" s="63">
        <v>3.6799999999999999E-2</v>
      </c>
      <c r="C200" s="59">
        <v>0.1305</v>
      </c>
      <c r="D200" s="74">
        <f>B200-C200</f>
        <v>-9.3700000000000006E-2</v>
      </c>
      <c r="E200" s="52">
        <v>-1.7299999999999999E-2</v>
      </c>
      <c r="F200" s="59">
        <v>0.1305</v>
      </c>
      <c r="G200" s="74">
        <f t="shared" ref="G200:G207" si="83">E200-F200</f>
        <v>-0.14780000000000001</v>
      </c>
      <c r="H200" s="52">
        <v>-0.51</v>
      </c>
      <c r="I200" s="59">
        <v>0.1305</v>
      </c>
      <c r="J200" s="74">
        <f t="shared" ref="J200:J207" si="84">H200-I200</f>
        <v>-0.64050000000000007</v>
      </c>
      <c r="K200" s="52">
        <v>-0.12659999999999999</v>
      </c>
      <c r="L200" s="59">
        <v>0.1305</v>
      </c>
      <c r="M200" s="74">
        <f t="shared" ref="M200:M207" si="85">K200-L200</f>
        <v>-0.2571</v>
      </c>
      <c r="N200" s="52">
        <v>-0.1225</v>
      </c>
      <c r="O200" s="59">
        <v>0.1305</v>
      </c>
      <c r="P200" s="74">
        <f t="shared" ref="P200:P207" si="86">N200-O200</f>
        <v>-0.253</v>
      </c>
      <c r="Q200" s="52">
        <v>1.52E-2</v>
      </c>
      <c r="R200" s="59">
        <v>0.1305</v>
      </c>
      <c r="S200" s="74">
        <f t="shared" ref="S200:S207" si="87">Q200-R200</f>
        <v>-0.1153</v>
      </c>
      <c r="T200" s="52">
        <v>7.0599999999999996E-2</v>
      </c>
      <c r="U200" s="59">
        <v>0.1305</v>
      </c>
      <c r="V200" s="74">
        <f t="shared" ref="V200:V209" si="88">T200-U200</f>
        <v>-5.9900000000000009E-2</v>
      </c>
      <c r="W200" s="52">
        <v>5.0099999999999999E-2</v>
      </c>
      <c r="X200" s="59">
        <v>0.1305</v>
      </c>
      <c r="Y200" s="74">
        <f t="shared" ref="Y200:Y209" si="89">W200-X200</f>
        <v>-8.0399999999999999E-2</v>
      </c>
      <c r="Z200" s="52">
        <v>-2.4199999999999999E-2</v>
      </c>
      <c r="AA200" s="59">
        <v>0.1305</v>
      </c>
      <c r="AB200" s="74">
        <f t="shared" si="69"/>
        <v>-0.1547</v>
      </c>
      <c r="AC200" s="63">
        <v>-3.7000000000000002E-3</v>
      </c>
      <c r="AD200" s="59">
        <v>0.1305</v>
      </c>
      <c r="AE200" s="74">
        <f t="shared" si="79"/>
        <v>-0.13420000000000001</v>
      </c>
      <c r="AF200" s="95">
        <f t="shared" si="80"/>
        <v>-0.19366000000000003</v>
      </c>
      <c r="AG200" s="100">
        <v>15.37</v>
      </c>
      <c r="AH200" s="186">
        <f t="shared" si="81"/>
        <v>1.6085763387735014E-4</v>
      </c>
      <c r="AI200" s="188">
        <f t="shared" si="82"/>
        <v>-3.1151689376687632E-5</v>
      </c>
      <c r="AJ200" s="97">
        <v>79.819999999999993</v>
      </c>
      <c r="AK200" s="100">
        <v>0</v>
      </c>
      <c r="AL200" s="100">
        <v>-22.24</v>
      </c>
    </row>
    <row r="201" spans="1:38">
      <c r="A201" s="90" t="s">
        <v>1230</v>
      </c>
      <c r="B201" s="52">
        <v>0.191</v>
      </c>
      <c r="C201" s="59">
        <v>0.1305</v>
      </c>
      <c r="D201" s="74">
        <f>B201-C201</f>
        <v>6.0499999999999998E-2</v>
      </c>
      <c r="E201" s="52">
        <v>7.8600000000000003E-2</v>
      </c>
      <c r="F201" s="59">
        <v>0.1305</v>
      </c>
      <c r="G201" s="74">
        <f t="shared" si="83"/>
        <v>-5.1900000000000002E-2</v>
      </c>
      <c r="H201" s="52">
        <v>4.65E-2</v>
      </c>
      <c r="I201" s="59">
        <v>0.1305</v>
      </c>
      <c r="J201" s="74">
        <f t="shared" si="84"/>
        <v>-8.4000000000000005E-2</v>
      </c>
      <c r="K201" s="52">
        <v>5.7799999999999997E-2</v>
      </c>
      <c r="L201" s="59">
        <v>0.1305</v>
      </c>
      <c r="M201" s="74">
        <f t="shared" si="85"/>
        <v>-7.2700000000000015E-2</v>
      </c>
      <c r="N201" s="52">
        <v>4.4200000000000003E-2</v>
      </c>
      <c r="O201" s="59">
        <v>0.1305</v>
      </c>
      <c r="P201" s="74">
        <f t="shared" si="86"/>
        <v>-8.6300000000000002E-2</v>
      </c>
      <c r="Q201" s="52">
        <v>9.2499999999999999E-2</v>
      </c>
      <c r="R201" s="59">
        <v>0.1305</v>
      </c>
      <c r="S201" s="74">
        <f t="shared" si="87"/>
        <v>-3.8000000000000006E-2</v>
      </c>
      <c r="T201" s="52">
        <v>1.7600000000000001E-2</v>
      </c>
      <c r="U201" s="59">
        <v>0.1305</v>
      </c>
      <c r="V201" s="74">
        <f t="shared" si="88"/>
        <v>-0.1129</v>
      </c>
      <c r="W201" s="52">
        <v>3.1600000000000003E-2</v>
      </c>
      <c r="X201" s="59">
        <v>0.1305</v>
      </c>
      <c r="Y201" s="74">
        <f t="shared" si="89"/>
        <v>-9.8900000000000002E-2</v>
      </c>
      <c r="Z201" s="52">
        <v>-3.5900000000000001E-2</v>
      </c>
      <c r="AA201" s="59">
        <v>0.1305</v>
      </c>
      <c r="AB201" s="74">
        <f t="shared" si="69"/>
        <v>-0.16639999999999999</v>
      </c>
      <c r="AC201" s="52">
        <v>0.18049999999999999</v>
      </c>
      <c r="AD201" s="59">
        <v>0.1305</v>
      </c>
      <c r="AE201" s="74">
        <f t="shared" si="79"/>
        <v>4.9999999999999989E-2</v>
      </c>
      <c r="AF201" s="95">
        <f t="shared" si="80"/>
        <v>-6.0060000000000002E-2</v>
      </c>
      <c r="AG201" s="100">
        <v>6.04</v>
      </c>
      <c r="AH201" s="186">
        <f t="shared" si="81"/>
        <v>6.3212759181470067E-5</v>
      </c>
      <c r="AI201" s="188">
        <f t="shared" si="82"/>
        <v>-3.7965583164390923E-6</v>
      </c>
      <c r="AJ201" s="97">
        <v>8.83</v>
      </c>
      <c r="AK201" s="100">
        <v>0</v>
      </c>
      <c r="AL201" s="101" t="s">
        <v>13</v>
      </c>
    </row>
    <row r="202" spans="1:38">
      <c r="A202" s="90" t="s">
        <v>1231</v>
      </c>
      <c r="B202" s="52">
        <v>3.1600000000000003E-2</v>
      </c>
      <c r="C202" s="59">
        <v>0.1305</v>
      </c>
      <c r="D202" s="74">
        <f>B202-C202</f>
        <v>-9.8900000000000002E-2</v>
      </c>
      <c r="E202" s="52">
        <v>-8.7499999999999994E-2</v>
      </c>
      <c r="F202" s="59">
        <v>0.1305</v>
      </c>
      <c r="G202" s="74">
        <f t="shared" si="83"/>
        <v>-0.218</v>
      </c>
      <c r="H202" s="52">
        <v>-0.10639999999999999</v>
      </c>
      <c r="I202" s="59">
        <v>0.1305</v>
      </c>
      <c r="J202" s="74">
        <f t="shared" si="84"/>
        <v>-0.2369</v>
      </c>
      <c r="K202" s="52">
        <v>-0.12239999999999999</v>
      </c>
      <c r="L202" s="59">
        <v>0.1305</v>
      </c>
      <c r="M202" s="74">
        <f t="shared" si="85"/>
        <v>-0.25290000000000001</v>
      </c>
      <c r="N202" s="52">
        <v>0.11219999999999999</v>
      </c>
      <c r="O202" s="59">
        <v>0.1305</v>
      </c>
      <c r="P202" s="74">
        <f t="shared" si="86"/>
        <v>-1.8300000000000011E-2</v>
      </c>
      <c r="Q202" s="52">
        <v>0.1134</v>
      </c>
      <c r="R202" s="59">
        <v>0.1305</v>
      </c>
      <c r="S202" s="74">
        <f t="shared" si="87"/>
        <v>-1.7100000000000004E-2</v>
      </c>
      <c r="T202" s="52">
        <v>0.10340000000000001</v>
      </c>
      <c r="U202" s="59">
        <v>0.1305</v>
      </c>
      <c r="V202" s="74">
        <f t="shared" si="88"/>
        <v>-2.7099999999999999E-2</v>
      </c>
      <c r="W202" s="52">
        <v>0.21990000000000001</v>
      </c>
      <c r="X202" s="59">
        <v>0.1305</v>
      </c>
      <c r="Y202" s="74">
        <f t="shared" si="89"/>
        <v>8.9400000000000007E-2</v>
      </c>
      <c r="Z202" s="52">
        <v>0.21360000000000001</v>
      </c>
      <c r="AA202" s="59">
        <v>0.1305</v>
      </c>
      <c r="AB202" s="74">
        <f t="shared" si="69"/>
        <v>8.3100000000000007E-2</v>
      </c>
      <c r="AC202" s="52">
        <v>0.37680000000000002</v>
      </c>
      <c r="AD202" s="59">
        <v>0.1305</v>
      </c>
      <c r="AE202" s="74">
        <f t="shared" si="79"/>
        <v>0.24630000000000002</v>
      </c>
      <c r="AF202" s="95">
        <f t="shared" si="80"/>
        <v>-4.5040000000000011E-2</v>
      </c>
      <c r="AG202" s="100">
        <v>5.33</v>
      </c>
      <c r="AH202" s="186">
        <f t="shared" si="81"/>
        <v>5.5782120271065468E-5</v>
      </c>
      <c r="AI202" s="188">
        <f t="shared" si="82"/>
        <v>-2.5124266970087893E-6</v>
      </c>
      <c r="AJ202" s="97">
        <v>10.08</v>
      </c>
      <c r="AK202" s="101" t="s">
        <v>13</v>
      </c>
      <c r="AL202" s="100">
        <v>-4.53</v>
      </c>
    </row>
    <row r="203" spans="1:38">
      <c r="A203" s="90" t="s">
        <v>1232</v>
      </c>
      <c r="B203" s="64" t="s">
        <v>13</v>
      </c>
      <c r="C203" s="59">
        <v>0.1305</v>
      </c>
      <c r="D203" s="78" t="s">
        <v>13</v>
      </c>
      <c r="E203" s="61">
        <v>6.9999999999999999E-4</v>
      </c>
      <c r="F203" s="59">
        <v>0.1305</v>
      </c>
      <c r="G203" s="74">
        <f t="shared" si="83"/>
        <v>-0.1298</v>
      </c>
      <c r="H203" s="61">
        <v>-2.07E-2</v>
      </c>
      <c r="I203" s="59">
        <v>0.1305</v>
      </c>
      <c r="J203" s="74">
        <f t="shared" si="84"/>
        <v>-0.1512</v>
      </c>
      <c r="K203" s="61">
        <v>-1.23E-2</v>
      </c>
      <c r="L203" s="59">
        <v>0.1305</v>
      </c>
      <c r="M203" s="74">
        <f t="shared" si="85"/>
        <v>-0.14280000000000001</v>
      </c>
      <c r="N203" s="61">
        <v>-8.2000000000000007E-3</v>
      </c>
      <c r="O203" s="59">
        <v>0.1305</v>
      </c>
      <c r="P203" s="74">
        <f t="shared" si="86"/>
        <v>-0.13870000000000002</v>
      </c>
      <c r="Q203" s="61">
        <v>-5.3E-3</v>
      </c>
      <c r="R203" s="59">
        <v>0.1305</v>
      </c>
      <c r="S203" s="74">
        <f t="shared" si="87"/>
        <v>-0.1358</v>
      </c>
      <c r="T203" s="61">
        <v>-2.2000000000000001E-3</v>
      </c>
      <c r="U203" s="59">
        <v>0.1305</v>
      </c>
      <c r="V203" s="74">
        <f t="shared" si="88"/>
        <v>-0.13270000000000001</v>
      </c>
      <c r="W203" s="61">
        <v>-7.7000000000000002E-3</v>
      </c>
      <c r="X203" s="59">
        <v>0.1305</v>
      </c>
      <c r="Y203" s="74">
        <f t="shared" si="89"/>
        <v>-0.13820000000000002</v>
      </c>
      <c r="Z203" s="61">
        <v>-1.01E-2</v>
      </c>
      <c r="AA203" s="59">
        <v>0.1305</v>
      </c>
      <c r="AB203" s="74">
        <f t="shared" si="69"/>
        <v>-0.1406</v>
      </c>
      <c r="AC203" s="61">
        <v>-8.0999999999999996E-3</v>
      </c>
      <c r="AD203" s="59">
        <v>0.1305</v>
      </c>
      <c r="AE203" s="74">
        <f t="shared" si="79"/>
        <v>-0.1386</v>
      </c>
      <c r="AF203" s="95">
        <f t="shared" si="80"/>
        <v>-0.13871111111111112</v>
      </c>
      <c r="AG203" s="100">
        <v>9.77</v>
      </c>
      <c r="AH203" s="186">
        <f t="shared" si="81"/>
        <v>1.0224977768260968E-4</v>
      </c>
      <c r="AI203" s="188">
        <f t="shared" si="82"/>
        <v>-1.4183180273218882E-5</v>
      </c>
      <c r="AJ203" s="97">
        <v>10.16</v>
      </c>
      <c r="AK203" s="100">
        <v>0.24</v>
      </c>
      <c r="AL203" s="101" t="s">
        <v>13</v>
      </c>
    </row>
    <row r="204" spans="1:38">
      <c r="A204" s="90" t="s">
        <v>1233</v>
      </c>
      <c r="B204" s="61">
        <v>4.1700000000000001E-2</v>
      </c>
      <c r="C204" s="59">
        <v>0.1305</v>
      </c>
      <c r="D204" s="74">
        <f>B204-C204</f>
        <v>-8.8800000000000004E-2</v>
      </c>
      <c r="E204" s="61">
        <v>2.86E-2</v>
      </c>
      <c r="F204" s="59">
        <v>0.1305</v>
      </c>
      <c r="G204" s="74">
        <f t="shared" si="83"/>
        <v>-0.1019</v>
      </c>
      <c r="H204" s="61">
        <v>9.4000000000000004E-3</v>
      </c>
      <c r="I204" s="59">
        <v>0.1305</v>
      </c>
      <c r="J204" s="74">
        <f t="shared" si="84"/>
        <v>-0.1211</v>
      </c>
      <c r="K204" s="61">
        <v>1.3899999999999999E-2</v>
      </c>
      <c r="L204" s="59">
        <v>0.1305</v>
      </c>
      <c r="M204" s="74">
        <f t="shared" si="85"/>
        <v>-0.11660000000000001</v>
      </c>
      <c r="N204" s="61">
        <v>2.06E-2</v>
      </c>
      <c r="O204" s="59">
        <v>0.1305</v>
      </c>
      <c r="P204" s="74">
        <f t="shared" si="86"/>
        <v>-0.1099</v>
      </c>
      <c r="Q204" s="61">
        <v>2.24E-2</v>
      </c>
      <c r="R204" s="59">
        <v>0.1305</v>
      </c>
      <c r="S204" s="74">
        <f t="shared" si="87"/>
        <v>-0.1081</v>
      </c>
      <c r="T204" s="61">
        <v>2.8400000000000002E-2</v>
      </c>
      <c r="U204" s="59">
        <v>0.1305</v>
      </c>
      <c r="V204" s="74">
        <f t="shared" si="88"/>
        <v>-0.1021</v>
      </c>
      <c r="W204" s="61">
        <v>2.3599999999999999E-2</v>
      </c>
      <c r="X204" s="59">
        <v>0.1305</v>
      </c>
      <c r="Y204" s="74">
        <f t="shared" si="89"/>
        <v>-0.10690000000000001</v>
      </c>
      <c r="Z204" s="61">
        <v>3.6900000000000002E-2</v>
      </c>
      <c r="AA204" s="59">
        <v>0.1305</v>
      </c>
      <c r="AB204" s="74">
        <f t="shared" si="69"/>
        <v>-9.3600000000000003E-2</v>
      </c>
      <c r="AC204" s="61">
        <v>6.1400000000000003E-2</v>
      </c>
      <c r="AD204" s="59">
        <v>0.1305</v>
      </c>
      <c r="AE204" s="74">
        <f t="shared" si="79"/>
        <v>-6.9099999999999995E-2</v>
      </c>
      <c r="AF204" s="95">
        <f t="shared" si="80"/>
        <v>-0.10181</v>
      </c>
      <c r="AG204" s="100">
        <v>5.9</v>
      </c>
      <c r="AH204" s="186">
        <f t="shared" si="81"/>
        <v>6.1747562776601556E-5</v>
      </c>
      <c r="AI204" s="188">
        <f t="shared" si="82"/>
        <v>-6.2865193662858042E-6</v>
      </c>
      <c r="AJ204" s="97">
        <v>6.67</v>
      </c>
      <c r="AK204" s="100">
        <v>0</v>
      </c>
      <c r="AL204" s="100">
        <v>-2.38</v>
      </c>
    </row>
    <row r="205" spans="1:38">
      <c r="A205" s="90" t="s">
        <v>1234</v>
      </c>
      <c r="B205" s="61">
        <v>-3.8999999999999998E-3</v>
      </c>
      <c r="C205" s="59">
        <v>0.1305</v>
      </c>
      <c r="D205" s="74">
        <f>B205-C205</f>
        <v>-0.13439999999999999</v>
      </c>
      <c r="E205" s="61">
        <v>0</v>
      </c>
      <c r="F205" s="59">
        <v>0.1305</v>
      </c>
      <c r="G205" s="74">
        <f t="shared" si="83"/>
        <v>-0.1305</v>
      </c>
      <c r="H205" s="61">
        <v>3.8999999999999998E-3</v>
      </c>
      <c r="I205" s="59">
        <v>0.1305</v>
      </c>
      <c r="J205" s="74">
        <f t="shared" si="84"/>
        <v>-0.12660000000000002</v>
      </c>
      <c r="K205" s="61">
        <v>2E-3</v>
      </c>
      <c r="L205" s="59">
        <v>0.1305</v>
      </c>
      <c r="M205" s="74">
        <f t="shared" si="85"/>
        <v>-0.1285</v>
      </c>
      <c r="N205" s="61">
        <v>5.8999999999999999E-3</v>
      </c>
      <c r="O205" s="59">
        <v>0.1305</v>
      </c>
      <c r="P205" s="74">
        <f t="shared" si="86"/>
        <v>-0.1246</v>
      </c>
      <c r="Q205" s="61">
        <v>2.9000000000000001E-2</v>
      </c>
      <c r="R205" s="59">
        <v>0.1305</v>
      </c>
      <c r="S205" s="74">
        <f t="shared" si="87"/>
        <v>-0.10150000000000001</v>
      </c>
      <c r="T205" s="61">
        <v>3.2300000000000002E-2</v>
      </c>
      <c r="U205" s="59">
        <v>0.1305</v>
      </c>
      <c r="V205" s="74">
        <f t="shared" si="88"/>
        <v>-9.820000000000001E-2</v>
      </c>
      <c r="W205" s="61">
        <v>3.4299999999999997E-2</v>
      </c>
      <c r="X205" s="59">
        <v>0.1305</v>
      </c>
      <c r="Y205" s="74">
        <f t="shared" si="89"/>
        <v>-9.6200000000000008E-2</v>
      </c>
      <c r="Z205" s="61">
        <v>1.38E-2</v>
      </c>
      <c r="AA205" s="59">
        <v>0.1305</v>
      </c>
      <c r="AB205" s="74">
        <f t="shared" si="69"/>
        <v>-0.1167</v>
      </c>
      <c r="AC205" s="61">
        <v>2.2700000000000001E-2</v>
      </c>
      <c r="AD205" s="59">
        <v>0.1305</v>
      </c>
      <c r="AE205" s="74">
        <f t="shared" si="79"/>
        <v>-0.10780000000000001</v>
      </c>
      <c r="AF205" s="95">
        <f t="shared" si="80"/>
        <v>-0.11650000000000001</v>
      </c>
      <c r="AG205" s="100">
        <v>3.85</v>
      </c>
      <c r="AH205" s="186">
        <f t="shared" si="81"/>
        <v>4.0292901133884065E-5</v>
      </c>
      <c r="AI205" s="188">
        <f t="shared" si="82"/>
        <v>-4.6941229820974937E-6</v>
      </c>
      <c r="AJ205" s="97">
        <v>4.38</v>
      </c>
      <c r="AK205" s="100">
        <v>0.04</v>
      </c>
      <c r="AL205" s="100">
        <v>-1.41</v>
      </c>
    </row>
    <row r="206" spans="1:38">
      <c r="A206" s="90" t="s">
        <v>1235</v>
      </c>
      <c r="B206" s="53" t="s">
        <v>13</v>
      </c>
      <c r="C206" s="59">
        <v>0.1305</v>
      </c>
      <c r="D206" s="78" t="s">
        <v>13</v>
      </c>
      <c r="E206" s="61">
        <v>-2E-3</v>
      </c>
      <c r="F206" s="59">
        <v>0.1305</v>
      </c>
      <c r="G206" s="74">
        <f t="shared" si="83"/>
        <v>-0.13250000000000001</v>
      </c>
      <c r="H206" s="61">
        <v>5.4000000000000003E-3</v>
      </c>
      <c r="I206" s="59">
        <v>0.1305</v>
      </c>
      <c r="J206" s="74">
        <f t="shared" si="84"/>
        <v>-0.12510000000000002</v>
      </c>
      <c r="K206" s="61">
        <v>2.7000000000000001E-3</v>
      </c>
      <c r="L206" s="59">
        <v>0.1305</v>
      </c>
      <c r="M206" s="74">
        <f t="shared" si="85"/>
        <v>-0.1278</v>
      </c>
      <c r="N206" s="61">
        <v>-1.2999999999999999E-2</v>
      </c>
      <c r="O206" s="59">
        <v>0.1305</v>
      </c>
      <c r="P206" s="74">
        <f t="shared" si="86"/>
        <v>-0.14350000000000002</v>
      </c>
      <c r="Q206" s="61">
        <v>2.0999999999999999E-3</v>
      </c>
      <c r="R206" s="59">
        <v>0.1305</v>
      </c>
      <c r="S206" s="74">
        <f t="shared" si="87"/>
        <v>-0.12840000000000001</v>
      </c>
      <c r="T206" s="61">
        <v>2.0999999999999999E-3</v>
      </c>
      <c r="U206" s="59">
        <v>0.1305</v>
      </c>
      <c r="V206" s="74">
        <f t="shared" si="88"/>
        <v>-0.12840000000000001</v>
      </c>
      <c r="W206" s="61">
        <v>1.5E-3</v>
      </c>
      <c r="X206" s="59">
        <v>0.1305</v>
      </c>
      <c r="Y206" s="74">
        <f t="shared" si="89"/>
        <v>-0.129</v>
      </c>
      <c r="Z206" s="61">
        <v>1.6999999999999999E-3</v>
      </c>
      <c r="AA206" s="59">
        <v>0.1305</v>
      </c>
      <c r="AB206" s="74">
        <f t="shared" si="69"/>
        <v>-0.1288</v>
      </c>
      <c r="AC206" s="61">
        <v>1.8E-3</v>
      </c>
      <c r="AD206" s="59">
        <v>0.1305</v>
      </c>
      <c r="AE206" s="74">
        <f t="shared" si="79"/>
        <v>-0.12870000000000001</v>
      </c>
      <c r="AF206" s="95">
        <f t="shared" si="80"/>
        <v>-0.1302444444444445</v>
      </c>
      <c r="AG206" s="100">
        <v>10.220000000000001</v>
      </c>
      <c r="AH206" s="186">
        <f t="shared" si="81"/>
        <v>1.0695933755540133E-4</v>
      </c>
      <c r="AI206" s="188">
        <f t="shared" si="82"/>
        <v>-1.3930859498049054E-5</v>
      </c>
      <c r="AJ206" s="97">
        <v>10.23</v>
      </c>
      <c r="AK206" s="100">
        <v>0</v>
      </c>
      <c r="AL206" s="101" t="s">
        <v>13</v>
      </c>
    </row>
    <row r="207" spans="1:38">
      <c r="A207" s="90" t="s">
        <v>1236</v>
      </c>
      <c r="B207" s="61">
        <v>-0.17780000000000001</v>
      </c>
      <c r="C207" s="59">
        <v>0.1305</v>
      </c>
      <c r="D207" s="74">
        <f>B207-C207</f>
        <v>-0.30830000000000002</v>
      </c>
      <c r="E207" s="61">
        <v>-5.8000000000000003E-2</v>
      </c>
      <c r="F207" s="59">
        <v>0.1305</v>
      </c>
      <c r="G207" s="74">
        <f t="shared" si="83"/>
        <v>-0.1885</v>
      </c>
      <c r="H207" s="61">
        <v>7.6600000000000001E-2</v>
      </c>
      <c r="I207" s="59">
        <v>0.1305</v>
      </c>
      <c r="J207" s="74">
        <f t="shared" si="84"/>
        <v>-5.3900000000000003E-2</v>
      </c>
      <c r="K207" s="61">
        <v>3.15E-2</v>
      </c>
      <c r="L207" s="59">
        <v>0.1305</v>
      </c>
      <c r="M207" s="74">
        <f t="shared" si="85"/>
        <v>-9.9000000000000005E-2</v>
      </c>
      <c r="N207" s="61">
        <v>1.4E-3</v>
      </c>
      <c r="O207" s="59">
        <v>0.1305</v>
      </c>
      <c r="P207" s="74">
        <f t="shared" si="86"/>
        <v>-0.12909999999999999</v>
      </c>
      <c r="Q207" s="61">
        <v>2.8799999999999999E-2</v>
      </c>
      <c r="R207" s="59">
        <v>0.1305</v>
      </c>
      <c r="S207" s="74">
        <f t="shared" si="87"/>
        <v>-0.10170000000000001</v>
      </c>
      <c r="T207" s="61">
        <v>-2.1600000000000001E-2</v>
      </c>
      <c r="U207" s="59">
        <v>0.1305</v>
      </c>
      <c r="V207" s="74">
        <f t="shared" si="88"/>
        <v>-0.15210000000000001</v>
      </c>
      <c r="W207" s="61">
        <v>-9.8699999999999996E-2</v>
      </c>
      <c r="X207" s="59">
        <v>0.1305</v>
      </c>
      <c r="Y207" s="74">
        <f t="shared" si="89"/>
        <v>-0.22920000000000001</v>
      </c>
      <c r="Z207" s="61">
        <v>-8.8000000000000005E-3</v>
      </c>
      <c r="AA207" s="59">
        <v>0.1305</v>
      </c>
      <c r="AB207" s="74">
        <f t="shared" si="69"/>
        <v>-0.13930000000000001</v>
      </c>
      <c r="AC207" s="61">
        <v>6.9999999999999999E-4</v>
      </c>
      <c r="AD207" s="59">
        <v>0.1305</v>
      </c>
      <c r="AE207" s="74">
        <f t="shared" si="79"/>
        <v>-0.1298</v>
      </c>
      <c r="AF207" s="95">
        <f t="shared" si="80"/>
        <v>-0.15309</v>
      </c>
      <c r="AG207" s="100">
        <v>23.9</v>
      </c>
      <c r="AH207" s="186">
        <f t="shared" si="81"/>
        <v>2.5012995768826726E-4</v>
      </c>
      <c r="AI207" s="188">
        <f t="shared" si="82"/>
        <v>-3.8292395222496838E-5</v>
      </c>
      <c r="AJ207" s="97">
        <v>27.85</v>
      </c>
      <c r="AK207" s="100">
        <v>0.01</v>
      </c>
      <c r="AL207" s="100">
        <v>0.66</v>
      </c>
    </row>
    <row r="208" spans="1:38">
      <c r="A208" s="90" t="s">
        <v>1237</v>
      </c>
      <c r="B208" s="53" t="s">
        <v>13</v>
      </c>
      <c r="C208" s="59">
        <v>0.1305</v>
      </c>
      <c r="D208" s="78" t="s">
        <v>13</v>
      </c>
      <c r="E208" s="54" t="s">
        <v>13</v>
      </c>
      <c r="F208" s="59">
        <v>0.1305</v>
      </c>
      <c r="G208" s="78" t="s">
        <v>13</v>
      </c>
      <c r="H208" s="54" t="s">
        <v>13</v>
      </c>
      <c r="I208" s="59">
        <v>0.1305</v>
      </c>
      <c r="J208" s="78" t="s">
        <v>13</v>
      </c>
      <c r="K208" s="53" t="s">
        <v>13</v>
      </c>
      <c r="L208" s="59">
        <v>0.1305</v>
      </c>
      <c r="M208" s="78" t="s">
        <v>13</v>
      </c>
      <c r="N208" s="54" t="s">
        <v>13</v>
      </c>
      <c r="O208" s="59">
        <v>0.1305</v>
      </c>
      <c r="P208" s="78" t="s">
        <v>13</v>
      </c>
      <c r="Q208" s="54" t="s">
        <v>13</v>
      </c>
      <c r="R208" s="59">
        <v>0.1305</v>
      </c>
      <c r="S208" s="78" t="s">
        <v>13</v>
      </c>
      <c r="T208" s="61">
        <v>2E-3</v>
      </c>
      <c r="U208" s="59">
        <v>0.1305</v>
      </c>
      <c r="V208" s="74">
        <f t="shared" si="88"/>
        <v>-0.1285</v>
      </c>
      <c r="W208" s="61">
        <v>5.4999999999999997E-3</v>
      </c>
      <c r="X208" s="59">
        <v>0.1305</v>
      </c>
      <c r="Y208" s="74">
        <f t="shared" si="89"/>
        <v>-0.125</v>
      </c>
      <c r="Z208" s="61">
        <v>5.7999999999999996E-3</v>
      </c>
      <c r="AA208" s="59">
        <v>0.1305</v>
      </c>
      <c r="AB208" s="74">
        <f t="shared" si="69"/>
        <v>-0.12470000000000001</v>
      </c>
      <c r="AC208" s="61">
        <v>1.2999999999999999E-3</v>
      </c>
      <c r="AD208" s="59">
        <v>0.1305</v>
      </c>
      <c r="AE208" s="74">
        <f t="shared" si="79"/>
        <v>-0.12920000000000001</v>
      </c>
      <c r="AF208" s="95">
        <f t="shared" si="80"/>
        <v>-0.12684999999999999</v>
      </c>
      <c r="AG208" s="100">
        <v>31.25</v>
      </c>
      <c r="AH208" s="186">
        <f t="shared" si="81"/>
        <v>3.2705276894386413E-4</v>
      </c>
      <c r="AI208" s="188">
        <f t="shared" si="82"/>
        <v>-4.148664374052916E-5</v>
      </c>
      <c r="AJ208" s="97">
        <v>31.93</v>
      </c>
      <c r="AK208" s="100">
        <v>0.01</v>
      </c>
      <c r="AL208" s="101" t="s">
        <v>13</v>
      </c>
    </row>
    <row r="209" spans="1:38">
      <c r="A209" s="90" t="s">
        <v>1238</v>
      </c>
      <c r="B209" s="53" t="s">
        <v>13</v>
      </c>
      <c r="C209" s="59">
        <v>0.1305</v>
      </c>
      <c r="D209" s="78" t="s">
        <v>13</v>
      </c>
      <c r="E209" s="52">
        <v>5.7000000000000002E-3</v>
      </c>
      <c r="F209" s="59">
        <v>0.1305</v>
      </c>
      <c r="G209" s="74">
        <f>E209-F209</f>
        <v>-0.12480000000000001</v>
      </c>
      <c r="H209" s="52">
        <v>1.15E-2</v>
      </c>
      <c r="I209" s="59">
        <v>0.1305</v>
      </c>
      <c r="J209" s="74">
        <f>H209-I209</f>
        <v>-0.11900000000000001</v>
      </c>
      <c r="K209" s="52">
        <v>-1.4796</v>
      </c>
      <c r="L209" s="59">
        <v>0.1305</v>
      </c>
      <c r="M209" s="74">
        <f>K209-L209</f>
        <v>-1.6101000000000001</v>
      </c>
      <c r="N209" s="52">
        <v>-2.1100000000000001E-2</v>
      </c>
      <c r="O209" s="59">
        <v>0.1305</v>
      </c>
      <c r="P209" s="74">
        <f>N209-O209</f>
        <v>-0.15160000000000001</v>
      </c>
      <c r="Q209" s="52">
        <v>-4.1700000000000001E-2</v>
      </c>
      <c r="R209" s="59">
        <v>0.1305</v>
      </c>
      <c r="S209" s="74">
        <f>Q209-R209</f>
        <v>-0.17220000000000002</v>
      </c>
      <c r="T209" s="52">
        <v>2.7000000000000001E-3</v>
      </c>
      <c r="U209" s="59">
        <v>0.1305</v>
      </c>
      <c r="V209" s="74">
        <f t="shared" si="88"/>
        <v>-0.1278</v>
      </c>
      <c r="W209" s="52">
        <v>0</v>
      </c>
      <c r="X209" s="59">
        <v>0.1305</v>
      </c>
      <c r="Y209" s="74">
        <f t="shared" si="89"/>
        <v>-0.1305</v>
      </c>
      <c r="Z209" s="52">
        <v>2.8999999999999998E-3</v>
      </c>
      <c r="AA209" s="59">
        <v>0.1305</v>
      </c>
      <c r="AB209" s="74">
        <f t="shared" si="69"/>
        <v>-0.12759999999999999</v>
      </c>
      <c r="AC209" s="52">
        <v>1.5E-3</v>
      </c>
      <c r="AD209" s="59">
        <v>0.1305</v>
      </c>
      <c r="AE209" s="74">
        <f t="shared" si="79"/>
        <v>-0.129</v>
      </c>
      <c r="AF209" s="95">
        <f t="shared" si="80"/>
        <v>-0.29917777777777782</v>
      </c>
      <c r="AG209" s="100">
        <v>6.88</v>
      </c>
      <c r="AH209" s="186">
        <f t="shared" si="81"/>
        <v>7.2003937610681134E-5</v>
      </c>
      <c r="AI209" s="188">
        <f t="shared" si="82"/>
        <v>-2.1541978045613339E-5</v>
      </c>
      <c r="AJ209" s="97">
        <v>7.52</v>
      </c>
      <c r="AK209" s="100">
        <v>0.01</v>
      </c>
      <c r="AL209" s="101" t="s">
        <v>13</v>
      </c>
    </row>
    <row r="210" spans="1:38">
      <c r="A210" s="90" t="s">
        <v>1239</v>
      </c>
      <c r="B210" s="53" t="s">
        <v>13</v>
      </c>
      <c r="C210" s="59">
        <v>0.1305</v>
      </c>
      <c r="D210" s="78" t="s">
        <v>13</v>
      </c>
      <c r="E210" s="54" t="s">
        <v>13</v>
      </c>
      <c r="F210" s="59">
        <v>0.1305</v>
      </c>
      <c r="G210" s="78" t="s">
        <v>13</v>
      </c>
      <c r="H210" s="54" t="s">
        <v>13</v>
      </c>
      <c r="I210" s="59">
        <v>0.1305</v>
      </c>
      <c r="J210" s="78" t="s">
        <v>13</v>
      </c>
      <c r="K210" s="53" t="s">
        <v>13</v>
      </c>
      <c r="L210" s="59">
        <v>0.1305</v>
      </c>
      <c r="M210" s="78" t="s">
        <v>13</v>
      </c>
      <c r="N210" s="54" t="s">
        <v>13</v>
      </c>
      <c r="O210" s="59">
        <v>0.1305</v>
      </c>
      <c r="P210" s="78" t="s">
        <v>13</v>
      </c>
      <c r="Q210" s="54" t="s">
        <v>13</v>
      </c>
      <c r="R210" s="59">
        <v>0.1305</v>
      </c>
      <c r="S210" s="78" t="s">
        <v>13</v>
      </c>
      <c r="T210" s="53" t="s">
        <v>13</v>
      </c>
      <c r="U210" s="59">
        <v>0.1305</v>
      </c>
      <c r="V210" s="78" t="s">
        <v>13</v>
      </c>
      <c r="W210" s="54" t="s">
        <v>13</v>
      </c>
      <c r="X210" s="59">
        <v>0.1305</v>
      </c>
      <c r="Y210" s="78" t="s">
        <v>13</v>
      </c>
      <c r="Z210" s="61">
        <v>0.44219999999999998</v>
      </c>
      <c r="AA210" s="59">
        <v>0.1305</v>
      </c>
      <c r="AB210" s="74">
        <f t="shared" si="69"/>
        <v>0.31169999999999998</v>
      </c>
      <c r="AC210" s="61">
        <v>2.4299999999999999E-2</v>
      </c>
      <c r="AD210" s="59">
        <v>0.1305</v>
      </c>
      <c r="AE210" s="74">
        <f t="shared" si="79"/>
        <v>-0.1062</v>
      </c>
      <c r="AF210" s="95">
        <f t="shared" si="80"/>
        <v>0.10274999999999998</v>
      </c>
      <c r="AG210" s="100">
        <v>5.33</v>
      </c>
      <c r="AH210" s="186">
        <f t="shared" si="81"/>
        <v>5.5782120271065468E-5</v>
      </c>
      <c r="AI210" s="188">
        <f t="shared" si="82"/>
        <v>5.7316128578519761E-6</v>
      </c>
      <c r="AJ210" s="97">
        <v>28.29</v>
      </c>
      <c r="AK210" s="100">
        <v>0.11</v>
      </c>
      <c r="AL210" s="101" t="s">
        <v>13</v>
      </c>
    </row>
    <row r="211" spans="1:38">
      <c r="A211" s="90" t="s">
        <v>1240</v>
      </c>
      <c r="B211" s="52">
        <v>0</v>
      </c>
      <c r="C211" s="59">
        <v>0.1305</v>
      </c>
      <c r="D211" s="74">
        <f>B211-C211</f>
        <v>-0.1305</v>
      </c>
      <c r="E211" s="52">
        <v>8.3000000000000001E-3</v>
      </c>
      <c r="F211" s="59">
        <v>0.1305</v>
      </c>
      <c r="G211" s="74">
        <f>E211-F211</f>
        <v>-0.1222</v>
      </c>
      <c r="H211" s="52">
        <v>5.9499999999999997E-2</v>
      </c>
      <c r="I211" s="59">
        <v>0.1305</v>
      </c>
      <c r="J211" s="74">
        <f>H211-I211</f>
        <v>-7.1000000000000008E-2</v>
      </c>
      <c r="K211" s="52">
        <v>4.5400000000000003E-2</v>
      </c>
      <c r="L211" s="59">
        <v>0.1305</v>
      </c>
      <c r="M211" s="74">
        <f t="shared" ref="M211:M218" si="90">K211-L211</f>
        <v>-8.5100000000000009E-2</v>
      </c>
      <c r="N211" s="52">
        <v>7.0800000000000002E-2</v>
      </c>
      <c r="O211" s="59">
        <v>0.1305</v>
      </c>
      <c r="P211" s="74">
        <f t="shared" ref="P211:P218" si="91">N211-O211</f>
        <v>-5.9700000000000003E-2</v>
      </c>
      <c r="Q211" s="52">
        <v>6.4100000000000004E-2</v>
      </c>
      <c r="R211" s="59">
        <v>0.1305</v>
      </c>
      <c r="S211" s="74">
        <f t="shared" ref="S211:S233" si="92">Q211-R211</f>
        <v>-6.6400000000000001E-2</v>
      </c>
      <c r="T211" s="52">
        <v>4.19E-2</v>
      </c>
      <c r="U211" s="59">
        <v>0.1305</v>
      </c>
      <c r="V211" s="74">
        <f>T211-U211</f>
        <v>-8.8600000000000012E-2</v>
      </c>
      <c r="W211" s="52">
        <v>3.2000000000000001E-2</v>
      </c>
      <c r="X211" s="59">
        <v>0.1305</v>
      </c>
      <c r="Y211" s="74">
        <f t="shared" ref="Y211:Y233" si="93">W211-X211</f>
        <v>-9.8500000000000004E-2</v>
      </c>
      <c r="Z211" s="52">
        <v>6.7000000000000004E-2</v>
      </c>
      <c r="AA211" s="59">
        <v>0.1305</v>
      </c>
      <c r="AB211" s="74">
        <f t="shared" ref="AB211:AB233" si="94">Z211-AA211</f>
        <v>-6.3500000000000001E-2</v>
      </c>
      <c r="AC211" s="52">
        <v>-6.4000000000000003E-3</v>
      </c>
      <c r="AD211" s="59">
        <v>0.1305</v>
      </c>
      <c r="AE211" s="74">
        <f t="shared" si="79"/>
        <v>-0.13689999999999999</v>
      </c>
      <c r="AF211" s="95">
        <f t="shared" si="80"/>
        <v>-9.2240000000000016E-2</v>
      </c>
      <c r="AG211" s="100">
        <v>10.210000000000001</v>
      </c>
      <c r="AH211" s="186">
        <f t="shared" si="81"/>
        <v>1.0685468066933931E-4</v>
      </c>
      <c r="AI211" s="188">
        <f t="shared" si="82"/>
        <v>-9.8562757449398602E-6</v>
      </c>
      <c r="AJ211" s="97">
        <v>12.28</v>
      </c>
      <c r="AK211" s="100">
        <v>0.12</v>
      </c>
      <c r="AL211" s="100">
        <v>-10.38</v>
      </c>
    </row>
    <row r="212" spans="1:38">
      <c r="A212" s="90" t="s">
        <v>1241</v>
      </c>
      <c r="B212" s="64" t="s">
        <v>13</v>
      </c>
      <c r="C212" s="59">
        <v>0.1305</v>
      </c>
      <c r="D212" s="78" t="s">
        <v>13</v>
      </c>
      <c r="E212" s="61">
        <v>4.7999999999999996E-3</v>
      </c>
      <c r="F212" s="59">
        <v>0.1305</v>
      </c>
      <c r="G212" s="74">
        <f>E212-F212</f>
        <v>-0.12570000000000001</v>
      </c>
      <c r="H212" s="61">
        <v>1.5699999999999999E-2</v>
      </c>
      <c r="I212" s="59">
        <v>0.1305</v>
      </c>
      <c r="J212" s="74">
        <f>H212-I212</f>
        <v>-0.11480000000000001</v>
      </c>
      <c r="K212" s="61">
        <v>3.0000000000000001E-3</v>
      </c>
      <c r="L212" s="59">
        <v>0.1305</v>
      </c>
      <c r="M212" s="74">
        <f t="shared" si="90"/>
        <v>-0.1275</v>
      </c>
      <c r="N212" s="61">
        <v>-7.1999999999999998E-3</v>
      </c>
      <c r="O212" s="59">
        <v>0.1305</v>
      </c>
      <c r="P212" s="74">
        <f t="shared" si="91"/>
        <v>-0.13770000000000002</v>
      </c>
      <c r="Q212" s="61">
        <v>3.3999999999999998E-3</v>
      </c>
      <c r="R212" s="59">
        <v>0.1305</v>
      </c>
      <c r="S212" s="74">
        <f t="shared" si="92"/>
        <v>-0.12710000000000002</v>
      </c>
      <c r="T212" s="61">
        <v>1.2500000000000001E-2</v>
      </c>
      <c r="U212" s="59">
        <v>0.1305</v>
      </c>
      <c r="V212" s="74">
        <f>T212-U212</f>
        <v>-0.11800000000000001</v>
      </c>
      <c r="W212" s="61">
        <v>2.23E-2</v>
      </c>
      <c r="X212" s="59">
        <v>0.1305</v>
      </c>
      <c r="Y212" s="74">
        <f t="shared" si="93"/>
        <v>-0.1082</v>
      </c>
      <c r="Z212" s="61">
        <v>2.01E-2</v>
      </c>
      <c r="AA212" s="59">
        <v>0.1305</v>
      </c>
      <c r="AB212" s="74">
        <f t="shared" si="94"/>
        <v>-0.1104</v>
      </c>
      <c r="AC212" s="61">
        <v>3.3E-3</v>
      </c>
      <c r="AD212" s="59">
        <v>0.1305</v>
      </c>
      <c r="AE212" s="74">
        <f t="shared" si="79"/>
        <v>-0.12720000000000001</v>
      </c>
      <c r="AF212" s="95">
        <f t="shared" si="80"/>
        <v>-0.12184444444444445</v>
      </c>
      <c r="AG212" s="100">
        <v>27.05</v>
      </c>
      <c r="AH212" s="186">
        <f t="shared" si="81"/>
        <v>2.8309687679780882E-4</v>
      </c>
      <c r="AI212" s="188">
        <f t="shared" si="82"/>
        <v>-3.4493781677386349E-5</v>
      </c>
      <c r="AJ212" s="97">
        <v>28.63</v>
      </c>
      <c r="AK212" s="100">
        <v>0</v>
      </c>
      <c r="AL212" s="101" t="s">
        <v>13</v>
      </c>
    </row>
    <row r="213" spans="1:38">
      <c r="A213" s="90" t="s">
        <v>1242</v>
      </c>
      <c r="B213" s="53" t="s">
        <v>13</v>
      </c>
      <c r="C213" s="59">
        <v>0.1305</v>
      </c>
      <c r="D213" s="78" t="s">
        <v>13</v>
      </c>
      <c r="E213" s="61">
        <v>8.2500000000000004E-2</v>
      </c>
      <c r="F213" s="59">
        <v>0.1305</v>
      </c>
      <c r="G213" s="74">
        <f>E213-F213</f>
        <v>-4.8000000000000001E-2</v>
      </c>
      <c r="H213" s="61">
        <v>-0.3256</v>
      </c>
      <c r="I213" s="59">
        <v>0.1305</v>
      </c>
      <c r="J213" s="74">
        <f>H213-I213</f>
        <v>-0.45610000000000001</v>
      </c>
      <c r="K213" s="61">
        <v>2.5999999999999999E-2</v>
      </c>
      <c r="L213" s="59">
        <v>0.1305</v>
      </c>
      <c r="M213" s="74">
        <f t="shared" si="90"/>
        <v>-0.10450000000000001</v>
      </c>
      <c r="N213" s="61">
        <v>0</v>
      </c>
      <c r="O213" s="59">
        <v>0.1305</v>
      </c>
      <c r="P213" s="74">
        <f t="shared" si="91"/>
        <v>-0.1305</v>
      </c>
      <c r="Q213" s="61">
        <v>2.3800000000000002E-2</v>
      </c>
      <c r="R213" s="59">
        <v>0.1305</v>
      </c>
      <c r="S213" s="74">
        <f t="shared" si="92"/>
        <v>-0.1067</v>
      </c>
      <c r="T213" s="61">
        <v>4.2599999999999999E-2</v>
      </c>
      <c r="U213" s="59">
        <v>0.1305</v>
      </c>
      <c r="V213" s="74">
        <f>T213-U213</f>
        <v>-8.7900000000000006E-2</v>
      </c>
      <c r="W213" s="61">
        <v>6.4500000000000002E-2</v>
      </c>
      <c r="X213" s="59">
        <v>0.1305</v>
      </c>
      <c r="Y213" s="74">
        <f t="shared" si="93"/>
        <v>-6.6000000000000003E-2</v>
      </c>
      <c r="Z213" s="61">
        <v>3.6400000000000002E-2</v>
      </c>
      <c r="AA213" s="59">
        <v>0.1305</v>
      </c>
      <c r="AB213" s="74">
        <f t="shared" si="94"/>
        <v>-9.4100000000000003E-2</v>
      </c>
      <c r="AC213" s="61">
        <v>2.63E-2</v>
      </c>
      <c r="AD213" s="59">
        <v>0.1305</v>
      </c>
      <c r="AE213" s="74">
        <f t="shared" si="79"/>
        <v>-0.1042</v>
      </c>
      <c r="AF213" s="95">
        <f t="shared" si="80"/>
        <v>-0.13311111111111112</v>
      </c>
      <c r="AG213" s="100">
        <v>0.86</v>
      </c>
      <c r="AH213" s="186">
        <f t="shared" si="81"/>
        <v>9.0004922013351417E-6</v>
      </c>
      <c r="AI213" s="188">
        <f t="shared" si="82"/>
        <v>-1.1980655174666112E-6</v>
      </c>
      <c r="AJ213" s="97">
        <v>1.71</v>
      </c>
      <c r="AK213" s="100">
        <v>1.32</v>
      </c>
      <c r="AL213" s="101" t="s">
        <v>13</v>
      </c>
    </row>
    <row r="214" spans="1:38">
      <c r="A214" s="90" t="s">
        <v>1243</v>
      </c>
      <c r="B214" s="61">
        <v>9.3899999999999997E-2</v>
      </c>
      <c r="C214" s="59">
        <v>0.1305</v>
      </c>
      <c r="D214" s="74">
        <f>B214-C214</f>
        <v>-3.6600000000000008E-2</v>
      </c>
      <c r="E214" s="61">
        <v>8.7900000000000006E-2</v>
      </c>
      <c r="F214" s="59">
        <v>0.1305</v>
      </c>
      <c r="G214" s="74">
        <f>E214-F214</f>
        <v>-4.2599999999999999E-2</v>
      </c>
      <c r="H214" s="61">
        <v>3.5000000000000003E-2</v>
      </c>
      <c r="I214" s="59">
        <v>0.1305</v>
      </c>
      <c r="J214" s="74">
        <f>H214-I214</f>
        <v>-9.5500000000000002E-2</v>
      </c>
      <c r="K214" s="61">
        <v>5.8000000000000003E-2</v>
      </c>
      <c r="L214" s="59">
        <v>0.1305</v>
      </c>
      <c r="M214" s="74">
        <f t="shared" si="90"/>
        <v>-7.2500000000000009E-2</v>
      </c>
      <c r="N214" s="61">
        <v>2.8299999999999999E-2</v>
      </c>
      <c r="O214" s="59">
        <v>0.1305</v>
      </c>
      <c r="P214" s="74">
        <f t="shared" si="91"/>
        <v>-0.10220000000000001</v>
      </c>
      <c r="Q214" s="61">
        <v>2.01E-2</v>
      </c>
      <c r="R214" s="59">
        <v>0.1305</v>
      </c>
      <c r="S214" s="74">
        <f t="shared" si="92"/>
        <v>-0.1104</v>
      </c>
      <c r="T214" s="61">
        <v>1.2999999999999999E-2</v>
      </c>
      <c r="U214" s="59">
        <v>0.1305</v>
      </c>
      <c r="V214" s="74">
        <f>T214-U214</f>
        <v>-0.11750000000000001</v>
      </c>
      <c r="W214" s="61">
        <v>2.07E-2</v>
      </c>
      <c r="X214" s="59">
        <v>0.1305</v>
      </c>
      <c r="Y214" s="74">
        <f t="shared" si="93"/>
        <v>-0.10980000000000001</v>
      </c>
      <c r="Z214" s="61">
        <v>1.4800000000000001E-2</v>
      </c>
      <c r="AA214" s="59">
        <v>0.1305</v>
      </c>
      <c r="AB214" s="74">
        <f t="shared" si="94"/>
        <v>-0.1157</v>
      </c>
      <c r="AC214" s="61">
        <v>5.8999999999999999E-3</v>
      </c>
      <c r="AD214" s="59">
        <v>0.1305</v>
      </c>
      <c r="AE214" s="74">
        <f t="shared" si="79"/>
        <v>-0.1246</v>
      </c>
      <c r="AF214" s="95">
        <f t="shared" si="80"/>
        <v>-9.2740000000000017E-2</v>
      </c>
      <c r="AG214" s="100">
        <v>20.059999999999999</v>
      </c>
      <c r="AH214" s="186">
        <f t="shared" si="81"/>
        <v>2.0994171344044526E-4</v>
      </c>
      <c r="AI214" s="188">
        <f t="shared" si="82"/>
        <v>-1.9469994504466896E-5</v>
      </c>
      <c r="AJ214" s="97">
        <v>20.62</v>
      </c>
      <c r="AK214" s="100">
        <v>0.03</v>
      </c>
      <c r="AL214" s="100">
        <v>-18.21</v>
      </c>
    </row>
    <row r="215" spans="1:38">
      <c r="A215" s="90" t="s">
        <v>1244</v>
      </c>
      <c r="B215" s="53" t="s">
        <v>13</v>
      </c>
      <c r="C215" s="59">
        <v>0.1305</v>
      </c>
      <c r="D215" s="78" t="s">
        <v>13</v>
      </c>
      <c r="E215" s="52">
        <v>-3.0000000000000001E-3</v>
      </c>
      <c r="F215" s="59">
        <v>0.1305</v>
      </c>
      <c r="G215" s="74">
        <f>E215-F215</f>
        <v>-0.13350000000000001</v>
      </c>
      <c r="H215" s="52">
        <v>-3.0999999999999999E-3</v>
      </c>
      <c r="I215" s="59">
        <v>0.1305</v>
      </c>
      <c r="J215" s="74">
        <f>H215-I215</f>
        <v>-0.1336</v>
      </c>
      <c r="K215" s="52">
        <v>0</v>
      </c>
      <c r="L215" s="59">
        <v>0.1305</v>
      </c>
      <c r="M215" s="74">
        <f t="shared" si="90"/>
        <v>-0.1305</v>
      </c>
      <c r="N215" s="52">
        <v>6.3299999999999995E-2</v>
      </c>
      <c r="O215" s="59">
        <v>0.1305</v>
      </c>
      <c r="P215" s="74">
        <f t="shared" si="91"/>
        <v>-6.720000000000001E-2</v>
      </c>
      <c r="Q215" s="52">
        <v>0.21210000000000001</v>
      </c>
      <c r="R215" s="59">
        <v>0.1305</v>
      </c>
      <c r="S215" s="74">
        <f t="shared" si="92"/>
        <v>8.1600000000000006E-2</v>
      </c>
      <c r="T215" s="52">
        <v>0.16719999999999999</v>
      </c>
      <c r="U215" s="59">
        <v>0.1305</v>
      </c>
      <c r="V215" s="74">
        <f>T215-U215</f>
        <v>3.6699999999999983E-2</v>
      </c>
      <c r="W215" s="52">
        <v>0.2011</v>
      </c>
      <c r="X215" s="59">
        <v>0.1305</v>
      </c>
      <c r="Y215" s="74">
        <f t="shared" si="93"/>
        <v>7.0599999999999996E-2</v>
      </c>
      <c r="Z215" s="52">
        <v>0.1547</v>
      </c>
      <c r="AA215" s="59">
        <v>0.1305</v>
      </c>
      <c r="AB215" s="74">
        <f t="shared" si="94"/>
        <v>2.4199999999999999E-2</v>
      </c>
      <c r="AC215" s="52">
        <v>-0.7732</v>
      </c>
      <c r="AD215" s="59">
        <v>0.1305</v>
      </c>
      <c r="AE215" s="74">
        <f t="shared" si="79"/>
        <v>-0.90369999999999995</v>
      </c>
      <c r="AF215" s="95">
        <f t="shared" si="80"/>
        <v>-0.12837777777777779</v>
      </c>
      <c r="AG215" s="100">
        <v>3.64</v>
      </c>
      <c r="AH215" s="186">
        <f t="shared" si="81"/>
        <v>3.8095106526581298E-5</v>
      </c>
      <c r="AI215" s="188">
        <f t="shared" si="82"/>
        <v>-4.8905651200902259E-6</v>
      </c>
      <c r="AJ215" s="97">
        <v>17.5</v>
      </c>
      <c r="AK215" s="101" t="s">
        <v>13</v>
      </c>
      <c r="AL215" s="101" t="s">
        <v>13</v>
      </c>
    </row>
    <row r="216" spans="1:38">
      <c r="A216" s="90" t="s">
        <v>1245</v>
      </c>
      <c r="B216" s="53" t="s">
        <v>13</v>
      </c>
      <c r="C216" s="59">
        <v>0.1305</v>
      </c>
      <c r="D216" s="78" t="s">
        <v>13</v>
      </c>
      <c r="E216" s="54" t="s">
        <v>13</v>
      </c>
      <c r="F216" s="59">
        <v>0.1305</v>
      </c>
      <c r="G216" s="78" t="s">
        <v>13</v>
      </c>
      <c r="H216" s="54" t="s">
        <v>13</v>
      </c>
      <c r="I216" s="59">
        <v>0.1305</v>
      </c>
      <c r="J216" s="78" t="s">
        <v>13</v>
      </c>
      <c r="K216" s="61">
        <v>5.4286000000000003</v>
      </c>
      <c r="L216" s="59">
        <v>0.1305</v>
      </c>
      <c r="M216" s="74">
        <f t="shared" si="90"/>
        <v>5.2981000000000007</v>
      </c>
      <c r="N216" s="61">
        <v>0.46150000000000002</v>
      </c>
      <c r="O216" s="59">
        <v>0.1305</v>
      </c>
      <c r="P216" s="74">
        <f t="shared" si="91"/>
        <v>0.33100000000000002</v>
      </c>
      <c r="Q216" s="61">
        <v>-0.63639999999999997</v>
      </c>
      <c r="R216" s="59">
        <v>0.1305</v>
      </c>
      <c r="S216" s="74">
        <f t="shared" si="92"/>
        <v>-0.76689999999999992</v>
      </c>
      <c r="T216" s="61" t="s">
        <v>13</v>
      </c>
      <c r="U216" s="59">
        <v>0.1305</v>
      </c>
      <c r="V216" s="78" t="s">
        <v>13</v>
      </c>
      <c r="W216" s="61">
        <v>-4.6666999999999996</v>
      </c>
      <c r="X216" s="59">
        <v>0.1305</v>
      </c>
      <c r="Y216" s="74">
        <f t="shared" si="93"/>
        <v>-4.7971999999999992</v>
      </c>
      <c r="Z216" s="61">
        <v>-0.46960000000000002</v>
      </c>
      <c r="AA216" s="59">
        <v>0.1305</v>
      </c>
      <c r="AB216" s="74">
        <f t="shared" si="94"/>
        <v>-0.60010000000000008</v>
      </c>
      <c r="AC216" s="61">
        <v>1.2845</v>
      </c>
      <c r="AD216" s="59">
        <v>0.1305</v>
      </c>
      <c r="AE216" s="74">
        <f t="shared" si="79"/>
        <v>1.1539999999999999</v>
      </c>
      <c r="AF216" s="95">
        <f t="shared" si="80"/>
        <v>0.10315000000000034</v>
      </c>
      <c r="AG216" s="100">
        <v>2.57</v>
      </c>
      <c r="AH216" s="186">
        <f t="shared" si="81"/>
        <v>2.6896819717943386E-5</v>
      </c>
      <c r="AI216" s="188">
        <f t="shared" si="82"/>
        <v>2.7744069539058693E-6</v>
      </c>
      <c r="AJ216" s="97">
        <v>2.6</v>
      </c>
      <c r="AK216" s="100">
        <v>0</v>
      </c>
      <c r="AL216" s="100">
        <v>-13.15</v>
      </c>
    </row>
    <row r="217" spans="1:38">
      <c r="A217" s="90" t="s">
        <v>1246</v>
      </c>
      <c r="B217" s="61">
        <v>0.02</v>
      </c>
      <c r="C217" s="59">
        <v>0.1305</v>
      </c>
      <c r="D217" s="74">
        <f>B217-C217</f>
        <v>-0.1105</v>
      </c>
      <c r="E217" s="61">
        <v>0.01</v>
      </c>
      <c r="F217" s="59">
        <v>0.1305</v>
      </c>
      <c r="G217" s="74">
        <f>E217-F217</f>
        <v>-0.12050000000000001</v>
      </c>
      <c r="H217" s="61">
        <v>-0.24</v>
      </c>
      <c r="I217" s="59">
        <v>0.1305</v>
      </c>
      <c r="J217" s="74">
        <f>H217-I217</f>
        <v>-0.3705</v>
      </c>
      <c r="K217" s="61">
        <v>0</v>
      </c>
      <c r="L217" s="59">
        <v>0.1305</v>
      </c>
      <c r="M217" s="74">
        <f t="shared" si="90"/>
        <v>-0.1305</v>
      </c>
      <c r="N217" s="61">
        <v>0</v>
      </c>
      <c r="O217" s="59">
        <v>0.1305</v>
      </c>
      <c r="P217" s="74">
        <f t="shared" si="91"/>
        <v>-0.1305</v>
      </c>
      <c r="Q217" s="61">
        <v>0.01</v>
      </c>
      <c r="R217" s="59">
        <v>0.1305</v>
      </c>
      <c r="S217" s="74">
        <f t="shared" si="92"/>
        <v>-0.12050000000000001</v>
      </c>
      <c r="T217" s="61">
        <v>0.02</v>
      </c>
      <c r="U217" s="59">
        <v>0.1305</v>
      </c>
      <c r="V217" s="74">
        <f t="shared" ref="V217:V233" si="95">T217-U217</f>
        <v>-0.1105</v>
      </c>
      <c r="W217" s="61">
        <v>0.04</v>
      </c>
      <c r="X217" s="59">
        <v>0.1305</v>
      </c>
      <c r="Y217" s="74">
        <f t="shared" si="93"/>
        <v>-9.0499999999999997E-2</v>
      </c>
      <c r="Z217" s="61">
        <v>0</v>
      </c>
      <c r="AA217" s="59">
        <v>0.1305</v>
      </c>
      <c r="AB217" s="74">
        <f t="shared" si="94"/>
        <v>-0.1305</v>
      </c>
      <c r="AC217" s="61">
        <v>0</v>
      </c>
      <c r="AD217" s="59">
        <v>0.1305</v>
      </c>
      <c r="AE217" s="74">
        <f t="shared" si="79"/>
        <v>-0.1305</v>
      </c>
      <c r="AF217" s="95">
        <f t="shared" si="80"/>
        <v>-0.14450000000000002</v>
      </c>
      <c r="AG217" s="100">
        <v>122.04</v>
      </c>
      <c r="AH217" s="186">
        <f t="shared" si="81"/>
        <v>1.2772326375010939E-3</v>
      </c>
      <c r="AI217" s="188">
        <f t="shared" si="82"/>
        <v>-1.8456011611890809E-4</v>
      </c>
      <c r="AJ217" s="97">
        <v>165.33</v>
      </c>
      <c r="AK217" s="100">
        <v>5.6</v>
      </c>
      <c r="AL217" s="100">
        <v>-37.36</v>
      </c>
    </row>
    <row r="218" spans="1:38">
      <c r="A218" s="90" t="s">
        <v>1247</v>
      </c>
      <c r="B218" s="61">
        <v>-3.8999999999999998E-3</v>
      </c>
      <c r="C218" s="59">
        <v>0.1305</v>
      </c>
      <c r="D218" s="74">
        <f>B218-C218</f>
        <v>-0.13439999999999999</v>
      </c>
      <c r="E218" s="61">
        <v>-2E-3</v>
      </c>
      <c r="F218" s="59">
        <v>0.1305</v>
      </c>
      <c r="G218" s="74">
        <f>E218-F218</f>
        <v>-0.13250000000000001</v>
      </c>
      <c r="H218" s="61">
        <v>-4.0000000000000001E-3</v>
      </c>
      <c r="I218" s="59">
        <v>0.1305</v>
      </c>
      <c r="J218" s="74">
        <f>H218-I218</f>
        <v>-0.13450000000000001</v>
      </c>
      <c r="K218" s="61">
        <v>-6.0000000000000001E-3</v>
      </c>
      <c r="L218" s="59">
        <v>0.1305</v>
      </c>
      <c r="M218" s="74">
        <f t="shared" si="90"/>
        <v>-0.13650000000000001</v>
      </c>
      <c r="N218" s="61">
        <v>-6.0000000000000001E-3</v>
      </c>
      <c r="O218" s="59">
        <v>0.1305</v>
      </c>
      <c r="P218" s="74">
        <f t="shared" si="91"/>
        <v>-0.13650000000000001</v>
      </c>
      <c r="Q218" s="61">
        <v>-8.0000000000000002E-3</v>
      </c>
      <c r="R218" s="59">
        <v>0.1305</v>
      </c>
      <c r="S218" s="74">
        <f t="shared" si="92"/>
        <v>-0.13850000000000001</v>
      </c>
      <c r="T218" s="61">
        <v>-1.2200000000000001E-2</v>
      </c>
      <c r="U218" s="59">
        <v>0.1305</v>
      </c>
      <c r="V218" s="74">
        <f t="shared" si="95"/>
        <v>-0.14269999999999999</v>
      </c>
      <c r="W218" s="61">
        <v>-1.03E-2</v>
      </c>
      <c r="X218" s="59">
        <v>0.1305</v>
      </c>
      <c r="Y218" s="74">
        <f t="shared" si="93"/>
        <v>-0.14080000000000001</v>
      </c>
      <c r="Z218" s="61">
        <v>-1.24E-2</v>
      </c>
      <c r="AA218" s="59">
        <v>0.1305</v>
      </c>
      <c r="AB218" s="74">
        <f t="shared" si="94"/>
        <v>-0.1429</v>
      </c>
      <c r="AC218" s="61">
        <v>-2.1100000000000001E-2</v>
      </c>
      <c r="AD218" s="59">
        <v>0.1305</v>
      </c>
      <c r="AE218" s="74">
        <f t="shared" si="79"/>
        <v>-0.15160000000000001</v>
      </c>
      <c r="AF218" s="95">
        <f t="shared" si="80"/>
        <v>-0.13909000000000002</v>
      </c>
      <c r="AG218" s="100">
        <v>4.6500000000000004</v>
      </c>
      <c r="AH218" s="186">
        <f t="shared" si="81"/>
        <v>4.866545201884699E-5</v>
      </c>
      <c r="AI218" s="188">
        <f t="shared" si="82"/>
        <v>-6.768877721301429E-6</v>
      </c>
      <c r="AJ218" s="97">
        <v>4.96</v>
      </c>
      <c r="AK218" s="100">
        <v>0.02</v>
      </c>
      <c r="AL218" s="101" t="s">
        <v>13</v>
      </c>
    </row>
    <row r="219" spans="1:38">
      <c r="A219" s="90" t="s">
        <v>1248</v>
      </c>
      <c r="B219" s="64" t="s">
        <v>13</v>
      </c>
      <c r="C219" s="59">
        <v>0.1305</v>
      </c>
      <c r="D219" s="78" t="s">
        <v>13</v>
      </c>
      <c r="E219" s="59" t="s">
        <v>13</v>
      </c>
      <c r="F219" s="59">
        <v>0.1305</v>
      </c>
      <c r="G219" s="78" t="s">
        <v>13</v>
      </c>
      <c r="H219" s="59" t="s">
        <v>13</v>
      </c>
      <c r="I219" s="59">
        <v>0.1305</v>
      </c>
      <c r="J219" s="78" t="s">
        <v>13</v>
      </c>
      <c r="K219" s="64" t="s">
        <v>13</v>
      </c>
      <c r="L219" s="59">
        <v>0.1305</v>
      </c>
      <c r="M219" s="78" t="s">
        <v>13</v>
      </c>
      <c r="N219" s="59" t="s">
        <v>13</v>
      </c>
      <c r="O219" s="59">
        <v>0.1305</v>
      </c>
      <c r="P219" s="78" t="s">
        <v>13</v>
      </c>
      <c r="Q219" s="52">
        <v>0</v>
      </c>
      <c r="R219" s="59">
        <v>0.1305</v>
      </c>
      <c r="S219" s="74">
        <f t="shared" si="92"/>
        <v>-0.1305</v>
      </c>
      <c r="T219" s="52">
        <v>1.7500000000000002E-2</v>
      </c>
      <c r="U219" s="59">
        <v>0.1305</v>
      </c>
      <c r="V219" s="74">
        <f t="shared" si="95"/>
        <v>-0.113</v>
      </c>
      <c r="W219" s="52">
        <v>2.3300000000000001E-2</v>
      </c>
      <c r="X219" s="59">
        <v>0.1305</v>
      </c>
      <c r="Y219" s="74">
        <f t="shared" si="93"/>
        <v>-0.1072</v>
      </c>
      <c r="Z219" s="52">
        <v>0</v>
      </c>
      <c r="AA219" s="59">
        <v>0.1305</v>
      </c>
      <c r="AB219" s="74">
        <f t="shared" si="94"/>
        <v>-0.1305</v>
      </c>
      <c r="AC219" s="52">
        <v>-2.7400000000000001E-2</v>
      </c>
      <c r="AD219" s="59">
        <v>0.1305</v>
      </c>
      <c r="AE219" s="74">
        <f t="shared" si="79"/>
        <v>-0.15790000000000001</v>
      </c>
      <c r="AF219" s="95">
        <f t="shared" si="80"/>
        <v>-0.12781999999999999</v>
      </c>
      <c r="AG219" s="100">
        <v>5.09</v>
      </c>
      <c r="AH219" s="186">
        <f t="shared" si="81"/>
        <v>5.3270355005576588E-5</v>
      </c>
      <c r="AI219" s="188">
        <f t="shared" si="82"/>
        <v>-6.8090167768127987E-6</v>
      </c>
      <c r="AJ219" s="97">
        <v>5.1100000000000003</v>
      </c>
      <c r="AK219" s="100">
        <v>0</v>
      </c>
      <c r="AL219" s="101" t="s">
        <v>13</v>
      </c>
    </row>
    <row r="220" spans="1:38">
      <c r="A220" s="90" t="s">
        <v>1249</v>
      </c>
      <c r="B220" s="53" t="s">
        <v>13</v>
      </c>
      <c r="C220" s="59">
        <v>0.1305</v>
      </c>
      <c r="D220" s="78" t="s">
        <v>13</v>
      </c>
      <c r="E220" s="61">
        <v>0</v>
      </c>
      <c r="F220" s="59">
        <v>0.1305</v>
      </c>
      <c r="G220" s="74">
        <f>E220-F220</f>
        <v>-0.1305</v>
      </c>
      <c r="H220" s="61">
        <v>-2.8999999999999998E-3</v>
      </c>
      <c r="I220" s="59">
        <v>0.1305</v>
      </c>
      <c r="J220" s="74">
        <f>H220-I220</f>
        <v>-0.13340000000000002</v>
      </c>
      <c r="K220" s="61">
        <v>3.3E-3</v>
      </c>
      <c r="L220" s="59">
        <v>0.1305</v>
      </c>
      <c r="M220" s="74">
        <f t="shared" ref="M220:M233" si="96">K220-L220</f>
        <v>-0.12720000000000001</v>
      </c>
      <c r="N220" s="61">
        <v>-1.4E-3</v>
      </c>
      <c r="O220" s="59">
        <v>0.1305</v>
      </c>
      <c r="P220" s="74">
        <f t="shared" ref="P220:P233" si="97">N220-O220</f>
        <v>-0.13190000000000002</v>
      </c>
      <c r="Q220" s="61">
        <v>-1.9E-3</v>
      </c>
      <c r="R220" s="59">
        <v>0.1305</v>
      </c>
      <c r="S220" s="74">
        <f t="shared" si="92"/>
        <v>-0.13240000000000002</v>
      </c>
      <c r="T220" s="61">
        <v>4.0000000000000002E-4</v>
      </c>
      <c r="U220" s="59">
        <v>0.1305</v>
      </c>
      <c r="V220" s="74">
        <f t="shared" si="95"/>
        <v>-0.13009999999999999</v>
      </c>
      <c r="W220" s="61">
        <v>7.4200000000000002E-2</v>
      </c>
      <c r="X220" s="59">
        <v>0.1305</v>
      </c>
      <c r="Y220" s="74">
        <f t="shared" si="93"/>
        <v>-5.6300000000000003E-2</v>
      </c>
      <c r="Z220" s="61">
        <v>3.5999999999999999E-3</v>
      </c>
      <c r="AA220" s="59">
        <v>0.1305</v>
      </c>
      <c r="AB220" s="74">
        <f t="shared" si="94"/>
        <v>-0.12690000000000001</v>
      </c>
      <c r="AC220" s="215">
        <v>1.78E-2</v>
      </c>
      <c r="AD220" s="59">
        <v>0.1305</v>
      </c>
      <c r="AE220" s="74">
        <f t="shared" si="79"/>
        <v>-0.11270000000000001</v>
      </c>
      <c r="AF220" s="95">
        <f t="shared" si="80"/>
        <v>-0.12015555555555554</v>
      </c>
      <c r="AG220" s="100">
        <v>6.66</v>
      </c>
      <c r="AH220" s="186">
        <f t="shared" si="81"/>
        <v>6.9701486117316325E-5</v>
      </c>
      <c r="AI220" s="188">
        <f t="shared" si="82"/>
        <v>-8.3750207874739848E-6</v>
      </c>
      <c r="AJ220" s="97">
        <v>20.059999999999999</v>
      </c>
      <c r="AK220" s="100">
        <v>1.73</v>
      </c>
      <c r="AL220" s="101" t="s">
        <v>13</v>
      </c>
    </row>
    <row r="221" spans="1:38">
      <c r="A221" s="90" t="s">
        <v>1250</v>
      </c>
      <c r="B221" s="61">
        <v>-2.6599999999999999E-2</v>
      </c>
      <c r="C221" s="59">
        <v>0.1305</v>
      </c>
      <c r="D221" s="74">
        <f>B221-C221</f>
        <v>-0.15710000000000002</v>
      </c>
      <c r="E221" s="61">
        <v>-4.5199999999999997E-2</v>
      </c>
      <c r="F221" s="59">
        <v>0.1305</v>
      </c>
      <c r="G221" s="74">
        <f>E221-F221</f>
        <v>-0.1757</v>
      </c>
      <c r="H221" s="61">
        <v>-1.6199999999999999E-2</v>
      </c>
      <c r="I221" s="59">
        <v>0.1305</v>
      </c>
      <c r="J221" s="74">
        <f>H221-I221</f>
        <v>-0.1467</v>
      </c>
      <c r="K221" s="61">
        <v>-1.35E-2</v>
      </c>
      <c r="L221" s="59">
        <v>0.1305</v>
      </c>
      <c r="M221" s="74">
        <f t="shared" si="96"/>
        <v>-0.14400000000000002</v>
      </c>
      <c r="N221" s="61">
        <v>-1.6199999999999999E-2</v>
      </c>
      <c r="O221" s="59">
        <v>0.1305</v>
      </c>
      <c r="P221" s="74">
        <f t="shared" si="97"/>
        <v>-0.1467</v>
      </c>
      <c r="Q221" s="61">
        <v>-3.4200000000000001E-2</v>
      </c>
      <c r="R221" s="59">
        <v>0.1305</v>
      </c>
      <c r="S221" s="74">
        <f t="shared" si="92"/>
        <v>-0.16470000000000001</v>
      </c>
      <c r="T221" s="61">
        <v>-2.5600000000000001E-2</v>
      </c>
      <c r="U221" s="59">
        <v>0.1305</v>
      </c>
      <c r="V221" s="74">
        <f t="shared" si="95"/>
        <v>-0.15610000000000002</v>
      </c>
      <c r="W221" s="61">
        <v>7.4099999999999999E-2</v>
      </c>
      <c r="X221" s="59">
        <v>0.1305</v>
      </c>
      <c r="Y221" s="74">
        <f t="shared" si="93"/>
        <v>-5.6400000000000006E-2</v>
      </c>
      <c r="Z221" s="61">
        <v>0.38240000000000002</v>
      </c>
      <c r="AA221" s="59">
        <v>0.1305</v>
      </c>
      <c r="AB221" s="74">
        <f t="shared" si="94"/>
        <v>0.25190000000000001</v>
      </c>
      <c r="AC221" s="61">
        <v>-0.72</v>
      </c>
      <c r="AD221" s="59">
        <v>0.1305</v>
      </c>
      <c r="AE221" s="74">
        <f t="shared" si="79"/>
        <v>-0.85050000000000003</v>
      </c>
      <c r="AF221" s="95">
        <f t="shared" si="80"/>
        <v>-0.17460000000000003</v>
      </c>
      <c r="AG221" s="100">
        <v>0.6</v>
      </c>
      <c r="AH221" s="186">
        <f t="shared" si="81"/>
        <v>6.2794131637221913E-6</v>
      </c>
      <c r="AI221" s="188">
        <f t="shared" si="82"/>
        <v>-1.0963855383858947E-6</v>
      </c>
      <c r="AJ221" s="97">
        <v>0.63</v>
      </c>
      <c r="AK221" s="100">
        <v>0</v>
      </c>
      <c r="AL221" s="100">
        <v>-32.56</v>
      </c>
    </row>
    <row r="222" spans="1:38">
      <c r="A222" s="90" t="s">
        <v>1251</v>
      </c>
      <c r="B222" s="61">
        <v>-6.7999999999999996E-3</v>
      </c>
      <c r="C222" s="59">
        <v>0.1305</v>
      </c>
      <c r="D222" s="74">
        <f>B222-C222</f>
        <v>-0.13730000000000001</v>
      </c>
      <c r="E222" s="59" t="s">
        <v>13</v>
      </c>
      <c r="F222" s="59">
        <v>0.1305</v>
      </c>
      <c r="G222" s="78" t="s">
        <v>13</v>
      </c>
      <c r="H222" s="214" t="s">
        <v>13</v>
      </c>
      <c r="I222" s="59">
        <v>0.1305</v>
      </c>
      <c r="J222" s="78" t="s">
        <v>13</v>
      </c>
      <c r="K222" s="61">
        <v>0</v>
      </c>
      <c r="L222" s="59">
        <v>0.1305</v>
      </c>
      <c r="M222" s="74">
        <f t="shared" si="96"/>
        <v>-0.1305</v>
      </c>
      <c r="N222" s="61">
        <v>5.1999999999999998E-3</v>
      </c>
      <c r="O222" s="59">
        <v>0.1305</v>
      </c>
      <c r="P222" s="74">
        <f t="shared" si="97"/>
        <v>-0.12529999999999999</v>
      </c>
      <c r="Q222" s="61">
        <v>8.9999999999999998E-4</v>
      </c>
      <c r="R222" s="59">
        <v>0.1305</v>
      </c>
      <c r="S222" s="74">
        <f t="shared" si="92"/>
        <v>-0.12959999999999999</v>
      </c>
      <c r="T222" s="61">
        <v>1.1999999999999999E-3</v>
      </c>
      <c r="U222" s="59">
        <v>0.1305</v>
      </c>
      <c r="V222" s="74">
        <f t="shared" si="95"/>
        <v>-0.1293</v>
      </c>
      <c r="W222" s="61">
        <v>1.1999999999999999E-3</v>
      </c>
      <c r="X222" s="59">
        <v>0.1305</v>
      </c>
      <c r="Y222" s="74">
        <f t="shared" si="93"/>
        <v>-0.1293</v>
      </c>
      <c r="Z222" s="61">
        <v>0</v>
      </c>
      <c r="AA222" s="59">
        <v>0.1305</v>
      </c>
      <c r="AB222" s="74">
        <f t="shared" si="94"/>
        <v>-0.1305</v>
      </c>
      <c r="AC222" s="61">
        <v>-2.0999999999999999E-3</v>
      </c>
      <c r="AD222" s="59">
        <v>0.1305</v>
      </c>
      <c r="AE222" s="74">
        <f t="shared" si="79"/>
        <v>-0.1326</v>
      </c>
      <c r="AF222" s="95">
        <f t="shared" si="80"/>
        <v>-0.13055</v>
      </c>
      <c r="AG222" s="100">
        <v>43.34</v>
      </c>
      <c r="AH222" s="186">
        <f t="shared" si="81"/>
        <v>4.5358294419286637E-4</v>
      </c>
      <c r="AI222" s="188">
        <f t="shared" si="82"/>
        <v>-5.9215253364378707E-5</v>
      </c>
      <c r="AJ222" s="97">
        <v>43.34</v>
      </c>
      <c r="AK222" s="100">
        <v>0</v>
      </c>
      <c r="AL222" s="101" t="s">
        <v>13</v>
      </c>
    </row>
    <row r="223" spans="1:38">
      <c r="A223" s="90" t="s">
        <v>1252</v>
      </c>
      <c r="B223" s="61">
        <v>1.46E-2</v>
      </c>
      <c r="C223" s="59">
        <v>0.1305</v>
      </c>
      <c r="D223" s="74">
        <f>B223-C223</f>
        <v>-0.1159</v>
      </c>
      <c r="E223" s="61">
        <v>1.1299999999999999E-2</v>
      </c>
      <c r="F223" s="59">
        <v>0.1305</v>
      </c>
      <c r="G223" s="74">
        <f t="shared" ref="G223:G232" si="98">E223-F223</f>
        <v>-0.1192</v>
      </c>
      <c r="H223" s="61">
        <v>7.0000000000000001E-3</v>
      </c>
      <c r="I223" s="59">
        <v>0.1305</v>
      </c>
      <c r="J223" s="74">
        <f t="shared" ref="J223:J232" si="99">H223-I223</f>
        <v>-0.1235</v>
      </c>
      <c r="K223" s="61">
        <v>5.0000000000000001E-3</v>
      </c>
      <c r="L223" s="59">
        <v>0.1305</v>
      </c>
      <c r="M223" s="74">
        <f t="shared" si="96"/>
        <v>-0.1255</v>
      </c>
      <c r="N223" s="61">
        <v>3.5000000000000001E-3</v>
      </c>
      <c r="O223" s="59">
        <v>0.1305</v>
      </c>
      <c r="P223" s="74">
        <f t="shared" si="97"/>
        <v>-0.127</v>
      </c>
      <c r="Q223" s="61">
        <v>6.1000000000000004E-3</v>
      </c>
      <c r="R223" s="59">
        <v>0.1305</v>
      </c>
      <c r="S223" s="74">
        <f t="shared" si="92"/>
        <v>-0.12440000000000001</v>
      </c>
      <c r="T223" s="61">
        <v>5.7999999999999996E-3</v>
      </c>
      <c r="U223" s="59">
        <v>0.1305</v>
      </c>
      <c r="V223" s="74">
        <f t="shared" si="95"/>
        <v>-0.12470000000000001</v>
      </c>
      <c r="W223" s="61">
        <v>5.1999999999999998E-3</v>
      </c>
      <c r="X223" s="59">
        <v>0.1305</v>
      </c>
      <c r="Y223" s="74">
        <f t="shared" si="93"/>
        <v>-0.12529999999999999</v>
      </c>
      <c r="Z223" s="61">
        <v>-6.7999999999999996E-3</v>
      </c>
      <c r="AA223" s="59">
        <v>0.1305</v>
      </c>
      <c r="AB223" s="74">
        <f t="shared" si="94"/>
        <v>-0.13730000000000001</v>
      </c>
      <c r="AC223" s="61">
        <v>-7.2599999999999998E-2</v>
      </c>
      <c r="AD223" s="59">
        <v>0.1305</v>
      </c>
      <c r="AE223" s="74">
        <f t="shared" si="79"/>
        <v>-0.2031</v>
      </c>
      <c r="AF223" s="95">
        <f t="shared" si="80"/>
        <v>-0.13259000000000001</v>
      </c>
      <c r="AG223" s="100">
        <v>5.47</v>
      </c>
      <c r="AH223" s="186">
        <f t="shared" si="81"/>
        <v>5.724731667593398E-5</v>
      </c>
      <c r="AI223" s="188">
        <f t="shared" si="82"/>
        <v>-7.5904217180620871E-6</v>
      </c>
      <c r="AJ223" s="97">
        <v>5.48</v>
      </c>
      <c r="AK223" s="100">
        <v>0</v>
      </c>
      <c r="AL223" s="100">
        <v>-17.86</v>
      </c>
    </row>
    <row r="224" spans="1:38">
      <c r="A224" s="90" t="s">
        <v>1253</v>
      </c>
      <c r="B224" s="61">
        <v>6.6E-3</v>
      </c>
      <c r="C224" s="59">
        <v>0.1305</v>
      </c>
      <c r="D224" s="74">
        <f>B224-C224</f>
        <v>-0.12390000000000001</v>
      </c>
      <c r="E224" s="61">
        <v>2.2499999999999999E-2</v>
      </c>
      <c r="F224" s="59">
        <v>0.1305</v>
      </c>
      <c r="G224" s="74">
        <f t="shared" si="98"/>
        <v>-0.10800000000000001</v>
      </c>
      <c r="H224" s="61">
        <v>1.8499999999999999E-2</v>
      </c>
      <c r="I224" s="59">
        <v>0.1305</v>
      </c>
      <c r="J224" s="74">
        <f t="shared" si="99"/>
        <v>-0.112</v>
      </c>
      <c r="K224" s="61">
        <v>8.9999999999999998E-4</v>
      </c>
      <c r="L224" s="59">
        <v>0.1305</v>
      </c>
      <c r="M224" s="74">
        <f t="shared" si="96"/>
        <v>-0.12959999999999999</v>
      </c>
      <c r="N224" s="61">
        <v>2.1899999999999999E-2</v>
      </c>
      <c r="O224" s="59">
        <v>0.1305</v>
      </c>
      <c r="P224" s="74">
        <f t="shared" si="97"/>
        <v>-0.1086</v>
      </c>
      <c r="Q224" s="61">
        <v>3.5799999999999998E-2</v>
      </c>
      <c r="R224" s="59">
        <v>0.1305</v>
      </c>
      <c r="S224" s="74">
        <f t="shared" si="92"/>
        <v>-9.4700000000000006E-2</v>
      </c>
      <c r="T224" s="61">
        <v>2.2800000000000001E-2</v>
      </c>
      <c r="U224" s="59">
        <v>0.1305</v>
      </c>
      <c r="V224" s="74">
        <f t="shared" si="95"/>
        <v>-0.1077</v>
      </c>
      <c r="W224" s="61">
        <v>1.7299999999999999E-2</v>
      </c>
      <c r="X224" s="59">
        <v>0.1305</v>
      </c>
      <c r="Y224" s="74">
        <f t="shared" si="93"/>
        <v>-0.11320000000000001</v>
      </c>
      <c r="Z224" s="61">
        <v>1.7100000000000001E-2</v>
      </c>
      <c r="AA224" s="59">
        <v>0.1305</v>
      </c>
      <c r="AB224" s="74">
        <f t="shared" si="94"/>
        <v>-0.1134</v>
      </c>
      <c r="AC224" s="61">
        <v>2.2800000000000001E-2</v>
      </c>
      <c r="AD224" s="59">
        <v>0.1305</v>
      </c>
      <c r="AE224" s="74">
        <f t="shared" si="79"/>
        <v>-0.1077</v>
      </c>
      <c r="AF224" s="95">
        <f t="shared" si="80"/>
        <v>-0.11188000000000001</v>
      </c>
      <c r="AG224" s="100">
        <v>11.94</v>
      </c>
      <c r="AH224" s="186">
        <f t="shared" si="81"/>
        <v>1.2496032195807161E-4</v>
      </c>
      <c r="AI224" s="188">
        <f t="shared" si="82"/>
        <v>-1.3980560820669052E-5</v>
      </c>
      <c r="AJ224" s="97">
        <v>12.04</v>
      </c>
      <c r="AK224" s="100">
        <v>0</v>
      </c>
      <c r="AL224" s="101" t="s">
        <v>13</v>
      </c>
    </row>
    <row r="225" spans="1:39">
      <c r="A225" s="90" t="s">
        <v>1254</v>
      </c>
      <c r="B225" s="64" t="s">
        <v>13</v>
      </c>
      <c r="C225" s="59">
        <v>0.1305</v>
      </c>
      <c r="D225" s="78" t="s">
        <v>13</v>
      </c>
      <c r="E225" s="61">
        <v>2.2999999999999998</v>
      </c>
      <c r="F225" s="59">
        <v>0.1305</v>
      </c>
      <c r="G225" s="74">
        <f t="shared" si="98"/>
        <v>2.1694999999999998</v>
      </c>
      <c r="H225" s="61">
        <v>6.1600000000000002E-2</v>
      </c>
      <c r="I225" s="59">
        <v>0.1305</v>
      </c>
      <c r="J225" s="74">
        <f t="shared" si="99"/>
        <v>-6.8900000000000003E-2</v>
      </c>
      <c r="K225" s="215">
        <v>7.0199999999999999E-2</v>
      </c>
      <c r="L225" s="59">
        <v>0.1305</v>
      </c>
      <c r="M225" s="74">
        <f t="shared" si="96"/>
        <v>-6.0300000000000006E-2</v>
      </c>
      <c r="N225" s="61">
        <v>3.2800000000000003E-2</v>
      </c>
      <c r="O225" s="59">
        <v>0.1305</v>
      </c>
      <c r="P225" s="74">
        <f t="shared" si="97"/>
        <v>-9.7700000000000009E-2</v>
      </c>
      <c r="Q225" s="61">
        <v>2.9600000000000001E-2</v>
      </c>
      <c r="R225" s="59">
        <v>0.1305</v>
      </c>
      <c r="S225" s="74">
        <f t="shared" si="92"/>
        <v>-0.1009</v>
      </c>
      <c r="T225" s="61">
        <v>3.2000000000000002E-3</v>
      </c>
      <c r="U225" s="59">
        <v>0.1305</v>
      </c>
      <c r="V225" s="74">
        <f t="shared" si="95"/>
        <v>-0.1273</v>
      </c>
      <c r="W225" s="61">
        <v>7.7999999999999996E-3</v>
      </c>
      <c r="X225" s="59">
        <v>0.1305</v>
      </c>
      <c r="Y225" s="74">
        <f t="shared" si="93"/>
        <v>-0.1227</v>
      </c>
      <c r="Z225" s="61">
        <v>5.4999999999999997E-3</v>
      </c>
      <c r="AA225" s="59">
        <v>0.1305</v>
      </c>
      <c r="AB225" s="74">
        <f t="shared" si="94"/>
        <v>-0.125</v>
      </c>
      <c r="AC225" s="61">
        <v>2.3E-3</v>
      </c>
      <c r="AD225" s="59">
        <v>0.1305</v>
      </c>
      <c r="AE225" s="74">
        <f t="shared" si="79"/>
        <v>-0.12820000000000001</v>
      </c>
      <c r="AF225" s="95">
        <f t="shared" si="80"/>
        <v>0.14872222222222217</v>
      </c>
      <c r="AG225" s="100">
        <v>21.74</v>
      </c>
      <c r="AH225" s="186">
        <f t="shared" si="81"/>
        <v>2.2752407029886739E-4</v>
      </c>
      <c r="AI225" s="188">
        <f t="shared" si="82"/>
        <v>3.3837885343892655E-5</v>
      </c>
      <c r="AJ225" s="97">
        <v>22.07</v>
      </c>
      <c r="AK225" s="100">
        <v>0</v>
      </c>
      <c r="AL225" s="101" t="s">
        <v>13</v>
      </c>
    </row>
    <row r="226" spans="1:39">
      <c r="A226" s="90" t="s">
        <v>1255</v>
      </c>
      <c r="B226" s="61">
        <v>-2.52E-2</v>
      </c>
      <c r="C226" s="59">
        <v>0.1305</v>
      </c>
      <c r="D226" s="74">
        <f t="shared" ref="D226:D232" si="100">B226-C226</f>
        <v>-0.15570000000000001</v>
      </c>
      <c r="E226" s="61">
        <v>-2.46E-2</v>
      </c>
      <c r="F226" s="59">
        <v>0.1305</v>
      </c>
      <c r="G226" s="74">
        <f t="shared" si="98"/>
        <v>-0.15510000000000002</v>
      </c>
      <c r="H226" s="61">
        <v>-4.36E-2</v>
      </c>
      <c r="I226" s="59">
        <v>0.1305</v>
      </c>
      <c r="J226" s="74">
        <f t="shared" si="99"/>
        <v>-0.1741</v>
      </c>
      <c r="K226" s="61">
        <v>1.0699999999999999E-2</v>
      </c>
      <c r="L226" s="59">
        <v>0.1305</v>
      </c>
      <c r="M226" s="74">
        <f t="shared" si="96"/>
        <v>-0.1198</v>
      </c>
      <c r="N226" s="61">
        <v>-0.11260000000000001</v>
      </c>
      <c r="O226" s="59">
        <v>0.1305</v>
      </c>
      <c r="P226" s="74">
        <f t="shared" si="97"/>
        <v>-0.24310000000000001</v>
      </c>
      <c r="Q226" s="61">
        <v>-0.5131</v>
      </c>
      <c r="R226" s="59">
        <v>0.1305</v>
      </c>
      <c r="S226" s="74">
        <f t="shared" si="92"/>
        <v>-0.64359999999999995</v>
      </c>
      <c r="T226" s="61">
        <v>-0.13919999999999999</v>
      </c>
      <c r="U226" s="59">
        <v>0.1305</v>
      </c>
      <c r="V226" s="74">
        <f t="shared" si="95"/>
        <v>-0.2697</v>
      </c>
      <c r="W226" s="61">
        <v>-0.1019</v>
      </c>
      <c r="X226" s="59">
        <v>0.1305</v>
      </c>
      <c r="Y226" s="74">
        <f t="shared" si="93"/>
        <v>-0.2324</v>
      </c>
      <c r="Z226" s="61">
        <v>-3.0499999999999999E-2</v>
      </c>
      <c r="AA226" s="59">
        <v>0.1305</v>
      </c>
      <c r="AB226" s="74">
        <f t="shared" si="94"/>
        <v>-0.161</v>
      </c>
      <c r="AC226" s="61">
        <v>8.2000000000000007E-3</v>
      </c>
      <c r="AD226" s="59">
        <v>0.1305</v>
      </c>
      <c r="AE226" s="74">
        <f t="shared" si="79"/>
        <v>-0.12230000000000001</v>
      </c>
      <c r="AF226" s="95">
        <f t="shared" si="80"/>
        <v>-0.22768000000000002</v>
      </c>
      <c r="AG226" s="100">
        <v>2.52</v>
      </c>
      <c r="AH226" s="186">
        <f t="shared" si="81"/>
        <v>2.6373535287633205E-5</v>
      </c>
      <c r="AI226" s="188">
        <f t="shared" si="82"/>
        <v>-6.0047265142883289E-6</v>
      </c>
      <c r="AJ226" s="97">
        <v>4.7300000000000004</v>
      </c>
      <c r="AK226" s="100">
        <v>0.56999999999999995</v>
      </c>
      <c r="AL226" s="100">
        <v>-17.47</v>
      </c>
    </row>
    <row r="227" spans="1:39">
      <c r="A227" s="90" t="s">
        <v>1256</v>
      </c>
      <c r="B227" s="61">
        <v>-7.4399999999999994E-2</v>
      </c>
      <c r="C227" s="59">
        <v>0.1305</v>
      </c>
      <c r="D227" s="74">
        <f t="shared" si="100"/>
        <v>-0.2049</v>
      </c>
      <c r="E227" s="61">
        <v>-0.10299999999999999</v>
      </c>
      <c r="F227" s="59">
        <v>0.1305</v>
      </c>
      <c r="G227" s="74">
        <f t="shared" si="98"/>
        <v>-0.23349999999999999</v>
      </c>
      <c r="H227" s="61">
        <v>-0.108</v>
      </c>
      <c r="I227" s="59">
        <v>0.1305</v>
      </c>
      <c r="J227" s="74">
        <f t="shared" si="99"/>
        <v>-0.23849999999999999</v>
      </c>
      <c r="K227" s="61">
        <v>-8.7999999999999995E-2</v>
      </c>
      <c r="L227" s="59">
        <v>0.1305</v>
      </c>
      <c r="M227" s="74">
        <f t="shared" si="96"/>
        <v>-0.2185</v>
      </c>
      <c r="N227" s="61">
        <v>-3.2899999999999999E-2</v>
      </c>
      <c r="O227" s="59">
        <v>0.1305</v>
      </c>
      <c r="P227" s="74">
        <f t="shared" si="97"/>
        <v>-0.16339999999999999</v>
      </c>
      <c r="Q227" s="61">
        <v>-5.9700000000000003E-2</v>
      </c>
      <c r="R227" s="59">
        <v>0.1305</v>
      </c>
      <c r="S227" s="74">
        <f t="shared" si="92"/>
        <v>-0.19020000000000001</v>
      </c>
      <c r="T227" s="61">
        <v>-0.66139999999999999</v>
      </c>
      <c r="U227" s="59">
        <v>0.1305</v>
      </c>
      <c r="V227" s="74">
        <f t="shared" si="95"/>
        <v>-0.79190000000000005</v>
      </c>
      <c r="W227" s="61">
        <v>-1.41E-2</v>
      </c>
      <c r="X227" s="59">
        <v>0.1305</v>
      </c>
      <c r="Y227" s="74">
        <f t="shared" si="93"/>
        <v>-0.14460000000000001</v>
      </c>
      <c r="Z227" s="61">
        <v>0.84950000000000003</v>
      </c>
      <c r="AA227" s="59">
        <v>0.1305</v>
      </c>
      <c r="AB227" s="74">
        <f t="shared" si="94"/>
        <v>0.71900000000000008</v>
      </c>
      <c r="AC227" s="61">
        <v>-1.9E-3</v>
      </c>
      <c r="AD227" s="59">
        <v>0.1305</v>
      </c>
      <c r="AE227" s="74">
        <f t="shared" si="79"/>
        <v>-0.13240000000000002</v>
      </c>
      <c r="AF227" s="95">
        <f t="shared" si="80"/>
        <v>-0.15989000000000003</v>
      </c>
      <c r="AG227" s="100">
        <v>5.12</v>
      </c>
      <c r="AH227" s="186">
        <f t="shared" si="81"/>
        <v>5.3584325663762702E-5</v>
      </c>
      <c r="AI227" s="188">
        <f t="shared" si="82"/>
        <v>-8.56759783037902E-6</v>
      </c>
      <c r="AJ227" s="97">
        <v>5.4</v>
      </c>
      <c r="AK227" s="101" t="s">
        <v>13</v>
      </c>
      <c r="AL227" s="100">
        <v>-23.88</v>
      </c>
    </row>
    <row r="228" spans="1:39">
      <c r="A228" s="90" t="s">
        <v>1257</v>
      </c>
      <c r="B228" s="61">
        <v>0.26519999999999999</v>
      </c>
      <c r="C228" s="59">
        <v>0.1305</v>
      </c>
      <c r="D228" s="74">
        <f t="shared" si="100"/>
        <v>0.13469999999999999</v>
      </c>
      <c r="E228" s="61">
        <v>2.8999999999999998E-3</v>
      </c>
      <c r="F228" s="59">
        <v>0.1305</v>
      </c>
      <c r="G228" s="74">
        <f t="shared" si="98"/>
        <v>-0.12759999999999999</v>
      </c>
      <c r="H228" s="61">
        <v>2.5499999999999998E-2</v>
      </c>
      <c r="I228" s="59">
        <v>0.1305</v>
      </c>
      <c r="J228" s="74">
        <f t="shared" si="99"/>
        <v>-0.10500000000000001</v>
      </c>
      <c r="K228" s="61">
        <v>1.0500000000000001E-2</v>
      </c>
      <c r="L228" s="59">
        <v>0.1305</v>
      </c>
      <c r="M228" s="74">
        <f t="shared" si="96"/>
        <v>-0.12000000000000001</v>
      </c>
      <c r="N228" s="61">
        <v>1.04E-2</v>
      </c>
      <c r="O228" s="59">
        <v>0.1305</v>
      </c>
      <c r="P228" s="74">
        <f t="shared" si="97"/>
        <v>-0.12010000000000001</v>
      </c>
      <c r="Q228" s="61">
        <v>1.03E-2</v>
      </c>
      <c r="R228" s="59">
        <v>0.1305</v>
      </c>
      <c r="S228" s="74">
        <f t="shared" si="92"/>
        <v>-0.1202</v>
      </c>
      <c r="T228" s="61">
        <v>4.1000000000000003E-3</v>
      </c>
      <c r="U228" s="59">
        <v>0.1305</v>
      </c>
      <c r="V228" s="74">
        <f t="shared" si="95"/>
        <v>-0.12640000000000001</v>
      </c>
      <c r="W228" s="61">
        <v>1.0200000000000001E-2</v>
      </c>
      <c r="X228" s="59">
        <v>0.1305</v>
      </c>
      <c r="Y228" s="74">
        <f t="shared" si="93"/>
        <v>-0.1203</v>
      </c>
      <c r="Z228" s="61">
        <v>4.1000000000000003E-3</v>
      </c>
      <c r="AA228" s="59">
        <v>0.1305</v>
      </c>
      <c r="AB228" s="74">
        <f t="shared" si="94"/>
        <v>-0.12640000000000001</v>
      </c>
      <c r="AC228" s="61">
        <v>8.0999999999999996E-3</v>
      </c>
      <c r="AD228" s="59">
        <v>0.1305</v>
      </c>
      <c r="AE228" s="74">
        <f t="shared" si="79"/>
        <v>-0.12240000000000001</v>
      </c>
      <c r="AF228" s="95">
        <f t="shared" si="80"/>
        <v>-9.5369999999999996E-2</v>
      </c>
      <c r="AG228" s="100">
        <v>4.9400000000000004</v>
      </c>
      <c r="AH228" s="186">
        <f t="shared" si="81"/>
        <v>5.1700501714646048E-5</v>
      </c>
      <c r="AI228" s="188">
        <f t="shared" si="82"/>
        <v>-4.9306768485257931E-6</v>
      </c>
      <c r="AJ228" s="97">
        <v>5.37</v>
      </c>
      <c r="AK228" s="100">
        <v>0</v>
      </c>
      <c r="AL228" s="100">
        <v>-36.94</v>
      </c>
    </row>
    <row r="229" spans="1:39">
      <c r="A229" s="90" t="s">
        <v>1258</v>
      </c>
      <c r="B229" s="52">
        <v>-0.1113</v>
      </c>
      <c r="C229" s="59">
        <v>0.1305</v>
      </c>
      <c r="D229" s="74">
        <f t="shared" si="100"/>
        <v>-0.24180000000000001</v>
      </c>
      <c r="E229" s="52">
        <v>-9.9000000000000008E-3</v>
      </c>
      <c r="F229" s="59">
        <v>0.1305</v>
      </c>
      <c r="G229" s="74">
        <f t="shared" si="98"/>
        <v>-0.1404</v>
      </c>
      <c r="H229" s="52">
        <v>-3.1399999999999997E-2</v>
      </c>
      <c r="I229" s="59">
        <v>0.1305</v>
      </c>
      <c r="J229" s="74">
        <f t="shared" si="99"/>
        <v>-0.16189999999999999</v>
      </c>
      <c r="K229" s="52">
        <v>-0.1176</v>
      </c>
      <c r="L229" s="59">
        <v>0.1305</v>
      </c>
      <c r="M229" s="74">
        <f t="shared" si="96"/>
        <v>-0.24809999999999999</v>
      </c>
      <c r="N229" s="52">
        <v>-8.5599999999999996E-2</v>
      </c>
      <c r="O229" s="59">
        <v>0.1305</v>
      </c>
      <c r="P229" s="74">
        <f t="shared" si="97"/>
        <v>-0.21610000000000001</v>
      </c>
      <c r="Q229" s="52">
        <v>-3.7900000000000003E-2</v>
      </c>
      <c r="R229" s="59">
        <v>0.1305</v>
      </c>
      <c r="S229" s="74">
        <f t="shared" si="92"/>
        <v>-0.16839999999999999</v>
      </c>
      <c r="T229" s="52">
        <v>-3.3300000000000003E-2</v>
      </c>
      <c r="U229" s="59">
        <v>0.1305</v>
      </c>
      <c r="V229" s="74">
        <f t="shared" si="95"/>
        <v>-0.1638</v>
      </c>
      <c r="W229" s="52">
        <v>-4.9000000000000002E-2</v>
      </c>
      <c r="X229" s="59">
        <v>0.1305</v>
      </c>
      <c r="Y229" s="74">
        <f t="shared" si="93"/>
        <v>-0.17949999999999999</v>
      </c>
      <c r="Z229" s="52">
        <v>-0.1615</v>
      </c>
      <c r="AA229" s="59">
        <v>0.1305</v>
      </c>
      <c r="AB229" s="74">
        <f t="shared" si="94"/>
        <v>-0.29200000000000004</v>
      </c>
      <c r="AC229" s="52">
        <v>-1.2746999999999999</v>
      </c>
      <c r="AD229" s="59">
        <v>0.1305</v>
      </c>
      <c r="AE229" s="74">
        <f t="shared" si="79"/>
        <v>-1.4052</v>
      </c>
      <c r="AF229" s="95">
        <f t="shared" si="80"/>
        <v>-0.32172000000000001</v>
      </c>
      <c r="AG229" s="100">
        <v>0.13</v>
      </c>
      <c r="AH229" s="186">
        <f t="shared" si="81"/>
        <v>1.3605395188064748E-6</v>
      </c>
      <c r="AI229" s="188">
        <f t="shared" si="82"/>
        <v>-4.3771277399041908E-7</v>
      </c>
      <c r="AJ229" s="97">
        <v>3.32</v>
      </c>
      <c r="AK229" s="100">
        <v>0</v>
      </c>
      <c r="AL229" s="100">
        <v>-21.98</v>
      </c>
    </row>
    <row r="230" spans="1:39">
      <c r="A230" s="90" t="s">
        <v>1259</v>
      </c>
      <c r="B230" s="61">
        <v>-4.8999999999999998E-3</v>
      </c>
      <c r="C230" s="59">
        <v>0.1305</v>
      </c>
      <c r="D230" s="74">
        <f t="shared" si="100"/>
        <v>-0.13539999999999999</v>
      </c>
      <c r="E230" s="61">
        <v>6.9999999999999999E-4</v>
      </c>
      <c r="F230" s="59">
        <v>0.1305</v>
      </c>
      <c r="G230" s="74">
        <f t="shared" si="98"/>
        <v>-0.1298</v>
      </c>
      <c r="H230" s="61">
        <v>6.9999999999999999E-4</v>
      </c>
      <c r="I230" s="59">
        <v>0.1305</v>
      </c>
      <c r="J230" s="74">
        <f t="shared" si="99"/>
        <v>-0.1298</v>
      </c>
      <c r="K230" s="61">
        <v>2.3E-3</v>
      </c>
      <c r="L230" s="59">
        <v>0.1305</v>
      </c>
      <c r="M230" s="74">
        <f t="shared" si="96"/>
        <v>-0.12820000000000001</v>
      </c>
      <c r="N230" s="61">
        <v>-8.0000000000000004E-4</v>
      </c>
      <c r="O230" s="59">
        <v>0.1305</v>
      </c>
      <c r="P230" s="74">
        <f t="shared" si="97"/>
        <v>-0.1313</v>
      </c>
      <c r="Q230" s="61">
        <v>-3.0000000000000001E-3</v>
      </c>
      <c r="R230" s="59">
        <v>0.1305</v>
      </c>
      <c r="S230" s="74">
        <f t="shared" si="92"/>
        <v>-0.13350000000000001</v>
      </c>
      <c r="T230" s="61">
        <v>-8.0000000000000004E-4</v>
      </c>
      <c r="U230" s="59">
        <v>0.1305</v>
      </c>
      <c r="V230" s="74">
        <f t="shared" si="95"/>
        <v>-0.1313</v>
      </c>
      <c r="W230" s="61">
        <v>1.0500000000000001E-2</v>
      </c>
      <c r="X230" s="59">
        <v>0.1305</v>
      </c>
      <c r="Y230" s="74">
        <f t="shared" si="93"/>
        <v>-0.12000000000000001</v>
      </c>
      <c r="Z230" s="61">
        <v>-4.4000000000000003E-3</v>
      </c>
      <c r="AA230" s="59">
        <v>0.1305</v>
      </c>
      <c r="AB230" s="74">
        <f t="shared" si="94"/>
        <v>-0.13489999999999999</v>
      </c>
      <c r="AC230" s="61">
        <v>-4.8599999999999997E-2</v>
      </c>
      <c r="AD230" s="59">
        <v>0.1305</v>
      </c>
      <c r="AE230" s="74">
        <f t="shared" si="79"/>
        <v>-0.17910000000000001</v>
      </c>
      <c r="AF230" s="95">
        <f t="shared" si="80"/>
        <v>-0.13533000000000001</v>
      </c>
      <c r="AG230" s="100">
        <v>10.19</v>
      </c>
      <c r="AH230" s="186">
        <f t="shared" si="81"/>
        <v>1.0664536689721521E-4</v>
      </c>
      <c r="AI230" s="188">
        <f t="shared" si="82"/>
        <v>-1.4432317502200134E-5</v>
      </c>
      <c r="AJ230" s="97">
        <v>10.78</v>
      </c>
      <c r="AK230" s="100">
        <v>0</v>
      </c>
      <c r="AL230" s="100">
        <v>-32.74</v>
      </c>
    </row>
    <row r="231" spans="1:39">
      <c r="A231" s="90" t="s">
        <v>1260</v>
      </c>
      <c r="B231" s="52">
        <v>0</v>
      </c>
      <c r="C231" s="59">
        <v>0.1305</v>
      </c>
      <c r="D231" s="74">
        <f t="shared" si="100"/>
        <v>-0.1305</v>
      </c>
      <c r="E231" s="52">
        <v>0</v>
      </c>
      <c r="F231" s="59">
        <v>0.1305</v>
      </c>
      <c r="G231" s="74">
        <f t="shared" si="98"/>
        <v>-0.1305</v>
      </c>
      <c r="H231" s="52">
        <v>6.4999999999999997E-3</v>
      </c>
      <c r="I231" s="59">
        <v>0.1305</v>
      </c>
      <c r="J231" s="74">
        <f t="shared" si="99"/>
        <v>-0.124</v>
      </c>
      <c r="K231" s="52">
        <v>8.3000000000000001E-3</v>
      </c>
      <c r="L231" s="59">
        <v>0.1305</v>
      </c>
      <c r="M231" s="74">
        <f t="shared" si="96"/>
        <v>-0.1222</v>
      </c>
      <c r="N231" s="52">
        <v>5.4000000000000003E-3</v>
      </c>
      <c r="O231" s="59">
        <v>0.1305</v>
      </c>
      <c r="P231" s="74">
        <f t="shared" si="97"/>
        <v>-0.12510000000000002</v>
      </c>
      <c r="Q231" s="52">
        <v>9.1999999999999998E-3</v>
      </c>
      <c r="R231" s="59">
        <v>0.1305</v>
      </c>
      <c r="S231" s="74">
        <f t="shared" si="92"/>
        <v>-0.12130000000000001</v>
      </c>
      <c r="T231" s="52">
        <v>3.3E-3</v>
      </c>
      <c r="U231" s="59">
        <v>0.1305</v>
      </c>
      <c r="V231" s="74">
        <f t="shared" si="95"/>
        <v>-0.12720000000000001</v>
      </c>
      <c r="W231" s="52">
        <v>1.6400000000000001E-2</v>
      </c>
      <c r="X231" s="59">
        <v>0.1305</v>
      </c>
      <c r="Y231" s="74">
        <f t="shared" si="93"/>
        <v>-0.11410000000000001</v>
      </c>
      <c r="Z231" s="52">
        <v>5.1999999999999998E-3</v>
      </c>
      <c r="AA231" s="59">
        <v>0.1305</v>
      </c>
      <c r="AB231" s="74">
        <f t="shared" si="94"/>
        <v>-0.12529999999999999</v>
      </c>
      <c r="AC231" s="52">
        <v>2.5999999999999999E-3</v>
      </c>
      <c r="AD231" s="59">
        <v>0.1305</v>
      </c>
      <c r="AE231" s="74">
        <f t="shared" si="79"/>
        <v>-0.12790000000000001</v>
      </c>
      <c r="AF231" s="95">
        <f t="shared" si="80"/>
        <v>-0.12481</v>
      </c>
      <c r="AG231" s="100">
        <v>16.149999999999999</v>
      </c>
      <c r="AH231" s="186">
        <f t="shared" si="81"/>
        <v>1.6902087099018897E-4</v>
      </c>
      <c r="AI231" s="188">
        <f t="shared" si="82"/>
        <v>-2.1095494908285486E-5</v>
      </c>
      <c r="AJ231" s="97">
        <v>16.43</v>
      </c>
      <c r="AK231" s="100">
        <v>0.05</v>
      </c>
      <c r="AL231" s="101" t="s">
        <v>13</v>
      </c>
    </row>
    <row r="232" spans="1:39">
      <c r="A232" s="90" t="s">
        <v>1261</v>
      </c>
      <c r="B232" s="61">
        <v>-0.50470000000000004</v>
      </c>
      <c r="C232" s="59">
        <v>0.1305</v>
      </c>
      <c r="D232" s="74">
        <f t="shared" si="100"/>
        <v>-0.63519999999999999</v>
      </c>
      <c r="E232" s="61">
        <v>-6.3700000000000007E-2</v>
      </c>
      <c r="F232" s="59">
        <v>0.1305</v>
      </c>
      <c r="G232" s="74">
        <f t="shared" si="98"/>
        <v>-0.19420000000000001</v>
      </c>
      <c r="H232" s="61">
        <v>-1.9099999999999999E-2</v>
      </c>
      <c r="I232" s="59">
        <v>0.1305</v>
      </c>
      <c r="J232" s="74">
        <f t="shared" si="99"/>
        <v>-0.14960000000000001</v>
      </c>
      <c r="K232" s="61">
        <v>-2.1899999999999999E-2</v>
      </c>
      <c r="L232" s="59">
        <v>0.1305</v>
      </c>
      <c r="M232" s="74">
        <f t="shared" si="96"/>
        <v>-0.15240000000000001</v>
      </c>
      <c r="N232" s="61">
        <v>-4.24E-2</v>
      </c>
      <c r="O232" s="59">
        <v>0.1305</v>
      </c>
      <c r="P232" s="74">
        <f t="shared" si="97"/>
        <v>-0.1729</v>
      </c>
      <c r="Q232" s="61">
        <v>-0.16600000000000001</v>
      </c>
      <c r="R232" s="59">
        <v>0.1305</v>
      </c>
      <c r="S232" s="74">
        <f t="shared" si="92"/>
        <v>-0.29649999999999999</v>
      </c>
      <c r="T232" s="61">
        <v>1.66E-2</v>
      </c>
      <c r="U232" s="59">
        <v>0.1305</v>
      </c>
      <c r="V232" s="74">
        <f t="shared" si="95"/>
        <v>-0.1139</v>
      </c>
      <c r="W232" s="61">
        <v>2.1299999999999999E-2</v>
      </c>
      <c r="X232" s="59">
        <v>0.1305</v>
      </c>
      <c r="Y232" s="74">
        <f t="shared" si="93"/>
        <v>-0.10920000000000001</v>
      </c>
      <c r="Z232" s="61">
        <v>-5.5599999999999997E-2</v>
      </c>
      <c r="AA232" s="59">
        <v>0.1305</v>
      </c>
      <c r="AB232" s="74">
        <f t="shared" si="94"/>
        <v>-0.18609999999999999</v>
      </c>
      <c r="AC232" s="61">
        <v>-2.9000000000000001E-2</v>
      </c>
      <c r="AD232" s="59">
        <v>0.1305</v>
      </c>
      <c r="AE232" s="74">
        <f t="shared" si="79"/>
        <v>-0.1595</v>
      </c>
      <c r="AF232" s="95">
        <f t="shared" si="80"/>
        <v>-0.21695000000000003</v>
      </c>
      <c r="AG232" s="100">
        <v>0.72</v>
      </c>
      <c r="AH232" s="186">
        <f t="shared" si="81"/>
        <v>7.5352957964666297E-6</v>
      </c>
      <c r="AI232" s="188">
        <f t="shared" si="82"/>
        <v>-1.6347824230434355E-6</v>
      </c>
      <c r="AJ232" s="97">
        <v>1.82</v>
      </c>
      <c r="AK232" s="101" t="s">
        <v>13</v>
      </c>
      <c r="AL232" s="100">
        <v>-25.3</v>
      </c>
    </row>
    <row r="233" spans="1:39">
      <c r="A233" s="90" t="s">
        <v>1262</v>
      </c>
      <c r="B233" s="64" t="s">
        <v>13</v>
      </c>
      <c r="C233" s="59">
        <v>0.1305</v>
      </c>
      <c r="D233" s="78" t="s">
        <v>13</v>
      </c>
      <c r="E233" s="59" t="s">
        <v>13</v>
      </c>
      <c r="F233" s="59">
        <v>0.1305</v>
      </c>
      <c r="G233" s="78" t="s">
        <v>13</v>
      </c>
      <c r="H233" s="59" t="s">
        <v>13</v>
      </c>
      <c r="I233" s="59">
        <v>0.1305</v>
      </c>
      <c r="J233" s="78" t="s">
        <v>13</v>
      </c>
      <c r="K233" s="52">
        <v>5.7999999999999996E-3</v>
      </c>
      <c r="L233" s="59">
        <v>0.1305</v>
      </c>
      <c r="M233" s="74">
        <f t="shared" si="96"/>
        <v>-0.12470000000000001</v>
      </c>
      <c r="N233" s="52">
        <v>9.5999999999999992E-3</v>
      </c>
      <c r="O233" s="59">
        <v>0.1305</v>
      </c>
      <c r="P233" s="74">
        <f t="shared" si="97"/>
        <v>-0.12090000000000001</v>
      </c>
      <c r="Q233" s="52">
        <v>2.86E-2</v>
      </c>
      <c r="R233" s="59">
        <v>0.1305</v>
      </c>
      <c r="S233" s="74">
        <f t="shared" si="92"/>
        <v>-0.1019</v>
      </c>
      <c r="T233" s="52">
        <v>6.9099999999999995E-2</v>
      </c>
      <c r="U233" s="59">
        <v>0.1305</v>
      </c>
      <c r="V233" s="74">
        <f t="shared" si="95"/>
        <v>-6.140000000000001E-2</v>
      </c>
      <c r="W233" s="52">
        <v>4.4999999999999997E-3</v>
      </c>
      <c r="X233" s="59">
        <v>0.1305</v>
      </c>
      <c r="Y233" s="74">
        <f t="shared" si="93"/>
        <v>-0.126</v>
      </c>
      <c r="Z233" s="52">
        <v>0</v>
      </c>
      <c r="AA233" s="59">
        <v>0.1305</v>
      </c>
      <c r="AB233" s="74">
        <f t="shared" si="94"/>
        <v>-0.1305</v>
      </c>
      <c r="AC233" s="52">
        <v>-0.13739999999999999</v>
      </c>
      <c r="AD233" s="59">
        <v>0.1305</v>
      </c>
      <c r="AE233" s="74">
        <f t="shared" si="79"/>
        <v>-0.26790000000000003</v>
      </c>
      <c r="AF233" s="95">
        <f t="shared" si="80"/>
        <v>-0.13332857142857144</v>
      </c>
      <c r="AG233" s="100">
        <v>1.97</v>
      </c>
      <c r="AH233" s="198">
        <f t="shared" si="81"/>
        <v>2.0617406554221196E-5</v>
      </c>
      <c r="AI233" s="188">
        <f t="shared" si="82"/>
        <v>-2.7488893624363776E-6</v>
      </c>
      <c r="AJ233" s="97">
        <v>2.06</v>
      </c>
      <c r="AK233" s="100">
        <v>0.11</v>
      </c>
      <c r="AL233" s="101" t="s">
        <v>13</v>
      </c>
    </row>
    <row r="234" spans="1:39">
      <c r="A234" s="113"/>
      <c r="B234" s="104"/>
      <c r="C234" s="105"/>
      <c r="D234" s="106"/>
      <c r="E234" s="104"/>
      <c r="F234" s="105"/>
      <c r="G234" s="106"/>
      <c r="H234" s="104"/>
      <c r="I234" s="105"/>
      <c r="J234" s="106"/>
      <c r="K234" s="104"/>
      <c r="L234" s="105"/>
      <c r="M234" s="106"/>
      <c r="N234" s="104"/>
      <c r="O234" s="105"/>
      <c r="P234" s="106"/>
      <c r="Q234" s="104"/>
      <c r="R234" s="105"/>
      <c r="S234" s="106"/>
      <c r="T234" s="104"/>
      <c r="U234" s="105"/>
      <c r="V234" s="106"/>
      <c r="W234" s="104"/>
      <c r="X234" s="105"/>
      <c r="Y234" s="106"/>
      <c r="Z234" s="104"/>
      <c r="AA234" s="105"/>
      <c r="AB234" s="106"/>
      <c r="AC234" s="104"/>
      <c r="AD234" s="105"/>
      <c r="AE234" s="106"/>
      <c r="AF234" s="72">
        <f>AVERAGE(AF4:AF233)</f>
        <v>-5.7584193064182221E-2</v>
      </c>
      <c r="AG234" s="107">
        <f>SUM(AG4:AG233)</f>
        <v>95550.330000000089</v>
      </c>
      <c r="AH234" s="118"/>
      <c r="AI234" s="117">
        <f>SUM(AI4:AI233)</f>
        <v>-3.703383285703734E-2</v>
      </c>
      <c r="AJ234" s="107">
        <f>SUM(AJ4:AJ233)</f>
        <v>156295.08999999994</v>
      </c>
      <c r="AK234" s="111"/>
      <c r="AL234" s="106"/>
      <c r="AM234" s="180">
        <f>MEDIAN(AF4:AF233)</f>
        <v>-8.9325000000000002E-2</v>
      </c>
    </row>
    <row r="236" spans="1:39">
      <c r="A236" s="67" t="s">
        <v>1507</v>
      </c>
    </row>
    <row r="237" spans="1:39">
      <c r="A237" s="90" t="s">
        <v>1508</v>
      </c>
      <c r="B237" s="53" t="s">
        <v>13</v>
      </c>
      <c r="C237" s="59">
        <v>0.1305</v>
      </c>
      <c r="D237" s="78" t="s">
        <v>13</v>
      </c>
      <c r="E237" s="54" t="s">
        <v>13</v>
      </c>
      <c r="F237" s="59">
        <v>0.1305</v>
      </c>
      <c r="G237" s="78" t="s">
        <v>13</v>
      </c>
      <c r="H237" s="54" t="s">
        <v>13</v>
      </c>
      <c r="I237" s="59">
        <v>0.1305</v>
      </c>
      <c r="J237" s="78" t="s">
        <v>13</v>
      </c>
      <c r="K237" s="35">
        <v>0.28000000000000003</v>
      </c>
      <c r="L237" s="59">
        <v>0.1305</v>
      </c>
      <c r="M237" s="74">
        <f t="shared" ref="M237:M300" si="101">K237-L237</f>
        <v>0.14950000000000002</v>
      </c>
      <c r="N237" s="54" t="s">
        <v>13</v>
      </c>
      <c r="O237" s="59">
        <v>0.1305</v>
      </c>
      <c r="P237" s="78" t="s">
        <v>13</v>
      </c>
      <c r="Q237" s="54" t="s">
        <v>13</v>
      </c>
      <c r="R237" s="59">
        <v>0.1305</v>
      </c>
      <c r="S237" s="78" t="s">
        <v>13</v>
      </c>
      <c r="T237" s="53" t="s">
        <v>13</v>
      </c>
      <c r="U237" s="59">
        <v>0.1305</v>
      </c>
      <c r="V237" s="78" t="s">
        <v>13</v>
      </c>
      <c r="W237" s="52">
        <v>0.28999999999999998</v>
      </c>
      <c r="X237" s="59">
        <v>0.1305</v>
      </c>
      <c r="Y237" s="74">
        <f t="shared" ref="Y237:Y300" si="102">W237-X237</f>
        <v>0.15949999999999998</v>
      </c>
      <c r="Z237" s="52">
        <v>0.27</v>
      </c>
      <c r="AA237" s="59">
        <v>0.1305</v>
      </c>
      <c r="AB237" s="74">
        <f t="shared" ref="AB237:AB300" si="103">Z237-AA237</f>
        <v>0.13950000000000001</v>
      </c>
      <c r="AC237" s="52">
        <v>0.3</v>
      </c>
      <c r="AD237" s="59">
        <v>0.1305</v>
      </c>
      <c r="AE237" s="74">
        <f t="shared" ref="AE237:AE300" si="104">AC237-AD237</f>
        <v>0.16949999999999998</v>
      </c>
      <c r="AF237" s="95">
        <f t="shared" ref="AF237:AF300" si="105">AVERAGE(D237,G237,J237,M237,P237,S237,V237,Y237,AB237,AE237)</f>
        <v>0.1545</v>
      </c>
      <c r="AG237" s="97">
        <v>13503.01</v>
      </c>
      <c r="AH237" s="98">
        <f>AG237/$AG$345</f>
        <v>0.18419792251961503</v>
      </c>
      <c r="AI237" s="112">
        <f>AF237*AH237</f>
        <v>2.8458579029280524E-2</v>
      </c>
      <c r="AJ237" s="100">
        <v>50535.78</v>
      </c>
      <c r="AK237" s="100">
        <v>0.13</v>
      </c>
      <c r="AL237" s="100" t="s">
        <v>13</v>
      </c>
    </row>
    <row r="238" spans="1:39">
      <c r="A238" s="90" t="s">
        <v>1509</v>
      </c>
      <c r="B238" s="52">
        <v>0.41</v>
      </c>
      <c r="C238" s="59">
        <v>0.1305</v>
      </c>
      <c r="D238" s="74">
        <f t="shared" ref="D238:D301" si="106">B238-C238</f>
        <v>0.27949999999999997</v>
      </c>
      <c r="E238" s="52">
        <v>0.48</v>
      </c>
      <c r="F238" s="59">
        <v>0.1305</v>
      </c>
      <c r="G238" s="74">
        <f t="shared" ref="G238:G300" si="107">E238-F238</f>
        <v>0.34949999999999998</v>
      </c>
      <c r="H238" s="52">
        <v>0.39</v>
      </c>
      <c r="I238" s="59">
        <v>0.1305</v>
      </c>
      <c r="J238" s="74">
        <f t="shared" ref="J238:J300" si="108">H238-I238</f>
        <v>0.25950000000000001</v>
      </c>
      <c r="K238" s="52">
        <v>0.42</v>
      </c>
      <c r="L238" s="59">
        <v>0.1305</v>
      </c>
      <c r="M238" s="74">
        <f t="shared" si="101"/>
        <v>0.28949999999999998</v>
      </c>
      <c r="N238" s="52">
        <v>0.33</v>
      </c>
      <c r="O238" s="59">
        <v>0.1305</v>
      </c>
      <c r="P238" s="74">
        <f t="shared" ref="P238:P300" si="109">N238-O238</f>
        <v>0.19950000000000001</v>
      </c>
      <c r="Q238" s="52">
        <v>0.31</v>
      </c>
      <c r="R238" s="59">
        <v>0.1305</v>
      </c>
      <c r="S238" s="74">
        <f t="shared" ref="S238:S300" si="110">Q238-R238</f>
        <v>0.17949999999999999</v>
      </c>
      <c r="T238" s="52">
        <v>0.24</v>
      </c>
      <c r="U238" s="59">
        <v>0.1305</v>
      </c>
      <c r="V238" s="74">
        <f t="shared" ref="V238:V300" si="111">T238-U238</f>
        <v>0.10949999999999999</v>
      </c>
      <c r="W238" s="52">
        <v>0.22</v>
      </c>
      <c r="X238" s="59">
        <v>0.1305</v>
      </c>
      <c r="Y238" s="74">
        <f t="shared" si="102"/>
        <v>8.9499999999999996E-2</v>
      </c>
      <c r="Z238" s="52">
        <v>0.21</v>
      </c>
      <c r="AA238" s="59">
        <v>0.1305</v>
      </c>
      <c r="AB238" s="74">
        <f t="shared" si="103"/>
        <v>7.9499999999999987E-2</v>
      </c>
      <c r="AC238" s="52">
        <v>0.24</v>
      </c>
      <c r="AD238" s="59">
        <v>0.1305</v>
      </c>
      <c r="AE238" s="74">
        <f t="shared" si="104"/>
        <v>0.10949999999999999</v>
      </c>
      <c r="AF238" s="95">
        <f t="shared" si="105"/>
        <v>0.19449999999999995</v>
      </c>
      <c r="AG238" s="97">
        <v>4438.93</v>
      </c>
      <c r="AH238" s="98">
        <f t="shared" ref="AH238:AH301" si="112">AG238/$AG$345</f>
        <v>6.0552549706324357E-2</v>
      </c>
      <c r="AI238" s="112">
        <f t="shared" ref="AI238:AI301" si="113">AF238*AH238</f>
        <v>1.1777470917880084E-2</v>
      </c>
      <c r="AJ238" s="100">
        <v>5987.09</v>
      </c>
      <c r="AK238" s="100">
        <v>0.08</v>
      </c>
      <c r="AL238" s="100">
        <v>-1.1000000000000001</v>
      </c>
    </row>
    <row r="239" spans="1:39">
      <c r="A239" s="90" t="s">
        <v>1510</v>
      </c>
      <c r="B239" s="52">
        <v>0.4</v>
      </c>
      <c r="C239" s="59">
        <v>0.1305</v>
      </c>
      <c r="D239" s="74">
        <f t="shared" si="106"/>
        <v>0.26950000000000002</v>
      </c>
      <c r="E239" s="52">
        <v>0.46</v>
      </c>
      <c r="F239" s="59">
        <v>0.1305</v>
      </c>
      <c r="G239" s="74">
        <f t="shared" si="107"/>
        <v>0.32950000000000002</v>
      </c>
      <c r="H239" s="52">
        <v>0.36</v>
      </c>
      <c r="I239" s="59">
        <v>0.1305</v>
      </c>
      <c r="J239" s="74">
        <f t="shared" si="108"/>
        <v>0.22949999999999998</v>
      </c>
      <c r="K239" s="52">
        <v>0.24</v>
      </c>
      <c r="L239" s="59">
        <v>0.1305</v>
      </c>
      <c r="M239" s="74">
        <f t="shared" si="101"/>
        <v>0.10949999999999999</v>
      </c>
      <c r="N239" s="52">
        <v>0.16</v>
      </c>
      <c r="O239" s="59">
        <v>0.1305</v>
      </c>
      <c r="P239" s="74">
        <f t="shared" si="109"/>
        <v>2.9499999999999998E-2</v>
      </c>
      <c r="Q239" s="52">
        <v>0.15</v>
      </c>
      <c r="R239" s="59">
        <v>0.1305</v>
      </c>
      <c r="S239" s="74">
        <f t="shared" si="110"/>
        <v>1.949999999999999E-2</v>
      </c>
      <c r="T239" s="52">
        <v>0.18</v>
      </c>
      <c r="U239" s="59">
        <v>0.1305</v>
      </c>
      <c r="V239" s="74">
        <f t="shared" si="111"/>
        <v>4.9499999999999988E-2</v>
      </c>
      <c r="W239" s="52">
        <v>0.18</v>
      </c>
      <c r="X239" s="59">
        <v>0.1305</v>
      </c>
      <c r="Y239" s="74">
        <f t="shared" si="102"/>
        <v>4.9499999999999988E-2</v>
      </c>
      <c r="Z239" s="52">
        <v>0.15</v>
      </c>
      <c r="AA239" s="59">
        <v>0.1305</v>
      </c>
      <c r="AB239" s="74">
        <f t="shared" si="103"/>
        <v>1.949999999999999E-2</v>
      </c>
      <c r="AC239" s="52">
        <v>0.17</v>
      </c>
      <c r="AD239" s="59">
        <v>0.1305</v>
      </c>
      <c r="AE239" s="74">
        <f t="shared" si="104"/>
        <v>3.9500000000000007E-2</v>
      </c>
      <c r="AF239" s="95">
        <f t="shared" si="105"/>
        <v>0.1145</v>
      </c>
      <c r="AG239" s="97">
        <v>3163.78</v>
      </c>
      <c r="AH239" s="98">
        <f t="shared" si="112"/>
        <v>4.3157910962748874E-2</v>
      </c>
      <c r="AI239" s="112">
        <f t="shared" si="113"/>
        <v>4.9415808052347462E-3</v>
      </c>
      <c r="AJ239" s="100">
        <v>6330.8</v>
      </c>
      <c r="AK239" s="100">
        <v>0.06</v>
      </c>
      <c r="AL239" s="100">
        <v>0.25</v>
      </c>
    </row>
    <row r="240" spans="1:39">
      <c r="A240" s="90" t="s">
        <v>1511</v>
      </c>
      <c r="B240" s="52">
        <v>0.35</v>
      </c>
      <c r="C240" s="59">
        <v>0.1305</v>
      </c>
      <c r="D240" s="74">
        <f t="shared" si="106"/>
        <v>0.21949999999999997</v>
      </c>
      <c r="E240" s="52">
        <v>0.32</v>
      </c>
      <c r="F240" s="59">
        <v>0.1305</v>
      </c>
      <c r="G240" s="74">
        <f t="shared" si="107"/>
        <v>0.1895</v>
      </c>
      <c r="H240" s="52">
        <v>0.34</v>
      </c>
      <c r="I240" s="59">
        <v>0.1305</v>
      </c>
      <c r="J240" s="74">
        <f t="shared" si="108"/>
        <v>0.20950000000000002</v>
      </c>
      <c r="K240" s="52">
        <v>0.27</v>
      </c>
      <c r="L240" s="59">
        <v>0.1305</v>
      </c>
      <c r="M240" s="74">
        <f t="shared" si="101"/>
        <v>0.13950000000000001</v>
      </c>
      <c r="N240" s="52">
        <v>0.22</v>
      </c>
      <c r="O240" s="59">
        <v>0.1305</v>
      </c>
      <c r="P240" s="74">
        <f t="shared" si="109"/>
        <v>8.9499999999999996E-2</v>
      </c>
      <c r="Q240" s="52">
        <v>0.25</v>
      </c>
      <c r="R240" s="59">
        <v>0.1305</v>
      </c>
      <c r="S240" s="74">
        <f t="shared" si="110"/>
        <v>0.1195</v>
      </c>
      <c r="T240" s="52">
        <v>0.22</v>
      </c>
      <c r="U240" s="59">
        <v>0.1305</v>
      </c>
      <c r="V240" s="74">
        <f t="shared" si="111"/>
        <v>8.9499999999999996E-2</v>
      </c>
      <c r="W240" s="52">
        <v>0.21</v>
      </c>
      <c r="X240" s="59">
        <v>0.1305</v>
      </c>
      <c r="Y240" s="74">
        <f t="shared" si="102"/>
        <v>7.9499999999999987E-2</v>
      </c>
      <c r="Z240" s="52">
        <v>0.23</v>
      </c>
      <c r="AA240" s="59">
        <v>0.1305</v>
      </c>
      <c r="AB240" s="74">
        <f t="shared" si="103"/>
        <v>9.9500000000000005E-2</v>
      </c>
      <c r="AC240" s="52">
        <v>0.23</v>
      </c>
      <c r="AD240" s="59">
        <v>0.1305</v>
      </c>
      <c r="AE240" s="74">
        <f t="shared" si="104"/>
        <v>9.9500000000000005E-2</v>
      </c>
      <c r="AF240" s="95">
        <f t="shared" si="105"/>
        <v>0.13349999999999998</v>
      </c>
      <c r="AG240" s="97">
        <v>1208.03</v>
      </c>
      <c r="AH240" s="98">
        <f t="shared" si="112"/>
        <v>1.6479038106420017E-2</v>
      </c>
      <c r="AI240" s="112">
        <f t="shared" si="113"/>
        <v>2.1999515872070719E-3</v>
      </c>
      <c r="AJ240" s="100">
        <v>1595.12</v>
      </c>
      <c r="AK240" s="100">
        <v>0.02</v>
      </c>
      <c r="AL240" s="100">
        <v>18.760000000000002</v>
      </c>
    </row>
    <row r="241" spans="1:38">
      <c r="A241" s="90" t="s">
        <v>1512</v>
      </c>
      <c r="B241" s="52">
        <v>0.17</v>
      </c>
      <c r="C241" s="59">
        <v>0.1305</v>
      </c>
      <c r="D241" s="74">
        <f t="shared" si="106"/>
        <v>3.9500000000000007E-2</v>
      </c>
      <c r="E241" s="52">
        <v>0.17</v>
      </c>
      <c r="F241" s="59">
        <v>0.1305</v>
      </c>
      <c r="G241" s="74">
        <f t="shared" si="107"/>
        <v>3.9500000000000007E-2</v>
      </c>
      <c r="H241" s="52">
        <v>0.13</v>
      </c>
      <c r="I241" s="59">
        <v>0.1305</v>
      </c>
      <c r="J241" s="74">
        <f t="shared" si="108"/>
        <v>-5.0000000000000044E-4</v>
      </c>
      <c r="K241" s="52">
        <v>0.1</v>
      </c>
      <c r="L241" s="59">
        <v>0.1305</v>
      </c>
      <c r="M241" s="74">
        <f t="shared" si="101"/>
        <v>-3.0499999999999999E-2</v>
      </c>
      <c r="N241" s="52">
        <v>0.21</v>
      </c>
      <c r="O241" s="59">
        <v>0.1305</v>
      </c>
      <c r="P241" s="74">
        <f t="shared" si="109"/>
        <v>7.9499999999999987E-2</v>
      </c>
      <c r="Q241" s="52">
        <v>0.2</v>
      </c>
      <c r="R241" s="59">
        <v>0.1305</v>
      </c>
      <c r="S241" s="74">
        <f t="shared" si="110"/>
        <v>6.9500000000000006E-2</v>
      </c>
      <c r="T241" s="52">
        <v>0.19</v>
      </c>
      <c r="U241" s="59">
        <v>0.1305</v>
      </c>
      <c r="V241" s="74">
        <f t="shared" si="111"/>
        <v>5.9499999999999997E-2</v>
      </c>
      <c r="W241" s="52">
        <v>0.22</v>
      </c>
      <c r="X241" s="59">
        <v>0.1305</v>
      </c>
      <c r="Y241" s="74">
        <f t="shared" si="102"/>
        <v>8.9499999999999996E-2</v>
      </c>
      <c r="Z241" s="52">
        <v>0.28999999999999998</v>
      </c>
      <c r="AA241" s="59">
        <v>0.1305</v>
      </c>
      <c r="AB241" s="74">
        <f t="shared" si="103"/>
        <v>0.15949999999999998</v>
      </c>
      <c r="AC241" s="52">
        <v>0.28999999999999998</v>
      </c>
      <c r="AD241" s="59">
        <v>0.1305</v>
      </c>
      <c r="AE241" s="74">
        <f t="shared" si="104"/>
        <v>0.15949999999999998</v>
      </c>
      <c r="AF241" s="95">
        <f t="shared" si="105"/>
        <v>6.649999999999999E-2</v>
      </c>
      <c r="AG241" s="97">
        <v>377.35</v>
      </c>
      <c r="AH241" s="98">
        <f t="shared" si="112"/>
        <v>5.1475253341867287E-3</v>
      </c>
      <c r="AI241" s="112">
        <f t="shared" si="113"/>
        <v>3.4231043472341739E-4</v>
      </c>
      <c r="AJ241" s="100">
        <v>543.49</v>
      </c>
      <c r="AK241" s="100">
        <v>0.1</v>
      </c>
      <c r="AL241" s="100">
        <v>42.63</v>
      </c>
    </row>
    <row r="242" spans="1:38">
      <c r="A242" s="90" t="s">
        <v>1513</v>
      </c>
      <c r="B242" s="53" t="s">
        <v>13</v>
      </c>
      <c r="C242" s="59">
        <v>0.1305</v>
      </c>
      <c r="D242" s="78" t="s">
        <v>13</v>
      </c>
      <c r="E242" s="54" t="s">
        <v>13</v>
      </c>
      <c r="F242" s="59">
        <v>0.1305</v>
      </c>
      <c r="G242" s="78" t="s">
        <v>13</v>
      </c>
      <c r="H242" s="54" t="s">
        <v>13</v>
      </c>
      <c r="I242" s="59">
        <v>0.1305</v>
      </c>
      <c r="J242" s="78" t="s">
        <v>13</v>
      </c>
      <c r="K242" s="53" t="s">
        <v>13</v>
      </c>
      <c r="L242" s="59">
        <v>0.1305</v>
      </c>
      <c r="M242" s="78" t="s">
        <v>13</v>
      </c>
      <c r="N242" s="54" t="s">
        <v>13</v>
      </c>
      <c r="O242" s="59">
        <v>0.1305</v>
      </c>
      <c r="P242" s="78" t="s">
        <v>13</v>
      </c>
      <c r="Q242" s="54" t="s">
        <v>13</v>
      </c>
      <c r="R242" s="59">
        <v>0.1305</v>
      </c>
      <c r="S242" s="78" t="s">
        <v>13</v>
      </c>
      <c r="T242" s="52">
        <v>0.48</v>
      </c>
      <c r="U242" s="59">
        <v>0.1305</v>
      </c>
      <c r="V242" s="74">
        <f t="shared" si="111"/>
        <v>0.34949999999999998</v>
      </c>
      <c r="W242" s="52">
        <v>0.4</v>
      </c>
      <c r="X242" s="59">
        <v>0.1305</v>
      </c>
      <c r="Y242" s="74">
        <f t="shared" si="102"/>
        <v>0.26950000000000002</v>
      </c>
      <c r="Z242" s="52">
        <v>0.37</v>
      </c>
      <c r="AA242" s="59">
        <v>0.1305</v>
      </c>
      <c r="AB242" s="74">
        <f t="shared" si="103"/>
        <v>0.23949999999999999</v>
      </c>
      <c r="AC242" s="52">
        <v>0.32</v>
      </c>
      <c r="AD242" s="59">
        <v>0.1305</v>
      </c>
      <c r="AE242" s="74">
        <f t="shared" si="104"/>
        <v>0.1895</v>
      </c>
      <c r="AF242" s="95">
        <f t="shared" si="105"/>
        <v>0.26200000000000001</v>
      </c>
      <c r="AG242" s="97">
        <v>2410.85</v>
      </c>
      <c r="AH242" s="98">
        <f t="shared" si="112"/>
        <v>3.288700530521816E-2</v>
      </c>
      <c r="AI242" s="112">
        <f t="shared" si="113"/>
        <v>8.6163953899671582E-3</v>
      </c>
      <c r="AJ242" s="100">
        <v>5790.82</v>
      </c>
      <c r="AK242" s="100">
        <v>0</v>
      </c>
      <c r="AL242" s="100" t="s">
        <v>13</v>
      </c>
    </row>
    <row r="243" spans="1:38">
      <c r="A243" s="90" t="s">
        <v>1514</v>
      </c>
      <c r="B243" s="52">
        <v>0.2</v>
      </c>
      <c r="C243" s="59">
        <v>0.1305</v>
      </c>
      <c r="D243" s="74">
        <f t="shared" si="106"/>
        <v>6.9500000000000006E-2</v>
      </c>
      <c r="E243" s="52">
        <v>0.24</v>
      </c>
      <c r="F243" s="59">
        <v>0.1305</v>
      </c>
      <c r="G243" s="74">
        <f t="shared" si="107"/>
        <v>0.10949999999999999</v>
      </c>
      <c r="H243" s="52">
        <v>0.28000000000000003</v>
      </c>
      <c r="I243" s="59">
        <v>0.1305</v>
      </c>
      <c r="J243" s="74">
        <f t="shared" si="108"/>
        <v>0.14950000000000002</v>
      </c>
      <c r="K243" s="52">
        <v>0.13</v>
      </c>
      <c r="L243" s="59">
        <v>0.1305</v>
      </c>
      <c r="M243" s="74">
        <f t="shared" si="101"/>
        <v>-5.0000000000000044E-4</v>
      </c>
      <c r="N243" s="52">
        <v>0.12</v>
      </c>
      <c r="O243" s="59">
        <v>0.1305</v>
      </c>
      <c r="P243" s="74">
        <f t="shared" si="109"/>
        <v>-1.0500000000000009E-2</v>
      </c>
      <c r="Q243" s="52">
        <v>0.1</v>
      </c>
      <c r="R243" s="59">
        <v>0.1305</v>
      </c>
      <c r="S243" s="74">
        <f t="shared" si="110"/>
        <v>-3.0499999999999999E-2</v>
      </c>
      <c r="T243" s="52">
        <v>0.18</v>
      </c>
      <c r="U243" s="59">
        <v>0.1305</v>
      </c>
      <c r="V243" s="74">
        <f t="shared" si="111"/>
        <v>4.9499999999999988E-2</v>
      </c>
      <c r="W243" s="52">
        <v>0.18</v>
      </c>
      <c r="X243" s="59">
        <v>0.1305</v>
      </c>
      <c r="Y243" s="74">
        <f t="shared" si="102"/>
        <v>4.9499999999999988E-2</v>
      </c>
      <c r="Z243" s="52">
        <v>0.2</v>
      </c>
      <c r="AA243" s="59">
        <v>0.1305</v>
      </c>
      <c r="AB243" s="74">
        <f t="shared" si="103"/>
        <v>6.9500000000000006E-2</v>
      </c>
      <c r="AC243" s="52">
        <v>0.21</v>
      </c>
      <c r="AD243" s="59">
        <v>0.1305</v>
      </c>
      <c r="AE243" s="74">
        <f t="shared" si="104"/>
        <v>7.9499999999999987E-2</v>
      </c>
      <c r="AF243" s="95">
        <f t="shared" si="105"/>
        <v>5.3500000000000006E-2</v>
      </c>
      <c r="AG243" s="97">
        <v>1900.25</v>
      </c>
      <c r="AH243" s="98">
        <f t="shared" si="112"/>
        <v>2.5921783533293576E-2</v>
      </c>
      <c r="AI243" s="112">
        <f t="shared" si="113"/>
        <v>1.3868154190312064E-3</v>
      </c>
      <c r="AJ243" s="100">
        <v>2309.7399999999998</v>
      </c>
      <c r="AK243" s="100">
        <v>0.04</v>
      </c>
      <c r="AL243" s="100">
        <v>8.7799999999999994</v>
      </c>
    </row>
    <row r="244" spans="1:38">
      <c r="A244" s="90" t="s">
        <v>1515</v>
      </c>
      <c r="B244" s="52">
        <v>0.23</v>
      </c>
      <c r="C244" s="59">
        <v>0.1305</v>
      </c>
      <c r="D244" s="74">
        <f t="shared" si="106"/>
        <v>9.9500000000000005E-2</v>
      </c>
      <c r="E244" s="52">
        <v>0.17</v>
      </c>
      <c r="F244" s="59">
        <v>0.1305</v>
      </c>
      <c r="G244" s="74">
        <f t="shared" si="107"/>
        <v>3.9500000000000007E-2</v>
      </c>
      <c r="H244" s="52">
        <v>0.14000000000000001</v>
      </c>
      <c r="I244" s="59">
        <v>0.1305</v>
      </c>
      <c r="J244" s="74">
        <f t="shared" si="108"/>
        <v>9.5000000000000084E-3</v>
      </c>
      <c r="K244" s="52">
        <v>0.1</v>
      </c>
      <c r="L244" s="59">
        <v>0.1305</v>
      </c>
      <c r="M244" s="74">
        <f t="shared" si="101"/>
        <v>-3.0499999999999999E-2</v>
      </c>
      <c r="N244" s="52">
        <v>0.09</v>
      </c>
      <c r="O244" s="59">
        <v>0.1305</v>
      </c>
      <c r="P244" s="74">
        <f t="shared" si="109"/>
        <v>-4.0500000000000008E-2</v>
      </c>
      <c r="Q244" s="52">
        <v>0.05</v>
      </c>
      <c r="R244" s="59">
        <v>0.1305</v>
      </c>
      <c r="S244" s="74">
        <f t="shared" si="110"/>
        <v>-8.0500000000000002E-2</v>
      </c>
      <c r="T244" s="52">
        <v>0.06</v>
      </c>
      <c r="U244" s="59">
        <v>0.1305</v>
      </c>
      <c r="V244" s="74">
        <f t="shared" si="111"/>
        <v>-7.0500000000000007E-2</v>
      </c>
      <c r="W244" s="52">
        <v>0.04</v>
      </c>
      <c r="X244" s="59">
        <v>0.1305</v>
      </c>
      <c r="Y244" s="74">
        <f t="shared" si="102"/>
        <v>-9.0499999999999997E-2</v>
      </c>
      <c r="Z244" s="52">
        <v>0.57999999999999996</v>
      </c>
      <c r="AA244" s="59">
        <v>0.1305</v>
      </c>
      <c r="AB244" s="74">
        <f t="shared" si="103"/>
        <v>0.44949999999999996</v>
      </c>
      <c r="AC244" s="52">
        <v>1.19</v>
      </c>
      <c r="AD244" s="59">
        <v>0.1305</v>
      </c>
      <c r="AE244" s="74">
        <f t="shared" si="104"/>
        <v>1.0594999999999999</v>
      </c>
      <c r="AF244" s="95">
        <f t="shared" si="105"/>
        <v>0.13449999999999998</v>
      </c>
      <c r="AG244" s="97">
        <v>5323</v>
      </c>
      <c r="AH244" s="98">
        <f t="shared" si="112"/>
        <v>7.2612368766068511E-2</v>
      </c>
      <c r="AI244" s="112">
        <f t="shared" si="113"/>
        <v>9.7663635990362131E-3</v>
      </c>
      <c r="AJ244" s="100">
        <v>6219</v>
      </c>
      <c r="AK244" s="100">
        <v>0.08</v>
      </c>
      <c r="AL244" s="100">
        <v>6.93</v>
      </c>
    </row>
    <row r="245" spans="1:38">
      <c r="A245" s="90" t="s">
        <v>1516</v>
      </c>
      <c r="B245" s="63">
        <v>0.21</v>
      </c>
      <c r="C245" s="59">
        <v>0.1305</v>
      </c>
      <c r="D245" s="74">
        <f t="shared" si="106"/>
        <v>7.9499999999999987E-2</v>
      </c>
      <c r="E245" s="52">
        <v>0.11</v>
      </c>
      <c r="F245" s="59">
        <v>0.1305</v>
      </c>
      <c r="G245" s="74">
        <f t="shared" si="107"/>
        <v>-2.0500000000000004E-2</v>
      </c>
      <c r="H245" s="52">
        <v>0.1</v>
      </c>
      <c r="I245" s="59">
        <v>0.1305</v>
      </c>
      <c r="J245" s="74">
        <f t="shared" si="108"/>
        <v>-3.0499999999999999E-2</v>
      </c>
      <c r="K245" s="52">
        <v>0.11</v>
      </c>
      <c r="L245" s="59">
        <v>0.1305</v>
      </c>
      <c r="M245" s="74">
        <f t="shared" si="101"/>
        <v>-2.0500000000000004E-2</v>
      </c>
      <c r="N245" s="52">
        <v>0.09</v>
      </c>
      <c r="O245" s="59">
        <v>0.1305</v>
      </c>
      <c r="P245" s="74">
        <f t="shared" si="109"/>
        <v>-4.0500000000000008E-2</v>
      </c>
      <c r="Q245" s="52">
        <v>0.06</v>
      </c>
      <c r="R245" s="59">
        <v>0.1305</v>
      </c>
      <c r="S245" s="74">
        <f t="shared" si="110"/>
        <v>-7.0500000000000007E-2</v>
      </c>
      <c r="T245" s="52">
        <v>0.03</v>
      </c>
      <c r="U245" s="59">
        <v>0.1305</v>
      </c>
      <c r="V245" s="74">
        <f t="shared" si="111"/>
        <v>-0.10050000000000001</v>
      </c>
      <c r="W245" s="52">
        <v>0.01</v>
      </c>
      <c r="X245" s="59">
        <v>0.1305</v>
      </c>
      <c r="Y245" s="74">
        <f t="shared" si="102"/>
        <v>-0.12050000000000001</v>
      </c>
      <c r="Z245" s="52">
        <v>0.86</v>
      </c>
      <c r="AA245" s="59">
        <v>0.1305</v>
      </c>
      <c r="AB245" s="74">
        <f t="shared" si="103"/>
        <v>0.72950000000000004</v>
      </c>
      <c r="AC245" s="52">
        <v>1.39</v>
      </c>
      <c r="AD245" s="59">
        <v>0.1305</v>
      </c>
      <c r="AE245" s="74">
        <f t="shared" si="104"/>
        <v>1.2594999999999998</v>
      </c>
      <c r="AF245" s="95">
        <f t="shared" si="105"/>
        <v>0.16649999999999998</v>
      </c>
      <c r="AG245" s="97">
        <v>4649.37</v>
      </c>
      <c r="AH245" s="98">
        <f t="shared" si="112"/>
        <v>6.3423214159289115E-2</v>
      </c>
      <c r="AI245" s="112">
        <f t="shared" si="113"/>
        <v>1.0559965157521636E-2</v>
      </c>
      <c r="AJ245" s="100">
        <v>5342.36</v>
      </c>
      <c r="AK245" s="100">
        <v>0.16</v>
      </c>
      <c r="AL245" s="100">
        <v>9.0399999999999991</v>
      </c>
    </row>
    <row r="246" spans="1:38">
      <c r="A246" s="90" t="s">
        <v>1517</v>
      </c>
      <c r="B246" s="52">
        <v>0.14000000000000001</v>
      </c>
      <c r="C246" s="59">
        <v>0.1305</v>
      </c>
      <c r="D246" s="74">
        <f t="shared" si="106"/>
        <v>9.5000000000000084E-3</v>
      </c>
      <c r="E246" s="52">
        <v>0.09</v>
      </c>
      <c r="F246" s="59">
        <v>0.1305</v>
      </c>
      <c r="G246" s="74">
        <f t="shared" si="107"/>
        <v>-4.0500000000000008E-2</v>
      </c>
      <c r="H246" s="52">
        <v>0.05</v>
      </c>
      <c r="I246" s="59">
        <v>0.1305</v>
      </c>
      <c r="J246" s="74">
        <f t="shared" si="108"/>
        <v>-8.0500000000000002E-2</v>
      </c>
      <c r="K246" s="52">
        <v>0.01</v>
      </c>
      <c r="L246" s="59">
        <v>0.1305</v>
      </c>
      <c r="M246" s="74">
        <f t="shared" si="101"/>
        <v>-0.12050000000000001</v>
      </c>
      <c r="N246" s="52">
        <v>0.04</v>
      </c>
      <c r="O246" s="59">
        <v>0.1305</v>
      </c>
      <c r="P246" s="74">
        <f t="shared" si="109"/>
        <v>-9.0499999999999997E-2</v>
      </c>
      <c r="Q246" s="52">
        <v>0.03</v>
      </c>
      <c r="R246" s="59">
        <v>0.1305</v>
      </c>
      <c r="S246" s="74">
        <f t="shared" si="110"/>
        <v>-0.10050000000000001</v>
      </c>
      <c r="T246" s="52">
        <v>0.05</v>
      </c>
      <c r="U246" s="59">
        <v>0.1305</v>
      </c>
      <c r="V246" s="74">
        <f t="shared" si="111"/>
        <v>-8.0500000000000002E-2</v>
      </c>
      <c r="W246" s="52">
        <v>0.06</v>
      </c>
      <c r="X246" s="59">
        <v>0.1305</v>
      </c>
      <c r="Y246" s="74">
        <f t="shared" si="102"/>
        <v>-7.0500000000000007E-2</v>
      </c>
      <c r="Z246" s="52">
        <v>0.08</v>
      </c>
      <c r="AA246" s="59">
        <v>0.1305</v>
      </c>
      <c r="AB246" s="74">
        <f t="shared" si="103"/>
        <v>-5.0500000000000003E-2</v>
      </c>
      <c r="AC246" s="52">
        <v>7.0000000000000007E-2</v>
      </c>
      <c r="AD246" s="59">
        <v>0.1305</v>
      </c>
      <c r="AE246" s="74">
        <f t="shared" si="104"/>
        <v>-6.0499999999999998E-2</v>
      </c>
      <c r="AF246" s="95">
        <f t="shared" si="105"/>
        <v>-6.8500000000000005E-2</v>
      </c>
      <c r="AG246" s="97">
        <v>2417.15</v>
      </c>
      <c r="AH246" s="98">
        <f t="shared" si="112"/>
        <v>3.2972945174319465E-2</v>
      </c>
      <c r="AI246" s="112">
        <f t="shared" si="113"/>
        <v>-2.2586467444408835E-3</v>
      </c>
      <c r="AJ246" s="100">
        <v>4654.22</v>
      </c>
      <c r="AK246" s="100">
        <v>0.18</v>
      </c>
      <c r="AL246" s="100">
        <v>-4.6500000000000004</v>
      </c>
    </row>
    <row r="247" spans="1:38">
      <c r="A247" s="90" t="s">
        <v>1518</v>
      </c>
      <c r="B247" s="52">
        <v>0.44</v>
      </c>
      <c r="C247" s="59">
        <v>0.1305</v>
      </c>
      <c r="D247" s="74">
        <f t="shared" si="106"/>
        <v>0.3095</v>
      </c>
      <c r="E247" s="52">
        <v>0.45</v>
      </c>
      <c r="F247" s="59">
        <v>0.1305</v>
      </c>
      <c r="G247" s="74">
        <f t="shared" si="107"/>
        <v>0.31950000000000001</v>
      </c>
      <c r="H247" s="52">
        <v>0.3</v>
      </c>
      <c r="I247" s="59">
        <v>0.1305</v>
      </c>
      <c r="J247" s="74">
        <f t="shared" si="108"/>
        <v>0.16949999999999998</v>
      </c>
      <c r="K247" s="52">
        <v>0.17</v>
      </c>
      <c r="L247" s="59">
        <v>0.1305</v>
      </c>
      <c r="M247" s="74">
        <f t="shared" si="101"/>
        <v>3.9500000000000007E-2</v>
      </c>
      <c r="N247" s="52">
        <v>0.11</v>
      </c>
      <c r="O247" s="59">
        <v>0.1305</v>
      </c>
      <c r="P247" s="74">
        <f t="shared" si="109"/>
        <v>-2.0500000000000004E-2</v>
      </c>
      <c r="Q247" s="52">
        <v>0.08</v>
      </c>
      <c r="R247" s="59">
        <v>0.1305</v>
      </c>
      <c r="S247" s="74">
        <f t="shared" si="110"/>
        <v>-5.0500000000000003E-2</v>
      </c>
      <c r="T247" s="52">
        <v>0.11</v>
      </c>
      <c r="U247" s="59">
        <v>0.1305</v>
      </c>
      <c r="V247" s="74">
        <f t="shared" si="111"/>
        <v>-2.0500000000000004E-2</v>
      </c>
      <c r="W247" s="52">
        <v>0.13</v>
      </c>
      <c r="X247" s="59">
        <v>0.1305</v>
      </c>
      <c r="Y247" s="74">
        <f t="shared" si="102"/>
        <v>-5.0000000000000044E-4</v>
      </c>
      <c r="Z247" s="52">
        <v>0.16</v>
      </c>
      <c r="AA247" s="59">
        <v>0.1305</v>
      </c>
      <c r="AB247" s="74">
        <f t="shared" si="103"/>
        <v>2.9499999999999998E-2</v>
      </c>
      <c r="AC247" s="52">
        <v>0.16</v>
      </c>
      <c r="AD247" s="59">
        <v>0.1305</v>
      </c>
      <c r="AE247" s="74">
        <f t="shared" si="104"/>
        <v>2.9499999999999998E-2</v>
      </c>
      <c r="AF247" s="95">
        <f t="shared" si="105"/>
        <v>8.0499999999999988E-2</v>
      </c>
      <c r="AG247" s="97">
        <v>1113.3</v>
      </c>
      <c r="AH247" s="98">
        <f t="shared" si="112"/>
        <v>1.5186802582615833E-2</v>
      </c>
      <c r="AI247" s="112">
        <f t="shared" si="113"/>
        <v>1.2225376079005744E-3</v>
      </c>
      <c r="AJ247" s="100">
        <v>1460.55</v>
      </c>
      <c r="AK247" s="100">
        <v>0.44</v>
      </c>
      <c r="AL247" s="100">
        <v>9.6</v>
      </c>
    </row>
    <row r="248" spans="1:38">
      <c r="A248" s="90" t="s">
        <v>1519</v>
      </c>
      <c r="B248" s="52">
        <v>0.49</v>
      </c>
      <c r="C248" s="59">
        <v>0.1305</v>
      </c>
      <c r="D248" s="74">
        <f t="shared" si="106"/>
        <v>0.35949999999999999</v>
      </c>
      <c r="E248" s="52">
        <v>0.36</v>
      </c>
      <c r="F248" s="59">
        <v>0.1305</v>
      </c>
      <c r="G248" s="74">
        <f t="shared" si="107"/>
        <v>0.22949999999999998</v>
      </c>
      <c r="H248" s="52">
        <v>0.25</v>
      </c>
      <c r="I248" s="59">
        <v>0.1305</v>
      </c>
      <c r="J248" s="74">
        <f t="shared" si="108"/>
        <v>0.1195</v>
      </c>
      <c r="K248" s="52">
        <v>0.19</v>
      </c>
      <c r="L248" s="59">
        <v>0.1305</v>
      </c>
      <c r="M248" s="74">
        <f t="shared" si="101"/>
        <v>5.9499999999999997E-2</v>
      </c>
      <c r="N248" s="54" t="s">
        <v>13</v>
      </c>
      <c r="O248" s="59">
        <v>0.1305</v>
      </c>
      <c r="P248" s="78" t="s">
        <v>13</v>
      </c>
      <c r="Q248" s="52">
        <v>0.15</v>
      </c>
      <c r="R248" s="59">
        <v>0.1305</v>
      </c>
      <c r="S248" s="74">
        <f t="shared" si="110"/>
        <v>1.949999999999999E-2</v>
      </c>
      <c r="T248" s="52">
        <v>0.14000000000000001</v>
      </c>
      <c r="U248" s="59">
        <v>0.1305</v>
      </c>
      <c r="V248" s="74">
        <f t="shared" si="111"/>
        <v>9.5000000000000084E-3</v>
      </c>
      <c r="W248" s="52">
        <v>0.13</v>
      </c>
      <c r="X248" s="59">
        <v>0.1305</v>
      </c>
      <c r="Y248" s="74">
        <f t="shared" si="102"/>
        <v>-5.0000000000000044E-4</v>
      </c>
      <c r="Z248" s="52">
        <v>0.15</v>
      </c>
      <c r="AA248" s="59">
        <v>0.1305</v>
      </c>
      <c r="AB248" s="74">
        <f t="shared" si="103"/>
        <v>1.949999999999999E-2</v>
      </c>
      <c r="AC248" s="52">
        <v>0.26</v>
      </c>
      <c r="AD248" s="59">
        <v>0.1305</v>
      </c>
      <c r="AE248" s="74">
        <f t="shared" si="104"/>
        <v>0.1295</v>
      </c>
      <c r="AF248" s="95">
        <f t="shared" si="105"/>
        <v>0.10505555555555555</v>
      </c>
      <c r="AG248" s="97">
        <v>301.95999999999998</v>
      </c>
      <c r="AH248" s="98">
        <f t="shared" si="112"/>
        <v>4.1191115672744782E-3</v>
      </c>
      <c r="AI248" s="112">
        <f t="shared" si="113"/>
        <v>4.3273555409533543E-4</v>
      </c>
      <c r="AJ248" s="100">
        <v>435.3</v>
      </c>
      <c r="AK248" s="100">
        <v>0</v>
      </c>
      <c r="AL248" s="100">
        <v>8.64</v>
      </c>
    </row>
    <row r="249" spans="1:38">
      <c r="A249" s="90" t="s">
        <v>1520</v>
      </c>
      <c r="B249" s="52">
        <v>0.1</v>
      </c>
      <c r="C249" s="59">
        <v>0.1305</v>
      </c>
      <c r="D249" s="74">
        <f t="shared" si="106"/>
        <v>-3.0499999999999999E-2</v>
      </c>
      <c r="E249" s="52">
        <v>0.13</v>
      </c>
      <c r="F249" s="59">
        <v>0.1305</v>
      </c>
      <c r="G249" s="74">
        <f t="shared" si="107"/>
        <v>-5.0000000000000044E-4</v>
      </c>
      <c r="H249" s="52">
        <v>0.15</v>
      </c>
      <c r="I249" s="59">
        <v>0.1305</v>
      </c>
      <c r="J249" s="74">
        <f t="shared" si="108"/>
        <v>1.949999999999999E-2</v>
      </c>
      <c r="K249" s="52">
        <v>0.14000000000000001</v>
      </c>
      <c r="L249" s="59">
        <v>0.1305</v>
      </c>
      <c r="M249" s="74">
        <f t="shared" si="101"/>
        <v>9.5000000000000084E-3</v>
      </c>
      <c r="N249" s="52">
        <v>0.11</v>
      </c>
      <c r="O249" s="59">
        <v>0.1305</v>
      </c>
      <c r="P249" s="74">
        <f t="shared" si="109"/>
        <v>-2.0500000000000004E-2</v>
      </c>
      <c r="Q249" s="52">
        <v>0.09</v>
      </c>
      <c r="R249" s="59">
        <v>0.1305</v>
      </c>
      <c r="S249" s="74">
        <f t="shared" si="110"/>
        <v>-4.0500000000000008E-2</v>
      </c>
      <c r="T249" s="52">
        <v>0.09</v>
      </c>
      <c r="U249" s="59">
        <v>0.1305</v>
      </c>
      <c r="V249" s="74">
        <f t="shared" si="111"/>
        <v>-4.0500000000000008E-2</v>
      </c>
      <c r="W249" s="52">
        <v>0.11</v>
      </c>
      <c r="X249" s="59">
        <v>0.1305</v>
      </c>
      <c r="Y249" s="74">
        <f t="shared" si="102"/>
        <v>-2.0500000000000004E-2</v>
      </c>
      <c r="Z249" s="52">
        <v>0.12</v>
      </c>
      <c r="AA249" s="59">
        <v>0.1305</v>
      </c>
      <c r="AB249" s="74">
        <f t="shared" si="103"/>
        <v>-1.0500000000000009E-2</v>
      </c>
      <c r="AC249" s="52">
        <v>0.17</v>
      </c>
      <c r="AD249" s="59">
        <v>0.1305</v>
      </c>
      <c r="AE249" s="74">
        <f t="shared" si="104"/>
        <v>3.9500000000000007E-2</v>
      </c>
      <c r="AF249" s="95">
        <f t="shared" si="105"/>
        <v>-9.5000000000000032E-3</v>
      </c>
      <c r="AG249" s="97">
        <v>473.63</v>
      </c>
      <c r="AH249" s="98">
        <f t="shared" si="112"/>
        <v>6.4609047940396456E-3</v>
      </c>
      <c r="AI249" s="112">
        <f t="shared" si="113"/>
        <v>-6.1378595543376652E-5</v>
      </c>
      <c r="AJ249" s="100">
        <v>634.76</v>
      </c>
      <c r="AK249" s="100">
        <v>0.05</v>
      </c>
      <c r="AL249" s="100">
        <v>6.28</v>
      </c>
    </row>
    <row r="250" spans="1:38">
      <c r="A250" s="90" t="s">
        <v>1521</v>
      </c>
      <c r="B250" s="52">
        <v>0.42</v>
      </c>
      <c r="C250" s="59">
        <v>0.1305</v>
      </c>
      <c r="D250" s="74">
        <f t="shared" si="106"/>
        <v>0.28949999999999998</v>
      </c>
      <c r="E250" s="52">
        <v>0.36</v>
      </c>
      <c r="F250" s="59">
        <v>0.1305</v>
      </c>
      <c r="G250" s="74">
        <f t="shared" si="107"/>
        <v>0.22949999999999998</v>
      </c>
      <c r="H250" s="52">
        <v>0.34</v>
      </c>
      <c r="I250" s="59">
        <v>0.1305</v>
      </c>
      <c r="J250" s="74">
        <f t="shared" si="108"/>
        <v>0.20950000000000002</v>
      </c>
      <c r="K250" s="52">
        <v>0.3</v>
      </c>
      <c r="L250" s="59">
        <v>0.1305</v>
      </c>
      <c r="M250" s="74">
        <f t="shared" si="101"/>
        <v>0.16949999999999998</v>
      </c>
      <c r="N250" s="52">
        <v>0.21</v>
      </c>
      <c r="O250" s="59">
        <v>0.1305</v>
      </c>
      <c r="P250" s="74">
        <f t="shared" si="109"/>
        <v>7.9499999999999987E-2</v>
      </c>
      <c r="Q250" s="52">
        <v>0.21</v>
      </c>
      <c r="R250" s="59">
        <v>0.1305</v>
      </c>
      <c r="S250" s="74">
        <f t="shared" si="110"/>
        <v>7.9499999999999987E-2</v>
      </c>
      <c r="T250" s="52">
        <v>0.28000000000000003</v>
      </c>
      <c r="U250" s="59">
        <v>0.1305</v>
      </c>
      <c r="V250" s="74">
        <f t="shared" si="111"/>
        <v>0.14950000000000002</v>
      </c>
      <c r="W250" s="52">
        <v>0.23</v>
      </c>
      <c r="X250" s="59">
        <v>0.1305</v>
      </c>
      <c r="Y250" s="74">
        <f t="shared" si="102"/>
        <v>9.9500000000000005E-2</v>
      </c>
      <c r="Z250" s="52">
        <v>0.23</v>
      </c>
      <c r="AA250" s="59">
        <v>0.1305</v>
      </c>
      <c r="AB250" s="74">
        <f t="shared" si="103"/>
        <v>9.9500000000000005E-2</v>
      </c>
      <c r="AC250" s="52">
        <v>0.24</v>
      </c>
      <c r="AD250" s="59">
        <v>0.1305</v>
      </c>
      <c r="AE250" s="74">
        <f t="shared" si="104"/>
        <v>0.10949999999999999</v>
      </c>
      <c r="AF250" s="95">
        <f t="shared" si="105"/>
        <v>0.15149999999999997</v>
      </c>
      <c r="AG250" s="97">
        <v>1025.07</v>
      </c>
      <c r="AH250" s="98">
        <f t="shared" si="112"/>
        <v>1.398323517772569E-2</v>
      </c>
      <c r="AI250" s="112">
        <f t="shared" si="113"/>
        <v>2.1184601294254417E-3</v>
      </c>
      <c r="AJ250" s="100">
        <v>1482.31</v>
      </c>
      <c r="AK250" s="100">
        <v>0</v>
      </c>
      <c r="AL250" s="100">
        <v>0.77</v>
      </c>
    </row>
    <row r="251" spans="1:38">
      <c r="A251" s="90" t="s">
        <v>1522</v>
      </c>
      <c r="B251" s="52">
        <v>0.19</v>
      </c>
      <c r="C251" s="59">
        <v>0.1305</v>
      </c>
      <c r="D251" s="74">
        <f t="shared" si="106"/>
        <v>5.9499999999999997E-2</v>
      </c>
      <c r="E251" s="52">
        <v>0.14000000000000001</v>
      </c>
      <c r="F251" s="59">
        <v>0.1305</v>
      </c>
      <c r="G251" s="74">
        <f t="shared" si="107"/>
        <v>9.5000000000000084E-3</v>
      </c>
      <c r="H251" s="52">
        <v>0.17</v>
      </c>
      <c r="I251" s="59">
        <v>0.1305</v>
      </c>
      <c r="J251" s="74">
        <f t="shared" si="108"/>
        <v>3.9500000000000007E-2</v>
      </c>
      <c r="K251" s="52">
        <v>0.18</v>
      </c>
      <c r="L251" s="59">
        <v>0.1305</v>
      </c>
      <c r="M251" s="74">
        <f t="shared" si="101"/>
        <v>4.9499999999999988E-2</v>
      </c>
      <c r="N251" s="52">
        <v>0.17</v>
      </c>
      <c r="O251" s="59">
        <v>0.1305</v>
      </c>
      <c r="P251" s="74">
        <f t="shared" si="109"/>
        <v>3.9500000000000007E-2</v>
      </c>
      <c r="Q251" s="52">
        <v>0.17</v>
      </c>
      <c r="R251" s="59">
        <v>0.1305</v>
      </c>
      <c r="S251" s="74">
        <f t="shared" si="110"/>
        <v>3.9500000000000007E-2</v>
      </c>
      <c r="T251" s="52">
        <v>0.17</v>
      </c>
      <c r="U251" s="59">
        <v>0.1305</v>
      </c>
      <c r="V251" s="74">
        <f t="shared" si="111"/>
        <v>3.9500000000000007E-2</v>
      </c>
      <c r="W251" s="52">
        <v>0.16</v>
      </c>
      <c r="X251" s="59">
        <v>0.1305</v>
      </c>
      <c r="Y251" s="74">
        <f t="shared" si="102"/>
        <v>2.9499999999999998E-2</v>
      </c>
      <c r="Z251" s="52">
        <v>0.15</v>
      </c>
      <c r="AA251" s="59">
        <v>0.1305</v>
      </c>
      <c r="AB251" s="74">
        <f t="shared" si="103"/>
        <v>1.949999999999999E-2</v>
      </c>
      <c r="AC251" s="53" t="s">
        <v>13</v>
      </c>
      <c r="AD251" s="59">
        <v>0.1305</v>
      </c>
      <c r="AE251" s="78" t="s">
        <v>13</v>
      </c>
      <c r="AF251" s="95">
        <f t="shared" si="105"/>
        <v>3.6166666666666666E-2</v>
      </c>
      <c r="AG251" s="97">
        <v>823.1</v>
      </c>
      <c r="AH251" s="98">
        <f t="shared" si="112"/>
        <v>1.1228112104330452E-2</v>
      </c>
      <c r="AI251" s="112">
        <f t="shared" si="113"/>
        <v>4.0608338777328468E-4</v>
      </c>
      <c r="AJ251" s="100">
        <v>1307.8</v>
      </c>
      <c r="AK251" s="100">
        <v>0.06</v>
      </c>
      <c r="AL251" s="100">
        <v>8.17</v>
      </c>
    </row>
    <row r="252" spans="1:38">
      <c r="A252" s="90" t="s">
        <v>1523</v>
      </c>
      <c r="B252" s="52">
        <v>0.27</v>
      </c>
      <c r="C252" s="59">
        <v>0.1305</v>
      </c>
      <c r="D252" s="74">
        <f t="shared" si="106"/>
        <v>0.13950000000000001</v>
      </c>
      <c r="E252" s="52">
        <v>0.43</v>
      </c>
      <c r="F252" s="59">
        <v>0.1305</v>
      </c>
      <c r="G252" s="74">
        <f t="shared" si="107"/>
        <v>0.29949999999999999</v>
      </c>
      <c r="H252" s="52">
        <v>0.33</v>
      </c>
      <c r="I252" s="59">
        <v>0.1305</v>
      </c>
      <c r="J252" s="74">
        <f t="shared" si="108"/>
        <v>0.19950000000000001</v>
      </c>
      <c r="K252" s="52">
        <v>0.06</v>
      </c>
      <c r="L252" s="59">
        <v>0.1305</v>
      </c>
      <c r="M252" s="74">
        <f t="shared" si="101"/>
        <v>-7.0500000000000007E-2</v>
      </c>
      <c r="N252" s="52">
        <v>0.09</v>
      </c>
      <c r="O252" s="59">
        <v>0.1305</v>
      </c>
      <c r="P252" s="74">
        <f t="shared" si="109"/>
        <v>-4.0500000000000008E-2</v>
      </c>
      <c r="Q252" s="52">
        <v>0.11</v>
      </c>
      <c r="R252" s="59">
        <v>0.1305</v>
      </c>
      <c r="S252" s="74">
        <f t="shared" si="110"/>
        <v>-2.0500000000000004E-2</v>
      </c>
      <c r="T252" s="52">
        <v>0.08</v>
      </c>
      <c r="U252" s="59">
        <v>0.1305</v>
      </c>
      <c r="V252" s="74">
        <f t="shared" si="111"/>
        <v>-5.0500000000000003E-2</v>
      </c>
      <c r="W252" s="52">
        <v>0.09</v>
      </c>
      <c r="X252" s="59">
        <v>0.1305</v>
      </c>
      <c r="Y252" s="74">
        <f t="shared" si="102"/>
        <v>-4.0500000000000008E-2</v>
      </c>
      <c r="Z252" s="52">
        <v>0.2</v>
      </c>
      <c r="AA252" s="59">
        <v>0.1305</v>
      </c>
      <c r="AB252" s="74">
        <f t="shared" si="103"/>
        <v>6.9500000000000006E-2</v>
      </c>
      <c r="AC252" s="52">
        <v>0.25</v>
      </c>
      <c r="AD252" s="59">
        <v>0.1305</v>
      </c>
      <c r="AE252" s="74">
        <f t="shared" si="104"/>
        <v>0.1195</v>
      </c>
      <c r="AF252" s="95">
        <f t="shared" si="105"/>
        <v>6.0500000000000019E-2</v>
      </c>
      <c r="AG252" s="97">
        <v>533</v>
      </c>
      <c r="AH252" s="98">
        <f t="shared" si="112"/>
        <v>7.2707857509514409E-3</v>
      </c>
      <c r="AI252" s="112">
        <f t="shared" si="113"/>
        <v>4.3988253793256232E-4</v>
      </c>
      <c r="AJ252" s="100">
        <v>766</v>
      </c>
      <c r="AK252" s="100">
        <v>0.02</v>
      </c>
      <c r="AL252" s="100">
        <v>7.53</v>
      </c>
    </row>
    <row r="253" spans="1:38">
      <c r="A253" s="90" t="s">
        <v>1524</v>
      </c>
      <c r="B253" s="52">
        <v>0.21</v>
      </c>
      <c r="C253" s="59">
        <v>0.1305</v>
      </c>
      <c r="D253" s="74">
        <f t="shared" si="106"/>
        <v>7.9499999999999987E-2</v>
      </c>
      <c r="E253" s="52">
        <v>0.21</v>
      </c>
      <c r="F253" s="59">
        <v>0.1305</v>
      </c>
      <c r="G253" s="74">
        <f t="shared" si="107"/>
        <v>7.9499999999999987E-2</v>
      </c>
      <c r="H253" s="52">
        <v>0.2</v>
      </c>
      <c r="I253" s="59">
        <v>0.1305</v>
      </c>
      <c r="J253" s="74">
        <f t="shared" si="108"/>
        <v>6.9500000000000006E-2</v>
      </c>
      <c r="K253" s="52">
        <v>0.15</v>
      </c>
      <c r="L253" s="59">
        <v>0.1305</v>
      </c>
      <c r="M253" s="74">
        <f t="shared" si="101"/>
        <v>1.949999999999999E-2</v>
      </c>
      <c r="N253" s="52">
        <v>0.06</v>
      </c>
      <c r="O253" s="59">
        <v>0.1305</v>
      </c>
      <c r="P253" s="74">
        <f t="shared" si="109"/>
        <v>-7.0500000000000007E-2</v>
      </c>
      <c r="Q253" s="52">
        <v>0.17</v>
      </c>
      <c r="R253" s="59">
        <v>0.1305</v>
      </c>
      <c r="S253" s="74">
        <f t="shared" si="110"/>
        <v>3.9500000000000007E-2</v>
      </c>
      <c r="T253" s="52">
        <v>0.22</v>
      </c>
      <c r="U253" s="59">
        <v>0.1305</v>
      </c>
      <c r="V253" s="74">
        <f t="shared" si="111"/>
        <v>8.9499999999999996E-2</v>
      </c>
      <c r="W253" s="52">
        <v>0.24</v>
      </c>
      <c r="X253" s="59">
        <v>0.1305</v>
      </c>
      <c r="Y253" s="74">
        <f t="shared" si="102"/>
        <v>0.10949999999999999</v>
      </c>
      <c r="Z253" s="52">
        <v>0.17</v>
      </c>
      <c r="AA253" s="59">
        <v>0.1305</v>
      </c>
      <c r="AB253" s="74">
        <f t="shared" si="103"/>
        <v>3.9500000000000007E-2</v>
      </c>
      <c r="AC253" s="52">
        <v>0.15</v>
      </c>
      <c r="AD253" s="59">
        <v>0.1305</v>
      </c>
      <c r="AE253" s="74">
        <f t="shared" si="104"/>
        <v>1.949999999999999E-2</v>
      </c>
      <c r="AF253" s="95">
        <f t="shared" si="105"/>
        <v>4.7500000000000001E-2</v>
      </c>
      <c r="AG253" s="97">
        <v>2063.86</v>
      </c>
      <c r="AH253" s="98">
        <f t="shared" si="112"/>
        <v>2.8153628292605332E-2</v>
      </c>
      <c r="AI253" s="112">
        <f t="shared" si="113"/>
        <v>1.3372973438987533E-3</v>
      </c>
      <c r="AJ253" s="100">
        <v>5276.03</v>
      </c>
      <c r="AK253" s="100">
        <v>0.31</v>
      </c>
      <c r="AL253" s="100">
        <v>6.33</v>
      </c>
    </row>
    <row r="254" spans="1:38">
      <c r="A254" s="90" t="s">
        <v>1525</v>
      </c>
      <c r="B254" s="53" t="s">
        <v>13</v>
      </c>
      <c r="C254" s="59">
        <v>0.1305</v>
      </c>
      <c r="D254" s="78" t="s">
        <v>13</v>
      </c>
      <c r="E254" s="52">
        <v>0.26</v>
      </c>
      <c r="F254" s="59">
        <v>0.1305</v>
      </c>
      <c r="G254" s="74">
        <f t="shared" si="107"/>
        <v>0.1295</v>
      </c>
      <c r="H254" s="52">
        <v>0.21</v>
      </c>
      <c r="I254" s="59">
        <v>0.1305</v>
      </c>
      <c r="J254" s="74">
        <f t="shared" si="108"/>
        <v>7.9499999999999987E-2</v>
      </c>
      <c r="K254" s="52">
        <v>0.25</v>
      </c>
      <c r="L254" s="59">
        <v>0.1305</v>
      </c>
      <c r="M254" s="74">
        <f t="shared" si="101"/>
        <v>0.1195</v>
      </c>
      <c r="N254" s="52">
        <v>0.2</v>
      </c>
      <c r="O254" s="59">
        <v>0.1305</v>
      </c>
      <c r="P254" s="74">
        <f t="shared" si="109"/>
        <v>6.9500000000000006E-2</v>
      </c>
      <c r="Q254" s="52">
        <v>0.14000000000000001</v>
      </c>
      <c r="R254" s="59">
        <v>0.1305</v>
      </c>
      <c r="S254" s="74">
        <f t="shared" si="110"/>
        <v>9.5000000000000084E-3</v>
      </c>
      <c r="T254" s="52">
        <v>0.13</v>
      </c>
      <c r="U254" s="59">
        <v>0.1305</v>
      </c>
      <c r="V254" s="74">
        <f t="shared" si="111"/>
        <v>-5.0000000000000044E-4</v>
      </c>
      <c r="W254" s="52">
        <v>0.13</v>
      </c>
      <c r="X254" s="59">
        <v>0.1305</v>
      </c>
      <c r="Y254" s="74">
        <f t="shared" si="102"/>
        <v>-5.0000000000000044E-4</v>
      </c>
      <c r="Z254" s="52">
        <v>0.1</v>
      </c>
      <c r="AA254" s="59">
        <v>0.1305</v>
      </c>
      <c r="AB254" s="74">
        <f t="shared" si="103"/>
        <v>-3.0499999999999999E-2</v>
      </c>
      <c r="AC254" s="52">
        <v>0.17</v>
      </c>
      <c r="AD254" s="59">
        <v>0.1305</v>
      </c>
      <c r="AE254" s="74">
        <f t="shared" si="104"/>
        <v>3.9500000000000007E-2</v>
      </c>
      <c r="AF254" s="95">
        <f t="shared" si="105"/>
        <v>4.6166666666666661E-2</v>
      </c>
      <c r="AG254" s="97">
        <v>1835.36</v>
      </c>
      <c r="AH254" s="98">
        <f t="shared" si="112"/>
        <v>2.5036602881550161E-2</v>
      </c>
      <c r="AI254" s="112">
        <f t="shared" si="113"/>
        <v>1.1558564996982323E-3</v>
      </c>
      <c r="AJ254" s="100">
        <v>2400.8000000000002</v>
      </c>
      <c r="AK254" s="100">
        <v>0.01</v>
      </c>
      <c r="AL254" s="100" t="s">
        <v>13</v>
      </c>
    </row>
    <row r="255" spans="1:38">
      <c r="A255" s="90" t="s">
        <v>1526</v>
      </c>
      <c r="B255" s="52">
        <v>0.49</v>
      </c>
      <c r="C255" s="59">
        <v>0.1305</v>
      </c>
      <c r="D255" s="74">
        <f t="shared" si="106"/>
        <v>0.35949999999999999</v>
      </c>
      <c r="E255" s="52">
        <v>0.47</v>
      </c>
      <c r="F255" s="59">
        <v>0.1305</v>
      </c>
      <c r="G255" s="74">
        <f t="shared" si="107"/>
        <v>0.33949999999999997</v>
      </c>
      <c r="H255" s="52">
        <v>0.45</v>
      </c>
      <c r="I255" s="59">
        <v>0.1305</v>
      </c>
      <c r="J255" s="74">
        <f t="shared" si="108"/>
        <v>0.31950000000000001</v>
      </c>
      <c r="K255" s="52">
        <v>0.39</v>
      </c>
      <c r="L255" s="59">
        <v>0.1305</v>
      </c>
      <c r="M255" s="74">
        <f t="shared" si="101"/>
        <v>0.25950000000000001</v>
      </c>
      <c r="N255" s="52">
        <v>0.48</v>
      </c>
      <c r="O255" s="59">
        <v>0.1305</v>
      </c>
      <c r="P255" s="74">
        <f t="shared" si="109"/>
        <v>0.34949999999999998</v>
      </c>
      <c r="Q255" s="52">
        <v>0.37</v>
      </c>
      <c r="R255" s="59">
        <v>0.1305</v>
      </c>
      <c r="S255" s="74">
        <f t="shared" si="110"/>
        <v>0.23949999999999999</v>
      </c>
      <c r="T255" s="52">
        <v>0.32</v>
      </c>
      <c r="U255" s="59">
        <v>0.1305</v>
      </c>
      <c r="V255" s="74">
        <f t="shared" si="111"/>
        <v>0.1895</v>
      </c>
      <c r="W255" s="52">
        <v>0.39</v>
      </c>
      <c r="X255" s="59">
        <v>0.1305</v>
      </c>
      <c r="Y255" s="74">
        <f t="shared" si="102"/>
        <v>0.25950000000000001</v>
      </c>
      <c r="Z255" s="52">
        <v>0.47</v>
      </c>
      <c r="AA255" s="59">
        <v>0.1305</v>
      </c>
      <c r="AB255" s="74">
        <f t="shared" si="103"/>
        <v>0.33949999999999997</v>
      </c>
      <c r="AC255" s="52">
        <v>0.54</v>
      </c>
      <c r="AD255" s="59">
        <v>0.1305</v>
      </c>
      <c r="AE255" s="74">
        <f t="shared" si="104"/>
        <v>0.40950000000000003</v>
      </c>
      <c r="AF255" s="95">
        <f t="shared" si="105"/>
        <v>0.30649999999999999</v>
      </c>
      <c r="AG255" s="97">
        <v>235.89</v>
      </c>
      <c r="AH255" s="98">
        <f t="shared" si="112"/>
        <v>3.2178342416359011E-3</v>
      </c>
      <c r="AI255" s="112">
        <f t="shared" si="113"/>
        <v>9.8626619506140363E-4</v>
      </c>
      <c r="AJ255" s="100">
        <v>355.04</v>
      </c>
      <c r="AK255" s="100">
        <v>0</v>
      </c>
      <c r="AL255" s="100">
        <v>13.37</v>
      </c>
    </row>
    <row r="256" spans="1:38">
      <c r="A256" s="90" t="s">
        <v>1527</v>
      </c>
      <c r="B256" s="52">
        <v>0.25</v>
      </c>
      <c r="C256" s="59">
        <v>0.1305</v>
      </c>
      <c r="D256" s="74">
        <f t="shared" si="106"/>
        <v>0.1195</v>
      </c>
      <c r="E256" s="52">
        <v>0.12</v>
      </c>
      <c r="F256" s="59">
        <v>0.1305</v>
      </c>
      <c r="G256" s="74">
        <f t="shared" si="107"/>
        <v>-1.0500000000000009E-2</v>
      </c>
      <c r="H256" s="52">
        <v>0.18</v>
      </c>
      <c r="I256" s="59">
        <v>0.1305</v>
      </c>
      <c r="J256" s="74">
        <f t="shared" si="108"/>
        <v>4.9499999999999988E-2</v>
      </c>
      <c r="K256" s="52">
        <v>0.15</v>
      </c>
      <c r="L256" s="59">
        <v>0.1305</v>
      </c>
      <c r="M256" s="74">
        <f t="shared" si="101"/>
        <v>1.949999999999999E-2</v>
      </c>
      <c r="N256" s="52">
        <v>0.12</v>
      </c>
      <c r="O256" s="59">
        <v>0.1305</v>
      </c>
      <c r="P256" s="74">
        <f t="shared" si="109"/>
        <v>-1.0500000000000009E-2</v>
      </c>
      <c r="Q256" s="52">
        <v>0.12</v>
      </c>
      <c r="R256" s="59">
        <v>0.1305</v>
      </c>
      <c r="S256" s="74">
        <f t="shared" si="110"/>
        <v>-1.0500000000000009E-2</v>
      </c>
      <c r="T256" s="52">
        <v>0.16</v>
      </c>
      <c r="U256" s="59">
        <v>0.1305</v>
      </c>
      <c r="V256" s="74">
        <f t="shared" si="111"/>
        <v>2.9499999999999998E-2</v>
      </c>
      <c r="W256" s="52">
        <v>0.1</v>
      </c>
      <c r="X256" s="59">
        <v>0.1305</v>
      </c>
      <c r="Y256" s="74">
        <f t="shared" si="102"/>
        <v>-3.0499999999999999E-2</v>
      </c>
      <c r="Z256" s="52">
        <v>0.06</v>
      </c>
      <c r="AA256" s="59">
        <v>0.1305</v>
      </c>
      <c r="AB256" s="74">
        <f t="shared" si="103"/>
        <v>-7.0500000000000007E-2</v>
      </c>
      <c r="AC256" s="52">
        <v>0.11</v>
      </c>
      <c r="AD256" s="59">
        <v>0.1305</v>
      </c>
      <c r="AE256" s="74">
        <f t="shared" si="104"/>
        <v>-2.0500000000000004E-2</v>
      </c>
      <c r="AF256" s="95">
        <f t="shared" si="105"/>
        <v>6.4999999999999936E-3</v>
      </c>
      <c r="AG256" s="97">
        <v>719.25</v>
      </c>
      <c r="AH256" s="98">
        <f t="shared" si="112"/>
        <v>9.8114683890653358E-3</v>
      </c>
      <c r="AI256" s="112">
        <f t="shared" si="113"/>
        <v>6.3774544528924626E-5</v>
      </c>
      <c r="AJ256" s="100">
        <v>1161.6500000000001</v>
      </c>
      <c r="AK256" s="100">
        <v>0</v>
      </c>
      <c r="AL256" s="100">
        <v>-3.53</v>
      </c>
    </row>
    <row r="257" spans="1:38">
      <c r="A257" s="90" t="s">
        <v>1528</v>
      </c>
      <c r="B257" s="52">
        <v>0.18</v>
      </c>
      <c r="C257" s="59">
        <v>0.1305</v>
      </c>
      <c r="D257" s="74">
        <f t="shared" si="106"/>
        <v>4.9499999999999988E-2</v>
      </c>
      <c r="E257" s="52">
        <v>0.2</v>
      </c>
      <c r="F257" s="59">
        <v>0.1305</v>
      </c>
      <c r="G257" s="74">
        <f t="shared" si="107"/>
        <v>6.9500000000000006E-2</v>
      </c>
      <c r="H257" s="52">
        <v>0.21</v>
      </c>
      <c r="I257" s="59">
        <v>0.1305</v>
      </c>
      <c r="J257" s="74">
        <f t="shared" si="108"/>
        <v>7.9499999999999987E-2</v>
      </c>
      <c r="K257" s="52">
        <v>0.22</v>
      </c>
      <c r="L257" s="59">
        <v>0.1305</v>
      </c>
      <c r="M257" s="74">
        <f t="shared" si="101"/>
        <v>8.9499999999999996E-2</v>
      </c>
      <c r="N257" s="52">
        <v>0.22</v>
      </c>
      <c r="O257" s="59">
        <v>0.1305</v>
      </c>
      <c r="P257" s="74">
        <f t="shared" si="109"/>
        <v>8.9499999999999996E-2</v>
      </c>
      <c r="Q257" s="52">
        <v>0.23</v>
      </c>
      <c r="R257" s="59">
        <v>0.1305</v>
      </c>
      <c r="S257" s="74">
        <f t="shared" si="110"/>
        <v>9.9500000000000005E-2</v>
      </c>
      <c r="T257" s="52">
        <v>0.22</v>
      </c>
      <c r="U257" s="59">
        <v>0.1305</v>
      </c>
      <c r="V257" s="74">
        <f t="shared" si="111"/>
        <v>8.9499999999999996E-2</v>
      </c>
      <c r="W257" s="52">
        <v>0.14000000000000001</v>
      </c>
      <c r="X257" s="59">
        <v>0.1305</v>
      </c>
      <c r="Y257" s="74">
        <f t="shared" si="102"/>
        <v>9.5000000000000084E-3</v>
      </c>
      <c r="Z257" s="52">
        <v>0.15</v>
      </c>
      <c r="AA257" s="59">
        <v>0.1305</v>
      </c>
      <c r="AB257" s="74">
        <f t="shared" si="103"/>
        <v>1.949999999999999E-2</v>
      </c>
      <c r="AC257" s="52">
        <v>0.18</v>
      </c>
      <c r="AD257" s="59">
        <v>0.1305</v>
      </c>
      <c r="AE257" s="74">
        <f t="shared" si="104"/>
        <v>4.9499999999999988E-2</v>
      </c>
      <c r="AF257" s="95">
        <f t="shared" si="105"/>
        <v>6.4500000000000002E-2</v>
      </c>
      <c r="AG257" s="97">
        <v>85.19</v>
      </c>
      <c r="AH257" s="98">
        <f t="shared" si="112"/>
        <v>1.1620980077364977E-3</v>
      </c>
      <c r="AI257" s="112">
        <f t="shared" si="113"/>
        <v>7.4955321499004099E-5</v>
      </c>
      <c r="AJ257" s="100">
        <v>137.13</v>
      </c>
      <c r="AK257" s="100">
        <v>0.26</v>
      </c>
      <c r="AL257" s="100">
        <v>35.06</v>
      </c>
    </row>
    <row r="258" spans="1:38">
      <c r="A258" s="90" t="s">
        <v>1529</v>
      </c>
      <c r="B258" s="52">
        <v>0.13</v>
      </c>
      <c r="C258" s="59">
        <v>0.1305</v>
      </c>
      <c r="D258" s="74">
        <f t="shared" si="106"/>
        <v>-5.0000000000000044E-4</v>
      </c>
      <c r="E258" s="52">
        <v>0.13</v>
      </c>
      <c r="F258" s="59">
        <v>0.1305</v>
      </c>
      <c r="G258" s="74">
        <f t="shared" si="107"/>
        <v>-5.0000000000000044E-4</v>
      </c>
      <c r="H258" s="52">
        <v>0.18</v>
      </c>
      <c r="I258" s="59">
        <v>0.1305</v>
      </c>
      <c r="J258" s="74">
        <f t="shared" si="108"/>
        <v>4.9499999999999988E-2</v>
      </c>
      <c r="K258" s="52">
        <v>0.2</v>
      </c>
      <c r="L258" s="59">
        <v>0.1305</v>
      </c>
      <c r="M258" s="74">
        <f t="shared" si="101"/>
        <v>6.9500000000000006E-2</v>
      </c>
      <c r="N258" s="52">
        <v>0.12</v>
      </c>
      <c r="O258" s="59">
        <v>0.1305</v>
      </c>
      <c r="P258" s="74">
        <f t="shared" si="109"/>
        <v>-1.0500000000000009E-2</v>
      </c>
      <c r="Q258" s="52">
        <v>0.17</v>
      </c>
      <c r="R258" s="59">
        <v>0.1305</v>
      </c>
      <c r="S258" s="74">
        <f t="shared" si="110"/>
        <v>3.9500000000000007E-2</v>
      </c>
      <c r="T258" s="52">
        <v>0.21</v>
      </c>
      <c r="U258" s="59">
        <v>0.1305</v>
      </c>
      <c r="V258" s="74">
        <f t="shared" si="111"/>
        <v>7.9499999999999987E-2</v>
      </c>
      <c r="W258" s="52">
        <v>0.26</v>
      </c>
      <c r="X258" s="59">
        <v>0.1305</v>
      </c>
      <c r="Y258" s="74">
        <f t="shared" si="102"/>
        <v>0.1295</v>
      </c>
      <c r="Z258" s="52">
        <v>0.25</v>
      </c>
      <c r="AA258" s="59">
        <v>0.1305</v>
      </c>
      <c r="AB258" s="74">
        <f t="shared" si="103"/>
        <v>0.1195</v>
      </c>
      <c r="AC258" s="52">
        <v>0.31</v>
      </c>
      <c r="AD258" s="59">
        <v>0.1305</v>
      </c>
      <c r="AE258" s="74">
        <f t="shared" si="104"/>
        <v>0.17949999999999999</v>
      </c>
      <c r="AF258" s="95">
        <f t="shared" si="105"/>
        <v>6.5500000000000003E-2</v>
      </c>
      <c r="AG258" s="97">
        <v>389.63</v>
      </c>
      <c r="AH258" s="98">
        <f t="shared" si="112"/>
        <v>5.3150398726889495E-3</v>
      </c>
      <c r="AI258" s="112">
        <f t="shared" si="113"/>
        <v>3.4813511166112621E-4</v>
      </c>
      <c r="AJ258" s="100">
        <v>1271.3800000000001</v>
      </c>
      <c r="AK258" s="100">
        <v>0.33</v>
      </c>
      <c r="AL258" s="100">
        <v>16.920000000000002</v>
      </c>
    </row>
    <row r="259" spans="1:38">
      <c r="A259" s="90" t="s">
        <v>1530</v>
      </c>
      <c r="B259" s="52">
        <v>0.21</v>
      </c>
      <c r="C259" s="59">
        <v>0.1305</v>
      </c>
      <c r="D259" s="74">
        <f t="shared" si="106"/>
        <v>7.9499999999999987E-2</v>
      </c>
      <c r="E259" s="52">
        <v>0.18</v>
      </c>
      <c r="F259" s="59">
        <v>0.1305</v>
      </c>
      <c r="G259" s="74">
        <f t="shared" si="107"/>
        <v>4.9499999999999988E-2</v>
      </c>
      <c r="H259" s="52">
        <v>0.09</v>
      </c>
      <c r="I259" s="59">
        <v>0.1305</v>
      </c>
      <c r="J259" s="74">
        <f t="shared" si="108"/>
        <v>-4.0500000000000008E-2</v>
      </c>
      <c r="K259" s="52">
        <v>0.14000000000000001</v>
      </c>
      <c r="L259" s="59">
        <v>0.1305</v>
      </c>
      <c r="M259" s="74">
        <f t="shared" si="101"/>
        <v>9.5000000000000084E-3</v>
      </c>
      <c r="N259" s="52">
        <v>0.13</v>
      </c>
      <c r="O259" s="59">
        <v>0.1305</v>
      </c>
      <c r="P259" s="74">
        <f t="shared" si="109"/>
        <v>-5.0000000000000044E-4</v>
      </c>
      <c r="Q259" s="52">
        <v>0.09</v>
      </c>
      <c r="R259" s="59">
        <v>0.1305</v>
      </c>
      <c r="S259" s="74">
        <f t="shared" si="110"/>
        <v>-4.0500000000000008E-2</v>
      </c>
      <c r="T259" s="52">
        <v>0.03</v>
      </c>
      <c r="U259" s="59">
        <v>0.1305</v>
      </c>
      <c r="V259" s="74">
        <f t="shared" si="111"/>
        <v>-0.10050000000000001</v>
      </c>
      <c r="W259" s="52">
        <v>0.05</v>
      </c>
      <c r="X259" s="59">
        <v>0.1305</v>
      </c>
      <c r="Y259" s="74">
        <f t="shared" si="102"/>
        <v>-8.0500000000000002E-2</v>
      </c>
      <c r="Z259" s="52">
        <v>0.09</v>
      </c>
      <c r="AA259" s="59">
        <v>0.1305</v>
      </c>
      <c r="AB259" s="74">
        <f t="shared" si="103"/>
        <v>-4.0500000000000008E-2</v>
      </c>
      <c r="AC259" s="52">
        <v>7.0000000000000007E-2</v>
      </c>
      <c r="AD259" s="59">
        <v>0.1305</v>
      </c>
      <c r="AE259" s="74">
        <f t="shared" si="104"/>
        <v>-6.0499999999999998E-2</v>
      </c>
      <c r="AF259" s="95">
        <f t="shared" si="105"/>
        <v>-2.2500000000000003E-2</v>
      </c>
      <c r="AG259" s="97">
        <v>1307.3</v>
      </c>
      <c r="AH259" s="98">
        <f t="shared" si="112"/>
        <v>1.7833204900973391E-2</v>
      </c>
      <c r="AI259" s="112">
        <f t="shared" si="113"/>
        <v>-4.0124711027190134E-4</v>
      </c>
      <c r="AJ259" s="100">
        <v>2495</v>
      </c>
      <c r="AK259" s="100">
        <v>0.5</v>
      </c>
      <c r="AL259" s="100">
        <v>-10.050000000000001</v>
      </c>
    </row>
    <row r="260" spans="1:38">
      <c r="A260" s="90" t="s">
        <v>1531</v>
      </c>
      <c r="B260" s="52">
        <v>0.39</v>
      </c>
      <c r="C260" s="59">
        <v>0.1305</v>
      </c>
      <c r="D260" s="74">
        <f t="shared" si="106"/>
        <v>0.25950000000000001</v>
      </c>
      <c r="E260" s="52">
        <v>0.35</v>
      </c>
      <c r="F260" s="59">
        <v>0.1305</v>
      </c>
      <c r="G260" s="74">
        <f t="shared" si="107"/>
        <v>0.21949999999999997</v>
      </c>
      <c r="H260" s="52">
        <v>0.41</v>
      </c>
      <c r="I260" s="59">
        <v>0.1305</v>
      </c>
      <c r="J260" s="74">
        <f t="shared" si="108"/>
        <v>0.27949999999999997</v>
      </c>
      <c r="K260" s="52">
        <v>0.28000000000000003</v>
      </c>
      <c r="L260" s="59">
        <v>0.1305</v>
      </c>
      <c r="M260" s="74">
        <f t="shared" si="101"/>
        <v>0.14950000000000002</v>
      </c>
      <c r="N260" s="52">
        <v>0.2</v>
      </c>
      <c r="O260" s="59">
        <v>0.1305</v>
      </c>
      <c r="P260" s="74">
        <f t="shared" si="109"/>
        <v>6.9500000000000006E-2</v>
      </c>
      <c r="Q260" s="52">
        <v>0.06</v>
      </c>
      <c r="R260" s="59">
        <v>0.1305</v>
      </c>
      <c r="S260" s="74">
        <f t="shared" si="110"/>
        <v>-7.0500000000000007E-2</v>
      </c>
      <c r="T260" s="52">
        <v>0.15</v>
      </c>
      <c r="U260" s="59">
        <v>0.1305</v>
      </c>
      <c r="V260" s="74">
        <f t="shared" si="111"/>
        <v>1.949999999999999E-2</v>
      </c>
      <c r="W260" s="52">
        <v>0.17</v>
      </c>
      <c r="X260" s="59">
        <v>0.1305</v>
      </c>
      <c r="Y260" s="74">
        <f t="shared" si="102"/>
        <v>3.9500000000000007E-2</v>
      </c>
      <c r="Z260" s="52">
        <v>0.16</v>
      </c>
      <c r="AA260" s="59">
        <v>0.1305</v>
      </c>
      <c r="AB260" s="74">
        <f t="shared" si="103"/>
        <v>2.9499999999999998E-2</v>
      </c>
      <c r="AC260" s="52">
        <v>0.17</v>
      </c>
      <c r="AD260" s="59">
        <v>0.1305</v>
      </c>
      <c r="AE260" s="74">
        <f t="shared" si="104"/>
        <v>3.9500000000000007E-2</v>
      </c>
      <c r="AF260" s="95">
        <f t="shared" si="105"/>
        <v>0.10349999999999999</v>
      </c>
      <c r="AG260" s="97">
        <v>524.15</v>
      </c>
      <c r="AH260" s="98">
        <f t="shared" si="112"/>
        <v>7.1500606967377063E-3</v>
      </c>
      <c r="AI260" s="112">
        <f t="shared" si="113"/>
        <v>7.4003128211235262E-4</v>
      </c>
      <c r="AJ260" s="100">
        <v>744.76</v>
      </c>
      <c r="AK260" s="100">
        <v>0.08</v>
      </c>
      <c r="AL260" s="100">
        <v>0.51</v>
      </c>
    </row>
    <row r="261" spans="1:38">
      <c r="A261" s="90" t="s">
        <v>1532</v>
      </c>
      <c r="B261" s="52">
        <v>-0.04</v>
      </c>
      <c r="C261" s="59">
        <v>0.1305</v>
      </c>
      <c r="D261" s="74">
        <f t="shared" si="106"/>
        <v>-0.17050000000000001</v>
      </c>
      <c r="E261" s="52">
        <v>0.68</v>
      </c>
      <c r="F261" s="59">
        <v>0.1305</v>
      </c>
      <c r="G261" s="74">
        <f t="shared" si="107"/>
        <v>0.5495000000000001</v>
      </c>
      <c r="H261" s="52">
        <v>0.25</v>
      </c>
      <c r="I261" s="59">
        <v>0.1305</v>
      </c>
      <c r="J261" s="74">
        <f t="shared" si="108"/>
        <v>0.1195</v>
      </c>
      <c r="K261" s="52">
        <v>0.22</v>
      </c>
      <c r="L261" s="59">
        <v>0.1305</v>
      </c>
      <c r="M261" s="74">
        <f t="shared" si="101"/>
        <v>8.9499999999999996E-2</v>
      </c>
      <c r="N261" s="52">
        <v>0.03</v>
      </c>
      <c r="O261" s="59">
        <v>0.1305</v>
      </c>
      <c r="P261" s="74">
        <f t="shared" si="109"/>
        <v>-0.10050000000000001</v>
      </c>
      <c r="Q261" s="52">
        <v>0.02</v>
      </c>
      <c r="R261" s="59">
        <v>0.1305</v>
      </c>
      <c r="S261" s="74">
        <f t="shared" si="110"/>
        <v>-0.1105</v>
      </c>
      <c r="T261" s="52">
        <v>0.05</v>
      </c>
      <c r="U261" s="59">
        <v>0.1305</v>
      </c>
      <c r="V261" s="74">
        <f t="shared" si="111"/>
        <v>-8.0500000000000002E-2</v>
      </c>
      <c r="W261" s="52">
        <v>0.06</v>
      </c>
      <c r="X261" s="59">
        <v>0.1305</v>
      </c>
      <c r="Y261" s="74">
        <f t="shared" si="102"/>
        <v>-7.0500000000000007E-2</v>
      </c>
      <c r="Z261" s="52">
        <v>0.06</v>
      </c>
      <c r="AA261" s="59">
        <v>0.1305</v>
      </c>
      <c r="AB261" s="74">
        <f t="shared" si="103"/>
        <v>-7.0500000000000007E-2</v>
      </c>
      <c r="AC261" s="52">
        <v>0.09</v>
      </c>
      <c r="AD261" s="59">
        <v>0.1305</v>
      </c>
      <c r="AE261" s="74">
        <f t="shared" si="104"/>
        <v>-4.0500000000000008E-2</v>
      </c>
      <c r="AF261" s="95">
        <f t="shared" si="105"/>
        <v>1.1500000000000002E-2</v>
      </c>
      <c r="AG261" s="97">
        <v>1802.89</v>
      </c>
      <c r="AH261" s="98">
        <f t="shared" si="112"/>
        <v>2.4593671524451865E-2</v>
      </c>
      <c r="AI261" s="112">
        <f t="shared" si="113"/>
        <v>2.8282722253119647E-4</v>
      </c>
      <c r="AJ261" s="100">
        <v>2850.31</v>
      </c>
      <c r="AK261" s="100">
        <v>0.61</v>
      </c>
      <c r="AL261" s="100" t="s">
        <v>13</v>
      </c>
    </row>
    <row r="262" spans="1:38">
      <c r="A262" s="90" t="s">
        <v>1533</v>
      </c>
      <c r="B262" s="52">
        <v>0.18</v>
      </c>
      <c r="C262" s="59">
        <v>0.1305</v>
      </c>
      <c r="D262" s="74">
        <f t="shared" si="106"/>
        <v>4.9499999999999988E-2</v>
      </c>
      <c r="E262" s="52">
        <v>0.22</v>
      </c>
      <c r="F262" s="59">
        <v>0.1305</v>
      </c>
      <c r="G262" s="74">
        <f t="shared" si="107"/>
        <v>8.9499999999999996E-2</v>
      </c>
      <c r="H262" s="52">
        <v>0.12</v>
      </c>
      <c r="I262" s="59">
        <v>0.1305</v>
      </c>
      <c r="J262" s="74">
        <f t="shared" si="108"/>
        <v>-1.0500000000000009E-2</v>
      </c>
      <c r="K262" s="52">
        <v>0.05</v>
      </c>
      <c r="L262" s="59">
        <v>0.1305</v>
      </c>
      <c r="M262" s="74">
        <f t="shared" si="101"/>
        <v>-8.0500000000000002E-2</v>
      </c>
      <c r="N262" s="52">
        <v>0.03</v>
      </c>
      <c r="O262" s="59">
        <v>0.1305</v>
      </c>
      <c r="P262" s="74">
        <f t="shared" si="109"/>
        <v>-0.10050000000000001</v>
      </c>
      <c r="Q262" s="52">
        <v>0.03</v>
      </c>
      <c r="R262" s="59">
        <v>0.1305</v>
      </c>
      <c r="S262" s="74">
        <f t="shared" si="110"/>
        <v>-0.10050000000000001</v>
      </c>
      <c r="T262" s="52">
        <v>0.06</v>
      </c>
      <c r="U262" s="59">
        <v>0.1305</v>
      </c>
      <c r="V262" s="74">
        <f t="shared" si="111"/>
        <v>-7.0500000000000007E-2</v>
      </c>
      <c r="W262" s="52">
        <v>0.08</v>
      </c>
      <c r="X262" s="59">
        <v>0.1305</v>
      </c>
      <c r="Y262" s="74">
        <f t="shared" si="102"/>
        <v>-5.0500000000000003E-2</v>
      </c>
      <c r="Z262" s="52">
        <v>0.19</v>
      </c>
      <c r="AA262" s="59">
        <v>0.1305</v>
      </c>
      <c r="AB262" s="74">
        <f t="shared" si="103"/>
        <v>5.9499999999999997E-2</v>
      </c>
      <c r="AC262" s="52">
        <v>0.2</v>
      </c>
      <c r="AD262" s="59">
        <v>0.1305</v>
      </c>
      <c r="AE262" s="74">
        <f t="shared" si="104"/>
        <v>6.9500000000000006E-2</v>
      </c>
      <c r="AF262" s="95">
        <f t="shared" si="105"/>
        <v>-1.4500000000000002E-2</v>
      </c>
      <c r="AG262" s="97">
        <v>555.95000000000005</v>
      </c>
      <c r="AH262" s="98">
        <f t="shared" si="112"/>
        <v>7.5838524169633279E-3</v>
      </c>
      <c r="AI262" s="112">
        <f t="shared" si="113"/>
        <v>-1.0996586004596828E-4</v>
      </c>
      <c r="AJ262" s="100">
        <v>868.2</v>
      </c>
      <c r="AK262" s="100">
        <v>0.25</v>
      </c>
      <c r="AL262" s="100">
        <v>-0.42</v>
      </c>
    </row>
    <row r="263" spans="1:38">
      <c r="A263" s="90" t="s">
        <v>1534</v>
      </c>
      <c r="B263" s="52">
        <v>0.48</v>
      </c>
      <c r="C263" s="59">
        <v>0.1305</v>
      </c>
      <c r="D263" s="74">
        <f t="shared" si="106"/>
        <v>0.34949999999999998</v>
      </c>
      <c r="E263" s="52">
        <v>0.71</v>
      </c>
      <c r="F263" s="59">
        <v>0.1305</v>
      </c>
      <c r="G263" s="74">
        <f t="shared" si="107"/>
        <v>0.5794999999999999</v>
      </c>
      <c r="H263" s="52">
        <v>0.52</v>
      </c>
      <c r="I263" s="59">
        <v>0.1305</v>
      </c>
      <c r="J263" s="74">
        <f t="shared" si="108"/>
        <v>0.38950000000000001</v>
      </c>
      <c r="K263" s="52">
        <v>0.43</v>
      </c>
      <c r="L263" s="59">
        <v>0.1305</v>
      </c>
      <c r="M263" s="74">
        <f t="shared" si="101"/>
        <v>0.29949999999999999</v>
      </c>
      <c r="N263" s="54" t="s">
        <v>13</v>
      </c>
      <c r="O263" s="59">
        <v>0.1305</v>
      </c>
      <c r="P263" s="78" t="s">
        <v>13</v>
      </c>
      <c r="Q263" s="52">
        <v>0.32</v>
      </c>
      <c r="R263" s="59">
        <v>0.1305</v>
      </c>
      <c r="S263" s="74">
        <f t="shared" si="110"/>
        <v>0.1895</v>
      </c>
      <c r="T263" s="52">
        <v>0.16</v>
      </c>
      <c r="U263" s="59">
        <v>0.1305</v>
      </c>
      <c r="V263" s="74">
        <f t="shared" si="111"/>
        <v>2.9499999999999998E-2</v>
      </c>
      <c r="W263" s="52">
        <v>0.18</v>
      </c>
      <c r="X263" s="59">
        <v>0.1305</v>
      </c>
      <c r="Y263" s="74">
        <f t="shared" si="102"/>
        <v>4.9499999999999988E-2</v>
      </c>
      <c r="Z263" s="52">
        <v>0.26</v>
      </c>
      <c r="AA263" s="59">
        <v>0.1305</v>
      </c>
      <c r="AB263" s="74">
        <f t="shared" si="103"/>
        <v>0.1295</v>
      </c>
      <c r="AC263" s="52">
        <v>0.33</v>
      </c>
      <c r="AD263" s="59">
        <v>0.1305</v>
      </c>
      <c r="AE263" s="74">
        <f t="shared" si="104"/>
        <v>0.19950000000000001</v>
      </c>
      <c r="AF263" s="95">
        <f t="shared" si="105"/>
        <v>0.24616666666666667</v>
      </c>
      <c r="AG263" s="97">
        <v>151.07</v>
      </c>
      <c r="AH263" s="98">
        <f t="shared" si="112"/>
        <v>2.0607834960529722E-3</v>
      </c>
      <c r="AI263" s="112">
        <f t="shared" si="113"/>
        <v>5.0729620394503996E-4</v>
      </c>
      <c r="AJ263" s="100">
        <v>235.29</v>
      </c>
      <c r="AK263" s="100">
        <v>0</v>
      </c>
      <c r="AL263" s="100">
        <v>10.52</v>
      </c>
    </row>
    <row r="264" spans="1:38">
      <c r="A264" s="90" t="s">
        <v>1535</v>
      </c>
      <c r="B264" s="52">
        <v>0.24</v>
      </c>
      <c r="C264" s="59">
        <v>0.1305</v>
      </c>
      <c r="D264" s="74">
        <f t="shared" si="106"/>
        <v>0.10949999999999999</v>
      </c>
      <c r="E264" s="52">
        <v>0.22</v>
      </c>
      <c r="F264" s="59">
        <v>0.1305</v>
      </c>
      <c r="G264" s="74">
        <f t="shared" si="107"/>
        <v>8.9499999999999996E-2</v>
      </c>
      <c r="H264" s="52">
        <v>0.2</v>
      </c>
      <c r="I264" s="59">
        <v>0.1305</v>
      </c>
      <c r="J264" s="74">
        <f t="shared" si="108"/>
        <v>6.9500000000000006E-2</v>
      </c>
      <c r="K264" s="52">
        <v>0.2</v>
      </c>
      <c r="L264" s="59">
        <v>0.1305</v>
      </c>
      <c r="M264" s="74">
        <f t="shared" si="101"/>
        <v>6.9500000000000006E-2</v>
      </c>
      <c r="N264" s="52">
        <v>0.21</v>
      </c>
      <c r="O264" s="59">
        <v>0.1305</v>
      </c>
      <c r="P264" s="74">
        <f t="shared" si="109"/>
        <v>7.9499999999999987E-2</v>
      </c>
      <c r="Q264" s="52">
        <v>0.2</v>
      </c>
      <c r="R264" s="59">
        <v>0.1305</v>
      </c>
      <c r="S264" s="74">
        <f t="shared" si="110"/>
        <v>6.9500000000000006E-2</v>
      </c>
      <c r="T264" s="52">
        <v>0.17</v>
      </c>
      <c r="U264" s="59">
        <v>0.1305</v>
      </c>
      <c r="V264" s="74">
        <f t="shared" si="111"/>
        <v>3.9500000000000007E-2</v>
      </c>
      <c r="W264" s="52">
        <v>0.18</v>
      </c>
      <c r="X264" s="59">
        <v>0.1305</v>
      </c>
      <c r="Y264" s="74">
        <f t="shared" si="102"/>
        <v>4.9499999999999988E-2</v>
      </c>
      <c r="Z264" s="52">
        <v>0.19</v>
      </c>
      <c r="AA264" s="59">
        <v>0.1305</v>
      </c>
      <c r="AB264" s="74">
        <f t="shared" si="103"/>
        <v>5.9499999999999997E-2</v>
      </c>
      <c r="AC264" s="52">
        <v>0.11</v>
      </c>
      <c r="AD264" s="59">
        <v>0.1305</v>
      </c>
      <c r="AE264" s="74">
        <f t="shared" si="104"/>
        <v>-2.0500000000000004E-2</v>
      </c>
      <c r="AF264" s="95">
        <f t="shared" si="105"/>
        <v>6.1499999999999999E-2</v>
      </c>
      <c r="AG264" s="97">
        <v>1682.23</v>
      </c>
      <c r="AH264" s="98">
        <f t="shared" si="112"/>
        <v>2.2947718412425971E-2</v>
      </c>
      <c r="AI264" s="112">
        <f t="shared" si="113"/>
        <v>1.4112846823641971E-3</v>
      </c>
      <c r="AJ264" s="100">
        <v>3765.68</v>
      </c>
      <c r="AK264" s="100">
        <v>0.56999999999999995</v>
      </c>
      <c r="AL264" s="100" t="s">
        <v>13</v>
      </c>
    </row>
    <row r="265" spans="1:38">
      <c r="A265" s="90" t="s">
        <v>1536</v>
      </c>
      <c r="B265" s="52">
        <v>0.24</v>
      </c>
      <c r="C265" s="59">
        <v>0.1305</v>
      </c>
      <c r="D265" s="74">
        <f t="shared" si="106"/>
        <v>0.10949999999999999</v>
      </c>
      <c r="E265" s="52">
        <v>0.25</v>
      </c>
      <c r="F265" s="59">
        <v>0.1305</v>
      </c>
      <c r="G265" s="74">
        <f t="shared" si="107"/>
        <v>0.1195</v>
      </c>
      <c r="H265" s="52">
        <v>0.22</v>
      </c>
      <c r="I265" s="59">
        <v>0.1305</v>
      </c>
      <c r="J265" s="74">
        <f t="shared" si="108"/>
        <v>8.9499999999999996E-2</v>
      </c>
      <c r="K265" s="52">
        <v>7.0000000000000007E-2</v>
      </c>
      <c r="L265" s="59">
        <v>0.1305</v>
      </c>
      <c r="M265" s="74">
        <f t="shared" si="101"/>
        <v>-6.0499999999999998E-2</v>
      </c>
      <c r="N265" s="52">
        <v>0.05</v>
      </c>
      <c r="O265" s="59">
        <v>0.1305</v>
      </c>
      <c r="P265" s="74">
        <f t="shared" si="109"/>
        <v>-8.0500000000000002E-2</v>
      </c>
      <c r="Q265" s="52">
        <v>0.04</v>
      </c>
      <c r="R265" s="59">
        <v>0.1305</v>
      </c>
      <c r="S265" s="74">
        <f t="shared" si="110"/>
        <v>-9.0499999999999997E-2</v>
      </c>
      <c r="T265" s="52">
        <v>0.04</v>
      </c>
      <c r="U265" s="59">
        <v>0.1305</v>
      </c>
      <c r="V265" s="74">
        <f t="shared" si="111"/>
        <v>-9.0499999999999997E-2</v>
      </c>
      <c r="W265" s="52">
        <v>0.02</v>
      </c>
      <c r="X265" s="59">
        <v>0.1305</v>
      </c>
      <c r="Y265" s="74">
        <f t="shared" si="102"/>
        <v>-0.1105</v>
      </c>
      <c r="Z265" s="52">
        <v>0.16</v>
      </c>
      <c r="AA265" s="59">
        <v>0.1305</v>
      </c>
      <c r="AB265" s="74">
        <f t="shared" si="103"/>
        <v>2.9499999999999998E-2</v>
      </c>
      <c r="AC265" s="52">
        <v>0.14000000000000001</v>
      </c>
      <c r="AD265" s="59">
        <v>0.1305</v>
      </c>
      <c r="AE265" s="74">
        <f t="shared" si="104"/>
        <v>9.5000000000000084E-3</v>
      </c>
      <c r="AF265" s="95">
        <f t="shared" si="105"/>
        <v>-7.4999999999999997E-3</v>
      </c>
      <c r="AG265" s="97">
        <v>286.32</v>
      </c>
      <c r="AH265" s="98">
        <f t="shared" si="112"/>
        <v>3.90576243191823E-3</v>
      </c>
      <c r="AI265" s="112">
        <f t="shared" si="113"/>
        <v>-2.9293218239386726E-5</v>
      </c>
      <c r="AJ265" s="100">
        <v>415.18</v>
      </c>
      <c r="AK265" s="100">
        <v>0.7</v>
      </c>
      <c r="AL265" s="100">
        <v>22.81</v>
      </c>
    </row>
    <row r="266" spans="1:38">
      <c r="A266" s="90" t="s">
        <v>1537</v>
      </c>
      <c r="B266" s="53" t="s">
        <v>13</v>
      </c>
      <c r="C266" s="59">
        <v>0.1305</v>
      </c>
      <c r="D266" s="78" t="s">
        <v>13</v>
      </c>
      <c r="E266" s="52">
        <v>0.44</v>
      </c>
      <c r="F266" s="59">
        <v>0.1305</v>
      </c>
      <c r="G266" s="74">
        <f t="shared" si="107"/>
        <v>0.3095</v>
      </c>
      <c r="H266" s="52">
        <v>0.41</v>
      </c>
      <c r="I266" s="59">
        <v>0.1305</v>
      </c>
      <c r="J266" s="74">
        <f t="shared" si="108"/>
        <v>0.27949999999999997</v>
      </c>
      <c r="K266" s="52">
        <v>0.28999999999999998</v>
      </c>
      <c r="L266" s="59">
        <v>0.1305</v>
      </c>
      <c r="M266" s="74">
        <f t="shared" si="101"/>
        <v>0.15949999999999998</v>
      </c>
      <c r="N266" s="52">
        <v>0.31</v>
      </c>
      <c r="O266" s="59">
        <v>0.1305</v>
      </c>
      <c r="P266" s="74">
        <f t="shared" si="109"/>
        <v>0.17949999999999999</v>
      </c>
      <c r="Q266" s="52">
        <v>0.25</v>
      </c>
      <c r="R266" s="59">
        <v>0.1305</v>
      </c>
      <c r="S266" s="74">
        <f t="shared" si="110"/>
        <v>0.1195</v>
      </c>
      <c r="T266" s="52">
        <v>0.21</v>
      </c>
      <c r="U266" s="59">
        <v>0.1305</v>
      </c>
      <c r="V266" s="74">
        <f t="shared" si="111"/>
        <v>7.9499999999999987E-2</v>
      </c>
      <c r="W266" s="52">
        <v>0.16</v>
      </c>
      <c r="X266" s="59">
        <v>0.1305</v>
      </c>
      <c r="Y266" s="74">
        <f t="shared" si="102"/>
        <v>2.9499999999999998E-2</v>
      </c>
      <c r="Z266" s="52">
        <v>0.18</v>
      </c>
      <c r="AA266" s="59">
        <v>0.1305</v>
      </c>
      <c r="AB266" s="74">
        <f t="shared" si="103"/>
        <v>4.9499999999999988E-2</v>
      </c>
      <c r="AC266" s="52">
        <v>0.24</v>
      </c>
      <c r="AD266" s="59">
        <v>0.1305</v>
      </c>
      <c r="AE266" s="74">
        <f t="shared" si="104"/>
        <v>0.10949999999999999</v>
      </c>
      <c r="AF266" s="95">
        <f t="shared" si="105"/>
        <v>0.14616666666666667</v>
      </c>
      <c r="AG266" s="97">
        <v>1297.75</v>
      </c>
      <c r="AH266" s="98">
        <f t="shared" si="112"/>
        <v>1.7702930972415071E-2</v>
      </c>
      <c r="AI266" s="112">
        <f t="shared" si="113"/>
        <v>2.587578410468003E-3</v>
      </c>
      <c r="AJ266" s="100">
        <v>2152.5700000000002</v>
      </c>
      <c r="AK266" s="100">
        <v>0.47</v>
      </c>
      <c r="AL266" s="100" t="s">
        <v>13</v>
      </c>
    </row>
    <row r="267" spans="1:38">
      <c r="A267" s="90" t="s">
        <v>1538</v>
      </c>
      <c r="B267" s="52">
        <v>0.32</v>
      </c>
      <c r="C267" s="59">
        <v>0.1305</v>
      </c>
      <c r="D267" s="74">
        <f t="shared" si="106"/>
        <v>0.1895</v>
      </c>
      <c r="E267" s="52">
        <v>0.46</v>
      </c>
      <c r="F267" s="59">
        <v>0.1305</v>
      </c>
      <c r="G267" s="74">
        <f t="shared" si="107"/>
        <v>0.32950000000000002</v>
      </c>
      <c r="H267" s="52">
        <v>0.42</v>
      </c>
      <c r="I267" s="59">
        <v>0.1305</v>
      </c>
      <c r="J267" s="74">
        <f t="shared" si="108"/>
        <v>0.28949999999999998</v>
      </c>
      <c r="K267" s="52">
        <v>0.24</v>
      </c>
      <c r="L267" s="59">
        <v>0.1305</v>
      </c>
      <c r="M267" s="74">
        <f t="shared" si="101"/>
        <v>0.10949999999999999</v>
      </c>
      <c r="N267" s="52">
        <v>0.19</v>
      </c>
      <c r="O267" s="59">
        <v>0.1305</v>
      </c>
      <c r="P267" s="74">
        <f t="shared" si="109"/>
        <v>5.9499999999999997E-2</v>
      </c>
      <c r="Q267" s="52">
        <v>0.18</v>
      </c>
      <c r="R267" s="59">
        <v>0.1305</v>
      </c>
      <c r="S267" s="74">
        <f t="shared" si="110"/>
        <v>4.9499999999999988E-2</v>
      </c>
      <c r="T267" s="52">
        <v>0.16</v>
      </c>
      <c r="U267" s="59">
        <v>0.1305</v>
      </c>
      <c r="V267" s="74">
        <f t="shared" si="111"/>
        <v>2.9499999999999998E-2</v>
      </c>
      <c r="W267" s="52">
        <v>0.16</v>
      </c>
      <c r="X267" s="59">
        <v>0.1305</v>
      </c>
      <c r="Y267" s="74">
        <f t="shared" si="102"/>
        <v>2.9499999999999998E-2</v>
      </c>
      <c r="Z267" s="52">
        <v>0.16</v>
      </c>
      <c r="AA267" s="59">
        <v>0.1305</v>
      </c>
      <c r="AB267" s="74">
        <f t="shared" si="103"/>
        <v>2.9499999999999998E-2</v>
      </c>
      <c r="AC267" s="52">
        <v>0.18</v>
      </c>
      <c r="AD267" s="59">
        <v>0.1305</v>
      </c>
      <c r="AE267" s="74">
        <f t="shared" si="104"/>
        <v>4.9499999999999988E-2</v>
      </c>
      <c r="AF267" s="95">
        <f t="shared" si="105"/>
        <v>0.11650000000000001</v>
      </c>
      <c r="AG267" s="97">
        <v>137.68</v>
      </c>
      <c r="AH267" s="98">
        <f t="shared" si="112"/>
        <v>1.8781271710900458E-3</v>
      </c>
      <c r="AI267" s="112">
        <f t="shared" si="113"/>
        <v>2.1880181543199034E-4</v>
      </c>
      <c r="AJ267" s="100">
        <v>182.79</v>
      </c>
      <c r="AK267" s="100">
        <v>0</v>
      </c>
      <c r="AL267" s="100">
        <v>10.44</v>
      </c>
    </row>
    <row r="268" spans="1:38">
      <c r="A268" s="90" t="s">
        <v>1539</v>
      </c>
      <c r="B268" s="52">
        <v>0.21</v>
      </c>
      <c r="C268" s="59">
        <v>0.1305</v>
      </c>
      <c r="D268" s="74">
        <f t="shared" si="106"/>
        <v>7.9499999999999987E-2</v>
      </c>
      <c r="E268" s="52">
        <v>0.19</v>
      </c>
      <c r="F268" s="59">
        <v>0.1305</v>
      </c>
      <c r="G268" s="74">
        <f t="shared" si="107"/>
        <v>5.9499999999999997E-2</v>
      </c>
      <c r="H268" s="52">
        <v>0.2</v>
      </c>
      <c r="I268" s="59">
        <v>0.1305</v>
      </c>
      <c r="J268" s="74">
        <f t="shared" si="108"/>
        <v>6.9500000000000006E-2</v>
      </c>
      <c r="K268" s="52">
        <v>7.0000000000000007E-2</v>
      </c>
      <c r="L268" s="59">
        <v>0.1305</v>
      </c>
      <c r="M268" s="74">
        <f t="shared" si="101"/>
        <v>-6.0499999999999998E-2</v>
      </c>
      <c r="N268" s="52">
        <v>0.02</v>
      </c>
      <c r="O268" s="59">
        <v>0.1305</v>
      </c>
      <c r="P268" s="74">
        <f t="shared" si="109"/>
        <v>-0.1105</v>
      </c>
      <c r="Q268" s="52">
        <v>0.05</v>
      </c>
      <c r="R268" s="59">
        <v>0.1305</v>
      </c>
      <c r="S268" s="74">
        <f t="shared" si="110"/>
        <v>-8.0500000000000002E-2</v>
      </c>
      <c r="T268" s="52">
        <v>0.03</v>
      </c>
      <c r="U268" s="59">
        <v>0.1305</v>
      </c>
      <c r="V268" s="74">
        <f t="shared" si="111"/>
        <v>-0.10050000000000001</v>
      </c>
      <c r="W268" s="52">
        <v>7.0000000000000007E-2</v>
      </c>
      <c r="X268" s="59">
        <v>0.1305</v>
      </c>
      <c r="Y268" s="74">
        <f t="shared" si="102"/>
        <v>-6.0499999999999998E-2</v>
      </c>
      <c r="Z268" s="52">
        <v>-0.09</v>
      </c>
      <c r="AA268" s="59">
        <v>0.1305</v>
      </c>
      <c r="AB268" s="74">
        <f t="shared" si="103"/>
        <v>-0.2205</v>
      </c>
      <c r="AC268" s="52">
        <v>0.03</v>
      </c>
      <c r="AD268" s="59">
        <v>0.1305</v>
      </c>
      <c r="AE268" s="74">
        <f t="shared" si="104"/>
        <v>-0.10050000000000001</v>
      </c>
      <c r="AF268" s="95">
        <f t="shared" si="105"/>
        <v>-5.2500000000000005E-2</v>
      </c>
      <c r="AG268" s="97">
        <v>1578.58</v>
      </c>
      <c r="AH268" s="98">
        <f t="shared" si="112"/>
        <v>2.1533802946973594E-2</v>
      </c>
      <c r="AI268" s="112">
        <f t="shared" si="113"/>
        <v>-1.1305246547161137E-3</v>
      </c>
      <c r="AJ268" s="100">
        <v>2300.2800000000002</v>
      </c>
      <c r="AK268" s="100">
        <v>1.07</v>
      </c>
      <c r="AL268" s="100">
        <v>-7.33</v>
      </c>
    </row>
    <row r="269" spans="1:38">
      <c r="A269" s="90" t="s">
        <v>1540</v>
      </c>
      <c r="B269" s="52">
        <v>0.4</v>
      </c>
      <c r="C269" s="59">
        <v>0.1305</v>
      </c>
      <c r="D269" s="74">
        <f t="shared" si="106"/>
        <v>0.26950000000000002</v>
      </c>
      <c r="E269" s="52">
        <v>0.34</v>
      </c>
      <c r="F269" s="59">
        <v>0.1305</v>
      </c>
      <c r="G269" s="74">
        <f t="shared" si="107"/>
        <v>0.20950000000000002</v>
      </c>
      <c r="H269" s="52">
        <v>0.34</v>
      </c>
      <c r="I269" s="59">
        <v>0.1305</v>
      </c>
      <c r="J269" s="74">
        <f t="shared" si="108"/>
        <v>0.20950000000000002</v>
      </c>
      <c r="K269" s="52">
        <v>0.34</v>
      </c>
      <c r="L269" s="59">
        <v>0.1305</v>
      </c>
      <c r="M269" s="74">
        <f t="shared" si="101"/>
        <v>0.20950000000000002</v>
      </c>
      <c r="N269" s="52">
        <v>0.24</v>
      </c>
      <c r="O269" s="59">
        <v>0.1305</v>
      </c>
      <c r="P269" s="74">
        <f t="shared" si="109"/>
        <v>0.10949999999999999</v>
      </c>
      <c r="Q269" s="52">
        <v>0.18</v>
      </c>
      <c r="R269" s="59">
        <v>0.1305</v>
      </c>
      <c r="S269" s="74">
        <f t="shared" si="110"/>
        <v>4.9499999999999988E-2</v>
      </c>
      <c r="T269" s="52">
        <v>0.08</v>
      </c>
      <c r="U269" s="59">
        <v>0.1305</v>
      </c>
      <c r="V269" s="74">
        <f t="shared" si="111"/>
        <v>-5.0500000000000003E-2</v>
      </c>
      <c r="W269" s="52">
        <v>7.0000000000000007E-2</v>
      </c>
      <c r="X269" s="59">
        <v>0.1305</v>
      </c>
      <c r="Y269" s="74">
        <f t="shared" si="102"/>
        <v>-6.0499999999999998E-2</v>
      </c>
      <c r="Z269" s="52">
        <v>0.18</v>
      </c>
      <c r="AA269" s="59">
        <v>0.1305</v>
      </c>
      <c r="AB269" s="74">
        <f t="shared" si="103"/>
        <v>4.9499999999999988E-2</v>
      </c>
      <c r="AC269" s="52">
        <v>0.47</v>
      </c>
      <c r="AD269" s="59">
        <v>0.1305</v>
      </c>
      <c r="AE269" s="74">
        <f t="shared" si="104"/>
        <v>0.33949999999999997</v>
      </c>
      <c r="AF269" s="95">
        <f t="shared" si="105"/>
        <v>0.13350000000000001</v>
      </c>
      <c r="AG269" s="97">
        <v>673.91</v>
      </c>
      <c r="AH269" s="98">
        <f t="shared" si="112"/>
        <v>9.1929741565172328E-3</v>
      </c>
      <c r="AI269" s="112">
        <f t="shared" si="113"/>
        <v>1.2272620498950506E-3</v>
      </c>
      <c r="AJ269" s="100">
        <v>1223.98</v>
      </c>
      <c r="AK269" s="100">
        <v>0.61</v>
      </c>
      <c r="AL269" s="100">
        <v>6.7</v>
      </c>
    </row>
    <row r="270" spans="1:38">
      <c r="A270" s="90" t="s">
        <v>1541</v>
      </c>
      <c r="B270" s="52">
        <v>0.24</v>
      </c>
      <c r="C270" s="59">
        <v>0.1305</v>
      </c>
      <c r="D270" s="74">
        <f t="shared" si="106"/>
        <v>0.10949999999999999</v>
      </c>
      <c r="E270" s="52">
        <v>0.23</v>
      </c>
      <c r="F270" s="59">
        <v>0.1305</v>
      </c>
      <c r="G270" s="74">
        <f t="shared" si="107"/>
        <v>9.9500000000000005E-2</v>
      </c>
      <c r="H270" s="52">
        <v>0.16</v>
      </c>
      <c r="I270" s="59">
        <v>0.1305</v>
      </c>
      <c r="J270" s="74">
        <f t="shared" si="108"/>
        <v>2.9499999999999998E-2</v>
      </c>
      <c r="K270" s="52">
        <v>0.14000000000000001</v>
      </c>
      <c r="L270" s="59">
        <v>0.1305</v>
      </c>
      <c r="M270" s="74">
        <f t="shared" si="101"/>
        <v>9.5000000000000084E-3</v>
      </c>
      <c r="N270" s="52">
        <v>0.1</v>
      </c>
      <c r="O270" s="59">
        <v>0.1305</v>
      </c>
      <c r="P270" s="74">
        <f t="shared" si="109"/>
        <v>-3.0499999999999999E-2</v>
      </c>
      <c r="Q270" s="52">
        <v>0.1</v>
      </c>
      <c r="R270" s="59">
        <v>0.1305</v>
      </c>
      <c r="S270" s="74">
        <f t="shared" si="110"/>
        <v>-3.0499999999999999E-2</v>
      </c>
      <c r="T270" s="52">
        <v>0.17</v>
      </c>
      <c r="U270" s="59">
        <v>0.1305</v>
      </c>
      <c r="V270" s="74">
        <f t="shared" si="111"/>
        <v>3.9500000000000007E-2</v>
      </c>
      <c r="W270" s="52">
        <v>0.12</v>
      </c>
      <c r="X270" s="59">
        <v>0.1305</v>
      </c>
      <c r="Y270" s="74">
        <f t="shared" si="102"/>
        <v>-1.0500000000000009E-2</v>
      </c>
      <c r="Z270" s="52">
        <v>0.11</v>
      </c>
      <c r="AA270" s="59">
        <v>0.1305</v>
      </c>
      <c r="AB270" s="74">
        <f t="shared" si="103"/>
        <v>-2.0500000000000004E-2</v>
      </c>
      <c r="AC270" s="52">
        <v>0.14000000000000001</v>
      </c>
      <c r="AD270" s="59">
        <v>0.1305</v>
      </c>
      <c r="AE270" s="74">
        <f t="shared" si="104"/>
        <v>9.5000000000000084E-3</v>
      </c>
      <c r="AF270" s="95">
        <f t="shared" si="105"/>
        <v>2.0500000000000001E-2</v>
      </c>
      <c r="AG270" s="97">
        <v>343.14</v>
      </c>
      <c r="AH270" s="98">
        <f t="shared" si="112"/>
        <v>4.6808582037175936E-3</v>
      </c>
      <c r="AI270" s="112">
        <f t="shared" si="113"/>
        <v>9.5957593176210668E-5</v>
      </c>
      <c r="AJ270" s="100">
        <v>426.82</v>
      </c>
      <c r="AK270" s="100">
        <v>0.3</v>
      </c>
      <c r="AL270" s="100">
        <v>2.4900000000000002</v>
      </c>
    </row>
    <row r="271" spans="1:38">
      <c r="A271" s="90" t="s">
        <v>1542</v>
      </c>
      <c r="B271" s="52">
        <v>0.12</v>
      </c>
      <c r="C271" s="59">
        <v>0.1305</v>
      </c>
      <c r="D271" s="74">
        <f t="shared" si="106"/>
        <v>-1.0500000000000009E-2</v>
      </c>
      <c r="E271" s="52">
        <v>0.13</v>
      </c>
      <c r="F271" s="59">
        <v>0.1305</v>
      </c>
      <c r="G271" s="74">
        <f t="shared" si="107"/>
        <v>-5.0000000000000044E-4</v>
      </c>
      <c r="H271" s="52">
        <v>0.16</v>
      </c>
      <c r="I271" s="59">
        <v>0.1305</v>
      </c>
      <c r="J271" s="74">
        <f t="shared" si="108"/>
        <v>2.9499999999999998E-2</v>
      </c>
      <c r="K271" s="52">
        <v>0.12</v>
      </c>
      <c r="L271" s="59">
        <v>0.1305</v>
      </c>
      <c r="M271" s="74">
        <f t="shared" si="101"/>
        <v>-1.0500000000000009E-2</v>
      </c>
      <c r="N271" s="52">
        <v>0.15</v>
      </c>
      <c r="O271" s="59">
        <v>0.1305</v>
      </c>
      <c r="P271" s="74">
        <f t="shared" si="109"/>
        <v>1.949999999999999E-2</v>
      </c>
      <c r="Q271" s="52">
        <v>0.15</v>
      </c>
      <c r="R271" s="59">
        <v>0.1305</v>
      </c>
      <c r="S271" s="74">
        <f t="shared" si="110"/>
        <v>1.949999999999999E-2</v>
      </c>
      <c r="T271" s="52">
        <v>0.12</v>
      </c>
      <c r="U271" s="59">
        <v>0.1305</v>
      </c>
      <c r="V271" s="74">
        <f t="shared" si="111"/>
        <v>-1.0500000000000009E-2</v>
      </c>
      <c r="W271" s="52">
        <v>0.13</v>
      </c>
      <c r="X271" s="59">
        <v>0.1305</v>
      </c>
      <c r="Y271" s="74">
        <f t="shared" si="102"/>
        <v>-5.0000000000000044E-4</v>
      </c>
      <c r="Z271" s="52">
        <v>0.09</v>
      </c>
      <c r="AA271" s="59">
        <v>0.1305</v>
      </c>
      <c r="AB271" s="74">
        <f t="shared" si="103"/>
        <v>-4.0500000000000008E-2</v>
      </c>
      <c r="AC271" s="52">
        <v>0.13</v>
      </c>
      <c r="AD271" s="59">
        <v>0.1305</v>
      </c>
      <c r="AE271" s="74">
        <f t="shared" si="104"/>
        <v>-5.0000000000000044E-4</v>
      </c>
      <c r="AF271" s="95">
        <f t="shared" si="105"/>
        <v>-5.0000000000000597E-4</v>
      </c>
      <c r="AG271" s="97">
        <v>1080.26</v>
      </c>
      <c r="AH271" s="98">
        <f t="shared" si="112"/>
        <v>1.4736095713551226E-2</v>
      </c>
      <c r="AI271" s="112">
        <f t="shared" si="113"/>
        <v>-7.3680478567757013E-6</v>
      </c>
      <c r="AJ271" s="100">
        <v>1485.64</v>
      </c>
      <c r="AK271" s="100">
        <v>2.2400000000000002</v>
      </c>
      <c r="AL271" s="100">
        <v>-6.06</v>
      </c>
    </row>
    <row r="272" spans="1:38">
      <c r="A272" s="90" t="s">
        <v>1543</v>
      </c>
      <c r="B272" s="52">
        <v>0.16</v>
      </c>
      <c r="C272" s="59">
        <v>0.1305</v>
      </c>
      <c r="D272" s="74">
        <f t="shared" si="106"/>
        <v>2.9499999999999998E-2</v>
      </c>
      <c r="E272" s="52">
        <v>0.17</v>
      </c>
      <c r="F272" s="59">
        <v>0.1305</v>
      </c>
      <c r="G272" s="74">
        <f t="shared" si="107"/>
        <v>3.9500000000000007E-2</v>
      </c>
      <c r="H272" s="52">
        <v>0.18</v>
      </c>
      <c r="I272" s="59">
        <v>0.1305</v>
      </c>
      <c r="J272" s="74">
        <f t="shared" si="108"/>
        <v>4.9499999999999988E-2</v>
      </c>
      <c r="K272" s="52">
        <v>0.17</v>
      </c>
      <c r="L272" s="59">
        <v>0.1305</v>
      </c>
      <c r="M272" s="74">
        <f t="shared" si="101"/>
        <v>3.9500000000000007E-2</v>
      </c>
      <c r="N272" s="52">
        <v>0.21</v>
      </c>
      <c r="O272" s="59">
        <v>0.1305</v>
      </c>
      <c r="P272" s="74">
        <f t="shared" si="109"/>
        <v>7.9499999999999987E-2</v>
      </c>
      <c r="Q272" s="52">
        <v>0.18</v>
      </c>
      <c r="R272" s="59">
        <v>0.1305</v>
      </c>
      <c r="S272" s="74">
        <f t="shared" si="110"/>
        <v>4.9499999999999988E-2</v>
      </c>
      <c r="T272" s="52">
        <v>0.05</v>
      </c>
      <c r="U272" s="59">
        <v>0.1305</v>
      </c>
      <c r="V272" s="74">
        <f t="shared" si="111"/>
        <v>-8.0500000000000002E-2</v>
      </c>
      <c r="W272" s="52">
        <v>0.16</v>
      </c>
      <c r="X272" s="59">
        <v>0.1305</v>
      </c>
      <c r="Y272" s="74">
        <f t="shared" si="102"/>
        <v>2.9499999999999998E-2</v>
      </c>
      <c r="Z272" s="52">
        <v>0.2</v>
      </c>
      <c r="AA272" s="59">
        <v>0.1305</v>
      </c>
      <c r="AB272" s="74">
        <f t="shared" si="103"/>
        <v>6.9500000000000006E-2</v>
      </c>
      <c r="AC272" s="52">
        <v>0.19</v>
      </c>
      <c r="AD272" s="59">
        <v>0.1305</v>
      </c>
      <c r="AE272" s="74">
        <f t="shared" si="104"/>
        <v>5.9499999999999997E-2</v>
      </c>
      <c r="AF272" s="95">
        <f t="shared" si="105"/>
        <v>3.6499999999999998E-2</v>
      </c>
      <c r="AG272" s="97">
        <v>470.49</v>
      </c>
      <c r="AH272" s="98">
        <f t="shared" si="112"/>
        <v>6.4180712719796315E-3</v>
      </c>
      <c r="AI272" s="112">
        <f t="shared" si="113"/>
        <v>2.3425960142725653E-4</v>
      </c>
      <c r="AJ272" s="100">
        <v>554.84</v>
      </c>
      <c r="AK272" s="100">
        <v>0.61</v>
      </c>
      <c r="AL272" s="100">
        <v>4.76</v>
      </c>
    </row>
    <row r="273" spans="1:38">
      <c r="A273" s="90" t="s">
        <v>1544</v>
      </c>
      <c r="B273" s="52">
        <v>0.38</v>
      </c>
      <c r="C273" s="59">
        <v>0.1305</v>
      </c>
      <c r="D273" s="74">
        <f t="shared" si="106"/>
        <v>0.2495</v>
      </c>
      <c r="E273" s="52">
        <v>0.59</v>
      </c>
      <c r="F273" s="59">
        <v>0.1305</v>
      </c>
      <c r="G273" s="74">
        <f t="shared" si="107"/>
        <v>0.45949999999999996</v>
      </c>
      <c r="H273" s="52">
        <v>0.12</v>
      </c>
      <c r="I273" s="59">
        <v>0.1305</v>
      </c>
      <c r="J273" s="74">
        <f t="shared" si="108"/>
        <v>-1.0500000000000009E-2</v>
      </c>
      <c r="K273" s="52">
        <v>0.01</v>
      </c>
      <c r="L273" s="59">
        <v>0.1305</v>
      </c>
      <c r="M273" s="74">
        <f t="shared" si="101"/>
        <v>-0.12050000000000001</v>
      </c>
      <c r="N273" s="52">
        <v>-0.1</v>
      </c>
      <c r="O273" s="59">
        <v>0.1305</v>
      </c>
      <c r="P273" s="74">
        <f t="shared" si="109"/>
        <v>-0.23050000000000001</v>
      </c>
      <c r="Q273" s="52">
        <v>0.03</v>
      </c>
      <c r="R273" s="59">
        <v>0.1305</v>
      </c>
      <c r="S273" s="74">
        <f t="shared" si="110"/>
        <v>-0.10050000000000001</v>
      </c>
      <c r="T273" s="52">
        <v>0.05</v>
      </c>
      <c r="U273" s="59">
        <v>0.1305</v>
      </c>
      <c r="V273" s="74">
        <f t="shared" si="111"/>
        <v>-8.0500000000000002E-2</v>
      </c>
      <c r="W273" s="52">
        <v>0.05</v>
      </c>
      <c r="X273" s="59">
        <v>0.1305</v>
      </c>
      <c r="Y273" s="74">
        <f t="shared" si="102"/>
        <v>-8.0500000000000002E-2</v>
      </c>
      <c r="Z273" s="52">
        <v>0.1</v>
      </c>
      <c r="AA273" s="59">
        <v>0.1305</v>
      </c>
      <c r="AB273" s="74">
        <f t="shared" si="103"/>
        <v>-3.0499999999999999E-2</v>
      </c>
      <c r="AC273" s="52">
        <v>0.27</v>
      </c>
      <c r="AD273" s="59">
        <v>0.1305</v>
      </c>
      <c r="AE273" s="74">
        <f t="shared" si="104"/>
        <v>0.13950000000000001</v>
      </c>
      <c r="AF273" s="95">
        <f t="shared" si="105"/>
        <v>1.9499999999999983E-2</v>
      </c>
      <c r="AG273" s="97">
        <v>198.51</v>
      </c>
      <c r="AH273" s="98">
        <f t="shared" si="112"/>
        <v>2.7079243516348415E-3</v>
      </c>
      <c r="AI273" s="112">
        <f t="shared" si="113"/>
        <v>5.2804524856879364E-5</v>
      </c>
      <c r="AJ273" s="100">
        <v>449.09</v>
      </c>
      <c r="AK273" s="100">
        <v>0</v>
      </c>
      <c r="AL273" s="100">
        <v>-8.6</v>
      </c>
    </row>
    <row r="274" spans="1:38">
      <c r="A274" s="90" t="s">
        <v>1545</v>
      </c>
      <c r="B274" s="52">
        <v>0.19</v>
      </c>
      <c r="C274" s="59">
        <v>0.1305</v>
      </c>
      <c r="D274" s="74">
        <f t="shared" si="106"/>
        <v>5.9499999999999997E-2</v>
      </c>
      <c r="E274" s="52">
        <v>0.16</v>
      </c>
      <c r="F274" s="59">
        <v>0.1305</v>
      </c>
      <c r="G274" s="74">
        <f t="shared" si="107"/>
        <v>2.9499999999999998E-2</v>
      </c>
      <c r="H274" s="52">
        <v>0.17</v>
      </c>
      <c r="I274" s="59">
        <v>0.1305</v>
      </c>
      <c r="J274" s="74">
        <f t="shared" si="108"/>
        <v>3.9500000000000007E-2</v>
      </c>
      <c r="K274" s="52">
        <v>0.09</v>
      </c>
      <c r="L274" s="59">
        <v>0.1305</v>
      </c>
      <c r="M274" s="74">
        <f t="shared" si="101"/>
        <v>-4.0500000000000008E-2</v>
      </c>
      <c r="N274" s="52">
        <v>0.02</v>
      </c>
      <c r="O274" s="59">
        <v>0.1305</v>
      </c>
      <c r="P274" s="74">
        <f t="shared" si="109"/>
        <v>-0.1105</v>
      </c>
      <c r="Q274" s="52">
        <v>0.06</v>
      </c>
      <c r="R274" s="59">
        <v>0.1305</v>
      </c>
      <c r="S274" s="74">
        <f t="shared" si="110"/>
        <v>-7.0500000000000007E-2</v>
      </c>
      <c r="T274" s="52">
        <v>0.2</v>
      </c>
      <c r="U274" s="59">
        <v>0.1305</v>
      </c>
      <c r="V274" s="74">
        <f t="shared" si="111"/>
        <v>6.9500000000000006E-2</v>
      </c>
      <c r="W274" s="52">
        <v>0.16</v>
      </c>
      <c r="X274" s="59">
        <v>0.1305</v>
      </c>
      <c r="Y274" s="74">
        <f t="shared" si="102"/>
        <v>2.9499999999999998E-2</v>
      </c>
      <c r="Z274" s="52">
        <v>-0.04</v>
      </c>
      <c r="AA274" s="59">
        <v>0.1305</v>
      </c>
      <c r="AB274" s="74">
        <f t="shared" si="103"/>
        <v>-0.17050000000000001</v>
      </c>
      <c r="AC274" s="52">
        <v>-0.04</v>
      </c>
      <c r="AD274" s="59">
        <v>0.1305</v>
      </c>
      <c r="AE274" s="74">
        <f t="shared" si="104"/>
        <v>-0.17050000000000001</v>
      </c>
      <c r="AF274" s="95">
        <f t="shared" si="105"/>
        <v>-3.3500000000000009E-2</v>
      </c>
      <c r="AG274" s="97">
        <v>1086.8399999999999</v>
      </c>
      <c r="AH274" s="98">
        <f t="shared" si="112"/>
        <v>1.4825855132390363E-2</v>
      </c>
      <c r="AI274" s="112">
        <f t="shared" si="113"/>
        <v>-4.9666614693507727E-4</v>
      </c>
      <c r="AJ274" s="100">
        <v>1243.73</v>
      </c>
      <c r="AK274" s="100">
        <v>0.48</v>
      </c>
      <c r="AL274" s="100">
        <v>-11.45</v>
      </c>
    </row>
    <row r="275" spans="1:38">
      <c r="A275" s="90" t="s">
        <v>1546</v>
      </c>
      <c r="B275" s="52">
        <v>0.15</v>
      </c>
      <c r="C275" s="59">
        <v>0.1305</v>
      </c>
      <c r="D275" s="74">
        <f t="shared" si="106"/>
        <v>1.949999999999999E-2</v>
      </c>
      <c r="E275" s="52">
        <v>0.18</v>
      </c>
      <c r="F275" s="59">
        <v>0.1305</v>
      </c>
      <c r="G275" s="74">
        <f t="shared" si="107"/>
        <v>4.9499999999999988E-2</v>
      </c>
      <c r="H275" s="52">
        <v>0.16</v>
      </c>
      <c r="I275" s="59">
        <v>0.1305</v>
      </c>
      <c r="J275" s="74">
        <f t="shared" si="108"/>
        <v>2.9499999999999998E-2</v>
      </c>
      <c r="K275" s="52">
        <v>0.14000000000000001</v>
      </c>
      <c r="L275" s="59">
        <v>0.1305</v>
      </c>
      <c r="M275" s="74">
        <f t="shared" si="101"/>
        <v>9.5000000000000084E-3</v>
      </c>
      <c r="N275" s="52">
        <v>0.09</v>
      </c>
      <c r="O275" s="59">
        <v>0.1305</v>
      </c>
      <c r="P275" s="74">
        <f t="shared" si="109"/>
        <v>-4.0500000000000008E-2</v>
      </c>
      <c r="Q275" s="52">
        <v>0.1</v>
      </c>
      <c r="R275" s="59">
        <v>0.1305</v>
      </c>
      <c r="S275" s="74">
        <f t="shared" si="110"/>
        <v>-3.0499999999999999E-2</v>
      </c>
      <c r="T275" s="52">
        <v>0.1</v>
      </c>
      <c r="U275" s="59">
        <v>0.1305</v>
      </c>
      <c r="V275" s="74">
        <f t="shared" si="111"/>
        <v>-3.0499999999999999E-2</v>
      </c>
      <c r="W275" s="52">
        <v>0.1</v>
      </c>
      <c r="X275" s="59">
        <v>0.1305</v>
      </c>
      <c r="Y275" s="74">
        <f t="shared" si="102"/>
        <v>-3.0499999999999999E-2</v>
      </c>
      <c r="Z275" s="52">
        <v>0.06</v>
      </c>
      <c r="AA275" s="59">
        <v>0.1305</v>
      </c>
      <c r="AB275" s="74">
        <f t="shared" si="103"/>
        <v>-7.0500000000000007E-2</v>
      </c>
      <c r="AC275" s="52">
        <v>0.1</v>
      </c>
      <c r="AD275" s="59">
        <v>0.1305</v>
      </c>
      <c r="AE275" s="74">
        <f t="shared" si="104"/>
        <v>-3.0499999999999999E-2</v>
      </c>
      <c r="AF275" s="95">
        <f t="shared" si="105"/>
        <v>-1.2500000000000002E-2</v>
      </c>
      <c r="AG275" s="97">
        <v>1300.23</v>
      </c>
      <c r="AH275" s="98">
        <f t="shared" si="112"/>
        <v>1.7736761270093042E-2</v>
      </c>
      <c r="AI275" s="112">
        <f t="shared" si="113"/>
        <v>-2.2170951587616308E-4</v>
      </c>
      <c r="AJ275" s="100">
        <v>2195.46</v>
      </c>
      <c r="AK275" s="100">
        <v>0.68</v>
      </c>
      <c r="AL275" s="100">
        <v>-12.92</v>
      </c>
    </row>
    <row r="276" spans="1:38">
      <c r="A276" s="90" t="s">
        <v>1547</v>
      </c>
      <c r="B276" s="52">
        <v>0.26</v>
      </c>
      <c r="C276" s="59">
        <v>0.1305</v>
      </c>
      <c r="D276" s="74">
        <f t="shared" si="106"/>
        <v>0.1295</v>
      </c>
      <c r="E276" s="52">
        <v>0.42</v>
      </c>
      <c r="F276" s="59">
        <v>0.1305</v>
      </c>
      <c r="G276" s="74">
        <f t="shared" si="107"/>
        <v>0.28949999999999998</v>
      </c>
      <c r="H276" s="52">
        <v>0.33</v>
      </c>
      <c r="I276" s="59">
        <v>0.1305</v>
      </c>
      <c r="J276" s="74">
        <f t="shared" si="108"/>
        <v>0.19950000000000001</v>
      </c>
      <c r="K276" s="52">
        <v>0.27</v>
      </c>
      <c r="L276" s="59">
        <v>0.1305</v>
      </c>
      <c r="M276" s="74">
        <f t="shared" si="101"/>
        <v>0.13950000000000001</v>
      </c>
      <c r="N276" s="52">
        <v>0.17</v>
      </c>
      <c r="O276" s="59">
        <v>0.1305</v>
      </c>
      <c r="P276" s="74">
        <f t="shared" si="109"/>
        <v>3.9500000000000007E-2</v>
      </c>
      <c r="Q276" s="52">
        <v>0.1</v>
      </c>
      <c r="R276" s="59">
        <v>0.1305</v>
      </c>
      <c r="S276" s="74">
        <f t="shared" si="110"/>
        <v>-3.0499999999999999E-2</v>
      </c>
      <c r="T276" s="52">
        <v>0.09</v>
      </c>
      <c r="U276" s="59">
        <v>0.1305</v>
      </c>
      <c r="V276" s="74">
        <f t="shared" si="111"/>
        <v>-4.0500000000000008E-2</v>
      </c>
      <c r="W276" s="52">
        <v>0.03</v>
      </c>
      <c r="X276" s="59">
        <v>0.1305</v>
      </c>
      <c r="Y276" s="74">
        <f t="shared" si="102"/>
        <v>-0.10050000000000001</v>
      </c>
      <c r="Z276" s="52">
        <v>0.02</v>
      </c>
      <c r="AA276" s="59">
        <v>0.1305</v>
      </c>
      <c r="AB276" s="74">
        <f t="shared" si="103"/>
        <v>-0.1105</v>
      </c>
      <c r="AC276" s="52">
        <v>0.03</v>
      </c>
      <c r="AD276" s="59">
        <v>0.1305</v>
      </c>
      <c r="AE276" s="74">
        <f t="shared" si="104"/>
        <v>-0.10050000000000001</v>
      </c>
      <c r="AF276" s="95">
        <f t="shared" si="105"/>
        <v>4.1499999999999995E-2</v>
      </c>
      <c r="AG276" s="97">
        <v>435.1</v>
      </c>
      <c r="AH276" s="98">
        <f t="shared" si="112"/>
        <v>5.9353074676153326E-3</v>
      </c>
      <c r="AI276" s="112">
        <f t="shared" si="113"/>
        <v>2.463152599060363E-4</v>
      </c>
      <c r="AJ276" s="100">
        <v>455.46</v>
      </c>
      <c r="AK276" s="100">
        <v>0</v>
      </c>
      <c r="AL276" s="100">
        <v>-5.36</v>
      </c>
    </row>
    <row r="277" spans="1:38">
      <c r="A277" s="90" t="s">
        <v>1548</v>
      </c>
      <c r="B277" s="52">
        <v>0.09</v>
      </c>
      <c r="C277" s="59">
        <v>0.1305</v>
      </c>
      <c r="D277" s="74">
        <f t="shared" si="106"/>
        <v>-4.0500000000000008E-2</v>
      </c>
      <c r="E277" s="52">
        <v>0.17</v>
      </c>
      <c r="F277" s="59">
        <v>0.1305</v>
      </c>
      <c r="G277" s="74">
        <f t="shared" si="107"/>
        <v>3.9500000000000007E-2</v>
      </c>
      <c r="H277" s="52">
        <v>0.1</v>
      </c>
      <c r="I277" s="59">
        <v>0.1305</v>
      </c>
      <c r="J277" s="74">
        <f t="shared" si="108"/>
        <v>-3.0499999999999999E-2</v>
      </c>
      <c r="K277" s="52">
        <v>0.06</v>
      </c>
      <c r="L277" s="59">
        <v>0.1305</v>
      </c>
      <c r="M277" s="74">
        <f t="shared" si="101"/>
        <v>-7.0500000000000007E-2</v>
      </c>
      <c r="N277" s="52">
        <v>0.06</v>
      </c>
      <c r="O277" s="59">
        <v>0.1305</v>
      </c>
      <c r="P277" s="74">
        <f t="shared" si="109"/>
        <v>-7.0500000000000007E-2</v>
      </c>
      <c r="Q277" s="52">
        <v>0.38</v>
      </c>
      <c r="R277" s="59">
        <v>0.1305</v>
      </c>
      <c r="S277" s="74">
        <f t="shared" si="110"/>
        <v>0.2495</v>
      </c>
      <c r="T277" s="52">
        <v>0.08</v>
      </c>
      <c r="U277" s="59">
        <v>0.1305</v>
      </c>
      <c r="V277" s="74">
        <f t="shared" si="111"/>
        <v>-5.0500000000000003E-2</v>
      </c>
      <c r="W277" s="52">
        <v>0.22</v>
      </c>
      <c r="X277" s="59">
        <v>0.1305</v>
      </c>
      <c r="Y277" s="74">
        <f t="shared" si="102"/>
        <v>8.9499999999999996E-2</v>
      </c>
      <c r="Z277" s="52">
        <v>0.13</v>
      </c>
      <c r="AA277" s="59">
        <v>0.1305</v>
      </c>
      <c r="AB277" s="74">
        <f t="shared" si="103"/>
        <v>-5.0000000000000044E-4</v>
      </c>
      <c r="AC277" s="52">
        <v>0.2</v>
      </c>
      <c r="AD277" s="59">
        <v>0.1305</v>
      </c>
      <c r="AE277" s="74">
        <f t="shared" si="104"/>
        <v>6.9500000000000006E-2</v>
      </c>
      <c r="AF277" s="95">
        <f t="shared" si="105"/>
        <v>1.8499999999999999E-2</v>
      </c>
      <c r="AG277" s="97">
        <v>153.79</v>
      </c>
      <c r="AH277" s="98">
        <f t="shared" si="112"/>
        <v>2.0978876935062326E-3</v>
      </c>
      <c r="AI277" s="112">
        <f t="shared" si="113"/>
        <v>3.8810922329865304E-5</v>
      </c>
      <c r="AJ277" s="100">
        <v>167.17</v>
      </c>
      <c r="AK277" s="100">
        <v>0</v>
      </c>
      <c r="AL277" s="100">
        <v>31.89</v>
      </c>
    </row>
    <row r="278" spans="1:38">
      <c r="A278" s="90" t="s">
        <v>1549</v>
      </c>
      <c r="B278" s="52">
        <v>0.2974</v>
      </c>
      <c r="C278" s="59">
        <v>0.1305</v>
      </c>
      <c r="D278" s="74">
        <f t="shared" si="106"/>
        <v>0.16689999999999999</v>
      </c>
      <c r="E278" s="52">
        <v>0.26190000000000002</v>
      </c>
      <c r="F278" s="59">
        <v>0.1305</v>
      </c>
      <c r="G278" s="74">
        <f t="shared" si="107"/>
        <v>0.13140000000000002</v>
      </c>
      <c r="H278" s="52">
        <v>0.18</v>
      </c>
      <c r="I278" s="59">
        <v>0.1305</v>
      </c>
      <c r="J278" s="74">
        <f t="shared" si="108"/>
        <v>4.9499999999999988E-2</v>
      </c>
      <c r="K278" s="52">
        <v>0.16250000000000001</v>
      </c>
      <c r="L278" s="59">
        <v>0.1305</v>
      </c>
      <c r="M278" s="74">
        <f t="shared" si="101"/>
        <v>3.2000000000000001E-2</v>
      </c>
      <c r="N278" s="52">
        <v>4.82E-2</v>
      </c>
      <c r="O278" s="59">
        <v>0.1305</v>
      </c>
      <c r="P278" s="74">
        <f t="shared" si="109"/>
        <v>-8.2300000000000012E-2</v>
      </c>
      <c r="Q278" s="52">
        <v>2.8000000000000001E-2</v>
      </c>
      <c r="R278" s="59">
        <v>0.1305</v>
      </c>
      <c r="S278" s="74">
        <f t="shared" si="110"/>
        <v>-0.10250000000000001</v>
      </c>
      <c r="T278" s="52">
        <v>1.9599999999999999E-2</v>
      </c>
      <c r="U278" s="59">
        <v>0.1305</v>
      </c>
      <c r="V278" s="74">
        <f t="shared" si="111"/>
        <v>-0.1109</v>
      </c>
      <c r="W278" s="52">
        <v>7.9000000000000008E-3</v>
      </c>
      <c r="X278" s="59">
        <v>0.1305</v>
      </c>
      <c r="Y278" s="74">
        <f t="shared" si="102"/>
        <v>-0.1226</v>
      </c>
      <c r="Z278" s="52">
        <v>3.3500000000000002E-2</v>
      </c>
      <c r="AA278" s="59">
        <v>0.1305</v>
      </c>
      <c r="AB278" s="74">
        <f t="shared" si="103"/>
        <v>-9.7000000000000003E-2</v>
      </c>
      <c r="AC278" s="52">
        <v>2.6499999999999999E-2</v>
      </c>
      <c r="AD278" s="59">
        <v>0.1305</v>
      </c>
      <c r="AE278" s="74">
        <f t="shared" si="104"/>
        <v>-0.10400000000000001</v>
      </c>
      <c r="AF278" s="95">
        <f t="shared" si="105"/>
        <v>-2.3950000000000003E-2</v>
      </c>
      <c r="AG278" s="97">
        <v>497.52</v>
      </c>
      <c r="AH278" s="98">
        <f t="shared" si="112"/>
        <v>6.7867942341714085E-3</v>
      </c>
      <c r="AI278" s="112">
        <f t="shared" si="113"/>
        <v>-1.6254372190840525E-4</v>
      </c>
      <c r="AJ278" s="100">
        <v>513.14</v>
      </c>
      <c r="AK278" s="100">
        <v>0.03</v>
      </c>
      <c r="AL278" s="100">
        <v>-3.62</v>
      </c>
    </row>
    <row r="279" spans="1:38">
      <c r="A279" s="90" t="s">
        <v>1550</v>
      </c>
      <c r="B279" s="64" t="s">
        <v>13</v>
      </c>
      <c r="C279" s="59">
        <v>0.1305</v>
      </c>
      <c r="D279" s="78" t="s">
        <v>13</v>
      </c>
      <c r="E279" s="52">
        <v>0.46</v>
      </c>
      <c r="F279" s="59">
        <v>0.1305</v>
      </c>
      <c r="G279" s="74">
        <f t="shared" si="107"/>
        <v>0.32950000000000002</v>
      </c>
      <c r="H279" s="52">
        <v>0.27</v>
      </c>
      <c r="I279" s="59">
        <v>0.1305</v>
      </c>
      <c r="J279" s="74">
        <f t="shared" si="108"/>
        <v>0.13950000000000001</v>
      </c>
      <c r="K279" s="52">
        <v>0.19</v>
      </c>
      <c r="L279" s="59">
        <v>0.1305</v>
      </c>
      <c r="M279" s="74">
        <f t="shared" si="101"/>
        <v>5.9499999999999997E-2</v>
      </c>
      <c r="N279" s="52">
        <v>0.14000000000000001</v>
      </c>
      <c r="O279" s="59">
        <v>0.1305</v>
      </c>
      <c r="P279" s="74">
        <f t="shared" si="109"/>
        <v>9.5000000000000084E-3</v>
      </c>
      <c r="Q279" s="52">
        <v>0.2</v>
      </c>
      <c r="R279" s="59">
        <v>0.1305</v>
      </c>
      <c r="S279" s="74">
        <f t="shared" si="110"/>
        <v>6.9500000000000006E-2</v>
      </c>
      <c r="T279" s="52">
        <v>0.16</v>
      </c>
      <c r="U279" s="59">
        <v>0.1305</v>
      </c>
      <c r="V279" s="74">
        <f t="shared" si="111"/>
        <v>2.9499999999999998E-2</v>
      </c>
      <c r="W279" s="52">
        <v>0.15</v>
      </c>
      <c r="X279" s="59">
        <v>0.1305</v>
      </c>
      <c r="Y279" s="74">
        <f t="shared" si="102"/>
        <v>1.949999999999999E-2</v>
      </c>
      <c r="Z279" s="52">
        <v>0.17</v>
      </c>
      <c r="AA279" s="59">
        <v>0.1305</v>
      </c>
      <c r="AB279" s="74">
        <f t="shared" si="103"/>
        <v>3.9500000000000007E-2</v>
      </c>
      <c r="AC279" s="52">
        <v>0.15</v>
      </c>
      <c r="AD279" s="59">
        <v>0.1305</v>
      </c>
      <c r="AE279" s="74">
        <f t="shared" si="104"/>
        <v>1.949999999999999E-2</v>
      </c>
      <c r="AF279" s="95">
        <f t="shared" si="105"/>
        <v>7.9499999999999987E-2</v>
      </c>
      <c r="AG279" s="97">
        <v>148.9</v>
      </c>
      <c r="AH279" s="98">
        <f t="shared" si="112"/>
        <v>2.0311819855847462E-3</v>
      </c>
      <c r="AI279" s="112">
        <f t="shared" si="113"/>
        <v>1.614789678539873E-4</v>
      </c>
      <c r="AJ279" s="100">
        <v>175.37</v>
      </c>
      <c r="AK279" s="100">
        <v>0.01</v>
      </c>
      <c r="AL279" s="100">
        <v>10.25</v>
      </c>
    </row>
    <row r="280" spans="1:38">
      <c r="A280" s="90" t="s">
        <v>1551</v>
      </c>
      <c r="B280" s="52">
        <v>0.38</v>
      </c>
      <c r="C280" s="59">
        <v>0.1305</v>
      </c>
      <c r="D280" s="74">
        <f t="shared" si="106"/>
        <v>0.2495</v>
      </c>
      <c r="E280" s="52">
        <v>0.28000000000000003</v>
      </c>
      <c r="F280" s="59">
        <v>0.1305</v>
      </c>
      <c r="G280" s="74">
        <f t="shared" si="107"/>
        <v>0.14950000000000002</v>
      </c>
      <c r="H280" s="52">
        <v>0.08</v>
      </c>
      <c r="I280" s="59">
        <v>0.1305</v>
      </c>
      <c r="J280" s="74">
        <f t="shared" si="108"/>
        <v>-5.0500000000000003E-2</v>
      </c>
      <c r="K280" s="52">
        <v>0.13</v>
      </c>
      <c r="L280" s="59">
        <v>0.1305</v>
      </c>
      <c r="M280" s="74">
        <f t="shared" si="101"/>
        <v>-5.0000000000000044E-4</v>
      </c>
      <c r="N280" s="52">
        <v>0.08</v>
      </c>
      <c r="O280" s="59">
        <v>0.1305</v>
      </c>
      <c r="P280" s="74">
        <f t="shared" si="109"/>
        <v>-5.0500000000000003E-2</v>
      </c>
      <c r="Q280" s="52">
        <v>0.11</v>
      </c>
      <c r="R280" s="59">
        <v>0.1305</v>
      </c>
      <c r="S280" s="74">
        <f t="shared" si="110"/>
        <v>-2.0500000000000004E-2</v>
      </c>
      <c r="T280" s="52">
        <v>0.21</v>
      </c>
      <c r="U280" s="59">
        <v>0.1305</v>
      </c>
      <c r="V280" s="74">
        <f t="shared" si="111"/>
        <v>7.9499999999999987E-2</v>
      </c>
      <c r="W280" s="52">
        <v>0.06</v>
      </c>
      <c r="X280" s="59">
        <v>0.1305</v>
      </c>
      <c r="Y280" s="74">
        <f t="shared" si="102"/>
        <v>-7.0500000000000007E-2</v>
      </c>
      <c r="Z280" s="52">
        <v>0.1</v>
      </c>
      <c r="AA280" s="59">
        <v>0.1305</v>
      </c>
      <c r="AB280" s="74">
        <f t="shared" si="103"/>
        <v>-3.0499999999999999E-2</v>
      </c>
      <c r="AC280" s="52">
        <v>0.11</v>
      </c>
      <c r="AD280" s="59">
        <v>0.1305</v>
      </c>
      <c r="AE280" s="74">
        <f t="shared" si="104"/>
        <v>-2.0500000000000004E-2</v>
      </c>
      <c r="AF280" s="95">
        <f t="shared" si="105"/>
        <v>2.3500000000000004E-2</v>
      </c>
      <c r="AG280" s="97">
        <v>282.60000000000002</v>
      </c>
      <c r="AH280" s="98">
        <f t="shared" si="112"/>
        <v>3.8550169854012707E-3</v>
      </c>
      <c r="AI280" s="112">
        <f t="shared" si="113"/>
        <v>9.0592899156929877E-5</v>
      </c>
      <c r="AJ280" s="100">
        <v>347.82</v>
      </c>
      <c r="AK280" s="100">
        <v>0.22</v>
      </c>
      <c r="AL280" s="100">
        <v>-5.03</v>
      </c>
    </row>
    <row r="281" spans="1:38">
      <c r="A281" s="90" t="s">
        <v>1552</v>
      </c>
      <c r="B281" s="52">
        <v>0.3</v>
      </c>
      <c r="C281" s="59">
        <v>0.1305</v>
      </c>
      <c r="D281" s="74">
        <f t="shared" si="106"/>
        <v>0.16949999999999998</v>
      </c>
      <c r="E281" s="52">
        <v>0.08</v>
      </c>
      <c r="F281" s="59">
        <v>0.1305</v>
      </c>
      <c r="G281" s="74">
        <f t="shared" si="107"/>
        <v>-5.0500000000000003E-2</v>
      </c>
      <c r="H281" s="52">
        <v>0.17</v>
      </c>
      <c r="I281" s="59">
        <v>0.1305</v>
      </c>
      <c r="J281" s="74">
        <f t="shared" si="108"/>
        <v>3.9500000000000007E-2</v>
      </c>
      <c r="K281" s="52">
        <v>0.16</v>
      </c>
      <c r="L281" s="59">
        <v>0.1305</v>
      </c>
      <c r="M281" s="74">
        <f t="shared" si="101"/>
        <v>2.9499999999999998E-2</v>
      </c>
      <c r="N281" s="52">
        <v>0.11</v>
      </c>
      <c r="O281" s="59">
        <v>0.1305</v>
      </c>
      <c r="P281" s="74">
        <f t="shared" si="109"/>
        <v>-2.0500000000000004E-2</v>
      </c>
      <c r="Q281" s="52">
        <v>0.03</v>
      </c>
      <c r="R281" s="59">
        <v>0.1305</v>
      </c>
      <c r="S281" s="74">
        <f t="shared" si="110"/>
        <v>-0.10050000000000001</v>
      </c>
      <c r="T281" s="52">
        <v>0</v>
      </c>
      <c r="U281" s="59">
        <v>0.1305</v>
      </c>
      <c r="V281" s="74">
        <f t="shared" si="111"/>
        <v>-0.1305</v>
      </c>
      <c r="W281" s="52">
        <v>7.0000000000000007E-2</v>
      </c>
      <c r="X281" s="59">
        <v>0.1305</v>
      </c>
      <c r="Y281" s="74">
        <f t="shared" si="102"/>
        <v>-6.0499999999999998E-2</v>
      </c>
      <c r="Z281" s="52">
        <v>0.01</v>
      </c>
      <c r="AA281" s="59">
        <v>0.1305</v>
      </c>
      <c r="AB281" s="74">
        <f t="shared" si="103"/>
        <v>-0.12050000000000001</v>
      </c>
      <c r="AC281" s="52">
        <v>0.03</v>
      </c>
      <c r="AD281" s="59">
        <v>0.1305</v>
      </c>
      <c r="AE281" s="74">
        <f t="shared" si="104"/>
        <v>-0.10050000000000001</v>
      </c>
      <c r="AF281" s="95">
        <f t="shared" si="105"/>
        <v>-3.450000000000001E-2</v>
      </c>
      <c r="AG281" s="97">
        <v>235.56</v>
      </c>
      <c r="AH281" s="98">
        <f t="shared" si="112"/>
        <v>3.2133326294448809E-3</v>
      </c>
      <c r="AI281" s="112">
        <f t="shared" si="113"/>
        <v>-1.1085997571584843E-4</v>
      </c>
      <c r="AJ281" s="100">
        <v>260.68</v>
      </c>
      <c r="AK281" s="100">
        <v>0.4</v>
      </c>
      <c r="AL281" s="100">
        <v>-2.42</v>
      </c>
    </row>
    <row r="282" spans="1:38">
      <c r="A282" s="90" t="s">
        <v>1553</v>
      </c>
      <c r="B282" s="52">
        <v>0.23</v>
      </c>
      <c r="C282" s="59">
        <v>0.1305</v>
      </c>
      <c r="D282" s="74">
        <f t="shared" si="106"/>
        <v>9.9500000000000005E-2</v>
      </c>
      <c r="E282" s="52">
        <v>0.26</v>
      </c>
      <c r="F282" s="59">
        <v>0.1305</v>
      </c>
      <c r="G282" s="74">
        <f t="shared" si="107"/>
        <v>0.1295</v>
      </c>
      <c r="H282" s="52">
        <v>0.28999999999999998</v>
      </c>
      <c r="I282" s="59">
        <v>0.1305</v>
      </c>
      <c r="J282" s="74">
        <f t="shared" si="108"/>
        <v>0.15949999999999998</v>
      </c>
      <c r="K282" s="52">
        <v>0.26</v>
      </c>
      <c r="L282" s="59">
        <v>0.1305</v>
      </c>
      <c r="M282" s="74">
        <f t="shared" si="101"/>
        <v>0.1295</v>
      </c>
      <c r="N282" s="52">
        <v>0.24</v>
      </c>
      <c r="O282" s="59">
        <v>0.1305</v>
      </c>
      <c r="P282" s="74">
        <f t="shared" si="109"/>
        <v>0.10949999999999999</v>
      </c>
      <c r="Q282" s="52">
        <v>0.15</v>
      </c>
      <c r="R282" s="59">
        <v>0.1305</v>
      </c>
      <c r="S282" s="74">
        <f t="shared" si="110"/>
        <v>1.949999999999999E-2</v>
      </c>
      <c r="T282" s="52">
        <v>0.06</v>
      </c>
      <c r="U282" s="59">
        <v>0.1305</v>
      </c>
      <c r="V282" s="74">
        <f t="shared" si="111"/>
        <v>-7.0500000000000007E-2</v>
      </c>
      <c r="W282" s="52">
        <v>0.14000000000000001</v>
      </c>
      <c r="X282" s="59">
        <v>0.1305</v>
      </c>
      <c r="Y282" s="74">
        <f t="shared" si="102"/>
        <v>9.5000000000000084E-3</v>
      </c>
      <c r="Z282" s="52">
        <v>0.18</v>
      </c>
      <c r="AA282" s="59">
        <v>0.1305</v>
      </c>
      <c r="AB282" s="74">
        <f t="shared" si="103"/>
        <v>4.9499999999999988E-2</v>
      </c>
      <c r="AC282" s="52">
        <v>0.24</v>
      </c>
      <c r="AD282" s="59">
        <v>0.1305</v>
      </c>
      <c r="AE282" s="74">
        <f t="shared" si="104"/>
        <v>0.10949999999999999</v>
      </c>
      <c r="AF282" s="95">
        <f t="shared" si="105"/>
        <v>7.4499999999999983E-2</v>
      </c>
      <c r="AG282" s="97">
        <v>106.9</v>
      </c>
      <c r="AH282" s="98">
        <f t="shared" si="112"/>
        <v>1.4582495249093979E-3</v>
      </c>
      <c r="AI282" s="112">
        <f t="shared" si="113"/>
        <v>1.0863958960575012E-4</v>
      </c>
      <c r="AJ282" s="100">
        <v>135.61000000000001</v>
      </c>
      <c r="AK282" s="100">
        <v>0.25</v>
      </c>
      <c r="AL282" s="100">
        <v>18.8</v>
      </c>
    </row>
    <row r="283" spans="1:38">
      <c r="A283" s="90" t="s">
        <v>1554</v>
      </c>
      <c r="B283" s="52">
        <v>0.36</v>
      </c>
      <c r="C283" s="59">
        <v>0.1305</v>
      </c>
      <c r="D283" s="74">
        <f t="shared" si="106"/>
        <v>0.22949999999999998</v>
      </c>
      <c r="E283" s="52">
        <v>0.3</v>
      </c>
      <c r="F283" s="59">
        <v>0.1305</v>
      </c>
      <c r="G283" s="74">
        <f t="shared" si="107"/>
        <v>0.16949999999999998</v>
      </c>
      <c r="H283" s="52">
        <v>0.1</v>
      </c>
      <c r="I283" s="59">
        <v>0.1305</v>
      </c>
      <c r="J283" s="74">
        <f t="shared" si="108"/>
        <v>-3.0499999999999999E-2</v>
      </c>
      <c r="K283" s="52">
        <v>0.1</v>
      </c>
      <c r="L283" s="59">
        <v>0.1305</v>
      </c>
      <c r="M283" s="74">
        <f t="shared" si="101"/>
        <v>-3.0499999999999999E-2</v>
      </c>
      <c r="N283" s="52">
        <v>0.13</v>
      </c>
      <c r="O283" s="59">
        <v>0.1305</v>
      </c>
      <c r="P283" s="74">
        <f t="shared" si="109"/>
        <v>-5.0000000000000044E-4</v>
      </c>
      <c r="Q283" s="52">
        <v>0.16</v>
      </c>
      <c r="R283" s="59">
        <v>0.1305</v>
      </c>
      <c r="S283" s="74">
        <f t="shared" si="110"/>
        <v>2.9499999999999998E-2</v>
      </c>
      <c r="T283" s="52">
        <v>0.19</v>
      </c>
      <c r="U283" s="59">
        <v>0.1305</v>
      </c>
      <c r="V283" s="74">
        <f t="shared" si="111"/>
        <v>5.9499999999999997E-2</v>
      </c>
      <c r="W283" s="52">
        <v>0.11</v>
      </c>
      <c r="X283" s="59">
        <v>0.1305</v>
      </c>
      <c r="Y283" s="74">
        <f t="shared" si="102"/>
        <v>-2.0500000000000004E-2</v>
      </c>
      <c r="Z283" s="52">
        <v>0.09</v>
      </c>
      <c r="AA283" s="59">
        <v>0.1305</v>
      </c>
      <c r="AB283" s="74">
        <f t="shared" si="103"/>
        <v>-4.0500000000000008E-2</v>
      </c>
      <c r="AC283" s="52">
        <v>0.13</v>
      </c>
      <c r="AD283" s="59">
        <v>0.1305</v>
      </c>
      <c r="AE283" s="74">
        <f t="shared" si="104"/>
        <v>-5.0000000000000044E-4</v>
      </c>
      <c r="AF283" s="95">
        <f t="shared" si="105"/>
        <v>3.6499999999999991E-2</v>
      </c>
      <c r="AG283" s="97">
        <v>259.95999999999998</v>
      </c>
      <c r="AH283" s="98">
        <f t="shared" si="112"/>
        <v>3.5461791065991301E-3</v>
      </c>
      <c r="AI283" s="112">
        <f t="shared" si="113"/>
        <v>1.2943553739086822E-4</v>
      </c>
      <c r="AJ283" s="100">
        <v>357.15</v>
      </c>
      <c r="AK283" s="100">
        <v>0.06</v>
      </c>
      <c r="AL283" s="100">
        <v>-4.2300000000000004</v>
      </c>
    </row>
    <row r="284" spans="1:38">
      <c r="A284" s="90" t="s">
        <v>1555</v>
      </c>
      <c r="B284" s="52">
        <v>0.06</v>
      </c>
      <c r="C284" s="59">
        <v>0.1305</v>
      </c>
      <c r="D284" s="74">
        <f t="shared" si="106"/>
        <v>-7.0500000000000007E-2</v>
      </c>
      <c r="E284" s="52">
        <v>0.06</v>
      </c>
      <c r="F284" s="59">
        <v>0.1305</v>
      </c>
      <c r="G284" s="74">
        <f t="shared" si="107"/>
        <v>-7.0500000000000007E-2</v>
      </c>
      <c r="H284" s="52">
        <v>0.09</v>
      </c>
      <c r="I284" s="59">
        <v>0.1305</v>
      </c>
      <c r="J284" s="74">
        <f t="shared" si="108"/>
        <v>-4.0500000000000008E-2</v>
      </c>
      <c r="K284" s="52">
        <v>-0.04</v>
      </c>
      <c r="L284" s="59">
        <v>0.1305</v>
      </c>
      <c r="M284" s="74">
        <f t="shared" si="101"/>
        <v>-0.17050000000000001</v>
      </c>
      <c r="N284" s="52">
        <v>0</v>
      </c>
      <c r="O284" s="59">
        <v>0.1305</v>
      </c>
      <c r="P284" s="74">
        <f t="shared" si="109"/>
        <v>-0.1305</v>
      </c>
      <c r="Q284" s="59" t="s">
        <v>13</v>
      </c>
      <c r="R284" s="59">
        <v>0.1305</v>
      </c>
      <c r="S284" s="78" t="s">
        <v>13</v>
      </c>
      <c r="T284" s="52">
        <v>0.03</v>
      </c>
      <c r="U284" s="59">
        <v>0.1305</v>
      </c>
      <c r="V284" s="74">
        <f t="shared" si="111"/>
        <v>-0.10050000000000001</v>
      </c>
      <c r="W284" s="52">
        <v>0.02</v>
      </c>
      <c r="X284" s="59">
        <v>0.1305</v>
      </c>
      <c r="Y284" s="74">
        <f t="shared" si="102"/>
        <v>-0.1105</v>
      </c>
      <c r="Z284" s="52">
        <v>0.06</v>
      </c>
      <c r="AA284" s="59">
        <v>0.1305</v>
      </c>
      <c r="AB284" s="74">
        <f t="shared" si="103"/>
        <v>-7.0500000000000007E-2</v>
      </c>
      <c r="AC284" s="52">
        <v>0.1</v>
      </c>
      <c r="AD284" s="59">
        <v>0.1305</v>
      </c>
      <c r="AE284" s="74">
        <f t="shared" si="104"/>
        <v>-3.0499999999999999E-2</v>
      </c>
      <c r="AF284" s="95">
        <f t="shared" si="105"/>
        <v>-8.8277777777777788E-2</v>
      </c>
      <c r="AG284" s="97">
        <v>699.22</v>
      </c>
      <c r="AH284" s="98">
        <f t="shared" si="112"/>
        <v>9.5382341703194491E-3</v>
      </c>
      <c r="AI284" s="112">
        <f t="shared" si="113"/>
        <v>-8.4201411647986707E-4</v>
      </c>
      <c r="AJ284" s="100">
        <v>1173.68</v>
      </c>
      <c r="AK284" s="100">
        <v>1.21</v>
      </c>
      <c r="AL284" s="100">
        <v>-15.59</v>
      </c>
    </row>
    <row r="285" spans="1:38">
      <c r="A285" s="90" t="s">
        <v>1556</v>
      </c>
      <c r="B285" s="52">
        <v>0.15</v>
      </c>
      <c r="C285" s="59">
        <v>0.1305</v>
      </c>
      <c r="D285" s="74">
        <f t="shared" si="106"/>
        <v>1.949999999999999E-2</v>
      </c>
      <c r="E285" s="52">
        <v>0.14000000000000001</v>
      </c>
      <c r="F285" s="59">
        <v>0.1305</v>
      </c>
      <c r="G285" s="74">
        <f t="shared" si="107"/>
        <v>9.5000000000000084E-3</v>
      </c>
      <c r="H285" s="52">
        <v>0.11</v>
      </c>
      <c r="I285" s="59">
        <v>0.1305</v>
      </c>
      <c r="J285" s="74">
        <f t="shared" si="108"/>
        <v>-2.0500000000000004E-2</v>
      </c>
      <c r="K285" s="52">
        <v>0.13</v>
      </c>
      <c r="L285" s="59">
        <v>0.1305</v>
      </c>
      <c r="M285" s="74">
        <f t="shared" si="101"/>
        <v>-5.0000000000000044E-4</v>
      </c>
      <c r="N285" s="52">
        <v>0.15</v>
      </c>
      <c r="O285" s="59">
        <v>0.1305</v>
      </c>
      <c r="P285" s="74">
        <f t="shared" si="109"/>
        <v>1.949999999999999E-2</v>
      </c>
      <c r="Q285" s="52">
        <v>0.14000000000000001</v>
      </c>
      <c r="R285" s="59">
        <v>0.1305</v>
      </c>
      <c r="S285" s="74">
        <f t="shared" si="110"/>
        <v>9.5000000000000084E-3</v>
      </c>
      <c r="T285" s="52">
        <v>0.09</v>
      </c>
      <c r="U285" s="59">
        <v>0.1305</v>
      </c>
      <c r="V285" s="74">
        <f t="shared" si="111"/>
        <v>-4.0500000000000008E-2</v>
      </c>
      <c r="W285" s="52">
        <v>0.1</v>
      </c>
      <c r="X285" s="59">
        <v>0.1305</v>
      </c>
      <c r="Y285" s="74">
        <f t="shared" si="102"/>
        <v>-3.0499999999999999E-2</v>
      </c>
      <c r="Z285" s="52">
        <v>7.0000000000000007E-2</v>
      </c>
      <c r="AA285" s="59">
        <v>0.1305</v>
      </c>
      <c r="AB285" s="74">
        <f t="shared" si="103"/>
        <v>-6.0499999999999998E-2</v>
      </c>
      <c r="AC285" s="52">
        <v>0.1</v>
      </c>
      <c r="AD285" s="59">
        <v>0.1305</v>
      </c>
      <c r="AE285" s="74">
        <f t="shared" si="104"/>
        <v>-3.0499999999999999E-2</v>
      </c>
      <c r="AF285" s="95">
        <f t="shared" si="105"/>
        <v>-1.2500000000000001E-2</v>
      </c>
      <c r="AG285" s="97">
        <v>313.3</v>
      </c>
      <c r="AH285" s="98">
        <f t="shared" si="112"/>
        <v>4.2738033316568223E-3</v>
      </c>
      <c r="AI285" s="112">
        <f t="shared" si="113"/>
        <v>-5.3422541645710283E-5</v>
      </c>
      <c r="AJ285" s="100">
        <v>346.08</v>
      </c>
      <c r="AK285" s="100">
        <v>0</v>
      </c>
      <c r="AL285" s="100">
        <v>-0.06</v>
      </c>
    </row>
    <row r="286" spans="1:38">
      <c r="A286" s="90" t="s">
        <v>1557</v>
      </c>
      <c r="B286" s="52">
        <v>0.2001</v>
      </c>
      <c r="C286" s="59">
        <v>0.1305</v>
      </c>
      <c r="D286" s="74">
        <f t="shared" si="106"/>
        <v>6.9599999999999995E-2</v>
      </c>
      <c r="E286" s="52">
        <v>0.12670000000000001</v>
      </c>
      <c r="F286" s="59">
        <v>0.1305</v>
      </c>
      <c r="G286" s="74">
        <f t="shared" si="107"/>
        <v>-3.7999999999999978E-3</v>
      </c>
      <c r="H286" s="52">
        <v>0.1169</v>
      </c>
      <c r="I286" s="59">
        <v>0.1305</v>
      </c>
      <c r="J286" s="74">
        <f t="shared" si="108"/>
        <v>-1.3600000000000001E-2</v>
      </c>
      <c r="K286" s="52">
        <v>0.16900000000000001</v>
      </c>
      <c r="L286" s="59">
        <v>0.1305</v>
      </c>
      <c r="M286" s="74">
        <f t="shared" si="101"/>
        <v>3.8500000000000006E-2</v>
      </c>
      <c r="N286" s="52">
        <v>0.17150000000000001</v>
      </c>
      <c r="O286" s="59">
        <v>0.1305</v>
      </c>
      <c r="P286" s="74">
        <f t="shared" si="109"/>
        <v>4.1000000000000009E-2</v>
      </c>
      <c r="Q286" s="52">
        <v>0.21970000000000001</v>
      </c>
      <c r="R286" s="59">
        <v>0.1305</v>
      </c>
      <c r="S286" s="74">
        <f t="shared" si="110"/>
        <v>8.9200000000000002E-2</v>
      </c>
      <c r="T286" s="52">
        <v>0.29809999999999998</v>
      </c>
      <c r="U286" s="59">
        <v>0.1305</v>
      </c>
      <c r="V286" s="74">
        <f t="shared" si="111"/>
        <v>0.16759999999999997</v>
      </c>
      <c r="W286" s="52">
        <v>0.28310000000000002</v>
      </c>
      <c r="X286" s="59">
        <v>0.1305</v>
      </c>
      <c r="Y286" s="74">
        <f t="shared" si="102"/>
        <v>0.15260000000000001</v>
      </c>
      <c r="Z286" s="52">
        <v>0.1875</v>
      </c>
      <c r="AA286" s="59">
        <v>0.1305</v>
      </c>
      <c r="AB286" s="74">
        <f t="shared" si="103"/>
        <v>5.6999999999999995E-2</v>
      </c>
      <c r="AC286" s="52">
        <v>0.17580000000000001</v>
      </c>
      <c r="AD286" s="59">
        <v>0.1305</v>
      </c>
      <c r="AE286" s="74">
        <f t="shared" si="104"/>
        <v>4.5300000000000007E-2</v>
      </c>
      <c r="AF286" s="95">
        <f t="shared" si="105"/>
        <v>6.4339999999999981E-2</v>
      </c>
      <c r="AG286" s="97">
        <v>105.16</v>
      </c>
      <c r="AH286" s="98">
        <f t="shared" si="112"/>
        <v>1.434513751538562E-3</v>
      </c>
      <c r="AI286" s="112">
        <f t="shared" si="113"/>
        <v>9.2296614773991045E-5</v>
      </c>
      <c r="AJ286" s="100">
        <v>111.27</v>
      </c>
      <c r="AK286" s="100">
        <v>0</v>
      </c>
      <c r="AL286" s="100">
        <v>6.09</v>
      </c>
    </row>
    <row r="287" spans="1:38">
      <c r="A287" s="90" t="s">
        <v>1558</v>
      </c>
      <c r="B287" s="64" t="s">
        <v>13</v>
      </c>
      <c r="C287" s="59">
        <v>0.1305</v>
      </c>
      <c r="D287" s="78" t="s">
        <v>13</v>
      </c>
      <c r="E287" s="52">
        <v>0.25</v>
      </c>
      <c r="F287" s="59">
        <v>0.1305</v>
      </c>
      <c r="G287" s="74">
        <f t="shared" si="107"/>
        <v>0.1195</v>
      </c>
      <c r="H287" s="52">
        <v>0.26</v>
      </c>
      <c r="I287" s="59">
        <v>0.1305</v>
      </c>
      <c r="J287" s="74">
        <f t="shared" si="108"/>
        <v>0.1295</v>
      </c>
      <c r="K287" s="52">
        <v>0.11</v>
      </c>
      <c r="L287" s="59">
        <v>0.1305</v>
      </c>
      <c r="M287" s="74">
        <f t="shared" si="101"/>
        <v>-2.0500000000000004E-2</v>
      </c>
      <c r="N287" s="52">
        <v>0.17</v>
      </c>
      <c r="O287" s="59">
        <v>0.1305</v>
      </c>
      <c r="P287" s="74">
        <f t="shared" si="109"/>
        <v>3.9500000000000007E-2</v>
      </c>
      <c r="Q287" s="52">
        <v>0.17</v>
      </c>
      <c r="R287" s="59">
        <v>0.1305</v>
      </c>
      <c r="S287" s="74">
        <f t="shared" si="110"/>
        <v>3.9500000000000007E-2</v>
      </c>
      <c r="T287" s="52">
        <v>0.15</v>
      </c>
      <c r="U287" s="59">
        <v>0.1305</v>
      </c>
      <c r="V287" s="74">
        <f t="shared" si="111"/>
        <v>1.949999999999999E-2</v>
      </c>
      <c r="W287" s="52">
        <v>0.16</v>
      </c>
      <c r="X287" s="59">
        <v>0.1305</v>
      </c>
      <c r="Y287" s="74">
        <f t="shared" si="102"/>
        <v>2.9499999999999998E-2</v>
      </c>
      <c r="Z287" s="52">
        <v>0.04</v>
      </c>
      <c r="AA287" s="59">
        <v>0.1305</v>
      </c>
      <c r="AB287" s="74">
        <f t="shared" si="103"/>
        <v>-9.0499999999999997E-2</v>
      </c>
      <c r="AC287" s="52">
        <v>0.13</v>
      </c>
      <c r="AD287" s="59">
        <v>0.1305</v>
      </c>
      <c r="AE287" s="74">
        <f t="shared" si="104"/>
        <v>-5.0000000000000044E-4</v>
      </c>
      <c r="AF287" s="95">
        <f t="shared" si="105"/>
        <v>2.9499999999999988E-2</v>
      </c>
      <c r="AG287" s="97">
        <v>174.9</v>
      </c>
      <c r="AH287" s="98">
        <f t="shared" si="112"/>
        <v>2.3858544612409137E-3</v>
      </c>
      <c r="AI287" s="112">
        <f t="shared" si="113"/>
        <v>7.038270660660693E-5</v>
      </c>
      <c r="AJ287" s="100">
        <v>278.06</v>
      </c>
      <c r="AK287" s="100">
        <v>0.59</v>
      </c>
      <c r="AL287" s="100" t="s">
        <v>13</v>
      </c>
    </row>
    <row r="288" spans="1:38">
      <c r="A288" s="90" t="s">
        <v>1559</v>
      </c>
      <c r="B288" s="52">
        <v>0.3</v>
      </c>
      <c r="C288" s="59">
        <v>0.1305</v>
      </c>
      <c r="D288" s="74">
        <f t="shared" si="106"/>
        <v>0.16949999999999998</v>
      </c>
      <c r="E288" s="52">
        <v>0.24</v>
      </c>
      <c r="F288" s="59">
        <v>0.1305</v>
      </c>
      <c r="G288" s="74">
        <f t="shared" si="107"/>
        <v>0.10949999999999999</v>
      </c>
      <c r="H288" s="52">
        <v>0.1</v>
      </c>
      <c r="I288" s="59">
        <v>0.1305</v>
      </c>
      <c r="J288" s="74">
        <f t="shared" si="108"/>
        <v>-3.0499999999999999E-2</v>
      </c>
      <c r="K288" s="52">
        <v>0.08</v>
      </c>
      <c r="L288" s="59">
        <v>0.1305</v>
      </c>
      <c r="M288" s="74">
        <f t="shared" si="101"/>
        <v>-5.0500000000000003E-2</v>
      </c>
      <c r="N288" s="52">
        <v>0.1</v>
      </c>
      <c r="O288" s="59">
        <v>0.1305</v>
      </c>
      <c r="P288" s="74">
        <f t="shared" si="109"/>
        <v>-3.0499999999999999E-2</v>
      </c>
      <c r="Q288" s="52">
        <v>0.12</v>
      </c>
      <c r="R288" s="59">
        <v>0.1305</v>
      </c>
      <c r="S288" s="74">
        <f t="shared" si="110"/>
        <v>-1.0500000000000009E-2</v>
      </c>
      <c r="T288" s="52">
        <v>0.01</v>
      </c>
      <c r="U288" s="59">
        <v>0.1305</v>
      </c>
      <c r="V288" s="74">
        <f t="shared" si="111"/>
        <v>-0.12050000000000001</v>
      </c>
      <c r="W288" s="52">
        <v>0.35</v>
      </c>
      <c r="X288" s="59">
        <v>0.1305</v>
      </c>
      <c r="Y288" s="74">
        <f t="shared" si="102"/>
        <v>0.21949999999999997</v>
      </c>
      <c r="Z288" s="52">
        <v>0.08</v>
      </c>
      <c r="AA288" s="59">
        <v>0.1305</v>
      </c>
      <c r="AB288" s="74">
        <f t="shared" si="103"/>
        <v>-5.0500000000000003E-2</v>
      </c>
      <c r="AC288" s="52">
        <v>0.1</v>
      </c>
      <c r="AD288" s="59">
        <v>0.1305</v>
      </c>
      <c r="AE288" s="74">
        <f t="shared" si="104"/>
        <v>-3.0499999999999999E-2</v>
      </c>
      <c r="AF288" s="95">
        <f t="shared" si="105"/>
        <v>1.7499999999999991E-2</v>
      </c>
      <c r="AG288" s="97">
        <v>538.51</v>
      </c>
      <c r="AH288" s="98">
        <f t="shared" si="112"/>
        <v>7.345949033292421E-3</v>
      </c>
      <c r="AI288" s="112">
        <f t="shared" si="113"/>
        <v>1.2855410808261731E-4</v>
      </c>
      <c r="AJ288" s="100">
        <v>678.32</v>
      </c>
      <c r="AK288" s="100">
        <v>0.68</v>
      </c>
      <c r="AL288" s="100">
        <v>-13.07</v>
      </c>
    </row>
    <row r="289" spans="1:38">
      <c r="A289" s="90" t="s">
        <v>1560</v>
      </c>
      <c r="B289" s="52">
        <v>0.38</v>
      </c>
      <c r="C289" s="59">
        <v>0.1305</v>
      </c>
      <c r="D289" s="74">
        <f t="shared" si="106"/>
        <v>0.2495</v>
      </c>
      <c r="E289" s="52">
        <v>0.23</v>
      </c>
      <c r="F289" s="59">
        <v>0.1305</v>
      </c>
      <c r="G289" s="74">
        <f t="shared" si="107"/>
        <v>9.9500000000000005E-2</v>
      </c>
      <c r="H289" s="52">
        <v>0.24</v>
      </c>
      <c r="I289" s="59">
        <v>0.1305</v>
      </c>
      <c r="J289" s="74">
        <f t="shared" si="108"/>
        <v>0.10949999999999999</v>
      </c>
      <c r="K289" s="52">
        <v>0.27</v>
      </c>
      <c r="L289" s="59">
        <v>0.1305</v>
      </c>
      <c r="M289" s="74">
        <f t="shared" si="101"/>
        <v>0.13950000000000001</v>
      </c>
      <c r="N289" s="52">
        <v>0.18</v>
      </c>
      <c r="O289" s="59">
        <v>0.1305</v>
      </c>
      <c r="P289" s="74">
        <f t="shared" si="109"/>
        <v>4.9499999999999988E-2</v>
      </c>
      <c r="Q289" s="52">
        <v>0.18</v>
      </c>
      <c r="R289" s="59">
        <v>0.1305</v>
      </c>
      <c r="S289" s="74">
        <f t="shared" si="110"/>
        <v>4.9499999999999988E-2</v>
      </c>
      <c r="T289" s="52">
        <v>0.17</v>
      </c>
      <c r="U289" s="59">
        <v>0.1305</v>
      </c>
      <c r="V289" s="74">
        <f t="shared" si="111"/>
        <v>3.9500000000000007E-2</v>
      </c>
      <c r="W289" s="52">
        <v>0.14000000000000001</v>
      </c>
      <c r="X289" s="59">
        <v>0.1305</v>
      </c>
      <c r="Y289" s="74">
        <f t="shared" si="102"/>
        <v>9.5000000000000084E-3</v>
      </c>
      <c r="Z289" s="52">
        <v>0.12</v>
      </c>
      <c r="AA289" s="59">
        <v>0.1305</v>
      </c>
      <c r="AB289" s="74">
        <f t="shared" si="103"/>
        <v>-1.0500000000000009E-2</v>
      </c>
      <c r="AC289" s="52">
        <v>0.15</v>
      </c>
      <c r="AD289" s="59">
        <v>0.1305</v>
      </c>
      <c r="AE289" s="74">
        <f t="shared" si="104"/>
        <v>1.949999999999999E-2</v>
      </c>
      <c r="AF289" s="95">
        <f t="shared" si="105"/>
        <v>7.5499999999999998E-2</v>
      </c>
      <c r="AG289" s="97">
        <v>127.7</v>
      </c>
      <c r="AH289" s="98">
        <f t="shared" si="112"/>
        <v>1.7419875054343322E-3</v>
      </c>
      <c r="AI289" s="112">
        <f t="shared" si="113"/>
        <v>1.3152005666029209E-4</v>
      </c>
      <c r="AJ289" s="100">
        <v>162.82</v>
      </c>
      <c r="AK289" s="100">
        <v>0.01</v>
      </c>
      <c r="AL289" s="100">
        <v>8.19</v>
      </c>
    </row>
    <row r="290" spans="1:38">
      <c r="A290" s="90" t="s">
        <v>1561</v>
      </c>
      <c r="B290" s="52">
        <v>0.56999999999999995</v>
      </c>
      <c r="C290" s="59">
        <v>0.1305</v>
      </c>
      <c r="D290" s="74">
        <f t="shared" si="106"/>
        <v>0.43949999999999995</v>
      </c>
      <c r="E290" s="52">
        <v>0.61</v>
      </c>
      <c r="F290" s="59">
        <v>0.1305</v>
      </c>
      <c r="G290" s="74">
        <f t="shared" si="107"/>
        <v>0.47949999999999998</v>
      </c>
      <c r="H290" s="52">
        <v>0.49</v>
      </c>
      <c r="I290" s="59">
        <v>0.1305</v>
      </c>
      <c r="J290" s="74">
        <f t="shared" si="108"/>
        <v>0.35949999999999999</v>
      </c>
      <c r="K290" s="52">
        <v>0.33</v>
      </c>
      <c r="L290" s="59">
        <v>0.1305</v>
      </c>
      <c r="M290" s="74">
        <f t="shared" si="101"/>
        <v>0.19950000000000001</v>
      </c>
      <c r="N290" s="52">
        <v>0.24</v>
      </c>
      <c r="O290" s="59">
        <v>0.1305</v>
      </c>
      <c r="P290" s="74">
        <f t="shared" si="109"/>
        <v>0.10949999999999999</v>
      </c>
      <c r="Q290" s="52">
        <v>0.23</v>
      </c>
      <c r="R290" s="59">
        <v>0.1305</v>
      </c>
      <c r="S290" s="74">
        <f t="shared" si="110"/>
        <v>9.9500000000000005E-2</v>
      </c>
      <c r="T290" s="52">
        <v>0.17</v>
      </c>
      <c r="U290" s="59">
        <v>0.1305</v>
      </c>
      <c r="V290" s="74">
        <f t="shared" si="111"/>
        <v>3.9500000000000007E-2</v>
      </c>
      <c r="W290" s="52">
        <v>0.11</v>
      </c>
      <c r="X290" s="59">
        <v>0.1305</v>
      </c>
      <c r="Y290" s="74">
        <f t="shared" si="102"/>
        <v>-2.0500000000000004E-2</v>
      </c>
      <c r="Z290" s="52">
        <v>0.11</v>
      </c>
      <c r="AA290" s="59">
        <v>0.1305</v>
      </c>
      <c r="AB290" s="74">
        <f t="shared" si="103"/>
        <v>-2.0500000000000004E-2</v>
      </c>
      <c r="AC290" s="52">
        <v>0.16</v>
      </c>
      <c r="AD290" s="59">
        <v>0.1305</v>
      </c>
      <c r="AE290" s="74">
        <f t="shared" si="104"/>
        <v>2.9499999999999998E-2</v>
      </c>
      <c r="AF290" s="95">
        <f t="shared" si="105"/>
        <v>0.17150000000000001</v>
      </c>
      <c r="AG290" s="97">
        <v>108.65</v>
      </c>
      <c r="AH290" s="98">
        <f t="shared" si="112"/>
        <v>1.4821217107708706E-3</v>
      </c>
      <c r="AI290" s="112">
        <f t="shared" si="113"/>
        <v>2.5418387339720433E-4</v>
      </c>
      <c r="AJ290" s="100">
        <v>146.72999999999999</v>
      </c>
      <c r="AK290" s="100">
        <v>0.05</v>
      </c>
      <c r="AL290" s="100">
        <v>0.62</v>
      </c>
    </row>
    <row r="291" spans="1:38">
      <c r="A291" s="90" t="s">
        <v>1562</v>
      </c>
      <c r="B291" s="52">
        <v>0.05</v>
      </c>
      <c r="C291" s="59">
        <v>0.1305</v>
      </c>
      <c r="D291" s="74">
        <f t="shared" si="106"/>
        <v>-8.0500000000000002E-2</v>
      </c>
      <c r="E291" s="52">
        <v>7.0000000000000007E-2</v>
      </c>
      <c r="F291" s="59">
        <v>0.1305</v>
      </c>
      <c r="G291" s="74">
        <f t="shared" si="107"/>
        <v>-6.0499999999999998E-2</v>
      </c>
      <c r="H291" s="52">
        <v>0.05</v>
      </c>
      <c r="I291" s="59">
        <v>0.1305</v>
      </c>
      <c r="J291" s="74">
        <f t="shared" si="108"/>
        <v>-8.0500000000000002E-2</v>
      </c>
      <c r="K291" s="52">
        <v>0.12</v>
      </c>
      <c r="L291" s="59">
        <v>0.1305</v>
      </c>
      <c r="M291" s="74">
        <f t="shared" si="101"/>
        <v>-1.0500000000000009E-2</v>
      </c>
      <c r="N291" s="52">
        <v>7.0000000000000007E-2</v>
      </c>
      <c r="O291" s="59">
        <v>0.1305</v>
      </c>
      <c r="P291" s="74">
        <f t="shared" si="109"/>
        <v>-6.0499999999999998E-2</v>
      </c>
      <c r="Q291" s="52">
        <v>0.12</v>
      </c>
      <c r="R291" s="59">
        <v>0.1305</v>
      </c>
      <c r="S291" s="74">
        <f t="shared" si="110"/>
        <v>-1.0500000000000009E-2</v>
      </c>
      <c r="T291" s="52">
        <v>0.18</v>
      </c>
      <c r="U291" s="59">
        <v>0.1305</v>
      </c>
      <c r="V291" s="74">
        <f t="shared" si="111"/>
        <v>4.9499999999999988E-2</v>
      </c>
      <c r="W291" s="52">
        <v>0.09</v>
      </c>
      <c r="X291" s="59">
        <v>0.1305</v>
      </c>
      <c r="Y291" s="74">
        <f t="shared" si="102"/>
        <v>-4.0500000000000008E-2</v>
      </c>
      <c r="Z291" s="52">
        <v>-0.03</v>
      </c>
      <c r="AA291" s="59">
        <v>0.1305</v>
      </c>
      <c r="AB291" s="74">
        <f t="shared" si="103"/>
        <v>-0.1605</v>
      </c>
      <c r="AC291" s="52">
        <v>0.11</v>
      </c>
      <c r="AD291" s="59">
        <v>0.1305</v>
      </c>
      <c r="AE291" s="74">
        <f t="shared" si="104"/>
        <v>-2.0500000000000004E-2</v>
      </c>
      <c r="AF291" s="95">
        <f t="shared" si="105"/>
        <v>-4.7500000000000001E-2</v>
      </c>
      <c r="AG291" s="97">
        <v>165.34</v>
      </c>
      <c r="AH291" s="98">
        <f t="shared" si="112"/>
        <v>2.2554441201919537E-3</v>
      </c>
      <c r="AI291" s="112">
        <f t="shared" si="113"/>
        <v>-1.0713359570911781E-4</v>
      </c>
      <c r="AJ291" s="100">
        <v>232.97</v>
      </c>
      <c r="AK291" s="100">
        <v>0.01</v>
      </c>
      <c r="AL291" s="100">
        <v>-6.75</v>
      </c>
    </row>
    <row r="292" spans="1:38">
      <c r="A292" s="90" t="s">
        <v>1563</v>
      </c>
      <c r="B292" s="52">
        <v>0.12720000000000001</v>
      </c>
      <c r="C292" s="59">
        <v>0.1305</v>
      </c>
      <c r="D292" s="74">
        <f t="shared" si="106"/>
        <v>-3.2999999999999974E-3</v>
      </c>
      <c r="E292" s="52">
        <v>0.27600000000000002</v>
      </c>
      <c r="F292" s="59">
        <v>0.1305</v>
      </c>
      <c r="G292" s="74">
        <f t="shared" si="107"/>
        <v>0.14550000000000002</v>
      </c>
      <c r="H292" s="52">
        <v>0.6532</v>
      </c>
      <c r="I292" s="59">
        <v>0.1305</v>
      </c>
      <c r="J292" s="74">
        <f t="shared" si="108"/>
        <v>0.52269999999999994</v>
      </c>
      <c r="K292" s="52">
        <v>0.2094</v>
      </c>
      <c r="L292" s="59">
        <v>0.1305</v>
      </c>
      <c r="M292" s="74">
        <f t="shared" si="101"/>
        <v>7.8899999999999998E-2</v>
      </c>
      <c r="N292" s="52">
        <v>0.1646</v>
      </c>
      <c r="O292" s="59">
        <v>0.1305</v>
      </c>
      <c r="P292" s="74">
        <f t="shared" si="109"/>
        <v>3.4099999999999991E-2</v>
      </c>
      <c r="Q292" s="59" t="s">
        <v>13</v>
      </c>
      <c r="R292" s="59">
        <v>0.1305</v>
      </c>
      <c r="S292" s="78" t="s">
        <v>13</v>
      </c>
      <c r="T292" s="52">
        <v>0.41149999999999998</v>
      </c>
      <c r="U292" s="59">
        <v>0.1305</v>
      </c>
      <c r="V292" s="74">
        <f t="shared" si="111"/>
        <v>0.28099999999999997</v>
      </c>
      <c r="W292" s="52">
        <v>8.9499999999999996E-2</v>
      </c>
      <c r="X292" s="59">
        <v>0.1305</v>
      </c>
      <c r="Y292" s="74">
        <f t="shared" si="102"/>
        <v>-4.1000000000000009E-2</v>
      </c>
      <c r="Z292" s="52">
        <v>6.0999999999999999E-2</v>
      </c>
      <c r="AA292" s="59">
        <v>0.1305</v>
      </c>
      <c r="AB292" s="74">
        <f t="shared" si="103"/>
        <v>-6.9500000000000006E-2</v>
      </c>
      <c r="AC292" s="52">
        <v>3.6700000000000003E-2</v>
      </c>
      <c r="AD292" s="59">
        <v>0.1305</v>
      </c>
      <c r="AE292" s="74">
        <f t="shared" si="104"/>
        <v>-9.3799999999999994E-2</v>
      </c>
      <c r="AF292" s="95">
        <f t="shared" si="105"/>
        <v>9.4955555555555557E-2</v>
      </c>
      <c r="AG292" s="97">
        <v>55.51</v>
      </c>
      <c r="AH292" s="98">
        <f t="shared" si="112"/>
        <v>7.5722573552591832E-4</v>
      </c>
      <c r="AI292" s="112">
        <f t="shared" si="113"/>
        <v>7.1902790397827758E-5</v>
      </c>
      <c r="AJ292" s="100">
        <v>69.23</v>
      </c>
      <c r="AK292" s="100">
        <v>0</v>
      </c>
      <c r="AL292" s="100">
        <v>9.01</v>
      </c>
    </row>
    <row r="293" spans="1:38">
      <c r="A293" s="90" t="s">
        <v>1564</v>
      </c>
      <c r="B293" s="52">
        <v>0.72</v>
      </c>
      <c r="C293" s="59">
        <v>0.1305</v>
      </c>
      <c r="D293" s="74">
        <f t="shared" si="106"/>
        <v>0.58949999999999991</v>
      </c>
      <c r="E293" s="52">
        <v>0.25</v>
      </c>
      <c r="F293" s="59">
        <v>0.1305</v>
      </c>
      <c r="G293" s="74">
        <f t="shared" si="107"/>
        <v>0.1195</v>
      </c>
      <c r="H293" s="52">
        <v>-0.18</v>
      </c>
      <c r="I293" s="59">
        <v>0.1305</v>
      </c>
      <c r="J293" s="74">
        <f t="shared" si="108"/>
        <v>-0.3105</v>
      </c>
      <c r="K293" s="52">
        <v>-1.25</v>
      </c>
      <c r="L293" s="59">
        <v>0.1305</v>
      </c>
      <c r="M293" s="74">
        <f t="shared" si="101"/>
        <v>-1.3805000000000001</v>
      </c>
      <c r="N293" s="52">
        <v>-0.85</v>
      </c>
      <c r="O293" s="59">
        <v>0.1305</v>
      </c>
      <c r="P293" s="74">
        <f t="shared" si="109"/>
        <v>-0.98049999999999993</v>
      </c>
      <c r="Q293" s="59" t="s">
        <v>13</v>
      </c>
      <c r="R293" s="59">
        <v>0.1305</v>
      </c>
      <c r="S293" s="78" t="s">
        <v>13</v>
      </c>
      <c r="T293" s="64" t="s">
        <v>13</v>
      </c>
      <c r="U293" s="59">
        <v>0.1305</v>
      </c>
      <c r="V293" s="78" t="s">
        <v>13</v>
      </c>
      <c r="W293" s="59" t="s">
        <v>13</v>
      </c>
      <c r="X293" s="59">
        <v>0.1305</v>
      </c>
      <c r="Y293" s="78" t="s">
        <v>13</v>
      </c>
      <c r="Z293" s="59" t="s">
        <v>13</v>
      </c>
      <c r="AA293" s="59">
        <v>0.1305</v>
      </c>
      <c r="AB293" s="78" t="s">
        <v>13</v>
      </c>
      <c r="AC293" s="64" t="s">
        <v>13</v>
      </c>
      <c r="AD293" s="59">
        <v>0.1305</v>
      </c>
      <c r="AE293" s="78" t="s">
        <v>13</v>
      </c>
      <c r="AF293" s="95">
        <f t="shared" si="105"/>
        <v>-0.39250000000000002</v>
      </c>
      <c r="AG293" s="97">
        <v>63.46</v>
      </c>
      <c r="AH293" s="98">
        <f t="shared" si="112"/>
        <v>8.6567366558232349E-4</v>
      </c>
      <c r="AI293" s="112">
        <f t="shared" si="113"/>
        <v>-3.39776913741062E-4</v>
      </c>
      <c r="AJ293" s="100">
        <v>159.76</v>
      </c>
      <c r="AK293" s="100">
        <v>11.3</v>
      </c>
      <c r="AL293" s="100">
        <v>-7.15</v>
      </c>
    </row>
    <row r="294" spans="1:38">
      <c r="A294" s="90" t="s">
        <v>1565</v>
      </c>
      <c r="B294" s="64" t="s">
        <v>13</v>
      </c>
      <c r="C294" s="59">
        <v>0.1305</v>
      </c>
      <c r="D294" s="78" t="s">
        <v>13</v>
      </c>
      <c r="E294" s="59" t="s">
        <v>13</v>
      </c>
      <c r="F294" s="59">
        <v>0.1305</v>
      </c>
      <c r="G294" s="78" t="s">
        <v>13</v>
      </c>
      <c r="H294" s="52">
        <v>0.7</v>
      </c>
      <c r="I294" s="59">
        <v>0.1305</v>
      </c>
      <c r="J294" s="74">
        <f t="shared" si="108"/>
        <v>0.5694999999999999</v>
      </c>
      <c r="K294" s="52">
        <v>0.28000000000000003</v>
      </c>
      <c r="L294" s="59">
        <v>0.1305</v>
      </c>
      <c r="M294" s="74">
        <f t="shared" si="101"/>
        <v>0.14950000000000002</v>
      </c>
      <c r="N294" s="52">
        <v>0.54</v>
      </c>
      <c r="O294" s="59">
        <v>0.1305</v>
      </c>
      <c r="P294" s="74">
        <f t="shared" si="109"/>
        <v>0.40950000000000003</v>
      </c>
      <c r="Q294" s="52">
        <v>0.06</v>
      </c>
      <c r="R294" s="59">
        <v>0.1305</v>
      </c>
      <c r="S294" s="74">
        <f t="shared" si="110"/>
        <v>-7.0500000000000007E-2</v>
      </c>
      <c r="T294" s="52">
        <v>0.22</v>
      </c>
      <c r="U294" s="59">
        <v>0.1305</v>
      </c>
      <c r="V294" s="74">
        <f t="shared" si="111"/>
        <v>8.9499999999999996E-2</v>
      </c>
      <c r="W294" s="52">
        <v>0.12</v>
      </c>
      <c r="X294" s="59">
        <v>0.1305</v>
      </c>
      <c r="Y294" s="74">
        <f t="shared" si="102"/>
        <v>-1.0500000000000009E-2</v>
      </c>
      <c r="Z294" s="52">
        <v>0.09</v>
      </c>
      <c r="AA294" s="59">
        <v>0.1305</v>
      </c>
      <c r="AB294" s="74">
        <f t="shared" si="103"/>
        <v>-4.0500000000000008E-2</v>
      </c>
      <c r="AC294" s="52">
        <v>0.05</v>
      </c>
      <c r="AD294" s="59">
        <v>0.1305</v>
      </c>
      <c r="AE294" s="74">
        <f t="shared" si="104"/>
        <v>-8.0500000000000002E-2</v>
      </c>
      <c r="AF294" s="95">
        <f t="shared" si="105"/>
        <v>0.12699999999999997</v>
      </c>
      <c r="AG294" s="97">
        <v>347.09</v>
      </c>
      <c r="AH294" s="98">
        <f t="shared" si="112"/>
        <v>4.7347411375192033E-3</v>
      </c>
      <c r="AI294" s="112">
        <f t="shared" si="113"/>
        <v>6.0131212446493869E-4</v>
      </c>
      <c r="AJ294" s="100">
        <v>616.86</v>
      </c>
      <c r="AK294" s="100">
        <v>0.16</v>
      </c>
      <c r="AL294" s="100">
        <v>-7.07</v>
      </c>
    </row>
    <row r="295" spans="1:38">
      <c r="A295" s="90" t="s">
        <v>1566</v>
      </c>
      <c r="B295" s="52">
        <v>0.09</v>
      </c>
      <c r="C295" s="59">
        <v>0.1305</v>
      </c>
      <c r="D295" s="74">
        <f t="shared" si="106"/>
        <v>-4.0500000000000008E-2</v>
      </c>
      <c r="E295" s="52">
        <v>0.18</v>
      </c>
      <c r="F295" s="59">
        <v>0.1305</v>
      </c>
      <c r="G295" s="74">
        <f t="shared" si="107"/>
        <v>4.9499999999999988E-2</v>
      </c>
      <c r="H295" s="52">
        <v>0.28999999999999998</v>
      </c>
      <c r="I295" s="59">
        <v>0.1305</v>
      </c>
      <c r="J295" s="74">
        <f t="shared" si="108"/>
        <v>0.15949999999999998</v>
      </c>
      <c r="K295" s="52">
        <v>0.14000000000000001</v>
      </c>
      <c r="L295" s="59">
        <v>0.1305</v>
      </c>
      <c r="M295" s="74">
        <f t="shared" si="101"/>
        <v>9.5000000000000084E-3</v>
      </c>
      <c r="N295" s="52">
        <v>0.11</v>
      </c>
      <c r="O295" s="59">
        <v>0.1305</v>
      </c>
      <c r="P295" s="74">
        <f t="shared" si="109"/>
        <v>-2.0500000000000004E-2</v>
      </c>
      <c r="Q295" s="52">
        <v>0.11</v>
      </c>
      <c r="R295" s="59">
        <v>0.1305</v>
      </c>
      <c r="S295" s="74">
        <f t="shared" si="110"/>
        <v>-2.0500000000000004E-2</v>
      </c>
      <c r="T295" s="52">
        <v>0.02</v>
      </c>
      <c r="U295" s="59">
        <v>0.1305</v>
      </c>
      <c r="V295" s="74">
        <f t="shared" si="111"/>
        <v>-0.1105</v>
      </c>
      <c r="W295" s="52">
        <v>7.0000000000000007E-2</v>
      </c>
      <c r="X295" s="59">
        <v>0.1305</v>
      </c>
      <c r="Y295" s="74">
        <f t="shared" si="102"/>
        <v>-6.0499999999999998E-2</v>
      </c>
      <c r="Z295" s="52">
        <v>0.12</v>
      </c>
      <c r="AA295" s="59">
        <v>0.1305</v>
      </c>
      <c r="AB295" s="74">
        <f t="shared" si="103"/>
        <v>-1.0500000000000009E-2</v>
      </c>
      <c r="AC295" s="52">
        <v>0.17</v>
      </c>
      <c r="AD295" s="59">
        <v>0.1305</v>
      </c>
      <c r="AE295" s="74">
        <f t="shared" si="104"/>
        <v>3.9500000000000007E-2</v>
      </c>
      <c r="AF295" s="95">
        <f t="shared" si="105"/>
        <v>-5.0000000000000456E-4</v>
      </c>
      <c r="AG295" s="97">
        <v>399.66</v>
      </c>
      <c r="AH295" s="98">
        <f t="shared" si="112"/>
        <v>5.4518616007978478E-3</v>
      </c>
      <c r="AI295" s="112">
        <f t="shared" si="113"/>
        <v>-2.7259308003989486E-6</v>
      </c>
      <c r="AJ295" s="100">
        <v>602.25</v>
      </c>
      <c r="AK295" s="100">
        <v>0.97</v>
      </c>
      <c r="AL295" s="100">
        <v>0.75</v>
      </c>
    </row>
    <row r="296" spans="1:38">
      <c r="A296" s="90" t="s">
        <v>1567</v>
      </c>
      <c r="B296" s="52">
        <v>0.31</v>
      </c>
      <c r="C296" s="59">
        <v>0.1305</v>
      </c>
      <c r="D296" s="74">
        <f t="shared" si="106"/>
        <v>0.17949999999999999</v>
      </c>
      <c r="E296" s="52">
        <v>0.08</v>
      </c>
      <c r="F296" s="59">
        <v>0.1305</v>
      </c>
      <c r="G296" s="74">
        <f t="shared" si="107"/>
        <v>-5.0500000000000003E-2</v>
      </c>
      <c r="H296" s="52">
        <v>0.12</v>
      </c>
      <c r="I296" s="59">
        <v>0.1305</v>
      </c>
      <c r="J296" s="74">
        <f t="shared" si="108"/>
        <v>-1.0500000000000009E-2</v>
      </c>
      <c r="K296" s="52">
        <v>-0.05</v>
      </c>
      <c r="L296" s="59">
        <v>0.1305</v>
      </c>
      <c r="M296" s="74">
        <f t="shared" si="101"/>
        <v>-0.18049999999999999</v>
      </c>
      <c r="N296" s="52">
        <v>0</v>
      </c>
      <c r="O296" s="59">
        <v>0.1305</v>
      </c>
      <c r="P296" s="74">
        <f t="shared" si="109"/>
        <v>-0.1305</v>
      </c>
      <c r="Q296" s="52">
        <v>-0.06</v>
      </c>
      <c r="R296" s="59">
        <v>0.1305</v>
      </c>
      <c r="S296" s="74">
        <f t="shared" si="110"/>
        <v>-0.1905</v>
      </c>
      <c r="T296" s="52">
        <v>0.03</v>
      </c>
      <c r="U296" s="59">
        <v>0.1305</v>
      </c>
      <c r="V296" s="74">
        <f t="shared" si="111"/>
        <v>-0.10050000000000001</v>
      </c>
      <c r="W296" s="52">
        <v>0</v>
      </c>
      <c r="X296" s="59">
        <v>0.1305</v>
      </c>
      <c r="Y296" s="74">
        <f t="shared" si="102"/>
        <v>-0.1305</v>
      </c>
      <c r="Z296" s="52">
        <v>-0.3</v>
      </c>
      <c r="AA296" s="59">
        <v>0.1305</v>
      </c>
      <c r="AB296" s="74">
        <f t="shared" si="103"/>
        <v>-0.43049999999999999</v>
      </c>
      <c r="AC296" s="52">
        <v>7.0000000000000007E-2</v>
      </c>
      <c r="AD296" s="59">
        <v>0.1305</v>
      </c>
      <c r="AE296" s="74">
        <f t="shared" si="104"/>
        <v>-6.0499999999999998E-2</v>
      </c>
      <c r="AF296" s="95">
        <f t="shared" si="105"/>
        <v>-0.11050000000000001</v>
      </c>
      <c r="AG296" s="97">
        <v>-19.690000000000001</v>
      </c>
      <c r="AH296" s="98">
        <f t="shared" si="112"/>
        <v>-2.6859619406422868E-4</v>
      </c>
      <c r="AI296" s="112">
        <f t="shared" si="113"/>
        <v>2.9679879444097273E-5</v>
      </c>
      <c r="AJ296" s="100">
        <v>680.47</v>
      </c>
      <c r="AK296" s="100">
        <v>8.9700000000000006</v>
      </c>
      <c r="AL296" s="100">
        <v>-22.43</v>
      </c>
    </row>
    <row r="297" spans="1:38">
      <c r="A297" s="90" t="s">
        <v>1568</v>
      </c>
      <c r="B297" s="52">
        <v>0.41</v>
      </c>
      <c r="C297" s="59">
        <v>0.1305</v>
      </c>
      <c r="D297" s="74">
        <f t="shared" si="106"/>
        <v>0.27949999999999997</v>
      </c>
      <c r="E297" s="52">
        <v>0.08</v>
      </c>
      <c r="F297" s="59">
        <v>0.1305</v>
      </c>
      <c r="G297" s="74">
        <f t="shared" si="107"/>
        <v>-5.0500000000000003E-2</v>
      </c>
      <c r="H297" s="52">
        <v>0.21</v>
      </c>
      <c r="I297" s="59">
        <v>0.1305</v>
      </c>
      <c r="J297" s="74">
        <f t="shared" si="108"/>
        <v>7.9499999999999987E-2</v>
      </c>
      <c r="K297" s="52">
        <v>0.12</v>
      </c>
      <c r="L297" s="59">
        <v>0.1305</v>
      </c>
      <c r="M297" s="74">
        <f t="shared" si="101"/>
        <v>-1.0500000000000009E-2</v>
      </c>
      <c r="N297" s="52">
        <v>-0.13</v>
      </c>
      <c r="O297" s="59">
        <v>0.1305</v>
      </c>
      <c r="P297" s="74">
        <f t="shared" si="109"/>
        <v>-0.26050000000000001</v>
      </c>
      <c r="Q297" s="52">
        <v>-0.34</v>
      </c>
      <c r="R297" s="59">
        <v>0.1305</v>
      </c>
      <c r="S297" s="74">
        <f t="shared" si="110"/>
        <v>-0.47050000000000003</v>
      </c>
      <c r="T297" s="52">
        <v>-0.13</v>
      </c>
      <c r="U297" s="59">
        <v>0.1305</v>
      </c>
      <c r="V297" s="74">
        <f t="shared" si="111"/>
        <v>-0.26050000000000001</v>
      </c>
      <c r="W297" s="52">
        <v>-0.06</v>
      </c>
      <c r="X297" s="59">
        <v>0.1305</v>
      </c>
      <c r="Y297" s="74">
        <f t="shared" si="102"/>
        <v>-0.1905</v>
      </c>
      <c r="Z297" s="52">
        <v>-0.08</v>
      </c>
      <c r="AA297" s="59">
        <v>0.1305</v>
      </c>
      <c r="AB297" s="74">
        <f t="shared" si="103"/>
        <v>-0.21050000000000002</v>
      </c>
      <c r="AC297" s="52">
        <v>0.02</v>
      </c>
      <c r="AD297" s="59">
        <v>0.1305</v>
      </c>
      <c r="AE297" s="74">
        <f t="shared" si="104"/>
        <v>-0.1105</v>
      </c>
      <c r="AF297" s="95">
        <f t="shared" si="105"/>
        <v>-0.12050000000000001</v>
      </c>
      <c r="AG297" s="97">
        <v>126.94</v>
      </c>
      <c r="AH297" s="98">
        <f t="shared" si="112"/>
        <v>1.731620156145921E-3</v>
      </c>
      <c r="AI297" s="112">
        <f t="shared" si="113"/>
        <v>-2.086602288155835E-4</v>
      </c>
      <c r="AJ297" s="100">
        <v>194.6</v>
      </c>
      <c r="AK297" s="100">
        <v>0.28999999999999998</v>
      </c>
      <c r="AL297" s="100" t="s">
        <v>13</v>
      </c>
    </row>
    <row r="298" spans="1:38">
      <c r="A298" s="90" t="s">
        <v>1569</v>
      </c>
      <c r="B298" s="52">
        <v>0.24560000000000001</v>
      </c>
      <c r="C298" s="59">
        <v>0.1305</v>
      </c>
      <c r="D298" s="74">
        <f t="shared" si="106"/>
        <v>0.11510000000000001</v>
      </c>
      <c r="E298" s="52">
        <v>6.4600000000000005E-2</v>
      </c>
      <c r="F298" s="59">
        <v>0.1305</v>
      </c>
      <c r="G298" s="74">
        <f t="shared" si="107"/>
        <v>-6.59E-2</v>
      </c>
      <c r="H298" s="52">
        <v>5.5500000000000001E-2</v>
      </c>
      <c r="I298" s="59">
        <v>0.1305</v>
      </c>
      <c r="J298" s="74">
        <f t="shared" si="108"/>
        <v>-7.5000000000000011E-2</v>
      </c>
      <c r="K298" s="52">
        <v>3.2399999999999998E-2</v>
      </c>
      <c r="L298" s="59">
        <v>0.1305</v>
      </c>
      <c r="M298" s="74">
        <f t="shared" si="101"/>
        <v>-9.8100000000000007E-2</v>
      </c>
      <c r="N298" s="52">
        <v>6.2399999999999997E-2</v>
      </c>
      <c r="O298" s="59">
        <v>0.1305</v>
      </c>
      <c r="P298" s="74">
        <f t="shared" si="109"/>
        <v>-6.8100000000000008E-2</v>
      </c>
      <c r="Q298" s="52">
        <v>6.25E-2</v>
      </c>
      <c r="R298" s="59">
        <v>0.1305</v>
      </c>
      <c r="S298" s="74">
        <f t="shared" si="110"/>
        <v>-6.8000000000000005E-2</v>
      </c>
      <c r="T298" s="52">
        <v>7.1499999999999994E-2</v>
      </c>
      <c r="U298" s="59">
        <v>0.1305</v>
      </c>
      <c r="V298" s="74">
        <f t="shared" si="111"/>
        <v>-5.9000000000000011E-2</v>
      </c>
      <c r="W298" s="52">
        <v>7.8200000000000006E-2</v>
      </c>
      <c r="X298" s="59">
        <v>0.1305</v>
      </c>
      <c r="Y298" s="74">
        <f t="shared" si="102"/>
        <v>-5.2299999999999999E-2</v>
      </c>
      <c r="Z298" s="52">
        <v>4.9200000000000001E-2</v>
      </c>
      <c r="AA298" s="59">
        <v>0.1305</v>
      </c>
      <c r="AB298" s="74">
        <f t="shared" si="103"/>
        <v>-8.1300000000000011E-2</v>
      </c>
      <c r="AC298" s="52">
        <v>0.13270000000000001</v>
      </c>
      <c r="AD298" s="59">
        <v>0.1305</v>
      </c>
      <c r="AE298" s="74">
        <f t="shared" si="104"/>
        <v>2.2000000000000075E-3</v>
      </c>
      <c r="AF298" s="95">
        <f t="shared" si="105"/>
        <v>-4.5040000000000004E-2</v>
      </c>
      <c r="AG298" s="97">
        <v>52.13</v>
      </c>
      <c r="AH298" s="98">
        <f t="shared" si="112"/>
        <v>7.1111831369061662E-4</v>
      </c>
      <c r="AI298" s="112">
        <f t="shared" si="113"/>
        <v>-3.2028768848625376E-5</v>
      </c>
      <c r="AJ298" s="100">
        <v>67.22</v>
      </c>
      <c r="AK298" s="100">
        <v>0</v>
      </c>
      <c r="AL298" s="100">
        <v>11.09</v>
      </c>
    </row>
    <row r="299" spans="1:38">
      <c r="A299" s="90" t="s">
        <v>959</v>
      </c>
      <c r="B299" s="52">
        <v>0.32</v>
      </c>
      <c r="C299" s="59">
        <v>0.1305</v>
      </c>
      <c r="D299" s="74">
        <f t="shared" si="106"/>
        <v>0.1895</v>
      </c>
      <c r="E299" s="52">
        <v>0.18</v>
      </c>
      <c r="F299" s="59">
        <v>0.1305</v>
      </c>
      <c r="G299" s="74">
        <f t="shared" si="107"/>
        <v>4.9499999999999988E-2</v>
      </c>
      <c r="H299" s="52">
        <v>0.05</v>
      </c>
      <c r="I299" s="59">
        <v>0.1305</v>
      </c>
      <c r="J299" s="74">
        <f t="shared" si="108"/>
        <v>-8.0500000000000002E-2</v>
      </c>
      <c r="K299" s="52">
        <v>-0.01</v>
      </c>
      <c r="L299" s="59">
        <v>0.1305</v>
      </c>
      <c r="M299" s="74">
        <f t="shared" si="101"/>
        <v>-0.14050000000000001</v>
      </c>
      <c r="N299" s="52">
        <v>-0.05</v>
      </c>
      <c r="O299" s="59">
        <v>0.1305</v>
      </c>
      <c r="P299" s="74">
        <f t="shared" si="109"/>
        <v>-0.18049999999999999</v>
      </c>
      <c r="Q299" s="52">
        <v>-0.05</v>
      </c>
      <c r="R299" s="59">
        <v>0.1305</v>
      </c>
      <c r="S299" s="74">
        <f t="shared" si="110"/>
        <v>-0.18049999999999999</v>
      </c>
      <c r="T299" s="52">
        <v>0.03</v>
      </c>
      <c r="U299" s="59">
        <v>0.1305</v>
      </c>
      <c r="V299" s="74">
        <f t="shared" si="111"/>
        <v>-0.10050000000000001</v>
      </c>
      <c r="W299" s="52">
        <v>0.03</v>
      </c>
      <c r="X299" s="59">
        <v>0.1305</v>
      </c>
      <c r="Y299" s="74">
        <f t="shared" si="102"/>
        <v>-0.10050000000000001</v>
      </c>
      <c r="Z299" s="52">
        <v>-0.01</v>
      </c>
      <c r="AA299" s="59">
        <v>0.1305</v>
      </c>
      <c r="AB299" s="74">
        <f t="shared" si="103"/>
        <v>-0.14050000000000001</v>
      </c>
      <c r="AC299" s="52">
        <v>0.03</v>
      </c>
      <c r="AD299" s="59">
        <v>0.1305</v>
      </c>
      <c r="AE299" s="74">
        <f t="shared" si="104"/>
        <v>-0.10050000000000001</v>
      </c>
      <c r="AF299" s="95">
        <f t="shared" si="105"/>
        <v>-7.8500000000000014E-2</v>
      </c>
      <c r="AG299" s="97">
        <v>969.88</v>
      </c>
      <c r="AH299" s="98">
        <f t="shared" si="112"/>
        <v>1.3230374641900156E-2</v>
      </c>
      <c r="AI299" s="112">
        <f t="shared" si="113"/>
        <v>-1.0385844093891625E-3</v>
      </c>
      <c r="AJ299" s="100">
        <v>2306.54</v>
      </c>
      <c r="AK299" s="100">
        <v>0.35</v>
      </c>
      <c r="AL299" s="100" t="s">
        <v>13</v>
      </c>
    </row>
    <row r="300" spans="1:38">
      <c r="A300" s="90" t="s">
        <v>1570</v>
      </c>
      <c r="B300" s="64" t="s">
        <v>13</v>
      </c>
      <c r="C300" s="59">
        <v>0.1305</v>
      </c>
      <c r="D300" s="78" t="s">
        <v>13</v>
      </c>
      <c r="E300" s="52">
        <v>5.9900000000000002E-2</v>
      </c>
      <c r="F300" s="59">
        <v>0.1305</v>
      </c>
      <c r="G300" s="74">
        <f t="shared" si="107"/>
        <v>-7.0599999999999996E-2</v>
      </c>
      <c r="H300" s="52">
        <v>5.74E-2</v>
      </c>
      <c r="I300" s="59">
        <v>0.1305</v>
      </c>
      <c r="J300" s="74">
        <f t="shared" si="108"/>
        <v>-7.3099999999999998E-2</v>
      </c>
      <c r="K300" s="52">
        <v>0.03</v>
      </c>
      <c r="L300" s="59">
        <v>0.1305</v>
      </c>
      <c r="M300" s="74">
        <f t="shared" si="101"/>
        <v>-0.10050000000000001</v>
      </c>
      <c r="N300" s="52">
        <v>3.09E-2</v>
      </c>
      <c r="O300" s="59">
        <v>0.1305</v>
      </c>
      <c r="P300" s="74">
        <f t="shared" si="109"/>
        <v>-9.9600000000000008E-2</v>
      </c>
      <c r="Q300" s="52">
        <v>-2.2700000000000001E-2</v>
      </c>
      <c r="R300" s="59">
        <v>0.1305</v>
      </c>
      <c r="S300" s="74">
        <f t="shared" si="110"/>
        <v>-0.1532</v>
      </c>
      <c r="T300" s="52">
        <v>1.5900000000000001E-2</v>
      </c>
      <c r="U300" s="59">
        <v>0.1305</v>
      </c>
      <c r="V300" s="74">
        <f t="shared" si="111"/>
        <v>-0.11460000000000001</v>
      </c>
      <c r="W300" s="52">
        <v>5.2299999999999999E-2</v>
      </c>
      <c r="X300" s="59">
        <v>0.1305</v>
      </c>
      <c r="Y300" s="74">
        <f t="shared" si="102"/>
        <v>-7.8200000000000006E-2</v>
      </c>
      <c r="Z300" s="52">
        <v>4.2799999999999998E-2</v>
      </c>
      <c r="AA300" s="59">
        <v>0.1305</v>
      </c>
      <c r="AB300" s="74">
        <f t="shared" si="103"/>
        <v>-8.77E-2</v>
      </c>
      <c r="AC300" s="52">
        <v>9.2100000000000001E-2</v>
      </c>
      <c r="AD300" s="59">
        <v>0.1305</v>
      </c>
      <c r="AE300" s="74">
        <f t="shared" si="104"/>
        <v>-3.8400000000000004E-2</v>
      </c>
      <c r="AF300" s="95">
        <f t="shared" si="105"/>
        <v>-9.0655555555555559E-2</v>
      </c>
      <c r="AG300" s="97">
        <v>112.11</v>
      </c>
      <c r="AH300" s="98">
        <f t="shared" si="112"/>
        <v>1.5293204325312684E-3</v>
      </c>
      <c r="AI300" s="112">
        <f t="shared" si="113"/>
        <v>-1.3864139343358465E-4</v>
      </c>
      <c r="AJ300" s="100">
        <v>136.71</v>
      </c>
      <c r="AK300" s="100">
        <v>0.16</v>
      </c>
      <c r="AL300" s="100">
        <v>0.28999999999999998</v>
      </c>
    </row>
    <row r="301" spans="1:38">
      <c r="A301" s="90" t="s">
        <v>1571</v>
      </c>
      <c r="B301" s="52">
        <v>0.28999999999999998</v>
      </c>
      <c r="C301" s="59">
        <v>0.1305</v>
      </c>
      <c r="D301" s="74">
        <f t="shared" si="106"/>
        <v>0.15949999999999998</v>
      </c>
      <c r="E301" s="52">
        <v>0.23</v>
      </c>
      <c r="F301" s="59">
        <v>0.1305</v>
      </c>
      <c r="G301" s="74">
        <f t="shared" ref="G301:G343" si="114">E301-F301</f>
        <v>9.9500000000000005E-2</v>
      </c>
      <c r="H301" s="52">
        <v>0.18</v>
      </c>
      <c r="I301" s="59">
        <v>0.1305</v>
      </c>
      <c r="J301" s="74">
        <f t="shared" ref="J301:J343" si="115">H301-I301</f>
        <v>4.9499999999999988E-2</v>
      </c>
      <c r="K301" s="52">
        <v>0.14000000000000001</v>
      </c>
      <c r="L301" s="59">
        <v>0.1305</v>
      </c>
      <c r="M301" s="74">
        <f t="shared" ref="M301:M343" si="116">K301-L301</f>
        <v>9.5000000000000084E-3</v>
      </c>
      <c r="N301" s="52">
        <v>0.13</v>
      </c>
      <c r="O301" s="59">
        <v>0.1305</v>
      </c>
      <c r="P301" s="74">
        <f t="shared" ref="P301:P344" si="117">N301-O301</f>
        <v>-5.0000000000000044E-4</v>
      </c>
      <c r="Q301" s="52">
        <v>0.11</v>
      </c>
      <c r="R301" s="59">
        <v>0.1305</v>
      </c>
      <c r="S301" s="74">
        <f t="shared" ref="S301:S343" si="118">Q301-R301</f>
        <v>-2.0500000000000004E-2</v>
      </c>
      <c r="T301" s="52">
        <v>0.13</v>
      </c>
      <c r="U301" s="59">
        <v>0.1305</v>
      </c>
      <c r="V301" s="74">
        <f t="shared" ref="V301:V343" si="119">T301-U301</f>
        <v>-5.0000000000000044E-4</v>
      </c>
      <c r="W301" s="52">
        <v>7.0000000000000007E-2</v>
      </c>
      <c r="X301" s="59">
        <v>0.1305</v>
      </c>
      <c r="Y301" s="74">
        <f t="shared" ref="Y301:Y343" si="120">W301-X301</f>
        <v>-6.0499999999999998E-2</v>
      </c>
      <c r="Z301" s="52">
        <v>0.05</v>
      </c>
      <c r="AA301" s="59">
        <v>0.1305</v>
      </c>
      <c r="AB301" s="74">
        <f t="shared" ref="AB301:AB343" si="121">Z301-AA301</f>
        <v>-8.0500000000000002E-2</v>
      </c>
      <c r="AC301" s="52">
        <v>0.06</v>
      </c>
      <c r="AD301" s="59">
        <v>0.1305</v>
      </c>
      <c r="AE301" s="74">
        <f t="shared" ref="AE301:AE343" si="122">AC301-AD301</f>
        <v>-7.0500000000000007E-2</v>
      </c>
      <c r="AF301" s="95">
        <f t="shared" ref="AF301:AF344" si="123">AVERAGE(D301,G301,J301,M301,P301,S301,V301,Y301,AB301,AE301)</f>
        <v>8.4999999999999971E-3</v>
      </c>
      <c r="AG301" s="97">
        <v>216.89</v>
      </c>
      <c r="AH301" s="98">
        <f t="shared" si="112"/>
        <v>2.9586505094256247E-3</v>
      </c>
      <c r="AI301" s="112">
        <f t="shared" si="113"/>
        <v>2.51485293301178E-5</v>
      </c>
      <c r="AJ301" s="100">
        <v>248.89</v>
      </c>
      <c r="AK301" s="100">
        <v>0.43</v>
      </c>
      <c r="AL301" s="100">
        <v>-8.92</v>
      </c>
    </row>
    <row r="302" spans="1:38">
      <c r="A302" s="90" t="s">
        <v>1572</v>
      </c>
      <c r="B302" s="64" t="s">
        <v>13</v>
      </c>
      <c r="C302" s="59">
        <v>0.1305</v>
      </c>
      <c r="D302" s="78" t="s">
        <v>13</v>
      </c>
      <c r="E302" s="59" t="s">
        <v>13</v>
      </c>
      <c r="F302" s="59">
        <v>0.1305</v>
      </c>
      <c r="G302" s="78" t="s">
        <v>13</v>
      </c>
      <c r="H302" s="59" t="s">
        <v>13</v>
      </c>
      <c r="I302" s="59">
        <v>0.1305</v>
      </c>
      <c r="J302" s="78" t="s">
        <v>13</v>
      </c>
      <c r="K302" s="52">
        <v>9.1600000000000001E-2</v>
      </c>
      <c r="L302" s="59">
        <v>0.1305</v>
      </c>
      <c r="M302" s="74">
        <f t="shared" si="116"/>
        <v>-3.8900000000000004E-2</v>
      </c>
      <c r="N302" s="52">
        <v>9.7299999999999998E-2</v>
      </c>
      <c r="O302" s="59">
        <v>0.1305</v>
      </c>
      <c r="P302" s="74">
        <f t="shared" si="117"/>
        <v>-3.3200000000000007E-2</v>
      </c>
      <c r="Q302" s="52">
        <v>0.17979999999999999</v>
      </c>
      <c r="R302" s="59">
        <v>0.1305</v>
      </c>
      <c r="S302" s="74">
        <f t="shared" si="118"/>
        <v>4.9299999999999983E-2</v>
      </c>
      <c r="T302" s="52">
        <v>0.2349</v>
      </c>
      <c r="U302" s="59">
        <v>0.1305</v>
      </c>
      <c r="V302" s="74">
        <f t="shared" si="119"/>
        <v>0.10439999999999999</v>
      </c>
      <c r="W302" s="52">
        <v>0.44640000000000002</v>
      </c>
      <c r="X302" s="59">
        <v>0.1305</v>
      </c>
      <c r="Y302" s="74">
        <f t="shared" si="120"/>
        <v>0.31590000000000001</v>
      </c>
      <c r="Z302" s="52">
        <v>0.50880000000000003</v>
      </c>
      <c r="AA302" s="59">
        <v>0.1305</v>
      </c>
      <c r="AB302" s="74">
        <f t="shared" si="121"/>
        <v>0.37830000000000003</v>
      </c>
      <c r="AC302" s="52">
        <v>0.56320000000000003</v>
      </c>
      <c r="AD302" s="59">
        <v>0.1305</v>
      </c>
      <c r="AE302" s="74">
        <f t="shared" si="122"/>
        <v>0.43270000000000003</v>
      </c>
      <c r="AF302" s="95">
        <f t="shared" si="123"/>
        <v>0.17264285714285715</v>
      </c>
      <c r="AG302" s="97">
        <v>13.71</v>
      </c>
      <c r="AH302" s="98">
        <f t="shared" ref="AH302:AH344" si="124">AG302/$AG$345</f>
        <v>1.8702152466331005E-4</v>
      </c>
      <c r="AI302" s="112">
        <f t="shared" ref="AI302:AI344" si="125">AF302*AH302</f>
        <v>3.2287930365087174E-5</v>
      </c>
      <c r="AJ302" s="100">
        <v>21.35</v>
      </c>
      <c r="AK302" s="100">
        <v>0</v>
      </c>
      <c r="AL302" s="100" t="s">
        <v>13</v>
      </c>
    </row>
    <row r="303" spans="1:38">
      <c r="A303" s="90" t="s">
        <v>1573</v>
      </c>
      <c r="B303" s="52">
        <v>0.61</v>
      </c>
      <c r="C303" s="59">
        <v>0.1305</v>
      </c>
      <c r="D303" s="74">
        <f t="shared" ref="D303:D343" si="126">B303-C303</f>
        <v>0.47949999999999998</v>
      </c>
      <c r="E303" s="52">
        <v>0.69</v>
      </c>
      <c r="F303" s="59">
        <v>0.1305</v>
      </c>
      <c r="G303" s="74">
        <f t="shared" si="114"/>
        <v>0.55949999999999989</v>
      </c>
      <c r="H303" s="52">
        <v>0.67</v>
      </c>
      <c r="I303" s="59">
        <v>0.1305</v>
      </c>
      <c r="J303" s="74">
        <f t="shared" si="115"/>
        <v>0.53950000000000009</v>
      </c>
      <c r="K303" s="52">
        <v>0.39</v>
      </c>
      <c r="L303" s="59">
        <v>0.1305</v>
      </c>
      <c r="M303" s="74">
        <f t="shared" si="116"/>
        <v>0.25950000000000001</v>
      </c>
      <c r="N303" s="52">
        <v>0.26</v>
      </c>
      <c r="O303" s="59">
        <v>0.1305</v>
      </c>
      <c r="P303" s="74">
        <f t="shared" si="117"/>
        <v>0.1295</v>
      </c>
      <c r="Q303" s="52">
        <v>0.08</v>
      </c>
      <c r="R303" s="59">
        <v>0.1305</v>
      </c>
      <c r="S303" s="74">
        <f t="shared" si="118"/>
        <v>-5.0500000000000003E-2</v>
      </c>
      <c r="T303" s="52">
        <v>-0.04</v>
      </c>
      <c r="U303" s="59">
        <v>0.1305</v>
      </c>
      <c r="V303" s="74">
        <f t="shared" si="119"/>
        <v>-0.17050000000000001</v>
      </c>
      <c r="W303" s="52">
        <v>0.05</v>
      </c>
      <c r="X303" s="59">
        <v>0.1305</v>
      </c>
      <c r="Y303" s="74">
        <f t="shared" si="120"/>
        <v>-8.0500000000000002E-2</v>
      </c>
      <c r="Z303" s="52">
        <v>0.13</v>
      </c>
      <c r="AA303" s="59">
        <v>0.1305</v>
      </c>
      <c r="AB303" s="74">
        <f t="shared" si="121"/>
        <v>-5.0000000000000044E-4</v>
      </c>
      <c r="AC303" s="63">
        <v>0.11</v>
      </c>
      <c r="AD303" s="59">
        <v>0.1305</v>
      </c>
      <c r="AE303" s="74">
        <f t="shared" si="122"/>
        <v>-2.0500000000000004E-2</v>
      </c>
      <c r="AF303" s="95">
        <f t="shared" si="123"/>
        <v>0.16450000000000001</v>
      </c>
      <c r="AG303" s="97">
        <v>47.53</v>
      </c>
      <c r="AH303" s="98">
        <f t="shared" si="124"/>
        <v>6.4836856799760226E-4</v>
      </c>
      <c r="AI303" s="112">
        <f t="shared" si="125"/>
        <v>1.0665662943560558E-4</v>
      </c>
      <c r="AJ303" s="100">
        <v>85.81</v>
      </c>
      <c r="AK303" s="100">
        <v>0.92</v>
      </c>
      <c r="AL303" s="100">
        <v>1.81</v>
      </c>
    </row>
    <row r="304" spans="1:38">
      <c r="A304" s="90" t="s">
        <v>1574</v>
      </c>
      <c r="B304" s="64" t="s">
        <v>13</v>
      </c>
      <c r="C304" s="59">
        <v>0.1305</v>
      </c>
      <c r="D304" s="78" t="s">
        <v>13</v>
      </c>
      <c r="E304" s="59" t="s">
        <v>13</v>
      </c>
      <c r="F304" s="59">
        <v>0.1305</v>
      </c>
      <c r="G304" s="78" t="s">
        <v>13</v>
      </c>
      <c r="H304" s="59" t="s">
        <v>13</v>
      </c>
      <c r="I304" s="59">
        <v>0.1305</v>
      </c>
      <c r="J304" s="78" t="s">
        <v>13</v>
      </c>
      <c r="K304" s="52">
        <v>0</v>
      </c>
      <c r="L304" s="59">
        <v>0.1305</v>
      </c>
      <c r="M304" s="74">
        <f t="shared" si="116"/>
        <v>-0.1305</v>
      </c>
      <c r="N304" s="52">
        <v>0.04</v>
      </c>
      <c r="O304" s="59">
        <v>0.1305</v>
      </c>
      <c r="P304" s="74">
        <f t="shared" si="117"/>
        <v>-9.0499999999999997E-2</v>
      </c>
      <c r="Q304" s="52">
        <v>0.04</v>
      </c>
      <c r="R304" s="59">
        <v>0.1305</v>
      </c>
      <c r="S304" s="74">
        <f t="shared" si="118"/>
        <v>-9.0499999999999997E-2</v>
      </c>
      <c r="T304" s="52">
        <v>0.32</v>
      </c>
      <c r="U304" s="59">
        <v>0.1305</v>
      </c>
      <c r="V304" s="74">
        <f t="shared" si="119"/>
        <v>0.1895</v>
      </c>
      <c r="W304" s="52">
        <v>7.0000000000000007E-2</v>
      </c>
      <c r="X304" s="59">
        <v>0.1305</v>
      </c>
      <c r="Y304" s="74">
        <f t="shared" si="120"/>
        <v>-6.0499999999999998E-2</v>
      </c>
      <c r="Z304" s="52">
        <v>0.23</v>
      </c>
      <c r="AA304" s="59">
        <v>0.1305</v>
      </c>
      <c r="AB304" s="74">
        <f t="shared" si="121"/>
        <v>9.9500000000000005E-2</v>
      </c>
      <c r="AC304" s="52">
        <v>0.28000000000000003</v>
      </c>
      <c r="AD304" s="59">
        <v>0.1305</v>
      </c>
      <c r="AE304" s="74">
        <f t="shared" si="122"/>
        <v>0.14950000000000002</v>
      </c>
      <c r="AF304" s="95">
        <f t="shared" si="123"/>
        <v>9.500000000000005E-3</v>
      </c>
      <c r="AG304" s="97">
        <v>17.239999999999998</v>
      </c>
      <c r="AH304" s="98">
        <f t="shared" si="124"/>
        <v>2.3517513385816667E-4</v>
      </c>
      <c r="AI304" s="112">
        <f t="shared" si="125"/>
        <v>2.2341637716525844E-6</v>
      </c>
      <c r="AJ304" s="100">
        <v>22.47</v>
      </c>
      <c r="AK304" s="100">
        <v>0.31</v>
      </c>
      <c r="AL304" s="100" t="s">
        <v>13</v>
      </c>
    </row>
    <row r="305" spans="1:38">
      <c r="A305" s="90" t="s">
        <v>1575</v>
      </c>
      <c r="B305" s="52">
        <v>0.42</v>
      </c>
      <c r="C305" s="59">
        <v>0.1305</v>
      </c>
      <c r="D305" s="74">
        <f t="shared" si="126"/>
        <v>0.28949999999999998</v>
      </c>
      <c r="E305" s="52">
        <v>0.32</v>
      </c>
      <c r="F305" s="59">
        <v>0.1305</v>
      </c>
      <c r="G305" s="74">
        <f t="shared" si="114"/>
        <v>0.1895</v>
      </c>
      <c r="H305" s="52">
        <v>0.2</v>
      </c>
      <c r="I305" s="59">
        <v>0.1305</v>
      </c>
      <c r="J305" s="74">
        <f t="shared" si="115"/>
        <v>6.9500000000000006E-2</v>
      </c>
      <c r="K305" s="52">
        <v>0.17</v>
      </c>
      <c r="L305" s="59">
        <v>0.1305</v>
      </c>
      <c r="M305" s="74">
        <f t="shared" si="116"/>
        <v>3.9500000000000007E-2</v>
      </c>
      <c r="N305" s="52">
        <v>0.14000000000000001</v>
      </c>
      <c r="O305" s="59">
        <v>0.1305</v>
      </c>
      <c r="P305" s="74">
        <f t="shared" si="117"/>
        <v>9.5000000000000084E-3</v>
      </c>
      <c r="Q305" s="52">
        <v>0.17</v>
      </c>
      <c r="R305" s="59">
        <v>0.1305</v>
      </c>
      <c r="S305" s="74">
        <f t="shared" si="118"/>
        <v>3.9500000000000007E-2</v>
      </c>
      <c r="T305" s="52">
        <v>0.17</v>
      </c>
      <c r="U305" s="59">
        <v>0.1305</v>
      </c>
      <c r="V305" s="74">
        <f t="shared" si="119"/>
        <v>3.9500000000000007E-2</v>
      </c>
      <c r="W305" s="52">
        <v>0.19</v>
      </c>
      <c r="X305" s="59">
        <v>0.1305</v>
      </c>
      <c r="Y305" s="74">
        <f t="shared" si="120"/>
        <v>5.9499999999999997E-2</v>
      </c>
      <c r="Z305" s="52">
        <v>0.18</v>
      </c>
      <c r="AA305" s="59">
        <v>0.1305</v>
      </c>
      <c r="AB305" s="74">
        <f t="shared" si="121"/>
        <v>4.9499999999999988E-2</v>
      </c>
      <c r="AC305" s="52">
        <v>0.14000000000000001</v>
      </c>
      <c r="AD305" s="59">
        <v>0.1305</v>
      </c>
      <c r="AE305" s="74">
        <f t="shared" si="122"/>
        <v>9.5000000000000084E-3</v>
      </c>
      <c r="AF305" s="95">
        <f t="shared" si="123"/>
        <v>7.9499999999999987E-2</v>
      </c>
      <c r="AG305" s="97">
        <v>125.55</v>
      </c>
      <c r="AH305" s="98">
        <f t="shared" si="124"/>
        <v>1.7126588199473797E-3</v>
      </c>
      <c r="AI305" s="112">
        <f t="shared" si="125"/>
        <v>1.3615637618581667E-4</v>
      </c>
      <c r="AJ305" s="100">
        <v>229.16</v>
      </c>
      <c r="AK305" s="100">
        <v>0.5</v>
      </c>
      <c r="AL305" s="100">
        <v>-1.19</v>
      </c>
    </row>
    <row r="306" spans="1:38">
      <c r="A306" s="90" t="s">
        <v>1576</v>
      </c>
      <c r="B306" s="52">
        <v>0.1</v>
      </c>
      <c r="C306" s="59">
        <v>0.1305</v>
      </c>
      <c r="D306" s="74">
        <f t="shared" si="126"/>
        <v>-3.0499999999999999E-2</v>
      </c>
      <c r="E306" s="52">
        <v>0.14000000000000001</v>
      </c>
      <c r="F306" s="59">
        <v>0.1305</v>
      </c>
      <c r="G306" s="74">
        <f t="shared" si="114"/>
        <v>9.5000000000000084E-3</v>
      </c>
      <c r="H306" s="52">
        <v>0.14000000000000001</v>
      </c>
      <c r="I306" s="59">
        <v>0.1305</v>
      </c>
      <c r="J306" s="74">
        <f t="shared" si="115"/>
        <v>9.5000000000000084E-3</v>
      </c>
      <c r="K306" s="52">
        <v>0.1</v>
      </c>
      <c r="L306" s="59">
        <v>0.1305</v>
      </c>
      <c r="M306" s="74">
        <f t="shared" si="116"/>
        <v>-3.0499999999999999E-2</v>
      </c>
      <c r="N306" s="52">
        <v>0.09</v>
      </c>
      <c r="O306" s="59">
        <v>0.1305</v>
      </c>
      <c r="P306" s="74">
        <f t="shared" si="117"/>
        <v>-4.0500000000000008E-2</v>
      </c>
      <c r="Q306" s="52">
        <v>0.09</v>
      </c>
      <c r="R306" s="59">
        <v>0.1305</v>
      </c>
      <c r="S306" s="74">
        <f t="shared" si="118"/>
        <v>-4.0500000000000008E-2</v>
      </c>
      <c r="T306" s="52">
        <v>0.09</v>
      </c>
      <c r="U306" s="59">
        <v>0.1305</v>
      </c>
      <c r="V306" s="74">
        <f t="shared" si="119"/>
        <v>-4.0500000000000008E-2</v>
      </c>
      <c r="W306" s="52">
        <v>0.09</v>
      </c>
      <c r="X306" s="59">
        <v>0.1305</v>
      </c>
      <c r="Y306" s="74">
        <f t="shared" si="120"/>
        <v>-4.0500000000000008E-2</v>
      </c>
      <c r="Z306" s="52">
        <v>0.09</v>
      </c>
      <c r="AA306" s="59">
        <v>0.1305</v>
      </c>
      <c r="AB306" s="74">
        <f t="shared" si="121"/>
        <v>-4.0500000000000008E-2</v>
      </c>
      <c r="AC306" s="52">
        <v>0.1</v>
      </c>
      <c r="AD306" s="59">
        <v>0.1305</v>
      </c>
      <c r="AE306" s="74">
        <f t="shared" si="122"/>
        <v>-3.0499999999999999E-2</v>
      </c>
      <c r="AF306" s="95">
        <f t="shared" si="123"/>
        <v>-2.7500000000000004E-2</v>
      </c>
      <c r="AG306" s="97">
        <v>214.67</v>
      </c>
      <c r="AH306" s="98">
        <f t="shared" si="124"/>
        <v>2.9283669365042135E-3</v>
      </c>
      <c r="AI306" s="112">
        <f t="shared" si="125"/>
        <v>-8.0530090753865878E-5</v>
      </c>
      <c r="AJ306" s="100">
        <v>283.14999999999998</v>
      </c>
      <c r="AK306" s="100">
        <v>0.48</v>
      </c>
      <c r="AL306" s="100">
        <v>-7.6</v>
      </c>
    </row>
    <row r="307" spans="1:38">
      <c r="A307" s="90" t="s">
        <v>1577</v>
      </c>
      <c r="B307" s="52">
        <v>0.33479999999999999</v>
      </c>
      <c r="C307" s="59">
        <v>0.1305</v>
      </c>
      <c r="D307" s="74">
        <f t="shared" si="126"/>
        <v>0.20429999999999998</v>
      </c>
      <c r="E307" s="52">
        <v>0.35370000000000001</v>
      </c>
      <c r="F307" s="59">
        <v>0.1305</v>
      </c>
      <c r="G307" s="74">
        <f t="shared" si="114"/>
        <v>0.22320000000000001</v>
      </c>
      <c r="H307" s="52">
        <v>0.4481</v>
      </c>
      <c r="I307" s="59">
        <v>0.1305</v>
      </c>
      <c r="J307" s="74">
        <f t="shared" si="115"/>
        <v>0.31759999999999999</v>
      </c>
      <c r="K307" s="52">
        <v>0.5091</v>
      </c>
      <c r="L307" s="59">
        <v>0.1305</v>
      </c>
      <c r="M307" s="74">
        <f t="shared" si="116"/>
        <v>0.37859999999999999</v>
      </c>
      <c r="N307" s="52">
        <v>0.45400000000000001</v>
      </c>
      <c r="O307" s="59">
        <v>0.1305</v>
      </c>
      <c r="P307" s="74">
        <f t="shared" si="117"/>
        <v>0.32350000000000001</v>
      </c>
      <c r="Q307" s="52">
        <v>0.35089999999999999</v>
      </c>
      <c r="R307" s="59">
        <v>0.1305</v>
      </c>
      <c r="S307" s="74">
        <f t="shared" si="118"/>
        <v>0.22039999999999998</v>
      </c>
      <c r="T307" s="52">
        <v>0.23469999999999999</v>
      </c>
      <c r="U307" s="59">
        <v>0.1305</v>
      </c>
      <c r="V307" s="74">
        <f t="shared" si="119"/>
        <v>0.10419999999999999</v>
      </c>
      <c r="W307" s="52">
        <v>0.14899999999999999</v>
      </c>
      <c r="X307" s="59">
        <v>0.1305</v>
      </c>
      <c r="Y307" s="74">
        <f t="shared" si="120"/>
        <v>1.8499999999999989E-2</v>
      </c>
      <c r="Z307" s="52">
        <v>0.1047</v>
      </c>
      <c r="AA307" s="59">
        <v>0.1305</v>
      </c>
      <c r="AB307" s="74">
        <f t="shared" si="121"/>
        <v>-2.5800000000000003E-2</v>
      </c>
      <c r="AC307" s="52">
        <v>0.10639999999999999</v>
      </c>
      <c r="AD307" s="59">
        <v>0.1305</v>
      </c>
      <c r="AE307" s="74">
        <f t="shared" si="122"/>
        <v>-2.410000000000001E-2</v>
      </c>
      <c r="AF307" s="95">
        <f t="shared" si="123"/>
        <v>0.17404</v>
      </c>
      <c r="AG307" s="97">
        <v>35.29</v>
      </c>
      <c r="AH307" s="98">
        <f t="shared" si="124"/>
        <v>4.8139967945792935E-4</v>
      </c>
      <c r="AI307" s="112">
        <f t="shared" si="125"/>
        <v>8.3782800212858018E-5</v>
      </c>
      <c r="AJ307" s="100">
        <v>41.76</v>
      </c>
      <c r="AK307" s="100">
        <v>0.05</v>
      </c>
      <c r="AL307" s="100">
        <v>8.57</v>
      </c>
    </row>
    <row r="308" spans="1:38">
      <c r="A308" s="90" t="s">
        <v>1578</v>
      </c>
      <c r="B308" s="52">
        <v>-3.6200000000000003E-2</v>
      </c>
      <c r="C308" s="59">
        <v>0.1305</v>
      </c>
      <c r="D308" s="74">
        <f t="shared" si="126"/>
        <v>-0.16670000000000001</v>
      </c>
      <c r="E308" s="52">
        <v>-5.2200000000000003E-2</v>
      </c>
      <c r="F308" s="59">
        <v>0.1305</v>
      </c>
      <c r="G308" s="74">
        <f t="shared" si="114"/>
        <v>-0.1827</v>
      </c>
      <c r="H308" s="52">
        <v>-5.8500000000000003E-2</v>
      </c>
      <c r="I308" s="59">
        <v>0.1305</v>
      </c>
      <c r="J308" s="74">
        <f t="shared" si="115"/>
        <v>-0.189</v>
      </c>
      <c r="K308" s="52">
        <v>-4.7500000000000001E-2</v>
      </c>
      <c r="L308" s="59">
        <v>0.1305</v>
      </c>
      <c r="M308" s="74">
        <f t="shared" si="116"/>
        <v>-0.17799999999999999</v>
      </c>
      <c r="N308" s="52">
        <v>-7.9100000000000004E-2</v>
      </c>
      <c r="O308" s="59">
        <v>0.1305</v>
      </c>
      <c r="P308" s="74">
        <f t="shared" si="117"/>
        <v>-0.20960000000000001</v>
      </c>
      <c r="Q308" s="52">
        <v>-0.1207</v>
      </c>
      <c r="R308" s="59">
        <v>0.1305</v>
      </c>
      <c r="S308" s="74">
        <f t="shared" si="118"/>
        <v>-0.25119999999999998</v>
      </c>
      <c r="T308" s="52">
        <v>1.9400000000000001E-2</v>
      </c>
      <c r="U308" s="59">
        <v>0.1305</v>
      </c>
      <c r="V308" s="74">
        <f t="shared" si="119"/>
        <v>-0.1111</v>
      </c>
      <c r="W308" s="52">
        <v>-9.1000000000000004E-3</v>
      </c>
      <c r="X308" s="59">
        <v>0.1305</v>
      </c>
      <c r="Y308" s="74">
        <f t="shared" si="120"/>
        <v>-0.1396</v>
      </c>
      <c r="Z308" s="52">
        <v>-0.18679999999999999</v>
      </c>
      <c r="AA308" s="59">
        <v>0.1305</v>
      </c>
      <c r="AB308" s="74">
        <f t="shared" si="121"/>
        <v>-0.31730000000000003</v>
      </c>
      <c r="AC308" s="63">
        <v>7.0000000000000007E-2</v>
      </c>
      <c r="AD308" s="59">
        <v>0.1305</v>
      </c>
      <c r="AE308" s="74">
        <f t="shared" si="122"/>
        <v>-6.0499999999999998E-2</v>
      </c>
      <c r="AF308" s="95">
        <f t="shared" si="123"/>
        <v>-0.18057000000000001</v>
      </c>
      <c r="AG308" s="97">
        <v>43.25</v>
      </c>
      <c r="AH308" s="98">
        <f t="shared" si="124"/>
        <v>5.8998402200497152E-4</v>
      </c>
      <c r="AI308" s="112">
        <f t="shared" si="125"/>
        <v>-1.0653341485343771E-4</v>
      </c>
      <c r="AJ308" s="100">
        <v>91.95</v>
      </c>
      <c r="AK308" s="100">
        <v>8.26</v>
      </c>
      <c r="AL308" s="100" t="s">
        <v>13</v>
      </c>
    </row>
    <row r="309" spans="1:38">
      <c r="A309" s="90" t="s">
        <v>1579</v>
      </c>
      <c r="B309" s="52">
        <v>0.06</v>
      </c>
      <c r="C309" s="59">
        <v>0.1305</v>
      </c>
      <c r="D309" s="74">
        <f t="shared" si="126"/>
        <v>-7.0500000000000007E-2</v>
      </c>
      <c r="E309" s="52">
        <v>0.17</v>
      </c>
      <c r="F309" s="59">
        <v>0.1305</v>
      </c>
      <c r="G309" s="74">
        <f t="shared" si="114"/>
        <v>3.9500000000000007E-2</v>
      </c>
      <c r="H309" s="52">
        <v>0.2</v>
      </c>
      <c r="I309" s="59">
        <v>0.1305</v>
      </c>
      <c r="J309" s="74">
        <f t="shared" si="115"/>
        <v>6.9500000000000006E-2</v>
      </c>
      <c r="K309" s="52">
        <v>0.1</v>
      </c>
      <c r="L309" s="59">
        <v>0.1305</v>
      </c>
      <c r="M309" s="74">
        <f t="shared" si="116"/>
        <v>-3.0499999999999999E-2</v>
      </c>
      <c r="N309" s="52">
        <v>7.0000000000000007E-2</v>
      </c>
      <c r="O309" s="59">
        <v>0.1305</v>
      </c>
      <c r="P309" s="74">
        <f t="shared" si="117"/>
        <v>-6.0499999999999998E-2</v>
      </c>
      <c r="Q309" s="52">
        <v>0.05</v>
      </c>
      <c r="R309" s="59">
        <v>0.1305</v>
      </c>
      <c r="S309" s="74">
        <f t="shared" si="118"/>
        <v>-8.0500000000000002E-2</v>
      </c>
      <c r="T309" s="52">
        <v>0.01</v>
      </c>
      <c r="U309" s="59">
        <v>0.1305</v>
      </c>
      <c r="V309" s="74">
        <f t="shared" si="119"/>
        <v>-0.12050000000000001</v>
      </c>
      <c r="W309" s="52">
        <v>0.04</v>
      </c>
      <c r="X309" s="59">
        <v>0.1305</v>
      </c>
      <c r="Y309" s="74">
        <f t="shared" si="120"/>
        <v>-9.0499999999999997E-2</v>
      </c>
      <c r="Z309" s="52">
        <v>0.06</v>
      </c>
      <c r="AA309" s="59">
        <v>0.1305</v>
      </c>
      <c r="AB309" s="74">
        <f t="shared" si="121"/>
        <v>-7.0500000000000007E-2</v>
      </c>
      <c r="AC309" s="52">
        <v>0.1</v>
      </c>
      <c r="AD309" s="59">
        <v>0.1305</v>
      </c>
      <c r="AE309" s="74">
        <f t="shared" si="122"/>
        <v>-3.0499999999999999E-2</v>
      </c>
      <c r="AF309" s="95">
        <f t="shared" si="123"/>
        <v>-4.4499999999999998E-2</v>
      </c>
      <c r="AG309" s="97">
        <v>140.54</v>
      </c>
      <c r="AH309" s="98">
        <f t="shared" si="124"/>
        <v>1.9171411434122242E-3</v>
      </c>
      <c r="AI309" s="112">
        <f t="shared" si="125"/>
        <v>-8.5312780881843968E-5</v>
      </c>
      <c r="AJ309" s="100">
        <v>217.15</v>
      </c>
      <c r="AK309" s="100">
        <v>0.24</v>
      </c>
      <c r="AL309" s="100">
        <v>-12.2</v>
      </c>
    </row>
    <row r="310" spans="1:38">
      <c r="A310" s="90" t="s">
        <v>1580</v>
      </c>
      <c r="B310" s="52">
        <v>0.25</v>
      </c>
      <c r="C310" s="59">
        <v>0.1305</v>
      </c>
      <c r="D310" s="74">
        <f t="shared" si="126"/>
        <v>0.1195</v>
      </c>
      <c r="E310" s="52">
        <v>0.19</v>
      </c>
      <c r="F310" s="59">
        <v>0.1305</v>
      </c>
      <c r="G310" s="74">
        <f t="shared" si="114"/>
        <v>5.9499999999999997E-2</v>
      </c>
      <c r="H310" s="52">
        <v>0.14000000000000001</v>
      </c>
      <c r="I310" s="59">
        <v>0.1305</v>
      </c>
      <c r="J310" s="74">
        <f t="shared" si="115"/>
        <v>9.5000000000000084E-3</v>
      </c>
      <c r="K310" s="52">
        <v>0.08</v>
      </c>
      <c r="L310" s="59">
        <v>0.1305</v>
      </c>
      <c r="M310" s="74">
        <f t="shared" si="116"/>
        <v>-5.0500000000000003E-2</v>
      </c>
      <c r="N310" s="52">
        <v>0</v>
      </c>
      <c r="O310" s="59">
        <v>0.1305</v>
      </c>
      <c r="P310" s="74">
        <f t="shared" si="117"/>
        <v>-0.1305</v>
      </c>
      <c r="Q310" s="52">
        <v>0</v>
      </c>
      <c r="R310" s="59">
        <v>0.1305</v>
      </c>
      <c r="S310" s="74">
        <f t="shared" si="118"/>
        <v>-0.1305</v>
      </c>
      <c r="T310" s="52">
        <v>-0.02</v>
      </c>
      <c r="U310" s="59">
        <v>0.1305</v>
      </c>
      <c r="V310" s="74">
        <f t="shared" si="119"/>
        <v>-0.15049999999999999</v>
      </c>
      <c r="W310" s="52">
        <v>0.05</v>
      </c>
      <c r="X310" s="59">
        <v>0.1305</v>
      </c>
      <c r="Y310" s="74">
        <f t="shared" si="120"/>
        <v>-8.0500000000000002E-2</v>
      </c>
      <c r="Z310" s="52">
        <v>0</v>
      </c>
      <c r="AA310" s="59">
        <v>0.1305</v>
      </c>
      <c r="AB310" s="74">
        <f t="shared" si="121"/>
        <v>-0.1305</v>
      </c>
      <c r="AC310" s="52">
        <v>0.06</v>
      </c>
      <c r="AD310" s="59">
        <v>0.1305</v>
      </c>
      <c r="AE310" s="74">
        <f t="shared" si="122"/>
        <v>-7.0500000000000007E-2</v>
      </c>
      <c r="AF310" s="95">
        <f t="shared" si="123"/>
        <v>-5.5499999999999994E-2</v>
      </c>
      <c r="AG310" s="97">
        <v>108.75</v>
      </c>
      <c r="AH310" s="98">
        <f t="shared" si="124"/>
        <v>1.4834858356772406E-3</v>
      </c>
      <c r="AI310" s="112">
        <f t="shared" si="125"/>
        <v>-8.2333463880086849E-5</v>
      </c>
      <c r="AJ310" s="100">
        <v>152.02000000000001</v>
      </c>
      <c r="AK310" s="100">
        <v>0.14000000000000001</v>
      </c>
      <c r="AL310" s="100">
        <v>-11.59</v>
      </c>
    </row>
    <row r="311" spans="1:38">
      <c r="A311" s="90" t="s">
        <v>1581</v>
      </c>
      <c r="B311" s="52">
        <v>0.11</v>
      </c>
      <c r="C311" s="59">
        <v>0.1305</v>
      </c>
      <c r="D311" s="74">
        <f t="shared" si="126"/>
        <v>-2.0500000000000004E-2</v>
      </c>
      <c r="E311" s="52">
        <v>0.15</v>
      </c>
      <c r="F311" s="59">
        <v>0.1305</v>
      </c>
      <c r="G311" s="74">
        <f t="shared" si="114"/>
        <v>1.949999999999999E-2</v>
      </c>
      <c r="H311" s="52">
        <v>0.14000000000000001</v>
      </c>
      <c r="I311" s="59">
        <v>0.1305</v>
      </c>
      <c r="J311" s="74">
        <f t="shared" si="115"/>
        <v>9.5000000000000084E-3</v>
      </c>
      <c r="K311" s="52">
        <v>0.15</v>
      </c>
      <c r="L311" s="59">
        <v>0.1305</v>
      </c>
      <c r="M311" s="74">
        <f t="shared" si="116"/>
        <v>1.949999999999999E-2</v>
      </c>
      <c r="N311" s="52">
        <v>0.15</v>
      </c>
      <c r="O311" s="59">
        <v>0.1305</v>
      </c>
      <c r="P311" s="74">
        <f t="shared" si="117"/>
        <v>1.949999999999999E-2</v>
      </c>
      <c r="Q311" s="52">
        <v>0.02</v>
      </c>
      <c r="R311" s="59">
        <v>0.1305</v>
      </c>
      <c r="S311" s="74">
        <f t="shared" si="118"/>
        <v>-0.1105</v>
      </c>
      <c r="T311" s="52">
        <v>0</v>
      </c>
      <c r="U311" s="59">
        <v>0.1305</v>
      </c>
      <c r="V311" s="74">
        <f t="shared" si="119"/>
        <v>-0.1305</v>
      </c>
      <c r="W311" s="52">
        <v>0.08</v>
      </c>
      <c r="X311" s="59">
        <v>0.1305</v>
      </c>
      <c r="Y311" s="74">
        <f t="shared" si="120"/>
        <v>-5.0500000000000003E-2</v>
      </c>
      <c r="Z311" s="52">
        <v>0.08</v>
      </c>
      <c r="AA311" s="59">
        <v>0.1305</v>
      </c>
      <c r="AB311" s="74">
        <f t="shared" si="121"/>
        <v>-5.0500000000000003E-2</v>
      </c>
      <c r="AC311" s="52">
        <v>0.09</v>
      </c>
      <c r="AD311" s="59">
        <v>0.1305</v>
      </c>
      <c r="AE311" s="74">
        <f t="shared" si="122"/>
        <v>-4.0500000000000008E-2</v>
      </c>
      <c r="AF311" s="95">
        <f t="shared" si="123"/>
        <v>-3.3500000000000009E-2</v>
      </c>
      <c r="AG311" s="97">
        <v>38.57</v>
      </c>
      <c r="AH311" s="98">
        <f t="shared" si="124"/>
        <v>5.2614297638686129E-4</v>
      </c>
      <c r="AI311" s="112">
        <f t="shared" si="125"/>
        <v>-1.7625789708959858E-5</v>
      </c>
      <c r="AJ311" s="100">
        <v>51.2</v>
      </c>
      <c r="AK311" s="100">
        <v>0.1</v>
      </c>
      <c r="AL311" s="100">
        <v>-3.76</v>
      </c>
    </row>
    <row r="312" spans="1:38">
      <c r="A312" s="90" t="s">
        <v>1582</v>
      </c>
      <c r="B312" s="52">
        <v>0.02</v>
      </c>
      <c r="C312" s="59">
        <v>0.1305</v>
      </c>
      <c r="D312" s="74">
        <f t="shared" si="126"/>
        <v>-0.1105</v>
      </c>
      <c r="E312" s="52">
        <v>0.11</v>
      </c>
      <c r="F312" s="59">
        <v>0.1305</v>
      </c>
      <c r="G312" s="74">
        <f t="shared" si="114"/>
        <v>-2.0500000000000004E-2</v>
      </c>
      <c r="H312" s="52">
        <v>0.21</v>
      </c>
      <c r="I312" s="59">
        <v>0.1305</v>
      </c>
      <c r="J312" s="74">
        <f t="shared" si="115"/>
        <v>7.9499999999999987E-2</v>
      </c>
      <c r="K312" s="52">
        <v>0.09</v>
      </c>
      <c r="L312" s="59">
        <v>0.1305</v>
      </c>
      <c r="M312" s="74">
        <f t="shared" si="116"/>
        <v>-4.0500000000000008E-2</v>
      </c>
      <c r="N312" s="52">
        <v>0</v>
      </c>
      <c r="O312" s="59">
        <v>0.1305</v>
      </c>
      <c r="P312" s="74">
        <f t="shared" si="117"/>
        <v>-0.1305</v>
      </c>
      <c r="Q312" s="52">
        <v>-0.04</v>
      </c>
      <c r="R312" s="59">
        <v>0.1305</v>
      </c>
      <c r="S312" s="74">
        <f t="shared" si="118"/>
        <v>-0.17050000000000001</v>
      </c>
      <c r="T312" s="52">
        <v>0.04</v>
      </c>
      <c r="U312" s="59">
        <v>0.1305</v>
      </c>
      <c r="V312" s="74">
        <f t="shared" si="119"/>
        <v>-9.0499999999999997E-2</v>
      </c>
      <c r="W312" s="52">
        <v>0</v>
      </c>
      <c r="X312" s="59">
        <v>0.1305</v>
      </c>
      <c r="Y312" s="74">
        <f t="shared" si="120"/>
        <v>-0.1305</v>
      </c>
      <c r="Z312" s="52">
        <v>-0.05</v>
      </c>
      <c r="AA312" s="59">
        <v>0.1305</v>
      </c>
      <c r="AB312" s="74">
        <f t="shared" si="121"/>
        <v>-0.18049999999999999</v>
      </c>
      <c r="AC312" s="52">
        <v>-7.0000000000000007E-2</v>
      </c>
      <c r="AD312" s="59">
        <v>0.1305</v>
      </c>
      <c r="AE312" s="74">
        <f t="shared" si="122"/>
        <v>-0.20050000000000001</v>
      </c>
      <c r="AF312" s="95">
        <f t="shared" si="123"/>
        <v>-9.9500000000000005E-2</v>
      </c>
      <c r="AG312" s="97">
        <v>174.52</v>
      </c>
      <c r="AH312" s="98">
        <f t="shared" si="124"/>
        <v>2.3806707865967084E-3</v>
      </c>
      <c r="AI312" s="112">
        <f t="shared" si="125"/>
        <v>-2.3687674326637251E-4</v>
      </c>
      <c r="AJ312" s="100">
        <v>238.68</v>
      </c>
      <c r="AK312" s="100">
        <v>0.03</v>
      </c>
      <c r="AL312" s="100">
        <v>-17.54</v>
      </c>
    </row>
    <row r="313" spans="1:38">
      <c r="A313" s="90" t="s">
        <v>1583</v>
      </c>
      <c r="B313" s="64" t="s">
        <v>13</v>
      </c>
      <c r="C313" s="59">
        <v>0.1305</v>
      </c>
      <c r="D313" s="78" t="s">
        <v>13</v>
      </c>
      <c r="E313" s="59" t="s">
        <v>13</v>
      </c>
      <c r="F313" s="59">
        <v>0.1305</v>
      </c>
      <c r="G313" s="78" t="s">
        <v>13</v>
      </c>
      <c r="H313" s="59" t="s">
        <v>13</v>
      </c>
      <c r="I313" s="59">
        <v>0.1305</v>
      </c>
      <c r="J313" s="78" t="s">
        <v>13</v>
      </c>
      <c r="K313" s="64" t="s">
        <v>13</v>
      </c>
      <c r="L313" s="59">
        <v>0.1305</v>
      </c>
      <c r="M313" s="78" t="s">
        <v>13</v>
      </c>
      <c r="N313" s="59" t="s">
        <v>13</v>
      </c>
      <c r="O313" s="59">
        <v>0.1305</v>
      </c>
      <c r="P313" s="78" t="s">
        <v>13</v>
      </c>
      <c r="Q313" s="59" t="s">
        <v>13</v>
      </c>
      <c r="R313" s="59">
        <v>0.1305</v>
      </c>
      <c r="S313" s="78" t="s">
        <v>13</v>
      </c>
      <c r="T313" s="64" t="s">
        <v>13</v>
      </c>
      <c r="U313" s="59">
        <v>0.1305</v>
      </c>
      <c r="V313" s="78" t="s">
        <v>13</v>
      </c>
      <c r="W313" s="52">
        <v>0.1595</v>
      </c>
      <c r="X313" s="59">
        <v>0.1305</v>
      </c>
      <c r="Y313" s="74">
        <f t="shared" si="120"/>
        <v>2.8999999999999998E-2</v>
      </c>
      <c r="Z313" s="52">
        <v>0.47670000000000001</v>
      </c>
      <c r="AA313" s="59">
        <v>0.1305</v>
      </c>
      <c r="AB313" s="74">
        <f t="shared" si="121"/>
        <v>0.34620000000000001</v>
      </c>
      <c r="AC313" s="52">
        <v>0.19339999999999999</v>
      </c>
      <c r="AD313" s="59">
        <v>0.1305</v>
      </c>
      <c r="AE313" s="74">
        <f t="shared" si="122"/>
        <v>6.2899999999999984E-2</v>
      </c>
      <c r="AF313" s="95">
        <f t="shared" si="123"/>
        <v>0.14603333333333332</v>
      </c>
      <c r="AG313" s="97">
        <v>14.64</v>
      </c>
      <c r="AH313" s="98">
        <f t="shared" si="124"/>
        <v>1.9970788629254991E-4</v>
      </c>
      <c r="AI313" s="112">
        <f t="shared" si="125"/>
        <v>2.916400832825537E-5</v>
      </c>
      <c r="AJ313" s="100">
        <v>17.510000000000002</v>
      </c>
      <c r="AK313" s="100">
        <v>0.56000000000000005</v>
      </c>
      <c r="AL313" s="100" t="s">
        <v>13</v>
      </c>
    </row>
    <row r="314" spans="1:38">
      <c r="A314" s="90" t="s">
        <v>1584</v>
      </c>
      <c r="B314" s="52">
        <v>7.0000000000000007E-2</v>
      </c>
      <c r="C314" s="59">
        <v>0.1305</v>
      </c>
      <c r="D314" s="74">
        <f t="shared" si="126"/>
        <v>-6.0499999999999998E-2</v>
      </c>
      <c r="E314" s="52">
        <v>0.17</v>
      </c>
      <c r="F314" s="59">
        <v>0.1305</v>
      </c>
      <c r="G314" s="74">
        <f t="shared" si="114"/>
        <v>3.9500000000000007E-2</v>
      </c>
      <c r="H314" s="52">
        <v>7.0000000000000007E-2</v>
      </c>
      <c r="I314" s="59">
        <v>0.1305</v>
      </c>
      <c r="J314" s="74">
        <f t="shared" si="115"/>
        <v>-6.0499999999999998E-2</v>
      </c>
      <c r="K314" s="52">
        <v>-7.0000000000000007E-2</v>
      </c>
      <c r="L314" s="59">
        <v>0.1305</v>
      </c>
      <c r="M314" s="74">
        <f t="shared" si="116"/>
        <v>-0.20050000000000001</v>
      </c>
      <c r="N314" s="52">
        <v>0.08</v>
      </c>
      <c r="O314" s="59">
        <v>0.1305</v>
      </c>
      <c r="P314" s="74">
        <f t="shared" si="117"/>
        <v>-5.0500000000000003E-2</v>
      </c>
      <c r="Q314" s="52">
        <v>0.1</v>
      </c>
      <c r="R314" s="59">
        <v>0.1305</v>
      </c>
      <c r="S314" s="74">
        <f t="shared" si="118"/>
        <v>-3.0499999999999999E-2</v>
      </c>
      <c r="T314" s="52">
        <v>0.13</v>
      </c>
      <c r="U314" s="59">
        <v>0.1305</v>
      </c>
      <c r="V314" s="74">
        <f t="shared" si="119"/>
        <v>-5.0000000000000044E-4</v>
      </c>
      <c r="W314" s="52">
        <v>0.15</v>
      </c>
      <c r="X314" s="59">
        <v>0.1305</v>
      </c>
      <c r="Y314" s="74">
        <f t="shared" si="120"/>
        <v>1.949999999999999E-2</v>
      </c>
      <c r="Z314" s="52">
        <v>0.1</v>
      </c>
      <c r="AA314" s="59">
        <v>0.1305</v>
      </c>
      <c r="AB314" s="74">
        <f t="shared" si="121"/>
        <v>-3.0499999999999999E-2</v>
      </c>
      <c r="AC314" s="52">
        <v>0.12</v>
      </c>
      <c r="AD314" s="59">
        <v>0.1305</v>
      </c>
      <c r="AE314" s="74">
        <f t="shared" si="122"/>
        <v>-1.0500000000000009E-2</v>
      </c>
      <c r="AF314" s="95">
        <f t="shared" si="123"/>
        <v>-3.8499999999999993E-2</v>
      </c>
      <c r="AG314" s="97">
        <v>226.68</v>
      </c>
      <c r="AH314" s="98">
        <f t="shared" si="124"/>
        <v>3.0921983377592359E-3</v>
      </c>
      <c r="AI314" s="112">
        <f t="shared" si="125"/>
        <v>-1.1904963600373056E-4</v>
      </c>
      <c r="AJ314" s="100">
        <v>300.25</v>
      </c>
      <c r="AK314" s="100">
        <v>1.31</v>
      </c>
      <c r="AL314" s="100">
        <v>-14.07</v>
      </c>
    </row>
    <row r="315" spans="1:38">
      <c r="A315" s="90" t="s">
        <v>1585</v>
      </c>
      <c r="B315" s="52">
        <v>0</v>
      </c>
      <c r="C315" s="59">
        <v>0.1305</v>
      </c>
      <c r="D315" s="74">
        <f t="shared" si="126"/>
        <v>-0.1305</v>
      </c>
      <c r="E315" s="52">
        <v>0.06</v>
      </c>
      <c r="F315" s="59">
        <v>0.1305</v>
      </c>
      <c r="G315" s="74">
        <f t="shared" si="114"/>
        <v>-7.0500000000000007E-2</v>
      </c>
      <c r="H315" s="52">
        <v>7.0000000000000007E-2</v>
      </c>
      <c r="I315" s="59">
        <v>0.1305</v>
      </c>
      <c r="J315" s="74">
        <f t="shared" si="115"/>
        <v>-6.0499999999999998E-2</v>
      </c>
      <c r="K315" s="52">
        <v>0.02</v>
      </c>
      <c r="L315" s="59">
        <v>0.1305</v>
      </c>
      <c r="M315" s="74">
        <f t="shared" si="116"/>
        <v>-0.1105</v>
      </c>
      <c r="N315" s="52">
        <v>0.04</v>
      </c>
      <c r="O315" s="59">
        <v>0.1305</v>
      </c>
      <c r="P315" s="74">
        <f t="shared" si="117"/>
        <v>-9.0499999999999997E-2</v>
      </c>
      <c r="Q315" s="52">
        <v>-0.06</v>
      </c>
      <c r="R315" s="59">
        <v>0.1305</v>
      </c>
      <c r="S315" s="74">
        <f t="shared" si="118"/>
        <v>-0.1905</v>
      </c>
      <c r="T315" s="52">
        <v>-0.08</v>
      </c>
      <c r="U315" s="59">
        <v>0.1305</v>
      </c>
      <c r="V315" s="74">
        <f t="shared" si="119"/>
        <v>-0.21050000000000002</v>
      </c>
      <c r="W315" s="52">
        <v>-0.06</v>
      </c>
      <c r="X315" s="59">
        <v>0.1305</v>
      </c>
      <c r="Y315" s="74">
        <f t="shared" si="120"/>
        <v>-0.1905</v>
      </c>
      <c r="Z315" s="52">
        <v>-0.01</v>
      </c>
      <c r="AA315" s="59">
        <v>0.1305</v>
      </c>
      <c r="AB315" s="74">
        <f t="shared" si="121"/>
        <v>-0.14050000000000001</v>
      </c>
      <c r="AC315" s="52">
        <v>0.04</v>
      </c>
      <c r="AD315" s="59">
        <v>0.1305</v>
      </c>
      <c r="AE315" s="74">
        <f t="shared" si="122"/>
        <v>-9.0499999999999997E-2</v>
      </c>
      <c r="AF315" s="95">
        <f t="shared" si="123"/>
        <v>-0.1285</v>
      </c>
      <c r="AG315" s="97">
        <v>203.1</v>
      </c>
      <c r="AH315" s="98">
        <f t="shared" si="124"/>
        <v>2.7705376848372186E-3</v>
      </c>
      <c r="AI315" s="112">
        <f t="shared" si="125"/>
        <v>-3.560140925015826E-4</v>
      </c>
      <c r="AJ315" s="100">
        <v>296.52</v>
      </c>
      <c r="AK315" s="100">
        <v>0.56000000000000005</v>
      </c>
      <c r="AL315" s="100">
        <v>-15.05</v>
      </c>
    </row>
    <row r="316" spans="1:38">
      <c r="A316" s="90" t="s">
        <v>1586</v>
      </c>
      <c r="B316" s="52">
        <v>0.15540000000000001</v>
      </c>
      <c r="C316" s="59">
        <v>0.1305</v>
      </c>
      <c r="D316" s="74">
        <f t="shared" si="126"/>
        <v>2.4900000000000005E-2</v>
      </c>
      <c r="E316" s="52">
        <v>0.1545</v>
      </c>
      <c r="F316" s="59">
        <v>0.1305</v>
      </c>
      <c r="G316" s="74">
        <f t="shared" si="114"/>
        <v>2.3999999999999994E-2</v>
      </c>
      <c r="H316" s="52">
        <v>0.13039999999999999</v>
      </c>
      <c r="I316" s="59">
        <v>0.1305</v>
      </c>
      <c r="J316" s="74">
        <f t="shared" si="115"/>
        <v>-1.0000000000001674E-4</v>
      </c>
      <c r="K316" s="52">
        <v>0.13220000000000001</v>
      </c>
      <c r="L316" s="59">
        <v>0.1305</v>
      </c>
      <c r="M316" s="74">
        <f t="shared" si="116"/>
        <v>1.7000000000000071E-3</v>
      </c>
      <c r="N316" s="52">
        <v>-8.2100000000000006E-2</v>
      </c>
      <c r="O316" s="59">
        <v>0.1305</v>
      </c>
      <c r="P316" s="74">
        <f t="shared" si="117"/>
        <v>-0.21260000000000001</v>
      </c>
      <c r="Q316" s="52">
        <v>0.15720000000000001</v>
      </c>
      <c r="R316" s="59">
        <v>0.1305</v>
      </c>
      <c r="S316" s="74">
        <f t="shared" si="118"/>
        <v>2.6700000000000002E-2</v>
      </c>
      <c r="T316" s="52">
        <v>-1.6899999999999998E-2</v>
      </c>
      <c r="U316" s="59">
        <v>0.1305</v>
      </c>
      <c r="V316" s="74">
        <f t="shared" si="119"/>
        <v>-0.1474</v>
      </c>
      <c r="W316" s="52">
        <v>9.1399999999999995E-2</v>
      </c>
      <c r="X316" s="59">
        <v>0.1305</v>
      </c>
      <c r="Y316" s="74">
        <f t="shared" si="120"/>
        <v>-3.910000000000001E-2</v>
      </c>
      <c r="Z316" s="52">
        <v>8.2699999999999996E-2</v>
      </c>
      <c r="AA316" s="59">
        <v>0.1305</v>
      </c>
      <c r="AB316" s="74">
        <f t="shared" si="121"/>
        <v>-4.7800000000000009E-2</v>
      </c>
      <c r="AC316" s="52">
        <v>9.4600000000000004E-2</v>
      </c>
      <c r="AD316" s="59">
        <v>0.1305</v>
      </c>
      <c r="AE316" s="74">
        <f t="shared" si="122"/>
        <v>-3.5900000000000001E-2</v>
      </c>
      <c r="AF316" s="95">
        <f t="shared" si="123"/>
        <v>-4.0560000000000006E-2</v>
      </c>
      <c r="AG316" s="97">
        <v>53.8</v>
      </c>
      <c r="AH316" s="98">
        <f t="shared" si="124"/>
        <v>7.3389919962699342E-4</v>
      </c>
      <c r="AI316" s="112">
        <f t="shared" si="125"/>
        <v>-2.9766951536870858E-5</v>
      </c>
      <c r="AJ316" s="100">
        <v>85.26</v>
      </c>
      <c r="AK316" s="100">
        <v>0.61</v>
      </c>
      <c r="AL316" s="100">
        <v>4.99</v>
      </c>
    </row>
    <row r="317" spans="1:38">
      <c r="A317" s="90" t="s">
        <v>1587</v>
      </c>
      <c r="B317" s="52">
        <v>0.19</v>
      </c>
      <c r="C317" s="59">
        <v>0.1305</v>
      </c>
      <c r="D317" s="74">
        <f t="shared" si="126"/>
        <v>5.9499999999999997E-2</v>
      </c>
      <c r="E317" s="52">
        <v>0.15</v>
      </c>
      <c r="F317" s="59">
        <v>0.1305</v>
      </c>
      <c r="G317" s="74">
        <f t="shared" si="114"/>
        <v>1.949999999999999E-2</v>
      </c>
      <c r="H317" s="52">
        <v>0.11</v>
      </c>
      <c r="I317" s="59">
        <v>0.1305</v>
      </c>
      <c r="J317" s="74">
        <f t="shared" si="115"/>
        <v>-2.0500000000000004E-2</v>
      </c>
      <c r="K317" s="52">
        <v>0.09</v>
      </c>
      <c r="L317" s="59">
        <v>0.1305</v>
      </c>
      <c r="M317" s="74">
        <f t="shared" si="116"/>
        <v>-4.0500000000000008E-2</v>
      </c>
      <c r="N317" s="52">
        <v>0.06</v>
      </c>
      <c r="O317" s="59">
        <v>0.1305</v>
      </c>
      <c r="P317" s="74">
        <f t="shared" si="117"/>
        <v>-7.0500000000000007E-2</v>
      </c>
      <c r="Q317" s="52">
        <v>7.0000000000000007E-2</v>
      </c>
      <c r="R317" s="59">
        <v>0.1305</v>
      </c>
      <c r="S317" s="74">
        <f t="shared" si="118"/>
        <v>-6.0499999999999998E-2</v>
      </c>
      <c r="T317" s="52">
        <v>-0.05</v>
      </c>
      <c r="U317" s="59">
        <v>0.1305</v>
      </c>
      <c r="V317" s="74">
        <f t="shared" si="119"/>
        <v>-0.18049999999999999</v>
      </c>
      <c r="W317" s="52">
        <v>-0.02</v>
      </c>
      <c r="X317" s="59">
        <v>0.1305</v>
      </c>
      <c r="Y317" s="74">
        <f t="shared" si="120"/>
        <v>-0.15049999999999999</v>
      </c>
      <c r="Z317" s="52">
        <v>0.12</v>
      </c>
      <c r="AA317" s="59">
        <v>0.1305</v>
      </c>
      <c r="AB317" s="74">
        <f t="shared" si="121"/>
        <v>-1.0500000000000009E-2</v>
      </c>
      <c r="AC317" s="52">
        <v>0.15</v>
      </c>
      <c r="AD317" s="59">
        <v>0.1305</v>
      </c>
      <c r="AE317" s="74">
        <f t="shared" si="122"/>
        <v>1.949999999999999E-2</v>
      </c>
      <c r="AF317" s="95">
        <f t="shared" si="123"/>
        <v>-4.3500000000000004E-2</v>
      </c>
      <c r="AG317" s="97">
        <v>55.64</v>
      </c>
      <c r="AH317" s="98">
        <f t="shared" si="124"/>
        <v>7.5899909790419918E-4</v>
      </c>
      <c r="AI317" s="112">
        <f t="shared" si="125"/>
        <v>-3.3016460758832669E-5</v>
      </c>
      <c r="AJ317" s="100">
        <v>88.11</v>
      </c>
      <c r="AK317" s="100">
        <v>1.08</v>
      </c>
      <c r="AL317" s="100">
        <v>-5.87</v>
      </c>
    </row>
    <row r="318" spans="1:38">
      <c r="A318" s="90" t="s">
        <v>1588</v>
      </c>
      <c r="B318" s="63">
        <v>0.38</v>
      </c>
      <c r="C318" s="59">
        <v>0.1305</v>
      </c>
      <c r="D318" s="74">
        <f t="shared" si="126"/>
        <v>0.2495</v>
      </c>
      <c r="E318" s="52">
        <v>0.19</v>
      </c>
      <c r="F318" s="59">
        <v>0.1305</v>
      </c>
      <c r="G318" s="74">
        <f t="shared" si="114"/>
        <v>5.9499999999999997E-2</v>
      </c>
      <c r="H318" s="52">
        <v>0.17</v>
      </c>
      <c r="I318" s="59">
        <v>0.1305</v>
      </c>
      <c r="J318" s="74">
        <f t="shared" si="115"/>
        <v>3.9500000000000007E-2</v>
      </c>
      <c r="K318" s="52">
        <v>0.14000000000000001</v>
      </c>
      <c r="L318" s="59">
        <v>0.1305</v>
      </c>
      <c r="M318" s="74">
        <f t="shared" si="116"/>
        <v>9.5000000000000084E-3</v>
      </c>
      <c r="N318" s="52">
        <v>0.11</v>
      </c>
      <c r="O318" s="59">
        <v>0.1305</v>
      </c>
      <c r="P318" s="74">
        <f t="shared" si="117"/>
        <v>-2.0500000000000004E-2</v>
      </c>
      <c r="Q318" s="52">
        <v>0.13</v>
      </c>
      <c r="R318" s="59">
        <v>0.1305</v>
      </c>
      <c r="S318" s="74">
        <f t="shared" si="118"/>
        <v>-5.0000000000000044E-4</v>
      </c>
      <c r="T318" s="52">
        <v>0.12</v>
      </c>
      <c r="U318" s="59">
        <v>0.1305</v>
      </c>
      <c r="V318" s="74">
        <f t="shared" si="119"/>
        <v>-1.0500000000000009E-2</v>
      </c>
      <c r="W318" s="52">
        <v>0.17</v>
      </c>
      <c r="X318" s="59">
        <v>0.1305</v>
      </c>
      <c r="Y318" s="74">
        <f t="shared" si="120"/>
        <v>3.9500000000000007E-2</v>
      </c>
      <c r="Z318" s="52">
        <v>0.17</v>
      </c>
      <c r="AA318" s="59">
        <v>0.1305</v>
      </c>
      <c r="AB318" s="74">
        <f t="shared" si="121"/>
        <v>3.9500000000000007E-2</v>
      </c>
      <c r="AC318" s="52">
        <v>0.19</v>
      </c>
      <c r="AD318" s="59">
        <v>0.1305</v>
      </c>
      <c r="AE318" s="74">
        <f t="shared" si="122"/>
        <v>5.9499999999999997E-2</v>
      </c>
      <c r="AF318" s="95">
        <f t="shared" si="123"/>
        <v>4.65E-2</v>
      </c>
      <c r="AG318" s="97">
        <v>61.53</v>
      </c>
      <c r="AH318" s="98">
        <f t="shared" si="124"/>
        <v>8.3934605488938496E-4</v>
      </c>
      <c r="AI318" s="112">
        <f t="shared" si="125"/>
        <v>3.9029591552356397E-5</v>
      </c>
      <c r="AJ318" s="100">
        <v>90.27</v>
      </c>
      <c r="AK318" s="100">
        <v>0.47</v>
      </c>
      <c r="AL318" s="100">
        <v>-4.5</v>
      </c>
    </row>
    <row r="319" spans="1:38">
      <c r="A319" s="90" t="s">
        <v>1589</v>
      </c>
      <c r="B319" s="52">
        <v>0.1231</v>
      </c>
      <c r="C319" s="59">
        <v>0.1305</v>
      </c>
      <c r="D319" s="74">
        <f t="shared" si="126"/>
        <v>-7.4000000000000038E-3</v>
      </c>
      <c r="E319" s="52">
        <v>-1.29E-2</v>
      </c>
      <c r="F319" s="59">
        <v>0.1305</v>
      </c>
      <c r="G319" s="74">
        <f t="shared" si="114"/>
        <v>-0.1434</v>
      </c>
      <c r="H319" s="52">
        <v>-5.9400000000000001E-2</v>
      </c>
      <c r="I319" s="59">
        <v>0.1305</v>
      </c>
      <c r="J319" s="74">
        <f t="shared" si="115"/>
        <v>-0.18990000000000001</v>
      </c>
      <c r="K319" s="52">
        <v>-7.0000000000000007E-2</v>
      </c>
      <c r="L319" s="59">
        <v>0.1305</v>
      </c>
      <c r="M319" s="74">
        <f t="shared" si="116"/>
        <v>-0.20050000000000001</v>
      </c>
      <c r="N319" s="52">
        <v>-1.2800000000000001E-2</v>
      </c>
      <c r="O319" s="59">
        <v>0.1305</v>
      </c>
      <c r="P319" s="74">
        <f t="shared" si="117"/>
        <v>-0.14330000000000001</v>
      </c>
      <c r="Q319" s="52">
        <v>-0.24129999999999999</v>
      </c>
      <c r="R319" s="59">
        <v>0.1305</v>
      </c>
      <c r="S319" s="74">
        <f t="shared" si="118"/>
        <v>-0.37180000000000002</v>
      </c>
      <c r="T319" s="52">
        <v>-0.2893</v>
      </c>
      <c r="U319" s="59">
        <v>0.1305</v>
      </c>
      <c r="V319" s="74">
        <f t="shared" si="119"/>
        <v>-0.41980000000000001</v>
      </c>
      <c r="W319" s="52">
        <v>-7.6999999999999999E-2</v>
      </c>
      <c r="X319" s="59">
        <v>0.1305</v>
      </c>
      <c r="Y319" s="74">
        <f t="shared" si="120"/>
        <v>-0.20750000000000002</v>
      </c>
      <c r="Z319" s="52">
        <v>-8.9499999999999996E-2</v>
      </c>
      <c r="AA319" s="59">
        <v>0.1305</v>
      </c>
      <c r="AB319" s="74">
        <f t="shared" si="121"/>
        <v>-0.22</v>
      </c>
      <c r="AC319" s="52">
        <v>-0.11</v>
      </c>
      <c r="AD319" s="59">
        <v>0.1305</v>
      </c>
      <c r="AE319" s="74">
        <f t="shared" si="122"/>
        <v>-0.24049999999999999</v>
      </c>
      <c r="AF319" s="95">
        <f t="shared" si="123"/>
        <v>-0.21440999999999999</v>
      </c>
      <c r="AG319" s="97">
        <v>34</v>
      </c>
      <c r="AH319" s="98">
        <f t="shared" si="124"/>
        <v>4.6380246816575798E-4</v>
      </c>
      <c r="AI319" s="112">
        <f t="shared" si="125"/>
        <v>-9.9443887199420161E-5</v>
      </c>
      <c r="AJ319" s="100">
        <v>39.58</v>
      </c>
      <c r="AK319" s="100">
        <v>0</v>
      </c>
      <c r="AL319" s="100">
        <v>-9.76</v>
      </c>
    </row>
    <row r="320" spans="1:38">
      <c r="A320" s="90" t="s">
        <v>1590</v>
      </c>
      <c r="B320" s="52">
        <v>-7.9699999999999993E-2</v>
      </c>
      <c r="C320" s="59">
        <v>0.1305</v>
      </c>
      <c r="D320" s="74">
        <f t="shared" si="126"/>
        <v>-0.2102</v>
      </c>
      <c r="E320" s="52">
        <v>5.2200000000000003E-2</v>
      </c>
      <c r="F320" s="59">
        <v>0.1305</v>
      </c>
      <c r="G320" s="74">
        <f t="shared" si="114"/>
        <v>-7.8300000000000008E-2</v>
      </c>
      <c r="H320" s="52">
        <v>5.4300000000000001E-2</v>
      </c>
      <c r="I320" s="59">
        <v>0.1305</v>
      </c>
      <c r="J320" s="74">
        <f t="shared" si="115"/>
        <v>-7.6200000000000004E-2</v>
      </c>
      <c r="K320" s="52">
        <v>-2.0500000000000001E-2</v>
      </c>
      <c r="L320" s="59">
        <v>0.1305</v>
      </c>
      <c r="M320" s="74">
        <f t="shared" si="116"/>
        <v>-0.151</v>
      </c>
      <c r="N320" s="52">
        <v>0.1394</v>
      </c>
      <c r="O320" s="59">
        <v>0.1305</v>
      </c>
      <c r="P320" s="74">
        <f t="shared" si="117"/>
        <v>8.8999999999999913E-3</v>
      </c>
      <c r="Q320" s="52">
        <v>2.2700000000000001E-2</v>
      </c>
      <c r="R320" s="59">
        <v>0.1305</v>
      </c>
      <c r="S320" s="74">
        <f t="shared" si="118"/>
        <v>-0.10780000000000001</v>
      </c>
      <c r="T320" s="52">
        <v>-0.33210000000000001</v>
      </c>
      <c r="U320" s="59">
        <v>0.1305</v>
      </c>
      <c r="V320" s="74">
        <f t="shared" si="119"/>
        <v>-0.46260000000000001</v>
      </c>
      <c r="W320" s="52">
        <v>-18.04</v>
      </c>
      <c r="X320" s="59">
        <v>0.1305</v>
      </c>
      <c r="Y320" s="74">
        <f t="shared" si="120"/>
        <v>-18.170500000000001</v>
      </c>
      <c r="Z320" s="52">
        <v>4.3159999999999998</v>
      </c>
      <c r="AA320" s="59">
        <v>0.1305</v>
      </c>
      <c r="AB320" s="74">
        <f t="shared" si="121"/>
        <v>4.1855000000000002</v>
      </c>
      <c r="AC320" s="52">
        <v>-3.27E-2</v>
      </c>
      <c r="AD320" s="59">
        <v>0.1305</v>
      </c>
      <c r="AE320" s="74">
        <f t="shared" si="122"/>
        <v>-0.16320000000000001</v>
      </c>
      <c r="AF320" s="95">
        <f t="shared" si="123"/>
        <v>-1.52254</v>
      </c>
      <c r="AG320" s="97">
        <v>30.48</v>
      </c>
      <c r="AH320" s="98">
        <f t="shared" si="124"/>
        <v>4.1578527146153831E-4</v>
      </c>
      <c r="AI320" s="112">
        <f t="shared" si="125"/>
        <v>-6.3304970721105058E-4</v>
      </c>
      <c r="AJ320" s="100">
        <v>31.91</v>
      </c>
      <c r="AK320" s="100">
        <v>0</v>
      </c>
      <c r="AL320" s="100">
        <v>15.45</v>
      </c>
    </row>
    <row r="321" spans="1:38">
      <c r="A321" s="90" t="s">
        <v>1591</v>
      </c>
      <c r="B321" s="52">
        <v>0.1178</v>
      </c>
      <c r="C321" s="59">
        <v>0.1305</v>
      </c>
      <c r="D321" s="74">
        <f t="shared" si="126"/>
        <v>-1.2700000000000003E-2</v>
      </c>
      <c r="E321" s="52">
        <v>-6.5199999999999994E-2</v>
      </c>
      <c r="F321" s="59">
        <v>0.1305</v>
      </c>
      <c r="G321" s="74">
        <f t="shared" si="114"/>
        <v>-0.19569999999999999</v>
      </c>
      <c r="H321" s="52">
        <v>-0.14549999999999999</v>
      </c>
      <c r="I321" s="59">
        <v>0.1305</v>
      </c>
      <c r="J321" s="74">
        <f t="shared" si="115"/>
        <v>-0.27600000000000002</v>
      </c>
      <c r="K321" s="52">
        <v>0.13730000000000001</v>
      </c>
      <c r="L321" s="59">
        <v>0.1305</v>
      </c>
      <c r="M321" s="74">
        <f t="shared" si="116"/>
        <v>6.8000000000000005E-3</v>
      </c>
      <c r="N321" s="52">
        <v>0.2445</v>
      </c>
      <c r="O321" s="59">
        <v>0.1305</v>
      </c>
      <c r="P321" s="74">
        <f t="shared" si="117"/>
        <v>0.11399999999999999</v>
      </c>
      <c r="Q321" s="52">
        <v>4.3299999999999998E-2</v>
      </c>
      <c r="R321" s="59">
        <v>0.1305</v>
      </c>
      <c r="S321" s="74">
        <f t="shared" si="118"/>
        <v>-8.72E-2</v>
      </c>
      <c r="T321" s="52">
        <v>4.36E-2</v>
      </c>
      <c r="U321" s="59">
        <v>0.1305</v>
      </c>
      <c r="V321" s="74">
        <f t="shared" si="119"/>
        <v>-8.6900000000000005E-2</v>
      </c>
      <c r="W321" s="52">
        <v>4.7199999999999999E-2</v>
      </c>
      <c r="X321" s="59">
        <v>0.1305</v>
      </c>
      <c r="Y321" s="74">
        <f t="shared" si="120"/>
        <v>-8.3300000000000013E-2</v>
      </c>
      <c r="Z321" s="52">
        <v>-0.1</v>
      </c>
      <c r="AA321" s="59">
        <v>0.1305</v>
      </c>
      <c r="AB321" s="74">
        <f t="shared" si="121"/>
        <v>-0.23050000000000001</v>
      </c>
      <c r="AC321" s="52">
        <v>0.1215</v>
      </c>
      <c r="AD321" s="59">
        <v>0.1305</v>
      </c>
      <c r="AE321" s="74">
        <f t="shared" si="122"/>
        <v>-9.000000000000008E-3</v>
      </c>
      <c r="AF321" s="95">
        <f t="shared" si="123"/>
        <v>-8.6050000000000015E-2</v>
      </c>
      <c r="AG321" s="97">
        <v>28.08</v>
      </c>
      <c r="AH321" s="98">
        <f t="shared" si="124"/>
        <v>3.8304627370866126E-4</v>
      </c>
      <c r="AI321" s="112">
        <f t="shared" si="125"/>
        <v>-3.2961131852630307E-5</v>
      </c>
      <c r="AJ321" s="100">
        <v>41.83</v>
      </c>
      <c r="AK321" s="100">
        <v>6.22</v>
      </c>
      <c r="AL321" s="100">
        <v>-4.2</v>
      </c>
    </row>
    <row r="322" spans="1:38">
      <c r="A322" s="90" t="s">
        <v>1592</v>
      </c>
      <c r="B322" s="52">
        <v>0.14610000000000001</v>
      </c>
      <c r="C322" s="59">
        <v>0.1305</v>
      </c>
      <c r="D322" s="74">
        <f t="shared" si="126"/>
        <v>1.5600000000000003E-2</v>
      </c>
      <c r="E322" s="52">
        <v>0.1303</v>
      </c>
      <c r="F322" s="59">
        <v>0.1305</v>
      </c>
      <c r="G322" s="74">
        <f t="shared" si="114"/>
        <v>-2.0000000000000573E-4</v>
      </c>
      <c r="H322" s="52">
        <v>0.1096</v>
      </c>
      <c r="I322" s="59">
        <v>0.1305</v>
      </c>
      <c r="J322" s="74">
        <f t="shared" si="115"/>
        <v>-2.0900000000000002E-2</v>
      </c>
      <c r="K322" s="52">
        <v>2.6200000000000001E-2</v>
      </c>
      <c r="L322" s="59">
        <v>0.1305</v>
      </c>
      <c r="M322" s="74">
        <f t="shared" si="116"/>
        <v>-0.1043</v>
      </c>
      <c r="N322" s="52">
        <v>6.4899999999999999E-2</v>
      </c>
      <c r="O322" s="59">
        <v>0.1305</v>
      </c>
      <c r="P322" s="74">
        <f t="shared" si="117"/>
        <v>-6.5600000000000006E-2</v>
      </c>
      <c r="Q322" s="52">
        <v>-2.7E-2</v>
      </c>
      <c r="R322" s="59">
        <v>0.1305</v>
      </c>
      <c r="S322" s="74">
        <f t="shared" si="118"/>
        <v>-0.1575</v>
      </c>
      <c r="T322" s="52">
        <v>0.113</v>
      </c>
      <c r="U322" s="59">
        <v>0.1305</v>
      </c>
      <c r="V322" s="74">
        <f t="shared" si="119"/>
        <v>-1.7500000000000002E-2</v>
      </c>
      <c r="W322" s="52">
        <v>0.127</v>
      </c>
      <c r="X322" s="59">
        <v>0.1305</v>
      </c>
      <c r="Y322" s="74">
        <f t="shared" si="120"/>
        <v>-3.5000000000000031E-3</v>
      </c>
      <c r="Z322" s="52">
        <v>0.16209999999999999</v>
      </c>
      <c r="AA322" s="59">
        <v>0.1305</v>
      </c>
      <c r="AB322" s="74">
        <f t="shared" si="121"/>
        <v>3.1599999999999989E-2</v>
      </c>
      <c r="AC322" s="52">
        <v>0.19700000000000001</v>
      </c>
      <c r="AD322" s="59">
        <v>0.1305</v>
      </c>
      <c r="AE322" s="74">
        <f t="shared" si="122"/>
        <v>6.6500000000000004E-2</v>
      </c>
      <c r="AF322" s="95">
        <f t="shared" si="123"/>
        <v>-2.5580000000000002E-2</v>
      </c>
      <c r="AG322" s="97">
        <v>18.690000000000001</v>
      </c>
      <c r="AH322" s="98">
        <f t="shared" si="124"/>
        <v>2.5495494500052992E-4</v>
      </c>
      <c r="AI322" s="112">
        <f t="shared" si="125"/>
        <v>-6.5217474931135558E-6</v>
      </c>
      <c r="AJ322" s="100">
        <v>31.41</v>
      </c>
      <c r="AK322" s="100">
        <v>0.43</v>
      </c>
      <c r="AL322" s="100">
        <v>11.47</v>
      </c>
    </row>
    <row r="323" spans="1:38">
      <c r="A323" s="90" t="s">
        <v>1593</v>
      </c>
      <c r="B323" s="52">
        <v>0.23549999999999999</v>
      </c>
      <c r="C323" s="59">
        <v>0.1305</v>
      </c>
      <c r="D323" s="74">
        <f t="shared" si="126"/>
        <v>0.10499999999999998</v>
      </c>
      <c r="E323" s="52">
        <v>0.3034</v>
      </c>
      <c r="F323" s="59">
        <v>0.1305</v>
      </c>
      <c r="G323" s="74">
        <f t="shared" si="114"/>
        <v>0.1729</v>
      </c>
      <c r="H323" s="52">
        <v>0.3216</v>
      </c>
      <c r="I323" s="59">
        <v>0.1305</v>
      </c>
      <c r="J323" s="74">
        <f t="shared" si="115"/>
        <v>0.19109999999999999</v>
      </c>
      <c r="K323" s="52">
        <v>0.37169999999999997</v>
      </c>
      <c r="L323" s="59">
        <v>0.1305</v>
      </c>
      <c r="M323" s="74">
        <f t="shared" si="116"/>
        <v>0.24119999999999997</v>
      </c>
      <c r="N323" s="52">
        <v>0.22009999999999999</v>
      </c>
      <c r="O323" s="59">
        <v>0.1305</v>
      </c>
      <c r="P323" s="74">
        <f t="shared" si="117"/>
        <v>8.9599999999999985E-2</v>
      </c>
      <c r="Q323" s="52">
        <v>0.18679999999999999</v>
      </c>
      <c r="R323" s="59">
        <v>0.1305</v>
      </c>
      <c r="S323" s="74">
        <f t="shared" si="118"/>
        <v>5.6299999999999989E-2</v>
      </c>
      <c r="T323" s="52">
        <v>0.13170000000000001</v>
      </c>
      <c r="U323" s="59">
        <v>0.1305</v>
      </c>
      <c r="V323" s="74">
        <f t="shared" si="119"/>
        <v>1.2000000000000066E-3</v>
      </c>
      <c r="W323" s="52">
        <v>0.21659999999999999</v>
      </c>
      <c r="X323" s="59">
        <v>0.1305</v>
      </c>
      <c r="Y323" s="74">
        <f t="shared" si="120"/>
        <v>8.6099999999999982E-2</v>
      </c>
      <c r="Z323" s="52">
        <v>0.1943</v>
      </c>
      <c r="AA323" s="59">
        <v>0.1305</v>
      </c>
      <c r="AB323" s="74">
        <f t="shared" si="121"/>
        <v>6.3799999999999996E-2</v>
      </c>
      <c r="AC323" s="52">
        <v>0.14510000000000001</v>
      </c>
      <c r="AD323" s="59">
        <v>0.1305</v>
      </c>
      <c r="AE323" s="74">
        <f t="shared" si="122"/>
        <v>1.4600000000000002E-2</v>
      </c>
      <c r="AF323" s="95">
        <f t="shared" si="123"/>
        <v>0.10217999999999998</v>
      </c>
      <c r="AG323" s="97">
        <v>30.08</v>
      </c>
      <c r="AH323" s="98">
        <f t="shared" si="124"/>
        <v>4.1032877183605878E-4</v>
      </c>
      <c r="AI323" s="112">
        <f t="shared" si="125"/>
        <v>4.192739390620848E-5</v>
      </c>
      <c r="AJ323" s="100">
        <v>36.06</v>
      </c>
      <c r="AK323" s="100">
        <v>0.16</v>
      </c>
      <c r="AL323" s="100">
        <v>4.05</v>
      </c>
    </row>
    <row r="324" spans="1:38">
      <c r="A324" s="90" t="s">
        <v>1594</v>
      </c>
      <c r="B324" s="52">
        <v>0.1923</v>
      </c>
      <c r="C324" s="59">
        <v>0.1305</v>
      </c>
      <c r="D324" s="74">
        <f t="shared" si="126"/>
        <v>6.1799999999999994E-2</v>
      </c>
      <c r="E324" s="52">
        <v>0.22739999999999999</v>
      </c>
      <c r="F324" s="59">
        <v>0.1305</v>
      </c>
      <c r="G324" s="74">
        <f t="shared" si="114"/>
        <v>9.6899999999999986E-2</v>
      </c>
      <c r="H324" s="52">
        <v>0.24909999999999999</v>
      </c>
      <c r="I324" s="59">
        <v>0.1305</v>
      </c>
      <c r="J324" s="74">
        <f t="shared" si="115"/>
        <v>0.11859999999999998</v>
      </c>
      <c r="K324" s="52">
        <v>0.19370000000000001</v>
      </c>
      <c r="L324" s="59">
        <v>0.1305</v>
      </c>
      <c r="M324" s="74">
        <f t="shared" si="116"/>
        <v>6.3200000000000006E-2</v>
      </c>
      <c r="N324" s="52">
        <v>8.8800000000000004E-2</v>
      </c>
      <c r="O324" s="59">
        <v>0.1305</v>
      </c>
      <c r="P324" s="74">
        <f t="shared" si="117"/>
        <v>-4.1700000000000001E-2</v>
      </c>
      <c r="Q324" s="52">
        <v>0.12509999999999999</v>
      </c>
      <c r="R324" s="59">
        <v>0.1305</v>
      </c>
      <c r="S324" s="74">
        <f t="shared" si="118"/>
        <v>-5.4000000000000159E-3</v>
      </c>
      <c r="T324" s="52">
        <v>0.1159</v>
      </c>
      <c r="U324" s="59">
        <v>0.1305</v>
      </c>
      <c r="V324" s="74">
        <f t="shared" si="119"/>
        <v>-1.4600000000000002E-2</v>
      </c>
      <c r="W324" s="52">
        <v>0.14050000000000001</v>
      </c>
      <c r="X324" s="59">
        <v>0.1305</v>
      </c>
      <c r="Y324" s="74">
        <f t="shared" si="120"/>
        <v>1.0000000000000009E-2</v>
      </c>
      <c r="Z324" s="52">
        <v>0.1555</v>
      </c>
      <c r="AA324" s="59">
        <v>0.1305</v>
      </c>
      <c r="AB324" s="74">
        <f t="shared" si="121"/>
        <v>2.4999999999999994E-2</v>
      </c>
      <c r="AC324" s="52">
        <v>0.21490000000000001</v>
      </c>
      <c r="AD324" s="59">
        <v>0.1305</v>
      </c>
      <c r="AE324" s="74">
        <f t="shared" si="122"/>
        <v>8.4400000000000003E-2</v>
      </c>
      <c r="AF324" s="95">
        <f t="shared" si="123"/>
        <v>3.9820000000000001E-2</v>
      </c>
      <c r="AG324" s="97">
        <v>38.53</v>
      </c>
      <c r="AH324" s="98">
        <f t="shared" si="124"/>
        <v>5.255973264243134E-4</v>
      </c>
      <c r="AI324" s="112">
        <f t="shared" si="125"/>
        <v>2.0929285538216161E-5</v>
      </c>
      <c r="AJ324" s="100">
        <v>52.54</v>
      </c>
      <c r="AK324" s="100">
        <v>0.37</v>
      </c>
      <c r="AL324" s="100">
        <v>4.07</v>
      </c>
    </row>
    <row r="325" spans="1:38">
      <c r="A325" s="90" t="s">
        <v>1595</v>
      </c>
      <c r="B325" s="52">
        <v>0.2</v>
      </c>
      <c r="C325" s="59">
        <v>0.1305</v>
      </c>
      <c r="D325" s="74">
        <f t="shared" si="126"/>
        <v>6.9500000000000006E-2</v>
      </c>
      <c r="E325" s="52">
        <v>0.22</v>
      </c>
      <c r="F325" s="59">
        <v>0.1305</v>
      </c>
      <c r="G325" s="74">
        <f t="shared" si="114"/>
        <v>8.9499999999999996E-2</v>
      </c>
      <c r="H325" s="52">
        <v>0.14000000000000001</v>
      </c>
      <c r="I325" s="59">
        <v>0.1305</v>
      </c>
      <c r="J325" s="74">
        <f t="shared" si="115"/>
        <v>9.5000000000000084E-3</v>
      </c>
      <c r="K325" s="52">
        <v>0.16</v>
      </c>
      <c r="L325" s="59">
        <v>0.1305</v>
      </c>
      <c r="M325" s="74">
        <f t="shared" si="116"/>
        <v>2.9499999999999998E-2</v>
      </c>
      <c r="N325" s="52">
        <v>0.15</v>
      </c>
      <c r="O325" s="59">
        <v>0.1305</v>
      </c>
      <c r="P325" s="74">
        <f t="shared" si="117"/>
        <v>1.949999999999999E-2</v>
      </c>
      <c r="Q325" s="52">
        <v>0.13</v>
      </c>
      <c r="R325" s="59">
        <v>0.1305</v>
      </c>
      <c r="S325" s="74">
        <f t="shared" si="118"/>
        <v>-5.0000000000000044E-4</v>
      </c>
      <c r="T325" s="52">
        <v>0.15</v>
      </c>
      <c r="U325" s="59">
        <v>0.1305</v>
      </c>
      <c r="V325" s="74">
        <f t="shared" si="119"/>
        <v>1.949999999999999E-2</v>
      </c>
      <c r="W325" s="52">
        <v>0.02</v>
      </c>
      <c r="X325" s="59">
        <v>0.1305</v>
      </c>
      <c r="Y325" s="74">
        <f t="shared" si="120"/>
        <v>-0.1105</v>
      </c>
      <c r="Z325" s="52">
        <v>-0.09</v>
      </c>
      <c r="AA325" s="59">
        <v>0.1305</v>
      </c>
      <c r="AB325" s="74">
        <f t="shared" si="121"/>
        <v>-0.2205</v>
      </c>
      <c r="AC325" s="64" t="s">
        <v>13</v>
      </c>
      <c r="AD325" s="59">
        <v>0.1305</v>
      </c>
      <c r="AE325" s="78" t="s">
        <v>13</v>
      </c>
      <c r="AF325" s="95">
        <f t="shared" si="123"/>
        <v>-1.0500000000000001E-2</v>
      </c>
      <c r="AG325" s="97">
        <v>1174.07</v>
      </c>
      <c r="AH325" s="98">
        <f t="shared" si="124"/>
        <v>1.6015781288216808E-2</v>
      </c>
      <c r="AI325" s="112">
        <f t="shared" si="125"/>
        <v>-1.681657035262765E-4</v>
      </c>
      <c r="AJ325" s="100">
        <v>1402.97</v>
      </c>
      <c r="AK325" s="100">
        <v>2.41</v>
      </c>
      <c r="AL325" s="100">
        <v>-32.08</v>
      </c>
    </row>
    <row r="326" spans="1:38">
      <c r="A326" s="90" t="s">
        <v>1596</v>
      </c>
      <c r="B326" s="52">
        <v>0.15570000000000001</v>
      </c>
      <c r="C326" s="59">
        <v>0.1305</v>
      </c>
      <c r="D326" s="74">
        <f t="shared" si="126"/>
        <v>2.52E-2</v>
      </c>
      <c r="E326" s="52">
        <v>0.13819999999999999</v>
      </c>
      <c r="F326" s="59">
        <v>0.1305</v>
      </c>
      <c r="G326" s="74">
        <f t="shared" si="114"/>
        <v>7.6999999999999846E-3</v>
      </c>
      <c r="H326" s="52">
        <v>0.1125</v>
      </c>
      <c r="I326" s="59">
        <v>0.1305</v>
      </c>
      <c r="J326" s="74">
        <f t="shared" si="115"/>
        <v>-1.8000000000000002E-2</v>
      </c>
      <c r="K326" s="52">
        <v>9.0899999999999995E-2</v>
      </c>
      <c r="L326" s="59">
        <v>0.1305</v>
      </c>
      <c r="M326" s="74">
        <f t="shared" si="116"/>
        <v>-3.960000000000001E-2</v>
      </c>
      <c r="N326" s="52">
        <v>5.8999999999999999E-3</v>
      </c>
      <c r="O326" s="59">
        <v>0.1305</v>
      </c>
      <c r="P326" s="74">
        <f t="shared" si="117"/>
        <v>-0.1246</v>
      </c>
      <c r="Q326" s="52">
        <v>-8.3000000000000004E-2</v>
      </c>
      <c r="R326" s="59">
        <v>0.1305</v>
      </c>
      <c r="S326" s="74">
        <f t="shared" si="118"/>
        <v>-0.21350000000000002</v>
      </c>
      <c r="T326" s="52">
        <v>-6.3700000000000007E-2</v>
      </c>
      <c r="U326" s="59">
        <v>0.1305</v>
      </c>
      <c r="V326" s="74">
        <f t="shared" si="119"/>
        <v>-0.19420000000000001</v>
      </c>
      <c r="W326" s="52">
        <v>-0.27629999999999999</v>
      </c>
      <c r="X326" s="59">
        <v>0.1305</v>
      </c>
      <c r="Y326" s="74">
        <f t="shared" si="120"/>
        <v>-0.40679999999999999</v>
      </c>
      <c r="Z326" s="52">
        <v>-6.8500000000000005E-2</v>
      </c>
      <c r="AA326" s="59">
        <v>0.1305</v>
      </c>
      <c r="AB326" s="74">
        <f t="shared" si="121"/>
        <v>-0.19900000000000001</v>
      </c>
      <c r="AC326" s="52">
        <v>1.1999999999999999E-3</v>
      </c>
      <c r="AD326" s="59">
        <v>0.1305</v>
      </c>
      <c r="AE326" s="74">
        <f t="shared" si="122"/>
        <v>-0.1293</v>
      </c>
      <c r="AF326" s="95">
        <f t="shared" si="123"/>
        <v>-0.12920999999999999</v>
      </c>
      <c r="AG326" s="97">
        <v>25.04</v>
      </c>
      <c r="AH326" s="98">
        <f t="shared" si="124"/>
        <v>3.41576876555017E-4</v>
      </c>
      <c r="AI326" s="112">
        <f t="shared" si="125"/>
        <v>-4.4135148219673741E-5</v>
      </c>
      <c r="AJ326" s="100">
        <v>26.88</v>
      </c>
      <c r="AK326" s="100">
        <v>0</v>
      </c>
      <c r="AL326" s="100">
        <v>-11.78</v>
      </c>
    </row>
    <row r="327" spans="1:38">
      <c r="A327" s="90" t="s">
        <v>1597</v>
      </c>
      <c r="B327" s="52">
        <v>0.15</v>
      </c>
      <c r="C327" s="59">
        <v>0.1305</v>
      </c>
      <c r="D327" s="74">
        <f t="shared" si="126"/>
        <v>1.949999999999999E-2</v>
      </c>
      <c r="E327" s="52">
        <v>0.13</v>
      </c>
      <c r="F327" s="59">
        <v>0.1305</v>
      </c>
      <c r="G327" s="74">
        <f t="shared" si="114"/>
        <v>-5.0000000000000044E-4</v>
      </c>
      <c r="H327" s="52">
        <v>0.16</v>
      </c>
      <c r="I327" s="59">
        <v>0.1305</v>
      </c>
      <c r="J327" s="74">
        <f t="shared" si="115"/>
        <v>2.9499999999999998E-2</v>
      </c>
      <c r="K327" s="52">
        <v>0.16</v>
      </c>
      <c r="L327" s="59">
        <v>0.1305</v>
      </c>
      <c r="M327" s="74">
        <f t="shared" si="116"/>
        <v>2.9499999999999998E-2</v>
      </c>
      <c r="N327" s="52">
        <v>0.12</v>
      </c>
      <c r="O327" s="59">
        <v>0.1305</v>
      </c>
      <c r="P327" s="74">
        <f t="shared" si="117"/>
        <v>-1.0500000000000009E-2</v>
      </c>
      <c r="Q327" s="52">
        <v>7.0000000000000007E-2</v>
      </c>
      <c r="R327" s="59">
        <v>0.1305</v>
      </c>
      <c r="S327" s="74">
        <f t="shared" si="118"/>
        <v>-6.0499999999999998E-2</v>
      </c>
      <c r="T327" s="52">
        <v>0.05</v>
      </c>
      <c r="U327" s="59">
        <v>0.1305</v>
      </c>
      <c r="V327" s="74">
        <f t="shared" si="119"/>
        <v>-8.0500000000000002E-2</v>
      </c>
      <c r="W327" s="52">
        <v>0.05</v>
      </c>
      <c r="X327" s="59">
        <v>0.1305</v>
      </c>
      <c r="Y327" s="74">
        <f t="shared" si="120"/>
        <v>-8.0500000000000002E-2</v>
      </c>
      <c r="Z327" s="52">
        <v>0.04</v>
      </c>
      <c r="AA327" s="59">
        <v>0.1305</v>
      </c>
      <c r="AB327" s="74">
        <f t="shared" si="121"/>
        <v>-9.0499999999999997E-2</v>
      </c>
      <c r="AC327" s="52">
        <v>0.09</v>
      </c>
      <c r="AD327" s="59">
        <v>0.1305</v>
      </c>
      <c r="AE327" s="74">
        <f t="shared" si="122"/>
        <v>-4.0500000000000008E-2</v>
      </c>
      <c r="AF327" s="95">
        <f t="shared" si="123"/>
        <v>-2.8500000000000004E-2</v>
      </c>
      <c r="AG327" s="97">
        <v>50.1</v>
      </c>
      <c r="AH327" s="98">
        <f t="shared" si="124"/>
        <v>6.8342657809130811E-4</v>
      </c>
      <c r="AI327" s="112">
        <f t="shared" si="125"/>
        <v>-1.9477657475602285E-5</v>
      </c>
      <c r="AJ327" s="100">
        <v>67.84</v>
      </c>
      <c r="AK327" s="100">
        <v>0.54</v>
      </c>
      <c r="AL327" s="100">
        <v>-7.09</v>
      </c>
    </row>
    <row r="328" spans="1:38">
      <c r="A328" s="90" t="s">
        <v>1598</v>
      </c>
      <c r="B328" s="53" t="s">
        <v>13</v>
      </c>
      <c r="C328" s="59">
        <v>0.1305</v>
      </c>
      <c r="D328" s="78" t="s">
        <v>13</v>
      </c>
      <c r="E328" s="54" t="s">
        <v>13</v>
      </c>
      <c r="F328" s="59">
        <v>0.1305</v>
      </c>
      <c r="G328" s="78" t="s">
        <v>13</v>
      </c>
      <c r="H328" s="54" t="s">
        <v>13</v>
      </c>
      <c r="I328" s="59">
        <v>0.1305</v>
      </c>
      <c r="J328" s="78" t="s">
        <v>13</v>
      </c>
      <c r="K328" s="52">
        <v>0.99</v>
      </c>
      <c r="L328" s="59">
        <v>0.1305</v>
      </c>
      <c r="M328" s="74">
        <f t="shared" si="116"/>
        <v>0.85949999999999993</v>
      </c>
      <c r="N328" s="52">
        <v>0.61</v>
      </c>
      <c r="O328" s="59">
        <v>0.1305</v>
      </c>
      <c r="P328" s="74">
        <f t="shared" si="117"/>
        <v>0.47949999999999998</v>
      </c>
      <c r="Q328" s="52">
        <v>0.24</v>
      </c>
      <c r="R328" s="59">
        <v>0.1305</v>
      </c>
      <c r="S328" s="74">
        <f t="shared" si="118"/>
        <v>0.10949999999999999</v>
      </c>
      <c r="T328" s="52">
        <v>0.31</v>
      </c>
      <c r="U328" s="59">
        <v>0.1305</v>
      </c>
      <c r="V328" s="74">
        <f t="shared" si="119"/>
        <v>0.17949999999999999</v>
      </c>
      <c r="W328" s="52">
        <v>0.18</v>
      </c>
      <c r="X328" s="59">
        <v>0.1305</v>
      </c>
      <c r="Y328" s="74">
        <f t="shared" si="120"/>
        <v>4.9499999999999988E-2</v>
      </c>
      <c r="Z328" s="52">
        <v>0.27</v>
      </c>
      <c r="AA328" s="59">
        <v>0.1305</v>
      </c>
      <c r="AB328" s="74">
        <f t="shared" si="121"/>
        <v>0.13950000000000001</v>
      </c>
      <c r="AC328" s="52">
        <v>0.23</v>
      </c>
      <c r="AD328" s="59">
        <v>0.1305</v>
      </c>
      <c r="AE328" s="74">
        <f t="shared" si="122"/>
        <v>9.9500000000000005E-2</v>
      </c>
      <c r="AF328" s="95">
        <f t="shared" si="123"/>
        <v>0.27378571428571424</v>
      </c>
      <c r="AG328" s="97">
        <v>10.72</v>
      </c>
      <c r="AH328" s="98">
        <f t="shared" si="124"/>
        <v>1.4623418996285076E-4</v>
      </c>
      <c r="AI328" s="112">
        <f t="shared" si="125"/>
        <v>4.0036832151971917E-5</v>
      </c>
      <c r="AJ328" s="100">
        <v>22.6</v>
      </c>
      <c r="AK328" s="100">
        <v>0</v>
      </c>
      <c r="AL328" s="100" t="s">
        <v>13</v>
      </c>
    </row>
    <row r="329" spans="1:38">
      <c r="A329" s="90" t="s">
        <v>1599</v>
      </c>
      <c r="B329" s="52">
        <v>-0.10050000000000001</v>
      </c>
      <c r="C329" s="59">
        <v>0.1305</v>
      </c>
      <c r="D329" s="74">
        <f t="shared" si="126"/>
        <v>-0.23100000000000001</v>
      </c>
      <c r="E329" s="52">
        <v>-1.8200000000000001E-2</v>
      </c>
      <c r="F329" s="59">
        <v>0.1305</v>
      </c>
      <c r="G329" s="74">
        <f t="shared" si="114"/>
        <v>-0.1487</v>
      </c>
      <c r="H329" s="52">
        <v>4.3299999999999998E-2</v>
      </c>
      <c r="I329" s="59">
        <v>0.1305</v>
      </c>
      <c r="J329" s="74">
        <f t="shared" si="115"/>
        <v>-8.72E-2</v>
      </c>
      <c r="K329" s="52">
        <v>-0.13830000000000001</v>
      </c>
      <c r="L329" s="59">
        <v>0.1305</v>
      </c>
      <c r="M329" s="74">
        <f t="shared" si="116"/>
        <v>-0.26880000000000004</v>
      </c>
      <c r="N329" s="52">
        <v>-0.15049999999999999</v>
      </c>
      <c r="O329" s="59">
        <v>0.1305</v>
      </c>
      <c r="P329" s="74">
        <f t="shared" si="117"/>
        <v>-0.28100000000000003</v>
      </c>
      <c r="Q329" s="52">
        <v>-8.2199999999999995E-2</v>
      </c>
      <c r="R329" s="59">
        <v>0.1305</v>
      </c>
      <c r="S329" s="74">
        <f t="shared" si="118"/>
        <v>-0.2127</v>
      </c>
      <c r="T329" s="52">
        <v>-0.2288</v>
      </c>
      <c r="U329" s="59">
        <v>0.1305</v>
      </c>
      <c r="V329" s="74">
        <f t="shared" si="119"/>
        <v>-0.35930000000000001</v>
      </c>
      <c r="W329" s="52">
        <v>-8.3799999999999999E-2</v>
      </c>
      <c r="X329" s="59">
        <v>0.1305</v>
      </c>
      <c r="Y329" s="74">
        <f t="shared" si="120"/>
        <v>-0.21429999999999999</v>
      </c>
      <c r="Z329" s="52">
        <v>-0.158</v>
      </c>
      <c r="AA329" s="59">
        <v>0.1305</v>
      </c>
      <c r="AB329" s="74">
        <f t="shared" si="121"/>
        <v>-0.28849999999999998</v>
      </c>
      <c r="AC329" s="52">
        <v>-0.7218</v>
      </c>
      <c r="AD329" s="59">
        <v>0.1305</v>
      </c>
      <c r="AE329" s="74">
        <f t="shared" si="122"/>
        <v>-0.85230000000000006</v>
      </c>
      <c r="AF329" s="95">
        <f t="shared" si="123"/>
        <v>-0.29437999999999998</v>
      </c>
      <c r="AG329" s="97">
        <v>2.2400000000000002</v>
      </c>
      <c r="AH329" s="98">
        <f t="shared" si="124"/>
        <v>3.0556397902685231E-5</v>
      </c>
      <c r="AI329" s="112">
        <f t="shared" si="125"/>
        <v>-8.995192414592478E-6</v>
      </c>
      <c r="AJ329" s="100">
        <v>4.47</v>
      </c>
      <c r="AK329" s="100">
        <v>1.23</v>
      </c>
      <c r="AL329" s="100">
        <v>-0.94</v>
      </c>
    </row>
    <row r="330" spans="1:38">
      <c r="A330" s="90" t="s">
        <v>1600</v>
      </c>
      <c r="B330" s="52">
        <v>5.1499999999999997E-2</v>
      </c>
      <c r="C330" s="59">
        <v>0.1305</v>
      </c>
      <c r="D330" s="74">
        <f t="shared" si="126"/>
        <v>-7.9000000000000015E-2</v>
      </c>
      <c r="E330" s="52">
        <v>0.15040000000000001</v>
      </c>
      <c r="F330" s="59">
        <v>0.1305</v>
      </c>
      <c r="G330" s="74">
        <f t="shared" si="114"/>
        <v>1.9900000000000001E-2</v>
      </c>
      <c r="H330" s="52">
        <v>0.21940000000000001</v>
      </c>
      <c r="I330" s="59">
        <v>0.1305</v>
      </c>
      <c r="J330" s="74">
        <f t="shared" si="115"/>
        <v>8.8900000000000007E-2</v>
      </c>
      <c r="K330" s="52">
        <v>0.1426</v>
      </c>
      <c r="L330" s="59">
        <v>0.1305</v>
      </c>
      <c r="M330" s="74">
        <f t="shared" si="116"/>
        <v>1.21E-2</v>
      </c>
      <c r="N330" s="52">
        <v>6.2199999999999998E-2</v>
      </c>
      <c r="O330" s="59">
        <v>0.1305</v>
      </c>
      <c r="P330" s="74">
        <f t="shared" si="117"/>
        <v>-6.83E-2</v>
      </c>
      <c r="Q330" s="52">
        <v>0.10100000000000001</v>
      </c>
      <c r="R330" s="59">
        <v>0.1305</v>
      </c>
      <c r="S330" s="74">
        <f t="shared" si="118"/>
        <v>-2.9499999999999998E-2</v>
      </c>
      <c r="T330" s="52">
        <v>0.156</v>
      </c>
      <c r="U330" s="59">
        <v>0.1305</v>
      </c>
      <c r="V330" s="74">
        <f t="shared" si="119"/>
        <v>2.5499999999999995E-2</v>
      </c>
      <c r="W330" s="52">
        <v>0.26400000000000001</v>
      </c>
      <c r="X330" s="59">
        <v>0.1305</v>
      </c>
      <c r="Y330" s="74">
        <f t="shared" si="120"/>
        <v>0.13350000000000001</v>
      </c>
      <c r="Z330" s="52">
        <v>0.189</v>
      </c>
      <c r="AA330" s="59">
        <v>0.1305</v>
      </c>
      <c r="AB330" s="74">
        <f t="shared" si="121"/>
        <v>5.8499999999999996E-2</v>
      </c>
      <c r="AC330" s="52">
        <v>0.14810000000000001</v>
      </c>
      <c r="AD330" s="59">
        <v>0.1305</v>
      </c>
      <c r="AE330" s="74">
        <f t="shared" si="122"/>
        <v>1.7600000000000005E-2</v>
      </c>
      <c r="AF330" s="95">
        <f t="shared" si="123"/>
        <v>1.7919999999999998E-2</v>
      </c>
      <c r="AG330" s="97">
        <v>14.11</v>
      </c>
      <c r="AH330" s="98">
        <f t="shared" si="124"/>
        <v>1.9247802428878954E-4</v>
      </c>
      <c r="AI330" s="112">
        <f t="shared" si="125"/>
        <v>3.4492061952551082E-6</v>
      </c>
      <c r="AJ330" s="100">
        <v>18.149999999999999</v>
      </c>
      <c r="AK330" s="100">
        <v>0</v>
      </c>
      <c r="AL330" s="100">
        <v>4.72</v>
      </c>
    </row>
    <row r="331" spans="1:38">
      <c r="A331" s="90" t="s">
        <v>1601</v>
      </c>
      <c r="B331" s="52">
        <v>0.14000000000000001</v>
      </c>
      <c r="C331" s="59">
        <v>0.1305</v>
      </c>
      <c r="D331" s="74">
        <f t="shared" si="126"/>
        <v>9.5000000000000084E-3</v>
      </c>
      <c r="E331" s="52">
        <v>0.23</v>
      </c>
      <c r="F331" s="59">
        <v>0.1305</v>
      </c>
      <c r="G331" s="74">
        <f t="shared" si="114"/>
        <v>9.9500000000000005E-2</v>
      </c>
      <c r="H331" s="52">
        <v>0.23</v>
      </c>
      <c r="I331" s="59">
        <v>0.1305</v>
      </c>
      <c r="J331" s="74">
        <f t="shared" si="115"/>
        <v>9.9500000000000005E-2</v>
      </c>
      <c r="K331" s="52">
        <v>0.24</v>
      </c>
      <c r="L331" s="59">
        <v>0.1305</v>
      </c>
      <c r="M331" s="74">
        <f t="shared" si="116"/>
        <v>0.10949999999999999</v>
      </c>
      <c r="N331" s="52">
        <v>0.14000000000000001</v>
      </c>
      <c r="O331" s="59">
        <v>0.1305</v>
      </c>
      <c r="P331" s="74">
        <f t="shared" si="117"/>
        <v>9.5000000000000084E-3</v>
      </c>
      <c r="Q331" s="52">
        <v>0.12</v>
      </c>
      <c r="R331" s="59">
        <v>0.1305</v>
      </c>
      <c r="S331" s="74">
        <f t="shared" si="118"/>
        <v>-1.0500000000000009E-2</v>
      </c>
      <c r="T331" s="52">
        <v>0.12</v>
      </c>
      <c r="U331" s="59">
        <v>0.1305</v>
      </c>
      <c r="V331" s="74">
        <f t="shared" si="119"/>
        <v>-1.0500000000000009E-2</v>
      </c>
      <c r="W331" s="52">
        <v>0.12</v>
      </c>
      <c r="X331" s="59">
        <v>0.1305</v>
      </c>
      <c r="Y331" s="74">
        <f t="shared" si="120"/>
        <v>-1.0500000000000009E-2</v>
      </c>
      <c r="Z331" s="52">
        <v>0.13</v>
      </c>
      <c r="AA331" s="59">
        <v>0.1305</v>
      </c>
      <c r="AB331" s="74">
        <f t="shared" si="121"/>
        <v>-5.0000000000000044E-4</v>
      </c>
      <c r="AC331" s="52">
        <v>0.14000000000000001</v>
      </c>
      <c r="AD331" s="59">
        <v>0.1305</v>
      </c>
      <c r="AE331" s="74">
        <f t="shared" si="122"/>
        <v>9.5000000000000084E-3</v>
      </c>
      <c r="AF331" s="95">
        <f t="shared" si="123"/>
        <v>3.0499999999999999E-2</v>
      </c>
      <c r="AG331" s="97">
        <v>21.05</v>
      </c>
      <c r="AH331" s="98">
        <f t="shared" si="124"/>
        <v>2.8714829279085898E-4</v>
      </c>
      <c r="AI331" s="112">
        <f t="shared" si="125"/>
        <v>8.7580229301211992E-6</v>
      </c>
      <c r="AJ331" s="100">
        <v>30.31</v>
      </c>
      <c r="AK331" s="100">
        <v>0.6</v>
      </c>
      <c r="AL331" s="100" t="s">
        <v>13</v>
      </c>
    </row>
    <row r="332" spans="1:38">
      <c r="A332" s="90" t="s">
        <v>1602</v>
      </c>
      <c r="B332" s="52">
        <v>0.23419999999999999</v>
      </c>
      <c r="C332" s="59">
        <v>0.1305</v>
      </c>
      <c r="D332" s="74">
        <f t="shared" si="126"/>
        <v>0.10369999999999999</v>
      </c>
      <c r="E332" s="52">
        <v>0.23180000000000001</v>
      </c>
      <c r="F332" s="59">
        <v>0.1305</v>
      </c>
      <c r="G332" s="74">
        <f t="shared" si="114"/>
        <v>0.1013</v>
      </c>
      <c r="H332" s="52">
        <v>0.2044</v>
      </c>
      <c r="I332" s="59">
        <v>0.1305</v>
      </c>
      <c r="J332" s="74">
        <f t="shared" si="115"/>
        <v>7.3899999999999993E-2</v>
      </c>
      <c r="K332" s="52">
        <v>0.13639999999999999</v>
      </c>
      <c r="L332" s="59">
        <v>0.1305</v>
      </c>
      <c r="M332" s="74">
        <f t="shared" si="116"/>
        <v>5.8999999999999886E-3</v>
      </c>
      <c r="N332" s="52">
        <v>8.8400000000000006E-2</v>
      </c>
      <c r="O332" s="59">
        <v>0.1305</v>
      </c>
      <c r="P332" s="74">
        <f t="shared" si="117"/>
        <v>-4.2099999999999999E-2</v>
      </c>
      <c r="Q332" s="52">
        <v>0.10009999999999999</v>
      </c>
      <c r="R332" s="59">
        <v>0.1305</v>
      </c>
      <c r="S332" s="74">
        <f t="shared" si="118"/>
        <v>-3.040000000000001E-2</v>
      </c>
      <c r="T332" s="52">
        <v>8.7900000000000006E-2</v>
      </c>
      <c r="U332" s="59">
        <v>0.1305</v>
      </c>
      <c r="V332" s="74">
        <f t="shared" si="119"/>
        <v>-4.2599999999999999E-2</v>
      </c>
      <c r="W332" s="52">
        <v>7.4200000000000002E-2</v>
      </c>
      <c r="X332" s="59">
        <v>0.1305</v>
      </c>
      <c r="Y332" s="74">
        <f t="shared" si="120"/>
        <v>-5.6300000000000003E-2</v>
      </c>
      <c r="Z332" s="52">
        <v>5.1900000000000002E-2</v>
      </c>
      <c r="AA332" s="59">
        <v>0.1305</v>
      </c>
      <c r="AB332" s="74">
        <f t="shared" si="121"/>
        <v>-7.8600000000000003E-2</v>
      </c>
      <c r="AC332" s="52">
        <v>0.09</v>
      </c>
      <c r="AD332" s="59">
        <v>0.1305</v>
      </c>
      <c r="AE332" s="74">
        <f t="shared" si="122"/>
        <v>-4.0500000000000008E-2</v>
      </c>
      <c r="AF332" s="95">
        <f t="shared" si="123"/>
        <v>-5.70000000000008E-4</v>
      </c>
      <c r="AG332" s="97">
        <v>27.87</v>
      </c>
      <c r="AH332" s="98">
        <f t="shared" si="124"/>
        <v>3.8018161140528453E-4</v>
      </c>
      <c r="AI332" s="112">
        <f t="shared" si="125"/>
        <v>-2.1670351850101523E-7</v>
      </c>
      <c r="AJ332" s="100">
        <v>30.78</v>
      </c>
      <c r="AK332" s="100">
        <v>0.17</v>
      </c>
      <c r="AL332" s="100">
        <v>-5.96</v>
      </c>
    </row>
    <row r="333" spans="1:38">
      <c r="A333" s="90" t="s">
        <v>1603</v>
      </c>
      <c r="B333" s="52">
        <v>4.4699999999999997E-2</v>
      </c>
      <c r="C333" s="59">
        <v>0.1305</v>
      </c>
      <c r="D333" s="74">
        <f t="shared" si="126"/>
        <v>-8.5800000000000015E-2</v>
      </c>
      <c r="E333" s="52">
        <v>5.9200000000000003E-2</v>
      </c>
      <c r="F333" s="59">
        <v>0.1305</v>
      </c>
      <c r="G333" s="74">
        <f t="shared" si="114"/>
        <v>-7.1300000000000002E-2</v>
      </c>
      <c r="H333" s="52">
        <v>5.5300000000000002E-2</v>
      </c>
      <c r="I333" s="59">
        <v>0.1305</v>
      </c>
      <c r="J333" s="74">
        <f t="shared" si="115"/>
        <v>-7.5200000000000003E-2</v>
      </c>
      <c r="K333" s="52">
        <v>5.8500000000000003E-2</v>
      </c>
      <c r="L333" s="59">
        <v>0.1305</v>
      </c>
      <c r="M333" s="74">
        <f t="shared" si="116"/>
        <v>-7.2000000000000008E-2</v>
      </c>
      <c r="N333" s="52">
        <v>5.9400000000000001E-2</v>
      </c>
      <c r="O333" s="59">
        <v>0.1305</v>
      </c>
      <c r="P333" s="74">
        <f t="shared" si="117"/>
        <v>-7.1099999999999997E-2</v>
      </c>
      <c r="Q333" s="52">
        <v>6.9400000000000003E-2</v>
      </c>
      <c r="R333" s="59">
        <v>0.1305</v>
      </c>
      <c r="S333" s="74">
        <f t="shared" si="118"/>
        <v>-6.1100000000000002E-2</v>
      </c>
      <c r="T333" s="52">
        <v>7.1300000000000002E-2</v>
      </c>
      <c r="U333" s="59">
        <v>0.1305</v>
      </c>
      <c r="V333" s="74">
        <f t="shared" si="119"/>
        <v>-5.9200000000000003E-2</v>
      </c>
      <c r="W333" s="52">
        <v>0.1081</v>
      </c>
      <c r="X333" s="59">
        <v>0.1305</v>
      </c>
      <c r="Y333" s="74">
        <f t="shared" si="120"/>
        <v>-2.2400000000000003E-2</v>
      </c>
      <c r="Z333" s="52">
        <v>7.46E-2</v>
      </c>
      <c r="AA333" s="59">
        <v>0.1305</v>
      </c>
      <c r="AB333" s="74">
        <f t="shared" si="121"/>
        <v>-5.5900000000000005E-2</v>
      </c>
      <c r="AC333" s="52">
        <v>6.13E-2</v>
      </c>
      <c r="AD333" s="59">
        <v>0.1305</v>
      </c>
      <c r="AE333" s="74">
        <f t="shared" si="122"/>
        <v>-6.9200000000000012E-2</v>
      </c>
      <c r="AF333" s="95">
        <f t="shared" si="123"/>
        <v>-6.4320000000000016E-2</v>
      </c>
      <c r="AG333" s="97">
        <v>31.37</v>
      </c>
      <c r="AH333" s="98">
        <f t="shared" si="124"/>
        <v>4.279259831282302E-4</v>
      </c>
      <c r="AI333" s="112">
        <f t="shared" si="125"/>
        <v>-2.7524199234807772E-5</v>
      </c>
      <c r="AJ333" s="100">
        <v>36.47</v>
      </c>
      <c r="AK333" s="100">
        <v>0.3</v>
      </c>
      <c r="AL333" s="100">
        <v>-4.21</v>
      </c>
    </row>
    <row r="334" spans="1:38">
      <c r="A334" s="90" t="s">
        <v>1604</v>
      </c>
      <c r="B334" s="64" t="s">
        <v>13</v>
      </c>
      <c r="C334" s="59">
        <v>0.1305</v>
      </c>
      <c r="D334" s="78" t="s">
        <v>13</v>
      </c>
      <c r="E334" s="59" t="s">
        <v>13</v>
      </c>
      <c r="F334" s="59">
        <v>0.1305</v>
      </c>
      <c r="G334" s="78" t="s">
        <v>13</v>
      </c>
      <c r="H334" s="59" t="s">
        <v>13</v>
      </c>
      <c r="I334" s="59">
        <v>0.1305</v>
      </c>
      <c r="J334" s="78" t="s">
        <v>13</v>
      </c>
      <c r="K334" s="64" t="s">
        <v>13</v>
      </c>
      <c r="L334" s="59">
        <v>0.1305</v>
      </c>
      <c r="M334" s="78" t="s">
        <v>13</v>
      </c>
      <c r="N334" s="59" t="s">
        <v>13</v>
      </c>
      <c r="O334" s="59">
        <v>0.1305</v>
      </c>
      <c r="P334" s="78" t="s">
        <v>13</v>
      </c>
      <c r="Q334" s="59" t="s">
        <v>13</v>
      </c>
      <c r="R334" s="59">
        <v>0.1305</v>
      </c>
      <c r="S334" s="78" t="s">
        <v>13</v>
      </c>
      <c r="T334" s="64" t="s">
        <v>13</v>
      </c>
      <c r="U334" s="59">
        <v>0.1305</v>
      </c>
      <c r="V334" s="78" t="s">
        <v>13</v>
      </c>
      <c r="W334" s="59" t="s">
        <v>13</v>
      </c>
      <c r="X334" s="59">
        <v>0.1305</v>
      </c>
      <c r="Y334" s="78" t="s">
        <v>13</v>
      </c>
      <c r="Z334" s="52">
        <v>7.5800000000000006E-2</v>
      </c>
      <c r="AA334" s="59">
        <v>0.1305</v>
      </c>
      <c r="AB334" s="74">
        <f t="shared" si="121"/>
        <v>-5.4699999999999999E-2</v>
      </c>
      <c r="AC334" s="52">
        <v>-0.1065</v>
      </c>
      <c r="AD334" s="59">
        <v>0.1305</v>
      </c>
      <c r="AE334" s="74">
        <f t="shared" si="122"/>
        <v>-0.23699999999999999</v>
      </c>
      <c r="AF334" s="95">
        <f t="shared" si="123"/>
        <v>-0.14584999999999998</v>
      </c>
      <c r="AG334" s="97">
        <v>8.74</v>
      </c>
      <c r="AH334" s="98">
        <f t="shared" si="124"/>
        <v>1.192245168167272E-4</v>
      </c>
      <c r="AI334" s="112">
        <f t="shared" si="125"/>
        <v>-1.738889577771966E-5</v>
      </c>
      <c r="AJ334" s="100">
        <v>9.58</v>
      </c>
      <c r="AK334" s="100">
        <v>0.14000000000000001</v>
      </c>
      <c r="AL334" s="100" t="s">
        <v>13</v>
      </c>
    </row>
    <row r="335" spans="1:38">
      <c r="A335" s="90" t="s">
        <v>1605</v>
      </c>
      <c r="B335" s="52">
        <v>4.5999999999999999E-2</v>
      </c>
      <c r="C335" s="59">
        <v>0.1305</v>
      </c>
      <c r="D335" s="74">
        <f t="shared" si="126"/>
        <v>-8.4500000000000006E-2</v>
      </c>
      <c r="E335" s="52">
        <v>0.14979999999999999</v>
      </c>
      <c r="F335" s="59">
        <v>0.1305</v>
      </c>
      <c r="G335" s="74">
        <f t="shared" si="114"/>
        <v>1.9299999999999984E-2</v>
      </c>
      <c r="H335" s="52">
        <v>-0.12770000000000001</v>
      </c>
      <c r="I335" s="59">
        <v>0.1305</v>
      </c>
      <c r="J335" s="74">
        <f t="shared" si="115"/>
        <v>-0.25819999999999999</v>
      </c>
      <c r="K335" s="52">
        <v>4.6600000000000003E-2</v>
      </c>
      <c r="L335" s="59">
        <v>0.1305</v>
      </c>
      <c r="M335" s="74">
        <f t="shared" si="116"/>
        <v>-8.3900000000000002E-2</v>
      </c>
      <c r="N335" s="52">
        <v>4.0800000000000003E-2</v>
      </c>
      <c r="O335" s="59">
        <v>0.1305</v>
      </c>
      <c r="P335" s="74">
        <f t="shared" si="117"/>
        <v>-8.9700000000000002E-2</v>
      </c>
      <c r="Q335" s="52">
        <v>3.9699999999999999E-2</v>
      </c>
      <c r="R335" s="59">
        <v>0.1305</v>
      </c>
      <c r="S335" s="74">
        <f t="shared" si="118"/>
        <v>-9.0800000000000006E-2</v>
      </c>
      <c r="T335" s="52">
        <v>3.6700000000000003E-2</v>
      </c>
      <c r="U335" s="59">
        <v>0.1305</v>
      </c>
      <c r="V335" s="74">
        <f t="shared" si="119"/>
        <v>-9.3799999999999994E-2</v>
      </c>
      <c r="W335" s="52">
        <v>2.98E-2</v>
      </c>
      <c r="X335" s="59">
        <v>0.1305</v>
      </c>
      <c r="Y335" s="74">
        <f t="shared" si="120"/>
        <v>-0.10070000000000001</v>
      </c>
      <c r="Z335" s="52">
        <v>2.9000000000000001E-2</v>
      </c>
      <c r="AA335" s="59">
        <v>0.1305</v>
      </c>
      <c r="AB335" s="74">
        <f t="shared" si="121"/>
        <v>-0.10150000000000001</v>
      </c>
      <c r="AC335" s="52">
        <v>3.8999999999999998E-3</v>
      </c>
      <c r="AD335" s="59">
        <v>0.1305</v>
      </c>
      <c r="AE335" s="74">
        <f t="shared" si="122"/>
        <v>-0.12660000000000002</v>
      </c>
      <c r="AF335" s="95">
        <f t="shared" si="123"/>
        <v>-0.10103999999999999</v>
      </c>
      <c r="AG335" s="97">
        <v>5.8</v>
      </c>
      <c r="AH335" s="98">
        <f t="shared" si="124"/>
        <v>7.9119244569452824E-5</v>
      </c>
      <c r="AI335" s="112">
        <f t="shared" si="125"/>
        <v>-7.9942084712975131E-6</v>
      </c>
      <c r="AJ335" s="100">
        <v>6.03</v>
      </c>
      <c r="AK335" s="100">
        <v>0.14000000000000001</v>
      </c>
      <c r="AL335" s="100" t="s">
        <v>13</v>
      </c>
    </row>
    <row r="336" spans="1:38">
      <c r="A336" s="90" t="s">
        <v>1606</v>
      </c>
      <c r="B336" s="52">
        <v>0.09</v>
      </c>
      <c r="C336" s="59">
        <v>0.1305</v>
      </c>
      <c r="D336" s="74">
        <f t="shared" si="126"/>
        <v>-4.0500000000000008E-2</v>
      </c>
      <c r="E336" s="52">
        <v>0.16</v>
      </c>
      <c r="F336" s="59">
        <v>0.1305</v>
      </c>
      <c r="G336" s="74">
        <f t="shared" si="114"/>
        <v>2.9499999999999998E-2</v>
      </c>
      <c r="H336" s="52">
        <v>0.1</v>
      </c>
      <c r="I336" s="59">
        <v>0.1305</v>
      </c>
      <c r="J336" s="74">
        <f t="shared" si="115"/>
        <v>-3.0499999999999999E-2</v>
      </c>
      <c r="K336" s="52">
        <v>0.03</v>
      </c>
      <c r="L336" s="59">
        <v>0.1305</v>
      </c>
      <c r="M336" s="74">
        <f t="shared" si="116"/>
        <v>-0.10050000000000001</v>
      </c>
      <c r="N336" s="52">
        <v>-7.0000000000000007E-2</v>
      </c>
      <c r="O336" s="59">
        <v>0.1305</v>
      </c>
      <c r="P336" s="74">
        <f t="shared" si="117"/>
        <v>-0.20050000000000001</v>
      </c>
      <c r="Q336" s="52">
        <v>-0.1</v>
      </c>
      <c r="R336" s="59">
        <v>0.1305</v>
      </c>
      <c r="S336" s="74">
        <f t="shared" si="118"/>
        <v>-0.23050000000000001</v>
      </c>
      <c r="T336" s="52">
        <v>-0.02</v>
      </c>
      <c r="U336" s="59">
        <v>0.1305</v>
      </c>
      <c r="V336" s="74">
        <f t="shared" si="119"/>
        <v>-0.15049999999999999</v>
      </c>
      <c r="W336" s="52">
        <v>7.0000000000000007E-2</v>
      </c>
      <c r="X336" s="59">
        <v>0.1305</v>
      </c>
      <c r="Y336" s="74">
        <f t="shared" si="120"/>
        <v>-6.0499999999999998E-2</v>
      </c>
      <c r="Z336" s="52">
        <v>0.06</v>
      </c>
      <c r="AA336" s="59">
        <v>0.1305</v>
      </c>
      <c r="AB336" s="74">
        <f t="shared" si="121"/>
        <v>-7.0500000000000007E-2</v>
      </c>
      <c r="AC336" s="52">
        <v>0.1</v>
      </c>
      <c r="AD336" s="59">
        <v>0.1305</v>
      </c>
      <c r="AE336" s="74">
        <f t="shared" si="122"/>
        <v>-3.0499999999999999E-2</v>
      </c>
      <c r="AF336" s="95">
        <f t="shared" si="123"/>
        <v>-8.8499999999999995E-2</v>
      </c>
      <c r="AG336" s="97">
        <v>38.520000000000003</v>
      </c>
      <c r="AH336" s="98">
        <f t="shared" si="124"/>
        <v>5.2546091393367641E-4</v>
      </c>
      <c r="AI336" s="112">
        <f t="shared" si="125"/>
        <v>-4.6503290883130359E-5</v>
      </c>
      <c r="AJ336" s="100">
        <v>92.52</v>
      </c>
      <c r="AK336" s="100">
        <v>0.01</v>
      </c>
      <c r="AL336" s="100">
        <v>-19.27</v>
      </c>
    </row>
    <row r="337" spans="1:39">
      <c r="A337" s="90" t="s">
        <v>1607</v>
      </c>
      <c r="B337" s="52">
        <v>0.10199999999999999</v>
      </c>
      <c r="C337" s="59">
        <v>0.1305</v>
      </c>
      <c r="D337" s="74">
        <f t="shared" si="126"/>
        <v>-2.8500000000000011E-2</v>
      </c>
      <c r="E337" s="52">
        <v>0.16439999999999999</v>
      </c>
      <c r="F337" s="59">
        <v>0.1305</v>
      </c>
      <c r="G337" s="74">
        <f t="shared" si="114"/>
        <v>3.3899999999999986E-2</v>
      </c>
      <c r="H337" s="52">
        <v>8.7999999999999995E-2</v>
      </c>
      <c r="I337" s="59">
        <v>0.1305</v>
      </c>
      <c r="J337" s="74">
        <f t="shared" si="115"/>
        <v>-4.250000000000001E-2</v>
      </c>
      <c r="K337" s="52">
        <v>6.3100000000000003E-2</v>
      </c>
      <c r="L337" s="59">
        <v>0.1305</v>
      </c>
      <c r="M337" s="74">
        <f t="shared" si="116"/>
        <v>-6.7400000000000002E-2</v>
      </c>
      <c r="N337" s="52">
        <v>6.2300000000000001E-2</v>
      </c>
      <c r="O337" s="59">
        <v>0.1305</v>
      </c>
      <c r="P337" s="74">
        <f t="shared" si="117"/>
        <v>-6.8200000000000011E-2</v>
      </c>
      <c r="Q337" s="52">
        <v>6.7900000000000002E-2</v>
      </c>
      <c r="R337" s="59">
        <v>0.1305</v>
      </c>
      <c r="S337" s="74">
        <f t="shared" si="118"/>
        <v>-6.2600000000000003E-2</v>
      </c>
      <c r="T337" s="52">
        <v>8.0199999999999994E-2</v>
      </c>
      <c r="U337" s="59">
        <v>0.1305</v>
      </c>
      <c r="V337" s="74">
        <f t="shared" si="119"/>
        <v>-5.0300000000000011E-2</v>
      </c>
      <c r="W337" s="52">
        <v>6.3899999999999998E-2</v>
      </c>
      <c r="X337" s="59">
        <v>0.1305</v>
      </c>
      <c r="Y337" s="74">
        <f t="shared" si="120"/>
        <v>-6.6600000000000006E-2</v>
      </c>
      <c r="Z337" s="52">
        <v>7.1400000000000005E-2</v>
      </c>
      <c r="AA337" s="59">
        <v>0.1305</v>
      </c>
      <c r="AB337" s="74">
        <f t="shared" si="121"/>
        <v>-5.91E-2</v>
      </c>
      <c r="AC337" s="52">
        <v>7.2999999999999995E-2</v>
      </c>
      <c r="AD337" s="59">
        <v>0.1305</v>
      </c>
      <c r="AE337" s="74">
        <f t="shared" si="122"/>
        <v>-5.7500000000000009E-2</v>
      </c>
      <c r="AF337" s="95">
        <f t="shared" si="123"/>
        <v>-4.6880000000000005E-2</v>
      </c>
      <c r="AG337" s="97">
        <v>24.11</v>
      </c>
      <c r="AH337" s="98">
        <f t="shared" si="124"/>
        <v>3.2889051492577718E-4</v>
      </c>
      <c r="AI337" s="112">
        <f t="shared" si="125"/>
        <v>-1.5418387339720435E-5</v>
      </c>
      <c r="AJ337" s="100">
        <v>40.729999999999997</v>
      </c>
      <c r="AK337" s="100">
        <v>2.21</v>
      </c>
      <c r="AL337" s="100">
        <v>5.73</v>
      </c>
    </row>
    <row r="338" spans="1:39">
      <c r="A338" s="90" t="s">
        <v>1608</v>
      </c>
      <c r="B338" s="52">
        <v>8.8300000000000003E-2</v>
      </c>
      <c r="C338" s="59">
        <v>0.1305</v>
      </c>
      <c r="D338" s="74">
        <f t="shared" si="126"/>
        <v>-4.2200000000000001E-2</v>
      </c>
      <c r="E338" s="52">
        <v>8.0100000000000005E-2</v>
      </c>
      <c r="F338" s="59">
        <v>0.1305</v>
      </c>
      <c r="G338" s="74">
        <f t="shared" si="114"/>
        <v>-5.04E-2</v>
      </c>
      <c r="H338" s="52">
        <v>5.7700000000000001E-2</v>
      </c>
      <c r="I338" s="59">
        <v>0.1305</v>
      </c>
      <c r="J338" s="74">
        <f t="shared" si="115"/>
        <v>-7.2800000000000004E-2</v>
      </c>
      <c r="K338" s="52">
        <v>6.1199999999999997E-2</v>
      </c>
      <c r="L338" s="59">
        <v>0.1305</v>
      </c>
      <c r="M338" s="74">
        <f t="shared" si="116"/>
        <v>-6.93E-2</v>
      </c>
      <c r="N338" s="52">
        <v>2.5999999999999999E-3</v>
      </c>
      <c r="O338" s="59">
        <v>0.1305</v>
      </c>
      <c r="P338" s="74">
        <f t="shared" si="117"/>
        <v>-0.12790000000000001</v>
      </c>
      <c r="Q338" s="52">
        <v>-8.6E-3</v>
      </c>
      <c r="R338" s="59">
        <v>0.1305</v>
      </c>
      <c r="S338" s="74">
        <f t="shared" si="118"/>
        <v>-0.1391</v>
      </c>
      <c r="T338" s="52">
        <v>-5.1900000000000002E-2</v>
      </c>
      <c r="U338" s="59">
        <v>0.1305</v>
      </c>
      <c r="V338" s="74">
        <f t="shared" si="119"/>
        <v>-0.18240000000000001</v>
      </c>
      <c r="W338" s="52">
        <v>-7.2099999999999997E-2</v>
      </c>
      <c r="X338" s="59">
        <v>0.1305</v>
      </c>
      <c r="Y338" s="74">
        <f t="shared" si="120"/>
        <v>-0.2026</v>
      </c>
      <c r="Z338" s="52">
        <v>-9.6600000000000005E-2</v>
      </c>
      <c r="AA338" s="59">
        <v>0.1305</v>
      </c>
      <c r="AB338" s="74">
        <f t="shared" si="121"/>
        <v>-0.22710000000000002</v>
      </c>
      <c r="AC338" s="52">
        <v>-0.21920000000000001</v>
      </c>
      <c r="AD338" s="59">
        <v>0.1305</v>
      </c>
      <c r="AE338" s="74">
        <f t="shared" si="122"/>
        <v>-0.34970000000000001</v>
      </c>
      <c r="AF338" s="95">
        <f t="shared" si="123"/>
        <v>-0.14635000000000004</v>
      </c>
      <c r="AG338" s="97">
        <v>-55.81</v>
      </c>
      <c r="AH338" s="98">
        <f t="shared" si="124"/>
        <v>-7.6131811024502804E-4</v>
      </c>
      <c r="AI338" s="112">
        <f t="shared" si="125"/>
        <v>1.1141890543435988E-4</v>
      </c>
      <c r="AJ338" s="100">
        <v>380.06</v>
      </c>
      <c r="AK338" s="100" t="s">
        <v>13</v>
      </c>
      <c r="AL338" s="100">
        <v>-35.380000000000003</v>
      </c>
    </row>
    <row r="339" spans="1:39">
      <c r="A339" s="90" t="s">
        <v>1609</v>
      </c>
      <c r="B339" s="52">
        <v>6.2799999999999995E-2</v>
      </c>
      <c r="C339" s="59">
        <v>0.1305</v>
      </c>
      <c r="D339" s="74">
        <f t="shared" si="126"/>
        <v>-6.770000000000001E-2</v>
      </c>
      <c r="E339" s="52">
        <v>0.1424</v>
      </c>
      <c r="F339" s="59">
        <v>0.1305</v>
      </c>
      <c r="G339" s="74">
        <f t="shared" si="114"/>
        <v>1.1899999999999994E-2</v>
      </c>
      <c r="H339" s="52">
        <v>0.13469999999999999</v>
      </c>
      <c r="I339" s="59">
        <v>0.1305</v>
      </c>
      <c r="J339" s="74">
        <f t="shared" si="115"/>
        <v>4.1999999999999815E-3</v>
      </c>
      <c r="K339" s="52">
        <v>7.0499999999999993E-2</v>
      </c>
      <c r="L339" s="59">
        <v>0.1305</v>
      </c>
      <c r="M339" s="74">
        <f t="shared" si="116"/>
        <v>-6.0000000000000012E-2</v>
      </c>
      <c r="N339" s="52">
        <v>2.6599999999999999E-2</v>
      </c>
      <c r="O339" s="59">
        <v>0.1305</v>
      </c>
      <c r="P339" s="74">
        <f t="shared" si="117"/>
        <v>-0.10390000000000001</v>
      </c>
      <c r="Q339" s="52">
        <v>-6.7999999999999996E-3</v>
      </c>
      <c r="R339" s="59">
        <v>0.1305</v>
      </c>
      <c r="S339" s="74">
        <f t="shared" si="118"/>
        <v>-0.13730000000000001</v>
      </c>
      <c r="T339" s="52">
        <v>-9.6100000000000005E-2</v>
      </c>
      <c r="U339" s="59">
        <v>0.1305</v>
      </c>
      <c r="V339" s="74">
        <f t="shared" si="119"/>
        <v>-0.22660000000000002</v>
      </c>
      <c r="W339" s="52">
        <v>-2.8299999999999999E-2</v>
      </c>
      <c r="X339" s="59">
        <v>0.1305</v>
      </c>
      <c r="Y339" s="74">
        <f t="shared" si="120"/>
        <v>-0.1588</v>
      </c>
      <c r="Z339" s="52">
        <v>-4.6600000000000003E-2</v>
      </c>
      <c r="AA339" s="59">
        <v>0.1305</v>
      </c>
      <c r="AB339" s="74">
        <f t="shared" si="121"/>
        <v>-0.17710000000000001</v>
      </c>
      <c r="AC339" s="52">
        <v>6.0199999999999997E-2</v>
      </c>
      <c r="AD339" s="59">
        <v>0.1305</v>
      </c>
      <c r="AE339" s="74">
        <f t="shared" si="122"/>
        <v>-7.0300000000000001E-2</v>
      </c>
      <c r="AF339" s="95">
        <f t="shared" si="123"/>
        <v>-9.8560000000000023E-2</v>
      </c>
      <c r="AG339" s="97">
        <v>5.89</v>
      </c>
      <c r="AH339" s="98">
        <f t="shared" si="124"/>
        <v>8.034695698518571E-5</v>
      </c>
      <c r="AI339" s="112">
        <f t="shared" si="125"/>
        <v>-7.9189960804599059E-6</v>
      </c>
      <c r="AJ339" s="100">
        <v>7.48</v>
      </c>
      <c r="AK339" s="100">
        <v>1.37</v>
      </c>
      <c r="AL339" s="100">
        <v>-12.71</v>
      </c>
    </row>
    <row r="340" spans="1:39">
      <c r="A340" s="90" t="s">
        <v>1610</v>
      </c>
      <c r="B340" s="52">
        <v>9.9500000000000005E-2</v>
      </c>
      <c r="C340" s="59">
        <v>0.1305</v>
      </c>
      <c r="D340" s="74">
        <f t="shared" si="126"/>
        <v>-3.1E-2</v>
      </c>
      <c r="E340" s="52">
        <v>0.1225</v>
      </c>
      <c r="F340" s="59">
        <v>0.1305</v>
      </c>
      <c r="G340" s="74">
        <f t="shared" si="114"/>
        <v>-8.0000000000000071E-3</v>
      </c>
      <c r="H340" s="52">
        <v>0.1278</v>
      </c>
      <c r="I340" s="59">
        <v>0.1305</v>
      </c>
      <c r="J340" s="74">
        <f t="shared" si="115"/>
        <v>-2.7000000000000079E-3</v>
      </c>
      <c r="K340" s="52">
        <v>6.9699999999999998E-2</v>
      </c>
      <c r="L340" s="59">
        <v>0.1305</v>
      </c>
      <c r="M340" s="74">
        <f t="shared" si="116"/>
        <v>-6.0800000000000007E-2</v>
      </c>
      <c r="N340" s="52">
        <v>5.2200000000000003E-2</v>
      </c>
      <c r="O340" s="59">
        <v>0.1305</v>
      </c>
      <c r="P340" s="74">
        <f t="shared" si="117"/>
        <v>-7.8300000000000008E-2</v>
      </c>
      <c r="Q340" s="52">
        <v>5.1999999999999998E-2</v>
      </c>
      <c r="R340" s="59">
        <v>0.1305</v>
      </c>
      <c r="S340" s="74">
        <f t="shared" si="118"/>
        <v>-7.8500000000000014E-2</v>
      </c>
      <c r="T340" s="52">
        <v>5.0099999999999999E-2</v>
      </c>
      <c r="U340" s="59">
        <v>0.1305</v>
      </c>
      <c r="V340" s="74">
        <f t="shared" si="119"/>
        <v>-8.0399999999999999E-2</v>
      </c>
      <c r="W340" s="52">
        <v>3.7900000000000003E-2</v>
      </c>
      <c r="X340" s="59">
        <v>0.1305</v>
      </c>
      <c r="Y340" s="74">
        <f t="shared" si="120"/>
        <v>-9.2600000000000002E-2</v>
      </c>
      <c r="Z340" s="52">
        <v>2.8E-3</v>
      </c>
      <c r="AA340" s="59">
        <v>0.1305</v>
      </c>
      <c r="AB340" s="74">
        <f t="shared" si="121"/>
        <v>-0.12770000000000001</v>
      </c>
      <c r="AC340" s="52">
        <v>-1.95E-2</v>
      </c>
      <c r="AD340" s="59">
        <v>0.1305</v>
      </c>
      <c r="AE340" s="74">
        <f t="shared" si="122"/>
        <v>-0.15</v>
      </c>
      <c r="AF340" s="95">
        <f t="shared" si="123"/>
        <v>-7.1000000000000008E-2</v>
      </c>
      <c r="AG340" s="97">
        <v>20.65</v>
      </c>
      <c r="AH340" s="98">
        <f t="shared" si="124"/>
        <v>2.8169179316537944E-4</v>
      </c>
      <c r="AI340" s="112">
        <f t="shared" si="125"/>
        <v>-2.0000117314741944E-5</v>
      </c>
      <c r="AJ340" s="100">
        <v>23.26</v>
      </c>
      <c r="AK340" s="100">
        <v>2.34</v>
      </c>
      <c r="AL340" s="100">
        <v>-5.48</v>
      </c>
    </row>
    <row r="341" spans="1:39">
      <c r="A341" s="90" t="s">
        <v>1611</v>
      </c>
      <c r="B341" s="52">
        <v>2.6100000000000002E-2</v>
      </c>
      <c r="C341" s="59">
        <v>0.1305</v>
      </c>
      <c r="D341" s="74">
        <f t="shared" si="126"/>
        <v>-0.10440000000000001</v>
      </c>
      <c r="E341" s="52">
        <v>4.7600000000000003E-2</v>
      </c>
      <c r="F341" s="59">
        <v>0.1305</v>
      </c>
      <c r="G341" s="74">
        <f t="shared" si="114"/>
        <v>-8.2900000000000001E-2</v>
      </c>
      <c r="H341" s="52">
        <v>0.21429999999999999</v>
      </c>
      <c r="I341" s="59">
        <v>0.1305</v>
      </c>
      <c r="J341" s="74">
        <f t="shared" si="115"/>
        <v>8.3799999999999986E-2</v>
      </c>
      <c r="K341" s="52">
        <v>-1.7333000000000001</v>
      </c>
      <c r="L341" s="59">
        <v>0.1305</v>
      </c>
      <c r="M341" s="74">
        <f t="shared" si="116"/>
        <v>-1.8638000000000001</v>
      </c>
      <c r="N341" s="52">
        <v>0</v>
      </c>
      <c r="O341" s="59">
        <v>0.1305</v>
      </c>
      <c r="P341" s="74">
        <f t="shared" si="117"/>
        <v>-0.1305</v>
      </c>
      <c r="Q341" s="52">
        <v>0.33329999999999999</v>
      </c>
      <c r="R341" s="59">
        <v>0.1305</v>
      </c>
      <c r="S341" s="74">
        <f t="shared" si="118"/>
        <v>0.20279999999999998</v>
      </c>
      <c r="T341" s="52">
        <v>-0.2</v>
      </c>
      <c r="U341" s="59">
        <v>0.1305</v>
      </c>
      <c r="V341" s="74">
        <f t="shared" si="119"/>
        <v>-0.33050000000000002</v>
      </c>
      <c r="W341" s="52">
        <v>0.47060000000000002</v>
      </c>
      <c r="X341" s="59">
        <v>0.1305</v>
      </c>
      <c r="Y341" s="74">
        <f t="shared" si="120"/>
        <v>0.34010000000000001</v>
      </c>
      <c r="Z341" s="52">
        <v>0.69230000000000003</v>
      </c>
      <c r="AA341" s="59">
        <v>0.1305</v>
      </c>
      <c r="AB341" s="74">
        <f t="shared" si="121"/>
        <v>0.56180000000000008</v>
      </c>
      <c r="AC341" s="52">
        <v>0.42420000000000002</v>
      </c>
      <c r="AD341" s="59">
        <v>0.1305</v>
      </c>
      <c r="AE341" s="74">
        <f t="shared" si="122"/>
        <v>0.29370000000000002</v>
      </c>
      <c r="AF341" s="95">
        <f t="shared" si="123"/>
        <v>-0.10299</v>
      </c>
      <c r="AG341" s="97">
        <v>0.33</v>
      </c>
      <c r="AH341" s="98">
        <f t="shared" si="124"/>
        <v>4.5016121910205923E-6</v>
      </c>
      <c r="AI341" s="112">
        <f t="shared" si="125"/>
        <v>-4.636210395532108E-7</v>
      </c>
      <c r="AJ341" s="100">
        <v>0.38</v>
      </c>
      <c r="AK341" s="100">
        <v>0</v>
      </c>
      <c r="AL341" s="100" t="s">
        <v>13</v>
      </c>
    </row>
    <row r="342" spans="1:39">
      <c r="A342" s="90" t="s">
        <v>1612</v>
      </c>
      <c r="B342" s="64" t="s">
        <v>13</v>
      </c>
      <c r="C342" s="59">
        <v>0.1305</v>
      </c>
      <c r="D342" s="78" t="s">
        <v>13</v>
      </c>
      <c r="E342" s="59" t="s">
        <v>13</v>
      </c>
      <c r="F342" s="59">
        <v>0.1305</v>
      </c>
      <c r="G342" s="78" t="s">
        <v>13</v>
      </c>
      <c r="H342" s="59" t="s">
        <v>13</v>
      </c>
      <c r="I342" s="59">
        <v>0.1305</v>
      </c>
      <c r="J342" s="78" t="s">
        <v>13</v>
      </c>
      <c r="K342" s="64" t="s">
        <v>13</v>
      </c>
      <c r="L342" s="59">
        <v>0.1305</v>
      </c>
      <c r="M342" s="78" t="s">
        <v>13</v>
      </c>
      <c r="N342" s="52">
        <v>-2.81E-2</v>
      </c>
      <c r="O342" s="59">
        <v>0.1305</v>
      </c>
      <c r="P342" s="74">
        <f t="shared" si="117"/>
        <v>-0.15860000000000002</v>
      </c>
      <c r="Q342" s="52">
        <v>-8.3000000000000001E-3</v>
      </c>
      <c r="R342" s="59">
        <v>0.1305</v>
      </c>
      <c r="S342" s="74">
        <f t="shared" si="118"/>
        <v>-0.13880000000000001</v>
      </c>
      <c r="T342" s="52">
        <v>-5.5999999999999999E-3</v>
      </c>
      <c r="U342" s="59">
        <v>0.1305</v>
      </c>
      <c r="V342" s="74">
        <f t="shared" si="119"/>
        <v>-0.1361</v>
      </c>
      <c r="W342" s="52">
        <v>-2.7300000000000001E-2</v>
      </c>
      <c r="X342" s="59">
        <v>0.1305</v>
      </c>
      <c r="Y342" s="74">
        <f t="shared" si="120"/>
        <v>-0.1578</v>
      </c>
      <c r="Z342" s="52">
        <v>-8.6699999999999999E-2</v>
      </c>
      <c r="AA342" s="59">
        <v>0.1305</v>
      </c>
      <c r="AB342" s="74">
        <f t="shared" si="121"/>
        <v>-0.2172</v>
      </c>
      <c r="AC342" s="52">
        <v>-1.03E-2</v>
      </c>
      <c r="AD342" s="59">
        <v>0.1305</v>
      </c>
      <c r="AE342" s="74">
        <f t="shared" si="122"/>
        <v>-0.14080000000000001</v>
      </c>
      <c r="AF342" s="95">
        <f t="shared" si="123"/>
        <v>-0.15821666666666667</v>
      </c>
      <c r="AG342" s="97">
        <v>0.95</v>
      </c>
      <c r="AH342" s="98">
        <f t="shared" si="124"/>
        <v>1.2959186610513824E-5</v>
      </c>
      <c r="AI342" s="112">
        <f t="shared" si="125"/>
        <v>-2.0503593082267957E-6</v>
      </c>
      <c r="AJ342" s="100">
        <v>0.95</v>
      </c>
      <c r="AK342" s="100" t="s">
        <v>13</v>
      </c>
      <c r="AL342" s="100" t="s">
        <v>13</v>
      </c>
    </row>
    <row r="343" spans="1:39">
      <c r="A343" s="90" t="s">
        <v>1613</v>
      </c>
      <c r="B343" s="52">
        <v>-0.1399</v>
      </c>
      <c r="C343" s="59">
        <v>0.1305</v>
      </c>
      <c r="D343" s="74">
        <f t="shared" si="126"/>
        <v>-0.27039999999999997</v>
      </c>
      <c r="E343" s="52">
        <v>-0.1484</v>
      </c>
      <c r="F343" s="59">
        <v>0.1305</v>
      </c>
      <c r="G343" s="74">
        <f t="shared" si="114"/>
        <v>-0.27890000000000004</v>
      </c>
      <c r="H343" s="52">
        <v>-0.4153</v>
      </c>
      <c r="I343" s="59">
        <v>0.1305</v>
      </c>
      <c r="J343" s="74">
        <f t="shared" si="115"/>
        <v>-0.54580000000000006</v>
      </c>
      <c r="K343" s="52">
        <v>-0.13500000000000001</v>
      </c>
      <c r="L343" s="59">
        <v>0.1305</v>
      </c>
      <c r="M343" s="74">
        <f t="shared" si="116"/>
        <v>-0.26550000000000001</v>
      </c>
      <c r="N343" s="52">
        <v>-8.1500000000000003E-2</v>
      </c>
      <c r="O343" s="59">
        <v>0.1305</v>
      </c>
      <c r="P343" s="74">
        <f t="shared" si="117"/>
        <v>-0.21200000000000002</v>
      </c>
      <c r="Q343" s="52">
        <v>-0.1164</v>
      </c>
      <c r="R343" s="59">
        <v>0.1305</v>
      </c>
      <c r="S343" s="74">
        <f t="shared" si="118"/>
        <v>-0.24690000000000001</v>
      </c>
      <c r="T343" s="52">
        <v>-0.1086</v>
      </c>
      <c r="U343" s="59">
        <v>0.1305</v>
      </c>
      <c r="V343" s="74">
        <f t="shared" si="119"/>
        <v>-0.23910000000000001</v>
      </c>
      <c r="W343" s="52">
        <v>-0.25</v>
      </c>
      <c r="X343" s="59">
        <v>0.1305</v>
      </c>
      <c r="Y343" s="74">
        <f t="shared" si="120"/>
        <v>-0.3805</v>
      </c>
      <c r="Z343" s="52">
        <v>-0.25650000000000001</v>
      </c>
      <c r="AA343" s="59">
        <v>0.1305</v>
      </c>
      <c r="AB343" s="74">
        <f t="shared" si="121"/>
        <v>-0.38700000000000001</v>
      </c>
      <c r="AC343" s="52">
        <v>-0.30859999999999999</v>
      </c>
      <c r="AD343" s="59">
        <v>0.1305</v>
      </c>
      <c r="AE343" s="74">
        <f t="shared" si="122"/>
        <v>-0.43909999999999999</v>
      </c>
      <c r="AF343" s="95">
        <f t="shared" si="123"/>
        <v>-0.32652000000000003</v>
      </c>
      <c r="AG343" s="97">
        <v>1.18</v>
      </c>
      <c r="AH343" s="98">
        <f t="shared" si="124"/>
        <v>1.6096673895164541E-5</v>
      </c>
      <c r="AI343" s="112">
        <f t="shared" si="125"/>
        <v>-5.2558859602491266E-6</v>
      </c>
      <c r="AJ343" s="100">
        <v>1.38</v>
      </c>
      <c r="AK343" s="100">
        <v>0</v>
      </c>
      <c r="AL343" s="100">
        <v>-24.89</v>
      </c>
    </row>
    <row r="344" spans="1:39">
      <c r="A344" s="90" t="s">
        <v>1614</v>
      </c>
      <c r="B344" s="64" t="s">
        <v>13</v>
      </c>
      <c r="C344" s="59">
        <v>0.1305</v>
      </c>
      <c r="D344" s="78" t="s">
        <v>13</v>
      </c>
      <c r="E344" s="59" t="s">
        <v>13</v>
      </c>
      <c r="F344" s="59">
        <v>0.1305</v>
      </c>
      <c r="G344" s="78" t="s">
        <v>13</v>
      </c>
      <c r="H344" s="59" t="s">
        <v>13</v>
      </c>
      <c r="I344" s="59">
        <v>0.1305</v>
      </c>
      <c r="J344" s="78" t="s">
        <v>13</v>
      </c>
      <c r="K344" s="64" t="s">
        <v>13</v>
      </c>
      <c r="L344" s="59">
        <v>0.1305</v>
      </c>
      <c r="M344" s="78" t="s">
        <v>13</v>
      </c>
      <c r="N344" s="63">
        <v>-2.5640999999999998</v>
      </c>
      <c r="O344" s="59">
        <v>0.1305</v>
      </c>
      <c r="P344" s="74">
        <f t="shared" si="117"/>
        <v>-2.6945999999999999</v>
      </c>
      <c r="Q344" s="59" t="s">
        <v>13</v>
      </c>
      <c r="R344" s="59">
        <v>0.1305</v>
      </c>
      <c r="S344" s="78" t="s">
        <v>13</v>
      </c>
      <c r="T344" s="64" t="s">
        <v>13</v>
      </c>
      <c r="U344" s="59">
        <v>0.1305</v>
      </c>
      <c r="V344" s="78" t="s">
        <v>13</v>
      </c>
      <c r="W344" s="59" t="s">
        <v>13</v>
      </c>
      <c r="X344" s="59">
        <v>0.1305</v>
      </c>
      <c r="Y344" s="78" t="s">
        <v>13</v>
      </c>
      <c r="Z344" s="59" t="s">
        <v>13</v>
      </c>
      <c r="AA344" s="59">
        <v>0.1305</v>
      </c>
      <c r="AB344" s="78" t="s">
        <v>13</v>
      </c>
      <c r="AC344" s="64" t="s">
        <v>13</v>
      </c>
      <c r="AD344" s="59">
        <v>0.1305</v>
      </c>
      <c r="AE344" s="78" t="s">
        <v>13</v>
      </c>
      <c r="AF344" s="95">
        <f t="shared" si="123"/>
        <v>-2.6945999999999999</v>
      </c>
      <c r="AG344" s="97">
        <v>-0.08</v>
      </c>
      <c r="AH344" s="98">
        <f t="shared" si="124"/>
        <v>-1.0912999250959012E-6</v>
      </c>
      <c r="AI344" s="112">
        <f t="shared" si="125"/>
        <v>2.940616778163415E-6</v>
      </c>
      <c r="AJ344" s="100">
        <v>0.09</v>
      </c>
      <c r="AK344" s="100" t="s">
        <v>13</v>
      </c>
      <c r="AL344" s="100">
        <v>-15.46</v>
      </c>
    </row>
    <row r="345" spans="1:39">
      <c r="A345" s="113"/>
      <c r="B345" s="104"/>
      <c r="C345" s="105"/>
      <c r="D345" s="106"/>
      <c r="E345" s="104"/>
      <c r="F345" s="105"/>
      <c r="G345" s="106"/>
      <c r="H345" s="104"/>
      <c r="I345" s="105"/>
      <c r="J345" s="106"/>
      <c r="K345" s="104"/>
      <c r="L345" s="105"/>
      <c r="M345" s="106"/>
      <c r="N345" s="104"/>
      <c r="O345" s="105"/>
      <c r="P345" s="106"/>
      <c r="Q345" s="104"/>
      <c r="R345" s="105"/>
      <c r="S345" s="106"/>
      <c r="T345" s="104"/>
      <c r="U345" s="105"/>
      <c r="V345" s="106"/>
      <c r="W345" s="104"/>
      <c r="X345" s="105"/>
      <c r="Y345" s="106"/>
      <c r="Z345" s="104"/>
      <c r="AA345" s="105"/>
      <c r="AB345" s="106"/>
      <c r="AC345" s="104"/>
      <c r="AD345" s="105"/>
      <c r="AE345" s="106"/>
      <c r="AF345" s="72">
        <f>AVERAGE(AF236:AF344)</f>
        <v>-2.8237780717225165E-2</v>
      </c>
      <c r="AG345" s="107">
        <f>SUM(AG237:AG344)</f>
        <v>73307.070000000022</v>
      </c>
      <c r="AH345" s="108"/>
      <c r="AI345" s="119">
        <f>SUM(AI237:AI344)</f>
        <v>8.6768809826872559E-2</v>
      </c>
      <c r="AJ345" s="107">
        <f>SUM(AJ237:AJ344)</f>
        <v>144960.52999999997</v>
      </c>
      <c r="AK345" s="111"/>
      <c r="AL345" s="106"/>
      <c r="AM345" s="180">
        <f>MEDIAN(AF237:AF344)</f>
        <v>9.0000000000000011E-3</v>
      </c>
    </row>
    <row r="347" spans="1:39">
      <c r="A347" s="67" t="s">
        <v>1697</v>
      </c>
    </row>
    <row r="348" spans="1:39">
      <c r="A348" s="90" t="s">
        <v>1698</v>
      </c>
      <c r="B348" s="53" t="s">
        <v>13</v>
      </c>
      <c r="C348" s="59">
        <v>0.1305</v>
      </c>
      <c r="D348" s="78" t="s">
        <v>13</v>
      </c>
      <c r="E348" s="54" t="s">
        <v>13</v>
      </c>
      <c r="F348" s="59">
        <v>0.1305</v>
      </c>
      <c r="G348" s="78" t="s">
        <v>13</v>
      </c>
      <c r="H348" s="54" t="s">
        <v>13</v>
      </c>
      <c r="I348" s="59">
        <v>0.1305</v>
      </c>
      <c r="J348" s="78" t="s">
        <v>13</v>
      </c>
      <c r="K348" s="53" t="s">
        <v>13</v>
      </c>
      <c r="L348" s="59">
        <v>0.1305</v>
      </c>
      <c r="M348" s="78" t="s">
        <v>13</v>
      </c>
      <c r="N348" s="54" t="s">
        <v>13</v>
      </c>
      <c r="O348" s="59">
        <v>0.1305</v>
      </c>
      <c r="P348" s="78" t="s">
        <v>13</v>
      </c>
      <c r="Q348" s="54" t="s">
        <v>13</v>
      </c>
      <c r="R348" s="59">
        <v>0.1305</v>
      </c>
      <c r="S348" s="78" t="s">
        <v>13</v>
      </c>
      <c r="T348" s="53" t="s">
        <v>13</v>
      </c>
      <c r="U348" s="59">
        <v>0.1305</v>
      </c>
      <c r="V348" s="78" t="s">
        <v>13</v>
      </c>
      <c r="W348" s="54" t="s">
        <v>13</v>
      </c>
      <c r="X348" s="59">
        <v>0.1305</v>
      </c>
      <c r="Y348" s="78" t="s">
        <v>13</v>
      </c>
      <c r="Z348" s="54" t="s">
        <v>13</v>
      </c>
      <c r="AA348" s="59">
        <v>0.1305</v>
      </c>
      <c r="AB348" s="78" t="s">
        <v>13</v>
      </c>
      <c r="AC348" s="63">
        <v>0.5</v>
      </c>
      <c r="AD348" s="59">
        <v>0.1305</v>
      </c>
      <c r="AE348" s="74">
        <f t="shared" ref="AE348:AE380" si="127">AC348-AD348</f>
        <v>0.3695</v>
      </c>
      <c r="AF348" s="95">
        <f t="shared" ref="AF348:AF380" si="128">AVERAGE(D348,G348,J348,M348,P348,S348,V348,Y348,AB348,AE348)</f>
        <v>0.3695</v>
      </c>
      <c r="AG348" s="97">
        <v>3240.15</v>
      </c>
      <c r="AH348" s="98">
        <f t="shared" ref="AH348:AH380" si="129">AG348/$AG$381</f>
        <v>0.3025663724251535</v>
      </c>
      <c r="AI348" s="112">
        <f>AF348*AH348</f>
        <v>0.11179827461109422</v>
      </c>
      <c r="AJ348" s="100">
        <v>5801.59</v>
      </c>
      <c r="AK348" s="100">
        <v>2.31</v>
      </c>
      <c r="AL348" s="100" t="s">
        <v>13</v>
      </c>
    </row>
    <row r="349" spans="1:39">
      <c r="A349" s="90" t="s">
        <v>1699</v>
      </c>
      <c r="B349" s="52">
        <v>0.1</v>
      </c>
      <c r="C349" s="59">
        <v>0.1305</v>
      </c>
      <c r="D349" s="74">
        <f t="shared" ref="D349:D375" si="130">B349-C349</f>
        <v>-3.0499999999999999E-2</v>
      </c>
      <c r="E349" s="52">
        <v>0.08</v>
      </c>
      <c r="F349" s="59">
        <v>0.1305</v>
      </c>
      <c r="G349" s="74">
        <f t="shared" ref="G349:G375" si="131">E349-F349</f>
        <v>-5.0500000000000003E-2</v>
      </c>
      <c r="H349" s="52">
        <v>0.13</v>
      </c>
      <c r="I349" s="59">
        <v>0.1305</v>
      </c>
      <c r="J349" s="74">
        <f t="shared" ref="J349:J375" si="132">H349-I349</f>
        <v>-5.0000000000000044E-4</v>
      </c>
      <c r="K349" s="52">
        <v>0.12</v>
      </c>
      <c r="L349" s="59">
        <v>0.1305</v>
      </c>
      <c r="M349" s="74">
        <f t="shared" ref="M349:M380" si="133">K349-L349</f>
        <v>-1.0500000000000009E-2</v>
      </c>
      <c r="N349" s="52">
        <v>0.15</v>
      </c>
      <c r="O349" s="59">
        <v>0.1305</v>
      </c>
      <c r="P349" s="74">
        <f t="shared" ref="P349:P380" si="134">N349-O349</f>
        <v>1.949999999999999E-2</v>
      </c>
      <c r="Q349" s="52">
        <v>0.11</v>
      </c>
      <c r="R349" s="59">
        <v>0.1305</v>
      </c>
      <c r="S349" s="74">
        <f t="shared" ref="S349:S380" si="135">Q349-R349</f>
        <v>-2.0500000000000004E-2</v>
      </c>
      <c r="T349" s="52">
        <v>0.03</v>
      </c>
      <c r="U349" s="59">
        <v>0.1305</v>
      </c>
      <c r="V349" s="74">
        <f t="shared" ref="V349:V380" si="136">T349-U349</f>
        <v>-0.10050000000000001</v>
      </c>
      <c r="W349" s="52">
        <v>0.06</v>
      </c>
      <c r="X349" s="59">
        <v>0.1305</v>
      </c>
      <c r="Y349" s="74">
        <f t="shared" ref="Y349:Y380" si="137">W349-X349</f>
        <v>-7.0500000000000007E-2</v>
      </c>
      <c r="Z349" s="52">
        <v>0.06</v>
      </c>
      <c r="AA349" s="59">
        <v>0.1305</v>
      </c>
      <c r="AB349" s="74">
        <f t="shared" ref="AB349:AB380" si="138">Z349-AA349</f>
        <v>-7.0500000000000007E-2</v>
      </c>
      <c r="AC349" s="52">
        <v>7.0000000000000007E-2</v>
      </c>
      <c r="AD349" s="59">
        <v>0.1305</v>
      </c>
      <c r="AE349" s="74">
        <f t="shared" si="127"/>
        <v>-6.0499999999999998E-2</v>
      </c>
      <c r="AF349" s="95">
        <f t="shared" si="128"/>
        <v>-3.95E-2</v>
      </c>
      <c r="AG349" s="97">
        <v>941.03</v>
      </c>
      <c r="AH349" s="98">
        <f t="shared" si="129"/>
        <v>8.7873719871994244E-2</v>
      </c>
      <c r="AI349" s="112">
        <f t="shared" ref="AI349:AI380" si="139">AF349*AH349</f>
        <v>-3.4710119349437725E-3</v>
      </c>
      <c r="AJ349" s="100">
        <v>2926.75</v>
      </c>
      <c r="AK349" s="100">
        <v>9.61</v>
      </c>
      <c r="AL349" s="100">
        <v>10.130000000000001</v>
      </c>
    </row>
    <row r="350" spans="1:39">
      <c r="A350" s="90" t="s">
        <v>1700</v>
      </c>
      <c r="B350" s="64" t="s">
        <v>13</v>
      </c>
      <c r="C350" s="59">
        <v>0.1305</v>
      </c>
      <c r="D350" s="78" t="s">
        <v>13</v>
      </c>
      <c r="E350" s="52">
        <v>0.11</v>
      </c>
      <c r="F350" s="59">
        <v>0.1305</v>
      </c>
      <c r="G350" s="74">
        <f t="shared" si="131"/>
        <v>-2.0500000000000004E-2</v>
      </c>
      <c r="H350" s="52">
        <v>0.11</v>
      </c>
      <c r="I350" s="59">
        <v>0.1305</v>
      </c>
      <c r="J350" s="74">
        <f t="shared" si="132"/>
        <v>-2.0500000000000004E-2</v>
      </c>
      <c r="K350" s="52">
        <v>0.14000000000000001</v>
      </c>
      <c r="L350" s="59">
        <v>0.1305</v>
      </c>
      <c r="M350" s="74">
        <f t="shared" si="133"/>
        <v>9.5000000000000084E-3</v>
      </c>
      <c r="N350" s="52">
        <v>0.16</v>
      </c>
      <c r="O350" s="59">
        <v>0.1305</v>
      </c>
      <c r="P350" s="74">
        <f t="shared" si="134"/>
        <v>2.9499999999999998E-2</v>
      </c>
      <c r="Q350" s="52">
        <v>0.31</v>
      </c>
      <c r="R350" s="59">
        <v>0.1305</v>
      </c>
      <c r="S350" s="74">
        <f t="shared" si="135"/>
        <v>0.17949999999999999</v>
      </c>
      <c r="T350" s="52">
        <v>0.27</v>
      </c>
      <c r="U350" s="59">
        <v>0.1305</v>
      </c>
      <c r="V350" s="74">
        <f t="shared" si="136"/>
        <v>0.13950000000000001</v>
      </c>
      <c r="W350" s="52">
        <v>0.27</v>
      </c>
      <c r="X350" s="59">
        <v>0.1305</v>
      </c>
      <c r="Y350" s="74">
        <f t="shared" si="137"/>
        <v>0.13950000000000001</v>
      </c>
      <c r="Z350" s="52">
        <v>0.25</v>
      </c>
      <c r="AA350" s="59">
        <v>0.1305</v>
      </c>
      <c r="AB350" s="74">
        <f t="shared" si="138"/>
        <v>0.1195</v>
      </c>
      <c r="AC350" s="52">
        <v>0.13</v>
      </c>
      <c r="AD350" s="59">
        <v>0.1305</v>
      </c>
      <c r="AE350" s="74">
        <f t="shared" si="127"/>
        <v>-5.0000000000000044E-4</v>
      </c>
      <c r="AF350" s="95">
        <f t="shared" si="128"/>
        <v>6.3944444444444457E-2</v>
      </c>
      <c r="AG350" s="97">
        <v>1225.68</v>
      </c>
      <c r="AH350" s="98">
        <f t="shared" si="129"/>
        <v>0.11445443925560919</v>
      </c>
      <c r="AI350" s="112">
        <f t="shared" si="139"/>
        <v>7.318725532400345E-3</v>
      </c>
      <c r="AJ350" s="100">
        <v>1694.56</v>
      </c>
      <c r="AK350" s="100">
        <v>0.87</v>
      </c>
      <c r="AL350" s="100" t="s">
        <v>13</v>
      </c>
    </row>
    <row r="351" spans="1:39">
      <c r="A351" s="90" t="s">
        <v>1701</v>
      </c>
      <c r="B351" s="64" t="s">
        <v>13</v>
      </c>
      <c r="C351" s="59">
        <v>0.1305</v>
      </c>
      <c r="D351" s="78" t="s">
        <v>13</v>
      </c>
      <c r="E351" s="59" t="s">
        <v>13</v>
      </c>
      <c r="F351" s="59">
        <v>0.1305</v>
      </c>
      <c r="G351" s="78" t="s">
        <v>13</v>
      </c>
      <c r="H351" s="59" t="s">
        <v>13</v>
      </c>
      <c r="I351" s="59">
        <v>0.1305</v>
      </c>
      <c r="J351" s="78" t="s">
        <v>13</v>
      </c>
      <c r="K351" s="64" t="s">
        <v>13</v>
      </c>
      <c r="L351" s="59">
        <v>0.1305</v>
      </c>
      <c r="M351" s="78" t="s">
        <v>13</v>
      </c>
      <c r="N351" s="59" t="s">
        <v>13</v>
      </c>
      <c r="O351" s="59">
        <v>0.1305</v>
      </c>
      <c r="P351" s="78" t="s">
        <v>13</v>
      </c>
      <c r="Q351" s="59" t="s">
        <v>13</v>
      </c>
      <c r="R351" s="59">
        <v>0.1305</v>
      </c>
      <c r="S351" s="78" t="s">
        <v>13</v>
      </c>
      <c r="T351" s="64" t="s">
        <v>13</v>
      </c>
      <c r="U351" s="59">
        <v>0.1305</v>
      </c>
      <c r="V351" s="78" t="s">
        <v>13</v>
      </c>
      <c r="W351" s="59" t="s">
        <v>13</v>
      </c>
      <c r="X351" s="59">
        <v>0.1305</v>
      </c>
      <c r="Y351" s="78" t="s">
        <v>13</v>
      </c>
      <c r="Z351" s="59" t="s">
        <v>13</v>
      </c>
      <c r="AA351" s="59">
        <v>0.1305</v>
      </c>
      <c r="AB351" s="78" t="s">
        <v>13</v>
      </c>
      <c r="AC351" s="63">
        <v>0.43</v>
      </c>
      <c r="AD351" s="59">
        <v>0.1305</v>
      </c>
      <c r="AE351" s="74">
        <f t="shared" si="127"/>
        <v>0.29949999999999999</v>
      </c>
      <c r="AF351" s="95">
        <f t="shared" si="128"/>
        <v>0.29949999999999999</v>
      </c>
      <c r="AG351" s="97">
        <v>294</v>
      </c>
      <c r="AH351" s="98">
        <f t="shared" si="129"/>
        <v>2.7453825746646027E-2</v>
      </c>
      <c r="AI351" s="112">
        <f t="shared" si="139"/>
        <v>8.2224208111204844E-3</v>
      </c>
      <c r="AJ351" s="100">
        <v>427.22</v>
      </c>
      <c r="AK351" s="100">
        <v>0</v>
      </c>
      <c r="AL351" s="100" t="s">
        <v>13</v>
      </c>
    </row>
    <row r="352" spans="1:39">
      <c r="A352" s="90" t="s">
        <v>1702</v>
      </c>
      <c r="B352" s="52">
        <v>0.21</v>
      </c>
      <c r="C352" s="59">
        <v>0.1305</v>
      </c>
      <c r="D352" s="74">
        <f t="shared" si="130"/>
        <v>7.9499999999999987E-2</v>
      </c>
      <c r="E352" s="52">
        <v>0.25</v>
      </c>
      <c r="F352" s="59">
        <v>0.1305</v>
      </c>
      <c r="G352" s="74">
        <f t="shared" si="131"/>
        <v>0.1195</v>
      </c>
      <c r="H352" s="52">
        <v>0.31</v>
      </c>
      <c r="I352" s="59">
        <v>0.1305</v>
      </c>
      <c r="J352" s="74">
        <f t="shared" si="132"/>
        <v>0.17949999999999999</v>
      </c>
      <c r="K352" s="52">
        <v>0.25</v>
      </c>
      <c r="L352" s="59">
        <v>0.1305</v>
      </c>
      <c r="M352" s="74">
        <f t="shared" si="133"/>
        <v>0.1195</v>
      </c>
      <c r="N352" s="52">
        <v>0.13</v>
      </c>
      <c r="O352" s="59">
        <v>0.1305</v>
      </c>
      <c r="P352" s="74">
        <f t="shared" si="134"/>
        <v>-5.0000000000000044E-4</v>
      </c>
      <c r="Q352" s="52">
        <v>7.0000000000000007E-2</v>
      </c>
      <c r="R352" s="59">
        <v>0.1305</v>
      </c>
      <c r="S352" s="74">
        <f t="shared" si="135"/>
        <v>-6.0499999999999998E-2</v>
      </c>
      <c r="T352" s="52">
        <v>0.09</v>
      </c>
      <c r="U352" s="59">
        <v>0.1305</v>
      </c>
      <c r="V352" s="74">
        <f t="shared" si="136"/>
        <v>-4.0500000000000008E-2</v>
      </c>
      <c r="W352" s="52">
        <v>0.16</v>
      </c>
      <c r="X352" s="59">
        <v>0.1305</v>
      </c>
      <c r="Y352" s="74">
        <f t="shared" si="137"/>
        <v>2.9499999999999998E-2</v>
      </c>
      <c r="Z352" s="52">
        <v>0.23</v>
      </c>
      <c r="AA352" s="59">
        <v>0.1305</v>
      </c>
      <c r="AB352" s="74">
        <f t="shared" si="138"/>
        <v>9.9500000000000005E-2</v>
      </c>
      <c r="AC352" s="52">
        <v>0.24</v>
      </c>
      <c r="AD352" s="59">
        <v>0.1305</v>
      </c>
      <c r="AE352" s="74">
        <f t="shared" si="127"/>
        <v>0.10949999999999999</v>
      </c>
      <c r="AF352" s="95">
        <f t="shared" si="128"/>
        <v>6.3500000000000001E-2</v>
      </c>
      <c r="AG352" s="97">
        <v>108.56</v>
      </c>
      <c r="AH352" s="98">
        <f t="shared" si="129"/>
        <v>1.0137371847128887E-2</v>
      </c>
      <c r="AI352" s="112">
        <f t="shared" si="139"/>
        <v>6.4372311229268439E-4</v>
      </c>
      <c r="AJ352" s="100">
        <v>168.92</v>
      </c>
      <c r="AK352" s="100">
        <v>0.4</v>
      </c>
      <c r="AL352" s="100" t="s">
        <v>13</v>
      </c>
    </row>
    <row r="353" spans="1:38">
      <c r="A353" s="90" t="s">
        <v>1703</v>
      </c>
      <c r="B353" s="52">
        <v>0.82</v>
      </c>
      <c r="C353" s="59">
        <v>0.1305</v>
      </c>
      <c r="D353" s="74">
        <f t="shared" si="130"/>
        <v>0.6895</v>
      </c>
      <c r="E353" s="52">
        <v>1.5</v>
      </c>
      <c r="F353" s="59">
        <v>0.1305</v>
      </c>
      <c r="G353" s="74">
        <f t="shared" si="131"/>
        <v>1.3694999999999999</v>
      </c>
      <c r="H353" s="52">
        <v>0.9</v>
      </c>
      <c r="I353" s="59">
        <v>0.1305</v>
      </c>
      <c r="J353" s="74">
        <f t="shared" si="132"/>
        <v>0.76950000000000007</v>
      </c>
      <c r="K353" s="52">
        <v>0.37</v>
      </c>
      <c r="L353" s="59">
        <v>0.1305</v>
      </c>
      <c r="M353" s="74">
        <f t="shared" si="133"/>
        <v>0.23949999999999999</v>
      </c>
      <c r="N353" s="52">
        <v>0.24</v>
      </c>
      <c r="O353" s="59">
        <v>0.1305</v>
      </c>
      <c r="P353" s="74">
        <f t="shared" si="134"/>
        <v>0.10949999999999999</v>
      </c>
      <c r="Q353" s="52">
        <v>0.23</v>
      </c>
      <c r="R353" s="59">
        <v>0.1305</v>
      </c>
      <c r="S353" s="74">
        <f t="shared" si="135"/>
        <v>9.9500000000000005E-2</v>
      </c>
      <c r="T353" s="52">
        <v>0.2</v>
      </c>
      <c r="U353" s="59">
        <v>0.1305</v>
      </c>
      <c r="V353" s="74">
        <f t="shared" si="136"/>
        <v>6.9500000000000006E-2</v>
      </c>
      <c r="W353" s="52">
        <v>0.23</v>
      </c>
      <c r="X353" s="59">
        <v>0.1305</v>
      </c>
      <c r="Y353" s="74">
        <f t="shared" si="137"/>
        <v>9.9500000000000005E-2</v>
      </c>
      <c r="Z353" s="52">
        <v>0.22</v>
      </c>
      <c r="AA353" s="59">
        <v>0.1305</v>
      </c>
      <c r="AB353" s="74">
        <f t="shared" si="138"/>
        <v>8.9499999999999996E-2</v>
      </c>
      <c r="AC353" s="52">
        <v>0.21</v>
      </c>
      <c r="AD353" s="59">
        <v>0.1305</v>
      </c>
      <c r="AE353" s="74">
        <f t="shared" si="127"/>
        <v>7.9499999999999987E-2</v>
      </c>
      <c r="AF353" s="95">
        <f t="shared" si="128"/>
        <v>0.36150000000000004</v>
      </c>
      <c r="AG353" s="97">
        <v>85.41</v>
      </c>
      <c r="AH353" s="98">
        <f t="shared" si="129"/>
        <v>7.975616520479718E-3</v>
      </c>
      <c r="AI353" s="112">
        <f t="shared" si="139"/>
        <v>2.8831853721534182E-3</v>
      </c>
      <c r="AJ353" s="100">
        <v>176.52</v>
      </c>
      <c r="AK353" s="100">
        <v>0.44</v>
      </c>
      <c r="AL353" s="100">
        <v>14.15</v>
      </c>
    </row>
    <row r="354" spans="1:38">
      <c r="A354" s="90" t="s">
        <v>1704</v>
      </c>
      <c r="B354" s="52">
        <v>0.11</v>
      </c>
      <c r="C354" s="59">
        <v>0.1305</v>
      </c>
      <c r="D354" s="74">
        <f t="shared" si="130"/>
        <v>-2.0500000000000004E-2</v>
      </c>
      <c r="E354" s="52">
        <v>0.11</v>
      </c>
      <c r="F354" s="59">
        <v>0.1305</v>
      </c>
      <c r="G354" s="74">
        <f t="shared" si="131"/>
        <v>-2.0500000000000004E-2</v>
      </c>
      <c r="H354" s="52">
        <v>0.09</v>
      </c>
      <c r="I354" s="59">
        <v>0.1305</v>
      </c>
      <c r="J354" s="74">
        <f t="shared" si="132"/>
        <v>-4.0500000000000008E-2</v>
      </c>
      <c r="K354" s="52">
        <v>0.1</v>
      </c>
      <c r="L354" s="59">
        <v>0.1305</v>
      </c>
      <c r="M354" s="74">
        <f t="shared" si="133"/>
        <v>-3.0499999999999999E-2</v>
      </c>
      <c r="N354" s="52">
        <v>0.1</v>
      </c>
      <c r="O354" s="59">
        <v>0.1305</v>
      </c>
      <c r="P354" s="74">
        <f t="shared" si="134"/>
        <v>-3.0499999999999999E-2</v>
      </c>
      <c r="Q354" s="52">
        <v>0.08</v>
      </c>
      <c r="R354" s="59">
        <v>0.1305</v>
      </c>
      <c r="S354" s="74">
        <f t="shared" si="135"/>
        <v>-5.0500000000000003E-2</v>
      </c>
      <c r="T354" s="52">
        <v>0.09</v>
      </c>
      <c r="U354" s="59">
        <v>0.1305</v>
      </c>
      <c r="V354" s="74">
        <f t="shared" si="136"/>
        <v>-4.0500000000000008E-2</v>
      </c>
      <c r="W354" s="52">
        <v>0.06</v>
      </c>
      <c r="X354" s="59">
        <v>0.1305</v>
      </c>
      <c r="Y354" s="74">
        <f t="shared" si="137"/>
        <v>-7.0500000000000007E-2</v>
      </c>
      <c r="Z354" s="52">
        <v>0.11</v>
      </c>
      <c r="AA354" s="59">
        <v>0.1305</v>
      </c>
      <c r="AB354" s="74">
        <f t="shared" si="138"/>
        <v>-2.0500000000000004E-2</v>
      </c>
      <c r="AC354" s="52">
        <v>0.06</v>
      </c>
      <c r="AD354" s="59">
        <v>0.1305</v>
      </c>
      <c r="AE354" s="74">
        <f t="shared" si="127"/>
        <v>-7.0500000000000007E-2</v>
      </c>
      <c r="AF354" s="95">
        <f t="shared" si="128"/>
        <v>-3.9500000000000007E-2</v>
      </c>
      <c r="AG354" s="97">
        <v>685.2</v>
      </c>
      <c r="AH354" s="98">
        <f t="shared" si="129"/>
        <v>6.3984222454428086E-2</v>
      </c>
      <c r="AI354" s="112">
        <f t="shared" si="139"/>
        <v>-2.5273767869499098E-3</v>
      </c>
      <c r="AJ354" s="100">
        <v>1069.45</v>
      </c>
      <c r="AK354" s="100">
        <v>0.13</v>
      </c>
      <c r="AL354" s="100">
        <v>-9.9499999999999993</v>
      </c>
    </row>
    <row r="355" spans="1:38">
      <c r="A355" s="90" t="s">
        <v>1705</v>
      </c>
      <c r="B355" s="64" t="s">
        <v>13</v>
      </c>
      <c r="C355" s="59">
        <v>0.1305</v>
      </c>
      <c r="D355" s="78" t="s">
        <v>13</v>
      </c>
      <c r="E355" s="52">
        <v>0.28999999999999998</v>
      </c>
      <c r="F355" s="59">
        <v>0.1305</v>
      </c>
      <c r="G355" s="74">
        <f t="shared" si="131"/>
        <v>0.15949999999999998</v>
      </c>
      <c r="H355" s="52">
        <v>0.28999999999999998</v>
      </c>
      <c r="I355" s="59">
        <v>0.1305</v>
      </c>
      <c r="J355" s="74">
        <f t="shared" si="132"/>
        <v>0.15949999999999998</v>
      </c>
      <c r="K355" s="52">
        <v>0.17</v>
      </c>
      <c r="L355" s="59">
        <v>0.1305</v>
      </c>
      <c r="M355" s="74">
        <f t="shared" si="133"/>
        <v>3.9500000000000007E-2</v>
      </c>
      <c r="N355" s="52">
        <v>0.19</v>
      </c>
      <c r="O355" s="59">
        <v>0.1305</v>
      </c>
      <c r="P355" s="74">
        <f t="shared" si="134"/>
        <v>5.9499999999999997E-2</v>
      </c>
      <c r="Q355" s="52">
        <v>0.3</v>
      </c>
      <c r="R355" s="59">
        <v>0.1305</v>
      </c>
      <c r="S355" s="74">
        <f t="shared" si="135"/>
        <v>0.16949999999999998</v>
      </c>
      <c r="T355" s="52">
        <v>0.28999999999999998</v>
      </c>
      <c r="U355" s="59">
        <v>0.1305</v>
      </c>
      <c r="V355" s="74">
        <f t="shared" si="136"/>
        <v>0.15949999999999998</v>
      </c>
      <c r="W355" s="52">
        <v>0.22</v>
      </c>
      <c r="X355" s="59">
        <v>0.1305</v>
      </c>
      <c r="Y355" s="74">
        <f t="shared" si="137"/>
        <v>8.9499999999999996E-2</v>
      </c>
      <c r="Z355" s="52">
        <v>0.27</v>
      </c>
      <c r="AA355" s="59">
        <v>0.1305</v>
      </c>
      <c r="AB355" s="74">
        <f t="shared" si="138"/>
        <v>0.13950000000000001</v>
      </c>
      <c r="AC355" s="52">
        <v>0.28999999999999998</v>
      </c>
      <c r="AD355" s="59">
        <v>0.1305</v>
      </c>
      <c r="AE355" s="74">
        <f t="shared" si="127"/>
        <v>0.15949999999999998</v>
      </c>
      <c r="AF355" s="95">
        <f t="shared" si="128"/>
        <v>0.12616666666666665</v>
      </c>
      <c r="AG355" s="97">
        <v>111.41</v>
      </c>
      <c r="AH355" s="98">
        <f t="shared" si="129"/>
        <v>1.0403505872223924E-2</v>
      </c>
      <c r="AI355" s="112">
        <f t="shared" si="139"/>
        <v>1.3125756575455849E-3</v>
      </c>
      <c r="AJ355" s="100">
        <v>120.68</v>
      </c>
      <c r="AK355" s="100">
        <v>0.03</v>
      </c>
      <c r="AL355" s="100" t="s">
        <v>13</v>
      </c>
    </row>
    <row r="356" spans="1:38">
      <c r="A356" s="90" t="s">
        <v>1706</v>
      </c>
      <c r="B356" s="52">
        <v>0.3</v>
      </c>
      <c r="C356" s="59">
        <v>0.1305</v>
      </c>
      <c r="D356" s="74">
        <f t="shared" si="130"/>
        <v>0.16949999999999998</v>
      </c>
      <c r="E356" s="52">
        <v>0.22</v>
      </c>
      <c r="F356" s="59">
        <v>0.1305</v>
      </c>
      <c r="G356" s="74">
        <f t="shared" si="131"/>
        <v>8.9499999999999996E-2</v>
      </c>
      <c r="H356" s="52">
        <v>0.17</v>
      </c>
      <c r="I356" s="59">
        <v>0.1305</v>
      </c>
      <c r="J356" s="74">
        <f t="shared" si="132"/>
        <v>3.9500000000000007E-2</v>
      </c>
      <c r="K356" s="52">
        <v>0.12</v>
      </c>
      <c r="L356" s="59">
        <v>0.1305</v>
      </c>
      <c r="M356" s="74">
        <f t="shared" si="133"/>
        <v>-1.0500000000000009E-2</v>
      </c>
      <c r="N356" s="52">
        <v>0.08</v>
      </c>
      <c r="O356" s="59">
        <v>0.1305</v>
      </c>
      <c r="P356" s="74">
        <f t="shared" si="134"/>
        <v>-5.0500000000000003E-2</v>
      </c>
      <c r="Q356" s="52">
        <v>0.06</v>
      </c>
      <c r="R356" s="59">
        <v>0.1305</v>
      </c>
      <c r="S356" s="74">
        <f t="shared" si="135"/>
        <v>-7.0500000000000007E-2</v>
      </c>
      <c r="T356" s="52">
        <v>0</v>
      </c>
      <c r="U356" s="59">
        <v>0.1305</v>
      </c>
      <c r="V356" s="74">
        <f t="shared" si="136"/>
        <v>-0.1305</v>
      </c>
      <c r="W356" s="52">
        <v>-0.04</v>
      </c>
      <c r="X356" s="59">
        <v>0.1305</v>
      </c>
      <c r="Y356" s="74">
        <f t="shared" si="137"/>
        <v>-0.17050000000000001</v>
      </c>
      <c r="Z356" s="52">
        <v>-0.01</v>
      </c>
      <c r="AA356" s="59">
        <v>0.1305</v>
      </c>
      <c r="AB356" s="74">
        <f t="shared" si="138"/>
        <v>-0.14050000000000001</v>
      </c>
      <c r="AC356" s="52">
        <v>-0.11</v>
      </c>
      <c r="AD356" s="59">
        <v>0.1305</v>
      </c>
      <c r="AE356" s="74">
        <f t="shared" si="127"/>
        <v>-0.24049999999999999</v>
      </c>
      <c r="AF356" s="95">
        <f t="shared" si="128"/>
        <v>-5.1500000000000011E-2</v>
      </c>
      <c r="AG356" s="97">
        <v>2610.4499999999998</v>
      </c>
      <c r="AH356" s="98">
        <f t="shared" si="129"/>
        <v>0.24376475993310243</v>
      </c>
      <c r="AI356" s="112">
        <f t="shared" si="139"/>
        <v>-1.2553885136554777E-2</v>
      </c>
      <c r="AJ356" s="100">
        <v>3511.2</v>
      </c>
      <c r="AK356" s="100">
        <v>6.93</v>
      </c>
      <c r="AL356" s="100">
        <v>-34.590000000000003</v>
      </c>
    </row>
    <row r="357" spans="1:38">
      <c r="A357" s="90" t="s">
        <v>1929</v>
      </c>
      <c r="B357" s="64" t="s">
        <v>13</v>
      </c>
      <c r="C357" s="59">
        <v>0.1305</v>
      </c>
      <c r="D357" s="78" t="s">
        <v>13</v>
      </c>
      <c r="E357" s="52">
        <v>0.28000000000000003</v>
      </c>
      <c r="F357" s="59">
        <v>0.1305</v>
      </c>
      <c r="G357" s="74">
        <f>E357-F357</f>
        <v>0.14950000000000002</v>
      </c>
      <c r="H357" s="52">
        <v>0.12</v>
      </c>
      <c r="I357" s="59">
        <v>0.1305</v>
      </c>
      <c r="J357" s="74">
        <f>H357-I357</f>
        <v>-1.0500000000000009E-2</v>
      </c>
      <c r="K357" s="52">
        <v>-1.72E-2</v>
      </c>
      <c r="L357" s="59">
        <v>0.1305</v>
      </c>
      <c r="M357" s="74">
        <f>K357-L357</f>
        <v>-0.1477</v>
      </c>
      <c r="N357" s="52">
        <v>-1.9900000000000001E-2</v>
      </c>
      <c r="O357" s="59">
        <v>0.1305</v>
      </c>
      <c r="P357" s="74">
        <f>N357-O357</f>
        <v>-0.15040000000000001</v>
      </c>
      <c r="Q357" s="52">
        <v>-2.8500000000000001E-2</v>
      </c>
      <c r="R357" s="59">
        <v>0.1305</v>
      </c>
      <c r="S357" s="74">
        <f>Q357-R357</f>
        <v>-0.159</v>
      </c>
      <c r="T357" s="52">
        <v>-3.6999999999999998E-2</v>
      </c>
      <c r="U357" s="59">
        <v>0.1305</v>
      </c>
      <c r="V357" s="74">
        <f>T357-U357</f>
        <v>-0.16750000000000001</v>
      </c>
      <c r="W357" s="52">
        <v>-5.6800000000000003E-2</v>
      </c>
      <c r="X357" s="59">
        <v>0.1305</v>
      </c>
      <c r="Y357" s="74">
        <f>W357-X357</f>
        <v>-0.18730000000000002</v>
      </c>
      <c r="Z357" s="59" t="s">
        <v>13</v>
      </c>
      <c r="AA357" s="59">
        <v>0.1305</v>
      </c>
      <c r="AB357" s="78" t="s">
        <v>13</v>
      </c>
      <c r="AC357" s="64" t="s">
        <v>13</v>
      </c>
      <c r="AD357" s="59">
        <v>0.1305</v>
      </c>
      <c r="AE357" s="78" t="s">
        <v>13</v>
      </c>
      <c r="AF357" s="95">
        <f>AVERAGE(D357,G357,J357,M357,P357,S357,V357,Y357,AB357,AE357)</f>
        <v>-9.6128571428571438E-2</v>
      </c>
      <c r="AG357" s="97">
        <v>-0.12</v>
      </c>
      <c r="AH357" s="98">
        <f t="shared" si="129"/>
        <v>-1.1205643161896337E-5</v>
      </c>
      <c r="AI357" s="112">
        <f t="shared" si="139"/>
        <v>1.0771824690914352E-6</v>
      </c>
      <c r="AJ357" s="100">
        <v>0.13</v>
      </c>
      <c r="AK357" s="100" t="s">
        <v>13</v>
      </c>
      <c r="AL357" s="100">
        <v>10.08</v>
      </c>
    </row>
    <row r="358" spans="1:38">
      <c r="A358" s="90" t="s">
        <v>1931</v>
      </c>
      <c r="B358" s="52">
        <v>-0.70689999999999997</v>
      </c>
      <c r="C358" s="59">
        <v>0.1305</v>
      </c>
      <c r="D358" s="74">
        <f>B358-C358</f>
        <v>-0.83739999999999992</v>
      </c>
      <c r="E358" s="52">
        <v>-2.6274999999999999</v>
      </c>
      <c r="F358" s="59">
        <v>0.1305</v>
      </c>
      <c r="G358" s="74">
        <f>E358-F358</f>
        <v>-2.758</v>
      </c>
      <c r="H358" s="52">
        <v>-1.6667000000000001</v>
      </c>
      <c r="I358" s="59">
        <v>0.1305</v>
      </c>
      <c r="J358" s="74">
        <f>H358-I358</f>
        <v>-1.7972000000000001</v>
      </c>
      <c r="K358" s="52">
        <v>-2</v>
      </c>
      <c r="L358" s="59">
        <v>0.1305</v>
      </c>
      <c r="M358" s="74">
        <f>K358-L358</f>
        <v>-2.1305000000000001</v>
      </c>
      <c r="N358" s="52">
        <v>-4.1818</v>
      </c>
      <c r="O358" s="59">
        <v>0.1305</v>
      </c>
      <c r="P358" s="74">
        <f>N358-O358</f>
        <v>-4.3122999999999996</v>
      </c>
      <c r="Q358" s="75" t="s">
        <v>13</v>
      </c>
      <c r="R358" s="59">
        <v>0.1305</v>
      </c>
      <c r="S358" s="78" t="s">
        <v>13</v>
      </c>
      <c r="T358" s="75" t="s">
        <v>13</v>
      </c>
      <c r="U358" s="59">
        <v>0.1305</v>
      </c>
      <c r="V358" s="78" t="s">
        <v>13</v>
      </c>
      <c r="W358" s="52">
        <v>-18</v>
      </c>
      <c r="X358" s="59">
        <v>0.1305</v>
      </c>
      <c r="Y358" s="74">
        <f>W358-X358</f>
        <v>-18.130500000000001</v>
      </c>
      <c r="Z358" s="59" t="s">
        <v>13</v>
      </c>
      <c r="AA358" s="59">
        <v>0.1305</v>
      </c>
      <c r="AB358" s="78" t="s">
        <v>13</v>
      </c>
      <c r="AC358" s="64" t="s">
        <v>13</v>
      </c>
      <c r="AD358" s="59">
        <v>0.1305</v>
      </c>
      <c r="AE358" s="78" t="s">
        <v>13</v>
      </c>
      <c r="AF358" s="95">
        <f>AVERAGE(D358,G358,J358,M358,P358,S358,V358,Y358,AB358,AE358)</f>
        <v>-4.9943166666666672</v>
      </c>
      <c r="AG358" s="97">
        <v>-0.78</v>
      </c>
      <c r="AH358" s="98">
        <f t="shared" si="129"/>
        <v>-7.2836680552326196E-5</v>
      </c>
      <c r="AI358" s="112">
        <f t="shared" si="139"/>
        <v>3.6376944762715865E-4</v>
      </c>
      <c r="AJ358" s="100">
        <v>0.22</v>
      </c>
      <c r="AK358" s="100" t="s">
        <v>13</v>
      </c>
      <c r="AL358" s="100">
        <v>-24.26</v>
      </c>
    </row>
    <row r="359" spans="1:38">
      <c r="A359" s="90" t="s">
        <v>1897</v>
      </c>
      <c r="B359" s="64" t="s">
        <v>13</v>
      </c>
      <c r="C359" s="59">
        <v>0.1305</v>
      </c>
      <c r="D359" s="78" t="s">
        <v>13</v>
      </c>
      <c r="E359" s="52">
        <v>1.24E-2</v>
      </c>
      <c r="F359" s="59">
        <v>0.1305</v>
      </c>
      <c r="G359" s="74">
        <f>E359-F359</f>
        <v>-0.11810000000000001</v>
      </c>
      <c r="H359" s="52">
        <v>4.0000000000000001E-3</v>
      </c>
      <c r="I359" s="59">
        <v>0.1305</v>
      </c>
      <c r="J359" s="74">
        <f>H359-I359</f>
        <v>-0.1265</v>
      </c>
      <c r="K359" s="52">
        <v>-1.4E-2</v>
      </c>
      <c r="L359" s="59">
        <v>0.1305</v>
      </c>
      <c r="M359" s="74">
        <f>K359-L359</f>
        <v>-0.14450000000000002</v>
      </c>
      <c r="N359" s="52">
        <v>-9.4000000000000004E-3</v>
      </c>
      <c r="O359" s="59">
        <v>0.1305</v>
      </c>
      <c r="P359" s="74">
        <f>N359-O359</f>
        <v>-0.1399</v>
      </c>
      <c r="Q359" s="52">
        <v>-1.4200000000000001E-2</v>
      </c>
      <c r="R359" s="59">
        <v>0.1305</v>
      </c>
      <c r="S359" s="74">
        <f>Q359-R359</f>
        <v>-0.1447</v>
      </c>
      <c r="T359" s="52">
        <v>-1.43E-2</v>
      </c>
      <c r="U359" s="59">
        <v>0.1305</v>
      </c>
      <c r="V359" s="74">
        <f>T359-U359</f>
        <v>-0.14480000000000001</v>
      </c>
      <c r="W359" s="52">
        <v>-5.8700000000000002E-2</v>
      </c>
      <c r="X359" s="59">
        <v>0.1305</v>
      </c>
      <c r="Y359" s="74">
        <f>W359-X359</f>
        <v>-0.18920000000000001</v>
      </c>
      <c r="Z359" s="52">
        <v>-1.2293000000000001</v>
      </c>
      <c r="AA359" s="59">
        <v>0.1305</v>
      </c>
      <c r="AB359" s="74">
        <f>Z359-AA359</f>
        <v>-1.3598000000000001</v>
      </c>
      <c r="AC359" s="52">
        <v>-0.12939999999999999</v>
      </c>
      <c r="AD359" s="59">
        <v>0.1305</v>
      </c>
      <c r="AE359" s="74">
        <f>AC359-AD359</f>
        <v>-0.25990000000000002</v>
      </c>
      <c r="AF359" s="95">
        <f>AVERAGE(D359,G359,J359,M359,P359,S359,V359,Y359,AB359,AE359)</f>
        <v>-0.29193333333333338</v>
      </c>
      <c r="AG359" s="97">
        <v>-0.4</v>
      </c>
      <c r="AH359" s="98">
        <f t="shared" si="129"/>
        <v>-3.7352143872987794E-5</v>
      </c>
      <c r="AI359" s="112">
        <f t="shared" si="139"/>
        <v>1.0904335867987572E-5</v>
      </c>
      <c r="AJ359" s="100">
        <v>1.51</v>
      </c>
      <c r="AK359" s="100">
        <v>0</v>
      </c>
      <c r="AL359" s="100" t="s">
        <v>13</v>
      </c>
    </row>
    <row r="360" spans="1:38">
      <c r="A360" s="90" t="s">
        <v>1707</v>
      </c>
      <c r="B360" s="52">
        <v>0.04</v>
      </c>
      <c r="C360" s="59">
        <v>0.1305</v>
      </c>
      <c r="D360" s="74">
        <f t="shared" si="130"/>
        <v>-9.0499999999999997E-2</v>
      </c>
      <c r="E360" s="52">
        <v>0.21</v>
      </c>
      <c r="F360" s="59">
        <v>0.1305</v>
      </c>
      <c r="G360" s="74">
        <f t="shared" si="131"/>
        <v>7.9499999999999987E-2</v>
      </c>
      <c r="H360" s="52">
        <v>0.2</v>
      </c>
      <c r="I360" s="59">
        <v>0.1305</v>
      </c>
      <c r="J360" s="74">
        <f t="shared" si="132"/>
        <v>6.9500000000000006E-2</v>
      </c>
      <c r="K360" s="52">
        <v>0.12</v>
      </c>
      <c r="L360" s="59">
        <v>0.1305</v>
      </c>
      <c r="M360" s="74">
        <f t="shared" si="133"/>
        <v>-1.0500000000000009E-2</v>
      </c>
      <c r="N360" s="52">
        <v>0.15</v>
      </c>
      <c r="O360" s="59">
        <v>0.1305</v>
      </c>
      <c r="P360" s="74">
        <f t="shared" si="134"/>
        <v>1.949999999999999E-2</v>
      </c>
      <c r="Q360" s="52">
        <v>0.3</v>
      </c>
      <c r="R360" s="59">
        <v>0.1305</v>
      </c>
      <c r="S360" s="74">
        <f t="shared" si="135"/>
        <v>0.16949999999999998</v>
      </c>
      <c r="T360" s="52">
        <v>0.21</v>
      </c>
      <c r="U360" s="59">
        <v>0.1305</v>
      </c>
      <c r="V360" s="74">
        <f t="shared" si="136"/>
        <v>7.9499999999999987E-2</v>
      </c>
      <c r="W360" s="52">
        <v>0.2</v>
      </c>
      <c r="X360" s="59">
        <v>0.1305</v>
      </c>
      <c r="Y360" s="74">
        <f t="shared" si="137"/>
        <v>6.9500000000000006E-2</v>
      </c>
      <c r="Z360" s="52">
        <v>0.17</v>
      </c>
      <c r="AA360" s="59">
        <v>0.1305</v>
      </c>
      <c r="AB360" s="74">
        <f t="shared" si="138"/>
        <v>3.9500000000000007E-2</v>
      </c>
      <c r="AC360" s="52">
        <v>0.36</v>
      </c>
      <c r="AD360" s="59">
        <v>0.1305</v>
      </c>
      <c r="AE360" s="74">
        <f t="shared" si="127"/>
        <v>0.22949999999999998</v>
      </c>
      <c r="AF360" s="95">
        <f t="shared" si="128"/>
        <v>6.5500000000000003E-2</v>
      </c>
      <c r="AG360" s="97">
        <v>59.27</v>
      </c>
      <c r="AH360" s="98">
        <f t="shared" si="129"/>
        <v>5.5346539183799663E-3</v>
      </c>
      <c r="AI360" s="112">
        <f t="shared" si="139"/>
        <v>3.6251983165388779E-4</v>
      </c>
      <c r="AJ360" s="100">
        <v>73.13</v>
      </c>
      <c r="AK360" s="100">
        <v>0.13</v>
      </c>
      <c r="AL360" s="100">
        <v>7.8</v>
      </c>
    </row>
    <row r="361" spans="1:38">
      <c r="A361" s="90" t="s">
        <v>1708</v>
      </c>
      <c r="B361" s="53" t="s">
        <v>13</v>
      </c>
      <c r="C361" s="59">
        <v>0.1305</v>
      </c>
      <c r="D361" s="78" t="s">
        <v>13</v>
      </c>
      <c r="E361" s="54" t="s">
        <v>13</v>
      </c>
      <c r="F361" s="59">
        <v>0.1305</v>
      </c>
      <c r="G361" s="78" t="s">
        <v>13</v>
      </c>
      <c r="H361" s="54" t="s">
        <v>13</v>
      </c>
      <c r="I361" s="59">
        <v>0.1305</v>
      </c>
      <c r="J361" s="78" t="s">
        <v>13</v>
      </c>
      <c r="K361" s="53" t="s">
        <v>13</v>
      </c>
      <c r="L361" s="59">
        <v>0.1305</v>
      </c>
      <c r="M361" s="78" t="s">
        <v>13</v>
      </c>
      <c r="N361" s="54" t="s">
        <v>13</v>
      </c>
      <c r="O361" s="59">
        <v>0.1305</v>
      </c>
      <c r="P361" s="78" t="s">
        <v>13</v>
      </c>
      <c r="Q361" s="54" t="s">
        <v>13</v>
      </c>
      <c r="R361" s="59">
        <v>0.1305</v>
      </c>
      <c r="S361" s="78" t="s">
        <v>13</v>
      </c>
      <c r="T361" s="52">
        <v>0.19</v>
      </c>
      <c r="U361" s="59">
        <v>0.1305</v>
      </c>
      <c r="V361" s="74">
        <f t="shared" si="136"/>
        <v>5.9499999999999997E-2</v>
      </c>
      <c r="W361" s="52">
        <v>0.18</v>
      </c>
      <c r="X361" s="59">
        <v>0.1305</v>
      </c>
      <c r="Y361" s="74">
        <f t="shared" si="137"/>
        <v>4.9499999999999988E-2</v>
      </c>
      <c r="Z361" s="52">
        <v>0.36</v>
      </c>
      <c r="AA361" s="59">
        <v>0.1305</v>
      </c>
      <c r="AB361" s="74">
        <f t="shared" si="138"/>
        <v>0.22949999999999998</v>
      </c>
      <c r="AC361" s="52">
        <v>0.3</v>
      </c>
      <c r="AD361" s="59">
        <v>0.1305</v>
      </c>
      <c r="AE361" s="74">
        <f t="shared" si="127"/>
        <v>0.16949999999999998</v>
      </c>
      <c r="AF361" s="95">
        <f t="shared" si="128"/>
        <v>0.127</v>
      </c>
      <c r="AG361" s="97">
        <v>65.819999999999993</v>
      </c>
      <c r="AH361" s="98">
        <f t="shared" si="129"/>
        <v>6.1462952743001403E-3</v>
      </c>
      <c r="AI361" s="112">
        <f t="shared" si="139"/>
        <v>7.805794998361178E-4</v>
      </c>
      <c r="AJ361" s="100">
        <v>109.17</v>
      </c>
      <c r="AK361" s="100">
        <v>0</v>
      </c>
      <c r="AL361" s="100" t="s">
        <v>13</v>
      </c>
    </row>
    <row r="362" spans="1:38">
      <c r="A362" s="90" t="s">
        <v>1709</v>
      </c>
      <c r="B362" s="53" t="s">
        <v>13</v>
      </c>
      <c r="C362" s="59">
        <v>0.1305</v>
      </c>
      <c r="D362" s="78" t="s">
        <v>13</v>
      </c>
      <c r="E362" s="54" t="s">
        <v>13</v>
      </c>
      <c r="F362" s="59">
        <v>0.1305</v>
      </c>
      <c r="G362" s="78" t="s">
        <v>13</v>
      </c>
      <c r="H362" s="54" t="s">
        <v>13</v>
      </c>
      <c r="I362" s="59">
        <v>0.1305</v>
      </c>
      <c r="J362" s="78" t="s">
        <v>13</v>
      </c>
      <c r="K362" s="53" t="s">
        <v>13</v>
      </c>
      <c r="L362" s="59">
        <v>0.1305</v>
      </c>
      <c r="M362" s="78" t="s">
        <v>13</v>
      </c>
      <c r="N362" s="54" t="s">
        <v>13</v>
      </c>
      <c r="O362" s="59">
        <v>0.1305</v>
      </c>
      <c r="P362" s="78" t="s">
        <v>13</v>
      </c>
      <c r="Q362" s="54" t="s">
        <v>13</v>
      </c>
      <c r="R362" s="59">
        <v>0.1305</v>
      </c>
      <c r="S362" s="78" t="s">
        <v>13</v>
      </c>
      <c r="T362" s="52">
        <v>0.24</v>
      </c>
      <c r="U362" s="59">
        <v>0.1305</v>
      </c>
      <c r="V362" s="74">
        <f t="shared" si="136"/>
        <v>0.10949999999999999</v>
      </c>
      <c r="W362" s="52">
        <v>0.31</v>
      </c>
      <c r="X362" s="59">
        <v>0.1305</v>
      </c>
      <c r="Y362" s="74">
        <f t="shared" si="137"/>
        <v>0.17949999999999999</v>
      </c>
      <c r="Z362" s="52">
        <v>0.27</v>
      </c>
      <c r="AA362" s="59">
        <v>0.1305</v>
      </c>
      <c r="AB362" s="74">
        <f t="shared" si="138"/>
        <v>0.13950000000000001</v>
      </c>
      <c r="AC362" s="52">
        <v>0.22</v>
      </c>
      <c r="AD362" s="59">
        <v>0.1305</v>
      </c>
      <c r="AE362" s="74">
        <f t="shared" si="127"/>
        <v>8.9499999999999996E-2</v>
      </c>
      <c r="AF362" s="95">
        <f t="shared" si="128"/>
        <v>0.1295</v>
      </c>
      <c r="AG362" s="97">
        <v>53.3</v>
      </c>
      <c r="AH362" s="98">
        <f t="shared" si="129"/>
        <v>4.977173171075623E-3</v>
      </c>
      <c r="AI362" s="112">
        <f t="shared" si="139"/>
        <v>6.4454392565429315E-4</v>
      </c>
      <c r="AJ362" s="100">
        <v>82.77</v>
      </c>
      <c r="AK362" s="100">
        <v>0.06</v>
      </c>
      <c r="AL362" s="100" t="s">
        <v>13</v>
      </c>
    </row>
    <row r="363" spans="1:38">
      <c r="A363" s="90" t="s">
        <v>1710</v>
      </c>
      <c r="B363" s="52">
        <v>0.39</v>
      </c>
      <c r="C363" s="59">
        <v>0.1305</v>
      </c>
      <c r="D363" s="74">
        <f t="shared" si="130"/>
        <v>0.25950000000000001</v>
      </c>
      <c r="E363" s="52">
        <v>0.23</v>
      </c>
      <c r="F363" s="59">
        <v>0.1305</v>
      </c>
      <c r="G363" s="74">
        <f t="shared" si="131"/>
        <v>9.9500000000000005E-2</v>
      </c>
      <c r="H363" s="52">
        <v>0.14000000000000001</v>
      </c>
      <c r="I363" s="59">
        <v>0.1305</v>
      </c>
      <c r="J363" s="74">
        <f t="shared" si="132"/>
        <v>9.5000000000000084E-3</v>
      </c>
      <c r="K363" s="52">
        <v>0.09</v>
      </c>
      <c r="L363" s="59">
        <v>0.1305</v>
      </c>
      <c r="M363" s="74">
        <f t="shared" si="133"/>
        <v>-4.0500000000000008E-2</v>
      </c>
      <c r="N363" s="52">
        <v>0.15</v>
      </c>
      <c r="O363" s="59">
        <v>0.1305</v>
      </c>
      <c r="P363" s="74">
        <f t="shared" si="134"/>
        <v>1.949999999999999E-2</v>
      </c>
      <c r="Q363" s="52">
        <v>0.23</v>
      </c>
      <c r="R363" s="59">
        <v>0.1305</v>
      </c>
      <c r="S363" s="74">
        <f t="shared" si="135"/>
        <v>9.9500000000000005E-2</v>
      </c>
      <c r="T363" s="52">
        <v>0.21</v>
      </c>
      <c r="U363" s="59">
        <v>0.1305</v>
      </c>
      <c r="V363" s="74">
        <f t="shared" si="136"/>
        <v>7.9499999999999987E-2</v>
      </c>
      <c r="W363" s="52">
        <v>0.24</v>
      </c>
      <c r="X363" s="59">
        <v>0.1305</v>
      </c>
      <c r="Y363" s="74">
        <f t="shared" si="137"/>
        <v>0.10949999999999999</v>
      </c>
      <c r="Z363" s="52">
        <v>0.33</v>
      </c>
      <c r="AA363" s="59">
        <v>0.1305</v>
      </c>
      <c r="AB363" s="74">
        <f t="shared" si="138"/>
        <v>0.19950000000000001</v>
      </c>
      <c r="AC363" s="52">
        <v>0.14000000000000001</v>
      </c>
      <c r="AD363" s="59">
        <v>0.1305</v>
      </c>
      <c r="AE363" s="74">
        <f t="shared" si="127"/>
        <v>9.5000000000000084E-3</v>
      </c>
      <c r="AF363" s="95">
        <f t="shared" si="128"/>
        <v>8.4499999999999992E-2</v>
      </c>
      <c r="AG363" s="97">
        <v>84.22</v>
      </c>
      <c r="AH363" s="98">
        <f t="shared" si="129"/>
        <v>7.8644938924575785E-3</v>
      </c>
      <c r="AI363" s="112">
        <f t="shared" si="139"/>
        <v>6.645497339126653E-4</v>
      </c>
      <c r="AJ363" s="100">
        <v>137.44999999999999</v>
      </c>
      <c r="AK363" s="100">
        <v>0.26</v>
      </c>
      <c r="AL363" s="100">
        <v>-4.8499999999999996</v>
      </c>
    </row>
    <row r="364" spans="1:38">
      <c r="A364" s="90" t="s">
        <v>1711</v>
      </c>
      <c r="B364" s="52">
        <v>0.02</v>
      </c>
      <c r="C364" s="59">
        <v>0.1305</v>
      </c>
      <c r="D364" s="74">
        <f t="shared" si="130"/>
        <v>-0.1105</v>
      </c>
      <c r="E364" s="73" t="s">
        <v>13</v>
      </c>
      <c r="F364" s="59">
        <v>0.1305</v>
      </c>
      <c r="G364" s="78" t="s">
        <v>13</v>
      </c>
      <c r="H364" s="52">
        <v>0.14000000000000001</v>
      </c>
      <c r="I364" s="59">
        <v>0.1305</v>
      </c>
      <c r="J364" s="74">
        <f t="shared" si="132"/>
        <v>9.5000000000000084E-3</v>
      </c>
      <c r="K364" s="52">
        <v>-0.01</v>
      </c>
      <c r="L364" s="59">
        <v>0.1305</v>
      </c>
      <c r="M364" s="74">
        <f t="shared" si="133"/>
        <v>-0.14050000000000001</v>
      </c>
      <c r="N364" s="52">
        <v>0.05</v>
      </c>
      <c r="O364" s="59">
        <v>0.1305</v>
      </c>
      <c r="P364" s="74">
        <f t="shared" si="134"/>
        <v>-8.0500000000000002E-2</v>
      </c>
      <c r="Q364" s="52">
        <v>-0.03</v>
      </c>
      <c r="R364" s="59">
        <v>0.1305</v>
      </c>
      <c r="S364" s="74">
        <f t="shared" si="135"/>
        <v>-0.1605</v>
      </c>
      <c r="T364" s="52">
        <v>-0.02</v>
      </c>
      <c r="U364" s="59">
        <v>0.1305</v>
      </c>
      <c r="V364" s="74">
        <f t="shared" si="136"/>
        <v>-0.15049999999999999</v>
      </c>
      <c r="W364" s="52">
        <v>-0.02</v>
      </c>
      <c r="X364" s="59">
        <v>0.1305</v>
      </c>
      <c r="Y364" s="74">
        <f t="shared" si="137"/>
        <v>-0.15049999999999999</v>
      </c>
      <c r="Z364" s="52">
        <v>-0.01</v>
      </c>
      <c r="AA364" s="59">
        <v>0.1305</v>
      </c>
      <c r="AB364" s="74">
        <f t="shared" si="138"/>
        <v>-0.14050000000000001</v>
      </c>
      <c r="AC364" s="52">
        <v>7.0000000000000007E-2</v>
      </c>
      <c r="AD364" s="59">
        <v>0.1305</v>
      </c>
      <c r="AE364" s="74">
        <f t="shared" si="127"/>
        <v>-6.0499999999999998E-2</v>
      </c>
      <c r="AF364" s="95">
        <f t="shared" si="128"/>
        <v>-0.10938888888888888</v>
      </c>
      <c r="AG364" s="97">
        <v>346.66</v>
      </c>
      <c r="AH364" s="98">
        <f t="shared" si="129"/>
        <v>3.2371235487524873E-2</v>
      </c>
      <c r="AI364" s="112">
        <f t="shared" si="139"/>
        <v>-3.5410534819409149E-3</v>
      </c>
      <c r="AJ364" s="100">
        <v>482.36</v>
      </c>
      <c r="AK364" s="100">
        <v>0.86</v>
      </c>
      <c r="AL364" s="100" t="s">
        <v>13</v>
      </c>
    </row>
    <row r="365" spans="1:38">
      <c r="A365" s="90" t="s">
        <v>1712</v>
      </c>
      <c r="B365" s="53" t="s">
        <v>13</v>
      </c>
      <c r="C365" s="59">
        <v>0.1305</v>
      </c>
      <c r="D365" s="78" t="s">
        <v>13</v>
      </c>
      <c r="E365" s="54" t="s">
        <v>13</v>
      </c>
      <c r="F365" s="59">
        <v>0.1305</v>
      </c>
      <c r="G365" s="78" t="s">
        <v>13</v>
      </c>
      <c r="H365" s="55">
        <v>0.43</v>
      </c>
      <c r="I365" s="59">
        <v>0.1305</v>
      </c>
      <c r="J365" s="74">
        <f t="shared" si="132"/>
        <v>0.29949999999999999</v>
      </c>
      <c r="K365" s="55">
        <v>0.90059999999999996</v>
      </c>
      <c r="L365" s="59">
        <v>0.1305</v>
      </c>
      <c r="M365" s="74">
        <f t="shared" si="133"/>
        <v>0.77010000000000001</v>
      </c>
      <c r="N365" s="55">
        <v>0.3422</v>
      </c>
      <c r="O365" s="59">
        <v>0.1305</v>
      </c>
      <c r="P365" s="74">
        <f t="shared" si="134"/>
        <v>0.2117</v>
      </c>
      <c r="Q365" s="55">
        <v>0.34710000000000002</v>
      </c>
      <c r="R365" s="59">
        <v>0.1305</v>
      </c>
      <c r="S365" s="74">
        <f t="shared" si="135"/>
        <v>0.21660000000000001</v>
      </c>
      <c r="T365" s="55">
        <v>9.98E-2</v>
      </c>
      <c r="U365" s="59">
        <v>0.1305</v>
      </c>
      <c r="V365" s="74">
        <f t="shared" si="136"/>
        <v>-3.0700000000000005E-2</v>
      </c>
      <c r="W365" s="55">
        <v>0.24279999999999999</v>
      </c>
      <c r="X365" s="59">
        <v>0.1305</v>
      </c>
      <c r="Y365" s="74">
        <f t="shared" si="137"/>
        <v>0.11229999999999998</v>
      </c>
      <c r="Z365" s="55">
        <v>0.19420000000000001</v>
      </c>
      <c r="AA365" s="59">
        <v>0.1305</v>
      </c>
      <c r="AB365" s="74">
        <f t="shared" si="138"/>
        <v>6.3700000000000007E-2</v>
      </c>
      <c r="AC365" s="55">
        <v>0.33200000000000002</v>
      </c>
      <c r="AD365" s="59">
        <v>0.1305</v>
      </c>
      <c r="AE365" s="74">
        <f t="shared" si="127"/>
        <v>0.20150000000000001</v>
      </c>
      <c r="AF365" s="95">
        <f t="shared" si="128"/>
        <v>0.23058750000000003</v>
      </c>
      <c r="AG365" s="97">
        <v>28.16</v>
      </c>
      <c r="AH365" s="98">
        <f t="shared" si="129"/>
        <v>2.6295909286583406E-3</v>
      </c>
      <c r="AI365" s="112">
        <f t="shared" si="139"/>
        <v>6.0635079826200518E-4</v>
      </c>
      <c r="AJ365" s="100">
        <v>34.93</v>
      </c>
      <c r="AK365" s="100">
        <v>0.54</v>
      </c>
      <c r="AL365" s="100" t="s">
        <v>13</v>
      </c>
    </row>
    <row r="366" spans="1:38">
      <c r="A366" s="90" t="s">
        <v>1713</v>
      </c>
      <c r="B366" s="53" t="s">
        <v>13</v>
      </c>
      <c r="C366" s="59">
        <v>0.1305</v>
      </c>
      <c r="D366" s="78" t="s">
        <v>13</v>
      </c>
      <c r="E366" s="54" t="s">
        <v>13</v>
      </c>
      <c r="F366" s="59">
        <v>0.1305</v>
      </c>
      <c r="G366" s="78" t="s">
        <v>13</v>
      </c>
      <c r="H366" s="54" t="s">
        <v>13</v>
      </c>
      <c r="I366" s="59">
        <v>0.1305</v>
      </c>
      <c r="J366" s="78" t="s">
        <v>13</v>
      </c>
      <c r="K366" s="53" t="s">
        <v>13</v>
      </c>
      <c r="L366" s="59">
        <v>0.1305</v>
      </c>
      <c r="M366" s="78" t="s">
        <v>13</v>
      </c>
      <c r="N366" s="54" t="s">
        <v>13</v>
      </c>
      <c r="O366" s="59">
        <v>0.1305</v>
      </c>
      <c r="P366" s="78" t="s">
        <v>13</v>
      </c>
      <c r="Q366" s="54" t="s">
        <v>13</v>
      </c>
      <c r="R366" s="59">
        <v>0.1305</v>
      </c>
      <c r="S366" s="78" t="s">
        <v>13</v>
      </c>
      <c r="T366" s="53" t="s">
        <v>13</v>
      </c>
      <c r="U366" s="59">
        <v>0.1305</v>
      </c>
      <c r="V366" s="78" t="s">
        <v>13</v>
      </c>
      <c r="W366" s="54" t="s">
        <v>13</v>
      </c>
      <c r="X366" s="59">
        <v>0.1305</v>
      </c>
      <c r="Y366" s="78" t="s">
        <v>13</v>
      </c>
      <c r="Z366" s="52">
        <v>0.35</v>
      </c>
      <c r="AA366" s="59">
        <v>0.1305</v>
      </c>
      <c r="AB366" s="74">
        <f t="shared" si="138"/>
        <v>0.21949999999999997</v>
      </c>
      <c r="AC366" s="52">
        <v>0.2</v>
      </c>
      <c r="AD366" s="59">
        <v>0.1305</v>
      </c>
      <c r="AE366" s="74">
        <f t="shared" si="127"/>
        <v>6.9500000000000006E-2</v>
      </c>
      <c r="AF366" s="95">
        <f t="shared" si="128"/>
        <v>0.14449999999999999</v>
      </c>
      <c r="AG366" s="97">
        <v>71.13</v>
      </c>
      <c r="AH366" s="98">
        <f t="shared" si="129"/>
        <v>6.6421449842140531E-3</v>
      </c>
      <c r="AI366" s="112">
        <f t="shared" si="139"/>
        <v>9.5978995021893062E-4</v>
      </c>
      <c r="AJ366" s="100">
        <v>99.04</v>
      </c>
      <c r="AK366" s="100">
        <v>0.52</v>
      </c>
      <c r="AL366" s="100" t="s">
        <v>13</v>
      </c>
    </row>
    <row r="367" spans="1:38">
      <c r="A367" s="90" t="s">
        <v>1714</v>
      </c>
      <c r="B367" s="53" t="s">
        <v>13</v>
      </c>
      <c r="C367" s="59">
        <v>0.1305</v>
      </c>
      <c r="D367" s="78" t="s">
        <v>13</v>
      </c>
      <c r="E367" s="55">
        <v>0.29909999999999998</v>
      </c>
      <c r="F367" s="59">
        <v>0.1305</v>
      </c>
      <c r="G367" s="74">
        <f t="shared" si="131"/>
        <v>0.16859999999999997</v>
      </c>
      <c r="H367" s="55">
        <v>0.1867</v>
      </c>
      <c r="I367" s="59">
        <v>0.1305</v>
      </c>
      <c r="J367" s="74">
        <f t="shared" si="132"/>
        <v>5.62E-2</v>
      </c>
      <c r="K367" s="55">
        <v>0.43869999999999998</v>
      </c>
      <c r="L367" s="59">
        <v>0.1305</v>
      </c>
      <c r="M367" s="74">
        <f t="shared" si="133"/>
        <v>0.30819999999999997</v>
      </c>
      <c r="N367" s="55">
        <v>0.45569999999999999</v>
      </c>
      <c r="O367" s="59">
        <v>0.1305</v>
      </c>
      <c r="P367" s="74">
        <f t="shared" si="134"/>
        <v>0.32519999999999999</v>
      </c>
      <c r="Q367" s="55">
        <v>0.2492</v>
      </c>
      <c r="R367" s="59">
        <v>0.1305</v>
      </c>
      <c r="S367" s="74">
        <f t="shared" si="135"/>
        <v>0.1187</v>
      </c>
      <c r="T367" s="55">
        <v>0.17799999999999999</v>
      </c>
      <c r="U367" s="59">
        <v>0.1305</v>
      </c>
      <c r="V367" s="74">
        <f t="shared" si="136"/>
        <v>4.7499999999999987E-2</v>
      </c>
      <c r="W367" s="55">
        <v>0.1847</v>
      </c>
      <c r="X367" s="59">
        <v>0.1305</v>
      </c>
      <c r="Y367" s="74">
        <f t="shared" si="137"/>
        <v>5.4199999999999998E-2</v>
      </c>
      <c r="Z367" s="55">
        <v>0.21690000000000001</v>
      </c>
      <c r="AA367" s="59">
        <v>0.1305</v>
      </c>
      <c r="AB367" s="74">
        <f t="shared" si="138"/>
        <v>8.6400000000000005E-2</v>
      </c>
      <c r="AC367" s="55">
        <v>0.1648</v>
      </c>
      <c r="AD367" s="59">
        <v>0.1305</v>
      </c>
      <c r="AE367" s="74">
        <f t="shared" si="127"/>
        <v>3.4299999999999997E-2</v>
      </c>
      <c r="AF367" s="95">
        <f t="shared" si="128"/>
        <v>0.13325555555555557</v>
      </c>
      <c r="AG367" s="97">
        <v>15.44</v>
      </c>
      <c r="AH367" s="98">
        <f t="shared" si="129"/>
        <v>1.4417927534973287E-3</v>
      </c>
      <c r="AI367" s="112">
        <f t="shared" si="139"/>
        <v>1.9212689436326071E-4</v>
      </c>
      <c r="AJ367" s="100">
        <v>23.2</v>
      </c>
      <c r="AK367" s="100">
        <v>0.25</v>
      </c>
      <c r="AL367" s="100">
        <v>14.46</v>
      </c>
    </row>
    <row r="368" spans="1:38">
      <c r="A368" s="90" t="s">
        <v>1849</v>
      </c>
      <c r="B368" s="52">
        <v>0.2944</v>
      </c>
      <c r="C368" s="59">
        <v>0.1305</v>
      </c>
      <c r="D368" s="74">
        <f>B368-C368</f>
        <v>0.16389999999999999</v>
      </c>
      <c r="E368" s="52">
        <v>0.25540000000000002</v>
      </c>
      <c r="F368" s="59">
        <v>0.1305</v>
      </c>
      <c r="G368" s="74">
        <f>E368-F368</f>
        <v>0.12490000000000001</v>
      </c>
      <c r="H368" s="52">
        <v>0.17050000000000001</v>
      </c>
      <c r="I368" s="59">
        <v>0.1305</v>
      </c>
      <c r="J368" s="74">
        <f>H368-I368</f>
        <v>4.0000000000000008E-2</v>
      </c>
      <c r="K368" s="52">
        <v>0.16170000000000001</v>
      </c>
      <c r="L368" s="59">
        <v>0.1305</v>
      </c>
      <c r="M368" s="74">
        <f>K368-L368</f>
        <v>3.1200000000000006E-2</v>
      </c>
      <c r="N368" s="52">
        <v>9.3200000000000005E-2</v>
      </c>
      <c r="O368" s="59">
        <v>0.1305</v>
      </c>
      <c r="P368" s="74">
        <f>N368-O368</f>
        <v>-3.73E-2</v>
      </c>
      <c r="Q368" s="52">
        <v>2.5399999999999999E-2</v>
      </c>
      <c r="R368" s="59">
        <v>0.1305</v>
      </c>
      <c r="S368" s="74">
        <f>Q368-R368</f>
        <v>-0.1051</v>
      </c>
      <c r="T368" s="52">
        <v>-0.15570000000000001</v>
      </c>
      <c r="U368" s="59">
        <v>0.1305</v>
      </c>
      <c r="V368" s="74">
        <f>T368-U368</f>
        <v>-0.28620000000000001</v>
      </c>
      <c r="W368" s="52">
        <v>-0.12959999999999999</v>
      </c>
      <c r="X368" s="59">
        <v>0.1305</v>
      </c>
      <c r="Y368" s="74">
        <f>W368-X368</f>
        <v>-0.2601</v>
      </c>
      <c r="Z368" s="52">
        <v>-4.9700000000000001E-2</v>
      </c>
      <c r="AA368" s="59">
        <v>0.1305</v>
      </c>
      <c r="AB368" s="74">
        <f>Z368-AA368</f>
        <v>-0.1802</v>
      </c>
      <c r="AC368" s="52">
        <v>-0.192</v>
      </c>
      <c r="AD368" s="59">
        <v>0.1305</v>
      </c>
      <c r="AE368" s="74">
        <f>AC368-AD368</f>
        <v>-0.32250000000000001</v>
      </c>
      <c r="AF368" s="95">
        <f>AVERAGE(D368,G368,J368,M368,P368,S368,V368,Y368,AB368,AE368)</f>
        <v>-8.3140000000000006E-2</v>
      </c>
      <c r="AG368" s="97">
        <v>94.58</v>
      </c>
      <c r="AH368" s="98">
        <f t="shared" si="129"/>
        <v>8.8319144187679628E-3</v>
      </c>
      <c r="AI368" s="112">
        <f t="shared" si="139"/>
        <v>-7.342853647763685E-4</v>
      </c>
      <c r="AJ368" s="100">
        <v>122.11</v>
      </c>
      <c r="AK368" s="100">
        <v>1.1100000000000001</v>
      </c>
      <c r="AL368" s="100" t="s">
        <v>13</v>
      </c>
    </row>
    <row r="369" spans="1:39">
      <c r="A369" s="90" t="s">
        <v>1715</v>
      </c>
      <c r="B369" s="53" t="s">
        <v>13</v>
      </c>
      <c r="C369" s="59">
        <v>0.1305</v>
      </c>
      <c r="D369" s="78" t="s">
        <v>13</v>
      </c>
      <c r="E369" s="54" t="s">
        <v>13</v>
      </c>
      <c r="F369" s="59">
        <v>0.1305</v>
      </c>
      <c r="G369" s="78" t="s">
        <v>13</v>
      </c>
      <c r="H369" s="54" t="s">
        <v>13</v>
      </c>
      <c r="I369" s="59">
        <v>0.1305</v>
      </c>
      <c r="J369" s="78" t="s">
        <v>13</v>
      </c>
      <c r="K369" s="53" t="s">
        <v>13</v>
      </c>
      <c r="L369" s="59">
        <v>0.1305</v>
      </c>
      <c r="M369" s="78" t="s">
        <v>13</v>
      </c>
      <c r="N369" s="54" t="s">
        <v>13</v>
      </c>
      <c r="O369" s="59">
        <v>0.1305</v>
      </c>
      <c r="P369" s="78" t="s">
        <v>13</v>
      </c>
      <c r="Q369" s="55">
        <v>0.2167</v>
      </c>
      <c r="R369" s="59">
        <v>0.1305</v>
      </c>
      <c r="S369" s="74">
        <f t="shared" si="135"/>
        <v>8.6199999999999999E-2</v>
      </c>
      <c r="T369" s="55">
        <v>0.10829999999999999</v>
      </c>
      <c r="U369" s="59">
        <v>0.1305</v>
      </c>
      <c r="V369" s="74">
        <f t="shared" si="136"/>
        <v>-2.2200000000000011E-2</v>
      </c>
      <c r="W369" s="55">
        <v>0.1132</v>
      </c>
      <c r="X369" s="59">
        <v>0.1305</v>
      </c>
      <c r="Y369" s="74">
        <f t="shared" si="137"/>
        <v>-1.730000000000001E-2</v>
      </c>
      <c r="Z369" s="55">
        <v>9.7699999999999995E-2</v>
      </c>
      <c r="AA369" s="59">
        <v>0.1305</v>
      </c>
      <c r="AB369" s="74">
        <f t="shared" si="138"/>
        <v>-3.280000000000001E-2</v>
      </c>
      <c r="AC369" s="55">
        <v>0.1358</v>
      </c>
      <c r="AD369" s="59">
        <v>0.1305</v>
      </c>
      <c r="AE369" s="74">
        <f t="shared" si="127"/>
        <v>5.2999999999999992E-3</v>
      </c>
      <c r="AF369" s="95">
        <f t="shared" si="128"/>
        <v>3.8399999999999936E-3</v>
      </c>
      <c r="AG369" s="97">
        <v>6.68</v>
      </c>
      <c r="AH369" s="98">
        <f t="shared" si="129"/>
        <v>6.2378080267889611E-4</v>
      </c>
      <c r="AI369" s="112">
        <f t="shared" si="139"/>
        <v>2.3953182822869572E-6</v>
      </c>
      <c r="AJ369" s="100">
        <v>8</v>
      </c>
      <c r="AK369" s="100">
        <v>0.74</v>
      </c>
      <c r="AL369" s="100" t="s">
        <v>13</v>
      </c>
    </row>
    <row r="370" spans="1:39">
      <c r="A370" s="90" t="s">
        <v>1716</v>
      </c>
      <c r="B370" s="55">
        <v>1.9300000000000001E-2</v>
      </c>
      <c r="C370" s="59">
        <v>0.1305</v>
      </c>
      <c r="D370" s="74">
        <f t="shared" si="130"/>
        <v>-0.11120000000000001</v>
      </c>
      <c r="E370" s="55">
        <v>9.1999999999999998E-3</v>
      </c>
      <c r="F370" s="59">
        <v>0.1305</v>
      </c>
      <c r="G370" s="74">
        <f t="shared" si="131"/>
        <v>-0.12130000000000001</v>
      </c>
      <c r="H370" s="55">
        <v>4.7999999999999996E-3</v>
      </c>
      <c r="I370" s="59">
        <v>0.1305</v>
      </c>
      <c r="J370" s="74">
        <f t="shared" si="132"/>
        <v>-0.12570000000000001</v>
      </c>
      <c r="K370" s="55">
        <v>5.1000000000000004E-3</v>
      </c>
      <c r="L370" s="59">
        <v>0.1305</v>
      </c>
      <c r="M370" s="74">
        <f t="shared" si="133"/>
        <v>-0.12540000000000001</v>
      </c>
      <c r="N370" s="55">
        <v>6.8999999999999999E-3</v>
      </c>
      <c r="O370" s="59">
        <v>0.1305</v>
      </c>
      <c r="P370" s="74">
        <f t="shared" si="134"/>
        <v>-0.1236</v>
      </c>
      <c r="Q370" s="55">
        <v>5.9700000000000003E-2</v>
      </c>
      <c r="R370" s="59">
        <v>0.1305</v>
      </c>
      <c r="S370" s="74">
        <f t="shared" si="135"/>
        <v>-7.0800000000000002E-2</v>
      </c>
      <c r="T370" s="55">
        <v>5.4199999999999998E-2</v>
      </c>
      <c r="U370" s="59">
        <v>0.1305</v>
      </c>
      <c r="V370" s="74">
        <f t="shared" si="136"/>
        <v>-7.6300000000000007E-2</v>
      </c>
      <c r="W370" s="55">
        <v>2.07E-2</v>
      </c>
      <c r="X370" s="59">
        <v>0.1305</v>
      </c>
      <c r="Y370" s="74">
        <f t="shared" si="137"/>
        <v>-0.10980000000000001</v>
      </c>
      <c r="Z370" s="55">
        <v>1.1299999999999999E-2</v>
      </c>
      <c r="AA370" s="59">
        <v>0.1305</v>
      </c>
      <c r="AB370" s="74">
        <f t="shared" si="138"/>
        <v>-0.1192</v>
      </c>
      <c r="AC370" s="55">
        <v>8.0999999999999996E-3</v>
      </c>
      <c r="AD370" s="59">
        <v>0.1305</v>
      </c>
      <c r="AE370" s="74">
        <f t="shared" si="127"/>
        <v>-0.12240000000000001</v>
      </c>
      <c r="AF370" s="95">
        <f t="shared" si="128"/>
        <v>-0.11057000000000002</v>
      </c>
      <c r="AG370" s="97">
        <v>250.01</v>
      </c>
      <c r="AH370" s="98">
        <f t="shared" si="129"/>
        <v>2.3346023724214193E-2</v>
      </c>
      <c r="AI370" s="112">
        <f t="shared" si="139"/>
        <v>-2.5813698431863636E-3</v>
      </c>
      <c r="AJ370" s="100">
        <v>265.25</v>
      </c>
      <c r="AK370" s="100">
        <v>0.38</v>
      </c>
      <c r="AL370" s="100" t="s">
        <v>13</v>
      </c>
    </row>
    <row r="371" spans="1:39">
      <c r="A371" s="90" t="s">
        <v>1717</v>
      </c>
      <c r="B371" s="53" t="s">
        <v>13</v>
      </c>
      <c r="C371" s="59">
        <v>0.1305</v>
      </c>
      <c r="D371" s="78" t="s">
        <v>13</v>
      </c>
      <c r="E371" s="54" t="s">
        <v>13</v>
      </c>
      <c r="F371" s="59">
        <v>0.1305</v>
      </c>
      <c r="G371" s="78" t="s">
        <v>13</v>
      </c>
      <c r="H371" s="54" t="s">
        <v>13</v>
      </c>
      <c r="I371" s="59">
        <v>0.1305</v>
      </c>
      <c r="J371" s="78" t="s">
        <v>13</v>
      </c>
      <c r="K371" s="53" t="s">
        <v>13</v>
      </c>
      <c r="L371" s="59">
        <v>0.1305</v>
      </c>
      <c r="M371" s="78" t="s">
        <v>13</v>
      </c>
      <c r="N371" s="54" t="s">
        <v>13</v>
      </c>
      <c r="O371" s="59">
        <v>0.1305</v>
      </c>
      <c r="P371" s="78" t="s">
        <v>13</v>
      </c>
      <c r="Q371" s="54" t="s">
        <v>13</v>
      </c>
      <c r="R371" s="59">
        <v>0.1305</v>
      </c>
      <c r="S371" s="78" t="s">
        <v>13</v>
      </c>
      <c r="T371" s="63">
        <v>0.05</v>
      </c>
      <c r="U371" s="59">
        <v>0.1305</v>
      </c>
      <c r="V371" s="74">
        <f t="shared" si="136"/>
        <v>-8.0500000000000002E-2</v>
      </c>
      <c r="W371" s="52">
        <v>0.04</v>
      </c>
      <c r="X371" s="59">
        <v>0.1305</v>
      </c>
      <c r="Y371" s="74">
        <f t="shared" si="137"/>
        <v>-9.0499999999999997E-2</v>
      </c>
      <c r="Z371" s="52">
        <v>0.08</v>
      </c>
      <c r="AA371" s="59">
        <v>0.1305</v>
      </c>
      <c r="AB371" s="74">
        <f t="shared" si="138"/>
        <v>-5.0500000000000003E-2</v>
      </c>
      <c r="AC371" s="52">
        <v>0.13</v>
      </c>
      <c r="AD371" s="59">
        <v>0.1305</v>
      </c>
      <c r="AE371" s="74">
        <f t="shared" si="127"/>
        <v>-5.0000000000000044E-4</v>
      </c>
      <c r="AF371" s="95">
        <f t="shared" si="128"/>
        <v>-5.5499999999999994E-2</v>
      </c>
      <c r="AG371" s="97">
        <v>40.78</v>
      </c>
      <c r="AH371" s="98">
        <f t="shared" si="129"/>
        <v>3.8080510678511056E-3</v>
      </c>
      <c r="AI371" s="112">
        <f t="shared" si="139"/>
        <v>-2.1134683426573633E-4</v>
      </c>
      <c r="AJ371" s="100">
        <v>47.59</v>
      </c>
      <c r="AK371" s="100">
        <v>1.01</v>
      </c>
      <c r="AL371" s="100" t="s">
        <v>13</v>
      </c>
    </row>
    <row r="372" spans="1:39">
      <c r="A372" s="90" t="s">
        <v>1718</v>
      </c>
      <c r="B372" s="53" t="s">
        <v>13</v>
      </c>
      <c r="C372" s="59">
        <v>0.1305</v>
      </c>
      <c r="D372" s="78" t="s">
        <v>13</v>
      </c>
      <c r="E372" s="79" t="s">
        <v>13</v>
      </c>
      <c r="F372" s="59">
        <v>0.1305</v>
      </c>
      <c r="G372" s="78" t="s">
        <v>13</v>
      </c>
      <c r="H372" s="54" t="s">
        <v>13</v>
      </c>
      <c r="I372" s="59">
        <v>0.1305</v>
      </c>
      <c r="J372" s="78" t="s">
        <v>13</v>
      </c>
      <c r="K372" s="53" t="s">
        <v>13</v>
      </c>
      <c r="L372" s="59">
        <v>0.1305</v>
      </c>
      <c r="M372" s="78" t="s">
        <v>13</v>
      </c>
      <c r="N372" s="79" t="s">
        <v>13</v>
      </c>
      <c r="O372" s="59">
        <v>0.1305</v>
      </c>
      <c r="P372" s="78" t="s">
        <v>13</v>
      </c>
      <c r="Q372" s="54" t="s">
        <v>13</v>
      </c>
      <c r="R372" s="59">
        <v>0.1305</v>
      </c>
      <c r="S372" s="78" t="s">
        <v>13</v>
      </c>
      <c r="T372" s="53" t="s">
        <v>13</v>
      </c>
      <c r="U372" s="59">
        <v>0.1305</v>
      </c>
      <c r="V372" s="78" t="s">
        <v>13</v>
      </c>
      <c r="W372" s="54" t="s">
        <v>13</v>
      </c>
      <c r="X372" s="59">
        <v>0.1305</v>
      </c>
      <c r="Y372" s="78" t="s">
        <v>13</v>
      </c>
      <c r="Z372" s="55">
        <v>0.20830000000000001</v>
      </c>
      <c r="AA372" s="59">
        <v>0.1305</v>
      </c>
      <c r="AB372" s="74">
        <f t="shared" si="138"/>
        <v>7.7800000000000008E-2</v>
      </c>
      <c r="AC372" s="55">
        <v>0.2114</v>
      </c>
      <c r="AD372" s="59">
        <v>0.1305</v>
      </c>
      <c r="AE372" s="74">
        <f t="shared" si="127"/>
        <v>8.09E-2</v>
      </c>
      <c r="AF372" s="95">
        <f t="shared" si="128"/>
        <v>7.9350000000000004E-2</v>
      </c>
      <c r="AG372" s="97">
        <v>0.33</v>
      </c>
      <c r="AH372" s="98">
        <f t="shared" si="129"/>
        <v>3.0815518695214928E-5</v>
      </c>
      <c r="AI372" s="112">
        <f t="shared" si="139"/>
        <v>2.4452114084653046E-6</v>
      </c>
      <c r="AJ372" s="100">
        <v>2.39</v>
      </c>
      <c r="AK372" s="100">
        <v>0.04</v>
      </c>
      <c r="AL372" s="100" t="s">
        <v>13</v>
      </c>
    </row>
    <row r="373" spans="1:39">
      <c r="A373" s="90" t="s">
        <v>1719</v>
      </c>
      <c r="B373" s="53" t="s">
        <v>13</v>
      </c>
      <c r="C373" s="59">
        <v>0.1305</v>
      </c>
      <c r="D373" s="78" t="s">
        <v>13</v>
      </c>
      <c r="E373" s="54" t="s">
        <v>13</v>
      </c>
      <c r="F373" s="59">
        <v>0.1305</v>
      </c>
      <c r="G373" s="78" t="s">
        <v>13</v>
      </c>
      <c r="H373" s="55">
        <v>0.2429</v>
      </c>
      <c r="I373" s="59">
        <v>0.1305</v>
      </c>
      <c r="J373" s="74">
        <f t="shared" si="132"/>
        <v>0.1124</v>
      </c>
      <c r="K373" s="55">
        <v>0.22489999999999999</v>
      </c>
      <c r="L373" s="59">
        <v>0.1305</v>
      </c>
      <c r="M373" s="74">
        <f t="shared" si="133"/>
        <v>9.4399999999999984E-2</v>
      </c>
      <c r="N373" s="55">
        <v>0.1694</v>
      </c>
      <c r="O373" s="59">
        <v>0.1305</v>
      </c>
      <c r="P373" s="74">
        <f t="shared" si="134"/>
        <v>3.889999999999999E-2</v>
      </c>
      <c r="Q373" s="55">
        <v>0.18079999999999999</v>
      </c>
      <c r="R373" s="59">
        <v>0.1305</v>
      </c>
      <c r="S373" s="74">
        <f t="shared" si="135"/>
        <v>5.0299999999999984E-2</v>
      </c>
      <c r="T373" s="55">
        <v>0.11219999999999999</v>
      </c>
      <c r="U373" s="59">
        <v>0.1305</v>
      </c>
      <c r="V373" s="74">
        <f t="shared" si="136"/>
        <v>-1.8300000000000011E-2</v>
      </c>
      <c r="W373" s="55">
        <v>0.11119999999999999</v>
      </c>
      <c r="X373" s="59">
        <v>0.1305</v>
      </c>
      <c r="Y373" s="74">
        <f t="shared" si="137"/>
        <v>-1.9300000000000012E-2</v>
      </c>
      <c r="Z373" s="55">
        <v>6.5799999999999997E-2</v>
      </c>
      <c r="AA373" s="59">
        <v>0.1305</v>
      </c>
      <c r="AB373" s="74">
        <f t="shared" si="138"/>
        <v>-6.4700000000000008E-2</v>
      </c>
      <c r="AC373" s="55">
        <v>6.3799999999999996E-2</v>
      </c>
      <c r="AD373" s="59">
        <v>0.1305</v>
      </c>
      <c r="AE373" s="74">
        <f t="shared" si="127"/>
        <v>-6.6700000000000009E-2</v>
      </c>
      <c r="AF373" s="95">
        <f t="shared" si="128"/>
        <v>1.5874999999999993E-2</v>
      </c>
      <c r="AG373" s="97">
        <v>32.71</v>
      </c>
      <c r="AH373" s="98">
        <f t="shared" si="129"/>
        <v>3.0544715652135769E-3</v>
      </c>
      <c r="AI373" s="112">
        <f t="shared" si="139"/>
        <v>4.8489736097765515E-5</v>
      </c>
      <c r="AJ373" s="100">
        <v>36.65</v>
      </c>
      <c r="AK373" s="100">
        <v>0.65</v>
      </c>
      <c r="AL373" s="100" t="s">
        <v>13</v>
      </c>
    </row>
    <row r="374" spans="1:39">
      <c r="A374" s="90" t="s">
        <v>1720</v>
      </c>
      <c r="B374" s="53" t="s">
        <v>13</v>
      </c>
      <c r="C374" s="59">
        <v>0.1305</v>
      </c>
      <c r="D374" s="78" t="s">
        <v>13</v>
      </c>
      <c r="E374" s="79" t="s">
        <v>13</v>
      </c>
      <c r="F374" s="59">
        <v>0.1305</v>
      </c>
      <c r="G374" s="78" t="s">
        <v>13</v>
      </c>
      <c r="H374" s="54" t="s">
        <v>13</v>
      </c>
      <c r="I374" s="59">
        <v>0.1305</v>
      </c>
      <c r="J374" s="78" t="s">
        <v>13</v>
      </c>
      <c r="K374" s="53" t="s">
        <v>13</v>
      </c>
      <c r="L374" s="59">
        <v>0.1305</v>
      </c>
      <c r="M374" s="78" t="s">
        <v>13</v>
      </c>
      <c r="N374" s="79" t="s">
        <v>13</v>
      </c>
      <c r="O374" s="59">
        <v>0.1305</v>
      </c>
      <c r="P374" s="78" t="s">
        <v>13</v>
      </c>
      <c r="Q374" s="54" t="s">
        <v>13</v>
      </c>
      <c r="R374" s="59">
        <v>0.1305</v>
      </c>
      <c r="S374" s="78" t="s">
        <v>13</v>
      </c>
      <c r="T374" s="53" t="s">
        <v>13</v>
      </c>
      <c r="U374" s="59">
        <v>0.1305</v>
      </c>
      <c r="V374" s="78" t="s">
        <v>13</v>
      </c>
      <c r="W374" s="52">
        <v>0.14000000000000001</v>
      </c>
      <c r="X374" s="59">
        <v>0.1305</v>
      </c>
      <c r="Y374" s="74">
        <f t="shared" si="137"/>
        <v>9.5000000000000084E-3</v>
      </c>
      <c r="Z374" s="52">
        <v>0.27</v>
      </c>
      <c r="AA374" s="59">
        <v>0.1305</v>
      </c>
      <c r="AB374" s="74">
        <f t="shared" si="138"/>
        <v>0.13950000000000001</v>
      </c>
      <c r="AC374" s="52">
        <v>0.19</v>
      </c>
      <c r="AD374" s="59">
        <v>0.1305</v>
      </c>
      <c r="AE374" s="74">
        <f t="shared" si="127"/>
        <v>5.9499999999999997E-2</v>
      </c>
      <c r="AF374" s="95">
        <f t="shared" si="128"/>
        <v>6.9500000000000006E-2</v>
      </c>
      <c r="AG374" s="97">
        <v>72.709999999999994</v>
      </c>
      <c r="AH374" s="98">
        <f t="shared" si="129"/>
        <v>6.7896859525123547E-3</v>
      </c>
      <c r="AI374" s="112">
        <f t="shared" si="139"/>
        <v>4.7188317369960871E-4</v>
      </c>
      <c r="AJ374" s="100">
        <v>107.77</v>
      </c>
      <c r="AK374" s="100">
        <v>0.89</v>
      </c>
      <c r="AL374" s="100" t="s">
        <v>13</v>
      </c>
    </row>
    <row r="375" spans="1:39">
      <c r="A375" s="90" t="s">
        <v>1721</v>
      </c>
      <c r="B375" s="52">
        <v>0.05</v>
      </c>
      <c r="C375" s="59">
        <v>0.1305</v>
      </c>
      <c r="D375" s="74">
        <f t="shared" si="130"/>
        <v>-8.0500000000000002E-2</v>
      </c>
      <c r="E375" s="52">
        <v>0.12</v>
      </c>
      <c r="F375" s="59">
        <v>0.1305</v>
      </c>
      <c r="G375" s="74">
        <f t="shared" si="131"/>
        <v>-1.0500000000000009E-2</v>
      </c>
      <c r="H375" s="52">
        <v>-0.02</v>
      </c>
      <c r="I375" s="59">
        <v>0.1305</v>
      </c>
      <c r="J375" s="74">
        <f t="shared" si="132"/>
        <v>-0.15049999999999999</v>
      </c>
      <c r="K375" s="52">
        <v>0</v>
      </c>
      <c r="L375" s="59">
        <v>0.1305</v>
      </c>
      <c r="M375" s="74">
        <f t="shared" si="133"/>
        <v>-0.1305</v>
      </c>
      <c r="N375" s="52">
        <v>0.02</v>
      </c>
      <c r="O375" s="59">
        <v>0.1305</v>
      </c>
      <c r="P375" s="74">
        <f t="shared" si="134"/>
        <v>-0.1105</v>
      </c>
      <c r="Q375" s="54" t="s">
        <v>13</v>
      </c>
      <c r="R375" s="59">
        <v>0.1305</v>
      </c>
      <c r="S375" s="78" t="s">
        <v>13</v>
      </c>
      <c r="T375" s="56" t="s">
        <v>13</v>
      </c>
      <c r="U375" s="59">
        <v>0.1305</v>
      </c>
      <c r="V375" s="78" t="s">
        <v>13</v>
      </c>
      <c r="W375" s="52">
        <v>-0.01</v>
      </c>
      <c r="X375" s="59">
        <v>0.1305</v>
      </c>
      <c r="Y375" s="74">
        <f t="shared" si="137"/>
        <v>-0.14050000000000001</v>
      </c>
      <c r="Z375" s="52">
        <v>-0.09</v>
      </c>
      <c r="AA375" s="59">
        <v>0.1305</v>
      </c>
      <c r="AB375" s="74">
        <f t="shared" si="138"/>
        <v>-0.2205</v>
      </c>
      <c r="AC375" s="52">
        <v>0.02</v>
      </c>
      <c r="AD375" s="59">
        <v>0.1305</v>
      </c>
      <c r="AE375" s="74">
        <f t="shared" si="127"/>
        <v>-0.1105</v>
      </c>
      <c r="AF375" s="95">
        <f t="shared" si="128"/>
        <v>-0.11925000000000001</v>
      </c>
      <c r="AG375" s="97">
        <v>65.739999999999995</v>
      </c>
      <c r="AH375" s="98">
        <f t="shared" si="129"/>
        <v>6.138824845525543E-3</v>
      </c>
      <c r="AI375" s="112">
        <f t="shared" si="139"/>
        <v>-7.3205486282892104E-4</v>
      </c>
      <c r="AJ375" s="100">
        <v>74.16</v>
      </c>
      <c r="AK375" s="100">
        <v>0.14000000000000001</v>
      </c>
      <c r="AL375" s="100">
        <v>-8.26</v>
      </c>
    </row>
    <row r="376" spans="1:39">
      <c r="A376" s="90" t="s">
        <v>1722</v>
      </c>
      <c r="B376" s="53" t="s">
        <v>13</v>
      </c>
      <c r="C376" s="59">
        <v>0.1305</v>
      </c>
      <c r="D376" s="78" t="s">
        <v>13</v>
      </c>
      <c r="E376" s="54" t="s">
        <v>13</v>
      </c>
      <c r="F376" s="59">
        <v>0.1305</v>
      </c>
      <c r="G376" s="78" t="s">
        <v>13</v>
      </c>
      <c r="H376" s="54" t="s">
        <v>13</v>
      </c>
      <c r="I376" s="59">
        <v>0.1305</v>
      </c>
      <c r="J376" s="78" t="s">
        <v>13</v>
      </c>
      <c r="K376" s="53" t="s">
        <v>13</v>
      </c>
      <c r="L376" s="59">
        <v>0.1305</v>
      </c>
      <c r="M376" s="78" t="s">
        <v>13</v>
      </c>
      <c r="N376" s="54" t="s">
        <v>13</v>
      </c>
      <c r="O376" s="59">
        <v>0.1305</v>
      </c>
      <c r="P376" s="78" t="s">
        <v>13</v>
      </c>
      <c r="Q376" s="55">
        <v>6.7799999999999999E-2</v>
      </c>
      <c r="R376" s="59">
        <v>0.1305</v>
      </c>
      <c r="S376" s="74">
        <f t="shared" si="135"/>
        <v>-6.2700000000000006E-2</v>
      </c>
      <c r="T376" s="55">
        <v>0.10249999999999999</v>
      </c>
      <c r="U376" s="59">
        <v>0.1305</v>
      </c>
      <c r="V376" s="74">
        <f t="shared" si="136"/>
        <v>-2.8000000000000011E-2</v>
      </c>
      <c r="W376" s="55">
        <v>0.13950000000000001</v>
      </c>
      <c r="X376" s="59">
        <v>0.1305</v>
      </c>
      <c r="Y376" s="74">
        <f t="shared" si="137"/>
        <v>9.000000000000008E-3</v>
      </c>
      <c r="Z376" s="55">
        <v>6.9999999999999999E-4</v>
      </c>
      <c r="AA376" s="59">
        <v>0.1305</v>
      </c>
      <c r="AB376" s="74">
        <f t="shared" si="138"/>
        <v>-0.1298</v>
      </c>
      <c r="AC376" s="55">
        <v>5.0000000000000001E-4</v>
      </c>
      <c r="AD376" s="59">
        <v>0.1305</v>
      </c>
      <c r="AE376" s="74">
        <f t="shared" si="127"/>
        <v>-0.13</v>
      </c>
      <c r="AF376" s="95">
        <f t="shared" si="128"/>
        <v>-6.83E-2</v>
      </c>
      <c r="AG376" s="97">
        <v>18.579999999999998</v>
      </c>
      <c r="AH376" s="98">
        <f t="shared" si="129"/>
        <v>1.7350070829002828E-3</v>
      </c>
      <c r="AI376" s="112">
        <f t="shared" si="139"/>
        <v>-1.1850098376208931E-4</v>
      </c>
      <c r="AJ376" s="100">
        <v>20.04</v>
      </c>
      <c r="AK376" s="100">
        <v>0.42</v>
      </c>
      <c r="AL376" s="100" t="s">
        <v>13</v>
      </c>
    </row>
    <row r="377" spans="1:39">
      <c r="A377" s="90" t="s">
        <v>1723</v>
      </c>
      <c r="B377" s="53" t="s">
        <v>13</v>
      </c>
      <c r="C377" s="59">
        <v>0.1305</v>
      </c>
      <c r="D377" s="78" t="s">
        <v>13</v>
      </c>
      <c r="E377" s="54" t="s">
        <v>13</v>
      </c>
      <c r="F377" s="59">
        <v>0.1305</v>
      </c>
      <c r="G377" s="78" t="s">
        <v>13</v>
      </c>
      <c r="H377" s="54" t="s">
        <v>13</v>
      </c>
      <c r="I377" s="59">
        <v>0.1305</v>
      </c>
      <c r="J377" s="78" t="s">
        <v>13</v>
      </c>
      <c r="K377" s="53" t="s">
        <v>13</v>
      </c>
      <c r="L377" s="59">
        <v>0.1305</v>
      </c>
      <c r="M377" s="78" t="s">
        <v>13</v>
      </c>
      <c r="N377" s="54" t="s">
        <v>13</v>
      </c>
      <c r="O377" s="59">
        <v>0.1305</v>
      </c>
      <c r="P377" s="78" t="s">
        <v>13</v>
      </c>
      <c r="Q377" s="54" t="s">
        <v>13</v>
      </c>
      <c r="R377" s="59">
        <v>0.1305</v>
      </c>
      <c r="S377" s="78" t="s">
        <v>13</v>
      </c>
      <c r="T377" s="53" t="s">
        <v>13</v>
      </c>
      <c r="U377" s="59">
        <v>0.1305</v>
      </c>
      <c r="V377" s="78" t="s">
        <v>13</v>
      </c>
      <c r="W377" s="54" t="s">
        <v>13</v>
      </c>
      <c r="X377" s="59">
        <v>0.1305</v>
      </c>
      <c r="Y377" s="78" t="s">
        <v>13</v>
      </c>
      <c r="Z377" s="54" t="s">
        <v>13</v>
      </c>
      <c r="AA377" s="59">
        <v>0.1305</v>
      </c>
      <c r="AB377" s="78" t="s">
        <v>13</v>
      </c>
      <c r="AC377" s="63">
        <v>0.14000000000000001</v>
      </c>
      <c r="AD377" s="59">
        <v>0.1305</v>
      </c>
      <c r="AE377" s="74">
        <f t="shared" si="127"/>
        <v>9.5000000000000084E-3</v>
      </c>
      <c r="AF377" s="95">
        <f t="shared" si="128"/>
        <v>9.5000000000000084E-3</v>
      </c>
      <c r="AG377" s="97">
        <v>28.65</v>
      </c>
      <c r="AH377" s="98">
        <f t="shared" si="129"/>
        <v>2.6753473049027504E-3</v>
      </c>
      <c r="AI377" s="112">
        <f t="shared" si="139"/>
        <v>2.5415799396576152E-5</v>
      </c>
      <c r="AJ377" s="100">
        <v>88.79</v>
      </c>
      <c r="AK377" s="100">
        <v>2.14</v>
      </c>
      <c r="AL377" s="100" t="s">
        <v>13</v>
      </c>
    </row>
    <row r="378" spans="1:39">
      <c r="A378" s="90" t="s">
        <v>1803</v>
      </c>
      <c r="B378" s="64" t="s">
        <v>13</v>
      </c>
      <c r="C378" s="59">
        <v>0.1305</v>
      </c>
      <c r="D378" s="78" t="s">
        <v>13</v>
      </c>
      <c r="E378" s="59" t="s">
        <v>13</v>
      </c>
      <c r="F378" s="59">
        <v>0.1305</v>
      </c>
      <c r="G378" s="78" t="s">
        <v>13</v>
      </c>
      <c r="H378" s="59" t="s">
        <v>13</v>
      </c>
      <c r="I378" s="59">
        <v>0.1305</v>
      </c>
      <c r="J378" s="78" t="s">
        <v>13</v>
      </c>
      <c r="K378" s="64" t="s">
        <v>13</v>
      </c>
      <c r="L378" s="59">
        <v>0.1305</v>
      </c>
      <c r="M378" s="78" t="s">
        <v>13</v>
      </c>
      <c r="N378" s="59" t="s">
        <v>13</v>
      </c>
      <c r="O378" s="59">
        <v>0.1305</v>
      </c>
      <c r="P378" s="78" t="s">
        <v>13</v>
      </c>
      <c r="Q378" s="59" t="s">
        <v>13</v>
      </c>
      <c r="R378" s="59">
        <v>0.1305</v>
      </c>
      <c r="S378" s="78" t="s">
        <v>13</v>
      </c>
      <c r="T378" s="64" t="s">
        <v>13</v>
      </c>
      <c r="U378" s="59">
        <v>0.1305</v>
      </c>
      <c r="V378" s="78" t="s">
        <v>13</v>
      </c>
      <c r="W378" s="59" t="s">
        <v>13</v>
      </c>
      <c r="X378" s="59">
        <v>0.1305</v>
      </c>
      <c r="Y378" s="78" t="s">
        <v>13</v>
      </c>
      <c r="Z378" s="52">
        <v>0.14510000000000001</v>
      </c>
      <c r="AA378" s="59">
        <v>0.1305</v>
      </c>
      <c r="AB378" s="74">
        <f>Z378-AA378</f>
        <v>1.4600000000000002E-2</v>
      </c>
      <c r="AC378" s="52">
        <v>-0.20660000000000001</v>
      </c>
      <c r="AD378" s="59">
        <v>0.1305</v>
      </c>
      <c r="AE378" s="74">
        <f>AC378-AD378</f>
        <v>-0.33710000000000001</v>
      </c>
      <c r="AF378" s="95">
        <f>AVERAGE(D378,G378,J378,M378,P378,S378,V378,Y378,AB378,AE378)</f>
        <v>-0.16125</v>
      </c>
      <c r="AG378" s="97">
        <v>21.63</v>
      </c>
      <c r="AH378" s="98">
        <f t="shared" si="129"/>
        <v>2.0198171799318148E-3</v>
      </c>
      <c r="AI378" s="112">
        <f t="shared" si="139"/>
        <v>-3.2569552026400514E-4</v>
      </c>
      <c r="AJ378" s="100">
        <v>32.67</v>
      </c>
      <c r="AK378" s="100">
        <v>0.78</v>
      </c>
      <c r="AL378" s="100" t="s">
        <v>13</v>
      </c>
    </row>
    <row r="379" spans="1:39">
      <c r="A379" s="90" t="s">
        <v>1724</v>
      </c>
      <c r="B379" s="53" t="s">
        <v>13</v>
      </c>
      <c r="C379" s="59">
        <v>0.1305</v>
      </c>
      <c r="D379" s="78" t="s">
        <v>13</v>
      </c>
      <c r="E379" s="54" t="s">
        <v>13</v>
      </c>
      <c r="F379" s="59">
        <v>0.1305</v>
      </c>
      <c r="G379" s="78" t="s">
        <v>13</v>
      </c>
      <c r="H379" s="54" t="s">
        <v>13</v>
      </c>
      <c r="I379" s="59">
        <v>0.1305</v>
      </c>
      <c r="J379" s="78" t="s">
        <v>13</v>
      </c>
      <c r="K379" s="53" t="s">
        <v>13</v>
      </c>
      <c r="L379" s="59">
        <v>0.1305</v>
      </c>
      <c r="M379" s="78" t="s">
        <v>13</v>
      </c>
      <c r="N379" s="54" t="s">
        <v>13</v>
      </c>
      <c r="O379" s="59">
        <v>0.1305</v>
      </c>
      <c r="P379" s="78" t="s">
        <v>13</v>
      </c>
      <c r="Q379" s="54" t="s">
        <v>13</v>
      </c>
      <c r="R379" s="59">
        <v>0.1305</v>
      </c>
      <c r="S379" s="78" t="s">
        <v>13</v>
      </c>
      <c r="T379" s="53" t="s">
        <v>13</v>
      </c>
      <c r="U379" s="59">
        <v>0.1305</v>
      </c>
      <c r="V379" s="78" t="s">
        <v>13</v>
      </c>
      <c r="W379" s="54" t="s">
        <v>13</v>
      </c>
      <c r="X379" s="59">
        <v>0.1305</v>
      </c>
      <c r="Y379" s="78" t="s">
        <v>13</v>
      </c>
      <c r="Z379" s="55">
        <v>8.0699999999999994E-2</v>
      </c>
      <c r="AA379" s="59">
        <v>0.1305</v>
      </c>
      <c r="AB379" s="74">
        <f t="shared" si="138"/>
        <v>-4.9800000000000011E-2</v>
      </c>
      <c r="AC379" s="55">
        <v>4.4400000000000002E-2</v>
      </c>
      <c r="AD379" s="59">
        <v>0.1305</v>
      </c>
      <c r="AE379" s="74">
        <f t="shared" si="127"/>
        <v>-8.610000000000001E-2</v>
      </c>
      <c r="AF379" s="95">
        <f t="shared" si="128"/>
        <v>-6.795000000000001E-2</v>
      </c>
      <c r="AG379" s="97">
        <v>34.75</v>
      </c>
      <c r="AH379" s="98">
        <f t="shared" si="129"/>
        <v>3.2449674989658145E-3</v>
      </c>
      <c r="AI379" s="112">
        <f t="shared" si="139"/>
        <v>-2.2049554155472714E-4</v>
      </c>
      <c r="AJ379" s="100">
        <v>46.67</v>
      </c>
      <c r="AK379" s="100">
        <v>0.54</v>
      </c>
      <c r="AL379" s="100" t="s">
        <v>13</v>
      </c>
    </row>
    <row r="380" spans="1:39">
      <c r="A380" s="90" t="s">
        <v>1725</v>
      </c>
      <c r="B380" s="53" t="s">
        <v>13</v>
      </c>
      <c r="C380" s="59">
        <v>0.1305</v>
      </c>
      <c r="D380" s="78" t="s">
        <v>13</v>
      </c>
      <c r="E380" s="54" t="s">
        <v>13</v>
      </c>
      <c r="F380" s="59">
        <v>0.1305</v>
      </c>
      <c r="G380" s="78" t="s">
        <v>13</v>
      </c>
      <c r="H380" s="54" t="s">
        <v>13</v>
      </c>
      <c r="I380" s="59">
        <v>0.1305</v>
      </c>
      <c r="J380" s="78" t="s">
        <v>13</v>
      </c>
      <c r="K380" s="55">
        <v>0.2387</v>
      </c>
      <c r="L380" s="59">
        <v>0.1305</v>
      </c>
      <c r="M380" s="74">
        <f t="shared" si="133"/>
        <v>0.10819999999999999</v>
      </c>
      <c r="N380" s="55">
        <v>0.21240000000000001</v>
      </c>
      <c r="O380" s="59">
        <v>0.1305</v>
      </c>
      <c r="P380" s="74">
        <f t="shared" si="134"/>
        <v>8.1900000000000001E-2</v>
      </c>
      <c r="Q380" s="55">
        <v>0.1197</v>
      </c>
      <c r="R380" s="59">
        <v>0.1305</v>
      </c>
      <c r="S380" s="74">
        <f t="shared" si="135"/>
        <v>-1.0800000000000004E-2</v>
      </c>
      <c r="T380" s="55">
        <v>0.1108</v>
      </c>
      <c r="U380" s="59">
        <v>0.1305</v>
      </c>
      <c r="V380" s="74">
        <f t="shared" si="136"/>
        <v>-1.9700000000000009E-2</v>
      </c>
      <c r="W380" s="55">
        <v>0.16569999999999999</v>
      </c>
      <c r="X380" s="59">
        <v>0.1305</v>
      </c>
      <c r="Y380" s="74">
        <f t="shared" si="137"/>
        <v>3.5199999999999981E-2</v>
      </c>
      <c r="Z380" s="55">
        <v>0.1176</v>
      </c>
      <c r="AA380" s="59">
        <v>0.1305</v>
      </c>
      <c r="AB380" s="74">
        <f t="shared" si="138"/>
        <v>-1.2900000000000009E-2</v>
      </c>
      <c r="AC380" s="55">
        <v>3.4000000000000002E-2</v>
      </c>
      <c r="AD380" s="59">
        <v>0.1305</v>
      </c>
      <c r="AE380" s="74">
        <f t="shared" si="127"/>
        <v>-9.6500000000000002E-2</v>
      </c>
      <c r="AF380" s="95">
        <f t="shared" si="128"/>
        <v>1.2199999999999992E-2</v>
      </c>
      <c r="AG380" s="97">
        <v>17.149999999999999</v>
      </c>
      <c r="AH380" s="98">
        <f t="shared" si="129"/>
        <v>1.6014731685543514E-3</v>
      </c>
      <c r="AI380" s="112">
        <f t="shared" si="139"/>
        <v>1.9537972656363075E-5</v>
      </c>
      <c r="AJ380" s="100">
        <v>21.6</v>
      </c>
      <c r="AK380" s="100">
        <v>0.13</v>
      </c>
      <c r="AL380" s="100" t="s">
        <v>13</v>
      </c>
    </row>
    <row r="381" spans="1:39">
      <c r="A381" s="113"/>
      <c r="B381" s="104"/>
      <c r="C381" s="105"/>
      <c r="D381" s="106"/>
      <c r="E381" s="104"/>
      <c r="F381" s="105"/>
      <c r="G381" s="106"/>
      <c r="H381" s="104"/>
      <c r="I381" s="105"/>
      <c r="J381" s="106"/>
      <c r="K381" s="104"/>
      <c r="L381" s="105"/>
      <c r="M381" s="106"/>
      <c r="N381" s="104"/>
      <c r="O381" s="105"/>
      <c r="P381" s="106"/>
      <c r="Q381" s="104"/>
      <c r="R381" s="105"/>
      <c r="S381" s="106"/>
      <c r="T381" s="104"/>
      <c r="U381" s="105"/>
      <c r="V381" s="106"/>
      <c r="W381" s="104"/>
      <c r="X381" s="105"/>
      <c r="Y381" s="106"/>
      <c r="Z381" s="104"/>
      <c r="AA381" s="105"/>
      <c r="AB381" s="106"/>
      <c r="AC381" s="104"/>
      <c r="AD381" s="105"/>
      <c r="AE381" s="106"/>
      <c r="AF381" s="72">
        <f>AVERAGE(AF348:AF380)</f>
        <v>-0.11815176647426652</v>
      </c>
      <c r="AG381" s="107">
        <f>SUM(AG348:AG380)</f>
        <v>10708.889999999994</v>
      </c>
      <c r="AH381" s="108"/>
      <c r="AI381" s="119">
        <f>SUM(AI348:AI380)</f>
        <v>0.11031820761698564</v>
      </c>
      <c r="AJ381" s="107">
        <f>SUM(AJ348:AJ380)</f>
        <v>17814.489999999998</v>
      </c>
      <c r="AK381" s="111"/>
      <c r="AL381" s="106"/>
      <c r="AM381" s="180">
        <f>MEDIAN(AF348:AF380)</f>
        <v>1.2199999999999992E-2</v>
      </c>
    </row>
  </sheetData>
  <mergeCells count="19">
    <mergeCell ref="AG1:AG2"/>
    <mergeCell ref="AH1:AH2"/>
    <mergeCell ref="N1:P1"/>
    <mergeCell ref="Q1:S1"/>
    <mergeCell ref="T1:V1"/>
    <mergeCell ref="W1:Y1"/>
    <mergeCell ref="Z1:AB1"/>
    <mergeCell ref="AF1:AF2"/>
    <mergeCell ref="AC1:AE1"/>
    <mergeCell ref="A1:A2"/>
    <mergeCell ref="B1:D1"/>
    <mergeCell ref="E1:G1"/>
    <mergeCell ref="H1:J1"/>
    <mergeCell ref="K1:M1"/>
    <mergeCell ref="AM1:AM2"/>
    <mergeCell ref="AI1:AI2"/>
    <mergeCell ref="AJ1:AJ2"/>
    <mergeCell ref="AK1:AK2"/>
    <mergeCell ref="AL1:AL2"/>
  </mergeCells>
  <pageMargins left="0.7" right="0.7" top="0.75" bottom="0.75" header="0.3" footer="0.3"/>
  <pageSetup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M439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3" sqref="A3"/>
    </sheetView>
  </sheetViews>
  <sheetFormatPr defaultRowHeight="15"/>
  <cols>
    <col min="1" max="1" width="48.42578125" style="3" customWidth="1"/>
    <col min="2" max="3" width="9.140625" style="54"/>
    <col min="4" max="4" width="10.42578125" style="54" bestFit="1" customWidth="1"/>
    <col min="5" max="6" width="9.28515625" style="54" bestFit="1" customWidth="1"/>
    <col min="7" max="7" width="10.5703125" style="54" bestFit="1" customWidth="1"/>
    <col min="8" max="8" width="9.7109375" style="54" bestFit="1" customWidth="1"/>
    <col min="9" max="9" width="9.140625" style="54"/>
    <col min="10" max="10" width="10.42578125" style="54" bestFit="1" customWidth="1"/>
    <col min="11" max="11" width="9.28515625" style="54" bestFit="1" customWidth="1"/>
    <col min="12" max="12" width="9.140625" style="54"/>
    <col min="13" max="13" width="10.42578125" style="54" bestFit="1" customWidth="1"/>
    <col min="14" max="15" width="9.140625" style="54"/>
    <col min="16" max="16" width="10.42578125" style="54" bestFit="1" customWidth="1"/>
    <col min="17" max="18" width="9.140625" style="54"/>
    <col min="19" max="19" width="10.42578125" style="54" bestFit="1" customWidth="1"/>
    <col min="20" max="21" width="9.140625" style="54"/>
    <col min="22" max="22" width="10.42578125" style="54" bestFit="1" customWidth="1"/>
    <col min="23" max="24" width="9.140625" style="54"/>
    <col min="25" max="25" width="10.42578125" style="54" bestFit="1" customWidth="1"/>
    <col min="26" max="27" width="9.140625" style="54"/>
    <col min="28" max="28" width="10.42578125" style="54" bestFit="1" customWidth="1"/>
    <col min="29" max="30" width="9.140625" style="54"/>
    <col min="31" max="31" width="10.42578125" style="54" bestFit="1" customWidth="1"/>
    <col min="32" max="32" width="12.140625" style="54" customWidth="1"/>
    <col min="33" max="33" width="14.42578125" style="3" customWidth="1"/>
    <col min="34" max="34" width="9.140625" style="3"/>
    <col min="35" max="35" width="14" style="54" customWidth="1"/>
    <col min="36" max="36" width="14.140625" style="54" customWidth="1"/>
    <col min="37" max="37" width="16" style="54" customWidth="1"/>
    <col min="38" max="16384" width="9.140625" style="54"/>
  </cols>
  <sheetData>
    <row r="1" spans="1:39" customFormat="1">
      <c r="A1" s="268" t="s">
        <v>32</v>
      </c>
      <c r="B1" s="261">
        <v>2010</v>
      </c>
      <c r="C1" s="262"/>
      <c r="D1" s="263"/>
      <c r="E1" s="261">
        <v>2011</v>
      </c>
      <c r="F1" s="262"/>
      <c r="G1" s="263"/>
      <c r="H1" s="261">
        <v>2012</v>
      </c>
      <c r="I1" s="262"/>
      <c r="J1" s="263"/>
      <c r="K1" s="261">
        <v>2013</v>
      </c>
      <c r="L1" s="262"/>
      <c r="M1" s="263"/>
      <c r="N1" s="261">
        <v>2014</v>
      </c>
      <c r="O1" s="262"/>
      <c r="P1" s="263"/>
      <c r="Q1" s="261">
        <v>2015</v>
      </c>
      <c r="R1" s="262"/>
      <c r="S1" s="263"/>
      <c r="T1" s="261">
        <v>2016</v>
      </c>
      <c r="U1" s="262"/>
      <c r="V1" s="263"/>
      <c r="W1" s="261">
        <v>2017</v>
      </c>
      <c r="X1" s="262"/>
      <c r="Y1" s="263"/>
      <c r="Z1" s="261">
        <v>2018</v>
      </c>
      <c r="AA1" s="262"/>
      <c r="AB1" s="263"/>
      <c r="AC1" s="261">
        <v>2019</v>
      </c>
      <c r="AD1" s="262"/>
      <c r="AE1" s="263"/>
      <c r="AF1" s="272" t="s">
        <v>4</v>
      </c>
      <c r="AG1" s="266" t="s">
        <v>2014</v>
      </c>
      <c r="AH1" s="264" t="s">
        <v>2016</v>
      </c>
      <c r="AI1" s="266" t="s">
        <v>2017</v>
      </c>
      <c r="AJ1" s="266" t="s">
        <v>2015</v>
      </c>
      <c r="AK1" s="271" t="s">
        <v>1012</v>
      </c>
      <c r="AL1" s="265" t="s">
        <v>1313</v>
      </c>
      <c r="AM1" s="260" t="s">
        <v>2035</v>
      </c>
    </row>
    <row r="2" spans="1:39" customFormat="1">
      <c r="A2" s="268"/>
      <c r="B2" s="2" t="s">
        <v>1</v>
      </c>
      <c r="C2" s="3" t="s">
        <v>2</v>
      </c>
      <c r="D2" s="4" t="s">
        <v>3</v>
      </c>
      <c r="E2" s="2" t="s">
        <v>1</v>
      </c>
      <c r="F2" s="3" t="s">
        <v>2</v>
      </c>
      <c r="G2" s="4" t="s">
        <v>3</v>
      </c>
      <c r="H2" s="2" t="s">
        <v>1</v>
      </c>
      <c r="I2" s="3" t="s">
        <v>2</v>
      </c>
      <c r="J2" s="4" t="s">
        <v>3</v>
      </c>
      <c r="K2" s="2" t="s">
        <v>1</v>
      </c>
      <c r="L2" s="3" t="s">
        <v>2</v>
      </c>
      <c r="M2" s="4" t="s">
        <v>3</v>
      </c>
      <c r="N2" s="2" t="s">
        <v>1</v>
      </c>
      <c r="O2" s="3" t="s">
        <v>2</v>
      </c>
      <c r="P2" s="4" t="s">
        <v>3</v>
      </c>
      <c r="Q2" s="2" t="s">
        <v>1</v>
      </c>
      <c r="R2" s="3" t="s">
        <v>2</v>
      </c>
      <c r="S2" s="4" t="s">
        <v>3</v>
      </c>
      <c r="T2" s="2" t="s">
        <v>1</v>
      </c>
      <c r="U2" s="3" t="s">
        <v>2</v>
      </c>
      <c r="V2" s="4" t="s">
        <v>3</v>
      </c>
      <c r="W2" s="2" t="s">
        <v>1</v>
      </c>
      <c r="X2" s="3" t="s">
        <v>2</v>
      </c>
      <c r="Y2" s="4" t="s">
        <v>3</v>
      </c>
      <c r="Z2" s="2" t="s">
        <v>1</v>
      </c>
      <c r="AA2" s="3" t="s">
        <v>2</v>
      </c>
      <c r="AB2" s="4" t="s">
        <v>3</v>
      </c>
      <c r="AC2" s="2" t="s">
        <v>1</v>
      </c>
      <c r="AD2" s="3" t="s">
        <v>2</v>
      </c>
      <c r="AE2" s="4" t="s">
        <v>3</v>
      </c>
      <c r="AF2" s="272"/>
      <c r="AG2" s="266"/>
      <c r="AH2" s="264"/>
      <c r="AI2" s="266"/>
      <c r="AJ2" s="266"/>
      <c r="AK2" s="271"/>
      <c r="AL2" s="265"/>
      <c r="AM2" s="260"/>
    </row>
    <row r="3" spans="1:39" s="62" customFormat="1">
      <c r="A3" s="66" t="s">
        <v>1303</v>
      </c>
      <c r="B3" s="53"/>
      <c r="C3" s="54"/>
      <c r="D3" s="60"/>
      <c r="E3" s="53"/>
      <c r="F3" s="54"/>
      <c r="G3" s="60"/>
      <c r="H3" s="53"/>
      <c r="I3" s="54"/>
      <c r="J3" s="60"/>
      <c r="K3" s="53"/>
      <c r="L3" s="54"/>
      <c r="M3" s="60"/>
      <c r="N3" s="53"/>
      <c r="O3" s="54"/>
      <c r="P3" s="60"/>
      <c r="Q3" s="54"/>
      <c r="R3" s="54"/>
      <c r="S3" s="60"/>
      <c r="T3" s="53"/>
      <c r="U3" s="54"/>
      <c r="V3" s="60"/>
      <c r="W3" s="53"/>
      <c r="X3" s="54"/>
      <c r="Y3" s="60"/>
      <c r="Z3" s="53"/>
      <c r="AA3" s="54"/>
      <c r="AB3" s="60"/>
      <c r="AC3" s="53"/>
      <c r="AD3" s="54"/>
      <c r="AE3" s="60"/>
      <c r="AF3" s="94"/>
      <c r="AG3" s="96"/>
      <c r="AH3" s="4"/>
      <c r="AI3" s="94"/>
      <c r="AJ3" s="94"/>
      <c r="AK3" s="94"/>
      <c r="AL3" s="94"/>
    </row>
    <row r="4" spans="1:39" s="62" customFormat="1">
      <c r="A4" t="s">
        <v>2630</v>
      </c>
      <c r="B4" s="186">
        <v>0.2</v>
      </c>
      <c r="C4" s="186">
        <v>0.13</v>
      </c>
      <c r="D4" s="189">
        <f>B4-C4</f>
        <v>7.0000000000000007E-2</v>
      </c>
      <c r="E4" s="186">
        <v>0.23</v>
      </c>
      <c r="F4" s="186">
        <v>0.13</v>
      </c>
      <c r="G4" s="189">
        <f t="shared" ref="G4:G67" si="0">E4-F4</f>
        <v>0.1</v>
      </c>
      <c r="H4" s="186">
        <v>0.24</v>
      </c>
      <c r="I4" s="186">
        <v>0.13</v>
      </c>
      <c r="J4" s="189">
        <f t="shared" ref="J4:J67" si="1">H4-I4</f>
        <v>0.10999999999999999</v>
      </c>
      <c r="K4" s="186">
        <v>0.24</v>
      </c>
      <c r="L4" s="186">
        <v>0.13</v>
      </c>
      <c r="M4" s="189">
        <f t="shared" ref="M4:M67" si="2">K4-L4</f>
        <v>0.10999999999999999</v>
      </c>
      <c r="N4" s="186">
        <v>0.23</v>
      </c>
      <c r="O4" s="186">
        <v>0.13</v>
      </c>
      <c r="P4" s="189">
        <f t="shared" ref="P4:P67" si="3">N4-O4</f>
        <v>0.1</v>
      </c>
      <c r="Q4" s="186">
        <v>0.21</v>
      </c>
      <c r="R4" s="186">
        <v>0.13</v>
      </c>
      <c r="S4" s="189">
        <f t="shared" ref="S4:S67" si="4">Q4-R4</f>
        <v>7.9999999999999988E-2</v>
      </c>
      <c r="T4" s="186">
        <v>0.21</v>
      </c>
      <c r="U4" s="186">
        <v>0.13</v>
      </c>
      <c r="V4" s="189">
        <f t="shared" ref="V4:V67" si="5">T4-U4</f>
        <v>7.9999999999999988E-2</v>
      </c>
      <c r="W4" s="186">
        <v>0.2</v>
      </c>
      <c r="X4" s="186">
        <v>0.13</v>
      </c>
      <c r="Y4" s="189">
        <f t="shared" ref="Y4:Y67" si="6">W4-X4</f>
        <v>7.0000000000000007E-2</v>
      </c>
      <c r="Z4" s="186">
        <v>0.16</v>
      </c>
      <c r="AA4" s="186">
        <v>0.13</v>
      </c>
      <c r="AB4" s="189">
        <f t="shared" ref="AB4:AB67" si="7">Z4-AA4</f>
        <v>0.03</v>
      </c>
      <c r="AC4" s="186">
        <v>0.16</v>
      </c>
      <c r="AD4" s="186">
        <v>0.13</v>
      </c>
      <c r="AE4" s="189">
        <f t="shared" ref="AE4:AE67" si="8">AC4-AD4</f>
        <v>0.03</v>
      </c>
      <c r="AF4" s="189">
        <f t="shared" ref="AF4:AF67" si="9">AVERAGE(D4,G4,M4,P4,S4,V4,Y4,AB4,AE4)</f>
        <v>7.4444444444444438E-2</v>
      </c>
      <c r="AG4" s="4">
        <v>551846.69999999995</v>
      </c>
      <c r="AH4" s="186">
        <f t="shared" ref="AH4:AH9" si="10">AG4/$AG$405</f>
        <v>0.15768186899366826</v>
      </c>
      <c r="AI4" s="99">
        <f t="shared" ref="AI4:AI67" si="11">AF4*AH4</f>
        <v>1.1738539136195303E-2</v>
      </c>
      <c r="AJ4" s="96">
        <v>729814.93</v>
      </c>
      <c r="AK4" s="96">
        <v>3.36</v>
      </c>
      <c r="AL4" s="4">
        <v>11.68</v>
      </c>
    </row>
    <row r="5" spans="1:39" s="62" customFormat="1">
      <c r="A5" t="s">
        <v>2631</v>
      </c>
      <c r="B5" s="186">
        <v>0.08</v>
      </c>
      <c r="C5" s="186">
        <v>0.13</v>
      </c>
      <c r="D5" s="189">
        <f t="shared" ref="D5:D68" si="12">B5-C5</f>
        <v>-0.05</v>
      </c>
      <c r="E5" s="186">
        <v>0.2</v>
      </c>
      <c r="F5" s="186">
        <v>0.13</v>
      </c>
      <c r="G5" s="189">
        <f t="shared" si="0"/>
        <v>7.0000000000000007E-2</v>
      </c>
      <c r="H5" s="186">
        <v>0.24</v>
      </c>
      <c r="I5" s="186">
        <v>0.13</v>
      </c>
      <c r="J5" s="189">
        <f t="shared" si="1"/>
        <v>0.10999999999999999</v>
      </c>
      <c r="K5" s="186">
        <v>0.22</v>
      </c>
      <c r="L5" s="186">
        <v>0.13</v>
      </c>
      <c r="M5" s="189">
        <f t="shared" si="2"/>
        <v>0.09</v>
      </c>
      <c r="N5" s="186">
        <v>0.2</v>
      </c>
      <c r="O5" s="186">
        <v>0.13</v>
      </c>
      <c r="P5" s="189">
        <f t="shared" si="3"/>
        <v>7.0000000000000007E-2</v>
      </c>
      <c r="Q5" s="186">
        <v>0.2</v>
      </c>
      <c r="R5" s="186">
        <v>0.13</v>
      </c>
      <c r="S5" s="189">
        <f t="shared" si="4"/>
        <v>7.0000000000000007E-2</v>
      </c>
      <c r="T5" s="186">
        <v>0.21</v>
      </c>
      <c r="U5" s="186">
        <v>0.13</v>
      </c>
      <c r="V5" s="189">
        <f t="shared" si="5"/>
        <v>7.9999999999999988E-2</v>
      </c>
      <c r="W5" s="186">
        <v>0.22</v>
      </c>
      <c r="X5" s="186">
        <v>0.13</v>
      </c>
      <c r="Y5" s="189">
        <f t="shared" si="6"/>
        <v>0.09</v>
      </c>
      <c r="Z5" s="186">
        <v>0.2</v>
      </c>
      <c r="AA5" s="186">
        <v>0.13</v>
      </c>
      <c r="AB5" s="189">
        <f t="shared" si="7"/>
        <v>7.0000000000000007E-2</v>
      </c>
      <c r="AC5" s="186">
        <v>0.22</v>
      </c>
      <c r="AD5" s="186">
        <v>0.13</v>
      </c>
      <c r="AE5" s="189">
        <f t="shared" si="8"/>
        <v>0.09</v>
      </c>
      <c r="AF5" s="189">
        <f t="shared" si="9"/>
        <v>6.4444444444444443E-2</v>
      </c>
      <c r="AG5" s="4">
        <v>136019.15</v>
      </c>
      <c r="AH5" s="186">
        <f t="shared" si="10"/>
        <v>3.8865420035908732E-2</v>
      </c>
      <c r="AI5" s="99">
        <f t="shared" si="11"/>
        <v>2.5046604023141184E-3</v>
      </c>
      <c r="AJ5" s="96">
        <v>138003.57</v>
      </c>
      <c r="AK5" s="96">
        <v>3.28</v>
      </c>
      <c r="AL5" s="4">
        <v>45.44</v>
      </c>
    </row>
    <row r="6" spans="1:39" s="62" customFormat="1">
      <c r="A6" s="76" t="s">
        <v>2632</v>
      </c>
      <c r="B6" s="186">
        <v>0.21</v>
      </c>
      <c r="C6" s="186">
        <v>0.13</v>
      </c>
      <c r="D6" s="189">
        <f t="shared" si="12"/>
        <v>7.9999999999999988E-2</v>
      </c>
      <c r="E6" s="186">
        <v>0.27</v>
      </c>
      <c r="F6" s="186">
        <v>0.13</v>
      </c>
      <c r="G6" s="189">
        <f t="shared" si="0"/>
        <v>0.14000000000000001</v>
      </c>
      <c r="H6" s="186">
        <v>0.23</v>
      </c>
      <c r="I6" s="186">
        <v>0.13</v>
      </c>
      <c r="J6" s="189">
        <f t="shared" si="1"/>
        <v>0.1</v>
      </c>
      <c r="K6" s="186">
        <v>0.22</v>
      </c>
      <c r="L6" s="186">
        <v>0.13</v>
      </c>
      <c r="M6" s="189">
        <f t="shared" si="2"/>
        <v>0.09</v>
      </c>
      <c r="N6" s="186">
        <v>0.18</v>
      </c>
      <c r="O6" s="186">
        <v>0.13</v>
      </c>
      <c r="P6" s="189">
        <f t="shared" si="3"/>
        <v>4.9999999999999989E-2</v>
      </c>
      <c r="Q6" s="186">
        <v>0.17</v>
      </c>
      <c r="R6" s="186">
        <v>0.13</v>
      </c>
      <c r="S6" s="189">
        <f t="shared" si="4"/>
        <v>4.0000000000000008E-2</v>
      </c>
      <c r="T6" s="186">
        <v>0.15</v>
      </c>
      <c r="U6" s="186">
        <v>0.13</v>
      </c>
      <c r="V6" s="189">
        <f t="shared" si="5"/>
        <v>1.999999999999999E-2</v>
      </c>
      <c r="W6" s="186">
        <v>0.15</v>
      </c>
      <c r="X6" s="186">
        <v>0.13</v>
      </c>
      <c r="Y6" s="189">
        <f t="shared" si="6"/>
        <v>1.999999999999999E-2</v>
      </c>
      <c r="Z6" s="186">
        <v>0.14000000000000001</v>
      </c>
      <c r="AA6" s="186">
        <v>0.13</v>
      </c>
      <c r="AB6" s="189">
        <f t="shared" si="7"/>
        <v>1.0000000000000009E-2</v>
      </c>
      <c r="AC6" s="186">
        <v>0.14000000000000001</v>
      </c>
      <c r="AD6" s="186">
        <v>0.13</v>
      </c>
      <c r="AE6" s="189">
        <f t="shared" si="8"/>
        <v>1.0000000000000009E-2</v>
      </c>
      <c r="AF6" s="189">
        <f t="shared" si="9"/>
        <v>5.1111111111111121E-2</v>
      </c>
      <c r="AG6" s="4">
        <v>158513.28</v>
      </c>
      <c r="AH6" s="186">
        <f t="shared" si="10"/>
        <v>4.529277832179962E-2</v>
      </c>
      <c r="AI6" s="99">
        <f t="shared" si="11"/>
        <v>2.3149642253364254E-3</v>
      </c>
      <c r="AJ6" s="96">
        <v>251384.19</v>
      </c>
      <c r="AK6" s="96">
        <v>4.0599999999999996</v>
      </c>
      <c r="AL6" s="4">
        <v>25.3</v>
      </c>
    </row>
    <row r="7" spans="1:39" s="62" customFormat="1">
      <c r="A7" s="76" t="s">
        <v>2633</v>
      </c>
      <c r="B7" s="186" t="s">
        <v>13</v>
      </c>
      <c r="C7" s="186">
        <v>0.13</v>
      </c>
      <c r="D7" s="189" t="s">
        <v>13</v>
      </c>
      <c r="E7" s="186" t="s">
        <v>13</v>
      </c>
      <c r="F7" s="186">
        <v>0.13</v>
      </c>
      <c r="G7" s="189" t="s">
        <v>13</v>
      </c>
      <c r="H7" s="186" t="s">
        <v>13</v>
      </c>
      <c r="I7" s="186">
        <v>0.13</v>
      </c>
      <c r="J7" s="189" t="s">
        <v>13</v>
      </c>
      <c r="K7" s="186" t="s">
        <v>13</v>
      </c>
      <c r="L7" s="186">
        <v>0.13</v>
      </c>
      <c r="M7" s="189" t="s">
        <v>13</v>
      </c>
      <c r="N7" s="186" t="s">
        <v>13</v>
      </c>
      <c r="O7" s="186">
        <v>0.13</v>
      </c>
      <c r="P7" s="189" t="s">
        <v>13</v>
      </c>
      <c r="Q7" s="186" t="s">
        <v>13</v>
      </c>
      <c r="R7" s="186">
        <v>0.13</v>
      </c>
      <c r="S7" s="189" t="s">
        <v>13</v>
      </c>
      <c r="T7" s="186" t="s">
        <v>13</v>
      </c>
      <c r="U7" s="186">
        <v>0.13</v>
      </c>
      <c r="V7" s="189" t="s">
        <v>13</v>
      </c>
      <c r="W7" s="186">
        <v>0.62</v>
      </c>
      <c r="X7" s="186">
        <v>0.13</v>
      </c>
      <c r="Y7" s="189">
        <f t="shared" si="6"/>
        <v>0.49</v>
      </c>
      <c r="Z7" s="186">
        <v>0.57999999999999996</v>
      </c>
      <c r="AA7" s="186">
        <v>0.13</v>
      </c>
      <c r="AB7" s="189">
        <f t="shared" si="7"/>
        <v>0.44999999999999996</v>
      </c>
      <c r="AC7" s="186">
        <v>0.52</v>
      </c>
      <c r="AD7" s="186">
        <v>0.13</v>
      </c>
      <c r="AE7" s="189">
        <f t="shared" si="8"/>
        <v>0.39</v>
      </c>
      <c r="AF7" s="189">
        <f t="shared" si="9"/>
        <v>0.44333333333333336</v>
      </c>
      <c r="AG7" s="4">
        <v>4029.26</v>
      </c>
      <c r="AH7" s="186">
        <f t="shared" si="10"/>
        <v>1.1513002568674015E-3</v>
      </c>
      <c r="AI7" s="99">
        <f t="shared" si="11"/>
        <v>5.1040978054454802E-4</v>
      </c>
      <c r="AJ7" s="96">
        <v>4308.6000000000004</v>
      </c>
      <c r="AK7" s="96">
        <v>0</v>
      </c>
      <c r="AL7" s="4" t="s">
        <v>13</v>
      </c>
    </row>
    <row r="8" spans="1:39" s="62" customFormat="1">
      <c r="A8" s="76" t="s">
        <v>2634</v>
      </c>
      <c r="B8" s="186" t="s">
        <v>13</v>
      </c>
      <c r="C8" s="186">
        <v>0.13</v>
      </c>
      <c r="D8" s="189" t="s">
        <v>13</v>
      </c>
      <c r="E8" s="186" t="s">
        <v>13</v>
      </c>
      <c r="F8" s="186">
        <v>0.13</v>
      </c>
      <c r="G8" s="189" t="s">
        <v>13</v>
      </c>
      <c r="H8" s="186" t="s">
        <v>13</v>
      </c>
      <c r="I8" s="186">
        <v>0.13</v>
      </c>
      <c r="J8" s="189" t="s">
        <v>13</v>
      </c>
      <c r="K8" s="186" t="s">
        <v>13</v>
      </c>
      <c r="L8" s="186">
        <v>0.13</v>
      </c>
      <c r="M8" s="189" t="s">
        <v>13</v>
      </c>
      <c r="N8" s="186" t="s">
        <v>13</v>
      </c>
      <c r="O8" s="186">
        <v>0.13</v>
      </c>
      <c r="P8" s="189" t="s">
        <v>13</v>
      </c>
      <c r="Q8" s="186">
        <v>0.31</v>
      </c>
      <c r="R8" s="186">
        <v>0.13</v>
      </c>
      <c r="S8" s="189">
        <f t="shared" si="4"/>
        <v>0.18</v>
      </c>
      <c r="T8" s="186">
        <v>0.27</v>
      </c>
      <c r="U8" s="186">
        <v>0.13</v>
      </c>
      <c r="V8" s="189">
        <f t="shared" si="5"/>
        <v>0.14000000000000001</v>
      </c>
      <c r="W8" s="186">
        <v>0.28999999999999998</v>
      </c>
      <c r="X8" s="186">
        <v>0.13</v>
      </c>
      <c r="Y8" s="189">
        <f t="shared" si="6"/>
        <v>0.15999999999999998</v>
      </c>
      <c r="Z8" s="186">
        <v>0.32</v>
      </c>
      <c r="AA8" s="186">
        <v>0.13</v>
      </c>
      <c r="AB8" s="189">
        <f t="shared" si="7"/>
        <v>0.19</v>
      </c>
      <c r="AC8" s="186">
        <v>0.28999999999999998</v>
      </c>
      <c r="AD8" s="186">
        <v>0.13</v>
      </c>
      <c r="AE8" s="189">
        <f t="shared" si="8"/>
        <v>0.15999999999999998</v>
      </c>
      <c r="AF8" s="189">
        <f t="shared" si="9"/>
        <v>0.16599999999999998</v>
      </c>
      <c r="AG8" s="4">
        <v>22604.41</v>
      </c>
      <c r="AH8" s="186">
        <f t="shared" si="10"/>
        <v>6.4588691321324655E-3</v>
      </c>
      <c r="AI8" s="99">
        <f t="shared" si="11"/>
        <v>1.0721722759339891E-3</v>
      </c>
      <c r="AJ8" s="96">
        <v>25302.799999999999</v>
      </c>
      <c r="AK8" s="96">
        <v>3.25</v>
      </c>
      <c r="AL8" s="4" t="s">
        <v>13</v>
      </c>
    </row>
    <row r="9" spans="1:39" s="62" customFormat="1">
      <c r="A9" s="76" t="s">
        <v>2635</v>
      </c>
      <c r="B9" s="186">
        <v>0.18</v>
      </c>
      <c r="C9" s="186">
        <v>0.13</v>
      </c>
      <c r="D9" s="189">
        <f t="shared" si="12"/>
        <v>4.9999999999999989E-2</v>
      </c>
      <c r="E9" s="186">
        <v>0.19</v>
      </c>
      <c r="F9" s="186">
        <v>0.13</v>
      </c>
      <c r="G9" s="189">
        <f t="shared" si="0"/>
        <v>0.06</v>
      </c>
      <c r="H9" s="186">
        <v>0.21</v>
      </c>
      <c r="I9" s="186">
        <v>0.13</v>
      </c>
      <c r="J9" s="189">
        <f t="shared" si="1"/>
        <v>7.9999999999999988E-2</v>
      </c>
      <c r="K9" s="186">
        <v>0.17</v>
      </c>
      <c r="L9" s="186">
        <v>0.13</v>
      </c>
      <c r="M9" s="189">
        <f t="shared" si="2"/>
        <v>4.0000000000000008E-2</v>
      </c>
      <c r="N9" s="186">
        <v>0.15</v>
      </c>
      <c r="O9" s="186">
        <v>0.13</v>
      </c>
      <c r="P9" s="189">
        <f t="shared" si="3"/>
        <v>1.999999999999999E-2</v>
      </c>
      <c r="Q9" s="186">
        <v>0.13</v>
      </c>
      <c r="R9" s="186">
        <v>0.13</v>
      </c>
      <c r="S9" s="189">
        <f t="shared" si="4"/>
        <v>0</v>
      </c>
      <c r="T9" s="186">
        <v>0.15</v>
      </c>
      <c r="U9" s="186">
        <v>0.13</v>
      </c>
      <c r="V9" s="189">
        <f t="shared" si="5"/>
        <v>1.999999999999999E-2</v>
      </c>
      <c r="W9" s="186">
        <v>0.16</v>
      </c>
      <c r="X9" s="186">
        <v>0.13</v>
      </c>
      <c r="Y9" s="189">
        <f t="shared" si="6"/>
        <v>0.03</v>
      </c>
      <c r="Z9" s="186">
        <v>0.17</v>
      </c>
      <c r="AA9" s="186">
        <v>0.13</v>
      </c>
      <c r="AB9" s="189">
        <f t="shared" si="7"/>
        <v>4.0000000000000008E-2</v>
      </c>
      <c r="AC9" s="186">
        <v>0.16</v>
      </c>
      <c r="AD9" s="186">
        <v>0.13</v>
      </c>
      <c r="AE9" s="189">
        <f t="shared" si="8"/>
        <v>0.03</v>
      </c>
      <c r="AF9" s="189">
        <f t="shared" si="9"/>
        <v>3.2222222222222228E-2</v>
      </c>
      <c r="AG9" s="4">
        <v>43902.92</v>
      </c>
      <c r="AH9" s="186">
        <f t="shared" si="10"/>
        <v>1.2544597040952675E-2</v>
      </c>
      <c r="AI9" s="99">
        <f t="shared" si="11"/>
        <v>4.0421479354180851E-4</v>
      </c>
      <c r="AJ9" s="96">
        <v>45368.54</v>
      </c>
      <c r="AK9" s="96">
        <v>2.85</v>
      </c>
      <c r="AL9" s="4" t="s">
        <v>13</v>
      </c>
    </row>
    <row r="10" spans="1:39" s="62" customFormat="1">
      <c r="A10" s="76" t="s">
        <v>2636</v>
      </c>
      <c r="B10" s="186">
        <v>0.28000000000000003</v>
      </c>
      <c r="C10" s="186">
        <v>0.13</v>
      </c>
      <c r="D10" s="189">
        <f t="shared" si="12"/>
        <v>0.15000000000000002</v>
      </c>
      <c r="E10" s="186">
        <v>0.14000000000000001</v>
      </c>
      <c r="F10" s="186">
        <v>0.13</v>
      </c>
      <c r="G10" s="189">
        <f t="shared" si="0"/>
        <v>1.0000000000000009E-2</v>
      </c>
      <c r="H10" s="186">
        <v>0.04</v>
      </c>
      <c r="I10" s="186">
        <v>0.13</v>
      </c>
      <c r="J10" s="189">
        <f t="shared" si="1"/>
        <v>-0.09</v>
      </c>
      <c r="K10" s="186">
        <v>0.03</v>
      </c>
      <c r="L10" s="186">
        <v>0.13</v>
      </c>
      <c r="M10" s="189">
        <f t="shared" si="2"/>
        <v>-0.1</v>
      </c>
      <c r="N10" s="186">
        <v>0.04</v>
      </c>
      <c r="O10" s="186">
        <v>0.13</v>
      </c>
      <c r="P10" s="189">
        <f t="shared" si="3"/>
        <v>-0.09</v>
      </c>
      <c r="Q10" s="186">
        <v>0.04</v>
      </c>
      <c r="R10" s="186">
        <v>0.13</v>
      </c>
      <c r="S10" s="189">
        <f t="shared" si="4"/>
        <v>-0.09</v>
      </c>
      <c r="T10" s="186">
        <v>0.03</v>
      </c>
      <c r="U10" s="186">
        <v>0.13</v>
      </c>
      <c r="V10" s="189">
        <f t="shared" si="5"/>
        <v>-0.1</v>
      </c>
      <c r="W10" s="186">
        <v>0.04</v>
      </c>
      <c r="X10" s="186">
        <v>0.13</v>
      </c>
      <c r="Y10" s="189">
        <f t="shared" si="6"/>
        <v>-0.09</v>
      </c>
      <c r="Z10" s="186">
        <v>0.13</v>
      </c>
      <c r="AA10" s="186">
        <v>0.13</v>
      </c>
      <c r="AB10" s="189">
        <f t="shared" si="7"/>
        <v>0</v>
      </c>
      <c r="AC10" s="186">
        <v>0.12</v>
      </c>
      <c r="AD10" s="186">
        <v>0.13</v>
      </c>
      <c r="AE10" s="189">
        <f t="shared" si="8"/>
        <v>-1.0000000000000009E-2</v>
      </c>
      <c r="AF10" s="189">
        <f t="shared" si="9"/>
        <v>-3.5555555555555549E-2</v>
      </c>
      <c r="AG10" s="4">
        <v>27931.31</v>
      </c>
      <c r="AH10" s="186">
        <f>AG10/$AG$405</f>
        <v>7.980950441928052E-3</v>
      </c>
      <c r="AI10" s="99">
        <f t="shared" si="11"/>
        <v>-2.8376712682410843E-4</v>
      </c>
      <c r="AJ10" s="96">
        <v>32773.9</v>
      </c>
      <c r="AK10" s="96">
        <v>0.01</v>
      </c>
      <c r="AL10" s="4">
        <v>11.61</v>
      </c>
    </row>
    <row r="11" spans="1:39" s="62" customFormat="1">
      <c r="A11" s="76" t="s">
        <v>2637</v>
      </c>
      <c r="B11" s="186">
        <v>0.11</v>
      </c>
      <c r="C11" s="186">
        <v>0.13</v>
      </c>
      <c r="D11" s="189">
        <f t="shared" si="12"/>
        <v>-2.0000000000000004E-2</v>
      </c>
      <c r="E11" s="186">
        <v>0.12</v>
      </c>
      <c r="F11" s="186">
        <v>0.13</v>
      </c>
      <c r="G11" s="189">
        <f t="shared" si="0"/>
        <v>-1.0000000000000009E-2</v>
      </c>
      <c r="H11" s="186">
        <v>0.11</v>
      </c>
      <c r="I11" s="186">
        <v>0.13</v>
      </c>
      <c r="J11" s="189">
        <f t="shared" si="1"/>
        <v>-2.0000000000000004E-2</v>
      </c>
      <c r="K11" s="186">
        <v>0.12</v>
      </c>
      <c r="L11" s="186">
        <v>0.13</v>
      </c>
      <c r="M11" s="189">
        <f t="shared" si="2"/>
        <v>-1.0000000000000009E-2</v>
      </c>
      <c r="N11" s="186">
        <v>0.12</v>
      </c>
      <c r="O11" s="186">
        <v>0.13</v>
      </c>
      <c r="P11" s="189">
        <f t="shared" si="3"/>
        <v>-1.0000000000000009E-2</v>
      </c>
      <c r="Q11" s="186">
        <v>0.12</v>
      </c>
      <c r="R11" s="186">
        <v>0.13</v>
      </c>
      <c r="S11" s="189">
        <f t="shared" si="4"/>
        <v>-1.0000000000000009E-2</v>
      </c>
      <c r="T11" s="186">
        <v>0.11</v>
      </c>
      <c r="U11" s="186">
        <v>0.13</v>
      </c>
      <c r="V11" s="189">
        <f t="shared" si="5"/>
        <v>-2.0000000000000004E-2</v>
      </c>
      <c r="W11" s="186">
        <v>0.09</v>
      </c>
      <c r="X11" s="186">
        <v>0.13</v>
      </c>
      <c r="Y11" s="189">
        <f t="shared" si="6"/>
        <v>-4.0000000000000008E-2</v>
      </c>
      <c r="Z11" s="186">
        <v>0.12</v>
      </c>
      <c r="AA11" s="186">
        <v>0.13</v>
      </c>
      <c r="AB11" s="189">
        <f t="shared" si="7"/>
        <v>-1.0000000000000009E-2</v>
      </c>
      <c r="AC11" s="186">
        <v>0.1</v>
      </c>
      <c r="AD11" s="186">
        <v>0.13</v>
      </c>
      <c r="AE11" s="189">
        <f t="shared" si="8"/>
        <v>-0.03</v>
      </c>
      <c r="AF11" s="189">
        <f t="shared" si="9"/>
        <v>-1.7777777777777785E-2</v>
      </c>
      <c r="AG11" s="4">
        <v>604479.43999999994</v>
      </c>
      <c r="AH11" s="186">
        <f t="shared" ref="AH11:AH74" si="13">AG11/$AG$405</f>
        <v>0.17272088039567141</v>
      </c>
      <c r="AI11" s="99">
        <f t="shared" si="11"/>
        <v>-3.0705934292563817E-3</v>
      </c>
      <c r="AJ11" s="96">
        <v>648155.22</v>
      </c>
      <c r="AK11" s="96">
        <v>10.94</v>
      </c>
      <c r="AL11" s="4">
        <v>-6.46</v>
      </c>
    </row>
    <row r="12" spans="1:39" s="62" customFormat="1">
      <c r="A12" s="76" t="s">
        <v>2638</v>
      </c>
      <c r="B12" s="186">
        <v>0.23</v>
      </c>
      <c r="C12" s="186">
        <v>0.13</v>
      </c>
      <c r="D12" s="189">
        <f t="shared" si="12"/>
        <v>0.1</v>
      </c>
      <c r="E12" s="186">
        <v>0.22</v>
      </c>
      <c r="F12" s="186">
        <v>0.13</v>
      </c>
      <c r="G12" s="189">
        <f t="shared" si="0"/>
        <v>0.09</v>
      </c>
      <c r="H12" s="186">
        <v>0.21</v>
      </c>
      <c r="I12" s="186">
        <v>0.13</v>
      </c>
      <c r="J12" s="189">
        <f t="shared" si="1"/>
        <v>7.9999999999999988E-2</v>
      </c>
      <c r="K12" s="186">
        <v>0.24</v>
      </c>
      <c r="L12" s="186">
        <v>0.13</v>
      </c>
      <c r="M12" s="189">
        <f t="shared" si="2"/>
        <v>0.10999999999999999</v>
      </c>
      <c r="N12" s="186">
        <v>0.25</v>
      </c>
      <c r="O12" s="186">
        <v>0.13</v>
      </c>
      <c r="P12" s="189">
        <f t="shared" si="3"/>
        <v>0.12</v>
      </c>
      <c r="Q12" s="186">
        <v>0.23</v>
      </c>
      <c r="R12" s="186">
        <v>0.13</v>
      </c>
      <c r="S12" s="189">
        <f t="shared" si="4"/>
        <v>0.1</v>
      </c>
      <c r="T12" s="186">
        <v>0.21</v>
      </c>
      <c r="U12" s="186">
        <v>0.13</v>
      </c>
      <c r="V12" s="189">
        <f t="shared" si="5"/>
        <v>7.9999999999999988E-2</v>
      </c>
      <c r="W12" s="186">
        <v>0.2</v>
      </c>
      <c r="X12" s="186">
        <v>0.13</v>
      </c>
      <c r="Y12" s="189">
        <f t="shared" si="6"/>
        <v>7.0000000000000007E-2</v>
      </c>
      <c r="Z12" s="186">
        <v>0.13</v>
      </c>
      <c r="AA12" s="186">
        <v>0.13</v>
      </c>
      <c r="AB12" s="189">
        <f t="shared" si="7"/>
        <v>0</v>
      </c>
      <c r="AC12" s="186">
        <v>0.17</v>
      </c>
      <c r="AD12" s="186">
        <v>0.13</v>
      </c>
      <c r="AE12" s="189">
        <f t="shared" si="8"/>
        <v>4.0000000000000008E-2</v>
      </c>
      <c r="AF12" s="189">
        <f t="shared" si="9"/>
        <v>7.8888888888888883E-2</v>
      </c>
      <c r="AG12" s="4">
        <v>300433.40000000002</v>
      </c>
      <c r="AH12" s="186">
        <f t="shared" si="13"/>
        <v>8.5844311509196927E-2</v>
      </c>
      <c r="AI12" s="99">
        <f t="shared" si="11"/>
        <v>6.7721623523922013E-3</v>
      </c>
      <c r="AJ12" s="96">
        <v>320195.36</v>
      </c>
      <c r="AK12" s="96">
        <v>7.1</v>
      </c>
      <c r="AL12" s="4">
        <v>-4.38</v>
      </c>
    </row>
    <row r="13" spans="1:39" s="62" customFormat="1">
      <c r="A13" s="76" t="s">
        <v>2639</v>
      </c>
      <c r="B13" s="186" t="s">
        <v>13</v>
      </c>
      <c r="C13" s="186">
        <v>0.13</v>
      </c>
      <c r="D13" s="189" t="s">
        <v>13</v>
      </c>
      <c r="E13" s="186" t="s">
        <v>13</v>
      </c>
      <c r="F13" s="186">
        <v>0.13</v>
      </c>
      <c r="G13" s="189" t="s">
        <v>13</v>
      </c>
      <c r="H13" s="186" t="s">
        <v>13</v>
      </c>
      <c r="I13" s="186">
        <v>0.13</v>
      </c>
      <c r="J13" s="189" t="s">
        <v>13</v>
      </c>
      <c r="K13" s="186" t="s">
        <v>13</v>
      </c>
      <c r="L13" s="186">
        <v>0.13</v>
      </c>
      <c r="M13" s="189" t="s">
        <v>13</v>
      </c>
      <c r="N13" s="186">
        <v>0.25</v>
      </c>
      <c r="O13" s="186">
        <v>0.13</v>
      </c>
      <c r="P13" s="189">
        <f t="shared" si="3"/>
        <v>0.12</v>
      </c>
      <c r="Q13" s="186">
        <v>0.3</v>
      </c>
      <c r="R13" s="186">
        <v>0.13</v>
      </c>
      <c r="S13" s="189">
        <f t="shared" si="4"/>
        <v>0.16999999999999998</v>
      </c>
      <c r="T13" s="186">
        <v>0.31</v>
      </c>
      <c r="U13" s="186">
        <v>0.13</v>
      </c>
      <c r="V13" s="189">
        <f t="shared" si="5"/>
        <v>0.18</v>
      </c>
      <c r="W13" s="186">
        <v>0.32</v>
      </c>
      <c r="X13" s="186">
        <v>0.13</v>
      </c>
      <c r="Y13" s="189">
        <f t="shared" si="6"/>
        <v>0.19</v>
      </c>
      <c r="Z13" s="186">
        <v>0.31</v>
      </c>
      <c r="AA13" s="186">
        <v>0.13</v>
      </c>
      <c r="AB13" s="189">
        <f t="shared" si="7"/>
        <v>0.18</v>
      </c>
      <c r="AC13" s="186">
        <v>0.28000000000000003</v>
      </c>
      <c r="AD13" s="186">
        <v>0.13</v>
      </c>
      <c r="AE13" s="189">
        <f t="shared" si="8"/>
        <v>0.15000000000000002</v>
      </c>
      <c r="AF13" s="189">
        <f t="shared" si="9"/>
        <v>0.16499999999999998</v>
      </c>
      <c r="AG13" s="4">
        <v>2548.9899999999998</v>
      </c>
      <c r="AH13" s="186">
        <f t="shared" si="13"/>
        <v>7.2833543671851344E-4</v>
      </c>
      <c r="AI13" s="99">
        <f t="shared" si="11"/>
        <v>1.201753470585547E-4</v>
      </c>
      <c r="AJ13" s="96">
        <v>2811.35</v>
      </c>
      <c r="AK13" s="96">
        <v>0</v>
      </c>
      <c r="AL13" s="4" t="s">
        <v>13</v>
      </c>
    </row>
    <row r="14" spans="1:39" s="62" customFormat="1">
      <c r="A14" s="76" t="s">
        <v>2640</v>
      </c>
      <c r="B14" s="186">
        <v>0.2</v>
      </c>
      <c r="C14" s="186">
        <v>0.13</v>
      </c>
      <c r="D14" s="189">
        <f t="shared" si="12"/>
        <v>7.0000000000000007E-2</v>
      </c>
      <c r="E14" s="186">
        <v>0.24</v>
      </c>
      <c r="F14" s="186">
        <v>0.13</v>
      </c>
      <c r="G14" s="189">
        <f t="shared" si="0"/>
        <v>0.10999999999999999</v>
      </c>
      <c r="H14" s="186">
        <v>0.23</v>
      </c>
      <c r="I14" s="186">
        <v>0.13</v>
      </c>
      <c r="J14" s="189">
        <f t="shared" si="1"/>
        <v>0.1</v>
      </c>
      <c r="K14" s="186">
        <v>0.24</v>
      </c>
      <c r="L14" s="186">
        <v>0.13</v>
      </c>
      <c r="M14" s="189">
        <f t="shared" si="2"/>
        <v>0.10999999999999999</v>
      </c>
      <c r="N14" s="186">
        <v>0.21</v>
      </c>
      <c r="O14" s="186">
        <v>0.13</v>
      </c>
      <c r="P14" s="189">
        <f t="shared" si="3"/>
        <v>7.9999999999999988E-2</v>
      </c>
      <c r="Q14" s="186">
        <v>0.18</v>
      </c>
      <c r="R14" s="186">
        <v>0.13</v>
      </c>
      <c r="S14" s="189">
        <f t="shared" si="4"/>
        <v>4.9999999999999989E-2</v>
      </c>
      <c r="T14" s="186">
        <v>0.15</v>
      </c>
      <c r="U14" s="186">
        <v>0.13</v>
      </c>
      <c r="V14" s="189">
        <f t="shared" si="5"/>
        <v>1.999999999999999E-2</v>
      </c>
      <c r="W14" s="186">
        <v>0.15</v>
      </c>
      <c r="X14" s="186">
        <v>0.13</v>
      </c>
      <c r="Y14" s="189">
        <f t="shared" si="6"/>
        <v>1.999999999999999E-2</v>
      </c>
      <c r="Z14" s="186">
        <v>0.14000000000000001</v>
      </c>
      <c r="AA14" s="186">
        <v>0.13</v>
      </c>
      <c r="AB14" s="189">
        <f t="shared" si="7"/>
        <v>1.0000000000000009E-2</v>
      </c>
      <c r="AC14" s="186">
        <v>0.14000000000000001</v>
      </c>
      <c r="AD14" s="186">
        <v>0.13</v>
      </c>
      <c r="AE14" s="189">
        <f t="shared" si="8"/>
        <v>1.0000000000000009E-2</v>
      </c>
      <c r="AF14" s="189">
        <f t="shared" si="9"/>
        <v>5.333333333333333E-2</v>
      </c>
      <c r="AG14" s="4">
        <v>42616.15</v>
      </c>
      <c r="AH14" s="186">
        <f t="shared" si="13"/>
        <v>1.2176921926532344E-2</v>
      </c>
      <c r="AI14" s="99">
        <f t="shared" si="11"/>
        <v>6.4943583608172498E-4</v>
      </c>
      <c r="AJ14" s="96">
        <v>44720.91</v>
      </c>
      <c r="AK14" s="96">
        <v>5.38</v>
      </c>
      <c r="AL14" s="4">
        <v>21.07</v>
      </c>
    </row>
    <row r="15" spans="1:39" s="62" customFormat="1">
      <c r="A15" s="76" t="s">
        <v>2641</v>
      </c>
      <c r="B15" s="186">
        <v>0.28000000000000003</v>
      </c>
      <c r="C15" s="186">
        <v>0.13</v>
      </c>
      <c r="D15" s="189">
        <f t="shared" si="12"/>
        <v>0.15000000000000002</v>
      </c>
      <c r="E15" s="186">
        <v>0.28000000000000003</v>
      </c>
      <c r="F15" s="186">
        <v>0.13</v>
      </c>
      <c r="G15" s="189">
        <f t="shared" si="0"/>
        <v>0.15000000000000002</v>
      </c>
      <c r="H15" s="186">
        <v>0.24</v>
      </c>
      <c r="I15" s="186">
        <v>0.13</v>
      </c>
      <c r="J15" s="189">
        <f t="shared" si="1"/>
        <v>0.10999999999999999</v>
      </c>
      <c r="K15" s="186">
        <v>0.22</v>
      </c>
      <c r="L15" s="186">
        <v>0.13</v>
      </c>
      <c r="M15" s="189">
        <f t="shared" si="2"/>
        <v>0.09</v>
      </c>
      <c r="N15" s="186">
        <v>0.17</v>
      </c>
      <c r="O15" s="186">
        <v>0.13</v>
      </c>
      <c r="P15" s="189">
        <f t="shared" si="3"/>
        <v>4.0000000000000008E-2</v>
      </c>
      <c r="Q15" s="186">
        <v>0.12</v>
      </c>
      <c r="R15" s="186">
        <v>0.13</v>
      </c>
      <c r="S15" s="189">
        <f t="shared" si="4"/>
        <v>-1.0000000000000009E-2</v>
      </c>
      <c r="T15" s="186">
        <v>0.12</v>
      </c>
      <c r="U15" s="186">
        <v>0.13</v>
      </c>
      <c r="V15" s="189">
        <f t="shared" si="5"/>
        <v>-1.0000000000000009E-2</v>
      </c>
      <c r="W15" s="186">
        <v>0.12</v>
      </c>
      <c r="X15" s="186">
        <v>0.13</v>
      </c>
      <c r="Y15" s="189">
        <f t="shared" si="6"/>
        <v>-1.0000000000000009E-2</v>
      </c>
      <c r="Z15" s="186">
        <v>0.2</v>
      </c>
      <c r="AA15" s="186">
        <v>0.13</v>
      </c>
      <c r="AB15" s="189">
        <f t="shared" si="7"/>
        <v>7.0000000000000007E-2</v>
      </c>
      <c r="AC15" s="186">
        <v>0.17</v>
      </c>
      <c r="AD15" s="186">
        <v>0.13</v>
      </c>
      <c r="AE15" s="189">
        <f t="shared" si="8"/>
        <v>4.0000000000000008E-2</v>
      </c>
      <c r="AF15" s="189">
        <f t="shared" si="9"/>
        <v>5.6666666666666671E-2</v>
      </c>
      <c r="AG15" s="4">
        <v>108129.96</v>
      </c>
      <c r="AH15" s="186">
        <f t="shared" si="13"/>
        <v>3.0896504748529969E-2</v>
      </c>
      <c r="AI15" s="99">
        <f t="shared" si="11"/>
        <v>1.7508019357500317E-3</v>
      </c>
      <c r="AJ15" s="96">
        <v>109428.04</v>
      </c>
      <c r="AK15" s="96">
        <v>5.3</v>
      </c>
      <c r="AL15" s="4">
        <v>-0.21</v>
      </c>
    </row>
    <row r="16" spans="1:39" s="62" customFormat="1">
      <c r="A16" s="76" t="s">
        <v>2642</v>
      </c>
      <c r="B16" s="186">
        <v>-0.14000000000000001</v>
      </c>
      <c r="C16" s="186">
        <v>0.13</v>
      </c>
      <c r="D16" s="189">
        <f t="shared" si="12"/>
        <v>-0.27</v>
      </c>
      <c r="E16" s="186">
        <v>0.05</v>
      </c>
      <c r="F16" s="186">
        <v>0.13</v>
      </c>
      <c r="G16" s="189">
        <f t="shared" si="0"/>
        <v>-0.08</v>
      </c>
      <c r="H16" s="186">
        <v>0.24</v>
      </c>
      <c r="I16" s="186">
        <v>0.13</v>
      </c>
      <c r="J16" s="189">
        <f t="shared" si="1"/>
        <v>0.10999999999999999</v>
      </c>
      <c r="K16" s="186">
        <v>0.31</v>
      </c>
      <c r="L16" s="186">
        <v>0.13</v>
      </c>
      <c r="M16" s="189">
        <f t="shared" si="2"/>
        <v>0.18</v>
      </c>
      <c r="N16" s="186">
        <v>0.1</v>
      </c>
      <c r="O16" s="186">
        <v>0.13</v>
      </c>
      <c r="P16" s="189">
        <f t="shared" si="3"/>
        <v>-0.03</v>
      </c>
      <c r="Q16" s="186">
        <v>0.16</v>
      </c>
      <c r="R16" s="186">
        <v>0.13</v>
      </c>
      <c r="S16" s="189">
        <f t="shared" si="4"/>
        <v>0.03</v>
      </c>
      <c r="T16" s="186">
        <v>0.16</v>
      </c>
      <c r="U16" s="186">
        <v>0.13</v>
      </c>
      <c r="V16" s="189">
        <f t="shared" si="5"/>
        <v>0.03</v>
      </c>
      <c r="W16" s="186">
        <v>0.33</v>
      </c>
      <c r="X16" s="186">
        <v>0.13</v>
      </c>
      <c r="Y16" s="189">
        <f t="shared" si="6"/>
        <v>0.2</v>
      </c>
      <c r="Z16" s="186">
        <v>0.26</v>
      </c>
      <c r="AA16" s="186">
        <v>0.13</v>
      </c>
      <c r="AB16" s="189">
        <f t="shared" si="7"/>
        <v>0.13</v>
      </c>
      <c r="AC16" s="186">
        <v>0.26</v>
      </c>
      <c r="AD16" s="186">
        <v>0.13</v>
      </c>
      <c r="AE16" s="189">
        <f t="shared" si="8"/>
        <v>0.13</v>
      </c>
      <c r="AF16" s="189">
        <f t="shared" si="9"/>
        <v>3.5555555555555549E-2</v>
      </c>
      <c r="AG16" s="4">
        <v>2149.25</v>
      </c>
      <c r="AH16" s="186">
        <f t="shared" si="13"/>
        <v>6.1411576246562963E-4</v>
      </c>
      <c r="AI16" s="99">
        <f t="shared" si="11"/>
        <v>2.1835227109889048E-5</v>
      </c>
      <c r="AJ16" s="96">
        <v>74526.23</v>
      </c>
      <c r="AK16" s="96">
        <v>0</v>
      </c>
      <c r="AL16" s="4">
        <v>13.11</v>
      </c>
    </row>
    <row r="17" spans="1:38" s="62" customFormat="1">
      <c r="A17" s="76" t="s">
        <v>2643</v>
      </c>
      <c r="B17" s="186" t="s">
        <v>13</v>
      </c>
      <c r="C17" s="186">
        <v>0.13</v>
      </c>
      <c r="D17" s="189" t="s">
        <v>13</v>
      </c>
      <c r="E17" s="186" t="s">
        <v>13</v>
      </c>
      <c r="F17" s="186">
        <v>0.13</v>
      </c>
      <c r="G17" s="189" t="s">
        <v>13</v>
      </c>
      <c r="H17" s="186" t="s">
        <v>13</v>
      </c>
      <c r="I17" s="186">
        <v>0.13</v>
      </c>
      <c r="J17" s="189" t="s">
        <v>13</v>
      </c>
      <c r="K17" s="186" t="s">
        <v>13</v>
      </c>
      <c r="L17" s="186">
        <v>0.13</v>
      </c>
      <c r="M17" s="189" t="s">
        <v>13</v>
      </c>
      <c r="N17" s="186" t="s">
        <v>13</v>
      </c>
      <c r="O17" s="186">
        <v>0.13</v>
      </c>
      <c r="P17" s="189" t="s">
        <v>13</v>
      </c>
      <c r="Q17" s="186" t="s">
        <v>13</v>
      </c>
      <c r="R17" s="186">
        <v>0.13</v>
      </c>
      <c r="S17" s="189" t="s">
        <v>13</v>
      </c>
      <c r="T17" s="186" t="s">
        <v>13</v>
      </c>
      <c r="U17" s="186">
        <v>0.13</v>
      </c>
      <c r="V17" s="189" t="s">
        <v>13</v>
      </c>
      <c r="W17" s="186" t="s">
        <v>13</v>
      </c>
      <c r="X17" s="186">
        <v>0.13</v>
      </c>
      <c r="Y17" s="189" t="s">
        <v>13</v>
      </c>
      <c r="Z17" s="186">
        <v>0.75</v>
      </c>
      <c r="AA17" s="186">
        <v>0.13</v>
      </c>
      <c r="AB17" s="189">
        <f t="shared" si="7"/>
        <v>0.62</v>
      </c>
      <c r="AC17" s="186">
        <v>0.53</v>
      </c>
      <c r="AD17" s="186">
        <v>0.13</v>
      </c>
      <c r="AE17" s="189">
        <f t="shared" si="8"/>
        <v>0.4</v>
      </c>
      <c r="AF17" s="189">
        <f t="shared" si="9"/>
        <v>0.51</v>
      </c>
      <c r="AG17" s="4">
        <v>2866.74</v>
      </c>
      <c r="AH17" s="186">
        <f t="shared" si="13"/>
        <v>8.1912770542780916E-4</v>
      </c>
      <c r="AI17" s="99">
        <f t="shared" si="11"/>
        <v>4.177551297681827E-4</v>
      </c>
      <c r="AJ17" s="96">
        <v>4442.82</v>
      </c>
      <c r="AK17" s="96">
        <v>1.37</v>
      </c>
      <c r="AL17" s="4" t="s">
        <v>13</v>
      </c>
    </row>
    <row r="18" spans="1:38" s="62" customFormat="1">
      <c r="A18" s="76" t="s">
        <v>2644</v>
      </c>
      <c r="B18" s="186">
        <v>0.24</v>
      </c>
      <c r="C18" s="186">
        <v>0.13</v>
      </c>
      <c r="D18" s="189">
        <f t="shared" si="12"/>
        <v>0.10999999999999999</v>
      </c>
      <c r="E18" s="186">
        <v>0.25</v>
      </c>
      <c r="F18" s="186">
        <v>0.13</v>
      </c>
      <c r="G18" s="189">
        <f t="shared" si="0"/>
        <v>0.12</v>
      </c>
      <c r="H18" s="186">
        <v>0.19</v>
      </c>
      <c r="I18" s="186">
        <v>0.13</v>
      </c>
      <c r="J18" s="189">
        <f t="shared" si="1"/>
        <v>0.06</v>
      </c>
      <c r="K18" s="186">
        <v>0.17</v>
      </c>
      <c r="L18" s="186">
        <v>0.13</v>
      </c>
      <c r="M18" s="189">
        <f t="shared" si="2"/>
        <v>4.0000000000000008E-2</v>
      </c>
      <c r="N18" s="186">
        <v>0.19</v>
      </c>
      <c r="O18" s="186">
        <v>0.13</v>
      </c>
      <c r="P18" s="189">
        <f t="shared" si="3"/>
        <v>0.06</v>
      </c>
      <c r="Q18" s="186">
        <v>0.18</v>
      </c>
      <c r="R18" s="186">
        <v>0.13</v>
      </c>
      <c r="S18" s="189">
        <f t="shared" si="4"/>
        <v>4.9999999999999989E-2</v>
      </c>
      <c r="T18" s="186">
        <v>0.2</v>
      </c>
      <c r="U18" s="186">
        <v>0.13</v>
      </c>
      <c r="V18" s="189">
        <f t="shared" si="5"/>
        <v>7.0000000000000007E-2</v>
      </c>
      <c r="W18" s="186">
        <v>0.19</v>
      </c>
      <c r="X18" s="186">
        <v>0.13</v>
      </c>
      <c r="Y18" s="189">
        <f t="shared" si="6"/>
        <v>0.06</v>
      </c>
      <c r="Z18" s="186">
        <v>0.16</v>
      </c>
      <c r="AA18" s="186">
        <v>0.13</v>
      </c>
      <c r="AB18" s="189">
        <f t="shared" si="7"/>
        <v>0.03</v>
      </c>
      <c r="AC18" s="186">
        <v>0.16</v>
      </c>
      <c r="AD18" s="186">
        <v>0.13</v>
      </c>
      <c r="AE18" s="189">
        <f t="shared" si="8"/>
        <v>0.03</v>
      </c>
      <c r="AF18" s="189">
        <f t="shared" si="9"/>
        <v>6.3333333333333339E-2</v>
      </c>
      <c r="AG18" s="4">
        <v>196224.27</v>
      </c>
      <c r="AH18" s="186">
        <f t="shared" si="13"/>
        <v>5.6068124780882432E-2</v>
      </c>
      <c r="AI18" s="99">
        <f t="shared" si="11"/>
        <v>3.5509812361225542E-3</v>
      </c>
      <c r="AJ18" s="96">
        <v>207104.81</v>
      </c>
      <c r="AK18" s="96">
        <v>10.38</v>
      </c>
      <c r="AL18" s="4">
        <v>2.09</v>
      </c>
    </row>
    <row r="19" spans="1:38" s="62" customFormat="1">
      <c r="A19" s="76" t="s">
        <v>2645</v>
      </c>
      <c r="B19" s="186">
        <v>0.06</v>
      </c>
      <c r="C19" s="186">
        <v>0.13</v>
      </c>
      <c r="D19" s="189">
        <f t="shared" si="12"/>
        <v>-7.0000000000000007E-2</v>
      </c>
      <c r="E19" s="186">
        <v>0.09</v>
      </c>
      <c r="F19" s="186">
        <v>0.13</v>
      </c>
      <c r="G19" s="189">
        <f t="shared" si="0"/>
        <v>-4.0000000000000008E-2</v>
      </c>
      <c r="H19" s="186">
        <v>0.12</v>
      </c>
      <c r="I19" s="186">
        <v>0.13</v>
      </c>
      <c r="J19" s="189">
        <f t="shared" si="1"/>
        <v>-1.0000000000000009E-2</v>
      </c>
      <c r="K19" s="186">
        <v>0.18</v>
      </c>
      <c r="L19" s="186">
        <v>0.13</v>
      </c>
      <c r="M19" s="189">
        <f t="shared" si="2"/>
        <v>4.9999999999999989E-2</v>
      </c>
      <c r="N19" s="186">
        <v>0.17</v>
      </c>
      <c r="O19" s="186">
        <v>0.13</v>
      </c>
      <c r="P19" s="189">
        <f t="shared" si="3"/>
        <v>4.0000000000000008E-2</v>
      </c>
      <c r="Q19" s="186">
        <v>0.16</v>
      </c>
      <c r="R19" s="186">
        <v>0.13</v>
      </c>
      <c r="S19" s="189">
        <f t="shared" si="4"/>
        <v>0.03</v>
      </c>
      <c r="T19" s="186">
        <v>0.17</v>
      </c>
      <c r="U19" s="186">
        <v>0.13</v>
      </c>
      <c r="V19" s="189">
        <f t="shared" si="5"/>
        <v>4.0000000000000008E-2</v>
      </c>
      <c r="W19" s="186">
        <v>0.18</v>
      </c>
      <c r="X19" s="186">
        <v>0.13</v>
      </c>
      <c r="Y19" s="189">
        <f t="shared" si="6"/>
        <v>4.9999999999999989E-2</v>
      </c>
      <c r="Z19" s="186">
        <v>0.2</v>
      </c>
      <c r="AA19" s="186">
        <v>0.13</v>
      </c>
      <c r="AB19" s="189">
        <f t="shared" si="7"/>
        <v>7.0000000000000007E-2</v>
      </c>
      <c r="AC19" s="186">
        <v>0.21</v>
      </c>
      <c r="AD19" s="186">
        <v>0.13</v>
      </c>
      <c r="AE19" s="189">
        <f t="shared" si="8"/>
        <v>7.9999999999999988E-2</v>
      </c>
      <c r="AF19" s="189">
        <f t="shared" si="9"/>
        <v>2.7777777777777776E-2</v>
      </c>
      <c r="AG19" s="4">
        <v>62672.63</v>
      </c>
      <c r="AH19" s="186">
        <f t="shared" si="13"/>
        <v>1.790775850095442E-2</v>
      </c>
      <c r="AI19" s="99">
        <f t="shared" si="11"/>
        <v>4.9743773613762274E-4</v>
      </c>
      <c r="AJ19" s="96">
        <v>63524.09</v>
      </c>
      <c r="AK19" s="96">
        <v>8.26</v>
      </c>
      <c r="AL19" s="4">
        <v>18.739999999999998</v>
      </c>
    </row>
    <row r="20" spans="1:38" s="62" customFormat="1">
      <c r="A20" s="76" t="s">
        <v>2646</v>
      </c>
      <c r="B20" s="186">
        <v>-0.03</v>
      </c>
      <c r="C20" s="186">
        <v>0.13</v>
      </c>
      <c r="D20" s="189">
        <f t="shared" si="12"/>
        <v>-0.16</v>
      </c>
      <c r="E20" s="186">
        <v>0</v>
      </c>
      <c r="F20" s="186">
        <v>0.13</v>
      </c>
      <c r="G20" s="189">
        <f t="shared" si="0"/>
        <v>-0.13</v>
      </c>
      <c r="H20" s="186">
        <v>-0.01</v>
      </c>
      <c r="I20" s="186">
        <v>0.13</v>
      </c>
      <c r="J20" s="189">
        <f t="shared" si="1"/>
        <v>-0.14000000000000001</v>
      </c>
      <c r="K20" s="186">
        <v>0</v>
      </c>
      <c r="L20" s="186">
        <v>0.13</v>
      </c>
      <c r="M20" s="189">
        <f t="shared" si="2"/>
        <v>-0.13</v>
      </c>
      <c r="N20" s="186">
        <v>0</v>
      </c>
      <c r="O20" s="186">
        <v>0.13</v>
      </c>
      <c r="P20" s="189">
        <f t="shared" si="3"/>
        <v>-0.13</v>
      </c>
      <c r="Q20" s="186">
        <v>0</v>
      </c>
      <c r="R20" s="186">
        <v>0.13</v>
      </c>
      <c r="S20" s="189">
        <f t="shared" si="4"/>
        <v>-0.13</v>
      </c>
      <c r="T20" s="186">
        <v>0</v>
      </c>
      <c r="U20" s="186">
        <v>0.13</v>
      </c>
      <c r="V20" s="189">
        <f t="shared" si="5"/>
        <v>-0.13</v>
      </c>
      <c r="W20" s="186">
        <v>0.1</v>
      </c>
      <c r="X20" s="186">
        <v>0.13</v>
      </c>
      <c r="Y20" s="189">
        <f t="shared" si="6"/>
        <v>-0.03</v>
      </c>
      <c r="Z20" s="186">
        <v>0.09</v>
      </c>
      <c r="AA20" s="186">
        <v>0.13</v>
      </c>
      <c r="AB20" s="189">
        <f t="shared" si="7"/>
        <v>-4.0000000000000008E-2</v>
      </c>
      <c r="AC20" s="186">
        <v>0.09</v>
      </c>
      <c r="AD20" s="186">
        <v>0.13</v>
      </c>
      <c r="AE20" s="189">
        <f t="shared" si="8"/>
        <v>-4.0000000000000008E-2</v>
      </c>
      <c r="AF20" s="189">
        <f t="shared" si="9"/>
        <v>-0.10222222222222224</v>
      </c>
      <c r="AG20" s="4">
        <v>65948.240000000005</v>
      </c>
      <c r="AH20" s="186">
        <f t="shared" si="13"/>
        <v>1.8843714640393781E-2</v>
      </c>
      <c r="AI20" s="99">
        <f t="shared" si="11"/>
        <v>-1.9262463854624757E-3</v>
      </c>
      <c r="AJ20" s="96">
        <v>112059.51</v>
      </c>
      <c r="AK20" s="96">
        <v>5.54</v>
      </c>
      <c r="AL20" s="4" t="s">
        <v>13</v>
      </c>
    </row>
    <row r="21" spans="1:38" s="62" customFormat="1">
      <c r="A21" s="76" t="s">
        <v>2647</v>
      </c>
      <c r="B21" s="186">
        <v>0.12</v>
      </c>
      <c r="C21" s="186">
        <v>0.13</v>
      </c>
      <c r="D21" s="189">
        <f t="shared" si="12"/>
        <v>-1.0000000000000009E-2</v>
      </c>
      <c r="E21" s="186">
        <v>0.11</v>
      </c>
      <c r="F21" s="186">
        <v>0.13</v>
      </c>
      <c r="G21" s="189">
        <f t="shared" si="0"/>
        <v>-2.0000000000000004E-2</v>
      </c>
      <c r="H21" s="186">
        <v>0.11</v>
      </c>
      <c r="I21" s="186">
        <v>0.13</v>
      </c>
      <c r="J21" s="189">
        <f t="shared" si="1"/>
        <v>-2.0000000000000004E-2</v>
      </c>
      <c r="K21" s="186">
        <v>0.1</v>
      </c>
      <c r="L21" s="186">
        <v>0.13</v>
      </c>
      <c r="M21" s="189">
        <f t="shared" si="2"/>
        <v>-0.03</v>
      </c>
      <c r="N21" s="186">
        <v>0.1</v>
      </c>
      <c r="O21" s="186">
        <v>0.13</v>
      </c>
      <c r="P21" s="189">
        <f t="shared" si="3"/>
        <v>-0.03</v>
      </c>
      <c r="Q21" s="186">
        <v>0.1</v>
      </c>
      <c r="R21" s="186">
        <v>0.13</v>
      </c>
      <c r="S21" s="189">
        <f t="shared" si="4"/>
        <v>-0.03</v>
      </c>
      <c r="T21" s="186">
        <v>0.1</v>
      </c>
      <c r="U21" s="186">
        <v>0.13</v>
      </c>
      <c r="V21" s="189">
        <f t="shared" si="5"/>
        <v>-0.03</v>
      </c>
      <c r="W21" s="186">
        <v>0.09</v>
      </c>
      <c r="X21" s="186">
        <v>0.13</v>
      </c>
      <c r="Y21" s="189">
        <f t="shared" si="6"/>
        <v>-4.0000000000000008E-2</v>
      </c>
      <c r="Z21" s="186">
        <v>0.09</v>
      </c>
      <c r="AA21" s="186">
        <v>0.13</v>
      </c>
      <c r="AB21" s="189">
        <f t="shared" si="7"/>
        <v>-4.0000000000000008E-2</v>
      </c>
      <c r="AC21" s="186">
        <v>0.1</v>
      </c>
      <c r="AD21" s="186">
        <v>0.13</v>
      </c>
      <c r="AE21" s="189">
        <f t="shared" si="8"/>
        <v>-0.03</v>
      </c>
      <c r="AF21" s="189">
        <f t="shared" si="9"/>
        <v>-2.8888888888888891E-2</v>
      </c>
      <c r="AG21" s="4">
        <v>108626.49</v>
      </c>
      <c r="AH21" s="186">
        <f t="shared" si="13"/>
        <v>3.1038380705043663E-2</v>
      </c>
      <c r="AI21" s="99">
        <f t="shared" si="11"/>
        <v>-8.9666433147903924E-4</v>
      </c>
      <c r="AJ21" s="96">
        <v>109529.02</v>
      </c>
      <c r="AK21" s="96">
        <v>6.39</v>
      </c>
      <c r="AL21" s="4" t="s">
        <v>13</v>
      </c>
    </row>
    <row r="22" spans="1:38" s="62" customFormat="1">
      <c r="A22" s="76" t="s">
        <v>2648</v>
      </c>
      <c r="B22" s="186">
        <v>0.31</v>
      </c>
      <c r="C22" s="186">
        <v>0.13</v>
      </c>
      <c r="D22" s="189">
        <f t="shared" si="12"/>
        <v>0.18</v>
      </c>
      <c r="E22" s="186">
        <v>0.22</v>
      </c>
      <c r="F22" s="186">
        <v>0.13</v>
      </c>
      <c r="G22" s="189">
        <f t="shared" si="0"/>
        <v>0.09</v>
      </c>
      <c r="H22" s="186">
        <v>0.27</v>
      </c>
      <c r="I22" s="186">
        <v>0.13</v>
      </c>
      <c r="J22" s="189">
        <f t="shared" si="1"/>
        <v>0.14000000000000001</v>
      </c>
      <c r="K22" s="186">
        <v>0.09</v>
      </c>
      <c r="L22" s="186">
        <v>0.13</v>
      </c>
      <c r="M22" s="189">
        <f t="shared" si="2"/>
        <v>-4.0000000000000008E-2</v>
      </c>
      <c r="N22" s="186">
        <v>0.09</v>
      </c>
      <c r="O22" s="186">
        <v>0.13</v>
      </c>
      <c r="P22" s="189">
        <f t="shared" si="3"/>
        <v>-4.0000000000000008E-2</v>
      </c>
      <c r="Q22" s="186">
        <v>0.11</v>
      </c>
      <c r="R22" s="186">
        <v>0.13</v>
      </c>
      <c r="S22" s="189">
        <f t="shared" si="4"/>
        <v>-2.0000000000000004E-2</v>
      </c>
      <c r="T22" s="186">
        <v>0.13</v>
      </c>
      <c r="U22" s="186">
        <v>0.13</v>
      </c>
      <c r="V22" s="189">
        <f t="shared" si="5"/>
        <v>0</v>
      </c>
      <c r="W22" s="186">
        <v>0.25</v>
      </c>
      <c r="X22" s="186">
        <v>0.13</v>
      </c>
      <c r="Y22" s="189">
        <f t="shared" si="6"/>
        <v>0.12</v>
      </c>
      <c r="Z22" s="186">
        <v>0.19</v>
      </c>
      <c r="AA22" s="186">
        <v>0.13</v>
      </c>
      <c r="AB22" s="189">
        <f t="shared" si="7"/>
        <v>0.06</v>
      </c>
      <c r="AC22" s="186">
        <v>0.22</v>
      </c>
      <c r="AD22" s="186">
        <v>0.13</v>
      </c>
      <c r="AE22" s="189">
        <f t="shared" si="8"/>
        <v>0.09</v>
      </c>
      <c r="AF22" s="189">
        <f t="shared" si="9"/>
        <v>4.8888888888888885E-2</v>
      </c>
      <c r="AG22" s="4">
        <v>28002.79</v>
      </c>
      <c r="AH22" s="186">
        <f t="shared" si="13"/>
        <v>8.0013747735325855E-3</v>
      </c>
      <c r="AI22" s="99">
        <f t="shared" si="11"/>
        <v>3.9117832226159306E-4</v>
      </c>
      <c r="AJ22" s="96">
        <v>28951.02</v>
      </c>
      <c r="AK22" s="96">
        <v>3.87</v>
      </c>
      <c r="AL22" s="4">
        <v>13.63</v>
      </c>
    </row>
    <row r="23" spans="1:38" s="62" customFormat="1">
      <c r="A23" s="76" t="s">
        <v>2649</v>
      </c>
      <c r="B23" s="186">
        <v>0.22</v>
      </c>
      <c r="C23" s="186">
        <v>0.13</v>
      </c>
      <c r="D23" s="189">
        <f t="shared" si="12"/>
        <v>0.09</v>
      </c>
      <c r="E23" s="186">
        <v>0.23</v>
      </c>
      <c r="F23" s="186">
        <v>0.13</v>
      </c>
      <c r="G23" s="189">
        <f t="shared" si="0"/>
        <v>0.1</v>
      </c>
      <c r="H23" s="186">
        <v>0.23</v>
      </c>
      <c r="I23" s="186">
        <v>0.13</v>
      </c>
      <c r="J23" s="189">
        <f t="shared" si="1"/>
        <v>0.1</v>
      </c>
      <c r="K23" s="186">
        <v>0.24</v>
      </c>
      <c r="L23" s="186">
        <v>0.13</v>
      </c>
      <c r="M23" s="189">
        <f t="shared" si="2"/>
        <v>0.10999999999999999</v>
      </c>
      <c r="N23" s="186">
        <v>0.19</v>
      </c>
      <c r="O23" s="186">
        <v>0.13</v>
      </c>
      <c r="P23" s="189">
        <f t="shared" si="3"/>
        <v>0.06</v>
      </c>
      <c r="Q23" s="186">
        <v>0.16</v>
      </c>
      <c r="R23" s="186">
        <v>0.13</v>
      </c>
      <c r="S23" s="189">
        <f t="shared" si="4"/>
        <v>0.03</v>
      </c>
      <c r="T23" s="186">
        <v>0.12</v>
      </c>
      <c r="U23" s="186">
        <v>0.13</v>
      </c>
      <c r="V23" s="189">
        <f t="shared" si="5"/>
        <v>-1.0000000000000009E-2</v>
      </c>
      <c r="W23" s="186">
        <v>0.08</v>
      </c>
      <c r="X23" s="186">
        <v>0.13</v>
      </c>
      <c r="Y23" s="189">
        <f t="shared" si="6"/>
        <v>-0.05</v>
      </c>
      <c r="Z23" s="186">
        <v>0.14000000000000001</v>
      </c>
      <c r="AA23" s="186">
        <v>0.13</v>
      </c>
      <c r="AB23" s="189">
        <f t="shared" si="7"/>
        <v>1.0000000000000009E-2</v>
      </c>
      <c r="AC23" s="186">
        <v>0.17</v>
      </c>
      <c r="AD23" s="186">
        <v>0.13</v>
      </c>
      <c r="AE23" s="189">
        <f t="shared" si="8"/>
        <v>4.0000000000000008E-2</v>
      </c>
      <c r="AF23" s="189">
        <f t="shared" si="9"/>
        <v>4.2222222222222223E-2</v>
      </c>
      <c r="AG23" s="4">
        <v>77603.25</v>
      </c>
      <c r="AH23" s="186">
        <f t="shared" si="13"/>
        <v>2.2173957912555949E-2</v>
      </c>
      <c r="AI23" s="99">
        <f t="shared" si="11"/>
        <v>9.3623377853014006E-4</v>
      </c>
      <c r="AJ23" s="96">
        <v>81792.58</v>
      </c>
      <c r="AK23" s="96">
        <v>5.48</v>
      </c>
      <c r="AL23" s="4">
        <v>4.74</v>
      </c>
    </row>
    <row r="24" spans="1:38" s="62" customFormat="1">
      <c r="A24" s="76" t="s">
        <v>2650</v>
      </c>
      <c r="B24" s="186" t="s">
        <v>13</v>
      </c>
      <c r="C24" s="186">
        <v>0.13</v>
      </c>
      <c r="D24" s="189" t="s">
        <v>13</v>
      </c>
      <c r="E24" s="186" t="s">
        <v>13</v>
      </c>
      <c r="F24" s="186">
        <v>0.13</v>
      </c>
      <c r="G24" s="189" t="s">
        <v>13</v>
      </c>
      <c r="H24" s="186" t="s">
        <v>13</v>
      </c>
      <c r="I24" s="186">
        <v>0.13</v>
      </c>
      <c r="J24" s="189" t="s">
        <v>13</v>
      </c>
      <c r="K24" s="186" t="s">
        <v>13</v>
      </c>
      <c r="L24" s="186">
        <v>0.13</v>
      </c>
      <c r="M24" s="189" t="s">
        <v>13</v>
      </c>
      <c r="N24" s="186" t="s">
        <v>13</v>
      </c>
      <c r="O24" s="186">
        <v>0.13</v>
      </c>
      <c r="P24" s="189" t="s">
        <v>13</v>
      </c>
      <c r="Q24" s="186" t="s">
        <v>13</v>
      </c>
      <c r="R24" s="186">
        <v>0.13</v>
      </c>
      <c r="S24" s="189" t="s">
        <v>13</v>
      </c>
      <c r="T24" s="186" t="s">
        <v>13</v>
      </c>
      <c r="U24" s="186">
        <v>0.13</v>
      </c>
      <c r="V24" s="189" t="s">
        <v>13</v>
      </c>
      <c r="W24" s="186">
        <v>0.11</v>
      </c>
      <c r="X24" s="186">
        <v>0.13</v>
      </c>
      <c r="Y24" s="189">
        <f t="shared" si="6"/>
        <v>-2.0000000000000004E-2</v>
      </c>
      <c r="Z24" s="186">
        <v>0.1</v>
      </c>
      <c r="AA24" s="186">
        <v>0.13</v>
      </c>
      <c r="AB24" s="189">
        <f t="shared" si="7"/>
        <v>-0.03</v>
      </c>
      <c r="AC24" s="186">
        <v>0.11</v>
      </c>
      <c r="AD24" s="186">
        <v>0.13</v>
      </c>
      <c r="AE24" s="189">
        <f t="shared" si="8"/>
        <v>-2.0000000000000004E-2</v>
      </c>
      <c r="AF24" s="189">
        <f t="shared" si="9"/>
        <v>-2.3333333333333334E-2</v>
      </c>
      <c r="AG24" s="4">
        <v>7480.07</v>
      </c>
      <c r="AH24" s="186">
        <f t="shared" si="13"/>
        <v>2.1373171531214527E-3</v>
      </c>
      <c r="AI24" s="99">
        <f t="shared" si="11"/>
        <v>-4.9870733572833902E-5</v>
      </c>
      <c r="AJ24" s="96">
        <v>7658.02</v>
      </c>
      <c r="AK24" s="96">
        <v>2.57</v>
      </c>
      <c r="AL24" s="4" t="s">
        <v>13</v>
      </c>
    </row>
    <row r="25" spans="1:38" s="62" customFormat="1">
      <c r="A25" s="76" t="s">
        <v>2651</v>
      </c>
      <c r="B25" s="186">
        <v>0.28000000000000003</v>
      </c>
      <c r="C25" s="186">
        <v>0.13</v>
      </c>
      <c r="D25" s="189">
        <f t="shared" si="12"/>
        <v>0.15000000000000002</v>
      </c>
      <c r="E25" s="186">
        <v>0.2</v>
      </c>
      <c r="F25" s="186">
        <v>0.13</v>
      </c>
      <c r="G25" s="189">
        <f t="shared" si="0"/>
        <v>7.0000000000000007E-2</v>
      </c>
      <c r="H25" s="186">
        <v>0.13</v>
      </c>
      <c r="I25" s="186">
        <v>0.13</v>
      </c>
      <c r="J25" s="189">
        <f t="shared" si="1"/>
        <v>0</v>
      </c>
      <c r="K25" s="186">
        <v>0.13</v>
      </c>
      <c r="L25" s="186">
        <v>0.13</v>
      </c>
      <c r="M25" s="189">
        <f t="shared" si="2"/>
        <v>0</v>
      </c>
      <c r="N25" s="186">
        <v>0.1</v>
      </c>
      <c r="O25" s="186">
        <v>0.13</v>
      </c>
      <c r="P25" s="189">
        <f t="shared" si="3"/>
        <v>-0.03</v>
      </c>
      <c r="Q25" s="186">
        <v>0.14000000000000001</v>
      </c>
      <c r="R25" s="186">
        <v>0.13</v>
      </c>
      <c r="S25" s="189">
        <f t="shared" si="4"/>
        <v>1.0000000000000009E-2</v>
      </c>
      <c r="T25" s="186">
        <v>0.13</v>
      </c>
      <c r="U25" s="186">
        <v>0.13</v>
      </c>
      <c r="V25" s="189">
        <f t="shared" si="5"/>
        <v>0</v>
      </c>
      <c r="W25" s="186">
        <v>0.18</v>
      </c>
      <c r="X25" s="186">
        <v>0.13</v>
      </c>
      <c r="Y25" s="189">
        <f t="shared" si="6"/>
        <v>4.9999999999999989E-2</v>
      </c>
      <c r="Z25" s="186">
        <v>0.18</v>
      </c>
      <c r="AA25" s="186">
        <v>0.13</v>
      </c>
      <c r="AB25" s="189">
        <f t="shared" si="7"/>
        <v>4.9999999999999989E-2</v>
      </c>
      <c r="AC25" s="186">
        <v>0.11</v>
      </c>
      <c r="AD25" s="186">
        <v>0.13</v>
      </c>
      <c r="AE25" s="189">
        <f t="shared" si="8"/>
        <v>-2.0000000000000004E-2</v>
      </c>
      <c r="AF25" s="189">
        <f t="shared" si="9"/>
        <v>3.1111111111111107E-2</v>
      </c>
      <c r="AG25" s="4">
        <v>7713.23</v>
      </c>
      <c r="AH25" s="186">
        <f t="shared" si="13"/>
        <v>2.2039391055125126E-3</v>
      </c>
      <c r="AI25" s="99">
        <f t="shared" si="11"/>
        <v>6.8566994393722604E-5</v>
      </c>
      <c r="AJ25" s="96">
        <v>10110.6</v>
      </c>
      <c r="AK25" s="96">
        <v>1.5</v>
      </c>
      <c r="AL25" s="4">
        <v>12.34</v>
      </c>
    </row>
    <row r="26" spans="1:38" s="62" customFormat="1">
      <c r="A26" s="76" t="s">
        <v>2652</v>
      </c>
      <c r="B26" s="186" t="s">
        <v>13</v>
      </c>
      <c r="C26" s="186">
        <v>0.13</v>
      </c>
      <c r="D26" s="189" t="s">
        <v>13</v>
      </c>
      <c r="E26" s="186" t="s">
        <v>13</v>
      </c>
      <c r="F26" s="186">
        <v>0.13</v>
      </c>
      <c r="G26" s="189" t="s">
        <v>13</v>
      </c>
      <c r="H26" s="186" t="s">
        <v>13</v>
      </c>
      <c r="I26" s="186">
        <v>0.13</v>
      </c>
      <c r="J26" s="189" t="s">
        <v>13</v>
      </c>
      <c r="K26" s="186" t="s">
        <v>13</v>
      </c>
      <c r="L26" s="186">
        <v>0.13</v>
      </c>
      <c r="M26" s="189" t="s">
        <v>13</v>
      </c>
      <c r="N26" s="186" t="s">
        <v>13</v>
      </c>
      <c r="O26" s="186">
        <v>0.13</v>
      </c>
      <c r="P26" s="189" t="s">
        <v>13</v>
      </c>
      <c r="Q26" s="186">
        <v>0.61</v>
      </c>
      <c r="R26" s="186">
        <v>0.13</v>
      </c>
      <c r="S26" s="189">
        <f t="shared" si="4"/>
        <v>0.48</v>
      </c>
      <c r="T26" s="186">
        <v>0.19</v>
      </c>
      <c r="U26" s="186">
        <v>0.13</v>
      </c>
      <c r="V26" s="189">
        <f t="shared" si="5"/>
        <v>0.06</v>
      </c>
      <c r="W26" s="186">
        <v>0.1</v>
      </c>
      <c r="X26" s="186">
        <v>0.13</v>
      </c>
      <c r="Y26" s="189">
        <f t="shared" si="6"/>
        <v>-0.03</v>
      </c>
      <c r="Z26" s="186">
        <v>0.16</v>
      </c>
      <c r="AA26" s="186">
        <v>0.13</v>
      </c>
      <c r="AB26" s="189">
        <f t="shared" si="7"/>
        <v>0.03</v>
      </c>
      <c r="AC26" s="186">
        <v>0.11</v>
      </c>
      <c r="AD26" s="186">
        <v>0.13</v>
      </c>
      <c r="AE26" s="189">
        <f t="shared" si="8"/>
        <v>-2.0000000000000004E-2</v>
      </c>
      <c r="AF26" s="189">
        <f t="shared" si="9"/>
        <v>0.10400000000000001</v>
      </c>
      <c r="AG26" s="4">
        <v>10328.98</v>
      </c>
      <c r="AH26" s="186">
        <f t="shared" si="13"/>
        <v>2.9513502050446615E-3</v>
      </c>
      <c r="AI26" s="99">
        <f t="shared" si="11"/>
        <v>3.0694042132464484E-4</v>
      </c>
      <c r="AJ26" s="96">
        <v>11491.24</v>
      </c>
      <c r="AK26" s="96">
        <v>2.38</v>
      </c>
      <c r="AL26" s="4" t="s">
        <v>13</v>
      </c>
    </row>
    <row r="27" spans="1:38" s="62" customFormat="1">
      <c r="A27" s="76" t="s">
        <v>2653</v>
      </c>
      <c r="B27" s="186" t="s">
        <v>13</v>
      </c>
      <c r="C27" s="186">
        <v>0.13</v>
      </c>
      <c r="D27" s="189" t="s">
        <v>13</v>
      </c>
      <c r="E27" s="186" t="s">
        <v>13</v>
      </c>
      <c r="F27" s="186">
        <v>0.13</v>
      </c>
      <c r="G27" s="189" t="s">
        <v>13</v>
      </c>
      <c r="H27" s="186" t="s">
        <v>13</v>
      </c>
      <c r="I27" s="186">
        <v>0.13</v>
      </c>
      <c r="J27" s="189" t="s">
        <v>13</v>
      </c>
      <c r="K27" s="186" t="s">
        <v>13</v>
      </c>
      <c r="L27" s="186">
        <v>0.13</v>
      </c>
      <c r="M27" s="189" t="s">
        <v>13</v>
      </c>
      <c r="N27" s="186">
        <v>0.1</v>
      </c>
      <c r="O27" s="186">
        <v>0.13</v>
      </c>
      <c r="P27" s="189">
        <f t="shared" si="3"/>
        <v>-0.03</v>
      </c>
      <c r="Q27" s="186">
        <v>0.17</v>
      </c>
      <c r="R27" s="186">
        <v>0.13</v>
      </c>
      <c r="S27" s="189">
        <f t="shared" si="4"/>
        <v>4.0000000000000008E-2</v>
      </c>
      <c r="T27" s="186">
        <v>0.2</v>
      </c>
      <c r="U27" s="186">
        <v>0.13</v>
      </c>
      <c r="V27" s="189">
        <f t="shared" si="5"/>
        <v>7.0000000000000007E-2</v>
      </c>
      <c r="W27" s="186">
        <v>0.14000000000000001</v>
      </c>
      <c r="X27" s="186">
        <v>0.13</v>
      </c>
      <c r="Y27" s="189">
        <f t="shared" si="6"/>
        <v>1.0000000000000009E-2</v>
      </c>
      <c r="Z27" s="186">
        <v>0.2</v>
      </c>
      <c r="AA27" s="186">
        <v>0.13</v>
      </c>
      <c r="AB27" s="189">
        <f t="shared" si="7"/>
        <v>7.0000000000000007E-2</v>
      </c>
      <c r="AC27" s="186">
        <v>0.17</v>
      </c>
      <c r="AD27" s="186">
        <v>0.13</v>
      </c>
      <c r="AE27" s="189">
        <f t="shared" si="8"/>
        <v>4.0000000000000008E-2</v>
      </c>
      <c r="AF27" s="189">
        <f t="shared" si="9"/>
        <v>3.333333333333334E-2</v>
      </c>
      <c r="AG27" s="4">
        <v>10491.2</v>
      </c>
      <c r="AH27" s="186">
        <f t="shared" si="13"/>
        <v>2.9977021226843844E-3</v>
      </c>
      <c r="AI27" s="99">
        <f t="shared" si="11"/>
        <v>9.99234040894795E-5</v>
      </c>
      <c r="AJ27" s="96">
        <v>10661.66</v>
      </c>
      <c r="AK27" s="96">
        <v>2.93</v>
      </c>
      <c r="AL27" s="4" t="s">
        <v>13</v>
      </c>
    </row>
    <row r="28" spans="1:38" s="62" customFormat="1">
      <c r="A28" s="76" t="s">
        <v>2654</v>
      </c>
      <c r="B28" s="186">
        <v>0.09</v>
      </c>
      <c r="C28" s="186">
        <v>0.13</v>
      </c>
      <c r="D28" s="189">
        <f t="shared" si="12"/>
        <v>-4.0000000000000008E-2</v>
      </c>
      <c r="E28" s="186">
        <v>0.11</v>
      </c>
      <c r="F28" s="186">
        <v>0.13</v>
      </c>
      <c r="G28" s="189">
        <f t="shared" si="0"/>
        <v>-2.0000000000000004E-2</v>
      </c>
      <c r="H28" s="186">
        <v>0.09</v>
      </c>
      <c r="I28" s="186">
        <v>0.13</v>
      </c>
      <c r="J28" s="189">
        <f t="shared" si="1"/>
        <v>-4.0000000000000008E-2</v>
      </c>
      <c r="K28" s="186">
        <v>0.11</v>
      </c>
      <c r="L28" s="186">
        <v>0.13</v>
      </c>
      <c r="M28" s="189">
        <f t="shared" si="2"/>
        <v>-2.0000000000000004E-2</v>
      </c>
      <c r="N28" s="186">
        <v>0.1</v>
      </c>
      <c r="O28" s="186">
        <v>0.13</v>
      </c>
      <c r="P28" s="189">
        <f t="shared" si="3"/>
        <v>-0.03</v>
      </c>
      <c r="Q28" s="186">
        <v>0.15</v>
      </c>
      <c r="R28" s="186">
        <v>0.13</v>
      </c>
      <c r="S28" s="189">
        <f t="shared" si="4"/>
        <v>1.999999999999999E-2</v>
      </c>
      <c r="T28" s="186">
        <v>0.14000000000000001</v>
      </c>
      <c r="U28" s="186">
        <v>0.13</v>
      </c>
      <c r="V28" s="189">
        <f t="shared" si="5"/>
        <v>1.0000000000000009E-2</v>
      </c>
      <c r="W28" s="186">
        <v>0.16</v>
      </c>
      <c r="X28" s="186">
        <v>0.13</v>
      </c>
      <c r="Y28" s="189">
        <f t="shared" si="6"/>
        <v>0.03</v>
      </c>
      <c r="Z28" s="186">
        <v>0.14000000000000001</v>
      </c>
      <c r="AA28" s="186">
        <v>0.13</v>
      </c>
      <c r="AB28" s="189">
        <f t="shared" si="7"/>
        <v>1.0000000000000009E-2</v>
      </c>
      <c r="AC28" s="186">
        <v>0.14000000000000001</v>
      </c>
      <c r="AD28" s="186">
        <v>0.13</v>
      </c>
      <c r="AE28" s="189">
        <f t="shared" si="8"/>
        <v>1.0000000000000009E-2</v>
      </c>
      <c r="AF28" s="189">
        <f t="shared" si="9"/>
        <v>-3.3333333333333331E-3</v>
      </c>
      <c r="AG28" s="4">
        <v>17394.439999999999</v>
      </c>
      <c r="AH28" s="186">
        <f t="shared" si="13"/>
        <v>4.9701988057520739E-3</v>
      </c>
      <c r="AI28" s="99">
        <f t="shared" si="11"/>
        <v>-1.6567329352506912E-5</v>
      </c>
      <c r="AJ28" s="96">
        <v>20745.52</v>
      </c>
      <c r="AK28" s="96">
        <v>2.08</v>
      </c>
      <c r="AL28" s="4">
        <v>5.28</v>
      </c>
    </row>
    <row r="29" spans="1:38" s="62" customFormat="1">
      <c r="A29" s="76" t="s">
        <v>2655</v>
      </c>
      <c r="B29" s="186">
        <v>0.05</v>
      </c>
      <c r="C29" s="186">
        <v>0.13</v>
      </c>
      <c r="D29" s="189">
        <f t="shared" si="12"/>
        <v>-0.08</v>
      </c>
      <c r="E29" s="186">
        <v>0.14000000000000001</v>
      </c>
      <c r="F29" s="186">
        <v>0.13</v>
      </c>
      <c r="G29" s="189">
        <f t="shared" si="0"/>
        <v>1.0000000000000009E-2</v>
      </c>
      <c r="H29" s="186">
        <v>0.3</v>
      </c>
      <c r="I29" s="186">
        <v>0.13</v>
      </c>
      <c r="J29" s="189">
        <f t="shared" si="1"/>
        <v>0.16999999999999998</v>
      </c>
      <c r="K29" s="186">
        <v>0.42</v>
      </c>
      <c r="L29" s="186">
        <v>0.13</v>
      </c>
      <c r="M29" s="189">
        <f t="shared" si="2"/>
        <v>0.28999999999999998</v>
      </c>
      <c r="N29" s="186">
        <v>0.28999999999999998</v>
      </c>
      <c r="O29" s="186">
        <v>0.13</v>
      </c>
      <c r="P29" s="189">
        <f t="shared" si="3"/>
        <v>0.15999999999999998</v>
      </c>
      <c r="Q29" s="186">
        <v>0.31</v>
      </c>
      <c r="R29" s="186">
        <v>0.13</v>
      </c>
      <c r="S29" s="189">
        <f t="shared" si="4"/>
        <v>0.18</v>
      </c>
      <c r="T29" s="186">
        <v>0.27</v>
      </c>
      <c r="U29" s="186">
        <v>0.13</v>
      </c>
      <c r="V29" s="189">
        <f t="shared" si="5"/>
        <v>0.14000000000000001</v>
      </c>
      <c r="W29" s="186">
        <v>0.25</v>
      </c>
      <c r="X29" s="186">
        <v>0.13</v>
      </c>
      <c r="Y29" s="189">
        <f t="shared" si="6"/>
        <v>0.12</v>
      </c>
      <c r="Z29" s="186">
        <v>0.28999999999999998</v>
      </c>
      <c r="AA29" s="186">
        <v>0.13</v>
      </c>
      <c r="AB29" s="189">
        <f t="shared" si="7"/>
        <v>0.15999999999999998</v>
      </c>
      <c r="AC29" s="186">
        <v>0.27</v>
      </c>
      <c r="AD29" s="186">
        <v>0.13</v>
      </c>
      <c r="AE29" s="189">
        <f t="shared" si="8"/>
        <v>0.14000000000000001</v>
      </c>
      <c r="AF29" s="189">
        <f t="shared" si="9"/>
        <v>0.12444444444444445</v>
      </c>
      <c r="AG29" s="4">
        <v>107492.8</v>
      </c>
      <c r="AH29" s="186">
        <f t="shared" si="13"/>
        <v>3.0714445891155254E-2</v>
      </c>
      <c r="AI29" s="99">
        <f t="shared" si="11"/>
        <v>3.8222421553437652E-3</v>
      </c>
      <c r="AJ29" s="96">
        <v>111618.39</v>
      </c>
      <c r="AK29" s="96">
        <v>5.33</v>
      </c>
      <c r="AL29" s="4" t="s">
        <v>13</v>
      </c>
    </row>
    <row r="30" spans="1:38" s="62" customFormat="1">
      <c r="A30" s="76" t="s">
        <v>2656</v>
      </c>
      <c r="B30" s="186">
        <v>0.11</v>
      </c>
      <c r="C30" s="186">
        <v>0.13</v>
      </c>
      <c r="D30" s="189">
        <f t="shared" si="12"/>
        <v>-2.0000000000000004E-2</v>
      </c>
      <c r="E30" s="186">
        <v>0.15</v>
      </c>
      <c r="F30" s="186">
        <v>0.13</v>
      </c>
      <c r="G30" s="189">
        <f t="shared" si="0"/>
        <v>1.999999999999999E-2</v>
      </c>
      <c r="H30" s="186">
        <v>0.14000000000000001</v>
      </c>
      <c r="I30" s="186">
        <v>0.13</v>
      </c>
      <c r="J30" s="189">
        <f t="shared" si="1"/>
        <v>1.0000000000000009E-2</v>
      </c>
      <c r="K30" s="186">
        <v>0.14000000000000001</v>
      </c>
      <c r="L30" s="186">
        <v>0.13</v>
      </c>
      <c r="M30" s="189">
        <f t="shared" si="2"/>
        <v>1.0000000000000009E-2</v>
      </c>
      <c r="N30" s="186">
        <v>0.13</v>
      </c>
      <c r="O30" s="186">
        <v>0.13</v>
      </c>
      <c r="P30" s="189">
        <f t="shared" si="3"/>
        <v>0</v>
      </c>
      <c r="Q30" s="186">
        <v>0.14000000000000001</v>
      </c>
      <c r="R30" s="186">
        <v>0.13</v>
      </c>
      <c r="S30" s="189">
        <f t="shared" si="4"/>
        <v>1.0000000000000009E-2</v>
      </c>
      <c r="T30" s="186">
        <v>0.11</v>
      </c>
      <c r="U30" s="186">
        <v>0.13</v>
      </c>
      <c r="V30" s="189">
        <f t="shared" si="5"/>
        <v>-2.0000000000000004E-2</v>
      </c>
      <c r="W30" s="186">
        <v>0.08</v>
      </c>
      <c r="X30" s="186">
        <v>0.13</v>
      </c>
      <c r="Y30" s="189">
        <f t="shared" si="6"/>
        <v>-0.05</v>
      </c>
      <c r="Z30" s="186">
        <v>0.2</v>
      </c>
      <c r="AA30" s="186">
        <v>0.13</v>
      </c>
      <c r="AB30" s="189">
        <f t="shared" si="7"/>
        <v>7.0000000000000007E-2</v>
      </c>
      <c r="AC30" s="186">
        <v>0.12</v>
      </c>
      <c r="AD30" s="186">
        <v>0.13</v>
      </c>
      <c r="AE30" s="189">
        <f t="shared" si="8"/>
        <v>-1.0000000000000009E-2</v>
      </c>
      <c r="AF30" s="189">
        <f t="shared" si="9"/>
        <v>1.1111111111111105E-3</v>
      </c>
      <c r="AG30" s="4">
        <v>60012.53</v>
      </c>
      <c r="AH30" s="186">
        <f t="shared" si="13"/>
        <v>1.714767505801627E-2</v>
      </c>
      <c r="AI30" s="99">
        <f t="shared" si="11"/>
        <v>1.9052972286684734E-5</v>
      </c>
      <c r="AJ30" s="96">
        <v>74734.06</v>
      </c>
      <c r="AK30" s="96">
        <v>13.27</v>
      </c>
      <c r="AL30" s="4">
        <v>12.67</v>
      </c>
    </row>
    <row r="31" spans="1:38" s="62" customFormat="1">
      <c r="A31" s="76" t="s">
        <v>2657</v>
      </c>
      <c r="B31" s="186">
        <v>0.1</v>
      </c>
      <c r="C31" s="186">
        <v>0.13</v>
      </c>
      <c r="D31" s="189">
        <f t="shared" si="12"/>
        <v>-0.03</v>
      </c>
      <c r="E31" s="186">
        <v>0.1</v>
      </c>
      <c r="F31" s="186">
        <v>0.13</v>
      </c>
      <c r="G31" s="189">
        <f t="shared" si="0"/>
        <v>-0.03</v>
      </c>
      <c r="H31" s="186">
        <v>0.11</v>
      </c>
      <c r="I31" s="186">
        <v>0.13</v>
      </c>
      <c r="J31" s="189">
        <f t="shared" si="1"/>
        <v>-2.0000000000000004E-2</v>
      </c>
      <c r="K31" s="186">
        <v>0.11</v>
      </c>
      <c r="L31" s="186">
        <v>0.13</v>
      </c>
      <c r="M31" s="189">
        <f t="shared" si="2"/>
        <v>-2.0000000000000004E-2</v>
      </c>
      <c r="N31" s="186">
        <v>0.11</v>
      </c>
      <c r="O31" s="186">
        <v>0.13</v>
      </c>
      <c r="P31" s="189">
        <f t="shared" si="3"/>
        <v>-2.0000000000000004E-2</v>
      </c>
      <c r="Q31" s="186">
        <v>0.1</v>
      </c>
      <c r="R31" s="186">
        <v>0.13</v>
      </c>
      <c r="S31" s="189">
        <f t="shared" si="4"/>
        <v>-0.03</v>
      </c>
      <c r="T31" s="186">
        <v>0.1</v>
      </c>
      <c r="U31" s="186">
        <v>0.13</v>
      </c>
      <c r="V31" s="189">
        <f t="shared" si="5"/>
        <v>-0.03</v>
      </c>
      <c r="W31" s="186">
        <v>0.09</v>
      </c>
      <c r="X31" s="186">
        <v>0.13</v>
      </c>
      <c r="Y31" s="189">
        <f t="shared" si="6"/>
        <v>-4.0000000000000008E-2</v>
      </c>
      <c r="Z31" s="186">
        <v>0.11</v>
      </c>
      <c r="AA31" s="186">
        <v>0.13</v>
      </c>
      <c r="AB31" s="189">
        <f t="shared" si="7"/>
        <v>-2.0000000000000004E-2</v>
      </c>
      <c r="AC31" s="186">
        <v>0.11</v>
      </c>
      <c r="AD31" s="186">
        <v>0.13</v>
      </c>
      <c r="AE31" s="189">
        <f t="shared" si="8"/>
        <v>-2.0000000000000004E-2</v>
      </c>
      <c r="AF31" s="189">
        <f t="shared" si="9"/>
        <v>-2.6666666666666672E-2</v>
      </c>
      <c r="AG31" s="4">
        <v>72733.070000000007</v>
      </c>
      <c r="AH31" s="186">
        <f t="shared" si="13"/>
        <v>2.0782377452374556E-2</v>
      </c>
      <c r="AI31" s="99">
        <f t="shared" si="11"/>
        <v>-5.541967320633216E-4</v>
      </c>
      <c r="AJ31" s="96">
        <v>75869.679999999993</v>
      </c>
      <c r="AK31" s="96">
        <v>5.07</v>
      </c>
      <c r="AL31" s="4" t="s">
        <v>13</v>
      </c>
    </row>
    <row r="32" spans="1:38" s="62" customFormat="1">
      <c r="A32" s="76" t="s">
        <v>2658</v>
      </c>
      <c r="B32" s="186">
        <v>0.13</v>
      </c>
      <c r="C32" s="186">
        <v>0.13</v>
      </c>
      <c r="D32" s="189">
        <f t="shared" si="12"/>
        <v>0</v>
      </c>
      <c r="E32" s="186">
        <v>0.12</v>
      </c>
      <c r="F32" s="186">
        <v>0.13</v>
      </c>
      <c r="G32" s="189">
        <f t="shared" si="0"/>
        <v>-1.0000000000000009E-2</v>
      </c>
      <c r="H32" s="186">
        <v>0.09</v>
      </c>
      <c r="I32" s="186">
        <v>0.13</v>
      </c>
      <c r="J32" s="189">
        <f t="shared" si="1"/>
        <v>-4.0000000000000008E-2</v>
      </c>
      <c r="K32" s="186">
        <v>0.1</v>
      </c>
      <c r="L32" s="186">
        <v>0.13</v>
      </c>
      <c r="M32" s="189">
        <f t="shared" si="2"/>
        <v>-0.03</v>
      </c>
      <c r="N32" s="186">
        <v>0.1</v>
      </c>
      <c r="O32" s="186">
        <v>0.13</v>
      </c>
      <c r="P32" s="189">
        <f t="shared" si="3"/>
        <v>-0.03</v>
      </c>
      <c r="Q32" s="186">
        <v>0.11</v>
      </c>
      <c r="R32" s="186">
        <v>0.13</v>
      </c>
      <c r="S32" s="189">
        <f t="shared" si="4"/>
        <v>-2.0000000000000004E-2</v>
      </c>
      <c r="T32" s="186">
        <v>0.11</v>
      </c>
      <c r="U32" s="186">
        <v>0.13</v>
      </c>
      <c r="V32" s="189">
        <f t="shared" si="5"/>
        <v>-2.0000000000000004E-2</v>
      </c>
      <c r="W32" s="186">
        <v>0.11</v>
      </c>
      <c r="X32" s="186">
        <v>0.13</v>
      </c>
      <c r="Y32" s="189">
        <f t="shared" si="6"/>
        <v>-2.0000000000000004E-2</v>
      </c>
      <c r="Z32" s="186">
        <v>0.11</v>
      </c>
      <c r="AA32" s="186">
        <v>0.13</v>
      </c>
      <c r="AB32" s="189">
        <f t="shared" si="7"/>
        <v>-2.0000000000000004E-2</v>
      </c>
      <c r="AC32" s="186">
        <v>0.12</v>
      </c>
      <c r="AD32" s="186">
        <v>0.13</v>
      </c>
      <c r="AE32" s="189">
        <f t="shared" si="8"/>
        <v>-1.0000000000000009E-2</v>
      </c>
      <c r="AF32" s="189">
        <f t="shared" si="9"/>
        <v>-1.7777777777777781E-2</v>
      </c>
      <c r="AG32" s="4">
        <v>49730.32</v>
      </c>
      <c r="AH32" s="186">
        <f t="shared" si="13"/>
        <v>1.4209688674867859E-2</v>
      </c>
      <c r="AI32" s="99">
        <f t="shared" si="11"/>
        <v>-2.5261668755320642E-4</v>
      </c>
      <c r="AJ32" s="96">
        <v>60120.55</v>
      </c>
      <c r="AK32" s="96">
        <v>5.4</v>
      </c>
      <c r="AL32" s="4">
        <v>1.22</v>
      </c>
    </row>
    <row r="33" spans="1:38" s="62" customFormat="1">
      <c r="A33" s="76" t="s">
        <v>2659</v>
      </c>
      <c r="B33" s="186">
        <v>0.24</v>
      </c>
      <c r="C33" s="186">
        <v>0.13</v>
      </c>
      <c r="D33" s="189">
        <f t="shared" si="12"/>
        <v>0.10999999999999999</v>
      </c>
      <c r="E33" s="186">
        <v>0.22</v>
      </c>
      <c r="F33" s="186">
        <v>0.13</v>
      </c>
      <c r="G33" s="189">
        <f t="shared" si="0"/>
        <v>0.09</v>
      </c>
      <c r="H33" s="186">
        <v>0.24</v>
      </c>
      <c r="I33" s="186">
        <v>0.13</v>
      </c>
      <c r="J33" s="189">
        <f t="shared" si="1"/>
        <v>0.10999999999999999</v>
      </c>
      <c r="K33" s="186">
        <v>0.23</v>
      </c>
      <c r="L33" s="186">
        <v>0.13</v>
      </c>
      <c r="M33" s="189">
        <f t="shared" si="2"/>
        <v>0.1</v>
      </c>
      <c r="N33" s="186">
        <v>0.2</v>
      </c>
      <c r="O33" s="186">
        <v>0.13</v>
      </c>
      <c r="P33" s="189">
        <f t="shared" si="3"/>
        <v>7.0000000000000007E-2</v>
      </c>
      <c r="Q33" s="186">
        <v>0.16</v>
      </c>
      <c r="R33" s="186">
        <v>0.13</v>
      </c>
      <c r="S33" s="189">
        <f t="shared" si="4"/>
        <v>0.03</v>
      </c>
      <c r="T33" s="186">
        <v>0.12</v>
      </c>
      <c r="U33" s="186">
        <v>0.13</v>
      </c>
      <c r="V33" s="189">
        <f t="shared" si="5"/>
        <v>-1.0000000000000009E-2</v>
      </c>
      <c r="W33" s="186">
        <v>0.12</v>
      </c>
      <c r="X33" s="186">
        <v>0.13</v>
      </c>
      <c r="Y33" s="189">
        <f t="shared" si="6"/>
        <v>-1.0000000000000009E-2</v>
      </c>
      <c r="Z33" s="186">
        <v>0.14000000000000001</v>
      </c>
      <c r="AA33" s="186">
        <v>0.13</v>
      </c>
      <c r="AB33" s="189">
        <f t="shared" si="7"/>
        <v>1.0000000000000009E-2</v>
      </c>
      <c r="AC33" s="186">
        <v>0.16</v>
      </c>
      <c r="AD33" s="186">
        <v>0.13</v>
      </c>
      <c r="AE33" s="189">
        <f t="shared" si="8"/>
        <v>0.03</v>
      </c>
      <c r="AF33" s="189">
        <f t="shared" si="9"/>
        <v>4.6666666666666669E-2</v>
      </c>
      <c r="AG33" s="4">
        <v>30100.52</v>
      </c>
      <c r="AH33" s="186">
        <f t="shared" si="13"/>
        <v>8.6007694732636655E-3</v>
      </c>
      <c r="AI33" s="99">
        <f t="shared" si="11"/>
        <v>4.0136924208563772E-4</v>
      </c>
      <c r="AJ33" s="96">
        <v>30978.44</v>
      </c>
      <c r="AK33" s="96">
        <v>3.29</v>
      </c>
      <c r="AL33" s="4">
        <v>2.98</v>
      </c>
    </row>
    <row r="34" spans="1:38" s="62" customFormat="1">
      <c r="A34" s="76" t="s">
        <v>2660</v>
      </c>
      <c r="B34" s="186" t="s">
        <v>13</v>
      </c>
      <c r="C34" s="186">
        <v>0.13</v>
      </c>
      <c r="D34" s="189" t="s">
        <v>13</v>
      </c>
      <c r="E34" s="186" t="s">
        <v>13</v>
      </c>
      <c r="F34" s="186">
        <v>0.13</v>
      </c>
      <c r="G34" s="189" t="s">
        <v>13</v>
      </c>
      <c r="H34" s="186" t="s">
        <v>13</v>
      </c>
      <c r="I34" s="186">
        <v>0.13</v>
      </c>
      <c r="J34" s="189" t="s">
        <v>13</v>
      </c>
      <c r="K34" s="186" t="s">
        <v>13</v>
      </c>
      <c r="L34" s="186">
        <v>0.13</v>
      </c>
      <c r="M34" s="189" t="s">
        <v>13</v>
      </c>
      <c r="N34" s="186" t="s">
        <v>13</v>
      </c>
      <c r="O34" s="186">
        <v>0.13</v>
      </c>
      <c r="P34" s="189" t="s">
        <v>13</v>
      </c>
      <c r="Q34" s="186" t="s">
        <v>13</v>
      </c>
      <c r="R34" s="186">
        <v>0.13</v>
      </c>
      <c r="S34" s="189" t="s">
        <v>13</v>
      </c>
      <c r="T34" s="186">
        <v>0.14000000000000001</v>
      </c>
      <c r="U34" s="186">
        <v>0.13</v>
      </c>
      <c r="V34" s="189">
        <f t="shared" si="5"/>
        <v>1.0000000000000009E-2</v>
      </c>
      <c r="W34" s="186">
        <v>0.13</v>
      </c>
      <c r="X34" s="186">
        <v>0.13</v>
      </c>
      <c r="Y34" s="189">
        <f t="shared" si="6"/>
        <v>0</v>
      </c>
      <c r="Z34" s="186">
        <v>0.1</v>
      </c>
      <c r="AA34" s="186">
        <v>0.13</v>
      </c>
      <c r="AB34" s="189">
        <f t="shared" si="7"/>
        <v>-0.03</v>
      </c>
      <c r="AC34" s="186">
        <v>0.1</v>
      </c>
      <c r="AD34" s="186">
        <v>0.13</v>
      </c>
      <c r="AE34" s="189">
        <f t="shared" si="8"/>
        <v>-0.03</v>
      </c>
      <c r="AF34" s="189">
        <f t="shared" si="9"/>
        <v>-1.2499999999999997E-2</v>
      </c>
      <c r="AG34" s="4">
        <v>10726.83</v>
      </c>
      <c r="AH34" s="186">
        <f t="shared" si="13"/>
        <v>3.0650298403113595E-3</v>
      </c>
      <c r="AI34" s="99">
        <f t="shared" si="11"/>
        <v>-3.8312873003891984E-5</v>
      </c>
      <c r="AJ34" s="96">
        <v>10941.06</v>
      </c>
      <c r="AK34" s="96">
        <v>2.46</v>
      </c>
      <c r="AL34" s="4" t="s">
        <v>13</v>
      </c>
    </row>
    <row r="35" spans="1:38" s="62" customFormat="1">
      <c r="A35" s="76" t="s">
        <v>2661</v>
      </c>
      <c r="B35" s="186">
        <v>0.15</v>
      </c>
      <c r="C35" s="186">
        <v>0.13</v>
      </c>
      <c r="D35" s="189">
        <f t="shared" si="12"/>
        <v>1.999999999999999E-2</v>
      </c>
      <c r="E35" s="186">
        <v>0.14000000000000001</v>
      </c>
      <c r="F35" s="186">
        <v>0.13</v>
      </c>
      <c r="G35" s="189">
        <f t="shared" si="0"/>
        <v>1.0000000000000009E-2</v>
      </c>
      <c r="H35" s="186">
        <v>0.13</v>
      </c>
      <c r="I35" s="186">
        <v>0.13</v>
      </c>
      <c r="J35" s="189">
        <f t="shared" si="1"/>
        <v>0</v>
      </c>
      <c r="K35" s="186">
        <v>0.15</v>
      </c>
      <c r="L35" s="186">
        <v>0.13</v>
      </c>
      <c r="M35" s="189">
        <f t="shared" si="2"/>
        <v>1.999999999999999E-2</v>
      </c>
      <c r="N35" s="186">
        <v>0.18</v>
      </c>
      <c r="O35" s="186">
        <v>0.13</v>
      </c>
      <c r="P35" s="189">
        <f t="shared" si="3"/>
        <v>4.9999999999999989E-2</v>
      </c>
      <c r="Q35" s="186">
        <v>0.14000000000000001</v>
      </c>
      <c r="R35" s="186">
        <v>0.13</v>
      </c>
      <c r="S35" s="189">
        <f t="shared" si="4"/>
        <v>1.0000000000000009E-2</v>
      </c>
      <c r="T35" s="186">
        <v>0.19</v>
      </c>
      <c r="U35" s="186">
        <v>0.13</v>
      </c>
      <c r="V35" s="189">
        <f t="shared" si="5"/>
        <v>0.06</v>
      </c>
      <c r="W35" s="186">
        <v>0.24</v>
      </c>
      <c r="X35" s="186">
        <v>0.13</v>
      </c>
      <c r="Y35" s="189">
        <f t="shared" si="6"/>
        <v>0.10999999999999999</v>
      </c>
      <c r="Z35" s="186">
        <v>0.22</v>
      </c>
      <c r="AA35" s="186">
        <v>0.13</v>
      </c>
      <c r="AB35" s="189">
        <f t="shared" si="7"/>
        <v>0.09</v>
      </c>
      <c r="AC35" s="186">
        <v>0.18</v>
      </c>
      <c r="AD35" s="186">
        <v>0.13</v>
      </c>
      <c r="AE35" s="189">
        <f t="shared" si="8"/>
        <v>4.9999999999999989E-2</v>
      </c>
      <c r="AF35" s="189">
        <f t="shared" si="9"/>
        <v>4.6666666666666662E-2</v>
      </c>
      <c r="AG35" s="4">
        <v>19193.14</v>
      </c>
      <c r="AH35" s="186">
        <f t="shared" si="13"/>
        <v>5.4841501943513199E-3</v>
      </c>
      <c r="AI35" s="99">
        <f t="shared" si="11"/>
        <v>2.5592700906972824E-4</v>
      </c>
      <c r="AJ35" s="96">
        <v>19663.310000000001</v>
      </c>
      <c r="AK35" s="96">
        <v>8.91</v>
      </c>
      <c r="AL35" s="4">
        <v>32.700000000000003</v>
      </c>
    </row>
    <row r="36" spans="1:38" s="62" customFormat="1">
      <c r="A36" s="76" t="s">
        <v>2662</v>
      </c>
      <c r="B36" s="186">
        <v>0.15</v>
      </c>
      <c r="C36" s="186">
        <v>0.13</v>
      </c>
      <c r="D36" s="189">
        <f t="shared" si="12"/>
        <v>1.999999999999999E-2</v>
      </c>
      <c r="E36" s="186">
        <v>0.15</v>
      </c>
      <c r="F36" s="186">
        <v>0.13</v>
      </c>
      <c r="G36" s="189">
        <f t="shared" si="0"/>
        <v>1.999999999999999E-2</v>
      </c>
      <c r="H36" s="186">
        <v>0.1</v>
      </c>
      <c r="I36" s="186">
        <v>0.13</v>
      </c>
      <c r="J36" s="189">
        <f t="shared" si="1"/>
        <v>-0.03</v>
      </c>
      <c r="K36" s="186">
        <v>0.1</v>
      </c>
      <c r="L36" s="186">
        <v>0.13</v>
      </c>
      <c r="M36" s="189">
        <f t="shared" si="2"/>
        <v>-0.03</v>
      </c>
      <c r="N36" s="186">
        <v>0.1</v>
      </c>
      <c r="O36" s="186">
        <v>0.13</v>
      </c>
      <c r="P36" s="189">
        <f t="shared" si="3"/>
        <v>-0.03</v>
      </c>
      <c r="Q36" s="186">
        <v>0.1</v>
      </c>
      <c r="R36" s="186">
        <v>0.13</v>
      </c>
      <c r="S36" s="189">
        <f t="shared" si="4"/>
        <v>-0.03</v>
      </c>
      <c r="T36" s="186">
        <v>0.1</v>
      </c>
      <c r="U36" s="186">
        <v>0.13</v>
      </c>
      <c r="V36" s="189">
        <f t="shared" si="5"/>
        <v>-0.03</v>
      </c>
      <c r="W36" s="186">
        <v>0.1</v>
      </c>
      <c r="X36" s="186">
        <v>0.13</v>
      </c>
      <c r="Y36" s="189">
        <f t="shared" si="6"/>
        <v>-0.03</v>
      </c>
      <c r="Z36" s="186">
        <v>0.03</v>
      </c>
      <c r="AA36" s="186">
        <v>0.13</v>
      </c>
      <c r="AB36" s="189">
        <f t="shared" si="7"/>
        <v>-0.1</v>
      </c>
      <c r="AC36" s="186">
        <v>0.02</v>
      </c>
      <c r="AD36" s="186">
        <v>0.13</v>
      </c>
      <c r="AE36" s="189">
        <f t="shared" si="8"/>
        <v>-0.11</v>
      </c>
      <c r="AF36" s="189">
        <f t="shared" si="9"/>
        <v>-3.5555555555555556E-2</v>
      </c>
      <c r="AG36" s="4">
        <v>8057.13</v>
      </c>
      <c r="AH36" s="186">
        <f t="shared" si="13"/>
        <v>2.3022033422052802E-3</v>
      </c>
      <c r="AI36" s="99">
        <f t="shared" si="11"/>
        <v>-8.1856118833965519E-5</v>
      </c>
      <c r="AJ36" s="96">
        <v>8179.48</v>
      </c>
      <c r="AK36" s="96">
        <v>0</v>
      </c>
      <c r="AL36" s="4">
        <v>4.2300000000000004</v>
      </c>
    </row>
    <row r="37" spans="1:38" s="62" customFormat="1">
      <c r="A37" s="76" t="s">
        <v>2663</v>
      </c>
      <c r="B37" s="186">
        <v>0.25</v>
      </c>
      <c r="C37" s="186">
        <v>0.13</v>
      </c>
      <c r="D37" s="189">
        <f t="shared" si="12"/>
        <v>0.12</v>
      </c>
      <c r="E37" s="186">
        <v>0.21</v>
      </c>
      <c r="F37" s="186">
        <v>0.13</v>
      </c>
      <c r="G37" s="189">
        <f t="shared" si="0"/>
        <v>7.9999999999999988E-2</v>
      </c>
      <c r="H37" s="186">
        <v>7.0000000000000007E-2</v>
      </c>
      <c r="I37" s="186">
        <v>0.13</v>
      </c>
      <c r="J37" s="189">
        <f t="shared" si="1"/>
        <v>-0.06</v>
      </c>
      <c r="K37" s="186">
        <v>0.22</v>
      </c>
      <c r="L37" s="186">
        <v>0.13</v>
      </c>
      <c r="M37" s="189">
        <f t="shared" si="2"/>
        <v>0.09</v>
      </c>
      <c r="N37" s="186">
        <v>0.38</v>
      </c>
      <c r="O37" s="186">
        <v>0.13</v>
      </c>
      <c r="P37" s="189">
        <f t="shared" si="3"/>
        <v>0.25</v>
      </c>
      <c r="Q37" s="186">
        <v>0.19</v>
      </c>
      <c r="R37" s="186">
        <v>0.13</v>
      </c>
      <c r="S37" s="189">
        <f t="shared" si="4"/>
        <v>0.06</v>
      </c>
      <c r="T37" s="186">
        <v>0.1</v>
      </c>
      <c r="U37" s="186">
        <v>0.13</v>
      </c>
      <c r="V37" s="189">
        <f t="shared" si="5"/>
        <v>-0.03</v>
      </c>
      <c r="W37" s="186">
        <v>0.12</v>
      </c>
      <c r="X37" s="186">
        <v>0.13</v>
      </c>
      <c r="Y37" s="189">
        <f t="shared" si="6"/>
        <v>-1.0000000000000009E-2</v>
      </c>
      <c r="Z37" s="186">
        <v>0.11</v>
      </c>
      <c r="AA37" s="186">
        <v>0.13</v>
      </c>
      <c r="AB37" s="189">
        <f t="shared" si="7"/>
        <v>-2.0000000000000004E-2</v>
      </c>
      <c r="AC37" s="186">
        <v>0.11</v>
      </c>
      <c r="AD37" s="186">
        <v>0.13</v>
      </c>
      <c r="AE37" s="189">
        <f t="shared" si="8"/>
        <v>-2.0000000000000004E-2</v>
      </c>
      <c r="AF37" s="189">
        <f t="shared" si="9"/>
        <v>5.7777777777777782E-2</v>
      </c>
      <c r="AG37" s="4">
        <v>12136.51</v>
      </c>
      <c r="AH37" s="186">
        <f t="shared" si="13"/>
        <v>3.4678246329285741E-3</v>
      </c>
      <c r="AI37" s="99">
        <f t="shared" si="11"/>
        <v>2.0036320101365096E-4</v>
      </c>
      <c r="AJ37" s="96">
        <v>14143.42</v>
      </c>
      <c r="AK37" s="96">
        <v>0.82</v>
      </c>
      <c r="AL37" s="4">
        <v>9.6999999999999993</v>
      </c>
    </row>
    <row r="38" spans="1:38" s="62" customFormat="1">
      <c r="A38" s="76" t="s">
        <v>2664</v>
      </c>
      <c r="B38" s="186">
        <v>0.12</v>
      </c>
      <c r="C38" s="186">
        <v>0.13</v>
      </c>
      <c r="D38" s="189">
        <f t="shared" si="12"/>
        <v>-1.0000000000000009E-2</v>
      </c>
      <c r="E38" s="186">
        <v>0.14000000000000001</v>
      </c>
      <c r="F38" s="186">
        <v>0.13</v>
      </c>
      <c r="G38" s="189">
        <f t="shared" si="0"/>
        <v>1.0000000000000009E-2</v>
      </c>
      <c r="H38" s="186">
        <v>0.16</v>
      </c>
      <c r="I38" s="186">
        <v>0.13</v>
      </c>
      <c r="J38" s="189">
        <f t="shared" si="1"/>
        <v>0.03</v>
      </c>
      <c r="K38" s="186">
        <v>0.24</v>
      </c>
      <c r="L38" s="186">
        <v>0.13</v>
      </c>
      <c r="M38" s="189">
        <f t="shared" si="2"/>
        <v>0.10999999999999999</v>
      </c>
      <c r="N38" s="186">
        <v>0.3</v>
      </c>
      <c r="O38" s="186">
        <v>0.13</v>
      </c>
      <c r="P38" s="189">
        <f t="shared" si="3"/>
        <v>0.16999999999999998</v>
      </c>
      <c r="Q38" s="186">
        <v>0.3</v>
      </c>
      <c r="R38" s="186">
        <v>0.13</v>
      </c>
      <c r="S38" s="189">
        <f t="shared" si="4"/>
        <v>0.16999999999999998</v>
      </c>
      <c r="T38" s="186">
        <v>0.33</v>
      </c>
      <c r="U38" s="186">
        <v>0.13</v>
      </c>
      <c r="V38" s="189">
        <f t="shared" si="5"/>
        <v>0.2</v>
      </c>
      <c r="W38" s="186">
        <v>0.27</v>
      </c>
      <c r="X38" s="186">
        <v>0.13</v>
      </c>
      <c r="Y38" s="189">
        <f t="shared" si="6"/>
        <v>0.14000000000000001</v>
      </c>
      <c r="Z38" s="186">
        <v>0.19</v>
      </c>
      <c r="AA38" s="186">
        <v>0.13</v>
      </c>
      <c r="AB38" s="189">
        <f t="shared" si="7"/>
        <v>0.06</v>
      </c>
      <c r="AC38" s="186">
        <v>0.18</v>
      </c>
      <c r="AD38" s="186">
        <v>0.13</v>
      </c>
      <c r="AE38" s="189">
        <f t="shared" si="8"/>
        <v>4.9999999999999989E-2</v>
      </c>
      <c r="AF38" s="189">
        <f t="shared" si="9"/>
        <v>9.9999999999999992E-2</v>
      </c>
      <c r="AG38" s="4">
        <v>3655.39</v>
      </c>
      <c r="AH38" s="186">
        <f t="shared" si="13"/>
        <v>1.0444725448222579E-3</v>
      </c>
      <c r="AI38" s="99">
        <f t="shared" si="11"/>
        <v>1.0444725448222578E-4</v>
      </c>
      <c r="AJ38" s="96">
        <v>4480.95</v>
      </c>
      <c r="AK38" s="96">
        <v>2.68</v>
      </c>
      <c r="AL38" s="4" t="s">
        <v>13</v>
      </c>
    </row>
    <row r="39" spans="1:38" s="62" customFormat="1">
      <c r="A39" s="76" t="s">
        <v>2665</v>
      </c>
      <c r="B39" s="186" t="s">
        <v>13</v>
      </c>
      <c r="C39" s="186">
        <v>0.13</v>
      </c>
      <c r="D39" s="189" t="s">
        <v>13</v>
      </c>
      <c r="E39" s="186" t="s">
        <v>13</v>
      </c>
      <c r="F39" s="186">
        <v>0.13</v>
      </c>
      <c r="G39" s="189" t="s">
        <v>13</v>
      </c>
      <c r="H39" s="186" t="s">
        <v>13</v>
      </c>
      <c r="I39" s="186">
        <v>0.13</v>
      </c>
      <c r="J39" s="189" t="s">
        <v>13</v>
      </c>
      <c r="K39" s="186">
        <v>-0.67</v>
      </c>
      <c r="L39" s="186">
        <v>0.13</v>
      </c>
      <c r="M39" s="189">
        <f t="shared" si="2"/>
        <v>-0.8</v>
      </c>
      <c r="N39" s="186">
        <v>0.19</v>
      </c>
      <c r="O39" s="186">
        <v>0.13</v>
      </c>
      <c r="P39" s="189">
        <f t="shared" si="3"/>
        <v>0.06</v>
      </c>
      <c r="Q39" s="186">
        <v>0.26</v>
      </c>
      <c r="R39" s="186">
        <v>0.13</v>
      </c>
      <c r="S39" s="189">
        <f t="shared" si="4"/>
        <v>0.13</v>
      </c>
      <c r="T39" s="186">
        <v>0.24</v>
      </c>
      <c r="U39" s="186">
        <v>0.13</v>
      </c>
      <c r="V39" s="189">
        <f t="shared" si="5"/>
        <v>0.10999999999999999</v>
      </c>
      <c r="W39" s="186">
        <v>0.12</v>
      </c>
      <c r="X39" s="186">
        <v>0.13</v>
      </c>
      <c r="Y39" s="189">
        <f t="shared" si="6"/>
        <v>-1.0000000000000009E-2</v>
      </c>
      <c r="Z39" s="186">
        <v>0.18</v>
      </c>
      <c r="AA39" s="186">
        <v>0.13</v>
      </c>
      <c r="AB39" s="189">
        <f t="shared" si="7"/>
        <v>4.9999999999999989E-2</v>
      </c>
      <c r="AC39" s="186">
        <v>0.19</v>
      </c>
      <c r="AD39" s="186">
        <v>0.13</v>
      </c>
      <c r="AE39" s="189">
        <f t="shared" si="8"/>
        <v>0.06</v>
      </c>
      <c r="AF39" s="189">
        <f t="shared" si="9"/>
        <v>-5.7142857142857148E-2</v>
      </c>
      <c r="AG39" s="4">
        <v>5514.84</v>
      </c>
      <c r="AH39" s="186">
        <f t="shared" si="13"/>
        <v>1.5757823294060499E-3</v>
      </c>
      <c r="AI39" s="99">
        <f t="shared" si="11"/>
        <v>-9.0044704537488578E-5</v>
      </c>
      <c r="AJ39" s="96">
        <v>5676.06</v>
      </c>
      <c r="AK39" s="96">
        <v>1.33</v>
      </c>
      <c r="AL39" s="4" t="s">
        <v>13</v>
      </c>
    </row>
    <row r="40" spans="1:38" s="62" customFormat="1">
      <c r="A40" s="76" t="s">
        <v>2666</v>
      </c>
      <c r="B40" s="186">
        <v>0.27</v>
      </c>
      <c r="C40" s="186">
        <v>0.13</v>
      </c>
      <c r="D40" s="189">
        <f t="shared" si="12"/>
        <v>0.14000000000000001</v>
      </c>
      <c r="E40" s="186">
        <v>0.23</v>
      </c>
      <c r="F40" s="186">
        <v>0.13</v>
      </c>
      <c r="G40" s="189">
        <f t="shared" si="0"/>
        <v>0.1</v>
      </c>
      <c r="H40" s="186">
        <v>0.21</v>
      </c>
      <c r="I40" s="186">
        <v>0.13</v>
      </c>
      <c r="J40" s="189">
        <f t="shared" si="1"/>
        <v>7.9999999999999988E-2</v>
      </c>
      <c r="K40" s="186">
        <v>0.18</v>
      </c>
      <c r="L40" s="186">
        <v>0.13</v>
      </c>
      <c r="M40" s="189">
        <f t="shared" si="2"/>
        <v>4.9999999999999989E-2</v>
      </c>
      <c r="N40" s="186">
        <v>0.17</v>
      </c>
      <c r="O40" s="186">
        <v>0.13</v>
      </c>
      <c r="P40" s="189">
        <f t="shared" si="3"/>
        <v>4.0000000000000008E-2</v>
      </c>
      <c r="Q40" s="186">
        <v>0.15</v>
      </c>
      <c r="R40" s="186">
        <v>0.13</v>
      </c>
      <c r="S40" s="189">
        <f t="shared" si="4"/>
        <v>1.999999999999999E-2</v>
      </c>
      <c r="T40" s="186">
        <v>0.18</v>
      </c>
      <c r="U40" s="186">
        <v>0.13</v>
      </c>
      <c r="V40" s="189">
        <f t="shared" si="5"/>
        <v>4.9999999999999989E-2</v>
      </c>
      <c r="W40" s="186">
        <v>0.14000000000000001</v>
      </c>
      <c r="X40" s="186">
        <v>0.13</v>
      </c>
      <c r="Y40" s="189">
        <f t="shared" si="6"/>
        <v>1.0000000000000009E-2</v>
      </c>
      <c r="Z40" s="186">
        <v>0.14000000000000001</v>
      </c>
      <c r="AA40" s="186">
        <v>0.13</v>
      </c>
      <c r="AB40" s="189">
        <f t="shared" si="7"/>
        <v>1.0000000000000009E-2</v>
      </c>
      <c r="AC40" s="186">
        <v>0.17</v>
      </c>
      <c r="AD40" s="186">
        <v>0.13</v>
      </c>
      <c r="AE40" s="189">
        <f t="shared" si="8"/>
        <v>4.0000000000000008E-2</v>
      </c>
      <c r="AF40" s="189">
        <f t="shared" si="9"/>
        <v>5.1111111111111121E-2</v>
      </c>
      <c r="AG40" s="4">
        <v>78721.06</v>
      </c>
      <c r="AH40" s="186">
        <f t="shared" si="13"/>
        <v>2.2493355256020739E-2</v>
      </c>
      <c r="AI40" s="99">
        <f t="shared" si="11"/>
        <v>1.1496603797521714E-3</v>
      </c>
      <c r="AJ40" s="96">
        <v>81897.649999999994</v>
      </c>
      <c r="AK40" s="96">
        <v>8.83</v>
      </c>
      <c r="AL40" s="4" t="s">
        <v>13</v>
      </c>
    </row>
    <row r="41" spans="1:38" s="62" customFormat="1">
      <c r="A41" s="76" t="s">
        <v>2667</v>
      </c>
      <c r="B41" s="186">
        <v>0.79</v>
      </c>
      <c r="C41" s="186">
        <v>0.13</v>
      </c>
      <c r="D41" s="189">
        <f t="shared" si="12"/>
        <v>0.66</v>
      </c>
      <c r="E41" s="186">
        <v>0.24</v>
      </c>
      <c r="F41" s="186">
        <v>0.13</v>
      </c>
      <c r="G41" s="189">
        <f t="shared" si="0"/>
        <v>0.10999999999999999</v>
      </c>
      <c r="H41" s="186">
        <v>7.0000000000000007E-2</v>
      </c>
      <c r="I41" s="186">
        <v>0.13</v>
      </c>
      <c r="J41" s="189">
        <f t="shared" si="1"/>
        <v>-0.06</v>
      </c>
      <c r="K41" s="186">
        <v>0.13</v>
      </c>
      <c r="L41" s="186">
        <v>0.13</v>
      </c>
      <c r="M41" s="189">
        <f t="shared" si="2"/>
        <v>0</v>
      </c>
      <c r="N41" s="186">
        <v>0.13</v>
      </c>
      <c r="O41" s="186">
        <v>0.13</v>
      </c>
      <c r="P41" s="189">
        <f t="shared" si="3"/>
        <v>0</v>
      </c>
      <c r="Q41" s="186">
        <v>0.15</v>
      </c>
      <c r="R41" s="186">
        <v>0.13</v>
      </c>
      <c r="S41" s="189">
        <f t="shared" si="4"/>
        <v>1.999999999999999E-2</v>
      </c>
      <c r="T41" s="186">
        <v>0.06</v>
      </c>
      <c r="U41" s="186">
        <v>0.13</v>
      </c>
      <c r="V41" s="189">
        <f t="shared" si="5"/>
        <v>-7.0000000000000007E-2</v>
      </c>
      <c r="W41" s="186">
        <v>0.09</v>
      </c>
      <c r="X41" s="186">
        <v>0.13</v>
      </c>
      <c r="Y41" s="189">
        <f t="shared" si="6"/>
        <v>-4.0000000000000008E-2</v>
      </c>
      <c r="Z41" s="186">
        <v>0.09</v>
      </c>
      <c r="AA41" s="186">
        <v>0.13</v>
      </c>
      <c r="AB41" s="189">
        <f t="shared" si="7"/>
        <v>-4.0000000000000008E-2</v>
      </c>
      <c r="AC41" s="186">
        <v>0.11</v>
      </c>
      <c r="AD41" s="186">
        <v>0.13</v>
      </c>
      <c r="AE41" s="189">
        <f t="shared" si="8"/>
        <v>-2.0000000000000004E-2</v>
      </c>
      <c r="AF41" s="189">
        <f t="shared" si="9"/>
        <v>6.8888888888888875E-2</v>
      </c>
      <c r="AG41" s="4">
        <v>4375.8</v>
      </c>
      <c r="AH41" s="186">
        <f t="shared" si="13"/>
        <v>1.2503188337313492E-3</v>
      </c>
      <c r="AI41" s="99">
        <f t="shared" si="11"/>
        <v>8.6133075212604032E-5</v>
      </c>
      <c r="AJ41" s="96">
        <v>4445.47</v>
      </c>
      <c r="AK41" s="96">
        <v>1.84</v>
      </c>
      <c r="AL41" s="4">
        <v>3.01</v>
      </c>
    </row>
    <row r="42" spans="1:38" s="62" customFormat="1">
      <c r="A42" s="76" t="s">
        <v>2668</v>
      </c>
      <c r="B42" s="186">
        <v>0.16</v>
      </c>
      <c r="C42" s="186">
        <v>0.13</v>
      </c>
      <c r="D42" s="189">
        <f t="shared" si="12"/>
        <v>0.03</v>
      </c>
      <c r="E42" s="186">
        <v>0.14000000000000001</v>
      </c>
      <c r="F42" s="186">
        <v>0.13</v>
      </c>
      <c r="G42" s="189">
        <f t="shared" si="0"/>
        <v>1.0000000000000009E-2</v>
      </c>
      <c r="H42" s="186">
        <v>0.12</v>
      </c>
      <c r="I42" s="186">
        <v>0.13</v>
      </c>
      <c r="J42" s="189">
        <f t="shared" si="1"/>
        <v>-1.0000000000000009E-2</v>
      </c>
      <c r="K42" s="186">
        <v>0.15</v>
      </c>
      <c r="L42" s="186">
        <v>0.13</v>
      </c>
      <c r="M42" s="189">
        <f t="shared" si="2"/>
        <v>1.999999999999999E-2</v>
      </c>
      <c r="N42" s="186">
        <v>0.13</v>
      </c>
      <c r="O42" s="186">
        <v>0.13</v>
      </c>
      <c r="P42" s="189">
        <f t="shared" si="3"/>
        <v>0</v>
      </c>
      <c r="Q42" s="186">
        <v>0.15</v>
      </c>
      <c r="R42" s="186">
        <v>0.13</v>
      </c>
      <c r="S42" s="189">
        <f t="shared" si="4"/>
        <v>1.999999999999999E-2</v>
      </c>
      <c r="T42" s="186">
        <v>0.14000000000000001</v>
      </c>
      <c r="U42" s="186">
        <v>0.13</v>
      </c>
      <c r="V42" s="189">
        <f t="shared" si="5"/>
        <v>1.0000000000000009E-2</v>
      </c>
      <c r="W42" s="186">
        <v>0.12</v>
      </c>
      <c r="X42" s="186">
        <v>0.13</v>
      </c>
      <c r="Y42" s="189">
        <f t="shared" si="6"/>
        <v>-1.0000000000000009E-2</v>
      </c>
      <c r="Z42" s="186">
        <v>0.12</v>
      </c>
      <c r="AA42" s="186">
        <v>0.13</v>
      </c>
      <c r="AB42" s="189">
        <f t="shared" si="7"/>
        <v>-1.0000000000000009E-2</v>
      </c>
      <c r="AC42" s="186">
        <v>0.1</v>
      </c>
      <c r="AD42" s="186">
        <v>0.13</v>
      </c>
      <c r="AE42" s="189">
        <f t="shared" si="8"/>
        <v>-0.03</v>
      </c>
      <c r="AF42" s="189">
        <f t="shared" si="9"/>
        <v>4.4444444444444418E-3</v>
      </c>
      <c r="AG42" s="4">
        <v>32034.47</v>
      </c>
      <c r="AH42" s="186">
        <f t="shared" si="13"/>
        <v>9.1533665088902351E-3</v>
      </c>
      <c r="AI42" s="99">
        <f t="shared" si="11"/>
        <v>4.0681628928401023E-5</v>
      </c>
      <c r="AJ42" s="96">
        <v>34341.08</v>
      </c>
      <c r="AK42" s="96">
        <v>5.73</v>
      </c>
      <c r="AL42" s="4">
        <v>3.75</v>
      </c>
    </row>
    <row r="43" spans="1:38" s="62" customFormat="1">
      <c r="A43" s="76" t="s">
        <v>2669</v>
      </c>
      <c r="B43" s="186">
        <v>0.11</v>
      </c>
      <c r="C43" s="186">
        <v>0.13</v>
      </c>
      <c r="D43" s="189">
        <f t="shared" si="12"/>
        <v>-2.0000000000000004E-2</v>
      </c>
      <c r="E43" s="186">
        <v>0.1</v>
      </c>
      <c r="F43" s="186">
        <v>0.13</v>
      </c>
      <c r="G43" s="189">
        <f t="shared" si="0"/>
        <v>-0.03</v>
      </c>
      <c r="H43" s="186">
        <v>0.11</v>
      </c>
      <c r="I43" s="186">
        <v>0.13</v>
      </c>
      <c r="J43" s="189">
        <f t="shared" si="1"/>
        <v>-2.0000000000000004E-2</v>
      </c>
      <c r="K43" s="186">
        <v>0.11</v>
      </c>
      <c r="L43" s="186">
        <v>0.13</v>
      </c>
      <c r="M43" s="189">
        <f t="shared" si="2"/>
        <v>-2.0000000000000004E-2</v>
      </c>
      <c r="N43" s="186">
        <v>0.11</v>
      </c>
      <c r="O43" s="186">
        <v>0.13</v>
      </c>
      <c r="P43" s="189">
        <f t="shared" si="3"/>
        <v>-2.0000000000000004E-2</v>
      </c>
      <c r="Q43" s="186">
        <v>0.1</v>
      </c>
      <c r="R43" s="186">
        <v>0.13</v>
      </c>
      <c r="S43" s="189">
        <f t="shared" si="4"/>
        <v>-0.03</v>
      </c>
      <c r="T43" s="186">
        <v>0.09</v>
      </c>
      <c r="U43" s="186">
        <v>0.13</v>
      </c>
      <c r="V43" s="189">
        <f t="shared" si="5"/>
        <v>-4.0000000000000008E-2</v>
      </c>
      <c r="W43" s="186">
        <v>0.09</v>
      </c>
      <c r="X43" s="186">
        <v>0.13</v>
      </c>
      <c r="Y43" s="189">
        <f t="shared" si="6"/>
        <v>-4.0000000000000008E-2</v>
      </c>
      <c r="Z43" s="186">
        <v>0.02</v>
      </c>
      <c r="AA43" s="186">
        <v>0.13</v>
      </c>
      <c r="AB43" s="189">
        <f t="shared" si="7"/>
        <v>-0.11</v>
      </c>
      <c r="AC43" s="186">
        <v>-0.06</v>
      </c>
      <c r="AD43" s="186">
        <v>0.13</v>
      </c>
      <c r="AE43" s="189">
        <f t="shared" si="8"/>
        <v>-0.19</v>
      </c>
      <c r="AF43" s="189">
        <f t="shared" si="9"/>
        <v>-5.5555555555555552E-2</v>
      </c>
      <c r="AG43" s="4">
        <v>9360.9</v>
      </c>
      <c r="AH43" s="186">
        <f t="shared" si="13"/>
        <v>2.6747359501521515E-3</v>
      </c>
      <c r="AI43" s="99">
        <f t="shared" si="11"/>
        <v>-1.4859644167511952E-4</v>
      </c>
      <c r="AJ43" s="96">
        <v>10014.94</v>
      </c>
      <c r="AK43" s="96">
        <v>0</v>
      </c>
      <c r="AL43" s="4">
        <v>-15.63</v>
      </c>
    </row>
    <row r="44" spans="1:38" s="62" customFormat="1">
      <c r="A44" s="76" t="s">
        <v>2670</v>
      </c>
      <c r="B44" s="186">
        <v>0.1193</v>
      </c>
      <c r="C44" s="186">
        <v>0.13</v>
      </c>
      <c r="D44" s="189">
        <f t="shared" si="12"/>
        <v>-1.0700000000000001E-2</v>
      </c>
      <c r="E44" s="186">
        <v>0.14050000000000001</v>
      </c>
      <c r="F44" s="186">
        <v>0.13</v>
      </c>
      <c r="G44" s="189">
        <f t="shared" si="0"/>
        <v>1.0500000000000009E-2</v>
      </c>
      <c r="H44" s="186">
        <v>8.4099999999999994E-2</v>
      </c>
      <c r="I44" s="186">
        <v>0.13</v>
      </c>
      <c r="J44" s="189">
        <f t="shared" si="1"/>
        <v>-4.590000000000001E-2</v>
      </c>
      <c r="K44" s="186">
        <v>0.11940000000000001</v>
      </c>
      <c r="L44" s="186">
        <v>0.13</v>
      </c>
      <c r="M44" s="189">
        <f t="shared" si="2"/>
        <v>-1.0599999999999998E-2</v>
      </c>
      <c r="N44" s="186">
        <v>0.13700000000000001</v>
      </c>
      <c r="O44" s="186">
        <v>0.13</v>
      </c>
      <c r="P44" s="189">
        <f t="shared" si="3"/>
        <v>7.0000000000000062E-3</v>
      </c>
      <c r="Q44" s="186">
        <v>0.1313</v>
      </c>
      <c r="R44" s="186">
        <v>0.13</v>
      </c>
      <c r="S44" s="189">
        <f t="shared" si="4"/>
        <v>1.2999999999999956E-3</v>
      </c>
      <c r="T44" s="186">
        <v>3.8899999999999997E-2</v>
      </c>
      <c r="U44" s="186">
        <v>0.13</v>
      </c>
      <c r="V44" s="189">
        <f t="shared" si="5"/>
        <v>-9.1100000000000014E-2</v>
      </c>
      <c r="W44" s="186">
        <v>5.8999999999999997E-2</v>
      </c>
      <c r="X44" s="186">
        <v>0.13</v>
      </c>
      <c r="Y44" s="189">
        <f t="shared" si="6"/>
        <v>-7.1000000000000008E-2</v>
      </c>
      <c r="Z44" s="186">
        <v>7.0000000000000007E-2</v>
      </c>
      <c r="AA44" s="186">
        <v>0.13</v>
      </c>
      <c r="AB44" s="189">
        <f t="shared" si="7"/>
        <v>-0.06</v>
      </c>
      <c r="AC44" s="186">
        <v>0.08</v>
      </c>
      <c r="AD44" s="186">
        <v>0.13</v>
      </c>
      <c r="AE44" s="189">
        <f t="shared" si="8"/>
        <v>-0.05</v>
      </c>
      <c r="AF44" s="189">
        <f t="shared" si="9"/>
        <v>-3.0511111111111114E-2</v>
      </c>
      <c r="AG44" s="4">
        <v>18043.3</v>
      </c>
      <c r="AH44" s="186">
        <f t="shared" si="13"/>
        <v>5.1556007616126989E-3</v>
      </c>
      <c r="AI44" s="99">
        <f t="shared" si="11"/>
        <v>-1.5730310768209414E-4</v>
      </c>
      <c r="AJ44" s="96">
        <v>18711.080000000002</v>
      </c>
      <c r="AK44" s="96">
        <v>5.35</v>
      </c>
      <c r="AL44" s="4" t="s">
        <v>13</v>
      </c>
    </row>
    <row r="45" spans="1:38" s="62" customFormat="1">
      <c r="A45" s="76" t="s">
        <v>2671</v>
      </c>
      <c r="B45" s="186">
        <v>0.01</v>
      </c>
      <c r="C45" s="186">
        <v>0.13</v>
      </c>
      <c r="D45" s="189">
        <f t="shared" si="12"/>
        <v>-0.12000000000000001</v>
      </c>
      <c r="E45" s="186">
        <v>0.03</v>
      </c>
      <c r="F45" s="186">
        <v>0.13</v>
      </c>
      <c r="G45" s="189">
        <f t="shared" si="0"/>
        <v>-0.1</v>
      </c>
      <c r="H45" s="186">
        <v>0.05</v>
      </c>
      <c r="I45" s="186">
        <v>0.13</v>
      </c>
      <c r="J45" s="189">
        <f t="shared" si="1"/>
        <v>-0.08</v>
      </c>
      <c r="K45" s="186">
        <v>0.04</v>
      </c>
      <c r="L45" s="186">
        <v>0.13</v>
      </c>
      <c r="M45" s="189">
        <f t="shared" si="2"/>
        <v>-0.09</v>
      </c>
      <c r="N45" s="186">
        <v>0.06</v>
      </c>
      <c r="O45" s="186">
        <v>0.13</v>
      </c>
      <c r="P45" s="189">
        <f t="shared" si="3"/>
        <v>-7.0000000000000007E-2</v>
      </c>
      <c r="Q45" s="186">
        <v>0.06</v>
      </c>
      <c r="R45" s="186">
        <v>0.13</v>
      </c>
      <c r="S45" s="189">
        <f t="shared" si="4"/>
        <v>-7.0000000000000007E-2</v>
      </c>
      <c r="T45" s="186">
        <v>0.06</v>
      </c>
      <c r="U45" s="186">
        <v>0.13</v>
      </c>
      <c r="V45" s="189">
        <f t="shared" si="5"/>
        <v>-7.0000000000000007E-2</v>
      </c>
      <c r="W45" s="186">
        <v>7.0000000000000007E-2</v>
      </c>
      <c r="X45" s="186">
        <v>0.13</v>
      </c>
      <c r="Y45" s="189">
        <f t="shared" si="6"/>
        <v>-0.06</v>
      </c>
      <c r="Z45" s="186">
        <v>0.02</v>
      </c>
      <c r="AA45" s="186">
        <v>0.13</v>
      </c>
      <c r="AB45" s="189">
        <f t="shared" si="7"/>
        <v>-0.11</v>
      </c>
      <c r="AC45" s="186">
        <v>0.01</v>
      </c>
      <c r="AD45" s="186">
        <v>0.13</v>
      </c>
      <c r="AE45" s="189">
        <f t="shared" si="8"/>
        <v>-0.12000000000000001</v>
      </c>
      <c r="AF45" s="189">
        <f t="shared" si="9"/>
        <v>-9.0000000000000011E-2</v>
      </c>
      <c r="AG45" s="4">
        <v>7063.51</v>
      </c>
      <c r="AH45" s="186">
        <f t="shared" si="13"/>
        <v>2.0182914176264275E-3</v>
      </c>
      <c r="AI45" s="99">
        <f t="shared" si="11"/>
        <v>-1.816462275863785E-4</v>
      </c>
      <c r="AJ45" s="96">
        <v>7663.2</v>
      </c>
      <c r="AK45" s="96">
        <v>0</v>
      </c>
      <c r="AL45" s="4">
        <v>-0.65</v>
      </c>
    </row>
    <row r="46" spans="1:38" s="62" customFormat="1">
      <c r="A46" s="76" t="s">
        <v>2672</v>
      </c>
      <c r="B46" s="186" t="s">
        <v>13</v>
      </c>
      <c r="C46" s="186">
        <v>0.13</v>
      </c>
      <c r="D46" s="189" t="s">
        <v>13</v>
      </c>
      <c r="E46" s="186" t="s">
        <v>13</v>
      </c>
      <c r="F46" s="186">
        <v>0.13</v>
      </c>
      <c r="G46" s="189" t="s">
        <v>13</v>
      </c>
      <c r="H46" s="186" t="s">
        <v>13</v>
      </c>
      <c r="I46" s="186">
        <v>0.13</v>
      </c>
      <c r="J46" s="189" t="s">
        <v>13</v>
      </c>
      <c r="K46" s="186" t="s">
        <v>13</v>
      </c>
      <c r="L46" s="186">
        <v>0.13</v>
      </c>
      <c r="M46" s="189" t="s">
        <v>13</v>
      </c>
      <c r="N46" s="186" t="s">
        <v>13</v>
      </c>
      <c r="O46" s="186">
        <v>0.13</v>
      </c>
      <c r="P46" s="189" t="s">
        <v>13</v>
      </c>
      <c r="Q46" s="186" t="s">
        <v>13</v>
      </c>
      <c r="R46" s="186">
        <v>0.13</v>
      </c>
      <c r="S46" s="189" t="s">
        <v>13</v>
      </c>
      <c r="T46" s="186" t="s">
        <v>13</v>
      </c>
      <c r="U46" s="186">
        <v>0.13</v>
      </c>
      <c r="V46" s="189" t="s">
        <v>13</v>
      </c>
      <c r="W46" s="186">
        <v>0</v>
      </c>
      <c r="X46" s="186">
        <v>0.13</v>
      </c>
      <c r="Y46" s="189">
        <f t="shared" si="6"/>
        <v>-0.13</v>
      </c>
      <c r="Z46" s="186">
        <v>-0.02</v>
      </c>
      <c r="AA46" s="186">
        <v>0.13</v>
      </c>
      <c r="AB46" s="189">
        <f t="shared" si="7"/>
        <v>-0.15</v>
      </c>
      <c r="AC46" s="186">
        <v>-0.03</v>
      </c>
      <c r="AD46" s="186">
        <v>0.13</v>
      </c>
      <c r="AE46" s="189">
        <f t="shared" si="8"/>
        <v>-0.16</v>
      </c>
      <c r="AF46" s="189">
        <f t="shared" si="9"/>
        <v>-0.1466666666666667</v>
      </c>
      <c r="AG46" s="4">
        <v>1224.5</v>
      </c>
      <c r="AH46" s="186">
        <f t="shared" si="13"/>
        <v>3.498824013675298E-4</v>
      </c>
      <c r="AI46" s="99">
        <f t="shared" si="11"/>
        <v>-5.1316085533904383E-5</v>
      </c>
      <c r="AJ46" s="96">
        <v>2408.38</v>
      </c>
      <c r="AK46" s="96">
        <v>0.16</v>
      </c>
      <c r="AL46" s="4" t="s">
        <v>13</v>
      </c>
    </row>
    <row r="47" spans="1:38" s="62" customFormat="1">
      <c r="A47" s="76" t="s">
        <v>2673</v>
      </c>
      <c r="B47" s="186" t="s">
        <v>13</v>
      </c>
      <c r="C47" s="186">
        <v>0.13</v>
      </c>
      <c r="D47" s="189" t="s">
        <v>13</v>
      </c>
      <c r="E47" s="186">
        <v>0.10460000000000001</v>
      </c>
      <c r="F47" s="186">
        <v>0.13</v>
      </c>
      <c r="G47" s="189">
        <f t="shared" si="0"/>
        <v>-2.5399999999999992E-2</v>
      </c>
      <c r="H47" s="186">
        <v>-0.01</v>
      </c>
      <c r="I47" s="186">
        <v>0.13</v>
      </c>
      <c r="J47" s="189">
        <f t="shared" si="1"/>
        <v>-0.14000000000000001</v>
      </c>
      <c r="K47" s="186">
        <v>0.08</v>
      </c>
      <c r="L47" s="186">
        <v>0.13</v>
      </c>
      <c r="M47" s="189">
        <f t="shared" si="2"/>
        <v>-0.05</v>
      </c>
      <c r="N47" s="186">
        <v>0.12</v>
      </c>
      <c r="O47" s="186">
        <v>0.13</v>
      </c>
      <c r="P47" s="189">
        <f t="shared" si="3"/>
        <v>-1.0000000000000009E-2</v>
      </c>
      <c r="Q47" s="186">
        <v>0.11</v>
      </c>
      <c r="R47" s="186">
        <v>0.13</v>
      </c>
      <c r="S47" s="189">
        <f t="shared" si="4"/>
        <v>-2.0000000000000004E-2</v>
      </c>
      <c r="T47" s="186">
        <v>0.13</v>
      </c>
      <c r="U47" s="186">
        <v>0.13</v>
      </c>
      <c r="V47" s="189">
        <f t="shared" si="5"/>
        <v>0</v>
      </c>
      <c r="W47" s="186">
        <v>0.09</v>
      </c>
      <c r="X47" s="186">
        <v>0.13</v>
      </c>
      <c r="Y47" s="189">
        <f t="shared" si="6"/>
        <v>-4.0000000000000008E-2</v>
      </c>
      <c r="Z47" s="186">
        <v>0.01</v>
      </c>
      <c r="AA47" s="186">
        <v>0.13</v>
      </c>
      <c r="AB47" s="189">
        <f t="shared" si="7"/>
        <v>-0.12000000000000001</v>
      </c>
      <c r="AC47" s="186">
        <v>0.08</v>
      </c>
      <c r="AD47" s="186">
        <v>0.13</v>
      </c>
      <c r="AE47" s="189">
        <f t="shared" si="8"/>
        <v>-0.05</v>
      </c>
      <c r="AF47" s="189">
        <f t="shared" si="9"/>
        <v>-3.9425000000000002E-2</v>
      </c>
      <c r="AG47" s="4">
        <v>20099.009999999998</v>
      </c>
      <c r="AH47" s="186">
        <f t="shared" si="13"/>
        <v>5.742988880285827E-3</v>
      </c>
      <c r="AI47" s="99">
        <f t="shared" si="11"/>
        <v>-2.2641733660526875E-4</v>
      </c>
      <c r="AJ47" s="96">
        <v>20835.22</v>
      </c>
      <c r="AK47" s="96">
        <v>6.22</v>
      </c>
      <c r="AL47" s="4" t="s">
        <v>13</v>
      </c>
    </row>
    <row r="48" spans="1:38" s="62" customFormat="1">
      <c r="A48" s="76" t="s">
        <v>2674</v>
      </c>
      <c r="B48" s="186">
        <v>0.15</v>
      </c>
      <c r="C48" s="186">
        <v>0.13</v>
      </c>
      <c r="D48" s="189">
        <f t="shared" si="12"/>
        <v>1.999999999999999E-2</v>
      </c>
      <c r="E48" s="186">
        <v>0.16</v>
      </c>
      <c r="F48" s="186">
        <v>0.13</v>
      </c>
      <c r="G48" s="189">
        <f t="shared" si="0"/>
        <v>0.03</v>
      </c>
      <c r="H48" s="186">
        <v>0.1</v>
      </c>
      <c r="I48" s="186">
        <v>0.13</v>
      </c>
      <c r="J48" s="189">
        <f t="shared" si="1"/>
        <v>-0.03</v>
      </c>
      <c r="K48" s="186">
        <v>0.15</v>
      </c>
      <c r="L48" s="186">
        <v>0.13</v>
      </c>
      <c r="M48" s="189">
        <f t="shared" si="2"/>
        <v>1.999999999999999E-2</v>
      </c>
      <c r="N48" s="186">
        <v>0.12</v>
      </c>
      <c r="O48" s="186">
        <v>0.13</v>
      </c>
      <c r="P48" s="189">
        <f t="shared" si="3"/>
        <v>-1.0000000000000009E-2</v>
      </c>
      <c r="Q48" s="186">
        <v>0.12</v>
      </c>
      <c r="R48" s="186">
        <v>0.13</v>
      </c>
      <c r="S48" s="189">
        <f t="shared" si="4"/>
        <v>-1.0000000000000009E-2</v>
      </c>
      <c r="T48" s="186">
        <v>0.1</v>
      </c>
      <c r="U48" s="186">
        <v>0.13</v>
      </c>
      <c r="V48" s="189">
        <f t="shared" si="5"/>
        <v>-0.03</v>
      </c>
      <c r="W48" s="186">
        <v>0.13</v>
      </c>
      <c r="X48" s="186">
        <v>0.13</v>
      </c>
      <c r="Y48" s="189">
        <f t="shared" si="6"/>
        <v>0</v>
      </c>
      <c r="Z48" s="186">
        <v>0.12</v>
      </c>
      <c r="AA48" s="186">
        <v>0.13</v>
      </c>
      <c r="AB48" s="189">
        <f t="shared" si="7"/>
        <v>-1.0000000000000009E-2</v>
      </c>
      <c r="AC48" s="186">
        <v>0.28000000000000003</v>
      </c>
      <c r="AD48" s="186">
        <v>0.13</v>
      </c>
      <c r="AE48" s="189">
        <f t="shared" si="8"/>
        <v>0.15000000000000002</v>
      </c>
      <c r="AF48" s="189">
        <f t="shared" si="9"/>
        <v>1.7777777777777774E-2</v>
      </c>
      <c r="AG48" s="4">
        <v>8801.39</v>
      </c>
      <c r="AH48" s="186">
        <f t="shared" si="13"/>
        <v>2.514864408797193E-3</v>
      </c>
      <c r="AI48" s="99">
        <f t="shared" si="11"/>
        <v>4.470870060083898E-5</v>
      </c>
      <c r="AJ48" s="96">
        <v>14260.89</v>
      </c>
      <c r="AK48" s="96">
        <v>1.7</v>
      </c>
      <c r="AL48" s="4">
        <v>19.22</v>
      </c>
    </row>
    <row r="49" spans="1:38" s="62" customFormat="1">
      <c r="A49" s="76" t="s">
        <v>2675</v>
      </c>
      <c r="B49" s="186">
        <v>0.04</v>
      </c>
      <c r="C49" s="186">
        <v>0.13</v>
      </c>
      <c r="D49" s="189">
        <f t="shared" si="12"/>
        <v>-0.09</v>
      </c>
      <c r="E49" s="186">
        <v>0.02</v>
      </c>
      <c r="F49" s="186">
        <v>0.13</v>
      </c>
      <c r="G49" s="189">
        <f t="shared" si="0"/>
        <v>-0.11</v>
      </c>
      <c r="H49" s="186">
        <v>0.02</v>
      </c>
      <c r="I49" s="186">
        <v>0.13</v>
      </c>
      <c r="J49" s="189">
        <f t="shared" si="1"/>
        <v>-0.11</v>
      </c>
      <c r="K49" s="186">
        <v>0.14000000000000001</v>
      </c>
      <c r="L49" s="186">
        <v>0.13</v>
      </c>
      <c r="M49" s="189">
        <f t="shared" si="2"/>
        <v>1.0000000000000009E-2</v>
      </c>
      <c r="N49" s="186">
        <v>0.03</v>
      </c>
      <c r="O49" s="186">
        <v>0.13</v>
      </c>
      <c r="P49" s="189">
        <f t="shared" si="3"/>
        <v>-0.1</v>
      </c>
      <c r="Q49" s="186">
        <v>0.02</v>
      </c>
      <c r="R49" s="186">
        <v>0.13</v>
      </c>
      <c r="S49" s="189">
        <f t="shared" si="4"/>
        <v>-0.11</v>
      </c>
      <c r="T49" s="186">
        <v>0.02</v>
      </c>
      <c r="U49" s="186">
        <v>0.13</v>
      </c>
      <c r="V49" s="189">
        <f t="shared" si="5"/>
        <v>-0.11</v>
      </c>
      <c r="W49" s="186">
        <v>0.03</v>
      </c>
      <c r="X49" s="186">
        <v>0.13</v>
      </c>
      <c r="Y49" s="189">
        <f t="shared" si="6"/>
        <v>-0.1</v>
      </c>
      <c r="Z49" s="186">
        <v>0.01</v>
      </c>
      <c r="AA49" s="186">
        <v>0.13</v>
      </c>
      <c r="AB49" s="189">
        <f t="shared" si="7"/>
        <v>-0.12000000000000001</v>
      </c>
      <c r="AC49" s="186">
        <v>0</v>
      </c>
      <c r="AD49" s="186">
        <v>0.13</v>
      </c>
      <c r="AE49" s="189">
        <f t="shared" si="8"/>
        <v>-0.13</v>
      </c>
      <c r="AF49" s="189">
        <f t="shared" si="9"/>
        <v>-9.555555555555556E-2</v>
      </c>
      <c r="AG49" s="4">
        <v>6995.02</v>
      </c>
      <c r="AH49" s="186">
        <f t="shared" si="13"/>
        <v>1.9987214334127386E-3</v>
      </c>
      <c r="AI49" s="99">
        <f t="shared" si="11"/>
        <v>-1.9098893697055058E-4</v>
      </c>
      <c r="AJ49" s="96">
        <v>7162.63</v>
      </c>
      <c r="AK49" s="96">
        <v>0.06</v>
      </c>
      <c r="AL49" s="4" t="s">
        <v>13</v>
      </c>
    </row>
    <row r="50" spans="1:38" s="62" customFormat="1">
      <c r="A50" s="76" t="s">
        <v>2676</v>
      </c>
      <c r="B50" s="186" t="s">
        <v>13</v>
      </c>
      <c r="C50" s="186">
        <v>0.13</v>
      </c>
      <c r="D50" s="189" t="s">
        <v>13</v>
      </c>
      <c r="E50" s="186" t="s">
        <v>13</v>
      </c>
      <c r="F50" s="186">
        <v>0.13</v>
      </c>
      <c r="G50" s="189" t="s">
        <v>13</v>
      </c>
      <c r="H50" s="186" t="s">
        <v>13</v>
      </c>
      <c r="I50" s="186">
        <v>0.13</v>
      </c>
      <c r="J50" s="189" t="s">
        <v>13</v>
      </c>
      <c r="K50" s="186" t="s">
        <v>13</v>
      </c>
      <c r="L50" s="186">
        <v>0.13</v>
      </c>
      <c r="M50" s="189" t="s">
        <v>13</v>
      </c>
      <c r="N50" s="186" t="s">
        <v>13</v>
      </c>
      <c r="O50" s="186">
        <v>0.13</v>
      </c>
      <c r="P50" s="189" t="s">
        <v>13</v>
      </c>
      <c r="Q50" s="186" t="s">
        <v>13</v>
      </c>
      <c r="R50" s="186">
        <v>0.13</v>
      </c>
      <c r="S50" s="189" t="s">
        <v>13</v>
      </c>
      <c r="T50" s="186" t="s">
        <v>13</v>
      </c>
      <c r="U50" s="186">
        <v>0.13</v>
      </c>
      <c r="V50" s="189" t="s">
        <v>13</v>
      </c>
      <c r="W50" s="186" t="s">
        <v>13</v>
      </c>
      <c r="X50" s="186">
        <v>0.13</v>
      </c>
      <c r="Y50" s="189" t="s">
        <v>13</v>
      </c>
      <c r="Z50" s="186" t="s">
        <v>13</v>
      </c>
      <c r="AA50" s="186">
        <v>0.13</v>
      </c>
      <c r="AB50" s="189" t="s">
        <v>13</v>
      </c>
      <c r="AC50" s="186">
        <v>0.23</v>
      </c>
      <c r="AD50" s="186">
        <v>0.13</v>
      </c>
      <c r="AE50" s="189">
        <f t="shared" si="8"/>
        <v>0.1</v>
      </c>
      <c r="AF50" s="189">
        <f t="shared" si="9"/>
        <v>0.1</v>
      </c>
      <c r="AG50" s="4">
        <v>1338.57</v>
      </c>
      <c r="AH50" s="186">
        <f t="shared" si="13"/>
        <v>3.8247618293061199E-4</v>
      </c>
      <c r="AI50" s="99">
        <f t="shared" si="11"/>
        <v>3.8247618293061201E-5</v>
      </c>
      <c r="AJ50" s="96">
        <v>2433.62</v>
      </c>
      <c r="AK50" s="96">
        <v>0.52</v>
      </c>
      <c r="AL50" s="4" t="s">
        <v>13</v>
      </c>
    </row>
    <row r="51" spans="1:38" s="62" customFormat="1">
      <c r="A51" s="76" t="s">
        <v>2677</v>
      </c>
      <c r="B51" s="186">
        <v>0.02</v>
      </c>
      <c r="C51" s="186">
        <v>0.13</v>
      </c>
      <c r="D51" s="189">
        <f t="shared" si="12"/>
        <v>-0.11</v>
      </c>
      <c r="E51" s="186">
        <v>0.03</v>
      </c>
      <c r="F51" s="186">
        <v>0.13</v>
      </c>
      <c r="G51" s="189">
        <f t="shared" si="0"/>
        <v>-0.1</v>
      </c>
      <c r="H51" s="186">
        <v>7.0000000000000007E-2</v>
      </c>
      <c r="I51" s="186">
        <v>0.13</v>
      </c>
      <c r="J51" s="189">
        <f t="shared" si="1"/>
        <v>-0.06</v>
      </c>
      <c r="K51" s="186">
        <v>0.11</v>
      </c>
      <c r="L51" s="186">
        <v>0.13</v>
      </c>
      <c r="M51" s="189">
        <f t="shared" si="2"/>
        <v>-2.0000000000000004E-2</v>
      </c>
      <c r="N51" s="186">
        <v>0.21</v>
      </c>
      <c r="O51" s="186">
        <v>0.13</v>
      </c>
      <c r="P51" s="189">
        <f t="shared" si="3"/>
        <v>7.9999999999999988E-2</v>
      </c>
      <c r="Q51" s="186">
        <v>0.06</v>
      </c>
      <c r="R51" s="186">
        <v>0.13</v>
      </c>
      <c r="S51" s="189">
        <f t="shared" si="4"/>
        <v>-7.0000000000000007E-2</v>
      </c>
      <c r="T51" s="186">
        <v>0.11</v>
      </c>
      <c r="U51" s="186">
        <v>0.13</v>
      </c>
      <c r="V51" s="189">
        <f t="shared" si="5"/>
        <v>-2.0000000000000004E-2</v>
      </c>
      <c r="W51" s="186">
        <v>0.06</v>
      </c>
      <c r="X51" s="186">
        <v>0.13</v>
      </c>
      <c r="Y51" s="189">
        <f t="shared" si="6"/>
        <v>-7.0000000000000007E-2</v>
      </c>
      <c r="Z51" s="186">
        <v>0.09</v>
      </c>
      <c r="AA51" s="186">
        <v>0.13</v>
      </c>
      <c r="AB51" s="189">
        <f t="shared" si="7"/>
        <v>-4.0000000000000008E-2</v>
      </c>
      <c r="AC51" s="186">
        <v>0.01</v>
      </c>
      <c r="AD51" s="186">
        <v>0.13</v>
      </c>
      <c r="AE51" s="189">
        <f t="shared" si="8"/>
        <v>-0.12000000000000001</v>
      </c>
      <c r="AF51" s="189">
        <f t="shared" si="9"/>
        <v>-5.2222222222222232E-2</v>
      </c>
      <c r="AG51" s="4">
        <v>1176.07</v>
      </c>
      <c r="AH51" s="186">
        <f t="shared" si="13"/>
        <v>3.3604425951515781E-4</v>
      </c>
      <c r="AI51" s="99">
        <f t="shared" si="11"/>
        <v>-1.7548977996902689E-5</v>
      </c>
      <c r="AJ51" s="96">
        <v>1212.46</v>
      </c>
      <c r="AK51" s="96">
        <v>0.28000000000000003</v>
      </c>
      <c r="AL51" s="4">
        <v>22.43</v>
      </c>
    </row>
    <row r="52" spans="1:38" s="62" customFormat="1">
      <c r="A52" s="76" t="s">
        <v>2678</v>
      </c>
      <c r="B52" s="186"/>
      <c r="C52" s="186">
        <v>0.13</v>
      </c>
      <c r="D52" s="189">
        <f t="shared" si="12"/>
        <v>-0.13</v>
      </c>
      <c r="E52" s="186">
        <v>7.0000000000000007E-2</v>
      </c>
      <c r="F52" s="186">
        <v>0.13</v>
      </c>
      <c r="G52" s="189">
        <f t="shared" si="0"/>
        <v>-0.06</v>
      </c>
      <c r="H52" s="186">
        <v>0.08</v>
      </c>
      <c r="I52" s="186">
        <v>0.13</v>
      </c>
      <c r="J52" s="189">
        <f t="shared" si="1"/>
        <v>-0.05</v>
      </c>
      <c r="K52" s="186">
        <v>0.06</v>
      </c>
      <c r="L52" s="186">
        <v>0.13</v>
      </c>
      <c r="M52" s="189">
        <f t="shared" si="2"/>
        <v>-7.0000000000000007E-2</v>
      </c>
      <c r="N52" s="186">
        <v>0.03</v>
      </c>
      <c r="O52" s="186">
        <v>0.13</v>
      </c>
      <c r="P52" s="189">
        <f t="shared" si="3"/>
        <v>-0.1</v>
      </c>
      <c r="Q52" s="186">
        <v>0.03</v>
      </c>
      <c r="R52" s="186">
        <v>0.13</v>
      </c>
      <c r="S52" s="189">
        <f t="shared" si="4"/>
        <v>-0.1</v>
      </c>
      <c r="T52" s="186">
        <v>0.03</v>
      </c>
      <c r="U52" s="186">
        <v>0.13</v>
      </c>
      <c r="V52" s="189">
        <f t="shared" si="5"/>
        <v>-0.1</v>
      </c>
      <c r="W52" s="186">
        <v>5.8900000000000001E-2</v>
      </c>
      <c r="X52" s="186">
        <v>0.13</v>
      </c>
      <c r="Y52" s="189">
        <f t="shared" si="6"/>
        <v>-7.1099999999999997E-2</v>
      </c>
      <c r="Z52" s="186">
        <v>0.114</v>
      </c>
      <c r="AA52" s="186">
        <v>0.13</v>
      </c>
      <c r="AB52" s="189">
        <f t="shared" si="7"/>
        <v>-1.6E-2</v>
      </c>
      <c r="AC52" s="186">
        <v>6.5199999999999994E-2</v>
      </c>
      <c r="AD52" s="186">
        <v>0.13</v>
      </c>
      <c r="AE52" s="189">
        <f t="shared" si="8"/>
        <v>-6.480000000000001E-2</v>
      </c>
      <c r="AF52" s="189">
        <f t="shared" si="9"/>
        <v>-7.9100000000000004E-2</v>
      </c>
      <c r="AG52" s="4">
        <v>2004.64</v>
      </c>
      <c r="AH52" s="186">
        <f t="shared" si="13"/>
        <v>5.7279563664957536E-4</v>
      </c>
      <c r="AI52" s="99">
        <f t="shared" si="11"/>
        <v>-4.5308134858981411E-5</v>
      </c>
      <c r="AJ52" s="96">
        <v>2153.69</v>
      </c>
      <c r="AK52" s="96">
        <v>0</v>
      </c>
      <c r="AL52" s="4" t="s">
        <v>13</v>
      </c>
    </row>
    <row r="53" spans="1:38" s="62" customFormat="1">
      <c r="A53" s="76" t="s">
        <v>2679</v>
      </c>
      <c r="B53" s="186">
        <v>0.13</v>
      </c>
      <c r="C53" s="186">
        <v>0.13</v>
      </c>
      <c r="D53" s="189">
        <f t="shared" si="12"/>
        <v>0</v>
      </c>
      <c r="E53" s="186">
        <v>0.12</v>
      </c>
      <c r="F53" s="186">
        <v>0.13</v>
      </c>
      <c r="G53" s="189">
        <f t="shared" si="0"/>
        <v>-1.0000000000000009E-2</v>
      </c>
      <c r="H53" s="186">
        <v>0.11</v>
      </c>
      <c r="I53" s="186">
        <v>0.13</v>
      </c>
      <c r="J53" s="189">
        <f t="shared" si="1"/>
        <v>-2.0000000000000004E-2</v>
      </c>
      <c r="K53" s="186">
        <v>0.1</v>
      </c>
      <c r="L53" s="186">
        <v>0.13</v>
      </c>
      <c r="M53" s="189">
        <f t="shared" si="2"/>
        <v>-0.03</v>
      </c>
      <c r="N53" s="186">
        <v>0.09</v>
      </c>
      <c r="O53" s="186">
        <v>0.13</v>
      </c>
      <c r="P53" s="189">
        <f t="shared" si="3"/>
        <v>-4.0000000000000008E-2</v>
      </c>
      <c r="Q53" s="186">
        <v>0.09</v>
      </c>
      <c r="R53" s="186">
        <v>0.13</v>
      </c>
      <c r="S53" s="189">
        <f t="shared" si="4"/>
        <v>-4.0000000000000008E-2</v>
      </c>
      <c r="T53" s="186">
        <v>0.09</v>
      </c>
      <c r="U53" s="186">
        <v>0.13</v>
      </c>
      <c r="V53" s="189">
        <f t="shared" si="5"/>
        <v>-4.0000000000000008E-2</v>
      </c>
      <c r="W53" s="186">
        <v>0.05</v>
      </c>
      <c r="X53" s="186">
        <v>0.13</v>
      </c>
      <c r="Y53" s="189">
        <f t="shared" si="6"/>
        <v>-0.08</v>
      </c>
      <c r="Z53" s="186">
        <v>0.09</v>
      </c>
      <c r="AA53" s="186">
        <v>0.13</v>
      </c>
      <c r="AB53" s="189">
        <f t="shared" si="7"/>
        <v>-4.0000000000000008E-2</v>
      </c>
      <c r="AC53" s="186">
        <v>0.04</v>
      </c>
      <c r="AD53" s="186">
        <v>0.13</v>
      </c>
      <c r="AE53" s="189">
        <f t="shared" si="8"/>
        <v>-0.09</v>
      </c>
      <c r="AF53" s="189">
        <f t="shared" si="9"/>
        <v>-4.1111111111111112E-2</v>
      </c>
      <c r="AG53" s="4">
        <v>19812.05</v>
      </c>
      <c r="AH53" s="186">
        <f t="shared" si="13"/>
        <v>5.6609943895578347E-3</v>
      </c>
      <c r="AI53" s="99">
        <f t="shared" si="11"/>
        <v>-2.3272976934848877E-4</v>
      </c>
      <c r="AJ53" s="96">
        <v>24339.98</v>
      </c>
      <c r="AK53" s="96">
        <v>2.82</v>
      </c>
      <c r="AL53" s="4">
        <v>-21.62</v>
      </c>
    </row>
    <row r="54" spans="1:38" s="62" customFormat="1">
      <c r="A54" s="76" t="s">
        <v>2680</v>
      </c>
      <c r="B54" s="186">
        <v>0.46</v>
      </c>
      <c r="C54" s="186">
        <v>0.13</v>
      </c>
      <c r="D54" s="189">
        <f t="shared" si="12"/>
        <v>0.33</v>
      </c>
      <c r="E54" s="186">
        <v>0.48</v>
      </c>
      <c r="F54" s="186">
        <v>0.13</v>
      </c>
      <c r="G54" s="189">
        <f t="shared" si="0"/>
        <v>0.35</v>
      </c>
      <c r="H54" s="186">
        <v>0.52</v>
      </c>
      <c r="I54" s="186">
        <v>0.13</v>
      </c>
      <c r="J54" s="189">
        <f t="shared" si="1"/>
        <v>0.39</v>
      </c>
      <c r="K54" s="186">
        <v>0.51</v>
      </c>
      <c r="L54" s="186">
        <v>0.13</v>
      </c>
      <c r="M54" s="189">
        <f t="shared" si="2"/>
        <v>0.38</v>
      </c>
      <c r="N54" s="186">
        <v>0.51</v>
      </c>
      <c r="O54" s="186">
        <v>0.13</v>
      </c>
      <c r="P54" s="189">
        <f t="shared" si="3"/>
        <v>0.38</v>
      </c>
      <c r="Q54" s="186">
        <v>0.48</v>
      </c>
      <c r="R54" s="186">
        <v>0.13</v>
      </c>
      <c r="S54" s="189">
        <f t="shared" si="4"/>
        <v>0.35</v>
      </c>
      <c r="T54" s="186">
        <v>0.43</v>
      </c>
      <c r="U54" s="186">
        <v>0.13</v>
      </c>
      <c r="V54" s="189">
        <f t="shared" si="5"/>
        <v>0.3</v>
      </c>
      <c r="W54" s="186">
        <v>0.37</v>
      </c>
      <c r="X54" s="186">
        <v>0.13</v>
      </c>
      <c r="Y54" s="189">
        <f t="shared" si="6"/>
        <v>0.24</v>
      </c>
      <c r="Z54" s="186">
        <v>0.4</v>
      </c>
      <c r="AA54" s="186">
        <v>0.13</v>
      </c>
      <c r="AB54" s="189">
        <f t="shared" si="7"/>
        <v>0.27</v>
      </c>
      <c r="AC54" s="186">
        <v>0.5</v>
      </c>
      <c r="AD54" s="186">
        <v>0.13</v>
      </c>
      <c r="AE54" s="189">
        <f t="shared" si="8"/>
        <v>0.37</v>
      </c>
      <c r="AF54" s="189">
        <f t="shared" si="9"/>
        <v>0.33</v>
      </c>
      <c r="AG54" s="4">
        <v>173.39</v>
      </c>
      <c r="AH54" s="186">
        <f t="shared" si="13"/>
        <v>4.9543576621572881E-5</v>
      </c>
      <c r="AI54" s="99">
        <f t="shared" si="11"/>
        <v>1.6349380285119051E-5</v>
      </c>
      <c r="AJ54" s="96">
        <v>176.5</v>
      </c>
      <c r="AK54" s="96">
        <v>0</v>
      </c>
      <c r="AL54" s="4">
        <v>8.48</v>
      </c>
    </row>
    <row r="55" spans="1:38" s="62" customFormat="1">
      <c r="A55" s="76" t="s">
        <v>2681</v>
      </c>
      <c r="B55" s="186">
        <v>0.12</v>
      </c>
      <c r="C55" s="186">
        <v>0.13</v>
      </c>
      <c r="D55" s="189">
        <f t="shared" si="12"/>
        <v>-1.0000000000000009E-2</v>
      </c>
      <c r="E55" s="186">
        <v>0.04</v>
      </c>
      <c r="F55" s="186">
        <v>0.13</v>
      </c>
      <c r="G55" s="189">
        <f t="shared" si="0"/>
        <v>-0.09</v>
      </c>
      <c r="H55" s="186">
        <v>0.02</v>
      </c>
      <c r="I55" s="186">
        <v>0.13</v>
      </c>
      <c r="J55" s="189">
        <f t="shared" si="1"/>
        <v>-0.11</v>
      </c>
      <c r="K55" s="186">
        <v>0.13</v>
      </c>
      <c r="L55" s="186">
        <v>0.13</v>
      </c>
      <c r="M55" s="189">
        <f t="shared" si="2"/>
        <v>0</v>
      </c>
      <c r="N55" s="186">
        <v>-0.55000000000000004</v>
      </c>
      <c r="O55" s="186">
        <v>0.13</v>
      </c>
      <c r="P55" s="189">
        <f t="shared" si="3"/>
        <v>-0.68</v>
      </c>
      <c r="Q55" s="186">
        <v>0.08</v>
      </c>
      <c r="R55" s="186">
        <v>0.13</v>
      </c>
      <c r="S55" s="189">
        <f t="shared" si="4"/>
        <v>-0.05</v>
      </c>
      <c r="T55" s="186">
        <v>0.06</v>
      </c>
      <c r="U55" s="186">
        <v>0.13</v>
      </c>
      <c r="V55" s="189">
        <f t="shared" si="5"/>
        <v>-7.0000000000000007E-2</v>
      </c>
      <c r="W55" s="186">
        <v>0.03</v>
      </c>
      <c r="X55" s="186">
        <v>0.13</v>
      </c>
      <c r="Y55" s="189">
        <f t="shared" si="6"/>
        <v>-0.1</v>
      </c>
      <c r="Z55" s="186">
        <v>0.5</v>
      </c>
      <c r="AA55" s="186">
        <v>0.13</v>
      </c>
      <c r="AB55" s="189">
        <f t="shared" si="7"/>
        <v>0.37</v>
      </c>
      <c r="AC55" s="186">
        <v>0.65</v>
      </c>
      <c r="AD55" s="186">
        <v>0.13</v>
      </c>
      <c r="AE55" s="189">
        <f t="shared" si="8"/>
        <v>0.52</v>
      </c>
      <c r="AF55" s="189">
        <f t="shared" si="9"/>
        <v>-1.2222222222222245E-2</v>
      </c>
      <c r="AG55" s="4">
        <v>273.43</v>
      </c>
      <c r="AH55" s="186">
        <f t="shared" si="13"/>
        <v>7.8128497350693081E-5</v>
      </c>
      <c r="AI55" s="99">
        <f t="shared" si="11"/>
        <v>-9.5490385650847279E-7</v>
      </c>
      <c r="AJ55" s="96">
        <v>285.72000000000003</v>
      </c>
      <c r="AK55" s="96">
        <v>0.5</v>
      </c>
      <c r="AL55" s="4">
        <v>27.23</v>
      </c>
    </row>
    <row r="56" spans="1:38" s="62" customFormat="1">
      <c r="A56" s="76" t="s">
        <v>2682</v>
      </c>
      <c r="B56" s="186" t="s">
        <v>13</v>
      </c>
      <c r="C56" s="186">
        <v>0.13</v>
      </c>
      <c r="D56" s="189" t="s">
        <v>13</v>
      </c>
      <c r="E56" s="186" t="s">
        <v>13</v>
      </c>
      <c r="F56" s="186">
        <v>0.13</v>
      </c>
      <c r="G56" s="189" t="s">
        <v>13</v>
      </c>
      <c r="H56" s="186" t="s">
        <v>13</v>
      </c>
      <c r="I56" s="186">
        <v>0.13</v>
      </c>
      <c r="J56" s="189" t="s">
        <v>13</v>
      </c>
      <c r="K56" s="186" t="s">
        <v>13</v>
      </c>
      <c r="L56" s="186">
        <v>0.13</v>
      </c>
      <c r="M56" s="189" t="s">
        <v>13</v>
      </c>
      <c r="N56" s="186">
        <v>0.23</v>
      </c>
      <c r="O56" s="186">
        <v>0.13</v>
      </c>
      <c r="P56" s="189">
        <f t="shared" si="3"/>
        <v>0.1</v>
      </c>
      <c r="Q56" s="186" t="s">
        <v>13</v>
      </c>
      <c r="R56" s="186">
        <v>0.13</v>
      </c>
      <c r="S56" s="189" t="s">
        <v>13</v>
      </c>
      <c r="T56" s="186" t="s">
        <v>13</v>
      </c>
      <c r="U56" s="186">
        <v>0.13</v>
      </c>
      <c r="V56" s="189" t="s">
        <v>13</v>
      </c>
      <c r="W56" s="186" t="s">
        <v>13</v>
      </c>
      <c r="X56" s="186">
        <v>0.13</v>
      </c>
      <c r="Y56" s="189" t="s">
        <v>13</v>
      </c>
      <c r="Z56" s="186">
        <v>0.05</v>
      </c>
      <c r="AA56" s="186">
        <v>0.13</v>
      </c>
      <c r="AB56" s="189">
        <f t="shared" si="7"/>
        <v>-0.08</v>
      </c>
      <c r="AC56" s="186">
        <v>0.02</v>
      </c>
      <c r="AD56" s="186">
        <v>0.13</v>
      </c>
      <c r="AE56" s="189">
        <f t="shared" si="8"/>
        <v>-0.11</v>
      </c>
      <c r="AF56" s="189">
        <f t="shared" si="9"/>
        <v>-0.03</v>
      </c>
      <c r="AG56" s="4">
        <v>1859.4</v>
      </c>
      <c r="AH56" s="186">
        <f t="shared" si="13"/>
        <v>5.3129549783812575E-4</v>
      </c>
      <c r="AI56" s="99">
        <f t="shared" si="11"/>
        <v>-1.5938864935143773E-5</v>
      </c>
      <c r="AJ56" s="96">
        <v>1922.09</v>
      </c>
      <c r="AK56" s="96">
        <v>0</v>
      </c>
      <c r="AL56" s="4" t="s">
        <v>13</v>
      </c>
    </row>
    <row r="57" spans="1:38" s="62" customFormat="1">
      <c r="A57" s="76" t="s">
        <v>2683</v>
      </c>
      <c r="B57" s="186">
        <v>0</v>
      </c>
      <c r="C57" s="186">
        <v>0.13</v>
      </c>
      <c r="D57" s="189">
        <f t="shared" si="12"/>
        <v>-0.13</v>
      </c>
      <c r="E57" s="186">
        <v>7.0000000000000007E-2</v>
      </c>
      <c r="F57" s="186">
        <v>0.13</v>
      </c>
      <c r="G57" s="189">
        <f t="shared" si="0"/>
        <v>-0.06</v>
      </c>
      <c r="H57" s="186">
        <v>7.0000000000000007E-2</v>
      </c>
      <c r="I57" s="186">
        <v>0.13</v>
      </c>
      <c r="J57" s="189">
        <f t="shared" si="1"/>
        <v>-0.06</v>
      </c>
      <c r="K57" s="186">
        <v>0.08</v>
      </c>
      <c r="L57" s="186">
        <v>0.13</v>
      </c>
      <c r="M57" s="189">
        <f t="shared" si="2"/>
        <v>-0.05</v>
      </c>
      <c r="N57" s="186">
        <v>0.1</v>
      </c>
      <c r="O57" s="186">
        <v>0.13</v>
      </c>
      <c r="P57" s="189">
        <f t="shared" si="3"/>
        <v>-0.03</v>
      </c>
      <c r="Q57" s="186">
        <v>0.12</v>
      </c>
      <c r="R57" s="186">
        <v>0.13</v>
      </c>
      <c r="S57" s="189">
        <f t="shared" si="4"/>
        <v>-1.0000000000000009E-2</v>
      </c>
      <c r="T57" s="186">
        <v>0.13</v>
      </c>
      <c r="U57" s="186">
        <v>0.13</v>
      </c>
      <c r="V57" s="189">
        <f t="shared" si="5"/>
        <v>0</v>
      </c>
      <c r="W57" s="186">
        <v>0.09</v>
      </c>
      <c r="X57" s="186">
        <v>0.13</v>
      </c>
      <c r="Y57" s="189">
        <f t="shared" si="6"/>
        <v>-4.0000000000000008E-2</v>
      </c>
      <c r="Z57" s="186">
        <v>0.19</v>
      </c>
      <c r="AA57" s="186">
        <v>0.13</v>
      </c>
      <c r="AB57" s="189">
        <f t="shared" si="7"/>
        <v>0.06</v>
      </c>
      <c r="AC57" s="186">
        <v>0.05</v>
      </c>
      <c r="AD57" s="186">
        <v>0.13</v>
      </c>
      <c r="AE57" s="189">
        <f t="shared" si="8"/>
        <v>-0.08</v>
      </c>
      <c r="AF57" s="189">
        <f t="shared" si="9"/>
        <v>-3.7777777777777785E-2</v>
      </c>
      <c r="AG57" s="4">
        <v>627.51</v>
      </c>
      <c r="AH57" s="186">
        <f t="shared" si="13"/>
        <v>1.793015154611177E-4</v>
      </c>
      <c r="AI57" s="99">
        <f t="shared" si="11"/>
        <v>-6.7736128063088925E-6</v>
      </c>
      <c r="AJ57" s="96">
        <v>703.17</v>
      </c>
      <c r="AK57" s="96">
        <v>0.21</v>
      </c>
      <c r="AL57" s="4">
        <v>16.149999999999999</v>
      </c>
    </row>
    <row r="58" spans="1:38" s="62" customFormat="1">
      <c r="A58" s="76" t="s">
        <v>2684</v>
      </c>
      <c r="B58" s="186">
        <v>0.1</v>
      </c>
      <c r="C58" s="186">
        <v>0.13</v>
      </c>
      <c r="D58" s="189">
        <f t="shared" si="12"/>
        <v>-0.03</v>
      </c>
      <c r="E58" s="186">
        <v>0.2</v>
      </c>
      <c r="F58" s="186">
        <v>0.13</v>
      </c>
      <c r="G58" s="189">
        <f t="shared" si="0"/>
        <v>7.0000000000000007E-2</v>
      </c>
      <c r="H58" s="186">
        <v>0.23</v>
      </c>
      <c r="I58" s="186">
        <v>0.13</v>
      </c>
      <c r="J58" s="189">
        <f t="shared" si="1"/>
        <v>0.1</v>
      </c>
      <c r="K58" s="186">
        <v>0.13</v>
      </c>
      <c r="L58" s="186">
        <v>0.13</v>
      </c>
      <c r="M58" s="189">
        <f t="shared" si="2"/>
        <v>0</v>
      </c>
      <c r="N58" s="186">
        <v>0.01</v>
      </c>
      <c r="O58" s="186">
        <v>0.13</v>
      </c>
      <c r="P58" s="189">
        <f t="shared" si="3"/>
        <v>-0.12000000000000001</v>
      </c>
      <c r="Q58" s="186">
        <v>0.04</v>
      </c>
      <c r="R58" s="186">
        <v>0.13</v>
      </c>
      <c r="S58" s="189">
        <f t="shared" si="4"/>
        <v>-0.09</v>
      </c>
      <c r="T58" s="186">
        <v>0.02</v>
      </c>
      <c r="U58" s="186">
        <v>0.13</v>
      </c>
      <c r="V58" s="189">
        <f t="shared" si="5"/>
        <v>-0.11</v>
      </c>
      <c r="W58" s="186">
        <v>-0.01</v>
      </c>
      <c r="X58" s="186">
        <v>0.13</v>
      </c>
      <c r="Y58" s="189">
        <f t="shared" si="6"/>
        <v>-0.14000000000000001</v>
      </c>
      <c r="Z58" s="186">
        <v>-0.04</v>
      </c>
      <c r="AA58" s="186">
        <v>0.13</v>
      </c>
      <c r="AB58" s="189">
        <f t="shared" si="7"/>
        <v>-0.17</v>
      </c>
      <c r="AC58" s="186">
        <v>-0.12</v>
      </c>
      <c r="AD58" s="186">
        <v>0.13</v>
      </c>
      <c r="AE58" s="189">
        <f t="shared" si="8"/>
        <v>-0.25</v>
      </c>
      <c r="AF58" s="189">
        <f t="shared" si="9"/>
        <v>-9.3333333333333324E-2</v>
      </c>
      <c r="AG58" s="4">
        <v>1750.24</v>
      </c>
      <c r="AH58" s="186">
        <f t="shared" si="13"/>
        <v>5.001046746994735E-4</v>
      </c>
      <c r="AI58" s="99">
        <f t="shared" si="11"/>
        <v>-4.667643630528419E-5</v>
      </c>
      <c r="AJ58" s="96">
        <v>2491.2600000000002</v>
      </c>
      <c r="AK58" s="96">
        <v>2.25</v>
      </c>
      <c r="AL58" s="4">
        <v>1.8</v>
      </c>
    </row>
    <row r="59" spans="1:38" s="62" customFormat="1">
      <c r="A59" s="76" t="s">
        <v>2685</v>
      </c>
      <c r="B59" s="186">
        <v>0.14000000000000001</v>
      </c>
      <c r="C59" s="186">
        <v>0.13</v>
      </c>
      <c r="D59" s="189">
        <f t="shared" si="12"/>
        <v>1.0000000000000009E-2</v>
      </c>
      <c r="E59" s="186">
        <v>0.18</v>
      </c>
      <c r="F59" s="186">
        <v>0.13</v>
      </c>
      <c r="G59" s="189">
        <f t="shared" si="0"/>
        <v>4.9999999999999989E-2</v>
      </c>
      <c r="H59" s="186">
        <v>0.19</v>
      </c>
      <c r="I59" s="186">
        <v>0.13</v>
      </c>
      <c r="J59" s="189">
        <f t="shared" si="1"/>
        <v>0.06</v>
      </c>
      <c r="K59" s="186">
        <v>0.18</v>
      </c>
      <c r="L59" s="186">
        <v>0.13</v>
      </c>
      <c r="M59" s="189">
        <f t="shared" si="2"/>
        <v>4.9999999999999989E-2</v>
      </c>
      <c r="N59" s="186">
        <v>0.12</v>
      </c>
      <c r="O59" s="186">
        <v>0.13</v>
      </c>
      <c r="P59" s="189">
        <f t="shared" si="3"/>
        <v>-1.0000000000000009E-2</v>
      </c>
      <c r="Q59" s="186">
        <v>0.08</v>
      </c>
      <c r="R59" s="186">
        <v>0.13</v>
      </c>
      <c r="S59" s="189">
        <f t="shared" si="4"/>
        <v>-0.05</v>
      </c>
      <c r="T59" s="186">
        <v>0.09</v>
      </c>
      <c r="U59" s="186">
        <v>0.13</v>
      </c>
      <c r="V59" s="189">
        <f t="shared" si="5"/>
        <v>-4.0000000000000008E-2</v>
      </c>
      <c r="W59" s="186">
        <v>0.1</v>
      </c>
      <c r="X59" s="186">
        <v>0.13</v>
      </c>
      <c r="Y59" s="189">
        <f t="shared" si="6"/>
        <v>-0.03</v>
      </c>
      <c r="Z59" s="186">
        <v>0.1</v>
      </c>
      <c r="AA59" s="186">
        <v>0.13</v>
      </c>
      <c r="AB59" s="189">
        <f t="shared" si="7"/>
        <v>-0.03</v>
      </c>
      <c r="AC59" s="186">
        <v>0.09</v>
      </c>
      <c r="AD59" s="186">
        <v>0.13</v>
      </c>
      <c r="AE59" s="189">
        <f t="shared" si="8"/>
        <v>-4.0000000000000008E-2</v>
      </c>
      <c r="AF59" s="189">
        <f t="shared" si="9"/>
        <v>-1.0000000000000004E-2</v>
      </c>
      <c r="AG59" s="4">
        <v>1931.57</v>
      </c>
      <c r="AH59" s="186">
        <f t="shared" si="13"/>
        <v>5.5191698653285384E-4</v>
      </c>
      <c r="AI59" s="99">
        <f t="shared" si="11"/>
        <v>-5.5191698653285402E-6</v>
      </c>
      <c r="AJ59" s="96">
        <v>2319.36</v>
      </c>
      <c r="AK59" s="96">
        <v>1.57</v>
      </c>
      <c r="AL59" s="4">
        <v>-2.09</v>
      </c>
    </row>
    <row r="60" spans="1:38" s="62" customFormat="1">
      <c r="A60" s="76" t="s">
        <v>2686</v>
      </c>
      <c r="B60" s="186">
        <v>0.09</v>
      </c>
      <c r="C60" s="186">
        <v>0.13</v>
      </c>
      <c r="D60" s="189">
        <f t="shared" si="12"/>
        <v>-4.0000000000000008E-2</v>
      </c>
      <c r="E60" s="186">
        <v>0.05</v>
      </c>
      <c r="F60" s="186">
        <v>0.13</v>
      </c>
      <c r="G60" s="189">
        <f t="shared" si="0"/>
        <v>-0.08</v>
      </c>
      <c r="H60" s="186">
        <v>0.13</v>
      </c>
      <c r="I60" s="186">
        <v>0.13</v>
      </c>
      <c r="J60" s="189">
        <f t="shared" si="1"/>
        <v>0</v>
      </c>
      <c r="K60" s="186">
        <v>0.11</v>
      </c>
      <c r="L60" s="186">
        <v>0.13</v>
      </c>
      <c r="M60" s="189">
        <f t="shared" si="2"/>
        <v>-2.0000000000000004E-2</v>
      </c>
      <c r="N60" s="186">
        <v>0.11</v>
      </c>
      <c r="O60" s="186">
        <v>0.13</v>
      </c>
      <c r="P60" s="189">
        <f t="shared" si="3"/>
        <v>-2.0000000000000004E-2</v>
      </c>
      <c r="Q60" s="186">
        <v>0.11</v>
      </c>
      <c r="R60" s="186">
        <v>0.13</v>
      </c>
      <c r="S60" s="189">
        <f t="shared" si="4"/>
        <v>-2.0000000000000004E-2</v>
      </c>
      <c r="T60" s="186">
        <v>0.09</v>
      </c>
      <c r="U60" s="186">
        <v>0.13</v>
      </c>
      <c r="V60" s="189">
        <f t="shared" si="5"/>
        <v>-4.0000000000000008E-2</v>
      </c>
      <c r="W60" s="186">
        <v>0.1</v>
      </c>
      <c r="X60" s="186">
        <v>0.13</v>
      </c>
      <c r="Y60" s="189">
        <f t="shared" si="6"/>
        <v>-0.03</v>
      </c>
      <c r="Z60" s="186">
        <v>-0.01</v>
      </c>
      <c r="AA60" s="186">
        <v>0.13</v>
      </c>
      <c r="AB60" s="189">
        <f t="shared" si="7"/>
        <v>-0.14000000000000001</v>
      </c>
      <c r="AC60" s="186">
        <v>-7.0000000000000007E-2</v>
      </c>
      <c r="AD60" s="186">
        <v>0.13</v>
      </c>
      <c r="AE60" s="189">
        <f t="shared" si="8"/>
        <v>-0.2</v>
      </c>
      <c r="AF60" s="189">
        <f t="shared" si="9"/>
        <v>-6.5555555555555561E-2</v>
      </c>
      <c r="AG60" s="4">
        <v>6744.46</v>
      </c>
      <c r="AH60" s="186">
        <f t="shared" si="13"/>
        <v>1.9271276935298081E-3</v>
      </c>
      <c r="AI60" s="99">
        <f t="shared" si="11"/>
        <v>-1.2633392657584297E-4</v>
      </c>
      <c r="AJ60" s="96">
        <v>9062.7800000000007</v>
      </c>
      <c r="AK60" s="96">
        <v>10.53</v>
      </c>
      <c r="AL60" s="4">
        <v>-25.23</v>
      </c>
    </row>
    <row r="61" spans="1:38" s="62" customFormat="1">
      <c r="A61" s="76" t="s">
        <v>2687</v>
      </c>
      <c r="B61" s="186">
        <v>0.26</v>
      </c>
      <c r="C61" s="186">
        <v>0.13</v>
      </c>
      <c r="D61" s="189">
        <f t="shared" si="12"/>
        <v>0.13</v>
      </c>
      <c r="E61" s="186">
        <v>0.26</v>
      </c>
      <c r="F61" s="186">
        <v>0.13</v>
      </c>
      <c r="G61" s="189">
        <f t="shared" si="0"/>
        <v>0.13</v>
      </c>
      <c r="H61" s="186">
        <v>0.23</v>
      </c>
      <c r="I61" s="186">
        <v>0.13</v>
      </c>
      <c r="J61" s="189">
        <f t="shared" si="1"/>
        <v>0.1</v>
      </c>
      <c r="K61" s="186">
        <v>0.17</v>
      </c>
      <c r="L61" s="186">
        <v>0.13</v>
      </c>
      <c r="M61" s="189">
        <f t="shared" si="2"/>
        <v>4.0000000000000008E-2</v>
      </c>
      <c r="N61" s="186">
        <v>0.16</v>
      </c>
      <c r="O61" s="186">
        <v>0.13</v>
      </c>
      <c r="P61" s="189">
        <f t="shared" si="3"/>
        <v>0.03</v>
      </c>
      <c r="Q61" s="186">
        <v>0.16</v>
      </c>
      <c r="R61" s="186">
        <v>0.13</v>
      </c>
      <c r="S61" s="189">
        <f t="shared" si="4"/>
        <v>0.03</v>
      </c>
      <c r="T61" s="186">
        <v>0.17</v>
      </c>
      <c r="U61" s="186">
        <v>0.13</v>
      </c>
      <c r="V61" s="189">
        <f t="shared" si="5"/>
        <v>4.0000000000000008E-2</v>
      </c>
      <c r="W61" s="186">
        <v>0.17</v>
      </c>
      <c r="X61" s="186">
        <v>0.13</v>
      </c>
      <c r="Y61" s="189">
        <f t="shared" si="6"/>
        <v>4.0000000000000008E-2</v>
      </c>
      <c r="Z61" s="186">
        <v>0.16</v>
      </c>
      <c r="AA61" s="186">
        <v>0.13</v>
      </c>
      <c r="AB61" s="189">
        <f t="shared" si="7"/>
        <v>0.03</v>
      </c>
      <c r="AC61" s="186">
        <v>0.17</v>
      </c>
      <c r="AD61" s="186">
        <v>0.13</v>
      </c>
      <c r="AE61" s="189">
        <f t="shared" si="8"/>
        <v>4.0000000000000008E-2</v>
      </c>
      <c r="AF61" s="189">
        <f t="shared" si="9"/>
        <v>5.6666666666666692E-2</v>
      </c>
      <c r="AG61" s="4">
        <v>11701.16</v>
      </c>
      <c r="AH61" s="186">
        <f t="shared" si="13"/>
        <v>3.3434299384121559E-3</v>
      </c>
      <c r="AI61" s="99">
        <f t="shared" si="11"/>
        <v>1.8946102984335558E-4</v>
      </c>
      <c r="AJ61" s="96">
        <v>11913.07</v>
      </c>
      <c r="AK61" s="96">
        <v>6.01</v>
      </c>
      <c r="AL61" s="4" t="s">
        <v>13</v>
      </c>
    </row>
    <row r="62" spans="1:38" s="62" customFormat="1">
      <c r="A62" s="76" t="s">
        <v>2688</v>
      </c>
      <c r="B62" s="186">
        <v>0.06</v>
      </c>
      <c r="C62" s="186">
        <v>0.13</v>
      </c>
      <c r="D62" s="189">
        <f t="shared" si="12"/>
        <v>-7.0000000000000007E-2</v>
      </c>
      <c r="E62" s="186">
        <v>0.08</v>
      </c>
      <c r="F62" s="186">
        <v>0.13</v>
      </c>
      <c r="G62" s="189">
        <f t="shared" si="0"/>
        <v>-0.05</v>
      </c>
      <c r="H62" s="186">
        <v>0.15</v>
      </c>
      <c r="I62" s="186">
        <v>0.13</v>
      </c>
      <c r="J62" s="189">
        <f t="shared" si="1"/>
        <v>1.999999999999999E-2</v>
      </c>
      <c r="K62" s="186">
        <v>0.11</v>
      </c>
      <c r="L62" s="186">
        <v>0.13</v>
      </c>
      <c r="M62" s="189">
        <f t="shared" si="2"/>
        <v>-2.0000000000000004E-2</v>
      </c>
      <c r="N62" s="186">
        <v>0.13</v>
      </c>
      <c r="O62" s="186">
        <v>0.13</v>
      </c>
      <c r="P62" s="189">
        <f t="shared" si="3"/>
        <v>0</v>
      </c>
      <c r="Q62" s="186">
        <v>0.11</v>
      </c>
      <c r="R62" s="186">
        <v>0.13</v>
      </c>
      <c r="S62" s="189">
        <f t="shared" si="4"/>
        <v>-2.0000000000000004E-2</v>
      </c>
      <c r="T62" s="186">
        <v>0.14000000000000001</v>
      </c>
      <c r="U62" s="186">
        <v>0.13</v>
      </c>
      <c r="V62" s="189">
        <f t="shared" si="5"/>
        <v>1.0000000000000009E-2</v>
      </c>
      <c r="W62" s="186">
        <v>0.12</v>
      </c>
      <c r="X62" s="186">
        <v>0.13</v>
      </c>
      <c r="Y62" s="189">
        <f t="shared" si="6"/>
        <v>-1.0000000000000009E-2</v>
      </c>
      <c r="Z62" s="186">
        <v>0.05</v>
      </c>
      <c r="AA62" s="186">
        <v>0.13</v>
      </c>
      <c r="AB62" s="189">
        <f t="shared" si="7"/>
        <v>-0.08</v>
      </c>
      <c r="AC62" s="186">
        <v>0.1</v>
      </c>
      <c r="AD62" s="186">
        <v>0.13</v>
      </c>
      <c r="AE62" s="189">
        <f t="shared" si="8"/>
        <v>-0.03</v>
      </c>
      <c r="AF62" s="189">
        <f t="shared" si="9"/>
        <v>-3.0000000000000002E-2</v>
      </c>
      <c r="AG62" s="4">
        <v>12432.28</v>
      </c>
      <c r="AH62" s="186">
        <f t="shared" si="13"/>
        <v>3.5523364482429676E-3</v>
      </c>
      <c r="AI62" s="99">
        <f t="shared" si="11"/>
        <v>-1.0657009344728904E-4</v>
      </c>
      <c r="AJ62" s="96">
        <v>12929.76</v>
      </c>
      <c r="AK62" s="96">
        <v>5.01</v>
      </c>
      <c r="AL62" s="4" t="s">
        <v>13</v>
      </c>
    </row>
    <row r="63" spans="1:38" s="62" customFormat="1">
      <c r="A63" s="76" t="s">
        <v>2689</v>
      </c>
      <c r="B63" s="186">
        <v>0.19</v>
      </c>
      <c r="C63" s="186">
        <v>0.13</v>
      </c>
      <c r="D63" s="189">
        <f t="shared" si="12"/>
        <v>0.06</v>
      </c>
      <c r="E63" s="186">
        <v>0.21</v>
      </c>
      <c r="F63" s="186">
        <v>0.13</v>
      </c>
      <c r="G63" s="189">
        <f t="shared" si="0"/>
        <v>7.9999999999999988E-2</v>
      </c>
      <c r="H63" s="186">
        <v>0.22</v>
      </c>
      <c r="I63" s="186">
        <v>0.13</v>
      </c>
      <c r="J63" s="189">
        <f t="shared" si="1"/>
        <v>0.09</v>
      </c>
      <c r="K63" s="186">
        <v>0.14000000000000001</v>
      </c>
      <c r="L63" s="186">
        <v>0.13</v>
      </c>
      <c r="M63" s="189">
        <f t="shared" si="2"/>
        <v>1.0000000000000009E-2</v>
      </c>
      <c r="N63" s="186">
        <v>0.15</v>
      </c>
      <c r="O63" s="186">
        <v>0.13</v>
      </c>
      <c r="P63" s="189">
        <f t="shared" si="3"/>
        <v>1.999999999999999E-2</v>
      </c>
      <c r="Q63" s="186">
        <v>0.15</v>
      </c>
      <c r="R63" s="186">
        <v>0.13</v>
      </c>
      <c r="S63" s="189">
        <f t="shared" si="4"/>
        <v>1.999999999999999E-2</v>
      </c>
      <c r="T63" s="186">
        <v>0.13</v>
      </c>
      <c r="U63" s="186">
        <v>0.13</v>
      </c>
      <c r="V63" s="189">
        <f t="shared" si="5"/>
        <v>0</v>
      </c>
      <c r="W63" s="186">
        <v>0.2</v>
      </c>
      <c r="X63" s="186">
        <v>0.13</v>
      </c>
      <c r="Y63" s="189">
        <f t="shared" si="6"/>
        <v>7.0000000000000007E-2</v>
      </c>
      <c r="Z63" s="186">
        <v>0.22</v>
      </c>
      <c r="AA63" s="186">
        <v>0.13</v>
      </c>
      <c r="AB63" s="189">
        <f t="shared" si="7"/>
        <v>0.09</v>
      </c>
      <c r="AC63" s="186">
        <v>0.18</v>
      </c>
      <c r="AD63" s="186">
        <v>0.13</v>
      </c>
      <c r="AE63" s="189">
        <f t="shared" si="8"/>
        <v>4.9999999999999989E-2</v>
      </c>
      <c r="AF63" s="189">
        <f t="shared" si="9"/>
        <v>4.4444444444444439E-2</v>
      </c>
      <c r="AG63" s="4">
        <v>1336.52</v>
      </c>
      <c r="AH63" s="186">
        <f t="shared" si="13"/>
        <v>3.8189042635829396E-4</v>
      </c>
      <c r="AI63" s="99">
        <f t="shared" si="11"/>
        <v>1.6972907838146397E-5</v>
      </c>
      <c r="AJ63" s="96">
        <v>2178.4699999999998</v>
      </c>
      <c r="AK63" s="96">
        <v>0.57999999999999996</v>
      </c>
      <c r="AL63" s="4">
        <v>6.76</v>
      </c>
    </row>
    <row r="64" spans="1:38" s="62" customFormat="1">
      <c r="A64" s="76" t="s">
        <v>2690</v>
      </c>
      <c r="B64" s="186">
        <v>0.18</v>
      </c>
      <c r="C64" s="186">
        <v>0.13</v>
      </c>
      <c r="D64" s="189">
        <f t="shared" si="12"/>
        <v>4.9999999999999989E-2</v>
      </c>
      <c r="E64" s="186">
        <v>0.15</v>
      </c>
      <c r="F64" s="186">
        <v>0.13</v>
      </c>
      <c r="G64" s="189">
        <f t="shared" si="0"/>
        <v>1.999999999999999E-2</v>
      </c>
      <c r="H64" s="186">
        <v>0.08</v>
      </c>
      <c r="I64" s="186">
        <v>0.13</v>
      </c>
      <c r="J64" s="189">
        <f t="shared" si="1"/>
        <v>-0.05</v>
      </c>
      <c r="K64" s="186">
        <v>0.02</v>
      </c>
      <c r="L64" s="186">
        <v>0.13</v>
      </c>
      <c r="M64" s="189">
        <f t="shared" si="2"/>
        <v>-0.11</v>
      </c>
      <c r="N64" s="186">
        <v>0.08</v>
      </c>
      <c r="O64" s="186">
        <v>0.13</v>
      </c>
      <c r="P64" s="189">
        <f t="shared" si="3"/>
        <v>-0.05</v>
      </c>
      <c r="Q64" s="186">
        <v>0.08</v>
      </c>
      <c r="R64" s="186">
        <v>0.13</v>
      </c>
      <c r="S64" s="189">
        <f t="shared" si="4"/>
        <v>-0.05</v>
      </c>
      <c r="T64" s="186">
        <v>0.04</v>
      </c>
      <c r="U64" s="186">
        <v>0.13</v>
      </c>
      <c r="V64" s="189">
        <f t="shared" si="5"/>
        <v>-0.09</v>
      </c>
      <c r="W64" s="186">
        <v>0.09</v>
      </c>
      <c r="X64" s="186">
        <v>0.13</v>
      </c>
      <c r="Y64" s="189">
        <f t="shared" si="6"/>
        <v>-4.0000000000000008E-2</v>
      </c>
      <c r="Z64" s="186">
        <v>0.11</v>
      </c>
      <c r="AA64" s="186">
        <v>0.13</v>
      </c>
      <c r="AB64" s="189">
        <f t="shared" si="7"/>
        <v>-2.0000000000000004E-2</v>
      </c>
      <c r="AC64" s="186">
        <v>0.13</v>
      </c>
      <c r="AD64" s="186">
        <v>0.13</v>
      </c>
      <c r="AE64" s="189">
        <f t="shared" si="8"/>
        <v>0</v>
      </c>
      <c r="AF64" s="189">
        <f t="shared" si="9"/>
        <v>-3.2222222222222228E-2</v>
      </c>
      <c r="AG64" s="4">
        <v>1085.95</v>
      </c>
      <c r="AH64" s="186">
        <f t="shared" si="13"/>
        <v>3.102938291262303E-4</v>
      </c>
      <c r="AI64" s="99">
        <f t="shared" si="11"/>
        <v>-9.9983567162896446E-6</v>
      </c>
      <c r="AJ64" s="96">
        <v>1437.51</v>
      </c>
      <c r="AK64" s="96">
        <v>0.88</v>
      </c>
      <c r="AL64" s="4">
        <v>-2.93</v>
      </c>
    </row>
    <row r="65" spans="1:38" s="62" customFormat="1">
      <c r="A65" s="76" t="s">
        <v>2691</v>
      </c>
      <c r="B65" s="186" t="s">
        <v>13</v>
      </c>
      <c r="C65" s="186">
        <v>0.13</v>
      </c>
      <c r="D65" s="189" t="s">
        <v>13</v>
      </c>
      <c r="E65" s="186">
        <v>1.9099999999999999E-2</v>
      </c>
      <c r="F65" s="186">
        <v>0.13</v>
      </c>
      <c r="G65" s="189">
        <f t="shared" si="0"/>
        <v>-0.1109</v>
      </c>
      <c r="H65" s="186">
        <v>4.87E-2</v>
      </c>
      <c r="I65" s="186">
        <v>0.13</v>
      </c>
      <c r="J65" s="189">
        <f t="shared" si="1"/>
        <v>-8.1300000000000011E-2</v>
      </c>
      <c r="K65" s="186">
        <v>3.5499999999999997E-2</v>
      </c>
      <c r="L65" s="186">
        <v>0.13</v>
      </c>
      <c r="M65" s="189">
        <f t="shared" si="2"/>
        <v>-9.4500000000000001E-2</v>
      </c>
      <c r="N65" s="186">
        <v>4.5600000000000002E-2</v>
      </c>
      <c r="O65" s="186">
        <v>0.13</v>
      </c>
      <c r="P65" s="189">
        <f t="shared" si="3"/>
        <v>-8.4400000000000003E-2</v>
      </c>
      <c r="Q65" s="186">
        <v>5.6099999999999997E-2</v>
      </c>
      <c r="R65" s="186">
        <v>0.13</v>
      </c>
      <c r="S65" s="189">
        <f t="shared" si="4"/>
        <v>-7.3900000000000007E-2</v>
      </c>
      <c r="T65" s="186">
        <v>0.1186</v>
      </c>
      <c r="U65" s="186">
        <v>0.13</v>
      </c>
      <c r="V65" s="189">
        <f t="shared" si="5"/>
        <v>-1.1400000000000007E-2</v>
      </c>
      <c r="W65" s="186">
        <v>1.77E-2</v>
      </c>
      <c r="X65" s="186">
        <v>0.13</v>
      </c>
      <c r="Y65" s="189">
        <f t="shared" si="6"/>
        <v>-0.11230000000000001</v>
      </c>
      <c r="Z65" s="186">
        <v>1.84E-2</v>
      </c>
      <c r="AA65" s="186">
        <v>0.13</v>
      </c>
      <c r="AB65" s="189">
        <f t="shared" si="7"/>
        <v>-0.1116</v>
      </c>
      <c r="AC65" s="186">
        <v>1.3899999999999999E-2</v>
      </c>
      <c r="AD65" s="186">
        <v>0.13</v>
      </c>
      <c r="AE65" s="189">
        <f t="shared" si="8"/>
        <v>-0.11610000000000001</v>
      </c>
      <c r="AF65" s="189">
        <f t="shared" si="9"/>
        <v>-8.9387500000000009E-2</v>
      </c>
      <c r="AG65" s="4">
        <v>3373.28</v>
      </c>
      <c r="AH65" s="186">
        <f t="shared" si="13"/>
        <v>9.638638684238963E-4</v>
      </c>
      <c r="AI65" s="99">
        <f t="shared" si="11"/>
        <v>-8.615738153874104E-5</v>
      </c>
      <c r="AJ65" s="96">
        <v>3376.12</v>
      </c>
      <c r="AK65" s="96">
        <v>0</v>
      </c>
      <c r="AL65" s="4" t="s">
        <v>13</v>
      </c>
    </row>
    <row r="66" spans="1:38" s="62" customFormat="1">
      <c r="A66" s="76" t="s">
        <v>2692</v>
      </c>
      <c r="B66" s="186">
        <v>-2.69E-2</v>
      </c>
      <c r="C66" s="186">
        <v>0.13</v>
      </c>
      <c r="D66" s="189">
        <f t="shared" si="12"/>
        <v>-0.15690000000000001</v>
      </c>
      <c r="E66" s="186">
        <v>-2.75E-2</v>
      </c>
      <c r="F66" s="186">
        <v>0.13</v>
      </c>
      <c r="G66" s="189">
        <f t="shared" si="0"/>
        <v>-0.1575</v>
      </c>
      <c r="H66" s="186">
        <v>-4.4499999999999998E-2</v>
      </c>
      <c r="I66" s="186">
        <v>0.13</v>
      </c>
      <c r="J66" s="189">
        <f t="shared" si="1"/>
        <v>-0.17449999999999999</v>
      </c>
      <c r="K66" s="186">
        <v>-2.7400000000000001E-2</v>
      </c>
      <c r="L66" s="186">
        <v>0.13</v>
      </c>
      <c r="M66" s="189">
        <f t="shared" si="2"/>
        <v>-0.15740000000000001</v>
      </c>
      <c r="N66" s="186">
        <v>1.9800000000000002E-2</v>
      </c>
      <c r="O66" s="186">
        <v>0.13</v>
      </c>
      <c r="P66" s="189">
        <f t="shared" si="3"/>
        <v>-0.11020000000000001</v>
      </c>
      <c r="Q66" s="186">
        <v>0.11550000000000001</v>
      </c>
      <c r="R66" s="186">
        <v>0.13</v>
      </c>
      <c r="S66" s="189">
        <f t="shared" si="4"/>
        <v>-1.4499999999999999E-2</v>
      </c>
      <c r="T66" s="186">
        <v>0.16300000000000001</v>
      </c>
      <c r="U66" s="186">
        <v>0.13</v>
      </c>
      <c r="V66" s="189">
        <f t="shared" si="5"/>
        <v>3.3000000000000002E-2</v>
      </c>
      <c r="W66" s="186">
        <v>0.11559999999999999</v>
      </c>
      <c r="X66" s="186">
        <v>0.13</v>
      </c>
      <c r="Y66" s="189">
        <f t="shared" si="6"/>
        <v>-1.440000000000001E-2</v>
      </c>
      <c r="Z66" s="186">
        <v>9.7699999999999995E-2</v>
      </c>
      <c r="AA66" s="186">
        <v>0.13</v>
      </c>
      <c r="AB66" s="189">
        <f t="shared" si="7"/>
        <v>-3.2300000000000009E-2</v>
      </c>
      <c r="AC66" s="186">
        <v>0.1104</v>
      </c>
      <c r="AD66" s="186">
        <v>0.13</v>
      </c>
      <c r="AE66" s="189">
        <f t="shared" si="8"/>
        <v>-1.9600000000000006E-2</v>
      </c>
      <c r="AF66" s="189">
        <f t="shared" si="9"/>
        <v>-6.9977777777777764E-2</v>
      </c>
      <c r="AG66" s="4">
        <v>132.31</v>
      </c>
      <c r="AH66" s="186">
        <f t="shared" si="13"/>
        <v>3.7805586382146074E-5</v>
      </c>
      <c r="AI66" s="99">
        <f t="shared" si="11"/>
        <v>-2.6455509226083994E-6</v>
      </c>
      <c r="AJ66" s="96">
        <v>143.44999999999999</v>
      </c>
      <c r="AK66" s="96">
        <v>1.1200000000000001</v>
      </c>
      <c r="AL66" s="4">
        <v>53.22</v>
      </c>
    </row>
    <row r="67" spans="1:38" s="62" customFormat="1">
      <c r="A67" s="76" t="s">
        <v>2693</v>
      </c>
      <c r="B67" s="186">
        <v>0.06</v>
      </c>
      <c r="C67" s="186">
        <v>0.13</v>
      </c>
      <c r="D67" s="189">
        <f t="shared" si="12"/>
        <v>-7.0000000000000007E-2</v>
      </c>
      <c r="E67" s="186">
        <v>-0.04</v>
      </c>
      <c r="F67" s="186">
        <v>0.13</v>
      </c>
      <c r="G67" s="189">
        <f t="shared" si="0"/>
        <v>-0.17</v>
      </c>
      <c r="H67" s="186">
        <v>-0.01</v>
      </c>
      <c r="I67" s="186">
        <v>0.13</v>
      </c>
      <c r="J67" s="189">
        <f t="shared" si="1"/>
        <v>-0.14000000000000001</v>
      </c>
      <c r="K67" s="186">
        <v>0.09</v>
      </c>
      <c r="L67" s="186">
        <v>0.13</v>
      </c>
      <c r="M67" s="189">
        <f t="shared" si="2"/>
        <v>-4.0000000000000008E-2</v>
      </c>
      <c r="N67" s="186">
        <v>0.12</v>
      </c>
      <c r="O67" s="186">
        <v>0.13</v>
      </c>
      <c r="P67" s="189">
        <f t="shared" si="3"/>
        <v>-1.0000000000000009E-2</v>
      </c>
      <c r="Q67" s="186">
        <v>0.22</v>
      </c>
      <c r="R67" s="186">
        <v>0.13</v>
      </c>
      <c r="S67" s="189">
        <f t="shared" si="4"/>
        <v>0.09</v>
      </c>
      <c r="T67" s="186">
        <v>0.13</v>
      </c>
      <c r="U67" s="186">
        <v>0.13</v>
      </c>
      <c r="V67" s="189">
        <f t="shared" si="5"/>
        <v>0</v>
      </c>
      <c r="W67" s="186">
        <v>0.2</v>
      </c>
      <c r="X67" s="186">
        <v>0.13</v>
      </c>
      <c r="Y67" s="189">
        <f t="shared" si="6"/>
        <v>7.0000000000000007E-2</v>
      </c>
      <c r="Z67" s="186">
        <v>0.14000000000000001</v>
      </c>
      <c r="AA67" s="186">
        <v>0.13</v>
      </c>
      <c r="AB67" s="189">
        <f t="shared" si="7"/>
        <v>1.0000000000000009E-2</v>
      </c>
      <c r="AC67" s="186">
        <v>-0.05</v>
      </c>
      <c r="AD67" s="186">
        <v>0.13</v>
      </c>
      <c r="AE67" s="189">
        <f t="shared" si="8"/>
        <v>-0.18</v>
      </c>
      <c r="AF67" s="189">
        <f t="shared" si="9"/>
        <v>-3.333333333333334E-2</v>
      </c>
      <c r="AG67" s="4">
        <v>2183.67</v>
      </c>
      <c r="AH67" s="186">
        <f t="shared" si="13"/>
        <v>6.2395075818230607E-4</v>
      </c>
      <c r="AI67" s="99">
        <f t="shared" si="11"/>
        <v>-2.0798358606076874E-5</v>
      </c>
      <c r="AJ67" s="96">
        <v>2692.84</v>
      </c>
      <c r="AK67" s="96">
        <v>3.13</v>
      </c>
      <c r="AL67" s="4">
        <v>-6.29</v>
      </c>
    </row>
    <row r="68" spans="1:38" s="62" customFormat="1">
      <c r="A68" s="76" t="s">
        <v>2694</v>
      </c>
      <c r="B68" s="186">
        <v>0.05</v>
      </c>
      <c r="C68" s="186">
        <v>0.13</v>
      </c>
      <c r="D68" s="189">
        <f t="shared" si="12"/>
        <v>-0.08</v>
      </c>
      <c r="E68" s="186">
        <v>7.0000000000000007E-2</v>
      </c>
      <c r="F68" s="186">
        <v>0.13</v>
      </c>
      <c r="G68" s="189">
        <f t="shared" ref="G68:G131" si="14">E68-F68</f>
        <v>-0.06</v>
      </c>
      <c r="H68" s="186">
        <v>7.0000000000000007E-2</v>
      </c>
      <c r="I68" s="186">
        <v>0.13</v>
      </c>
      <c r="J68" s="189">
        <f t="shared" ref="J68:J131" si="15">H68-I68</f>
        <v>-0.06</v>
      </c>
      <c r="K68" s="186">
        <v>0.08</v>
      </c>
      <c r="L68" s="186">
        <v>0.13</v>
      </c>
      <c r="M68" s="189">
        <f t="shared" ref="M68:M131" si="16">K68-L68</f>
        <v>-0.05</v>
      </c>
      <c r="N68" s="186">
        <v>0.08</v>
      </c>
      <c r="O68" s="186">
        <v>0.13</v>
      </c>
      <c r="P68" s="189">
        <f t="shared" ref="P68:P131" si="17">N68-O68</f>
        <v>-0.05</v>
      </c>
      <c r="Q68" s="186">
        <v>0.09</v>
      </c>
      <c r="R68" s="186">
        <v>0.13</v>
      </c>
      <c r="S68" s="189">
        <f t="shared" ref="S68:S131" si="18">Q68-R68</f>
        <v>-4.0000000000000008E-2</v>
      </c>
      <c r="T68" s="186">
        <v>0.06</v>
      </c>
      <c r="U68" s="186">
        <v>0.13</v>
      </c>
      <c r="V68" s="189">
        <f t="shared" ref="V68:V131" si="19">T68-U68</f>
        <v>-7.0000000000000007E-2</v>
      </c>
      <c r="W68" s="186">
        <v>0.1</v>
      </c>
      <c r="X68" s="186">
        <v>0.13</v>
      </c>
      <c r="Y68" s="189">
        <f t="shared" ref="Y68:Y131" si="20">W68-X68</f>
        <v>-0.03</v>
      </c>
      <c r="Z68" s="186">
        <v>7.0000000000000007E-2</v>
      </c>
      <c r="AA68" s="186">
        <v>0.13</v>
      </c>
      <c r="AB68" s="189">
        <f t="shared" ref="AB68:AB131" si="21">Z68-AA68</f>
        <v>-0.06</v>
      </c>
      <c r="AC68" s="186">
        <v>7.0000000000000007E-2</v>
      </c>
      <c r="AD68" s="186">
        <v>0.13</v>
      </c>
      <c r="AE68" s="189">
        <f t="shared" ref="AE68:AE131" si="22">AC68-AD68</f>
        <v>-0.06</v>
      </c>
      <c r="AF68" s="189">
        <f t="shared" ref="AF68:AF131" si="23">AVERAGE(D68,G68,M68,P68,S68,V68,Y68,AB68,AE68)</f>
        <v>-5.5555555555555552E-2</v>
      </c>
      <c r="AG68" s="4">
        <v>12043.89</v>
      </c>
      <c r="AH68" s="186">
        <f t="shared" si="13"/>
        <v>3.441359865256332E-3</v>
      </c>
      <c r="AI68" s="99">
        <f t="shared" ref="AI68:AI131" si="24">AF68*AH68</f>
        <v>-1.9118665918090732E-4</v>
      </c>
      <c r="AJ68" s="96">
        <v>12743.9</v>
      </c>
      <c r="AK68" s="96">
        <v>12.38</v>
      </c>
      <c r="AL68" s="4">
        <v>3</v>
      </c>
    </row>
    <row r="69" spans="1:38" s="62" customFormat="1">
      <c r="A69" s="76" t="s">
        <v>2695</v>
      </c>
      <c r="B69" s="186">
        <v>0.38</v>
      </c>
      <c r="C69" s="186">
        <v>0.13</v>
      </c>
      <c r="D69" s="189">
        <f t="shared" ref="D69:D132" si="25">B69-C69</f>
        <v>0.25</v>
      </c>
      <c r="E69" s="186">
        <v>0.39</v>
      </c>
      <c r="F69" s="186">
        <v>0.13</v>
      </c>
      <c r="G69" s="189">
        <f t="shared" si="14"/>
        <v>0.26</v>
      </c>
      <c r="H69" s="186">
        <v>0.27</v>
      </c>
      <c r="I69" s="186">
        <v>0.13</v>
      </c>
      <c r="J69" s="189">
        <f t="shared" si="15"/>
        <v>0.14000000000000001</v>
      </c>
      <c r="K69" s="186">
        <v>0.23</v>
      </c>
      <c r="L69" s="186">
        <v>0.13</v>
      </c>
      <c r="M69" s="189">
        <f t="shared" si="16"/>
        <v>0.1</v>
      </c>
      <c r="N69" s="186">
        <v>0.21</v>
      </c>
      <c r="O69" s="186">
        <v>0.13</v>
      </c>
      <c r="P69" s="189">
        <f t="shared" si="17"/>
        <v>7.9999999999999988E-2</v>
      </c>
      <c r="Q69" s="186">
        <v>0.18</v>
      </c>
      <c r="R69" s="186">
        <v>0.13</v>
      </c>
      <c r="S69" s="189">
        <f t="shared" si="18"/>
        <v>4.9999999999999989E-2</v>
      </c>
      <c r="T69" s="186">
        <v>0.16</v>
      </c>
      <c r="U69" s="186">
        <v>0.13</v>
      </c>
      <c r="V69" s="189">
        <f t="shared" si="19"/>
        <v>0.03</v>
      </c>
      <c r="W69" s="186">
        <v>0.18</v>
      </c>
      <c r="X69" s="186">
        <v>0.13</v>
      </c>
      <c r="Y69" s="189">
        <f t="shared" si="20"/>
        <v>4.9999999999999989E-2</v>
      </c>
      <c r="Z69" s="186">
        <v>0.19</v>
      </c>
      <c r="AA69" s="186">
        <v>0.13</v>
      </c>
      <c r="AB69" s="189">
        <f t="shared" si="21"/>
        <v>0.06</v>
      </c>
      <c r="AC69" s="186">
        <v>0.19</v>
      </c>
      <c r="AD69" s="186">
        <v>0.13</v>
      </c>
      <c r="AE69" s="189">
        <f t="shared" si="22"/>
        <v>0.06</v>
      </c>
      <c r="AF69" s="189">
        <f t="shared" si="23"/>
        <v>0.10444444444444446</v>
      </c>
      <c r="AG69" s="4">
        <v>2862.11</v>
      </c>
      <c r="AH69" s="186">
        <f t="shared" si="13"/>
        <v>8.1780475277911052E-4</v>
      </c>
      <c r="AI69" s="99">
        <f t="shared" si="24"/>
        <v>8.5415163068040443E-5</v>
      </c>
      <c r="AJ69" s="96">
        <v>2913.24</v>
      </c>
      <c r="AK69" s="96">
        <v>4.6399999999999997</v>
      </c>
      <c r="AL69" s="4">
        <v>8.4499999999999993</v>
      </c>
    </row>
    <row r="70" spans="1:38" s="62" customFormat="1">
      <c r="A70" s="76" t="s">
        <v>2696</v>
      </c>
      <c r="B70" s="186" t="s">
        <v>13</v>
      </c>
      <c r="C70" s="186">
        <v>0.13</v>
      </c>
      <c r="D70" s="189" t="s">
        <v>13</v>
      </c>
      <c r="E70" s="186">
        <v>0.42</v>
      </c>
      <c r="F70" s="186">
        <v>0.13</v>
      </c>
      <c r="G70" s="189">
        <f t="shared" si="14"/>
        <v>0.28999999999999998</v>
      </c>
      <c r="H70" s="186">
        <v>0.26</v>
      </c>
      <c r="I70" s="186">
        <v>0.13</v>
      </c>
      <c r="J70" s="189">
        <f t="shared" si="15"/>
        <v>0.13</v>
      </c>
      <c r="K70" s="186">
        <v>0.24</v>
      </c>
      <c r="L70" s="186">
        <v>0.13</v>
      </c>
      <c r="M70" s="189">
        <f t="shared" si="16"/>
        <v>0.10999999999999999</v>
      </c>
      <c r="N70" s="186">
        <v>0.21</v>
      </c>
      <c r="O70" s="186">
        <v>0.13</v>
      </c>
      <c r="P70" s="189">
        <f t="shared" si="17"/>
        <v>7.9999999999999988E-2</v>
      </c>
      <c r="Q70" s="186">
        <v>0.21</v>
      </c>
      <c r="R70" s="186">
        <v>0.13</v>
      </c>
      <c r="S70" s="189">
        <f t="shared" si="18"/>
        <v>7.9999999999999988E-2</v>
      </c>
      <c r="T70" s="186">
        <v>0.27</v>
      </c>
      <c r="U70" s="186">
        <v>0.13</v>
      </c>
      <c r="V70" s="189">
        <f t="shared" si="19"/>
        <v>0.14000000000000001</v>
      </c>
      <c r="W70" s="186">
        <v>0.27</v>
      </c>
      <c r="X70" s="186">
        <v>0.13</v>
      </c>
      <c r="Y70" s="189">
        <f t="shared" si="20"/>
        <v>0.14000000000000001</v>
      </c>
      <c r="Z70" s="186">
        <v>0.24</v>
      </c>
      <c r="AA70" s="186">
        <v>0.13</v>
      </c>
      <c r="AB70" s="189">
        <f t="shared" si="21"/>
        <v>0.10999999999999999</v>
      </c>
      <c r="AC70" s="186">
        <v>-0.06</v>
      </c>
      <c r="AD70" s="186">
        <v>0.13</v>
      </c>
      <c r="AE70" s="189">
        <f t="shared" si="22"/>
        <v>-0.19</v>
      </c>
      <c r="AF70" s="189">
        <f t="shared" si="23"/>
        <v>9.5000000000000001E-2</v>
      </c>
      <c r="AG70" s="4">
        <v>160.63999999999999</v>
      </c>
      <c r="AH70" s="186">
        <f t="shared" si="13"/>
        <v>4.5900456476668013E-5</v>
      </c>
      <c r="AI70" s="99">
        <f t="shared" si="24"/>
        <v>4.3605433652834609E-6</v>
      </c>
      <c r="AJ70" s="96">
        <v>293.14</v>
      </c>
      <c r="AK70" s="96">
        <v>0.53</v>
      </c>
      <c r="AL70" s="4" t="s">
        <v>13</v>
      </c>
    </row>
    <row r="71" spans="1:38" s="62" customFormat="1">
      <c r="A71" s="76" t="s">
        <v>2697</v>
      </c>
      <c r="B71" s="186" t="s">
        <v>13</v>
      </c>
      <c r="C71" s="186">
        <v>0.13</v>
      </c>
      <c r="D71" s="189" t="s">
        <v>13</v>
      </c>
      <c r="E71" s="186" t="s">
        <v>13</v>
      </c>
      <c r="F71" s="186">
        <v>0.13</v>
      </c>
      <c r="G71" s="189" t="s">
        <v>13</v>
      </c>
      <c r="H71" s="186" t="s">
        <v>13</v>
      </c>
      <c r="I71" s="186">
        <v>0.13</v>
      </c>
      <c r="J71" s="189" t="s">
        <v>13</v>
      </c>
      <c r="K71" s="186" t="s">
        <v>13</v>
      </c>
      <c r="L71" s="186">
        <v>0.13</v>
      </c>
      <c r="M71" s="189" t="s">
        <v>13</v>
      </c>
      <c r="N71" s="186" t="s">
        <v>13</v>
      </c>
      <c r="O71" s="186">
        <v>0.13</v>
      </c>
      <c r="P71" s="189" t="s">
        <v>13</v>
      </c>
      <c r="Q71" s="186" t="s">
        <v>13</v>
      </c>
      <c r="R71" s="186">
        <v>0.13</v>
      </c>
      <c r="S71" s="189" t="s">
        <v>13</v>
      </c>
      <c r="T71" s="186" t="s">
        <v>13</v>
      </c>
      <c r="U71" s="186">
        <v>0.13</v>
      </c>
      <c r="V71" s="189" t="s">
        <v>13</v>
      </c>
      <c r="W71" s="186">
        <v>0.04</v>
      </c>
      <c r="X71" s="186">
        <v>0.13</v>
      </c>
      <c r="Y71" s="189">
        <f t="shared" si="20"/>
        <v>-0.09</v>
      </c>
      <c r="Z71" s="186">
        <v>0.04</v>
      </c>
      <c r="AA71" s="186">
        <v>0.13</v>
      </c>
      <c r="AB71" s="189">
        <f t="shared" si="21"/>
        <v>-0.09</v>
      </c>
      <c r="AC71" s="186">
        <v>0.01</v>
      </c>
      <c r="AD71" s="186">
        <v>0.13</v>
      </c>
      <c r="AE71" s="189">
        <f t="shared" si="22"/>
        <v>-0.12000000000000001</v>
      </c>
      <c r="AF71" s="189">
        <f t="shared" si="23"/>
        <v>-9.9999999999999992E-2</v>
      </c>
      <c r="AG71" s="4">
        <v>1448.69</v>
      </c>
      <c r="AH71" s="186">
        <f t="shared" si="13"/>
        <v>4.13941311586057E-4</v>
      </c>
      <c r="AI71" s="99">
        <f t="shared" si="24"/>
        <v>-4.1394131158605695E-5</v>
      </c>
      <c r="AJ71" s="96">
        <v>1889.72</v>
      </c>
      <c r="AK71" s="96">
        <v>0.67</v>
      </c>
      <c r="AL71" s="4" t="s">
        <v>13</v>
      </c>
    </row>
    <row r="72" spans="1:38" s="62" customFormat="1">
      <c r="A72" s="76" t="s">
        <v>2698</v>
      </c>
      <c r="B72" s="186" t="s">
        <v>13</v>
      </c>
      <c r="C72" s="186">
        <v>0.13</v>
      </c>
      <c r="D72" s="189" t="s">
        <v>13</v>
      </c>
      <c r="E72" s="186" t="s">
        <v>13</v>
      </c>
      <c r="F72" s="186">
        <v>0.13</v>
      </c>
      <c r="G72" s="189" t="s">
        <v>13</v>
      </c>
      <c r="H72" s="186" t="s">
        <v>13</v>
      </c>
      <c r="I72" s="186">
        <v>0.13</v>
      </c>
      <c r="J72" s="189" t="s">
        <v>13</v>
      </c>
      <c r="K72" s="186" t="s">
        <v>13</v>
      </c>
      <c r="L72" s="186">
        <v>0.13</v>
      </c>
      <c r="M72" s="189" t="s">
        <v>13</v>
      </c>
      <c r="N72" s="186" t="s">
        <v>13</v>
      </c>
      <c r="O72" s="186">
        <v>0.13</v>
      </c>
      <c r="P72" s="189" t="s">
        <v>13</v>
      </c>
      <c r="Q72" s="186">
        <v>0.34</v>
      </c>
      <c r="R72" s="186">
        <v>0.13</v>
      </c>
      <c r="S72" s="189">
        <f t="shared" si="18"/>
        <v>0.21000000000000002</v>
      </c>
      <c r="T72" s="186">
        <v>-0.23</v>
      </c>
      <c r="U72" s="186">
        <v>0.13</v>
      </c>
      <c r="V72" s="189">
        <f t="shared" si="19"/>
        <v>-0.36</v>
      </c>
      <c r="W72" s="186">
        <v>-0.28999999999999998</v>
      </c>
      <c r="X72" s="186">
        <v>0.13</v>
      </c>
      <c r="Y72" s="189">
        <f t="shared" si="20"/>
        <v>-0.42</v>
      </c>
      <c r="Z72" s="186">
        <v>-0.39</v>
      </c>
      <c r="AA72" s="186">
        <v>0.13</v>
      </c>
      <c r="AB72" s="189">
        <f t="shared" si="21"/>
        <v>-0.52</v>
      </c>
      <c r="AC72" s="186">
        <v>-0.14000000000000001</v>
      </c>
      <c r="AD72" s="186">
        <v>0.13</v>
      </c>
      <c r="AE72" s="189">
        <f t="shared" si="22"/>
        <v>-0.27</v>
      </c>
      <c r="AF72" s="189">
        <f t="shared" si="23"/>
        <v>-0.27199999999999996</v>
      </c>
      <c r="AG72" s="4">
        <v>357.47</v>
      </c>
      <c r="AH72" s="186">
        <f t="shared" si="13"/>
        <v>1.0214165946659934E-4</v>
      </c>
      <c r="AI72" s="99">
        <f t="shared" si="24"/>
        <v>-2.7782531374915016E-5</v>
      </c>
      <c r="AJ72" s="96">
        <v>627.49</v>
      </c>
      <c r="AK72" s="96">
        <v>1.59</v>
      </c>
      <c r="AL72" s="4" t="s">
        <v>13</v>
      </c>
    </row>
    <row r="73" spans="1:38" s="62" customFormat="1">
      <c r="A73" s="76" t="s">
        <v>2699</v>
      </c>
      <c r="B73" s="186">
        <v>0.10050000000000001</v>
      </c>
      <c r="C73" s="186">
        <v>0.13</v>
      </c>
      <c r="D73" s="189">
        <f t="shared" si="25"/>
        <v>-2.9499999999999998E-2</v>
      </c>
      <c r="E73" s="186">
        <v>0.1028</v>
      </c>
      <c r="F73" s="186">
        <v>0.13</v>
      </c>
      <c r="G73" s="189">
        <f t="shared" si="14"/>
        <v>-2.7200000000000002E-2</v>
      </c>
      <c r="H73" s="186">
        <v>9.3299999999999994E-2</v>
      </c>
      <c r="I73" s="186">
        <v>0.13</v>
      </c>
      <c r="J73" s="189">
        <f t="shared" si="15"/>
        <v>-3.670000000000001E-2</v>
      </c>
      <c r="K73" s="186">
        <v>7.4800000000000005E-2</v>
      </c>
      <c r="L73" s="186">
        <v>0.13</v>
      </c>
      <c r="M73" s="189">
        <f t="shared" si="16"/>
        <v>-5.5199999999999999E-2</v>
      </c>
      <c r="N73" s="186">
        <v>0.13519999999999999</v>
      </c>
      <c r="O73" s="186">
        <v>0.13</v>
      </c>
      <c r="P73" s="189">
        <f t="shared" si="17"/>
        <v>5.1999999999999824E-3</v>
      </c>
      <c r="Q73" s="186">
        <v>0.20269999999999999</v>
      </c>
      <c r="R73" s="186">
        <v>0.13</v>
      </c>
      <c r="S73" s="189">
        <f t="shared" si="18"/>
        <v>7.2699999999999987E-2</v>
      </c>
      <c r="T73" s="186">
        <v>0.13400000000000001</v>
      </c>
      <c r="U73" s="186">
        <v>0.13</v>
      </c>
      <c r="V73" s="189">
        <f t="shared" si="19"/>
        <v>4.0000000000000036E-3</v>
      </c>
      <c r="W73" s="186">
        <v>1.4953000000000001</v>
      </c>
      <c r="X73" s="186">
        <v>0.13</v>
      </c>
      <c r="Y73" s="189">
        <f t="shared" si="20"/>
        <v>1.3653</v>
      </c>
      <c r="Z73" s="186">
        <v>3.5299999999999998E-2</v>
      </c>
      <c r="AA73" s="186">
        <v>0.13</v>
      </c>
      <c r="AB73" s="189">
        <f t="shared" si="21"/>
        <v>-9.4700000000000006E-2</v>
      </c>
      <c r="AC73" s="186">
        <v>5.4899999999999997E-2</v>
      </c>
      <c r="AD73" s="186">
        <v>0.13</v>
      </c>
      <c r="AE73" s="189">
        <f t="shared" si="22"/>
        <v>-7.51E-2</v>
      </c>
      <c r="AF73" s="189">
        <f t="shared" si="23"/>
        <v>0.1295</v>
      </c>
      <c r="AG73" s="4">
        <v>1713.32</v>
      </c>
      <c r="AH73" s="186">
        <f t="shared" si="13"/>
        <v>4.8955534169948232E-4</v>
      </c>
      <c r="AI73" s="99">
        <f t="shared" si="24"/>
        <v>6.339741675008296E-5</v>
      </c>
      <c r="AJ73" s="96">
        <v>1713.9</v>
      </c>
      <c r="AK73" s="96">
        <v>0</v>
      </c>
      <c r="AL73" s="4" t="s">
        <v>13</v>
      </c>
    </row>
    <row r="74" spans="1:38" s="62" customFormat="1">
      <c r="A74" s="76" t="s">
        <v>2700</v>
      </c>
      <c r="B74" s="186">
        <v>0.11</v>
      </c>
      <c r="C74" s="186">
        <v>0.13</v>
      </c>
      <c r="D74" s="189">
        <f t="shared" si="25"/>
        <v>-2.0000000000000004E-2</v>
      </c>
      <c r="E74" s="186">
        <v>0.11</v>
      </c>
      <c r="F74" s="186">
        <v>0.13</v>
      </c>
      <c r="G74" s="189">
        <f t="shared" si="14"/>
        <v>-2.0000000000000004E-2</v>
      </c>
      <c r="H74" s="186">
        <v>0.12</v>
      </c>
      <c r="I74" s="186">
        <v>0.13</v>
      </c>
      <c r="J74" s="189">
        <f t="shared" si="15"/>
        <v>-1.0000000000000009E-2</v>
      </c>
      <c r="K74" s="186">
        <v>0.13</v>
      </c>
      <c r="L74" s="186">
        <v>0.13</v>
      </c>
      <c r="M74" s="189">
        <f t="shared" si="16"/>
        <v>0</v>
      </c>
      <c r="N74" s="186">
        <v>0.12</v>
      </c>
      <c r="O74" s="186">
        <v>0.13</v>
      </c>
      <c r="P74" s="189">
        <f t="shared" si="17"/>
        <v>-1.0000000000000009E-2</v>
      </c>
      <c r="Q74" s="186">
        <v>0.11</v>
      </c>
      <c r="R74" s="186">
        <v>0.13</v>
      </c>
      <c r="S74" s="189">
        <f t="shared" si="18"/>
        <v>-2.0000000000000004E-2</v>
      </c>
      <c r="T74" s="186">
        <v>0.11</v>
      </c>
      <c r="U74" s="186">
        <v>0.13</v>
      </c>
      <c r="V74" s="189">
        <f t="shared" si="19"/>
        <v>-2.0000000000000004E-2</v>
      </c>
      <c r="W74" s="186">
        <v>0.1</v>
      </c>
      <c r="X74" s="186">
        <v>0.13</v>
      </c>
      <c r="Y74" s="189">
        <f t="shared" si="20"/>
        <v>-0.03</v>
      </c>
      <c r="Z74" s="186">
        <v>0.1</v>
      </c>
      <c r="AA74" s="186">
        <v>0.13</v>
      </c>
      <c r="AB74" s="189">
        <f t="shared" si="21"/>
        <v>-0.03</v>
      </c>
      <c r="AC74" s="186">
        <v>0.08</v>
      </c>
      <c r="AD74" s="186">
        <v>0.13</v>
      </c>
      <c r="AE74" s="189">
        <f t="shared" si="22"/>
        <v>-0.05</v>
      </c>
      <c r="AF74" s="189">
        <f t="shared" si="23"/>
        <v>-2.2222222222222223E-2</v>
      </c>
      <c r="AG74" s="4">
        <v>87360.98</v>
      </c>
      <c r="AH74" s="186">
        <f t="shared" si="13"/>
        <v>2.4962082048363202E-2</v>
      </c>
      <c r="AI74" s="99">
        <f t="shared" si="24"/>
        <v>-5.5471293440807117E-4</v>
      </c>
      <c r="AJ74" s="96">
        <v>92414.28</v>
      </c>
      <c r="AK74" s="96">
        <v>103.01</v>
      </c>
      <c r="AL74" s="4">
        <v>-20.27</v>
      </c>
    </row>
    <row r="75" spans="1:38" s="62" customFormat="1">
      <c r="A75" s="76" t="s">
        <v>2701</v>
      </c>
      <c r="B75" s="186">
        <v>0.12</v>
      </c>
      <c r="C75" s="186">
        <v>0.13</v>
      </c>
      <c r="D75" s="189">
        <f t="shared" si="25"/>
        <v>-1.0000000000000009E-2</v>
      </c>
      <c r="E75" s="186">
        <v>0.11</v>
      </c>
      <c r="F75" s="186">
        <v>0.13</v>
      </c>
      <c r="G75" s="189">
        <f t="shared" si="14"/>
        <v>-2.0000000000000004E-2</v>
      </c>
      <c r="H75" s="186">
        <v>0.12</v>
      </c>
      <c r="I75" s="186">
        <v>0.13</v>
      </c>
      <c r="J75" s="189">
        <f t="shared" si="15"/>
        <v>-1.0000000000000009E-2</v>
      </c>
      <c r="K75" s="186">
        <v>0.12</v>
      </c>
      <c r="L75" s="186">
        <v>0.13</v>
      </c>
      <c r="M75" s="189">
        <f t="shared" si="16"/>
        <v>-1.0000000000000009E-2</v>
      </c>
      <c r="N75" s="186">
        <v>0.12</v>
      </c>
      <c r="O75" s="186">
        <v>0.13</v>
      </c>
      <c r="P75" s="189">
        <f t="shared" si="17"/>
        <v>-1.0000000000000009E-2</v>
      </c>
      <c r="Q75" s="186">
        <v>0.12</v>
      </c>
      <c r="R75" s="186">
        <v>0.13</v>
      </c>
      <c r="S75" s="189">
        <f t="shared" si="18"/>
        <v>-1.0000000000000009E-2</v>
      </c>
      <c r="T75" s="186">
        <v>0.11</v>
      </c>
      <c r="U75" s="186">
        <v>0.13</v>
      </c>
      <c r="V75" s="189">
        <f t="shared" si="19"/>
        <v>-2.0000000000000004E-2</v>
      </c>
      <c r="W75" s="186">
        <v>0.09</v>
      </c>
      <c r="X75" s="186">
        <v>0.13</v>
      </c>
      <c r="Y75" s="189">
        <f t="shared" si="20"/>
        <v>-4.0000000000000008E-2</v>
      </c>
      <c r="Z75" s="186">
        <v>0.11</v>
      </c>
      <c r="AA75" s="186">
        <v>0.13</v>
      </c>
      <c r="AB75" s="189">
        <f t="shared" si="21"/>
        <v>-2.0000000000000004E-2</v>
      </c>
      <c r="AC75" s="186">
        <v>0.1</v>
      </c>
      <c r="AD75" s="186">
        <v>0.13</v>
      </c>
      <c r="AE75" s="189">
        <f t="shared" si="22"/>
        <v>-0.03</v>
      </c>
      <c r="AF75" s="189">
        <f t="shared" si="23"/>
        <v>-1.8888888888888896E-2</v>
      </c>
      <c r="AG75" s="4">
        <v>15261.25</v>
      </c>
      <c r="AH75" s="186">
        <f t="shared" ref="AH75:AH138" si="26">AG75/$AG$405</f>
        <v>4.3606719459944581E-3</v>
      </c>
      <c r="AI75" s="99">
        <f t="shared" si="24"/>
        <v>-8.2368247868784235E-5</v>
      </c>
      <c r="AJ75" s="96">
        <v>15857.5</v>
      </c>
      <c r="AK75" s="96">
        <v>4.55</v>
      </c>
      <c r="AL75" s="4">
        <v>-13.69</v>
      </c>
    </row>
    <row r="76" spans="1:38" s="62" customFormat="1">
      <c r="A76" s="76" t="s">
        <v>2702</v>
      </c>
      <c r="B76" s="186">
        <v>0.18</v>
      </c>
      <c r="C76" s="186">
        <v>0.13</v>
      </c>
      <c r="D76" s="189">
        <f t="shared" si="25"/>
        <v>4.9999999999999989E-2</v>
      </c>
      <c r="E76" s="186">
        <v>0.27</v>
      </c>
      <c r="F76" s="186">
        <v>0.13</v>
      </c>
      <c r="G76" s="189">
        <f t="shared" si="14"/>
        <v>0.14000000000000001</v>
      </c>
      <c r="H76" s="186">
        <v>0.12</v>
      </c>
      <c r="I76" s="186">
        <v>0.13</v>
      </c>
      <c r="J76" s="189">
        <f t="shared" si="15"/>
        <v>-1.0000000000000009E-2</v>
      </c>
      <c r="K76" s="186">
        <v>0.16</v>
      </c>
      <c r="L76" s="186">
        <v>0.13</v>
      </c>
      <c r="M76" s="189">
        <f t="shared" si="16"/>
        <v>0.03</v>
      </c>
      <c r="N76" s="186">
        <v>0.17</v>
      </c>
      <c r="O76" s="186">
        <v>0.13</v>
      </c>
      <c r="P76" s="189">
        <f t="shared" si="17"/>
        <v>4.0000000000000008E-2</v>
      </c>
      <c r="Q76" s="186">
        <v>0.16</v>
      </c>
      <c r="R76" s="186">
        <v>0.13</v>
      </c>
      <c r="S76" s="189">
        <f t="shared" si="18"/>
        <v>0.03</v>
      </c>
      <c r="T76" s="186">
        <v>0.18</v>
      </c>
      <c r="U76" s="186">
        <v>0.13</v>
      </c>
      <c r="V76" s="189">
        <f t="shared" si="19"/>
        <v>4.9999999999999989E-2</v>
      </c>
      <c r="W76" s="186">
        <v>0.19</v>
      </c>
      <c r="X76" s="186">
        <v>0.13</v>
      </c>
      <c r="Y76" s="189">
        <f t="shared" si="20"/>
        <v>0.06</v>
      </c>
      <c r="Z76" s="186">
        <v>0.21</v>
      </c>
      <c r="AA76" s="186">
        <v>0.13</v>
      </c>
      <c r="AB76" s="189">
        <f t="shared" si="21"/>
        <v>7.9999999999999988E-2</v>
      </c>
      <c r="AC76" s="186">
        <v>0.14000000000000001</v>
      </c>
      <c r="AD76" s="186">
        <v>0.13</v>
      </c>
      <c r="AE76" s="189">
        <f t="shared" si="22"/>
        <v>1.0000000000000009E-2</v>
      </c>
      <c r="AF76" s="189">
        <f t="shared" si="23"/>
        <v>5.4444444444444441E-2</v>
      </c>
      <c r="AG76" s="4">
        <v>12966.07</v>
      </c>
      <c r="AH76" s="186">
        <f t="shared" si="26"/>
        <v>3.7048588876271841E-3</v>
      </c>
      <c r="AI76" s="99">
        <f t="shared" si="24"/>
        <v>2.0170898388192446E-4</v>
      </c>
      <c r="AJ76" s="96">
        <v>13032.82</v>
      </c>
      <c r="AK76" s="96">
        <v>9.6</v>
      </c>
      <c r="AL76" s="4">
        <v>-3.65</v>
      </c>
    </row>
    <row r="77" spans="1:38" s="62" customFormat="1">
      <c r="A77" s="76" t="s">
        <v>2703</v>
      </c>
      <c r="B77" s="186">
        <v>4.4499999999999998E-2</v>
      </c>
      <c r="C77" s="186">
        <v>0.13</v>
      </c>
      <c r="D77" s="189">
        <f t="shared" si="25"/>
        <v>-8.5500000000000007E-2</v>
      </c>
      <c r="E77" s="186">
        <v>8.6400000000000005E-2</v>
      </c>
      <c r="F77" s="186">
        <v>0.13</v>
      </c>
      <c r="G77" s="189">
        <f t="shared" si="14"/>
        <v>-4.36E-2</v>
      </c>
      <c r="H77" s="186">
        <v>7.3599999999999999E-2</v>
      </c>
      <c r="I77" s="186">
        <v>0.13</v>
      </c>
      <c r="J77" s="189">
        <f t="shared" si="15"/>
        <v>-5.6400000000000006E-2</v>
      </c>
      <c r="K77" s="186">
        <v>7.3999999999999996E-2</v>
      </c>
      <c r="L77" s="186">
        <v>0.13</v>
      </c>
      <c r="M77" s="189">
        <f t="shared" si="16"/>
        <v>-5.6000000000000008E-2</v>
      </c>
      <c r="N77" s="186">
        <v>9.7199999999999995E-2</v>
      </c>
      <c r="O77" s="186">
        <v>0.13</v>
      </c>
      <c r="P77" s="189">
        <f t="shared" si="17"/>
        <v>-3.280000000000001E-2</v>
      </c>
      <c r="Q77" s="186">
        <v>3.8399999999999997E-2</v>
      </c>
      <c r="R77" s="186">
        <v>0.13</v>
      </c>
      <c r="S77" s="189">
        <f t="shared" si="18"/>
        <v>-9.1600000000000015E-2</v>
      </c>
      <c r="T77" s="186">
        <v>6.7000000000000004E-2</v>
      </c>
      <c r="U77" s="186">
        <v>0.13</v>
      </c>
      <c r="V77" s="189">
        <f t="shared" si="19"/>
        <v>-6.3E-2</v>
      </c>
      <c r="W77" s="186">
        <v>5.8099999999999999E-2</v>
      </c>
      <c r="X77" s="186">
        <v>0.13</v>
      </c>
      <c r="Y77" s="189">
        <f t="shared" si="20"/>
        <v>-7.1900000000000006E-2</v>
      </c>
      <c r="Z77" s="186">
        <v>2.6499999999999999E-2</v>
      </c>
      <c r="AA77" s="186">
        <v>0.13</v>
      </c>
      <c r="AB77" s="189">
        <f t="shared" si="21"/>
        <v>-0.10350000000000001</v>
      </c>
      <c r="AC77" s="186">
        <v>0.1026</v>
      </c>
      <c r="AD77" s="186">
        <v>0.13</v>
      </c>
      <c r="AE77" s="189">
        <f t="shared" si="22"/>
        <v>-2.7400000000000008E-2</v>
      </c>
      <c r="AF77" s="189">
        <f t="shared" si="23"/>
        <v>-6.3922222222222227E-2</v>
      </c>
      <c r="AG77" s="4">
        <v>3027.35</v>
      </c>
      <c r="AH77" s="186">
        <f t="shared" si="26"/>
        <v>8.6501958985707743E-4</v>
      </c>
      <c r="AI77" s="99">
        <f t="shared" si="24"/>
        <v>-5.5293974449419634E-5</v>
      </c>
      <c r="AJ77" s="96">
        <v>3237.16</v>
      </c>
      <c r="AK77" s="96">
        <v>0</v>
      </c>
      <c r="AL77" s="4">
        <v>-4.45</v>
      </c>
    </row>
    <row r="78" spans="1:38" s="62" customFormat="1">
      <c r="A78" s="76" t="s">
        <v>2704</v>
      </c>
      <c r="B78" s="186">
        <v>0.01</v>
      </c>
      <c r="C78" s="186">
        <v>0.13</v>
      </c>
      <c r="D78" s="189">
        <f t="shared" si="25"/>
        <v>-0.12000000000000001</v>
      </c>
      <c r="E78" s="186">
        <v>0.02</v>
      </c>
      <c r="F78" s="186">
        <v>0.13</v>
      </c>
      <c r="G78" s="189">
        <f t="shared" si="14"/>
        <v>-0.11</v>
      </c>
      <c r="H78" s="186">
        <v>0.03</v>
      </c>
      <c r="I78" s="186">
        <v>0.13</v>
      </c>
      <c r="J78" s="189">
        <f t="shared" si="15"/>
        <v>-0.1</v>
      </c>
      <c r="K78" s="186">
        <v>0.04</v>
      </c>
      <c r="L78" s="186">
        <v>0.13</v>
      </c>
      <c r="M78" s="189">
        <f t="shared" si="16"/>
        <v>-0.09</v>
      </c>
      <c r="N78" s="186">
        <v>0.03</v>
      </c>
      <c r="O78" s="186">
        <v>0.13</v>
      </c>
      <c r="P78" s="189">
        <f t="shared" si="17"/>
        <v>-0.1</v>
      </c>
      <c r="Q78" s="186">
        <v>0.05</v>
      </c>
      <c r="R78" s="186">
        <v>0.13</v>
      </c>
      <c r="S78" s="189">
        <f t="shared" si="18"/>
        <v>-0.08</v>
      </c>
      <c r="T78" s="186">
        <v>0.1</v>
      </c>
      <c r="U78" s="186">
        <v>0.13</v>
      </c>
      <c r="V78" s="189">
        <f t="shared" si="19"/>
        <v>-0.03</v>
      </c>
      <c r="W78" s="186">
        <v>0.01</v>
      </c>
      <c r="X78" s="186">
        <v>0.13</v>
      </c>
      <c r="Y78" s="189">
        <f t="shared" si="20"/>
        <v>-0.12000000000000001</v>
      </c>
      <c r="Z78" s="186">
        <v>0.23</v>
      </c>
      <c r="AA78" s="186">
        <v>0.13</v>
      </c>
      <c r="AB78" s="189">
        <f t="shared" si="21"/>
        <v>0.1</v>
      </c>
      <c r="AC78" s="186">
        <v>0.15</v>
      </c>
      <c r="AD78" s="186">
        <v>0.13</v>
      </c>
      <c r="AE78" s="189">
        <f t="shared" si="22"/>
        <v>1.999999999999999E-2</v>
      </c>
      <c r="AF78" s="189">
        <f t="shared" si="23"/>
        <v>-5.8888888888888893E-2</v>
      </c>
      <c r="AG78" s="4">
        <v>3225.4</v>
      </c>
      <c r="AH78" s="186">
        <f t="shared" si="26"/>
        <v>9.2160938944126634E-4</v>
      </c>
      <c r="AI78" s="99">
        <f t="shared" si="24"/>
        <v>-5.4272552933763464E-5</v>
      </c>
      <c r="AJ78" s="96">
        <v>3678.91</v>
      </c>
      <c r="AK78" s="96">
        <v>0</v>
      </c>
      <c r="AL78" s="4" t="s">
        <v>13</v>
      </c>
    </row>
    <row r="79" spans="1:38" s="62" customFormat="1">
      <c r="A79" s="76" t="s">
        <v>2705</v>
      </c>
      <c r="B79" s="186">
        <v>8.2799999999999999E-2</v>
      </c>
      <c r="C79" s="186">
        <v>0.13</v>
      </c>
      <c r="D79" s="189">
        <f t="shared" si="25"/>
        <v>-4.7200000000000006E-2</v>
      </c>
      <c r="E79" s="186">
        <v>6.9199999999999998E-2</v>
      </c>
      <c r="F79" s="186">
        <v>0.13</v>
      </c>
      <c r="G79" s="189">
        <f t="shared" si="14"/>
        <v>-6.0800000000000007E-2</v>
      </c>
      <c r="H79" s="186">
        <v>8.9499999999999996E-2</v>
      </c>
      <c r="I79" s="186">
        <v>0.13</v>
      </c>
      <c r="J79" s="189">
        <f t="shared" si="15"/>
        <v>-4.0500000000000008E-2</v>
      </c>
      <c r="K79" s="186">
        <v>6.9000000000000006E-2</v>
      </c>
      <c r="L79" s="186">
        <v>0.13</v>
      </c>
      <c r="M79" s="189">
        <f t="shared" si="16"/>
        <v>-6.0999999999999999E-2</v>
      </c>
      <c r="N79" s="186">
        <v>9.3299999999999994E-2</v>
      </c>
      <c r="O79" s="186">
        <v>0.13</v>
      </c>
      <c r="P79" s="189">
        <f t="shared" si="17"/>
        <v>-3.670000000000001E-2</v>
      </c>
      <c r="Q79" s="186">
        <v>0.14360000000000001</v>
      </c>
      <c r="R79" s="186">
        <v>0.13</v>
      </c>
      <c r="S79" s="189">
        <f t="shared" si="18"/>
        <v>1.3600000000000001E-2</v>
      </c>
      <c r="T79" s="186">
        <v>0.1943</v>
      </c>
      <c r="U79" s="186">
        <v>0.13</v>
      </c>
      <c r="V79" s="189">
        <f t="shared" si="19"/>
        <v>6.4299999999999996E-2</v>
      </c>
      <c r="W79" s="186">
        <v>0.22170000000000001</v>
      </c>
      <c r="X79" s="186">
        <v>0.13</v>
      </c>
      <c r="Y79" s="189">
        <f t="shared" si="20"/>
        <v>9.1700000000000004E-2</v>
      </c>
      <c r="Z79" s="186">
        <v>0.1076</v>
      </c>
      <c r="AA79" s="186">
        <v>0.13</v>
      </c>
      <c r="AB79" s="189">
        <f t="shared" si="21"/>
        <v>-2.2400000000000003E-2</v>
      </c>
      <c r="AC79" s="186">
        <v>0.10580000000000001</v>
      </c>
      <c r="AD79" s="186">
        <v>0.13</v>
      </c>
      <c r="AE79" s="189">
        <f t="shared" si="22"/>
        <v>-2.4199999999999999E-2</v>
      </c>
      <c r="AF79" s="189">
        <f t="shared" si="23"/>
        <v>-9.1888888888888923E-3</v>
      </c>
      <c r="AG79" s="4">
        <v>2044.48</v>
      </c>
      <c r="AH79" s="186">
        <f t="shared" si="26"/>
        <v>5.8417931559647798E-4</v>
      </c>
      <c r="AI79" s="99">
        <f t="shared" si="24"/>
        <v>-5.3679588222031939E-6</v>
      </c>
      <c r="AJ79" s="96">
        <v>2051.71</v>
      </c>
      <c r="AK79" s="96">
        <v>0</v>
      </c>
      <c r="AL79" s="4">
        <v>12.25</v>
      </c>
    </row>
    <row r="80" spans="1:38" s="62" customFormat="1">
      <c r="A80" s="76" t="s">
        <v>2706</v>
      </c>
      <c r="B80" s="186">
        <v>0.12</v>
      </c>
      <c r="C80" s="186">
        <v>0.13</v>
      </c>
      <c r="D80" s="189">
        <f t="shared" si="25"/>
        <v>-1.0000000000000009E-2</v>
      </c>
      <c r="E80" s="186">
        <v>0.14000000000000001</v>
      </c>
      <c r="F80" s="186">
        <v>0.13</v>
      </c>
      <c r="G80" s="189">
        <f t="shared" si="14"/>
        <v>1.0000000000000009E-2</v>
      </c>
      <c r="H80" s="186">
        <v>0.12</v>
      </c>
      <c r="I80" s="186">
        <v>0.13</v>
      </c>
      <c r="J80" s="189">
        <f t="shared" si="15"/>
        <v>-1.0000000000000009E-2</v>
      </c>
      <c r="K80" s="186">
        <v>0.13</v>
      </c>
      <c r="L80" s="186">
        <v>0.13</v>
      </c>
      <c r="M80" s="189">
        <f t="shared" si="16"/>
        <v>0</v>
      </c>
      <c r="N80" s="186">
        <v>0.13</v>
      </c>
      <c r="O80" s="186">
        <v>0.13</v>
      </c>
      <c r="P80" s="189">
        <f t="shared" si="17"/>
        <v>0</v>
      </c>
      <c r="Q80" s="186">
        <v>0.12</v>
      </c>
      <c r="R80" s="186">
        <v>0.13</v>
      </c>
      <c r="S80" s="189">
        <f t="shared" si="18"/>
        <v>-1.0000000000000009E-2</v>
      </c>
      <c r="T80" s="186">
        <v>0.11</v>
      </c>
      <c r="U80" s="186">
        <v>0.13</v>
      </c>
      <c r="V80" s="189">
        <f t="shared" si="19"/>
        <v>-2.0000000000000004E-2</v>
      </c>
      <c r="W80" s="186">
        <v>0.11</v>
      </c>
      <c r="X80" s="186">
        <v>0.13</v>
      </c>
      <c r="Y80" s="189">
        <f t="shared" si="20"/>
        <v>-2.0000000000000004E-2</v>
      </c>
      <c r="Z80" s="186">
        <v>0.11</v>
      </c>
      <c r="AA80" s="186">
        <v>0.13</v>
      </c>
      <c r="AB80" s="189">
        <f t="shared" si="21"/>
        <v>-2.0000000000000004E-2</v>
      </c>
      <c r="AC80" s="186">
        <v>0.11</v>
      </c>
      <c r="AD80" s="186">
        <v>0.13</v>
      </c>
      <c r="AE80" s="189">
        <f t="shared" si="22"/>
        <v>-2.0000000000000004E-2</v>
      </c>
      <c r="AF80" s="189">
        <f t="shared" si="23"/>
        <v>-1.0000000000000002E-2</v>
      </c>
      <c r="AG80" s="4">
        <v>2037.87</v>
      </c>
      <c r="AH80" s="186">
        <f t="shared" si="26"/>
        <v>5.8229060781939395E-4</v>
      </c>
      <c r="AI80" s="99">
        <f t="shared" si="24"/>
        <v>-5.8229060781939409E-6</v>
      </c>
      <c r="AJ80" s="96">
        <v>2075.09</v>
      </c>
      <c r="AK80" s="96">
        <v>1.76</v>
      </c>
      <c r="AL80" s="4">
        <v>1.64</v>
      </c>
    </row>
    <row r="81" spans="1:38" s="62" customFormat="1">
      <c r="A81" s="76" t="s">
        <v>2707</v>
      </c>
      <c r="B81" s="186">
        <v>0.15</v>
      </c>
      <c r="C81" s="186">
        <v>0.13</v>
      </c>
      <c r="D81" s="189">
        <f t="shared" si="25"/>
        <v>1.999999999999999E-2</v>
      </c>
      <c r="E81" s="186">
        <v>0.04</v>
      </c>
      <c r="F81" s="186">
        <v>0.13</v>
      </c>
      <c r="G81" s="189">
        <f t="shared" si="14"/>
        <v>-0.09</v>
      </c>
      <c r="H81" s="186">
        <v>0.02</v>
      </c>
      <c r="I81" s="186">
        <v>0.13</v>
      </c>
      <c r="J81" s="189">
        <f t="shared" si="15"/>
        <v>-0.11</v>
      </c>
      <c r="K81" s="186">
        <v>0.04</v>
      </c>
      <c r="L81" s="186">
        <v>0.13</v>
      </c>
      <c r="M81" s="189">
        <f t="shared" si="16"/>
        <v>-0.09</v>
      </c>
      <c r="N81" s="186">
        <v>0.12</v>
      </c>
      <c r="O81" s="186">
        <v>0.13</v>
      </c>
      <c r="P81" s="189">
        <f t="shared" si="17"/>
        <v>-1.0000000000000009E-2</v>
      </c>
      <c r="Q81" s="186">
        <v>0.18</v>
      </c>
      <c r="R81" s="186">
        <v>0.13</v>
      </c>
      <c r="S81" s="189">
        <f t="shared" si="18"/>
        <v>4.9999999999999989E-2</v>
      </c>
      <c r="T81" s="186">
        <v>0.22</v>
      </c>
      <c r="U81" s="186">
        <v>0.13</v>
      </c>
      <c r="V81" s="189">
        <f t="shared" si="19"/>
        <v>0.09</v>
      </c>
      <c r="W81" s="186">
        <v>0.05</v>
      </c>
      <c r="X81" s="186">
        <v>0.13</v>
      </c>
      <c r="Y81" s="189">
        <f t="shared" si="20"/>
        <v>-0.08</v>
      </c>
      <c r="Z81" s="186">
        <v>0.1</v>
      </c>
      <c r="AA81" s="186">
        <v>0.13</v>
      </c>
      <c r="AB81" s="189">
        <f t="shared" si="21"/>
        <v>-0.03</v>
      </c>
      <c r="AC81" s="186">
        <v>0.2</v>
      </c>
      <c r="AD81" s="186">
        <v>0.13</v>
      </c>
      <c r="AE81" s="189">
        <f t="shared" si="22"/>
        <v>7.0000000000000007E-2</v>
      </c>
      <c r="AF81" s="189">
        <f t="shared" si="23"/>
        <v>-7.7777777777777784E-3</v>
      </c>
      <c r="AG81" s="4">
        <v>6245.53</v>
      </c>
      <c r="AH81" s="186">
        <f t="shared" si="26"/>
        <v>1.784565973224131E-3</v>
      </c>
      <c r="AI81" s="99">
        <f t="shared" si="24"/>
        <v>-1.387995756952102E-5</v>
      </c>
      <c r="AJ81" s="96">
        <v>6653.86</v>
      </c>
      <c r="AK81" s="96">
        <v>3.6</v>
      </c>
      <c r="AL81" s="4" t="s">
        <v>13</v>
      </c>
    </row>
    <row r="82" spans="1:38" s="62" customFormat="1">
      <c r="A82" s="76" t="s">
        <v>2708</v>
      </c>
      <c r="B82" s="186">
        <v>0.14000000000000001</v>
      </c>
      <c r="C82" s="186">
        <v>0.13</v>
      </c>
      <c r="D82" s="189">
        <f t="shared" si="25"/>
        <v>1.0000000000000009E-2</v>
      </c>
      <c r="E82" s="186">
        <v>0.18</v>
      </c>
      <c r="F82" s="186">
        <v>0.13</v>
      </c>
      <c r="G82" s="189">
        <f t="shared" si="14"/>
        <v>4.9999999999999989E-2</v>
      </c>
      <c r="H82" s="186">
        <v>0.21</v>
      </c>
      <c r="I82" s="186">
        <v>0.13</v>
      </c>
      <c r="J82" s="189">
        <f t="shared" si="15"/>
        <v>7.9999999999999988E-2</v>
      </c>
      <c r="K82" s="186">
        <v>0.16</v>
      </c>
      <c r="L82" s="186">
        <v>0.13</v>
      </c>
      <c r="M82" s="189">
        <f t="shared" si="16"/>
        <v>0.03</v>
      </c>
      <c r="N82" s="186">
        <v>0.17</v>
      </c>
      <c r="O82" s="186">
        <v>0.13</v>
      </c>
      <c r="P82" s="189">
        <f t="shared" si="17"/>
        <v>4.0000000000000008E-2</v>
      </c>
      <c r="Q82" s="186">
        <v>0.17</v>
      </c>
      <c r="R82" s="186">
        <v>0.13</v>
      </c>
      <c r="S82" s="189">
        <f t="shared" si="18"/>
        <v>4.0000000000000008E-2</v>
      </c>
      <c r="T82" s="186">
        <v>0.18</v>
      </c>
      <c r="U82" s="186">
        <v>0.13</v>
      </c>
      <c r="V82" s="189">
        <f t="shared" si="19"/>
        <v>4.9999999999999989E-2</v>
      </c>
      <c r="W82" s="186">
        <v>0.17</v>
      </c>
      <c r="X82" s="186">
        <v>0.13</v>
      </c>
      <c r="Y82" s="189">
        <f t="shared" si="20"/>
        <v>4.0000000000000008E-2</v>
      </c>
      <c r="Z82" s="186">
        <v>0.13</v>
      </c>
      <c r="AA82" s="186">
        <v>0.13</v>
      </c>
      <c r="AB82" s="189">
        <f t="shared" si="21"/>
        <v>0</v>
      </c>
      <c r="AC82" s="186">
        <v>0.17</v>
      </c>
      <c r="AD82" s="186">
        <v>0.13</v>
      </c>
      <c r="AE82" s="189">
        <f t="shared" si="22"/>
        <v>4.0000000000000008E-2</v>
      </c>
      <c r="AF82" s="189">
        <f t="shared" si="23"/>
        <v>3.333333333333334E-2</v>
      </c>
      <c r="AG82" s="4">
        <v>845.8</v>
      </c>
      <c r="AH82" s="186">
        <f t="shared" si="26"/>
        <v>2.4167458969102221E-4</v>
      </c>
      <c r="AI82" s="99">
        <f t="shared" si="24"/>
        <v>8.0558196563674083E-6</v>
      </c>
      <c r="AJ82" s="96">
        <v>878.08</v>
      </c>
      <c r="AK82" s="96">
        <v>4.7699999999999996</v>
      </c>
      <c r="AL82" s="4">
        <v>28.61</v>
      </c>
    </row>
    <row r="83" spans="1:38" s="62" customFormat="1">
      <c r="A83" s="76" t="s">
        <v>2709</v>
      </c>
      <c r="B83" s="186">
        <v>-0.01</v>
      </c>
      <c r="C83" s="186">
        <v>0.13</v>
      </c>
      <c r="D83" s="189">
        <f t="shared" si="25"/>
        <v>-0.14000000000000001</v>
      </c>
      <c r="E83" s="186">
        <v>0.04</v>
      </c>
      <c r="F83" s="186">
        <v>0.13</v>
      </c>
      <c r="G83" s="189">
        <f t="shared" si="14"/>
        <v>-0.09</v>
      </c>
      <c r="H83" s="186">
        <v>7.0000000000000007E-2</v>
      </c>
      <c r="I83" s="186">
        <v>0.13</v>
      </c>
      <c r="J83" s="189">
        <f t="shared" si="15"/>
        <v>-0.06</v>
      </c>
      <c r="K83" s="186">
        <v>0.05</v>
      </c>
      <c r="L83" s="186">
        <v>0.13</v>
      </c>
      <c r="M83" s="189">
        <f t="shared" si="16"/>
        <v>-0.08</v>
      </c>
      <c r="N83" s="186">
        <v>0.05</v>
      </c>
      <c r="O83" s="186">
        <v>0.13</v>
      </c>
      <c r="P83" s="189">
        <f t="shared" si="17"/>
        <v>-0.08</v>
      </c>
      <c r="Q83" s="186">
        <v>0.02</v>
      </c>
      <c r="R83" s="186">
        <v>0.13</v>
      </c>
      <c r="S83" s="189">
        <f t="shared" si="18"/>
        <v>-0.11</v>
      </c>
      <c r="T83" s="186">
        <v>0.03</v>
      </c>
      <c r="U83" s="186">
        <v>0.13</v>
      </c>
      <c r="V83" s="189">
        <f t="shared" si="19"/>
        <v>-0.1</v>
      </c>
      <c r="W83" s="186">
        <v>0.03</v>
      </c>
      <c r="X83" s="186">
        <v>0.13</v>
      </c>
      <c r="Y83" s="189">
        <f t="shared" si="20"/>
        <v>-0.1</v>
      </c>
      <c r="Z83" s="186">
        <v>0.03</v>
      </c>
      <c r="AA83" s="186">
        <v>0.13</v>
      </c>
      <c r="AB83" s="189">
        <f t="shared" si="21"/>
        <v>-0.1</v>
      </c>
      <c r="AC83" s="186">
        <v>0.03</v>
      </c>
      <c r="AD83" s="186">
        <v>0.13</v>
      </c>
      <c r="AE83" s="189">
        <f t="shared" si="22"/>
        <v>-0.1</v>
      </c>
      <c r="AF83" s="189">
        <f t="shared" si="23"/>
        <v>-9.9999999999999992E-2</v>
      </c>
      <c r="AG83" s="4">
        <v>2344.79</v>
      </c>
      <c r="AH83" s="186">
        <f t="shared" si="26"/>
        <v>6.6998836741737056E-4</v>
      </c>
      <c r="AI83" s="99">
        <f t="shared" si="24"/>
        <v>-6.6998836741737053E-5</v>
      </c>
      <c r="AJ83" s="96">
        <v>2393.8200000000002</v>
      </c>
      <c r="AK83" s="96">
        <v>0</v>
      </c>
      <c r="AL83" s="4">
        <v>-5.63</v>
      </c>
    </row>
    <row r="84" spans="1:38" s="62" customFormat="1">
      <c r="A84" s="76" t="s">
        <v>2710</v>
      </c>
      <c r="B84" s="186" t="s">
        <v>13</v>
      </c>
      <c r="C84" s="186">
        <v>0.13</v>
      </c>
      <c r="D84" s="189" t="s">
        <v>13</v>
      </c>
      <c r="E84" s="186" t="s">
        <v>13</v>
      </c>
      <c r="F84" s="186">
        <v>0.13</v>
      </c>
      <c r="G84" s="189" t="s">
        <v>13</v>
      </c>
      <c r="H84" s="186">
        <v>0</v>
      </c>
      <c r="I84" s="186">
        <v>0.13</v>
      </c>
      <c r="J84" s="189">
        <f t="shared" si="15"/>
        <v>-0.13</v>
      </c>
      <c r="K84" s="186">
        <v>8.3000000000000001E-3</v>
      </c>
      <c r="L84" s="186">
        <v>0.13</v>
      </c>
      <c r="M84" s="189">
        <f t="shared" si="16"/>
        <v>-0.1217</v>
      </c>
      <c r="N84" s="186">
        <v>7.7999999999999996E-3</v>
      </c>
      <c r="O84" s="186">
        <v>0.13</v>
      </c>
      <c r="P84" s="189">
        <f t="shared" si="17"/>
        <v>-0.1222</v>
      </c>
      <c r="Q84" s="186">
        <v>0</v>
      </c>
      <c r="R84" s="186">
        <v>0.13</v>
      </c>
      <c r="S84" s="189">
        <f t="shared" si="18"/>
        <v>-0.13</v>
      </c>
      <c r="T84" s="186">
        <v>1.5E-3</v>
      </c>
      <c r="U84" s="186">
        <v>0.13</v>
      </c>
      <c r="V84" s="189">
        <f t="shared" si="19"/>
        <v>-0.1285</v>
      </c>
      <c r="W84" s="186">
        <v>-0.51570000000000005</v>
      </c>
      <c r="X84" s="186">
        <v>0.13</v>
      </c>
      <c r="Y84" s="189">
        <f t="shared" si="20"/>
        <v>-0.64570000000000005</v>
      </c>
      <c r="Z84" s="186">
        <v>-1.95E-2</v>
      </c>
      <c r="AA84" s="186">
        <v>0.13</v>
      </c>
      <c r="AB84" s="189">
        <f t="shared" si="21"/>
        <v>-0.14949999999999999</v>
      </c>
      <c r="AC84" s="186">
        <v>-2.5499999999999998E-2</v>
      </c>
      <c r="AD84" s="186">
        <v>0.13</v>
      </c>
      <c r="AE84" s="189">
        <f t="shared" si="22"/>
        <v>-0.1555</v>
      </c>
      <c r="AF84" s="189">
        <f t="shared" si="23"/>
        <v>-0.20758571428571426</v>
      </c>
      <c r="AG84" s="4">
        <v>242.01</v>
      </c>
      <c r="AH84" s="186">
        <f t="shared" si="26"/>
        <v>6.9150706373994196E-5</v>
      </c>
      <c r="AI84" s="99">
        <f t="shared" si="24"/>
        <v>-1.4354698776007279E-5</v>
      </c>
      <c r="AJ84" s="96">
        <v>248.54</v>
      </c>
      <c r="AK84" s="96">
        <v>0</v>
      </c>
      <c r="AL84" s="4" t="s">
        <v>13</v>
      </c>
    </row>
    <row r="85" spans="1:38" s="62" customFormat="1">
      <c r="A85" s="76" t="s">
        <v>2711</v>
      </c>
      <c r="B85" s="186">
        <v>0.55000000000000004</v>
      </c>
      <c r="C85" s="186">
        <v>0.13</v>
      </c>
      <c r="D85" s="189">
        <f t="shared" si="25"/>
        <v>0.42000000000000004</v>
      </c>
      <c r="E85" s="186">
        <v>0.17</v>
      </c>
      <c r="F85" s="186">
        <v>0.13</v>
      </c>
      <c r="G85" s="189">
        <f t="shared" si="14"/>
        <v>4.0000000000000008E-2</v>
      </c>
      <c r="H85" s="186">
        <v>0.15</v>
      </c>
      <c r="I85" s="186">
        <v>0.13</v>
      </c>
      <c r="J85" s="189">
        <f t="shared" si="15"/>
        <v>1.999999999999999E-2</v>
      </c>
      <c r="K85" s="186">
        <v>0.13</v>
      </c>
      <c r="L85" s="186">
        <v>0.13</v>
      </c>
      <c r="M85" s="189">
        <f t="shared" si="16"/>
        <v>0</v>
      </c>
      <c r="N85" s="186">
        <v>0.12</v>
      </c>
      <c r="O85" s="186">
        <v>0.13</v>
      </c>
      <c r="P85" s="189">
        <f t="shared" si="17"/>
        <v>-1.0000000000000009E-2</v>
      </c>
      <c r="Q85" s="186">
        <v>0.14000000000000001</v>
      </c>
      <c r="R85" s="186">
        <v>0.13</v>
      </c>
      <c r="S85" s="189">
        <f t="shared" si="18"/>
        <v>1.0000000000000009E-2</v>
      </c>
      <c r="T85" s="186">
        <v>0.14000000000000001</v>
      </c>
      <c r="U85" s="186">
        <v>0.13</v>
      </c>
      <c r="V85" s="189">
        <f t="shared" si="19"/>
        <v>1.0000000000000009E-2</v>
      </c>
      <c r="W85" s="186">
        <v>0.15</v>
      </c>
      <c r="X85" s="186">
        <v>0.13</v>
      </c>
      <c r="Y85" s="189">
        <f t="shared" si="20"/>
        <v>1.999999999999999E-2</v>
      </c>
      <c r="Z85" s="186">
        <v>0.13</v>
      </c>
      <c r="AA85" s="186">
        <v>0.13</v>
      </c>
      <c r="AB85" s="189">
        <f t="shared" si="21"/>
        <v>0</v>
      </c>
      <c r="AC85" s="186">
        <v>7.0000000000000007E-2</v>
      </c>
      <c r="AD85" s="186">
        <v>0.13</v>
      </c>
      <c r="AE85" s="189">
        <f t="shared" si="22"/>
        <v>-0.06</v>
      </c>
      <c r="AF85" s="189">
        <f t="shared" si="23"/>
        <v>4.7777777777777787E-2</v>
      </c>
      <c r="AG85" s="4">
        <v>320.74</v>
      </c>
      <c r="AH85" s="186">
        <f t="shared" si="26"/>
        <v>9.1646616100140072E-5</v>
      </c>
      <c r="AI85" s="99">
        <f t="shared" si="24"/>
        <v>4.3786716581178041E-6</v>
      </c>
      <c r="AJ85" s="96">
        <v>434.55</v>
      </c>
      <c r="AK85" s="96">
        <v>0.78</v>
      </c>
      <c r="AL85" s="4">
        <v>-5.81</v>
      </c>
    </row>
    <row r="86" spans="1:38" s="62" customFormat="1">
      <c r="A86" s="76" t="s">
        <v>2712</v>
      </c>
      <c r="B86" s="186">
        <v>0.13</v>
      </c>
      <c r="C86" s="186">
        <v>0.13</v>
      </c>
      <c r="D86" s="189">
        <f t="shared" si="25"/>
        <v>0</v>
      </c>
      <c r="E86" s="186">
        <v>0.09</v>
      </c>
      <c r="F86" s="186">
        <v>0.13</v>
      </c>
      <c r="G86" s="189">
        <f t="shared" si="14"/>
        <v>-4.0000000000000008E-2</v>
      </c>
      <c r="H86" s="186">
        <v>0.04</v>
      </c>
      <c r="I86" s="186">
        <v>0.13</v>
      </c>
      <c r="J86" s="189">
        <f t="shared" si="15"/>
        <v>-0.09</v>
      </c>
      <c r="K86" s="186">
        <v>0.08</v>
      </c>
      <c r="L86" s="186">
        <v>0.13</v>
      </c>
      <c r="M86" s="189">
        <f t="shared" si="16"/>
        <v>-0.05</v>
      </c>
      <c r="N86" s="186">
        <v>0.04</v>
      </c>
      <c r="O86" s="186">
        <v>0.13</v>
      </c>
      <c r="P86" s="189">
        <f t="shared" si="17"/>
        <v>-0.09</v>
      </c>
      <c r="Q86" s="186">
        <v>0.03</v>
      </c>
      <c r="R86" s="186">
        <v>0.13</v>
      </c>
      <c r="S86" s="189">
        <f t="shared" si="18"/>
        <v>-0.1</v>
      </c>
      <c r="T86" s="186">
        <v>0.02</v>
      </c>
      <c r="U86" s="186">
        <v>0.13</v>
      </c>
      <c r="V86" s="189">
        <f t="shared" si="19"/>
        <v>-0.11</v>
      </c>
      <c r="W86" s="186">
        <v>0.05</v>
      </c>
      <c r="X86" s="186">
        <v>0.13</v>
      </c>
      <c r="Y86" s="189">
        <f t="shared" si="20"/>
        <v>-0.08</v>
      </c>
      <c r="Z86" s="186">
        <v>0.09</v>
      </c>
      <c r="AA86" s="186">
        <v>0.13</v>
      </c>
      <c r="AB86" s="189">
        <f t="shared" si="21"/>
        <v>-4.0000000000000008E-2</v>
      </c>
      <c r="AC86" s="186">
        <v>0.11</v>
      </c>
      <c r="AD86" s="186">
        <v>0.13</v>
      </c>
      <c r="AE86" s="189">
        <f t="shared" si="22"/>
        <v>-2.0000000000000004E-2</v>
      </c>
      <c r="AF86" s="189">
        <f t="shared" si="23"/>
        <v>-5.8888888888888893E-2</v>
      </c>
      <c r="AG86" s="4">
        <v>37298.42</v>
      </c>
      <c r="AH86" s="186">
        <f t="shared" si="26"/>
        <v>1.0657460805891956E-2</v>
      </c>
      <c r="AI86" s="99">
        <f t="shared" si="24"/>
        <v>-6.2760602523585969E-4</v>
      </c>
      <c r="AJ86" s="96">
        <v>39638.54</v>
      </c>
      <c r="AK86" s="96">
        <v>8</v>
      </c>
      <c r="AL86" s="4">
        <v>-21.65</v>
      </c>
    </row>
    <row r="87" spans="1:38" s="62" customFormat="1">
      <c r="A87" s="76" t="s">
        <v>2713</v>
      </c>
      <c r="B87" s="186">
        <v>0.36</v>
      </c>
      <c r="C87" s="186">
        <v>0.13</v>
      </c>
      <c r="D87" s="189">
        <f t="shared" si="25"/>
        <v>0.22999999999999998</v>
      </c>
      <c r="E87" s="186">
        <v>0.25</v>
      </c>
      <c r="F87" s="186">
        <v>0.13</v>
      </c>
      <c r="G87" s="189">
        <f t="shared" si="14"/>
        <v>0.12</v>
      </c>
      <c r="H87" s="186">
        <v>0.09</v>
      </c>
      <c r="I87" s="186">
        <v>0.13</v>
      </c>
      <c r="J87" s="189">
        <f t="shared" si="15"/>
        <v>-4.0000000000000008E-2</v>
      </c>
      <c r="K87" s="186">
        <v>0.05</v>
      </c>
      <c r="L87" s="186">
        <v>0.13</v>
      </c>
      <c r="M87" s="189">
        <f t="shared" si="16"/>
        <v>-0.08</v>
      </c>
      <c r="N87" s="186">
        <v>-0.02</v>
      </c>
      <c r="O87" s="186">
        <v>0.13</v>
      </c>
      <c r="P87" s="189">
        <f t="shared" si="17"/>
        <v>-0.15</v>
      </c>
      <c r="Q87" s="186">
        <v>-0.06</v>
      </c>
      <c r="R87" s="186">
        <v>0.13</v>
      </c>
      <c r="S87" s="189">
        <f t="shared" si="18"/>
        <v>-0.19</v>
      </c>
      <c r="T87" s="186">
        <v>-0.14000000000000001</v>
      </c>
      <c r="U87" s="186">
        <v>0.13</v>
      </c>
      <c r="V87" s="189">
        <f t="shared" si="19"/>
        <v>-0.27</v>
      </c>
      <c r="W87" s="186">
        <v>-0.12</v>
      </c>
      <c r="X87" s="186">
        <v>0.13</v>
      </c>
      <c r="Y87" s="189">
        <f t="shared" si="20"/>
        <v>-0.25</v>
      </c>
      <c r="Z87" s="186">
        <v>-0.09</v>
      </c>
      <c r="AA87" s="186">
        <v>0.13</v>
      </c>
      <c r="AB87" s="189">
        <f t="shared" si="21"/>
        <v>-0.22</v>
      </c>
      <c r="AC87" s="186">
        <v>-0.25</v>
      </c>
      <c r="AD87" s="186">
        <v>0.13</v>
      </c>
      <c r="AE87" s="189">
        <f t="shared" si="22"/>
        <v>-0.38</v>
      </c>
      <c r="AF87" s="189">
        <f t="shared" si="23"/>
        <v>-0.13222222222222221</v>
      </c>
      <c r="AG87" s="4">
        <v>233.72</v>
      </c>
      <c r="AH87" s="186">
        <f t="shared" si="26"/>
        <v>6.6781963942522723E-5</v>
      </c>
      <c r="AI87" s="99">
        <f t="shared" si="24"/>
        <v>-8.8300596768446699E-6</v>
      </c>
      <c r="AJ87" s="96">
        <v>327.67</v>
      </c>
      <c r="AK87" s="96">
        <v>0.04</v>
      </c>
      <c r="AL87" s="4" t="s">
        <v>13</v>
      </c>
    </row>
    <row r="88" spans="1:38" s="62" customFormat="1">
      <c r="A88" s="76" t="s">
        <v>2714</v>
      </c>
      <c r="B88" s="186" t="s">
        <v>13</v>
      </c>
      <c r="C88" s="186">
        <v>0.13</v>
      </c>
      <c r="D88" s="189" t="s">
        <v>13</v>
      </c>
      <c r="E88" s="186" t="s">
        <v>13</v>
      </c>
      <c r="F88" s="186">
        <v>0.13</v>
      </c>
      <c r="G88" s="189" t="s">
        <v>13</v>
      </c>
      <c r="H88" s="186" t="s">
        <v>13</v>
      </c>
      <c r="I88" s="186">
        <v>0.13</v>
      </c>
      <c r="J88" s="189" t="s">
        <v>13</v>
      </c>
      <c r="K88" s="186" t="s">
        <v>13</v>
      </c>
      <c r="L88" s="186">
        <v>0.13</v>
      </c>
      <c r="M88" s="189" t="s">
        <v>13</v>
      </c>
      <c r="N88" s="186">
        <v>0.1</v>
      </c>
      <c r="O88" s="186">
        <v>0.13</v>
      </c>
      <c r="P88" s="189">
        <f t="shared" si="17"/>
        <v>-0.03</v>
      </c>
      <c r="Q88" s="186">
        <v>0.23</v>
      </c>
      <c r="R88" s="186">
        <v>0.13</v>
      </c>
      <c r="S88" s="189">
        <f t="shared" si="18"/>
        <v>0.1</v>
      </c>
      <c r="T88" s="186">
        <v>0.31</v>
      </c>
      <c r="U88" s="186">
        <v>0.13</v>
      </c>
      <c r="V88" s="189">
        <f t="shared" si="19"/>
        <v>0.18</v>
      </c>
      <c r="W88" s="186">
        <v>0.28000000000000003</v>
      </c>
      <c r="X88" s="186">
        <v>0.13</v>
      </c>
      <c r="Y88" s="189">
        <f t="shared" si="20"/>
        <v>0.15000000000000002</v>
      </c>
      <c r="Z88" s="186">
        <v>0.32</v>
      </c>
      <c r="AA88" s="186">
        <v>0.13</v>
      </c>
      <c r="AB88" s="189">
        <f t="shared" si="21"/>
        <v>0.19</v>
      </c>
      <c r="AC88" s="186">
        <v>0.25</v>
      </c>
      <c r="AD88" s="186">
        <v>0.13</v>
      </c>
      <c r="AE88" s="189">
        <f t="shared" si="22"/>
        <v>0.12</v>
      </c>
      <c r="AF88" s="189">
        <f t="shared" si="23"/>
        <v>0.11833333333333335</v>
      </c>
      <c r="AG88" s="4">
        <v>191.16</v>
      </c>
      <c r="AH88" s="186">
        <f t="shared" si="26"/>
        <v>5.4621086031373619E-5</v>
      </c>
      <c r="AI88" s="99">
        <f t="shared" si="24"/>
        <v>6.4634951803792123E-6</v>
      </c>
      <c r="AJ88" s="96">
        <v>262.18</v>
      </c>
      <c r="AK88" s="96">
        <v>1.07</v>
      </c>
      <c r="AL88" s="4" t="s">
        <v>13</v>
      </c>
    </row>
    <row r="89" spans="1:38" s="62" customFormat="1">
      <c r="A89" s="76" t="s">
        <v>2715</v>
      </c>
      <c r="B89" s="186">
        <v>0.09</v>
      </c>
      <c r="C89" s="186">
        <v>0.13</v>
      </c>
      <c r="D89" s="189">
        <f t="shared" si="25"/>
        <v>-4.0000000000000008E-2</v>
      </c>
      <c r="E89" s="186">
        <v>7.0000000000000007E-2</v>
      </c>
      <c r="F89" s="186">
        <v>0.13</v>
      </c>
      <c r="G89" s="189">
        <f t="shared" si="14"/>
        <v>-0.06</v>
      </c>
      <c r="H89" s="186">
        <v>0.09</v>
      </c>
      <c r="I89" s="186">
        <v>0.13</v>
      </c>
      <c r="J89" s="189">
        <f t="shared" si="15"/>
        <v>-4.0000000000000008E-2</v>
      </c>
      <c r="K89" s="186">
        <v>0.1</v>
      </c>
      <c r="L89" s="186">
        <v>0.13</v>
      </c>
      <c r="M89" s="189">
        <f t="shared" si="16"/>
        <v>-0.03</v>
      </c>
      <c r="N89" s="186">
        <v>0.09</v>
      </c>
      <c r="O89" s="186">
        <v>0.13</v>
      </c>
      <c r="P89" s="189">
        <f t="shared" si="17"/>
        <v>-4.0000000000000008E-2</v>
      </c>
      <c r="Q89" s="186">
        <v>0.1</v>
      </c>
      <c r="R89" s="186">
        <v>0.13</v>
      </c>
      <c r="S89" s="189">
        <f t="shared" si="18"/>
        <v>-0.03</v>
      </c>
      <c r="T89" s="186">
        <v>0.11</v>
      </c>
      <c r="U89" s="186">
        <v>0.13</v>
      </c>
      <c r="V89" s="189">
        <f t="shared" si="19"/>
        <v>-2.0000000000000004E-2</v>
      </c>
      <c r="W89" s="186">
        <v>0.1</v>
      </c>
      <c r="X89" s="186">
        <v>0.13</v>
      </c>
      <c r="Y89" s="189">
        <f t="shared" si="20"/>
        <v>-0.03</v>
      </c>
      <c r="Z89" s="186">
        <v>0</v>
      </c>
      <c r="AA89" s="186">
        <v>0.13</v>
      </c>
      <c r="AB89" s="189">
        <f t="shared" si="21"/>
        <v>-0.13</v>
      </c>
      <c r="AC89" s="186">
        <v>7.0000000000000007E-2</v>
      </c>
      <c r="AD89" s="186">
        <v>0.13</v>
      </c>
      <c r="AE89" s="189">
        <f t="shared" si="22"/>
        <v>-0.06</v>
      </c>
      <c r="AF89" s="189">
        <f t="shared" si="23"/>
        <v>-4.8888888888888891E-2</v>
      </c>
      <c r="AG89" s="4">
        <v>24616</v>
      </c>
      <c r="AH89" s="186">
        <f t="shared" si="26"/>
        <v>7.0336506264296562E-3</v>
      </c>
      <c r="AI89" s="99">
        <f t="shared" si="24"/>
        <v>-3.4386736395878323E-4</v>
      </c>
      <c r="AJ89" s="96">
        <v>64782</v>
      </c>
      <c r="AK89" s="96" t="s">
        <v>13</v>
      </c>
      <c r="AL89" s="4">
        <v>-36.159999999999997</v>
      </c>
    </row>
    <row r="90" spans="1:38" s="62" customFormat="1">
      <c r="A90" s="76" t="s">
        <v>2716</v>
      </c>
      <c r="B90" s="186">
        <v>0.08</v>
      </c>
      <c r="C90" s="186">
        <v>0.13</v>
      </c>
      <c r="D90" s="189">
        <f t="shared" si="25"/>
        <v>-0.05</v>
      </c>
      <c r="E90" s="186">
        <v>-0.03</v>
      </c>
      <c r="F90" s="186">
        <v>0.13</v>
      </c>
      <c r="G90" s="189">
        <f t="shared" si="14"/>
        <v>-0.16</v>
      </c>
      <c r="H90" s="186">
        <v>0.01</v>
      </c>
      <c r="I90" s="186">
        <v>0.13</v>
      </c>
      <c r="J90" s="189">
        <f t="shared" si="15"/>
        <v>-0.12000000000000001</v>
      </c>
      <c r="K90" s="186">
        <v>0.03</v>
      </c>
      <c r="L90" s="186">
        <v>0.13</v>
      </c>
      <c r="M90" s="189">
        <f t="shared" si="16"/>
        <v>-0.1</v>
      </c>
      <c r="N90" s="186">
        <v>0.05</v>
      </c>
      <c r="O90" s="186">
        <v>0.13</v>
      </c>
      <c r="P90" s="189">
        <f t="shared" si="17"/>
        <v>-0.08</v>
      </c>
      <c r="Q90" s="186">
        <v>0.02</v>
      </c>
      <c r="R90" s="186">
        <v>0.13</v>
      </c>
      <c r="S90" s="189">
        <f t="shared" si="18"/>
        <v>-0.11</v>
      </c>
      <c r="T90" s="186">
        <v>0.06</v>
      </c>
      <c r="U90" s="186">
        <v>0.13</v>
      </c>
      <c r="V90" s="189">
        <f t="shared" si="19"/>
        <v>-7.0000000000000007E-2</v>
      </c>
      <c r="W90" s="186">
        <v>0.04</v>
      </c>
      <c r="X90" s="186">
        <v>0.13</v>
      </c>
      <c r="Y90" s="189">
        <f t="shared" si="20"/>
        <v>-0.09</v>
      </c>
      <c r="Z90" s="186">
        <v>0.15</v>
      </c>
      <c r="AA90" s="186">
        <v>0.13</v>
      </c>
      <c r="AB90" s="189">
        <f t="shared" si="21"/>
        <v>1.999999999999999E-2</v>
      </c>
      <c r="AC90" s="186">
        <v>0.03</v>
      </c>
      <c r="AD90" s="186">
        <v>0.13</v>
      </c>
      <c r="AE90" s="189">
        <f t="shared" si="22"/>
        <v>-0.1</v>
      </c>
      <c r="AF90" s="189">
        <f t="shared" si="23"/>
        <v>-8.2222222222222224E-2</v>
      </c>
      <c r="AG90" s="4">
        <v>653.12</v>
      </c>
      <c r="AH90" s="186">
        <f t="shared" si="26"/>
        <v>1.8661918659139328E-4</v>
      </c>
      <c r="AI90" s="99">
        <f t="shared" si="24"/>
        <v>-1.5344244230847891E-5</v>
      </c>
      <c r="AJ90" s="96">
        <v>662.77</v>
      </c>
      <c r="AK90" s="96">
        <v>0.19</v>
      </c>
      <c r="AL90" s="4">
        <v>-2.06</v>
      </c>
    </row>
    <row r="91" spans="1:38" s="62" customFormat="1">
      <c r="A91" s="76" t="s">
        <v>2717</v>
      </c>
      <c r="B91" s="186" t="s">
        <v>13</v>
      </c>
      <c r="C91" s="186">
        <v>0.13</v>
      </c>
      <c r="D91" s="189" t="s">
        <v>13</v>
      </c>
      <c r="E91" s="186" t="s">
        <v>13</v>
      </c>
      <c r="F91" s="186">
        <v>0.13</v>
      </c>
      <c r="G91" s="189" t="s">
        <v>13</v>
      </c>
      <c r="H91" s="186">
        <v>0.06</v>
      </c>
      <c r="I91" s="186">
        <v>0.13</v>
      </c>
      <c r="J91" s="189">
        <f t="shared" si="15"/>
        <v>-7.0000000000000007E-2</v>
      </c>
      <c r="K91" s="186">
        <v>0.05</v>
      </c>
      <c r="L91" s="186">
        <v>0.13</v>
      </c>
      <c r="M91" s="189">
        <f t="shared" si="16"/>
        <v>-0.08</v>
      </c>
      <c r="N91" s="186">
        <v>0.02</v>
      </c>
      <c r="O91" s="186">
        <v>0.13</v>
      </c>
      <c r="P91" s="189">
        <f t="shared" si="17"/>
        <v>-0.11</v>
      </c>
      <c r="Q91" s="186">
        <v>0.08</v>
      </c>
      <c r="R91" s="186">
        <v>0.13</v>
      </c>
      <c r="S91" s="189">
        <f t="shared" si="18"/>
        <v>-0.05</v>
      </c>
      <c r="T91" s="186">
        <v>0.06</v>
      </c>
      <c r="U91" s="186">
        <v>0.13</v>
      </c>
      <c r="V91" s="189">
        <f t="shared" si="19"/>
        <v>-7.0000000000000007E-2</v>
      </c>
      <c r="W91" s="186">
        <v>0.06</v>
      </c>
      <c r="X91" s="186">
        <v>0.13</v>
      </c>
      <c r="Y91" s="189">
        <f t="shared" si="20"/>
        <v>-7.0000000000000007E-2</v>
      </c>
      <c r="Z91" s="186">
        <v>0.04</v>
      </c>
      <c r="AA91" s="186">
        <v>0.13</v>
      </c>
      <c r="AB91" s="189">
        <f t="shared" si="21"/>
        <v>-0.09</v>
      </c>
      <c r="AC91" s="186">
        <v>0.03</v>
      </c>
      <c r="AD91" s="186">
        <v>0.13</v>
      </c>
      <c r="AE91" s="189">
        <f t="shared" si="22"/>
        <v>-0.1</v>
      </c>
      <c r="AF91" s="189">
        <f t="shared" si="23"/>
        <v>-8.142857142857142E-2</v>
      </c>
      <c r="AG91" s="4">
        <v>1081.6199999999999</v>
      </c>
      <c r="AH91" s="186">
        <f t="shared" si="26"/>
        <v>3.0905659695152921E-4</v>
      </c>
      <c r="AI91" s="99">
        <f t="shared" si="24"/>
        <v>-2.5166037180338804E-5</v>
      </c>
      <c r="AJ91" s="96">
        <v>1166.96</v>
      </c>
      <c r="AK91" s="96">
        <v>0.05</v>
      </c>
      <c r="AL91" s="4" t="s">
        <v>13</v>
      </c>
    </row>
    <row r="92" spans="1:38" s="62" customFormat="1">
      <c r="A92" s="76" t="s">
        <v>2718</v>
      </c>
      <c r="B92" s="186">
        <v>0.1845</v>
      </c>
      <c r="C92" s="186">
        <v>0.13</v>
      </c>
      <c r="D92" s="189">
        <f t="shared" si="25"/>
        <v>5.4499999999999993E-2</v>
      </c>
      <c r="E92" s="186">
        <v>0.25569999999999998</v>
      </c>
      <c r="F92" s="186">
        <v>0.13</v>
      </c>
      <c r="G92" s="189">
        <f t="shared" si="14"/>
        <v>0.12569999999999998</v>
      </c>
      <c r="H92" s="186">
        <v>0.19639999999999999</v>
      </c>
      <c r="I92" s="186">
        <v>0.13</v>
      </c>
      <c r="J92" s="189">
        <f t="shared" si="15"/>
        <v>6.6399999999999987E-2</v>
      </c>
      <c r="K92" s="186">
        <v>0.27489999999999998</v>
      </c>
      <c r="L92" s="186">
        <v>0.13</v>
      </c>
      <c r="M92" s="189">
        <f t="shared" si="16"/>
        <v>0.14489999999999997</v>
      </c>
      <c r="N92" s="186">
        <v>6.7199999999999996E-2</v>
      </c>
      <c r="O92" s="186">
        <v>0.13</v>
      </c>
      <c r="P92" s="189">
        <f t="shared" si="17"/>
        <v>-6.2800000000000009E-2</v>
      </c>
      <c r="Q92" s="186">
        <v>8.0500000000000002E-2</v>
      </c>
      <c r="R92" s="186">
        <v>0.13</v>
      </c>
      <c r="S92" s="189">
        <f t="shared" si="18"/>
        <v>-4.9500000000000002E-2</v>
      </c>
      <c r="T92" s="186">
        <v>4.4499999999999998E-2</v>
      </c>
      <c r="U92" s="186">
        <v>0.13</v>
      </c>
      <c r="V92" s="189">
        <f t="shared" si="19"/>
        <v>-8.5500000000000007E-2</v>
      </c>
      <c r="W92" s="186">
        <v>4.2799999999999998E-2</v>
      </c>
      <c r="X92" s="186">
        <v>0.13</v>
      </c>
      <c r="Y92" s="189">
        <f t="shared" si="20"/>
        <v>-8.72E-2</v>
      </c>
      <c r="Z92" s="186">
        <v>2.4500000000000001E-2</v>
      </c>
      <c r="AA92" s="186">
        <v>0.13</v>
      </c>
      <c r="AB92" s="189">
        <f t="shared" si="21"/>
        <v>-0.10550000000000001</v>
      </c>
      <c r="AC92" s="186">
        <v>2.8000000000000001E-2</v>
      </c>
      <c r="AD92" s="186">
        <v>0.13</v>
      </c>
      <c r="AE92" s="189">
        <f t="shared" si="22"/>
        <v>-0.10200000000000001</v>
      </c>
      <c r="AF92" s="189">
        <f t="shared" si="23"/>
        <v>-1.8600000000000012E-2</v>
      </c>
      <c r="AG92" s="4">
        <v>403.78</v>
      </c>
      <c r="AH92" s="186">
        <f t="shared" si="26"/>
        <v>1.1537404330272044E-4</v>
      </c>
      <c r="AI92" s="99">
        <f t="shared" si="24"/>
        <v>-2.1459572054306019E-6</v>
      </c>
      <c r="AJ92" s="96">
        <v>439.8</v>
      </c>
      <c r="AK92" s="96">
        <v>0</v>
      </c>
      <c r="AL92" s="4">
        <v>7.59</v>
      </c>
    </row>
    <row r="93" spans="1:38" s="62" customFormat="1">
      <c r="A93" s="76" t="s">
        <v>2719</v>
      </c>
      <c r="B93" s="186">
        <v>0.2394</v>
      </c>
      <c r="C93" s="186">
        <v>0.13</v>
      </c>
      <c r="D93" s="189">
        <f t="shared" si="25"/>
        <v>0.1094</v>
      </c>
      <c r="E93" s="186">
        <v>0.1116</v>
      </c>
      <c r="F93" s="186">
        <v>0.13</v>
      </c>
      <c r="G93" s="189">
        <f t="shared" si="14"/>
        <v>-1.84E-2</v>
      </c>
      <c r="H93" s="186">
        <v>-5.6300000000000003E-2</v>
      </c>
      <c r="I93" s="186">
        <v>0.13</v>
      </c>
      <c r="J93" s="189">
        <f t="shared" si="15"/>
        <v>-0.18630000000000002</v>
      </c>
      <c r="K93" s="186">
        <v>6.3500000000000001E-2</v>
      </c>
      <c r="L93" s="186">
        <v>0.13</v>
      </c>
      <c r="M93" s="189">
        <f t="shared" si="16"/>
        <v>-6.6500000000000004E-2</v>
      </c>
      <c r="N93" s="186">
        <v>1.5599999999999999E-2</v>
      </c>
      <c r="O93" s="186">
        <v>0.13</v>
      </c>
      <c r="P93" s="189">
        <f t="shared" si="17"/>
        <v>-0.1144</v>
      </c>
      <c r="Q93" s="186">
        <v>1.34E-2</v>
      </c>
      <c r="R93" s="186">
        <v>0.13</v>
      </c>
      <c r="S93" s="189">
        <f t="shared" si="18"/>
        <v>-0.11660000000000001</v>
      </c>
      <c r="T93" s="186">
        <v>-4.8999999999999998E-3</v>
      </c>
      <c r="U93" s="186">
        <v>0.13</v>
      </c>
      <c r="V93" s="189">
        <f t="shared" si="19"/>
        <v>-0.13489999999999999</v>
      </c>
      <c r="W93" s="186">
        <v>-3.7600000000000001E-2</v>
      </c>
      <c r="X93" s="186">
        <v>0.13</v>
      </c>
      <c r="Y93" s="189">
        <f t="shared" si="20"/>
        <v>-0.1676</v>
      </c>
      <c r="Z93" s="186">
        <v>-0.15640000000000001</v>
      </c>
      <c r="AA93" s="186">
        <v>0.13</v>
      </c>
      <c r="AB93" s="189">
        <f t="shared" si="21"/>
        <v>-0.28639999999999999</v>
      </c>
      <c r="AC93" s="186">
        <v>-0.1166</v>
      </c>
      <c r="AD93" s="186">
        <v>0.13</v>
      </c>
      <c r="AE93" s="189">
        <f t="shared" si="22"/>
        <v>-0.24659999999999999</v>
      </c>
      <c r="AF93" s="189">
        <f t="shared" si="23"/>
        <v>-0.11577777777777779</v>
      </c>
      <c r="AG93" s="4">
        <v>374.94</v>
      </c>
      <c r="AH93" s="186">
        <f t="shared" si="26"/>
        <v>1.071334484024023E-4</v>
      </c>
      <c r="AI93" s="99">
        <f t="shared" si="24"/>
        <v>-1.2403672581700357E-5</v>
      </c>
      <c r="AJ93" s="96">
        <v>415.54</v>
      </c>
      <c r="AK93" s="96">
        <v>0</v>
      </c>
      <c r="AL93" s="4">
        <v>-0.67</v>
      </c>
    </row>
    <row r="94" spans="1:38" s="62" customFormat="1">
      <c r="A94" s="76" t="s">
        <v>2720</v>
      </c>
      <c r="B94" s="186">
        <v>0.04</v>
      </c>
      <c r="C94" s="186">
        <v>0.13</v>
      </c>
      <c r="D94" s="189">
        <f t="shared" si="25"/>
        <v>-0.09</v>
      </c>
      <c r="E94" s="186">
        <v>0.04</v>
      </c>
      <c r="F94" s="186">
        <v>0.13</v>
      </c>
      <c r="G94" s="189">
        <f t="shared" si="14"/>
        <v>-0.09</v>
      </c>
      <c r="H94" s="186">
        <v>0.02</v>
      </c>
      <c r="I94" s="186">
        <v>0.13</v>
      </c>
      <c r="J94" s="189">
        <f t="shared" si="15"/>
        <v>-0.11</v>
      </c>
      <c r="K94" s="186">
        <v>0.02</v>
      </c>
      <c r="L94" s="186">
        <v>0.13</v>
      </c>
      <c r="M94" s="189">
        <f t="shared" si="16"/>
        <v>-0.11</v>
      </c>
      <c r="N94" s="186">
        <v>0.02</v>
      </c>
      <c r="O94" s="186">
        <v>0.13</v>
      </c>
      <c r="P94" s="189">
        <f t="shared" si="17"/>
        <v>-0.11</v>
      </c>
      <c r="Q94" s="186">
        <v>0.04</v>
      </c>
      <c r="R94" s="186">
        <v>0.13</v>
      </c>
      <c r="S94" s="189">
        <f t="shared" si="18"/>
        <v>-0.09</v>
      </c>
      <c r="T94" s="186">
        <v>0.03</v>
      </c>
      <c r="U94" s="186">
        <v>0.13</v>
      </c>
      <c r="V94" s="189">
        <f t="shared" si="19"/>
        <v>-0.1</v>
      </c>
      <c r="W94" s="186">
        <v>0.26</v>
      </c>
      <c r="X94" s="186">
        <v>0.13</v>
      </c>
      <c r="Y94" s="189">
        <f t="shared" si="20"/>
        <v>0.13</v>
      </c>
      <c r="Z94" s="186">
        <v>0.12</v>
      </c>
      <c r="AA94" s="186">
        <v>0.13</v>
      </c>
      <c r="AB94" s="189">
        <f t="shared" si="21"/>
        <v>-1.0000000000000009E-2</v>
      </c>
      <c r="AC94" s="186">
        <v>0.11</v>
      </c>
      <c r="AD94" s="186">
        <v>0.13</v>
      </c>
      <c r="AE94" s="189">
        <f t="shared" si="22"/>
        <v>-2.0000000000000004E-2</v>
      </c>
      <c r="AF94" s="189">
        <f t="shared" si="23"/>
        <v>-5.4444444444444441E-2</v>
      </c>
      <c r="AG94" s="4">
        <v>1396.02</v>
      </c>
      <c r="AH94" s="186">
        <f t="shared" si="26"/>
        <v>3.9889165370118331E-4</v>
      </c>
      <c r="AI94" s="99">
        <f t="shared" si="24"/>
        <v>-2.1717434479286647E-5</v>
      </c>
      <c r="AJ94" s="96">
        <v>1873.42</v>
      </c>
      <c r="AK94" s="96">
        <v>0</v>
      </c>
      <c r="AL94" s="4">
        <v>10.59</v>
      </c>
    </row>
    <row r="95" spans="1:38" s="62" customFormat="1">
      <c r="A95" s="76" t="s">
        <v>2721</v>
      </c>
      <c r="B95" s="186">
        <v>0.53</v>
      </c>
      <c r="C95" s="186">
        <v>0.13</v>
      </c>
      <c r="D95" s="189">
        <f t="shared" si="25"/>
        <v>0.4</v>
      </c>
      <c r="E95" s="186">
        <v>0.4</v>
      </c>
      <c r="F95" s="186">
        <v>0.13</v>
      </c>
      <c r="G95" s="189">
        <f t="shared" si="14"/>
        <v>0.27</v>
      </c>
      <c r="H95" s="186">
        <v>0.18</v>
      </c>
      <c r="I95" s="186">
        <v>0.13</v>
      </c>
      <c r="J95" s="189">
        <f t="shared" si="15"/>
        <v>4.9999999999999989E-2</v>
      </c>
      <c r="K95" s="186">
        <v>0.17</v>
      </c>
      <c r="L95" s="186">
        <v>0.13</v>
      </c>
      <c r="M95" s="189">
        <f t="shared" si="16"/>
        <v>4.0000000000000008E-2</v>
      </c>
      <c r="N95" s="186">
        <v>0.13</v>
      </c>
      <c r="O95" s="186">
        <v>0.13</v>
      </c>
      <c r="P95" s="189">
        <f t="shared" si="17"/>
        <v>0</v>
      </c>
      <c r="Q95" s="186">
        <v>0.13</v>
      </c>
      <c r="R95" s="186">
        <v>0.13</v>
      </c>
      <c r="S95" s="189">
        <f t="shared" si="18"/>
        <v>0</v>
      </c>
      <c r="T95" s="186">
        <v>0.09</v>
      </c>
      <c r="U95" s="186">
        <v>0.13</v>
      </c>
      <c r="V95" s="189">
        <f t="shared" si="19"/>
        <v>-4.0000000000000008E-2</v>
      </c>
      <c r="W95" s="186">
        <v>0.09</v>
      </c>
      <c r="X95" s="186">
        <v>0.13</v>
      </c>
      <c r="Y95" s="189">
        <f t="shared" si="20"/>
        <v>-4.0000000000000008E-2</v>
      </c>
      <c r="Z95" s="186">
        <v>0.09</v>
      </c>
      <c r="AA95" s="186">
        <v>0.13</v>
      </c>
      <c r="AB95" s="189">
        <f t="shared" si="21"/>
        <v>-4.0000000000000008E-2</v>
      </c>
      <c r="AC95" s="186">
        <v>0.1</v>
      </c>
      <c r="AD95" s="186">
        <v>0.13</v>
      </c>
      <c r="AE95" s="189">
        <f t="shared" si="22"/>
        <v>-0.03</v>
      </c>
      <c r="AF95" s="189">
        <f t="shared" si="23"/>
        <v>6.2222222222222213E-2</v>
      </c>
      <c r="AG95" s="4">
        <v>2107.2399999999998</v>
      </c>
      <c r="AH95" s="186">
        <f t="shared" si="26"/>
        <v>6.0211203875680964E-4</v>
      </c>
      <c r="AI95" s="99">
        <f t="shared" si="24"/>
        <v>3.7464749078201485E-5</v>
      </c>
      <c r="AJ95" s="96">
        <v>2217.56</v>
      </c>
      <c r="AK95" s="96">
        <v>2.4900000000000002</v>
      </c>
      <c r="AL95" s="4">
        <v>-5.54</v>
      </c>
    </row>
    <row r="96" spans="1:38" s="62" customFormat="1">
      <c r="A96" s="76" t="s">
        <v>2722</v>
      </c>
      <c r="B96" s="186">
        <v>3.5000000000000001E-3</v>
      </c>
      <c r="C96" s="186">
        <v>0.13</v>
      </c>
      <c r="D96" s="189">
        <f t="shared" si="25"/>
        <v>-0.1265</v>
      </c>
      <c r="E96" s="186">
        <v>-1.66E-2</v>
      </c>
      <c r="F96" s="186">
        <v>0.13</v>
      </c>
      <c r="G96" s="189">
        <f t="shared" si="14"/>
        <v>-0.14660000000000001</v>
      </c>
      <c r="H96" s="186">
        <v>3.5000000000000001E-3</v>
      </c>
      <c r="I96" s="186">
        <v>0.13</v>
      </c>
      <c r="J96" s="189">
        <f t="shared" si="15"/>
        <v>-0.1265</v>
      </c>
      <c r="K96" s="186">
        <v>1.18E-2</v>
      </c>
      <c r="L96" s="186">
        <v>0.13</v>
      </c>
      <c r="M96" s="189">
        <f t="shared" si="16"/>
        <v>-0.1182</v>
      </c>
      <c r="N96" s="186">
        <v>1.4500000000000001E-2</v>
      </c>
      <c r="O96" s="186">
        <v>0.13</v>
      </c>
      <c r="P96" s="189">
        <f t="shared" si="17"/>
        <v>-0.11550000000000001</v>
      </c>
      <c r="Q96" s="186">
        <v>-3.5999999999999999E-3</v>
      </c>
      <c r="R96" s="186">
        <v>0.13</v>
      </c>
      <c r="S96" s="189">
        <f t="shared" si="18"/>
        <v>-0.1336</v>
      </c>
      <c r="T96" s="186">
        <v>1.5699999999999999E-2</v>
      </c>
      <c r="U96" s="186">
        <v>0.13</v>
      </c>
      <c r="V96" s="189">
        <f t="shared" si="19"/>
        <v>-0.11430000000000001</v>
      </c>
      <c r="W96" s="186">
        <v>-4.7000000000000002E-3</v>
      </c>
      <c r="X96" s="186">
        <v>0.13</v>
      </c>
      <c r="Y96" s="189">
        <f t="shared" si="20"/>
        <v>-0.13470000000000001</v>
      </c>
      <c r="Z96" s="186">
        <v>-1.2699999999999999E-2</v>
      </c>
      <c r="AA96" s="186">
        <v>0.13</v>
      </c>
      <c r="AB96" s="189">
        <f t="shared" si="21"/>
        <v>-0.14269999999999999</v>
      </c>
      <c r="AC96" s="186">
        <v>8.9999999999999993E-3</v>
      </c>
      <c r="AD96" s="186">
        <v>0.13</v>
      </c>
      <c r="AE96" s="189">
        <f t="shared" si="22"/>
        <v>-0.12100000000000001</v>
      </c>
      <c r="AF96" s="189">
        <f t="shared" si="23"/>
        <v>-0.12812222222222225</v>
      </c>
      <c r="AG96" s="4">
        <v>18.36</v>
      </c>
      <c r="AH96" s="186">
        <f t="shared" si="26"/>
        <v>5.2460930086630029E-6</v>
      </c>
      <c r="AI96" s="99">
        <f t="shared" si="24"/>
        <v>-6.7214109425436779E-7</v>
      </c>
      <c r="AJ96" s="96">
        <v>18.63</v>
      </c>
      <c r="AK96" s="96">
        <v>0</v>
      </c>
      <c r="AL96" s="4" t="s">
        <v>13</v>
      </c>
    </row>
    <row r="97" spans="1:38" s="62" customFormat="1">
      <c r="A97" s="76" t="s">
        <v>2723</v>
      </c>
      <c r="B97" s="186">
        <v>8.8599999999999998E-2</v>
      </c>
      <c r="C97" s="186">
        <v>0.13</v>
      </c>
      <c r="D97" s="189">
        <f t="shared" si="25"/>
        <v>-4.1400000000000006E-2</v>
      </c>
      <c r="E97" s="186">
        <v>8.2400000000000001E-2</v>
      </c>
      <c r="F97" s="186">
        <v>0.13</v>
      </c>
      <c r="G97" s="189">
        <f t="shared" si="14"/>
        <v>-4.7600000000000003E-2</v>
      </c>
      <c r="H97" s="186">
        <v>0.105</v>
      </c>
      <c r="I97" s="186">
        <v>0.13</v>
      </c>
      <c r="J97" s="189">
        <f t="shared" si="15"/>
        <v>-2.5000000000000008E-2</v>
      </c>
      <c r="K97" s="186">
        <v>9.2700000000000005E-2</v>
      </c>
      <c r="L97" s="186">
        <v>0.13</v>
      </c>
      <c r="M97" s="189">
        <f t="shared" si="16"/>
        <v>-3.73E-2</v>
      </c>
      <c r="N97" s="186">
        <v>9.8100000000000007E-2</v>
      </c>
      <c r="O97" s="186">
        <v>0.13</v>
      </c>
      <c r="P97" s="189">
        <f t="shared" si="17"/>
        <v>-3.1899999999999998E-2</v>
      </c>
      <c r="Q97" s="186">
        <v>8.8200000000000001E-2</v>
      </c>
      <c r="R97" s="186">
        <v>0.13</v>
      </c>
      <c r="S97" s="189">
        <f t="shared" si="18"/>
        <v>-4.1800000000000004E-2</v>
      </c>
      <c r="T97" s="186">
        <v>8.3799999999999999E-2</v>
      </c>
      <c r="U97" s="186">
        <v>0.13</v>
      </c>
      <c r="V97" s="189">
        <f t="shared" si="19"/>
        <v>-4.6200000000000005E-2</v>
      </c>
      <c r="W97" s="186">
        <v>0.1004</v>
      </c>
      <c r="X97" s="186">
        <v>0.13</v>
      </c>
      <c r="Y97" s="189">
        <f t="shared" si="20"/>
        <v>-2.9600000000000001E-2</v>
      </c>
      <c r="Z97" s="186">
        <v>0.52780000000000005</v>
      </c>
      <c r="AA97" s="186">
        <v>0.13</v>
      </c>
      <c r="AB97" s="189">
        <f t="shared" si="21"/>
        <v>0.39780000000000004</v>
      </c>
      <c r="AC97" s="186">
        <v>6.2799999999999995E-2</v>
      </c>
      <c r="AD97" s="186">
        <v>0.13</v>
      </c>
      <c r="AE97" s="189">
        <f t="shared" si="22"/>
        <v>-6.720000000000001E-2</v>
      </c>
      <c r="AF97" s="189">
        <f t="shared" si="23"/>
        <v>6.0888888888888876E-3</v>
      </c>
      <c r="AG97" s="4">
        <v>978.62</v>
      </c>
      <c r="AH97" s="186">
        <f t="shared" si="26"/>
        <v>2.7962590087896451E-4</v>
      </c>
      <c r="AI97" s="99">
        <f t="shared" si="24"/>
        <v>1.7026110409074724E-6</v>
      </c>
      <c r="AJ97" s="96">
        <v>999.8</v>
      </c>
      <c r="AK97" s="96">
        <v>0</v>
      </c>
      <c r="AL97" s="4">
        <v>-0.14000000000000001</v>
      </c>
    </row>
    <row r="98" spans="1:38" s="62" customFormat="1">
      <c r="A98" s="76" t="s">
        <v>2724</v>
      </c>
      <c r="B98" s="186" t="s">
        <v>13</v>
      </c>
      <c r="C98" s="186">
        <v>0.13</v>
      </c>
      <c r="D98" s="189" t="s">
        <v>13</v>
      </c>
      <c r="E98" s="186" t="s">
        <v>13</v>
      </c>
      <c r="F98" s="186">
        <v>0.13</v>
      </c>
      <c r="G98" s="189" t="s">
        <v>13</v>
      </c>
      <c r="H98" s="186" t="s">
        <v>13</v>
      </c>
      <c r="I98" s="186">
        <v>0.13</v>
      </c>
      <c r="J98" s="189" t="s">
        <v>13</v>
      </c>
      <c r="K98" s="186">
        <v>6.2799999999999995E-2</v>
      </c>
      <c r="L98" s="186">
        <v>0.13</v>
      </c>
      <c r="M98" s="189">
        <f t="shared" si="16"/>
        <v>-6.720000000000001E-2</v>
      </c>
      <c r="N98" s="186">
        <v>0.1711</v>
      </c>
      <c r="O98" s="186">
        <v>0.13</v>
      </c>
      <c r="P98" s="189">
        <f t="shared" si="17"/>
        <v>4.1099999999999998E-2</v>
      </c>
      <c r="Q98" s="186">
        <v>7.6600000000000001E-2</v>
      </c>
      <c r="R98" s="186">
        <v>0.13</v>
      </c>
      <c r="S98" s="189">
        <f t="shared" si="18"/>
        <v>-5.3400000000000003E-2</v>
      </c>
      <c r="T98" s="186">
        <v>-1.83E-2</v>
      </c>
      <c r="U98" s="186">
        <v>0.13</v>
      </c>
      <c r="V98" s="189">
        <f t="shared" si="19"/>
        <v>-0.14830000000000002</v>
      </c>
      <c r="W98" s="186">
        <v>-4.5900000000000003E-2</v>
      </c>
      <c r="X98" s="186">
        <v>0.13</v>
      </c>
      <c r="Y98" s="189">
        <f t="shared" si="20"/>
        <v>-0.1759</v>
      </c>
      <c r="Z98" s="186">
        <v>-0.39789999999999998</v>
      </c>
      <c r="AA98" s="186">
        <v>0.13</v>
      </c>
      <c r="AB98" s="189">
        <f t="shared" si="21"/>
        <v>-0.52790000000000004</v>
      </c>
      <c r="AC98" s="186">
        <v>0.96250000000000002</v>
      </c>
      <c r="AD98" s="186">
        <v>0.13</v>
      </c>
      <c r="AE98" s="189">
        <f t="shared" si="22"/>
        <v>0.83250000000000002</v>
      </c>
      <c r="AF98" s="189">
        <f t="shared" si="23"/>
        <v>-1.4157142857142868E-2</v>
      </c>
      <c r="AG98" s="4">
        <v>23.79</v>
      </c>
      <c r="AH98" s="186">
        <f t="shared" si="26"/>
        <v>6.7976335880224856E-6</v>
      </c>
      <c r="AI98" s="99">
        <f t="shared" si="24"/>
        <v>-9.623506979614698E-8</v>
      </c>
      <c r="AJ98" s="96">
        <v>27.7</v>
      </c>
      <c r="AK98" s="96">
        <v>0</v>
      </c>
      <c r="AL98" s="4" t="s">
        <v>13</v>
      </c>
    </row>
    <row r="99" spans="1:38" s="62" customFormat="1">
      <c r="A99" s="76" t="s">
        <v>2725</v>
      </c>
      <c r="B99" s="186">
        <v>0.05</v>
      </c>
      <c r="C99" s="186">
        <v>0.13</v>
      </c>
      <c r="D99" s="189">
        <f t="shared" si="25"/>
        <v>-0.08</v>
      </c>
      <c r="E99" s="186">
        <v>0.13</v>
      </c>
      <c r="F99" s="186">
        <v>0.13</v>
      </c>
      <c r="G99" s="189">
        <f t="shared" si="14"/>
        <v>0</v>
      </c>
      <c r="H99" s="186">
        <v>0.11</v>
      </c>
      <c r="I99" s="186">
        <v>0.13</v>
      </c>
      <c r="J99" s="189">
        <f t="shared" si="15"/>
        <v>-2.0000000000000004E-2</v>
      </c>
      <c r="K99" s="186">
        <v>0.22</v>
      </c>
      <c r="L99" s="186">
        <v>0.13</v>
      </c>
      <c r="M99" s="189">
        <f t="shared" si="16"/>
        <v>0.09</v>
      </c>
      <c r="N99" s="186">
        <v>0.21</v>
      </c>
      <c r="O99" s="186">
        <v>0.13</v>
      </c>
      <c r="P99" s="189">
        <f t="shared" si="17"/>
        <v>7.9999999999999988E-2</v>
      </c>
      <c r="Q99" s="186">
        <v>0.34</v>
      </c>
      <c r="R99" s="186">
        <v>0.13</v>
      </c>
      <c r="S99" s="189">
        <f t="shared" si="18"/>
        <v>0.21000000000000002</v>
      </c>
      <c r="T99" s="186">
        <v>0.27</v>
      </c>
      <c r="U99" s="186">
        <v>0.13</v>
      </c>
      <c r="V99" s="189">
        <f t="shared" si="19"/>
        <v>0.14000000000000001</v>
      </c>
      <c r="W99" s="186">
        <v>0.22</v>
      </c>
      <c r="X99" s="186">
        <v>0.13</v>
      </c>
      <c r="Y99" s="189">
        <f t="shared" si="20"/>
        <v>0.09</v>
      </c>
      <c r="Z99" s="186">
        <v>0.11</v>
      </c>
      <c r="AA99" s="186">
        <v>0.13</v>
      </c>
      <c r="AB99" s="189">
        <f t="shared" si="21"/>
        <v>-2.0000000000000004E-2</v>
      </c>
      <c r="AC99" s="186">
        <v>0.16</v>
      </c>
      <c r="AD99" s="186">
        <v>0.13</v>
      </c>
      <c r="AE99" s="189">
        <f t="shared" si="22"/>
        <v>0.03</v>
      </c>
      <c r="AF99" s="189">
        <f t="shared" si="23"/>
        <v>6.0000000000000005E-2</v>
      </c>
      <c r="AG99" s="4">
        <v>541.46</v>
      </c>
      <c r="AH99" s="186">
        <f t="shared" si="26"/>
        <v>1.5471402616942646E-4</v>
      </c>
      <c r="AI99" s="99">
        <f t="shared" si="24"/>
        <v>9.2828415701655874E-6</v>
      </c>
      <c r="AJ99" s="96">
        <v>567.04999999999995</v>
      </c>
      <c r="AK99" s="96">
        <v>2.4900000000000002</v>
      </c>
      <c r="AL99" s="4">
        <v>-1.55</v>
      </c>
    </row>
    <row r="100" spans="1:38" s="62" customFormat="1">
      <c r="A100" s="76" t="s">
        <v>2726</v>
      </c>
      <c r="B100" s="186">
        <v>0.18</v>
      </c>
      <c r="C100" s="186">
        <v>0.13</v>
      </c>
      <c r="D100" s="189">
        <f t="shared" si="25"/>
        <v>4.9999999999999989E-2</v>
      </c>
      <c r="E100" s="186">
        <v>0.27</v>
      </c>
      <c r="F100" s="186">
        <v>0.13</v>
      </c>
      <c r="G100" s="189">
        <f t="shared" si="14"/>
        <v>0.14000000000000001</v>
      </c>
      <c r="H100" s="186">
        <v>0.12</v>
      </c>
      <c r="I100" s="186">
        <v>0.13</v>
      </c>
      <c r="J100" s="189">
        <f t="shared" si="15"/>
        <v>-1.0000000000000009E-2</v>
      </c>
      <c r="K100" s="186">
        <v>0.1</v>
      </c>
      <c r="L100" s="186">
        <v>0.13</v>
      </c>
      <c r="M100" s="189">
        <f t="shared" si="16"/>
        <v>-0.03</v>
      </c>
      <c r="N100" s="186">
        <v>0.13</v>
      </c>
      <c r="O100" s="186">
        <v>0.13</v>
      </c>
      <c r="P100" s="189">
        <f t="shared" si="17"/>
        <v>0</v>
      </c>
      <c r="Q100" s="186">
        <v>0.15</v>
      </c>
      <c r="R100" s="186">
        <v>0.13</v>
      </c>
      <c r="S100" s="189">
        <f t="shared" si="18"/>
        <v>1.999999999999999E-2</v>
      </c>
      <c r="T100" s="186">
        <v>0.2</v>
      </c>
      <c r="U100" s="186">
        <v>0.13</v>
      </c>
      <c r="V100" s="189">
        <f t="shared" si="19"/>
        <v>7.0000000000000007E-2</v>
      </c>
      <c r="W100" s="186">
        <v>0.21</v>
      </c>
      <c r="X100" s="186">
        <v>0.13</v>
      </c>
      <c r="Y100" s="189">
        <f t="shared" si="20"/>
        <v>7.9999999999999988E-2</v>
      </c>
      <c r="Z100" s="186">
        <v>0.15</v>
      </c>
      <c r="AA100" s="186">
        <v>0.13</v>
      </c>
      <c r="AB100" s="189">
        <f t="shared" si="21"/>
        <v>1.999999999999999E-2</v>
      </c>
      <c r="AC100" s="186">
        <v>0.15</v>
      </c>
      <c r="AD100" s="186">
        <v>0.13</v>
      </c>
      <c r="AE100" s="189">
        <f t="shared" si="22"/>
        <v>1.999999999999999E-2</v>
      </c>
      <c r="AF100" s="189">
        <f t="shared" si="23"/>
        <v>4.1111111111111112E-2</v>
      </c>
      <c r="AG100" s="4">
        <v>331.29</v>
      </c>
      <c r="AH100" s="186">
        <f t="shared" si="26"/>
        <v>9.4661119435728011E-5</v>
      </c>
      <c r="AI100" s="99">
        <f t="shared" si="24"/>
        <v>3.891623799024374E-6</v>
      </c>
      <c r="AJ100" s="96">
        <v>333.54</v>
      </c>
      <c r="AK100" s="96">
        <v>0.48</v>
      </c>
      <c r="AL100" s="4">
        <v>10.68</v>
      </c>
    </row>
    <row r="101" spans="1:38" s="62" customFormat="1">
      <c r="A101" s="76" t="s">
        <v>2727</v>
      </c>
      <c r="B101" s="186">
        <v>0.62660000000000005</v>
      </c>
      <c r="C101" s="186">
        <v>0.13</v>
      </c>
      <c r="D101" s="189">
        <f t="shared" si="25"/>
        <v>0.49660000000000004</v>
      </c>
      <c r="E101" s="186">
        <v>7.7299999999999994E-2</v>
      </c>
      <c r="F101" s="186">
        <v>0.13</v>
      </c>
      <c r="G101" s="189">
        <f t="shared" si="14"/>
        <v>-5.2700000000000011E-2</v>
      </c>
      <c r="H101" s="186">
        <v>4.2700000000000002E-2</v>
      </c>
      <c r="I101" s="186">
        <v>0.13</v>
      </c>
      <c r="J101" s="189">
        <f t="shared" si="15"/>
        <v>-8.7300000000000003E-2</v>
      </c>
      <c r="K101" s="186">
        <v>-3.2000000000000002E-3</v>
      </c>
      <c r="L101" s="186">
        <v>0.13</v>
      </c>
      <c r="M101" s="189">
        <f t="shared" si="16"/>
        <v>-0.13320000000000001</v>
      </c>
      <c r="N101" s="186">
        <v>-2.35E-2</v>
      </c>
      <c r="O101" s="186">
        <v>0.13</v>
      </c>
      <c r="P101" s="189">
        <f t="shared" si="17"/>
        <v>-0.1535</v>
      </c>
      <c r="Q101" s="186">
        <v>-2.8000000000000001E-2</v>
      </c>
      <c r="R101" s="186">
        <v>0.13</v>
      </c>
      <c r="S101" s="189">
        <f t="shared" si="18"/>
        <v>-0.158</v>
      </c>
      <c r="T101" s="186">
        <v>-2.64E-2</v>
      </c>
      <c r="U101" s="186">
        <v>0.13</v>
      </c>
      <c r="V101" s="189">
        <f t="shared" si="19"/>
        <v>-0.15640000000000001</v>
      </c>
      <c r="W101" s="186">
        <v>-3.8600000000000002E-2</v>
      </c>
      <c r="X101" s="186">
        <v>0.13</v>
      </c>
      <c r="Y101" s="189">
        <f t="shared" si="20"/>
        <v>-0.1686</v>
      </c>
      <c r="Z101" s="186">
        <v>-1.1000000000000001E-3</v>
      </c>
      <c r="AA101" s="186">
        <v>0.13</v>
      </c>
      <c r="AB101" s="189">
        <f t="shared" si="21"/>
        <v>-0.13109999999999999</v>
      </c>
      <c r="AC101" s="186">
        <v>2.2000000000000001E-3</v>
      </c>
      <c r="AD101" s="186">
        <v>0.13</v>
      </c>
      <c r="AE101" s="189">
        <f t="shared" si="22"/>
        <v>-0.1278</v>
      </c>
      <c r="AF101" s="189">
        <f t="shared" si="23"/>
        <v>-6.4966666666666673E-2</v>
      </c>
      <c r="AG101" s="4">
        <v>27.6</v>
      </c>
      <c r="AH101" s="186">
        <f t="shared" si="26"/>
        <v>7.8862836077940575E-6</v>
      </c>
      <c r="AI101" s="99">
        <f t="shared" si="24"/>
        <v>-5.12345558386354E-7</v>
      </c>
      <c r="AJ101" s="96">
        <v>58.75</v>
      </c>
      <c r="AK101" s="96">
        <v>0.17</v>
      </c>
      <c r="AL101" s="4">
        <v>-23.87</v>
      </c>
    </row>
    <row r="102" spans="1:38" s="62" customFormat="1">
      <c r="A102" s="76" t="s">
        <v>2728</v>
      </c>
      <c r="B102" s="186">
        <v>0.2329</v>
      </c>
      <c r="C102" s="186">
        <v>0.13</v>
      </c>
      <c r="D102" s="189">
        <f t="shared" si="25"/>
        <v>0.10289999999999999</v>
      </c>
      <c r="E102" s="186">
        <v>0.18629999999999999</v>
      </c>
      <c r="F102" s="186">
        <v>0.13</v>
      </c>
      <c r="G102" s="189">
        <f t="shared" si="14"/>
        <v>5.6299999999999989E-2</v>
      </c>
      <c r="H102" s="186">
        <v>0.1883</v>
      </c>
      <c r="I102" s="186">
        <v>0.13</v>
      </c>
      <c r="J102" s="189">
        <f t="shared" si="15"/>
        <v>5.8299999999999991E-2</v>
      </c>
      <c r="K102" s="186">
        <v>0.1351</v>
      </c>
      <c r="L102" s="186">
        <v>0.13</v>
      </c>
      <c r="M102" s="189">
        <f t="shared" si="16"/>
        <v>5.0999999999999934E-3</v>
      </c>
      <c r="N102" s="186">
        <v>0.1741</v>
      </c>
      <c r="O102" s="186">
        <v>0.13</v>
      </c>
      <c r="P102" s="189">
        <f t="shared" si="17"/>
        <v>4.41E-2</v>
      </c>
      <c r="Q102" s="186">
        <v>8.9499999999999996E-2</v>
      </c>
      <c r="R102" s="186">
        <v>0.13</v>
      </c>
      <c r="S102" s="189">
        <f t="shared" si="18"/>
        <v>-4.0500000000000008E-2</v>
      </c>
      <c r="T102" s="186">
        <v>9.8500000000000004E-2</v>
      </c>
      <c r="U102" s="186">
        <v>0.13</v>
      </c>
      <c r="V102" s="189">
        <f t="shared" si="19"/>
        <v>-3.15E-2</v>
      </c>
      <c r="W102" s="186">
        <v>7.3899999999999993E-2</v>
      </c>
      <c r="X102" s="186">
        <v>0.13</v>
      </c>
      <c r="Y102" s="189">
        <f t="shared" si="20"/>
        <v>-5.6100000000000011E-2</v>
      </c>
      <c r="Z102" s="186">
        <v>0.13150000000000001</v>
      </c>
      <c r="AA102" s="186">
        <v>0.13</v>
      </c>
      <c r="AB102" s="189">
        <f t="shared" si="21"/>
        <v>1.5000000000000013E-3</v>
      </c>
      <c r="AC102" s="186">
        <v>0.16289999999999999</v>
      </c>
      <c r="AD102" s="186">
        <v>0.13</v>
      </c>
      <c r="AE102" s="189">
        <f t="shared" si="22"/>
        <v>3.2899999999999985E-2</v>
      </c>
      <c r="AF102" s="189">
        <f t="shared" si="23"/>
        <v>1.2744444444444438E-2</v>
      </c>
      <c r="AG102" s="4">
        <v>298.38</v>
      </c>
      <c r="AH102" s="186">
        <f t="shared" si="26"/>
        <v>8.5257583438173574E-5</v>
      </c>
      <c r="AI102" s="99">
        <f t="shared" si="24"/>
        <v>1.0865605355953894E-6</v>
      </c>
      <c r="AJ102" s="96">
        <v>347.43</v>
      </c>
      <c r="AK102" s="96">
        <v>0.65</v>
      </c>
      <c r="AL102" s="4">
        <v>24.35</v>
      </c>
    </row>
    <row r="103" spans="1:38" s="62" customFormat="1">
      <c r="A103" s="76" t="s">
        <v>2729</v>
      </c>
      <c r="B103" s="186">
        <v>5.9900000000000002E-2</v>
      </c>
      <c r="C103" s="186">
        <v>0.13</v>
      </c>
      <c r="D103" s="189">
        <f t="shared" si="25"/>
        <v>-7.0099999999999996E-2</v>
      </c>
      <c r="E103" s="186">
        <v>9.1600000000000001E-2</v>
      </c>
      <c r="F103" s="186">
        <v>0.13</v>
      </c>
      <c r="G103" s="189">
        <f t="shared" si="14"/>
        <v>-3.8400000000000004E-2</v>
      </c>
      <c r="H103" s="186">
        <v>4.7699999999999999E-2</v>
      </c>
      <c r="I103" s="186">
        <v>0.13</v>
      </c>
      <c r="J103" s="189">
        <f t="shared" si="15"/>
        <v>-8.2300000000000012E-2</v>
      </c>
      <c r="K103" s="186">
        <v>4.07E-2</v>
      </c>
      <c r="L103" s="186">
        <v>0.13</v>
      </c>
      <c r="M103" s="189">
        <f t="shared" si="16"/>
        <v>-8.9300000000000004E-2</v>
      </c>
      <c r="N103" s="186">
        <v>4.5900000000000003E-2</v>
      </c>
      <c r="O103" s="186">
        <v>0.13</v>
      </c>
      <c r="P103" s="189">
        <f t="shared" si="17"/>
        <v>-8.4100000000000008E-2</v>
      </c>
      <c r="Q103" s="186">
        <v>0.1235</v>
      </c>
      <c r="R103" s="186">
        <v>0.13</v>
      </c>
      <c r="S103" s="189">
        <f t="shared" si="18"/>
        <v>-6.5000000000000058E-3</v>
      </c>
      <c r="T103" s="186">
        <v>7.7899999999999997E-2</v>
      </c>
      <c r="U103" s="186">
        <v>0.13</v>
      </c>
      <c r="V103" s="189">
        <f t="shared" si="19"/>
        <v>-5.2100000000000007E-2</v>
      </c>
      <c r="W103" s="186">
        <v>0.36</v>
      </c>
      <c r="X103" s="186">
        <v>0.13</v>
      </c>
      <c r="Y103" s="189">
        <f t="shared" si="20"/>
        <v>0.22999999999999998</v>
      </c>
      <c r="Z103" s="186">
        <v>0.12</v>
      </c>
      <c r="AA103" s="186">
        <v>0.13</v>
      </c>
      <c r="AB103" s="189">
        <f t="shared" si="21"/>
        <v>-1.0000000000000009E-2</v>
      </c>
      <c r="AC103" s="186">
        <v>0.15</v>
      </c>
      <c r="AD103" s="186">
        <v>0.13</v>
      </c>
      <c r="AE103" s="189">
        <f t="shared" si="22"/>
        <v>1.999999999999999E-2</v>
      </c>
      <c r="AF103" s="189">
        <f t="shared" si="23"/>
        <v>-1.1166666666666674E-2</v>
      </c>
      <c r="AG103" s="4">
        <v>1209.06</v>
      </c>
      <c r="AH103" s="186">
        <f t="shared" si="26"/>
        <v>3.4547065430577835E-4</v>
      </c>
      <c r="AI103" s="99">
        <f t="shared" si="24"/>
        <v>-3.8577556397478609E-6</v>
      </c>
      <c r="AJ103" s="96">
        <v>1782.77</v>
      </c>
      <c r="AK103" s="96">
        <v>7.0000000000000007E-2</v>
      </c>
      <c r="AL103" s="4" t="s">
        <v>13</v>
      </c>
    </row>
    <row r="104" spans="1:38" s="62" customFormat="1">
      <c r="A104" s="76" t="s">
        <v>2730</v>
      </c>
      <c r="B104" s="186">
        <v>0.09</v>
      </c>
      <c r="C104" s="186">
        <v>0.13</v>
      </c>
      <c r="D104" s="189">
        <f t="shared" si="25"/>
        <v>-4.0000000000000008E-2</v>
      </c>
      <c r="E104" s="186">
        <v>0.06</v>
      </c>
      <c r="F104" s="186">
        <v>0.13</v>
      </c>
      <c r="G104" s="189">
        <f t="shared" si="14"/>
        <v>-7.0000000000000007E-2</v>
      </c>
      <c r="H104" s="186">
        <v>0.04</v>
      </c>
      <c r="I104" s="186">
        <v>0.13</v>
      </c>
      <c r="J104" s="189">
        <f t="shared" si="15"/>
        <v>-0.09</v>
      </c>
      <c r="K104" s="186">
        <v>0.09</v>
      </c>
      <c r="L104" s="186">
        <v>0.13</v>
      </c>
      <c r="M104" s="189">
        <f t="shared" si="16"/>
        <v>-4.0000000000000008E-2</v>
      </c>
      <c r="N104" s="186">
        <v>0.06</v>
      </c>
      <c r="O104" s="186">
        <v>0.13</v>
      </c>
      <c r="P104" s="189">
        <f t="shared" si="17"/>
        <v>-7.0000000000000007E-2</v>
      </c>
      <c r="Q104" s="186">
        <v>0.19</v>
      </c>
      <c r="R104" s="186">
        <v>0.13</v>
      </c>
      <c r="S104" s="189">
        <f t="shared" si="18"/>
        <v>0.06</v>
      </c>
      <c r="T104" s="186">
        <v>7.0000000000000007E-2</v>
      </c>
      <c r="U104" s="186">
        <v>0.13</v>
      </c>
      <c r="V104" s="189">
        <f t="shared" si="19"/>
        <v>-0.06</v>
      </c>
      <c r="W104" s="186">
        <v>0.1</v>
      </c>
      <c r="X104" s="186">
        <v>0.13</v>
      </c>
      <c r="Y104" s="189">
        <f t="shared" si="20"/>
        <v>-0.03</v>
      </c>
      <c r="Z104" s="186">
        <v>0.1</v>
      </c>
      <c r="AA104" s="186">
        <v>0.13</v>
      </c>
      <c r="AB104" s="189">
        <f t="shared" si="21"/>
        <v>-0.03</v>
      </c>
      <c r="AC104" s="186">
        <v>0.1</v>
      </c>
      <c r="AD104" s="186">
        <v>0.13</v>
      </c>
      <c r="AE104" s="189">
        <f t="shared" si="22"/>
        <v>-0.03</v>
      </c>
      <c r="AF104" s="189">
        <f t="shared" si="23"/>
        <v>-3.4444444444444451E-2</v>
      </c>
      <c r="AG104" s="4">
        <v>950.98</v>
      </c>
      <c r="AH104" s="186">
        <f t="shared" si="26"/>
        <v>2.7172818787463739E-4</v>
      </c>
      <c r="AI104" s="99">
        <f t="shared" si="24"/>
        <v>-9.3595264712375122E-6</v>
      </c>
      <c r="AJ104" s="96">
        <v>1214.79</v>
      </c>
      <c r="AK104" s="96">
        <v>6.74</v>
      </c>
      <c r="AL104" s="4">
        <v>-4.3499999999999996</v>
      </c>
    </row>
    <row r="105" spans="1:38" s="62" customFormat="1">
      <c r="A105" s="76" t="s">
        <v>2731</v>
      </c>
      <c r="B105" s="186">
        <v>7.0000000000000007E-2</v>
      </c>
      <c r="C105" s="186">
        <v>0.13</v>
      </c>
      <c r="D105" s="189">
        <f t="shared" si="25"/>
        <v>-0.06</v>
      </c>
      <c r="E105" s="186">
        <v>0.08</v>
      </c>
      <c r="F105" s="186">
        <v>0.13</v>
      </c>
      <c r="G105" s="189">
        <f t="shared" si="14"/>
        <v>-0.05</v>
      </c>
      <c r="H105" s="186">
        <v>-0.05</v>
      </c>
      <c r="I105" s="186">
        <v>0.13</v>
      </c>
      <c r="J105" s="189">
        <f t="shared" si="15"/>
        <v>-0.18</v>
      </c>
      <c r="K105" s="186">
        <v>-0.49</v>
      </c>
      <c r="L105" s="186">
        <v>0.13</v>
      </c>
      <c r="M105" s="189">
        <f t="shared" si="16"/>
        <v>-0.62</v>
      </c>
      <c r="N105" s="186" t="s">
        <v>13</v>
      </c>
      <c r="O105" s="186">
        <v>0.13</v>
      </c>
      <c r="P105" s="189" t="s">
        <v>13</v>
      </c>
      <c r="Q105" s="186">
        <v>-0.14000000000000001</v>
      </c>
      <c r="R105" s="186">
        <v>0.13</v>
      </c>
      <c r="S105" s="189">
        <f t="shared" si="18"/>
        <v>-0.27</v>
      </c>
      <c r="T105" s="186">
        <v>0.2</v>
      </c>
      <c r="U105" s="186">
        <v>0.13</v>
      </c>
      <c r="V105" s="189">
        <f t="shared" si="19"/>
        <v>7.0000000000000007E-2</v>
      </c>
      <c r="W105" s="186">
        <v>0.18</v>
      </c>
      <c r="X105" s="186">
        <v>0.13</v>
      </c>
      <c r="Y105" s="189">
        <f t="shared" si="20"/>
        <v>4.9999999999999989E-2</v>
      </c>
      <c r="Z105" s="186">
        <v>1.05</v>
      </c>
      <c r="AA105" s="186">
        <v>0.13</v>
      </c>
      <c r="AB105" s="189">
        <f t="shared" si="21"/>
        <v>0.92</v>
      </c>
      <c r="AC105" s="186">
        <v>0.95</v>
      </c>
      <c r="AD105" s="186">
        <v>0.13</v>
      </c>
      <c r="AE105" s="189">
        <f t="shared" si="22"/>
        <v>0.82</v>
      </c>
      <c r="AF105" s="189">
        <f t="shared" si="23"/>
        <v>0.10750000000000001</v>
      </c>
      <c r="AG105" s="4">
        <v>44.45</v>
      </c>
      <c r="AH105" s="186">
        <f t="shared" si="26"/>
        <v>1.2700916897334994E-5</v>
      </c>
      <c r="AI105" s="99">
        <f t="shared" si="24"/>
        <v>1.365348566463512E-6</v>
      </c>
      <c r="AJ105" s="96">
        <v>50</v>
      </c>
      <c r="AK105" s="96">
        <v>0.01</v>
      </c>
      <c r="AL105" s="4">
        <v>7.0000000000000007E-2</v>
      </c>
    </row>
    <row r="106" spans="1:38" s="62" customFormat="1">
      <c r="A106" s="76" t="s">
        <v>2732</v>
      </c>
      <c r="B106" s="186">
        <v>0.29260000000000003</v>
      </c>
      <c r="C106" s="186">
        <v>0.13</v>
      </c>
      <c r="D106" s="189">
        <f t="shared" si="25"/>
        <v>0.16260000000000002</v>
      </c>
      <c r="E106" s="186">
        <v>0.14749999999999999</v>
      </c>
      <c r="F106" s="186">
        <v>0.13</v>
      </c>
      <c r="G106" s="189">
        <f t="shared" si="14"/>
        <v>1.7499999999999988E-2</v>
      </c>
      <c r="H106" s="186">
        <v>0.1202</v>
      </c>
      <c r="I106" s="186">
        <v>0.13</v>
      </c>
      <c r="J106" s="189">
        <f t="shared" si="15"/>
        <v>-9.8000000000000032E-3</v>
      </c>
      <c r="K106" s="186">
        <v>7.4200000000000002E-2</v>
      </c>
      <c r="L106" s="186">
        <v>0.13</v>
      </c>
      <c r="M106" s="189">
        <f t="shared" si="16"/>
        <v>-5.5800000000000002E-2</v>
      </c>
      <c r="N106" s="186">
        <v>1.47E-2</v>
      </c>
      <c r="O106" s="186">
        <v>0.13</v>
      </c>
      <c r="P106" s="189">
        <f t="shared" si="17"/>
        <v>-0.1153</v>
      </c>
      <c r="Q106" s="186">
        <v>7.6100000000000001E-2</v>
      </c>
      <c r="R106" s="186">
        <v>0.13</v>
      </c>
      <c r="S106" s="189">
        <f t="shared" si="18"/>
        <v>-5.3900000000000003E-2</v>
      </c>
      <c r="T106" s="186">
        <v>4.4000000000000003E-3</v>
      </c>
      <c r="U106" s="186">
        <v>0.13</v>
      </c>
      <c r="V106" s="189">
        <f t="shared" si="19"/>
        <v>-0.12560000000000002</v>
      </c>
      <c r="W106" s="186">
        <v>5.91E-2</v>
      </c>
      <c r="X106" s="186">
        <v>0.13</v>
      </c>
      <c r="Y106" s="189">
        <f t="shared" si="20"/>
        <v>-7.0900000000000005E-2</v>
      </c>
      <c r="Z106" s="186">
        <v>4.7199999999999999E-2</v>
      </c>
      <c r="AA106" s="186">
        <v>0.13</v>
      </c>
      <c r="AB106" s="189">
        <f t="shared" si="21"/>
        <v>-8.2800000000000012E-2</v>
      </c>
      <c r="AC106" s="186">
        <v>-1.8700000000000001E-2</v>
      </c>
      <c r="AD106" s="186">
        <v>0.13</v>
      </c>
      <c r="AE106" s="189">
        <f t="shared" si="22"/>
        <v>-0.1487</v>
      </c>
      <c r="AF106" s="189">
        <f t="shared" si="23"/>
        <v>-5.2544444444444449E-2</v>
      </c>
      <c r="AG106" s="4">
        <v>199.11</v>
      </c>
      <c r="AH106" s="186">
        <f t="shared" si="26"/>
        <v>5.6892678592314302E-5</v>
      </c>
      <c r="AI106" s="99">
        <f t="shared" si="24"/>
        <v>-2.9893941895894927E-6</v>
      </c>
      <c r="AJ106" s="96">
        <v>241.01</v>
      </c>
      <c r="AK106" s="96">
        <v>0.17</v>
      </c>
      <c r="AL106" s="4" t="s">
        <v>13</v>
      </c>
    </row>
    <row r="107" spans="1:38" s="62" customFormat="1">
      <c r="A107" s="76" t="s">
        <v>2733</v>
      </c>
      <c r="B107" s="186">
        <v>0.25409999999999999</v>
      </c>
      <c r="C107" s="186">
        <v>0.13</v>
      </c>
      <c r="D107" s="189">
        <f t="shared" si="25"/>
        <v>0.12409999999999999</v>
      </c>
      <c r="E107" s="186">
        <v>4.4999999999999997E-3</v>
      </c>
      <c r="F107" s="186">
        <v>0.13</v>
      </c>
      <c r="G107" s="189">
        <f t="shared" si="14"/>
        <v>-0.1255</v>
      </c>
      <c r="H107" s="186" t="s">
        <v>13</v>
      </c>
      <c r="I107" s="186">
        <v>0.13</v>
      </c>
      <c r="J107" s="189" t="s">
        <v>13</v>
      </c>
      <c r="K107" s="186" t="s">
        <v>13</v>
      </c>
      <c r="L107" s="186">
        <v>0.13</v>
      </c>
      <c r="M107" s="189" t="s">
        <v>13</v>
      </c>
      <c r="N107" s="186" t="s">
        <v>13</v>
      </c>
      <c r="O107" s="186">
        <v>0.13</v>
      </c>
      <c r="P107" s="189" t="s">
        <v>13</v>
      </c>
      <c r="Q107" s="186" t="s">
        <v>13</v>
      </c>
      <c r="R107" s="186">
        <v>0.13</v>
      </c>
      <c r="S107" s="189" t="s">
        <v>13</v>
      </c>
      <c r="T107" s="186" t="s">
        <v>13</v>
      </c>
      <c r="U107" s="186">
        <v>0.13</v>
      </c>
      <c r="V107" s="189" t="s">
        <v>13</v>
      </c>
      <c r="W107" s="186" t="s">
        <v>13</v>
      </c>
      <c r="X107" s="186">
        <v>0.13</v>
      </c>
      <c r="Y107" s="189" t="s">
        <v>13</v>
      </c>
      <c r="Z107" s="186">
        <v>7.5499999999999998E-2</v>
      </c>
      <c r="AA107" s="186">
        <v>0.13</v>
      </c>
      <c r="AB107" s="189">
        <f t="shared" si="21"/>
        <v>-5.4500000000000007E-2</v>
      </c>
      <c r="AC107" s="186">
        <v>4.58E-2</v>
      </c>
      <c r="AD107" s="186">
        <v>0.13</v>
      </c>
      <c r="AE107" s="189">
        <f t="shared" si="22"/>
        <v>-8.4199999999999997E-2</v>
      </c>
      <c r="AF107" s="189">
        <f t="shared" si="23"/>
        <v>-3.5025000000000001E-2</v>
      </c>
      <c r="AG107" s="4">
        <v>132.38999999999999</v>
      </c>
      <c r="AH107" s="186">
        <f t="shared" si="26"/>
        <v>3.7828445175212141E-5</v>
      </c>
      <c r="AI107" s="99">
        <f t="shared" si="24"/>
        <v>-1.3249412922618053E-6</v>
      </c>
      <c r="AJ107" s="96">
        <v>240.19</v>
      </c>
      <c r="AK107" s="96">
        <v>0</v>
      </c>
      <c r="AL107" s="4">
        <v>38.76</v>
      </c>
    </row>
    <row r="108" spans="1:38" s="62" customFormat="1">
      <c r="A108" s="76" t="s">
        <v>2734</v>
      </c>
      <c r="B108" s="186">
        <v>-0.02</v>
      </c>
      <c r="C108" s="186">
        <v>0.13</v>
      </c>
      <c r="D108" s="189">
        <f t="shared" si="25"/>
        <v>-0.15</v>
      </c>
      <c r="E108" s="186" t="s">
        <v>13</v>
      </c>
      <c r="F108" s="186">
        <v>0.13</v>
      </c>
      <c r="G108" s="189" t="s">
        <v>13</v>
      </c>
      <c r="H108" s="186" t="s">
        <v>13</v>
      </c>
      <c r="I108" s="186">
        <v>0.13</v>
      </c>
      <c r="J108" s="189" t="s">
        <v>13</v>
      </c>
      <c r="K108" s="186">
        <v>0.02</v>
      </c>
      <c r="L108" s="186">
        <v>0.13</v>
      </c>
      <c r="M108" s="189">
        <f t="shared" si="16"/>
        <v>-0.11</v>
      </c>
      <c r="N108" s="186">
        <v>0.02</v>
      </c>
      <c r="O108" s="186">
        <v>0.13</v>
      </c>
      <c r="P108" s="189">
        <f t="shared" si="17"/>
        <v>-0.11</v>
      </c>
      <c r="Q108" s="186">
        <v>0.03</v>
      </c>
      <c r="R108" s="186">
        <v>0.13</v>
      </c>
      <c r="S108" s="189">
        <f t="shared" si="18"/>
        <v>-0.1</v>
      </c>
      <c r="T108" s="186">
        <v>0.04</v>
      </c>
      <c r="U108" s="186">
        <v>0.13</v>
      </c>
      <c r="V108" s="189">
        <f t="shared" si="19"/>
        <v>-0.09</v>
      </c>
      <c r="W108" s="186">
        <v>0.21</v>
      </c>
      <c r="X108" s="186">
        <v>0.13</v>
      </c>
      <c r="Y108" s="189">
        <f t="shared" si="20"/>
        <v>7.9999999999999988E-2</v>
      </c>
      <c r="Z108" s="186">
        <v>0.13</v>
      </c>
      <c r="AA108" s="186">
        <v>0.13</v>
      </c>
      <c r="AB108" s="189">
        <f t="shared" si="21"/>
        <v>0</v>
      </c>
      <c r="AC108" s="186">
        <v>-0.28000000000000003</v>
      </c>
      <c r="AD108" s="186">
        <v>0.13</v>
      </c>
      <c r="AE108" s="189">
        <f t="shared" si="22"/>
        <v>-0.41000000000000003</v>
      </c>
      <c r="AF108" s="189">
        <f t="shared" si="23"/>
        <v>-0.11125</v>
      </c>
      <c r="AG108" s="4">
        <v>37.4</v>
      </c>
      <c r="AH108" s="186">
        <f t="shared" si="26"/>
        <v>1.0686485758387599E-5</v>
      </c>
      <c r="AI108" s="99">
        <f t="shared" si="24"/>
        <v>-1.1888715406206205E-6</v>
      </c>
      <c r="AJ108" s="96">
        <v>37.78</v>
      </c>
      <c r="AK108" s="96">
        <v>0</v>
      </c>
      <c r="AL108" s="4"/>
    </row>
    <row r="109" spans="1:38" s="62" customFormat="1">
      <c r="A109" s="76" t="s">
        <v>2735</v>
      </c>
      <c r="B109" s="186">
        <v>5.4600000000000003E-2</v>
      </c>
      <c r="C109" s="186">
        <v>0.13</v>
      </c>
      <c r="D109" s="189">
        <f t="shared" si="25"/>
        <v>-7.5399999999999995E-2</v>
      </c>
      <c r="E109" s="186">
        <v>4.1099999999999998E-2</v>
      </c>
      <c r="F109" s="186">
        <v>0.13</v>
      </c>
      <c r="G109" s="189">
        <f t="shared" si="14"/>
        <v>-8.8900000000000007E-2</v>
      </c>
      <c r="H109" s="186">
        <v>4.1399999999999999E-2</v>
      </c>
      <c r="I109" s="186">
        <v>0.13</v>
      </c>
      <c r="J109" s="189">
        <f t="shared" si="15"/>
        <v>-8.8600000000000012E-2</v>
      </c>
      <c r="K109" s="186">
        <v>4.5499999999999999E-2</v>
      </c>
      <c r="L109" s="186">
        <v>0.13</v>
      </c>
      <c r="M109" s="189">
        <f t="shared" si="16"/>
        <v>-8.4500000000000006E-2</v>
      </c>
      <c r="N109" s="186">
        <v>5.6599999999999998E-2</v>
      </c>
      <c r="O109" s="186">
        <v>0.13</v>
      </c>
      <c r="P109" s="189">
        <f t="shared" si="17"/>
        <v>-7.3400000000000007E-2</v>
      </c>
      <c r="Q109" s="186">
        <v>4.7300000000000002E-2</v>
      </c>
      <c r="R109" s="186">
        <v>0.13</v>
      </c>
      <c r="S109" s="189">
        <f t="shared" si="18"/>
        <v>-8.2699999999999996E-2</v>
      </c>
      <c r="T109" s="186">
        <v>2.01E-2</v>
      </c>
      <c r="U109" s="186">
        <v>0.13</v>
      </c>
      <c r="V109" s="189">
        <f t="shared" si="19"/>
        <v>-0.1099</v>
      </c>
      <c r="W109" s="186">
        <v>4.0599999999999997E-2</v>
      </c>
      <c r="X109" s="186">
        <v>0.13</v>
      </c>
      <c r="Y109" s="189">
        <f t="shared" si="20"/>
        <v>-8.9400000000000007E-2</v>
      </c>
      <c r="Z109" s="186">
        <v>2.1100000000000001E-2</v>
      </c>
      <c r="AA109" s="186">
        <v>0.13</v>
      </c>
      <c r="AB109" s="189">
        <f t="shared" si="21"/>
        <v>-0.1089</v>
      </c>
      <c r="AC109" s="186">
        <v>3.0599999999999999E-2</v>
      </c>
      <c r="AD109" s="186">
        <v>0.13</v>
      </c>
      <c r="AE109" s="189">
        <f t="shared" si="22"/>
        <v>-9.9400000000000002E-2</v>
      </c>
      <c r="AF109" s="189">
        <f t="shared" si="23"/>
        <v>-9.027777777777779E-2</v>
      </c>
      <c r="AG109" s="4">
        <v>825.67</v>
      </c>
      <c r="AH109" s="186">
        <f t="shared" si="26"/>
        <v>2.3592274588577243E-4</v>
      </c>
      <c r="AI109" s="99">
        <f t="shared" si="24"/>
        <v>-2.1298581225798903E-5</v>
      </c>
      <c r="AJ109" s="96">
        <v>909.16</v>
      </c>
      <c r="AK109" s="96">
        <v>0</v>
      </c>
      <c r="AL109" s="4">
        <v>-3.51</v>
      </c>
    </row>
    <row r="110" spans="1:38" s="62" customFormat="1">
      <c r="A110" s="76" t="s">
        <v>2736</v>
      </c>
      <c r="B110" s="186">
        <v>2.0400000000000001E-2</v>
      </c>
      <c r="C110" s="186">
        <v>0.13</v>
      </c>
      <c r="D110" s="189">
        <f t="shared" si="25"/>
        <v>-0.1096</v>
      </c>
      <c r="E110" s="186">
        <v>1.61E-2</v>
      </c>
      <c r="F110" s="186">
        <v>0.13</v>
      </c>
      <c r="G110" s="189">
        <f t="shared" si="14"/>
        <v>-0.1139</v>
      </c>
      <c r="H110" s="186">
        <v>1.44E-2</v>
      </c>
      <c r="I110" s="186">
        <v>0.13</v>
      </c>
      <c r="J110" s="189">
        <f t="shared" si="15"/>
        <v>-0.11560000000000001</v>
      </c>
      <c r="K110" s="186">
        <v>2.1999999999999999E-2</v>
      </c>
      <c r="L110" s="186">
        <v>0.13</v>
      </c>
      <c r="M110" s="189">
        <f t="shared" si="16"/>
        <v>-0.10800000000000001</v>
      </c>
      <c r="N110" s="186">
        <v>1.0500000000000001E-2</v>
      </c>
      <c r="O110" s="186">
        <v>0.13</v>
      </c>
      <c r="P110" s="189">
        <f t="shared" si="17"/>
        <v>-0.11950000000000001</v>
      </c>
      <c r="Q110" s="186">
        <v>4.7000000000000002E-3</v>
      </c>
      <c r="R110" s="186">
        <v>0.13</v>
      </c>
      <c r="S110" s="189">
        <f t="shared" si="18"/>
        <v>-0.12529999999999999</v>
      </c>
      <c r="T110" s="186">
        <v>4.2000000000000003E-2</v>
      </c>
      <c r="U110" s="186">
        <v>0.13</v>
      </c>
      <c r="V110" s="189">
        <f t="shared" si="19"/>
        <v>-8.7999999999999995E-2</v>
      </c>
      <c r="W110" s="186">
        <v>1.84E-2</v>
      </c>
      <c r="X110" s="186">
        <v>0.13</v>
      </c>
      <c r="Y110" s="189">
        <f t="shared" si="20"/>
        <v>-0.1116</v>
      </c>
      <c r="Z110" s="186">
        <v>5.1000000000000004E-3</v>
      </c>
      <c r="AA110" s="186">
        <v>0.13</v>
      </c>
      <c r="AB110" s="189">
        <f t="shared" si="21"/>
        <v>-0.12490000000000001</v>
      </c>
      <c r="AC110" s="186">
        <v>2.7000000000000001E-3</v>
      </c>
      <c r="AD110" s="186">
        <v>0.13</v>
      </c>
      <c r="AE110" s="189">
        <f t="shared" si="22"/>
        <v>-0.1273</v>
      </c>
      <c r="AF110" s="189">
        <f t="shared" si="23"/>
        <v>-0.11423333333333334</v>
      </c>
      <c r="AG110" s="4">
        <v>1294.9100000000001</v>
      </c>
      <c r="AH110" s="186">
        <f t="shared" si="26"/>
        <v>3.7000099661480446E-4</v>
      </c>
      <c r="AI110" s="99">
        <f t="shared" si="24"/>
        <v>-4.2266447179964497E-5</v>
      </c>
      <c r="AJ110" s="96">
        <v>1308.51</v>
      </c>
      <c r="AK110" s="96">
        <v>0</v>
      </c>
      <c r="AL110" s="4">
        <v>-10.33</v>
      </c>
    </row>
    <row r="111" spans="1:38" s="62" customFormat="1">
      <c r="A111" s="76" t="s">
        <v>2737</v>
      </c>
      <c r="B111" s="186">
        <v>0</v>
      </c>
      <c r="C111" s="186">
        <v>0.13</v>
      </c>
      <c r="D111" s="189">
        <f t="shared" si="25"/>
        <v>-0.13</v>
      </c>
      <c r="E111" s="186">
        <v>2.0999999999999999E-3</v>
      </c>
      <c r="F111" s="186">
        <v>0.13</v>
      </c>
      <c r="G111" s="189">
        <f t="shared" si="14"/>
        <v>-0.12790000000000001</v>
      </c>
      <c r="H111" s="186">
        <v>2.7000000000000001E-3</v>
      </c>
      <c r="I111" s="186">
        <v>0.13</v>
      </c>
      <c r="J111" s="189">
        <f t="shared" si="15"/>
        <v>-0.1273</v>
      </c>
      <c r="K111" s="186">
        <v>2.0899999999999998E-2</v>
      </c>
      <c r="L111" s="186">
        <v>0.13</v>
      </c>
      <c r="M111" s="189">
        <f t="shared" si="16"/>
        <v>-0.1091</v>
      </c>
      <c r="N111" s="186">
        <v>2.4299999999999999E-2</v>
      </c>
      <c r="O111" s="186">
        <v>0.13</v>
      </c>
      <c r="P111" s="189">
        <f t="shared" si="17"/>
        <v>-0.1057</v>
      </c>
      <c r="Q111" s="186">
        <v>3.2899999999999999E-2</v>
      </c>
      <c r="R111" s="186">
        <v>0.13</v>
      </c>
      <c r="S111" s="189">
        <f t="shared" si="18"/>
        <v>-9.7100000000000006E-2</v>
      </c>
      <c r="T111" s="186">
        <v>3.0599999999999999E-2</v>
      </c>
      <c r="U111" s="186">
        <v>0.13</v>
      </c>
      <c r="V111" s="189">
        <f t="shared" si="19"/>
        <v>-9.9400000000000002E-2</v>
      </c>
      <c r="W111" s="186">
        <v>3.5000000000000001E-3</v>
      </c>
      <c r="X111" s="186">
        <v>0.13</v>
      </c>
      <c r="Y111" s="189">
        <f t="shared" si="20"/>
        <v>-0.1265</v>
      </c>
      <c r="Z111" s="186">
        <v>2.0400000000000001E-2</v>
      </c>
      <c r="AA111" s="186">
        <v>0.13</v>
      </c>
      <c r="AB111" s="189">
        <f t="shared" si="21"/>
        <v>-0.1096</v>
      </c>
      <c r="AC111" s="186">
        <v>1.35E-2</v>
      </c>
      <c r="AD111" s="186">
        <v>0.13</v>
      </c>
      <c r="AE111" s="189">
        <f t="shared" si="22"/>
        <v>-0.11650000000000001</v>
      </c>
      <c r="AF111" s="189">
        <f t="shared" si="23"/>
        <v>-0.11353333333333333</v>
      </c>
      <c r="AG111" s="4">
        <v>41.31</v>
      </c>
      <c r="AH111" s="186">
        <f t="shared" si="26"/>
        <v>1.1803709269491758E-5</v>
      </c>
      <c r="AI111" s="99">
        <f t="shared" si="24"/>
        <v>-1.3401144590629643E-6</v>
      </c>
      <c r="AJ111" s="96">
        <v>58.04</v>
      </c>
      <c r="AK111" s="96">
        <v>7.0000000000000007E-2</v>
      </c>
      <c r="AL111" s="4" t="s">
        <v>13</v>
      </c>
    </row>
    <row r="112" spans="1:38" s="62" customFormat="1">
      <c r="A112" s="76" t="s">
        <v>2738</v>
      </c>
      <c r="B112" s="186" t="s">
        <v>13</v>
      </c>
      <c r="C112" s="186">
        <v>0.13</v>
      </c>
      <c r="D112" s="189" t="s">
        <v>13</v>
      </c>
      <c r="E112" s="186" t="s">
        <v>13</v>
      </c>
      <c r="F112" s="186">
        <v>0.13</v>
      </c>
      <c r="G112" s="189" t="s">
        <v>13</v>
      </c>
      <c r="H112" s="186" t="s">
        <v>13</v>
      </c>
      <c r="I112" s="186">
        <v>0.13</v>
      </c>
      <c r="J112" s="189" t="s">
        <v>13</v>
      </c>
      <c r="K112" s="186" t="s">
        <v>13</v>
      </c>
      <c r="L112" s="186">
        <v>0.13</v>
      </c>
      <c r="M112" s="189" t="s">
        <v>13</v>
      </c>
      <c r="N112" s="186" t="s">
        <v>13</v>
      </c>
      <c r="O112" s="186">
        <v>0.13</v>
      </c>
      <c r="P112" s="189" t="s">
        <v>13</v>
      </c>
      <c r="Q112" s="186">
        <v>2.7000000000000001E-3</v>
      </c>
      <c r="R112" s="186">
        <v>0.13</v>
      </c>
      <c r="S112" s="189">
        <f t="shared" si="18"/>
        <v>-0.1273</v>
      </c>
      <c r="T112" s="186">
        <v>1.4999999999999999E-2</v>
      </c>
      <c r="U112" s="186">
        <v>0.13</v>
      </c>
      <c r="V112" s="189">
        <f t="shared" si="19"/>
        <v>-0.115</v>
      </c>
      <c r="W112" s="186">
        <v>3.3E-3</v>
      </c>
      <c r="X112" s="186">
        <v>0.13</v>
      </c>
      <c r="Y112" s="189">
        <f t="shared" si="20"/>
        <v>-0.12670000000000001</v>
      </c>
      <c r="Z112" s="186">
        <v>0.21870000000000001</v>
      </c>
      <c r="AA112" s="186">
        <v>0.13</v>
      </c>
      <c r="AB112" s="189">
        <f t="shared" si="21"/>
        <v>8.8700000000000001E-2</v>
      </c>
      <c r="AC112" s="186">
        <v>0.21</v>
      </c>
      <c r="AD112" s="186">
        <v>0.13</v>
      </c>
      <c r="AE112" s="189">
        <f t="shared" si="22"/>
        <v>7.9999999999999988E-2</v>
      </c>
      <c r="AF112" s="189">
        <f t="shared" si="23"/>
        <v>-4.0059999999999998E-2</v>
      </c>
      <c r="AG112" s="4">
        <v>39.96</v>
      </c>
      <c r="AH112" s="186">
        <f t="shared" si="26"/>
        <v>1.1417967136501831E-5</v>
      </c>
      <c r="AI112" s="99">
        <f t="shared" si="24"/>
        <v>-4.574037634882633E-7</v>
      </c>
      <c r="AJ112" s="96">
        <v>41.42</v>
      </c>
      <c r="AK112" s="96">
        <v>0.4</v>
      </c>
      <c r="AL112" s="4" t="s">
        <v>13</v>
      </c>
    </row>
    <row r="113" spans="1:38" s="62" customFormat="1">
      <c r="A113" s="76" t="s">
        <v>2739</v>
      </c>
      <c r="B113" s="186">
        <v>0.14000000000000001</v>
      </c>
      <c r="C113" s="186">
        <v>0.13</v>
      </c>
      <c r="D113" s="189">
        <f t="shared" si="25"/>
        <v>1.0000000000000009E-2</v>
      </c>
      <c r="E113" s="186">
        <v>0.12</v>
      </c>
      <c r="F113" s="186">
        <v>0.13</v>
      </c>
      <c r="G113" s="189">
        <f t="shared" si="14"/>
        <v>-1.0000000000000009E-2</v>
      </c>
      <c r="H113" s="186">
        <v>0.12</v>
      </c>
      <c r="I113" s="186">
        <v>0.13</v>
      </c>
      <c r="J113" s="189">
        <f t="shared" si="15"/>
        <v>-1.0000000000000009E-2</v>
      </c>
      <c r="K113" s="186">
        <v>0.12</v>
      </c>
      <c r="L113" s="186">
        <v>0.13</v>
      </c>
      <c r="M113" s="189">
        <f t="shared" si="16"/>
        <v>-1.0000000000000009E-2</v>
      </c>
      <c r="N113" s="186">
        <v>0.13</v>
      </c>
      <c r="O113" s="186">
        <v>0.13</v>
      </c>
      <c r="P113" s="189">
        <f t="shared" si="17"/>
        <v>0</v>
      </c>
      <c r="Q113" s="186">
        <v>0.13</v>
      </c>
      <c r="R113" s="186">
        <v>0.13</v>
      </c>
      <c r="S113" s="189">
        <f t="shared" si="18"/>
        <v>0</v>
      </c>
      <c r="T113" s="186">
        <v>0.1</v>
      </c>
      <c r="U113" s="186">
        <v>0.13</v>
      </c>
      <c r="V113" s="189">
        <f t="shared" si="19"/>
        <v>-0.03</v>
      </c>
      <c r="W113" s="186">
        <v>0.11</v>
      </c>
      <c r="X113" s="186">
        <v>0.13</v>
      </c>
      <c r="Y113" s="189">
        <f t="shared" si="20"/>
        <v>-2.0000000000000004E-2</v>
      </c>
      <c r="Z113" s="186">
        <v>0.13</v>
      </c>
      <c r="AA113" s="186">
        <v>0.13</v>
      </c>
      <c r="AB113" s="189">
        <f t="shared" si="21"/>
        <v>0</v>
      </c>
      <c r="AC113" s="186">
        <v>0.14000000000000001</v>
      </c>
      <c r="AD113" s="186">
        <v>0.13</v>
      </c>
      <c r="AE113" s="189">
        <f t="shared" si="22"/>
        <v>1.0000000000000009E-2</v>
      </c>
      <c r="AF113" s="189">
        <f t="shared" si="23"/>
        <v>-5.5555555555555558E-3</v>
      </c>
      <c r="AG113" s="4">
        <v>1060.02</v>
      </c>
      <c r="AH113" s="186">
        <f t="shared" si="26"/>
        <v>3.0288472282369045E-4</v>
      </c>
      <c r="AI113" s="99">
        <f t="shared" si="24"/>
        <v>-1.6826929045760581E-6</v>
      </c>
      <c r="AJ113" s="96">
        <v>1140.54</v>
      </c>
      <c r="AK113" s="96">
        <v>5.97</v>
      </c>
      <c r="AL113" s="4">
        <v>1.29</v>
      </c>
    </row>
    <row r="114" spans="1:38" s="62" customFormat="1">
      <c r="A114" s="76" t="s">
        <v>2740</v>
      </c>
      <c r="B114" s="186">
        <v>2.5899999999999999E-2</v>
      </c>
      <c r="C114" s="186">
        <v>0.13</v>
      </c>
      <c r="D114" s="189">
        <f t="shared" si="25"/>
        <v>-0.1041</v>
      </c>
      <c r="E114" s="186">
        <v>1.5599999999999999E-2</v>
      </c>
      <c r="F114" s="186">
        <v>0.13</v>
      </c>
      <c r="G114" s="189">
        <f t="shared" si="14"/>
        <v>-0.1144</v>
      </c>
      <c r="H114" s="186">
        <v>1.49E-2</v>
      </c>
      <c r="I114" s="186">
        <v>0.13</v>
      </c>
      <c r="J114" s="189">
        <f t="shared" si="15"/>
        <v>-0.11510000000000001</v>
      </c>
      <c r="K114" s="186">
        <v>1.6299999999999999E-2</v>
      </c>
      <c r="L114" s="186">
        <v>0.13</v>
      </c>
      <c r="M114" s="189">
        <f t="shared" si="16"/>
        <v>-0.11370000000000001</v>
      </c>
      <c r="N114" s="186">
        <v>2.1899999999999999E-2</v>
      </c>
      <c r="O114" s="186">
        <v>0.13</v>
      </c>
      <c r="P114" s="189">
        <f t="shared" si="17"/>
        <v>-0.1081</v>
      </c>
      <c r="Q114" s="186">
        <v>3.1800000000000002E-2</v>
      </c>
      <c r="R114" s="186">
        <v>0.13</v>
      </c>
      <c r="S114" s="189">
        <f t="shared" si="18"/>
        <v>-9.820000000000001E-2</v>
      </c>
      <c r="T114" s="186">
        <v>-3.2099999999999997E-2</v>
      </c>
      <c r="U114" s="186">
        <v>0.13</v>
      </c>
      <c r="V114" s="189">
        <f t="shared" si="19"/>
        <v>-0.16209999999999999</v>
      </c>
      <c r="W114" s="186">
        <v>5.16E-2</v>
      </c>
      <c r="X114" s="186">
        <v>0.13</v>
      </c>
      <c r="Y114" s="189">
        <f t="shared" si="20"/>
        <v>-7.8399999999999997E-2</v>
      </c>
      <c r="Z114" s="186">
        <v>1.35E-2</v>
      </c>
      <c r="AA114" s="186">
        <v>0.13</v>
      </c>
      <c r="AB114" s="189">
        <f t="shared" si="21"/>
        <v>-0.11650000000000001</v>
      </c>
      <c r="AC114" s="186">
        <v>1.2999999999999999E-2</v>
      </c>
      <c r="AD114" s="186">
        <v>0.13</v>
      </c>
      <c r="AE114" s="189">
        <f t="shared" si="22"/>
        <v>-0.11700000000000001</v>
      </c>
      <c r="AF114" s="189">
        <f t="shared" si="23"/>
        <v>-0.11250000000000002</v>
      </c>
      <c r="AG114" s="4">
        <v>603.27</v>
      </c>
      <c r="AH114" s="186">
        <f t="shared" si="26"/>
        <v>1.7237530116209857E-4</v>
      </c>
      <c r="AI114" s="99">
        <f t="shared" si="24"/>
        <v>-1.9392221380736093E-5</v>
      </c>
      <c r="AJ114" s="96">
        <v>603.46</v>
      </c>
      <c r="AK114" s="96">
        <v>0</v>
      </c>
      <c r="AL114" s="4" t="s">
        <v>13</v>
      </c>
    </row>
    <row r="115" spans="1:38" s="62" customFormat="1">
      <c r="A115" s="76" t="s">
        <v>2741</v>
      </c>
      <c r="B115" s="186">
        <v>0.32119999999999999</v>
      </c>
      <c r="C115" s="186">
        <v>0.13</v>
      </c>
      <c r="D115" s="189">
        <f t="shared" si="25"/>
        <v>0.19119999999999998</v>
      </c>
      <c r="E115" s="186" t="s">
        <v>13</v>
      </c>
      <c r="F115" s="186">
        <v>0.13</v>
      </c>
      <c r="G115" s="189" t="s">
        <v>13</v>
      </c>
      <c r="H115" s="186" t="s">
        <v>13</v>
      </c>
      <c r="I115" s="186">
        <v>0.13</v>
      </c>
      <c r="J115" s="189" t="s">
        <v>13</v>
      </c>
      <c r="K115" s="186" t="s">
        <v>13</v>
      </c>
      <c r="L115" s="186">
        <v>0.13</v>
      </c>
      <c r="M115" s="189" t="s">
        <v>13</v>
      </c>
      <c r="N115" s="186" t="s">
        <v>13</v>
      </c>
      <c r="O115" s="186">
        <v>0.13</v>
      </c>
      <c r="P115" s="189" t="s">
        <v>13</v>
      </c>
      <c r="Q115" s="186">
        <v>0.21659999999999999</v>
      </c>
      <c r="R115" s="186">
        <v>0.13</v>
      </c>
      <c r="S115" s="189">
        <f t="shared" si="18"/>
        <v>8.6599999999999983E-2</v>
      </c>
      <c r="T115" s="186">
        <v>7.8399999999999997E-2</v>
      </c>
      <c r="U115" s="186">
        <v>0.13</v>
      </c>
      <c r="V115" s="189">
        <f t="shared" si="19"/>
        <v>-5.1600000000000007E-2</v>
      </c>
      <c r="W115" s="186">
        <v>3.1399999999999997E-2</v>
      </c>
      <c r="X115" s="186">
        <v>0.13</v>
      </c>
      <c r="Y115" s="189">
        <f t="shared" si="20"/>
        <v>-9.8600000000000007E-2</v>
      </c>
      <c r="Z115" s="186">
        <v>0.18</v>
      </c>
      <c r="AA115" s="186">
        <v>0.13</v>
      </c>
      <c r="AB115" s="189">
        <f t="shared" si="21"/>
        <v>4.9999999999999989E-2</v>
      </c>
      <c r="AC115" s="186" t="s">
        <v>13</v>
      </c>
      <c r="AD115" s="186">
        <v>0.13</v>
      </c>
      <c r="AE115" s="189" t="s">
        <v>13</v>
      </c>
      <c r="AF115" s="189">
        <f t="shared" si="23"/>
        <v>3.5519999999999982E-2</v>
      </c>
      <c r="AG115" s="4">
        <v>61.64</v>
      </c>
      <c r="AH115" s="186">
        <f t="shared" si="26"/>
        <v>1.7612700057406728E-5</v>
      </c>
      <c r="AI115" s="99">
        <f t="shared" si="24"/>
        <v>6.2560310603908669E-7</v>
      </c>
      <c r="AJ115" s="96">
        <v>84.19</v>
      </c>
      <c r="AK115" s="96">
        <v>0.25</v>
      </c>
      <c r="AL115" s="4" t="s">
        <v>13</v>
      </c>
    </row>
    <row r="116" spans="1:38" s="62" customFormat="1">
      <c r="A116" s="76" t="s">
        <v>2742</v>
      </c>
      <c r="B116" s="186" t="s">
        <v>13</v>
      </c>
      <c r="C116" s="186">
        <v>0.13</v>
      </c>
      <c r="D116" s="189" t="s">
        <v>13</v>
      </c>
      <c r="E116" s="186">
        <v>3.2500000000000001E-2</v>
      </c>
      <c r="F116" s="186">
        <v>0.13</v>
      </c>
      <c r="G116" s="189">
        <f t="shared" si="14"/>
        <v>-9.7500000000000003E-2</v>
      </c>
      <c r="H116" s="186">
        <v>8.9399999999999993E-2</v>
      </c>
      <c r="I116" s="186">
        <v>0.13</v>
      </c>
      <c r="J116" s="189">
        <f t="shared" si="15"/>
        <v>-4.0600000000000011E-2</v>
      </c>
      <c r="K116" s="186">
        <v>9.6699999999999994E-2</v>
      </c>
      <c r="L116" s="186">
        <v>0.13</v>
      </c>
      <c r="M116" s="189">
        <f t="shared" si="16"/>
        <v>-3.330000000000001E-2</v>
      </c>
      <c r="N116" s="186">
        <v>9.3899999999999997E-2</v>
      </c>
      <c r="O116" s="186">
        <v>0.13</v>
      </c>
      <c r="P116" s="189">
        <f t="shared" si="17"/>
        <v>-3.6100000000000007E-2</v>
      </c>
      <c r="Q116" s="186">
        <v>8.6999999999999994E-2</v>
      </c>
      <c r="R116" s="186">
        <v>0.13</v>
      </c>
      <c r="S116" s="189">
        <f t="shared" si="18"/>
        <v>-4.300000000000001E-2</v>
      </c>
      <c r="T116" s="186">
        <v>0.1108</v>
      </c>
      <c r="U116" s="186">
        <v>0.13</v>
      </c>
      <c r="V116" s="189">
        <f t="shared" si="19"/>
        <v>-1.9200000000000009E-2</v>
      </c>
      <c r="W116" s="186">
        <v>0.1211</v>
      </c>
      <c r="X116" s="186">
        <v>0.13</v>
      </c>
      <c r="Y116" s="189">
        <f t="shared" si="20"/>
        <v>-8.9000000000000051E-3</v>
      </c>
      <c r="Z116" s="186">
        <v>0.1487</v>
      </c>
      <c r="AA116" s="186">
        <v>0.13</v>
      </c>
      <c r="AB116" s="189">
        <f t="shared" si="21"/>
        <v>1.8699999999999994E-2</v>
      </c>
      <c r="AC116" s="186">
        <v>0.17169999999999999</v>
      </c>
      <c r="AD116" s="186">
        <v>0.13</v>
      </c>
      <c r="AE116" s="189">
        <f t="shared" si="22"/>
        <v>4.1699999999999987E-2</v>
      </c>
      <c r="AF116" s="189">
        <f t="shared" si="23"/>
        <v>-2.2200000000000015E-2</v>
      </c>
      <c r="AG116" s="4">
        <v>74.08</v>
      </c>
      <c r="AH116" s="186">
        <f t="shared" si="26"/>
        <v>2.1167242379180568E-5</v>
      </c>
      <c r="AI116" s="99">
        <f t="shared" si="24"/>
        <v>-4.6991278081780891E-7</v>
      </c>
      <c r="AJ116" s="96">
        <v>75.89</v>
      </c>
      <c r="AK116" s="96">
        <v>1.17</v>
      </c>
      <c r="AL116" s="4" t="s">
        <v>13</v>
      </c>
    </row>
    <row r="117" spans="1:38" s="62" customFormat="1">
      <c r="A117" s="76" t="s">
        <v>2743</v>
      </c>
      <c r="B117" s="186" t="s">
        <v>13</v>
      </c>
      <c r="C117" s="186">
        <v>0.13</v>
      </c>
      <c r="D117" s="189" t="s">
        <v>13</v>
      </c>
      <c r="E117" s="186" t="s">
        <v>13</v>
      </c>
      <c r="F117" s="186">
        <v>0.13</v>
      </c>
      <c r="G117" s="189" t="s">
        <v>13</v>
      </c>
      <c r="H117" s="186">
        <v>0.35</v>
      </c>
      <c r="I117" s="186">
        <v>0.13</v>
      </c>
      <c r="J117" s="189">
        <f t="shared" si="15"/>
        <v>0.21999999999999997</v>
      </c>
      <c r="K117" s="186">
        <v>0.3</v>
      </c>
      <c r="L117" s="186">
        <v>0.13</v>
      </c>
      <c r="M117" s="189">
        <f t="shared" si="16"/>
        <v>0.16999999999999998</v>
      </c>
      <c r="N117" s="186">
        <v>0.18</v>
      </c>
      <c r="O117" s="186">
        <v>0.13</v>
      </c>
      <c r="P117" s="189">
        <f t="shared" si="17"/>
        <v>4.9999999999999989E-2</v>
      </c>
      <c r="Q117" s="186">
        <v>0.17</v>
      </c>
      <c r="R117" s="186">
        <v>0.13</v>
      </c>
      <c r="S117" s="189">
        <f t="shared" si="18"/>
        <v>4.0000000000000008E-2</v>
      </c>
      <c r="T117" s="186">
        <v>0.23</v>
      </c>
      <c r="U117" s="186">
        <v>0.13</v>
      </c>
      <c r="V117" s="189">
        <f t="shared" si="19"/>
        <v>0.1</v>
      </c>
      <c r="W117" s="186">
        <v>0.11</v>
      </c>
      <c r="X117" s="186">
        <v>0.13</v>
      </c>
      <c r="Y117" s="189">
        <f t="shared" si="20"/>
        <v>-2.0000000000000004E-2</v>
      </c>
      <c r="Z117" s="186">
        <v>0.8</v>
      </c>
      <c r="AA117" s="186">
        <v>0.13</v>
      </c>
      <c r="AB117" s="189">
        <f t="shared" si="21"/>
        <v>0.67</v>
      </c>
      <c r="AC117" s="186">
        <v>0.05</v>
      </c>
      <c r="AD117" s="186">
        <v>0.13</v>
      </c>
      <c r="AE117" s="189">
        <f t="shared" si="22"/>
        <v>-0.08</v>
      </c>
      <c r="AF117" s="189">
        <f t="shared" si="23"/>
        <v>0.13285714285714287</v>
      </c>
      <c r="AG117" s="4">
        <v>404.86</v>
      </c>
      <c r="AH117" s="186">
        <f t="shared" si="26"/>
        <v>1.1568263700911239E-4</v>
      </c>
      <c r="AI117" s="99">
        <f t="shared" si="24"/>
        <v>1.5369264631210647E-5</v>
      </c>
      <c r="AJ117" s="96">
        <v>429.25</v>
      </c>
      <c r="AK117" s="96">
        <v>7.0000000000000007E-2</v>
      </c>
      <c r="AL117" s="4" t="s">
        <v>13</v>
      </c>
    </row>
    <row r="118" spans="1:38" s="62" customFormat="1">
      <c r="A118" s="76" t="s">
        <v>2744</v>
      </c>
      <c r="B118" s="186">
        <v>0.25650000000000001</v>
      </c>
      <c r="C118" s="186">
        <v>0.13</v>
      </c>
      <c r="D118" s="189">
        <f t="shared" si="25"/>
        <v>0.1265</v>
      </c>
      <c r="E118" s="186">
        <v>9.5799999999999996E-2</v>
      </c>
      <c r="F118" s="186">
        <v>0.13</v>
      </c>
      <c r="G118" s="189">
        <f t="shared" si="14"/>
        <v>-3.4200000000000008E-2</v>
      </c>
      <c r="H118" s="186">
        <v>-2.5499999999999998E-2</v>
      </c>
      <c r="I118" s="186">
        <v>0.13</v>
      </c>
      <c r="J118" s="189">
        <f t="shared" si="15"/>
        <v>-0.1555</v>
      </c>
      <c r="K118" s="186">
        <v>3.04E-2</v>
      </c>
      <c r="L118" s="186">
        <v>0.13</v>
      </c>
      <c r="M118" s="189">
        <f t="shared" si="16"/>
        <v>-9.9600000000000008E-2</v>
      </c>
      <c r="N118" s="186">
        <v>7.7499999999999999E-2</v>
      </c>
      <c r="O118" s="186">
        <v>0.13</v>
      </c>
      <c r="P118" s="189">
        <f t="shared" si="17"/>
        <v>-5.2500000000000005E-2</v>
      </c>
      <c r="Q118" s="186">
        <v>0.16889999999999999</v>
      </c>
      <c r="R118" s="186">
        <v>0.13</v>
      </c>
      <c r="S118" s="189">
        <f t="shared" si="18"/>
        <v>3.889999999999999E-2</v>
      </c>
      <c r="T118" s="186">
        <v>5.9400000000000001E-2</v>
      </c>
      <c r="U118" s="186">
        <v>0.13</v>
      </c>
      <c r="V118" s="189">
        <f t="shared" si="19"/>
        <v>-7.0599999999999996E-2</v>
      </c>
      <c r="W118" s="186">
        <v>-8.9999999999999993E-3</v>
      </c>
      <c r="X118" s="186">
        <v>0.13</v>
      </c>
      <c r="Y118" s="189">
        <f t="shared" si="20"/>
        <v>-0.13900000000000001</v>
      </c>
      <c r="Z118" s="186">
        <v>6.6600000000000006E-2</v>
      </c>
      <c r="AA118" s="186">
        <v>0.13</v>
      </c>
      <c r="AB118" s="189">
        <f t="shared" si="21"/>
        <v>-6.3399999999999998E-2</v>
      </c>
      <c r="AC118" s="186">
        <v>9.01E-2</v>
      </c>
      <c r="AD118" s="186">
        <v>0.13</v>
      </c>
      <c r="AE118" s="189">
        <f t="shared" si="22"/>
        <v>-3.9900000000000005E-2</v>
      </c>
      <c r="AF118" s="189">
        <f t="shared" si="23"/>
        <v>-3.7088888888888893E-2</v>
      </c>
      <c r="AG118" s="4">
        <v>50.84</v>
      </c>
      <c r="AH118" s="186">
        <f t="shared" si="26"/>
        <v>1.4526762993487314E-5</v>
      </c>
      <c r="AI118" s="99">
        <f t="shared" si="24"/>
        <v>-5.3878149858067406E-7</v>
      </c>
      <c r="AJ118" s="96">
        <v>55.75</v>
      </c>
      <c r="AK118" s="96">
        <v>1.27</v>
      </c>
      <c r="AL118" s="4">
        <v>31.28</v>
      </c>
    </row>
    <row r="119" spans="1:38" s="62" customFormat="1">
      <c r="A119" s="76" t="s">
        <v>2745</v>
      </c>
      <c r="B119" s="186">
        <v>0.14860000000000001</v>
      </c>
      <c r="C119" s="186">
        <v>0.13</v>
      </c>
      <c r="D119" s="189">
        <f t="shared" si="25"/>
        <v>1.8600000000000005E-2</v>
      </c>
      <c r="E119" s="186">
        <v>0.19</v>
      </c>
      <c r="F119" s="186">
        <v>0.13</v>
      </c>
      <c r="G119" s="189">
        <f t="shared" si="14"/>
        <v>0.06</v>
      </c>
      <c r="H119" s="186">
        <v>5.9900000000000002E-2</v>
      </c>
      <c r="I119" s="186">
        <v>0.13</v>
      </c>
      <c r="J119" s="189">
        <f t="shared" si="15"/>
        <v>-7.0099999999999996E-2</v>
      </c>
      <c r="K119" s="186">
        <v>9.6500000000000002E-2</v>
      </c>
      <c r="L119" s="186">
        <v>0.13</v>
      </c>
      <c r="M119" s="189">
        <f t="shared" si="16"/>
        <v>-3.3500000000000002E-2</v>
      </c>
      <c r="N119" s="186">
        <v>9.9400000000000002E-2</v>
      </c>
      <c r="O119" s="186">
        <v>0.13</v>
      </c>
      <c r="P119" s="189">
        <f t="shared" si="17"/>
        <v>-3.0600000000000002E-2</v>
      </c>
      <c r="Q119" s="186">
        <v>0.15840000000000001</v>
      </c>
      <c r="R119" s="186">
        <v>0.13</v>
      </c>
      <c r="S119" s="189">
        <f t="shared" si="18"/>
        <v>2.8400000000000009E-2</v>
      </c>
      <c r="T119" s="186">
        <v>0.1171</v>
      </c>
      <c r="U119" s="186">
        <v>0.13</v>
      </c>
      <c r="V119" s="189">
        <f t="shared" si="19"/>
        <v>-1.2900000000000009E-2</v>
      </c>
      <c r="W119" s="186">
        <v>0.1197</v>
      </c>
      <c r="X119" s="186">
        <v>0.13</v>
      </c>
      <c r="Y119" s="189">
        <f t="shared" si="20"/>
        <v>-1.0300000000000004E-2</v>
      </c>
      <c r="Z119" s="186">
        <v>0.1241</v>
      </c>
      <c r="AA119" s="186">
        <v>0.13</v>
      </c>
      <c r="AB119" s="189">
        <f t="shared" si="21"/>
        <v>-5.9000000000000025E-3</v>
      </c>
      <c r="AC119" s="186">
        <v>0.16170000000000001</v>
      </c>
      <c r="AD119" s="186">
        <v>0.13</v>
      </c>
      <c r="AE119" s="189">
        <f t="shared" si="22"/>
        <v>3.1700000000000006E-2</v>
      </c>
      <c r="AF119" s="189">
        <f t="shared" si="23"/>
        <v>5.0555555555555553E-3</v>
      </c>
      <c r="AG119" s="4">
        <v>222.26</v>
      </c>
      <c r="AH119" s="186">
        <f t="shared" si="26"/>
        <v>6.3507441835808229E-5</v>
      </c>
      <c r="AI119" s="99">
        <f t="shared" si="24"/>
        <v>3.2106540039214157E-7</v>
      </c>
      <c r="AJ119" s="96">
        <v>224.74</v>
      </c>
      <c r="AK119" s="96">
        <v>0.28999999999999998</v>
      </c>
      <c r="AL119" s="4">
        <v>-4.0199999999999996</v>
      </c>
    </row>
    <row r="120" spans="1:38" s="62" customFormat="1">
      <c r="A120" s="76" t="s">
        <v>2746</v>
      </c>
      <c r="B120" s="186" t="s">
        <v>13</v>
      </c>
      <c r="C120" s="186">
        <v>0.13</v>
      </c>
      <c r="D120" s="189" t="s">
        <v>13</v>
      </c>
      <c r="E120" s="186" t="s">
        <v>13</v>
      </c>
      <c r="F120" s="186">
        <v>0.13</v>
      </c>
      <c r="G120" s="189" t="s">
        <v>13</v>
      </c>
      <c r="H120" s="186">
        <v>0.1847</v>
      </c>
      <c r="I120" s="186">
        <v>0.13</v>
      </c>
      <c r="J120" s="189">
        <f t="shared" si="15"/>
        <v>5.4699999999999999E-2</v>
      </c>
      <c r="K120" s="186">
        <v>9.1800000000000007E-2</v>
      </c>
      <c r="L120" s="186">
        <v>0.13</v>
      </c>
      <c r="M120" s="189">
        <f t="shared" si="16"/>
        <v>-3.8199999999999998E-2</v>
      </c>
      <c r="N120" s="186">
        <v>0.2155</v>
      </c>
      <c r="O120" s="186">
        <v>0.13</v>
      </c>
      <c r="P120" s="189">
        <f t="shared" si="17"/>
        <v>8.5499999999999993E-2</v>
      </c>
      <c r="Q120" s="186">
        <v>0.1019</v>
      </c>
      <c r="R120" s="186">
        <v>0.13</v>
      </c>
      <c r="S120" s="189">
        <f t="shared" si="18"/>
        <v>-2.81E-2</v>
      </c>
      <c r="T120" s="186">
        <v>9.1399999999999995E-2</v>
      </c>
      <c r="U120" s="186">
        <v>0.13</v>
      </c>
      <c r="V120" s="189">
        <f t="shared" si="19"/>
        <v>-3.8600000000000009E-2</v>
      </c>
      <c r="W120" s="186">
        <v>0.1103</v>
      </c>
      <c r="X120" s="186">
        <v>0.13</v>
      </c>
      <c r="Y120" s="189">
        <f t="shared" si="20"/>
        <v>-1.9700000000000009E-2</v>
      </c>
      <c r="Z120" s="186">
        <v>0.1116</v>
      </c>
      <c r="AA120" s="186">
        <v>0.13</v>
      </c>
      <c r="AB120" s="189">
        <f t="shared" si="21"/>
        <v>-1.84E-2</v>
      </c>
      <c r="AC120" s="186">
        <v>7.3800000000000004E-2</v>
      </c>
      <c r="AD120" s="186">
        <v>0.13</v>
      </c>
      <c r="AE120" s="189">
        <f t="shared" si="22"/>
        <v>-5.62E-2</v>
      </c>
      <c r="AF120" s="189">
        <f t="shared" si="23"/>
        <v>-1.6242857142857146E-2</v>
      </c>
      <c r="AG120" s="4">
        <v>171.15</v>
      </c>
      <c r="AH120" s="186">
        <f t="shared" si="26"/>
        <v>4.8903530415722929E-5</v>
      </c>
      <c r="AI120" s="99">
        <f t="shared" si="24"/>
        <v>-7.9433305832395688E-7</v>
      </c>
      <c r="AJ120" s="96">
        <v>174.57</v>
      </c>
      <c r="AK120" s="96">
        <v>4.46</v>
      </c>
      <c r="AL120" s="4" t="s">
        <v>13</v>
      </c>
    </row>
    <row r="121" spans="1:38" s="62" customFormat="1">
      <c r="A121" s="76" t="s">
        <v>2747</v>
      </c>
      <c r="B121" s="186">
        <v>0.86</v>
      </c>
      <c r="C121" s="186">
        <v>0.13</v>
      </c>
      <c r="D121" s="189">
        <f t="shared" si="25"/>
        <v>0.73</v>
      </c>
      <c r="E121" s="186">
        <v>0.47</v>
      </c>
      <c r="F121" s="186">
        <v>0.13</v>
      </c>
      <c r="G121" s="189">
        <f t="shared" si="14"/>
        <v>0.33999999999999997</v>
      </c>
      <c r="H121" s="186">
        <v>0.36</v>
      </c>
      <c r="I121" s="186">
        <v>0.13</v>
      </c>
      <c r="J121" s="189">
        <f t="shared" si="15"/>
        <v>0.22999999999999998</v>
      </c>
      <c r="K121" s="186">
        <v>0.34</v>
      </c>
      <c r="L121" s="186">
        <v>0.13</v>
      </c>
      <c r="M121" s="189">
        <f t="shared" si="16"/>
        <v>0.21000000000000002</v>
      </c>
      <c r="N121" s="186">
        <v>0.32</v>
      </c>
      <c r="O121" s="186">
        <v>0.13</v>
      </c>
      <c r="P121" s="189">
        <f t="shared" si="17"/>
        <v>0.19</v>
      </c>
      <c r="Q121" s="186">
        <v>0.28000000000000003</v>
      </c>
      <c r="R121" s="186">
        <v>0.13</v>
      </c>
      <c r="S121" s="189">
        <f t="shared" si="18"/>
        <v>0.15000000000000002</v>
      </c>
      <c r="T121" s="186">
        <v>0.2</v>
      </c>
      <c r="U121" s="186">
        <v>0.13</v>
      </c>
      <c r="V121" s="189">
        <f t="shared" si="19"/>
        <v>7.0000000000000007E-2</v>
      </c>
      <c r="W121" s="186">
        <v>0.03</v>
      </c>
      <c r="X121" s="186">
        <v>0.13</v>
      </c>
      <c r="Y121" s="189">
        <f t="shared" si="20"/>
        <v>-0.1</v>
      </c>
      <c r="Z121" s="186">
        <v>0.09</v>
      </c>
      <c r="AA121" s="186">
        <v>0.13</v>
      </c>
      <c r="AB121" s="189">
        <f t="shared" si="21"/>
        <v>-4.0000000000000008E-2</v>
      </c>
      <c r="AC121" s="186">
        <v>0.09</v>
      </c>
      <c r="AD121" s="186">
        <v>0.13</v>
      </c>
      <c r="AE121" s="189">
        <f t="shared" si="22"/>
        <v>-4.0000000000000008E-2</v>
      </c>
      <c r="AF121" s="189">
        <f t="shared" si="23"/>
        <v>0.16777777777777772</v>
      </c>
      <c r="AG121" s="4">
        <v>239.76</v>
      </c>
      <c r="AH121" s="186">
        <f t="shared" si="26"/>
        <v>6.8507802819010977E-5</v>
      </c>
      <c r="AI121" s="99">
        <f t="shared" si="24"/>
        <v>1.1494086917411838E-5</v>
      </c>
      <c r="AJ121" s="96">
        <v>297.31</v>
      </c>
      <c r="AK121" s="96">
        <v>0</v>
      </c>
      <c r="AL121" s="4">
        <v>-22.91</v>
      </c>
    </row>
    <row r="122" spans="1:38" s="62" customFormat="1">
      <c r="A122" s="76" t="s">
        <v>2748</v>
      </c>
      <c r="B122" s="186">
        <v>6.6299999999999998E-2</v>
      </c>
      <c r="C122" s="186">
        <v>0.13</v>
      </c>
      <c r="D122" s="189">
        <f t="shared" si="25"/>
        <v>-6.3700000000000007E-2</v>
      </c>
      <c r="E122" s="186">
        <v>0.35670000000000002</v>
      </c>
      <c r="F122" s="186">
        <v>0.13</v>
      </c>
      <c r="G122" s="189">
        <f t="shared" si="14"/>
        <v>0.22670000000000001</v>
      </c>
      <c r="H122" s="186">
        <v>0.1116</v>
      </c>
      <c r="I122" s="186">
        <v>0.13</v>
      </c>
      <c r="J122" s="189">
        <f t="shared" si="15"/>
        <v>-1.84E-2</v>
      </c>
      <c r="K122" s="186">
        <v>0.08</v>
      </c>
      <c r="L122" s="186">
        <v>0.13</v>
      </c>
      <c r="M122" s="189">
        <f t="shared" si="16"/>
        <v>-0.05</v>
      </c>
      <c r="N122" s="186">
        <v>0.12</v>
      </c>
      <c r="O122" s="186">
        <v>0.13</v>
      </c>
      <c r="P122" s="189">
        <f t="shared" si="17"/>
        <v>-1.0000000000000009E-2</v>
      </c>
      <c r="Q122" s="186">
        <v>0.1</v>
      </c>
      <c r="R122" s="186">
        <v>0.13</v>
      </c>
      <c r="S122" s="189">
        <f t="shared" si="18"/>
        <v>-0.03</v>
      </c>
      <c r="T122" s="186">
        <v>0.08</v>
      </c>
      <c r="U122" s="186">
        <v>0.13</v>
      </c>
      <c r="V122" s="189">
        <f t="shared" si="19"/>
        <v>-0.05</v>
      </c>
      <c r="W122" s="186">
        <v>0.1</v>
      </c>
      <c r="X122" s="186">
        <v>0.13</v>
      </c>
      <c r="Y122" s="189">
        <f t="shared" si="20"/>
        <v>-0.03</v>
      </c>
      <c r="Z122" s="186">
        <v>0.13</v>
      </c>
      <c r="AA122" s="186">
        <v>0.13</v>
      </c>
      <c r="AB122" s="189">
        <f t="shared" si="21"/>
        <v>0</v>
      </c>
      <c r="AC122" s="186">
        <v>0.12</v>
      </c>
      <c r="AD122" s="186">
        <v>0.13</v>
      </c>
      <c r="AE122" s="189">
        <f t="shared" si="22"/>
        <v>-1.0000000000000009E-2</v>
      </c>
      <c r="AF122" s="189">
        <f t="shared" si="23"/>
        <v>-1.8888888888888905E-3</v>
      </c>
      <c r="AG122" s="4">
        <v>153.72999999999999</v>
      </c>
      <c r="AH122" s="186">
        <f t="shared" si="26"/>
        <v>4.3926028225586242E-5</v>
      </c>
      <c r="AI122" s="99">
        <f t="shared" si="24"/>
        <v>-8.2971386648329638E-8</v>
      </c>
      <c r="AJ122" s="96">
        <v>177.61</v>
      </c>
      <c r="AK122" s="96">
        <v>0.62</v>
      </c>
      <c r="AL122" s="4">
        <v>7.48</v>
      </c>
    </row>
    <row r="123" spans="1:38" s="62" customFormat="1">
      <c r="A123" s="76" t="s">
        <v>2749</v>
      </c>
      <c r="B123" s="186">
        <v>0.1181</v>
      </c>
      <c r="C123" s="186">
        <v>0.13</v>
      </c>
      <c r="D123" s="189">
        <f t="shared" si="25"/>
        <v>-1.1900000000000008E-2</v>
      </c>
      <c r="E123" s="186">
        <v>0.25209999999999999</v>
      </c>
      <c r="F123" s="186">
        <v>0.13</v>
      </c>
      <c r="G123" s="189">
        <f t="shared" si="14"/>
        <v>0.12209999999999999</v>
      </c>
      <c r="H123" s="186">
        <v>0.3357</v>
      </c>
      <c r="I123" s="186">
        <v>0.13</v>
      </c>
      <c r="J123" s="189">
        <f t="shared" si="15"/>
        <v>0.20569999999999999</v>
      </c>
      <c r="K123" s="186">
        <v>0.37880000000000003</v>
      </c>
      <c r="L123" s="186">
        <v>0.13</v>
      </c>
      <c r="M123" s="189">
        <f t="shared" si="16"/>
        <v>0.24880000000000002</v>
      </c>
      <c r="N123" s="186">
        <v>0.1389</v>
      </c>
      <c r="O123" s="186">
        <v>0.13</v>
      </c>
      <c r="P123" s="189">
        <f t="shared" si="17"/>
        <v>8.8999999999999913E-3</v>
      </c>
      <c r="Q123" s="186">
        <v>0.19189999999999999</v>
      </c>
      <c r="R123" s="186">
        <v>0.13</v>
      </c>
      <c r="S123" s="189">
        <f t="shared" si="18"/>
        <v>6.1899999999999983E-2</v>
      </c>
      <c r="T123" s="186">
        <v>0.1047</v>
      </c>
      <c r="U123" s="186">
        <v>0.13</v>
      </c>
      <c r="V123" s="189">
        <f t="shared" si="19"/>
        <v>-2.5300000000000003E-2</v>
      </c>
      <c r="W123" s="186">
        <v>9.0499999999999997E-2</v>
      </c>
      <c r="X123" s="186">
        <v>0.13</v>
      </c>
      <c r="Y123" s="189">
        <f t="shared" si="20"/>
        <v>-3.9500000000000007E-2</v>
      </c>
      <c r="Z123" s="186">
        <v>0.1176</v>
      </c>
      <c r="AA123" s="186">
        <v>0.13</v>
      </c>
      <c r="AB123" s="189">
        <f t="shared" si="21"/>
        <v>-1.2400000000000008E-2</v>
      </c>
      <c r="AC123" s="186">
        <v>7.5399999999999995E-2</v>
      </c>
      <c r="AD123" s="186">
        <v>0.13</v>
      </c>
      <c r="AE123" s="189">
        <f t="shared" si="22"/>
        <v>-5.460000000000001E-2</v>
      </c>
      <c r="AF123" s="189">
        <f t="shared" si="23"/>
        <v>3.3111111111111105E-2</v>
      </c>
      <c r="AG123" s="4">
        <v>120.75</v>
      </c>
      <c r="AH123" s="186">
        <f t="shared" si="26"/>
        <v>3.4502490784098999E-5</v>
      </c>
      <c r="AI123" s="99">
        <f t="shared" si="24"/>
        <v>1.1424158059623888E-6</v>
      </c>
      <c r="AJ123" s="96">
        <v>128.22999999999999</v>
      </c>
      <c r="AK123" s="96">
        <v>0</v>
      </c>
      <c r="AL123" s="4">
        <v>11.57</v>
      </c>
    </row>
    <row r="124" spans="1:38" s="62" customFormat="1">
      <c r="A124" s="76" t="s">
        <v>2750</v>
      </c>
      <c r="B124" s="186" t="s">
        <v>13</v>
      </c>
      <c r="C124" s="186">
        <v>0.13</v>
      </c>
      <c r="D124" s="189" t="s">
        <v>13</v>
      </c>
      <c r="E124" s="186" t="s">
        <v>13</v>
      </c>
      <c r="F124" s="186">
        <v>0.13</v>
      </c>
      <c r="G124" s="189" t="s">
        <v>13</v>
      </c>
      <c r="H124" s="186" t="s">
        <v>13</v>
      </c>
      <c r="I124" s="186">
        <v>0.13</v>
      </c>
      <c r="J124" s="189" t="s">
        <v>13</v>
      </c>
      <c r="K124" s="186" t="s">
        <v>13</v>
      </c>
      <c r="L124" s="186">
        <v>0.13</v>
      </c>
      <c r="M124" s="189" t="s">
        <v>13</v>
      </c>
      <c r="N124" s="186">
        <v>1.14E-2</v>
      </c>
      <c r="O124" s="186">
        <v>0.13</v>
      </c>
      <c r="P124" s="189">
        <f t="shared" si="17"/>
        <v>-0.11860000000000001</v>
      </c>
      <c r="Q124" s="186">
        <v>0.01</v>
      </c>
      <c r="R124" s="186">
        <v>0.13</v>
      </c>
      <c r="S124" s="189">
        <f t="shared" si="18"/>
        <v>-0.12000000000000001</v>
      </c>
      <c r="T124" s="186">
        <v>6.7900000000000002E-2</v>
      </c>
      <c r="U124" s="186">
        <v>0.13</v>
      </c>
      <c r="V124" s="189">
        <f t="shared" si="19"/>
        <v>-6.2100000000000002E-2</v>
      </c>
      <c r="W124" s="186">
        <v>5.7500000000000002E-2</v>
      </c>
      <c r="X124" s="186">
        <v>0.13</v>
      </c>
      <c r="Y124" s="189">
        <f t="shared" si="20"/>
        <v>-7.2500000000000009E-2</v>
      </c>
      <c r="Z124" s="186">
        <v>5.2999999999999999E-2</v>
      </c>
      <c r="AA124" s="186">
        <v>0.13</v>
      </c>
      <c r="AB124" s="189">
        <f t="shared" si="21"/>
        <v>-7.7000000000000013E-2</v>
      </c>
      <c r="AC124" s="186">
        <v>3.8199999999999998E-2</v>
      </c>
      <c r="AD124" s="186">
        <v>0.13</v>
      </c>
      <c r="AE124" s="189">
        <f t="shared" si="22"/>
        <v>-9.1800000000000007E-2</v>
      </c>
      <c r="AF124" s="189">
        <f t="shared" si="23"/>
        <v>-9.0333333333333335E-2</v>
      </c>
      <c r="AG124" s="4">
        <v>40.51</v>
      </c>
      <c r="AH124" s="186">
        <f t="shared" si="26"/>
        <v>1.1575121338831059E-5</v>
      </c>
      <c r="AI124" s="99">
        <f t="shared" si="24"/>
        <v>-1.0456192942744057E-6</v>
      </c>
      <c r="AJ124" s="96">
        <v>41.94</v>
      </c>
      <c r="AK124" s="96">
        <v>1.24</v>
      </c>
      <c r="AL124" s="4" t="s">
        <v>13</v>
      </c>
    </row>
    <row r="125" spans="1:38" s="62" customFormat="1">
      <c r="A125" s="76" t="s">
        <v>2751</v>
      </c>
      <c r="B125" s="186">
        <v>7.6399999999999996E-2</v>
      </c>
      <c r="C125" s="186">
        <v>0.13</v>
      </c>
      <c r="D125" s="189">
        <f t="shared" si="25"/>
        <v>-5.3600000000000009E-2</v>
      </c>
      <c r="E125" s="186">
        <v>4.2200000000000001E-2</v>
      </c>
      <c r="F125" s="186">
        <v>0.13</v>
      </c>
      <c r="G125" s="189">
        <f t="shared" si="14"/>
        <v>-8.7800000000000003E-2</v>
      </c>
      <c r="H125" s="186">
        <v>3.1E-2</v>
      </c>
      <c r="I125" s="186">
        <v>0.13</v>
      </c>
      <c r="J125" s="189">
        <f t="shared" si="15"/>
        <v>-9.9000000000000005E-2</v>
      </c>
      <c r="K125" s="186">
        <v>2.6800000000000001E-2</v>
      </c>
      <c r="L125" s="186">
        <v>0.13</v>
      </c>
      <c r="M125" s="189">
        <f t="shared" si="16"/>
        <v>-0.1032</v>
      </c>
      <c r="N125" s="186">
        <v>2.69E-2</v>
      </c>
      <c r="O125" s="186">
        <v>0.13</v>
      </c>
      <c r="P125" s="189">
        <f t="shared" si="17"/>
        <v>-0.1031</v>
      </c>
      <c r="Q125" s="186">
        <v>8.0100000000000005E-2</v>
      </c>
      <c r="R125" s="186">
        <v>0.13</v>
      </c>
      <c r="S125" s="189">
        <f t="shared" si="18"/>
        <v>-4.99E-2</v>
      </c>
      <c r="T125" s="186">
        <v>3.8199999999999998E-2</v>
      </c>
      <c r="U125" s="186">
        <v>0.13</v>
      </c>
      <c r="V125" s="189">
        <f t="shared" si="19"/>
        <v>-9.1800000000000007E-2</v>
      </c>
      <c r="W125" s="186">
        <v>1.2500000000000001E-2</v>
      </c>
      <c r="X125" s="186">
        <v>0.13</v>
      </c>
      <c r="Y125" s="189">
        <f t="shared" si="20"/>
        <v>-0.11750000000000001</v>
      </c>
      <c r="Z125" s="186">
        <v>2.92E-2</v>
      </c>
      <c r="AA125" s="186">
        <v>0.13</v>
      </c>
      <c r="AB125" s="189">
        <f t="shared" si="21"/>
        <v>-0.1008</v>
      </c>
      <c r="AC125" s="186">
        <v>2.5600000000000001E-2</v>
      </c>
      <c r="AD125" s="186">
        <v>0.13</v>
      </c>
      <c r="AE125" s="189">
        <f t="shared" si="22"/>
        <v>-0.10440000000000001</v>
      </c>
      <c r="AF125" s="189">
        <f t="shared" si="23"/>
        <v>-9.0233333333333332E-2</v>
      </c>
      <c r="AG125" s="4">
        <v>248.93</v>
      </c>
      <c r="AH125" s="186">
        <f t="shared" si="26"/>
        <v>7.1127991974209221E-5</v>
      </c>
      <c r="AI125" s="99">
        <f t="shared" si="24"/>
        <v>-6.4181158091394789E-6</v>
      </c>
      <c r="AJ125" s="96">
        <v>254.05</v>
      </c>
      <c r="AK125" s="96">
        <v>0</v>
      </c>
      <c r="AL125" s="4">
        <v>-8.0500000000000007</v>
      </c>
    </row>
    <row r="126" spans="1:38" s="62" customFormat="1">
      <c r="A126" s="76" t="s">
        <v>2752</v>
      </c>
      <c r="B126" s="186">
        <v>0.15079999999999999</v>
      </c>
      <c r="C126" s="186">
        <v>0.13</v>
      </c>
      <c r="D126" s="189">
        <f t="shared" si="25"/>
        <v>2.0799999999999985E-2</v>
      </c>
      <c r="E126" s="186">
        <v>4.0500000000000001E-2</v>
      </c>
      <c r="F126" s="186">
        <v>0.13</v>
      </c>
      <c r="G126" s="189">
        <f t="shared" si="14"/>
        <v>-8.9499999999999996E-2</v>
      </c>
      <c r="H126" s="186">
        <v>5.4600000000000003E-2</v>
      </c>
      <c r="I126" s="186">
        <v>0.13</v>
      </c>
      <c r="J126" s="189">
        <f t="shared" si="15"/>
        <v>-7.5399999999999995E-2</v>
      </c>
      <c r="K126" s="186">
        <v>2.7699999999999999E-2</v>
      </c>
      <c r="L126" s="186">
        <v>0.13</v>
      </c>
      <c r="M126" s="189">
        <f t="shared" si="16"/>
        <v>-0.1023</v>
      </c>
      <c r="N126" s="186">
        <v>-0.55359999999999998</v>
      </c>
      <c r="O126" s="186">
        <v>0.13</v>
      </c>
      <c r="P126" s="189">
        <f t="shared" si="17"/>
        <v>-0.68359999999999999</v>
      </c>
      <c r="Q126" s="186">
        <v>3.8999999999999998E-3</v>
      </c>
      <c r="R126" s="186">
        <v>0.13</v>
      </c>
      <c r="S126" s="189">
        <f t="shared" si="18"/>
        <v>-0.12610000000000002</v>
      </c>
      <c r="T126" s="186">
        <v>6.4000000000000003E-3</v>
      </c>
      <c r="U126" s="186">
        <v>0.13</v>
      </c>
      <c r="V126" s="189">
        <f t="shared" si="19"/>
        <v>-0.1236</v>
      </c>
      <c r="W126" s="186">
        <v>1E-3</v>
      </c>
      <c r="X126" s="186">
        <v>0.13</v>
      </c>
      <c r="Y126" s="189">
        <f t="shared" si="20"/>
        <v>-0.129</v>
      </c>
      <c r="Z126" s="186">
        <v>2.5000000000000001E-3</v>
      </c>
      <c r="AA126" s="186">
        <v>0.13</v>
      </c>
      <c r="AB126" s="189">
        <f t="shared" si="21"/>
        <v>-0.1275</v>
      </c>
      <c r="AC126" s="186">
        <v>4.1000000000000003E-3</v>
      </c>
      <c r="AD126" s="186">
        <v>0.13</v>
      </c>
      <c r="AE126" s="189">
        <f t="shared" si="22"/>
        <v>-0.12590000000000001</v>
      </c>
      <c r="AF126" s="189">
        <f t="shared" si="23"/>
        <v>-0.16518888888888889</v>
      </c>
      <c r="AG126" s="4">
        <v>120.14</v>
      </c>
      <c r="AH126" s="186">
        <f t="shared" si="26"/>
        <v>3.4328192486970218E-5</v>
      </c>
      <c r="AI126" s="99">
        <f t="shared" si="24"/>
        <v>-5.6706359744865135E-6</v>
      </c>
      <c r="AJ126" s="96">
        <v>120.18</v>
      </c>
      <c r="AK126" s="96">
        <v>0</v>
      </c>
      <c r="AL126" s="4" t="s">
        <v>13</v>
      </c>
    </row>
    <row r="127" spans="1:38" s="62" customFormat="1">
      <c r="A127" s="76" t="s">
        <v>2753</v>
      </c>
      <c r="B127" s="186" t="s">
        <v>13</v>
      </c>
      <c r="C127" s="186">
        <v>0.13</v>
      </c>
      <c r="D127" s="189" t="s">
        <v>13</v>
      </c>
      <c r="E127" s="186">
        <v>8.9900000000000008E-2</v>
      </c>
      <c r="F127" s="186">
        <v>0.13</v>
      </c>
      <c r="G127" s="189">
        <f t="shared" si="14"/>
        <v>-4.0099999999999997E-2</v>
      </c>
      <c r="H127" s="186">
        <v>0.03</v>
      </c>
      <c r="I127" s="186">
        <v>0.13</v>
      </c>
      <c r="J127" s="189">
        <f t="shared" si="15"/>
        <v>-0.1</v>
      </c>
      <c r="K127" s="186">
        <v>0.02</v>
      </c>
      <c r="L127" s="186">
        <v>0.13</v>
      </c>
      <c r="M127" s="189">
        <f t="shared" si="16"/>
        <v>-0.11</v>
      </c>
      <c r="N127" s="186">
        <v>0.06</v>
      </c>
      <c r="O127" s="186">
        <v>0.13</v>
      </c>
      <c r="P127" s="189">
        <f t="shared" si="17"/>
        <v>-7.0000000000000007E-2</v>
      </c>
      <c r="Q127" s="186">
        <v>0.08</v>
      </c>
      <c r="R127" s="186">
        <v>0.13</v>
      </c>
      <c r="S127" s="189">
        <f t="shared" si="18"/>
        <v>-0.05</v>
      </c>
      <c r="T127" s="186">
        <v>7.0000000000000007E-2</v>
      </c>
      <c r="U127" s="186">
        <v>0.13</v>
      </c>
      <c r="V127" s="189">
        <f t="shared" si="19"/>
        <v>-0.06</v>
      </c>
      <c r="W127" s="186">
        <v>0.09</v>
      </c>
      <c r="X127" s="186">
        <v>0.13</v>
      </c>
      <c r="Y127" s="189">
        <f t="shared" si="20"/>
        <v>-4.0000000000000008E-2</v>
      </c>
      <c r="Z127" s="186">
        <v>0.05</v>
      </c>
      <c r="AA127" s="186">
        <v>0.13</v>
      </c>
      <c r="AB127" s="189">
        <f t="shared" si="21"/>
        <v>-0.08</v>
      </c>
      <c r="AC127" s="186">
        <v>0.06</v>
      </c>
      <c r="AD127" s="186">
        <v>0.13</v>
      </c>
      <c r="AE127" s="189">
        <f t="shared" si="22"/>
        <v>-7.0000000000000007E-2</v>
      </c>
      <c r="AF127" s="189">
        <f t="shared" si="23"/>
        <v>-6.5012500000000001E-2</v>
      </c>
      <c r="AG127" s="4">
        <v>143.22</v>
      </c>
      <c r="AH127" s="186">
        <f t="shared" si="26"/>
        <v>4.0922954286531333E-5</v>
      </c>
      <c r="AI127" s="99">
        <f t="shared" si="24"/>
        <v>-2.6605035655531183E-6</v>
      </c>
      <c r="AJ127" s="96">
        <v>168.59</v>
      </c>
      <c r="AK127" s="96">
        <v>1.83</v>
      </c>
      <c r="AL127" s="4" t="s">
        <v>13</v>
      </c>
    </row>
    <row r="128" spans="1:38" s="62" customFormat="1">
      <c r="A128" s="76" t="s">
        <v>2754</v>
      </c>
      <c r="B128" s="186">
        <v>0.06</v>
      </c>
      <c r="C128" s="186">
        <v>0.13</v>
      </c>
      <c r="D128" s="189">
        <f t="shared" si="25"/>
        <v>-7.0000000000000007E-2</v>
      </c>
      <c r="E128" s="186">
        <v>0.06</v>
      </c>
      <c r="F128" s="186">
        <v>0.13</v>
      </c>
      <c r="G128" s="189">
        <f t="shared" si="14"/>
        <v>-7.0000000000000007E-2</v>
      </c>
      <c r="H128" s="186">
        <v>0.08</v>
      </c>
      <c r="I128" s="186">
        <v>0.13</v>
      </c>
      <c r="J128" s="189">
        <f t="shared" si="15"/>
        <v>-0.05</v>
      </c>
      <c r="K128" s="186">
        <v>7.0000000000000007E-2</v>
      </c>
      <c r="L128" s="186">
        <v>0.13</v>
      </c>
      <c r="M128" s="189">
        <f t="shared" si="16"/>
        <v>-0.06</v>
      </c>
      <c r="N128" s="186">
        <v>0.09</v>
      </c>
      <c r="O128" s="186">
        <v>0.13</v>
      </c>
      <c r="P128" s="189">
        <f t="shared" si="17"/>
        <v>-4.0000000000000008E-2</v>
      </c>
      <c r="Q128" s="186">
        <v>0.11</v>
      </c>
      <c r="R128" s="186">
        <v>0.13</v>
      </c>
      <c r="S128" s="189">
        <f t="shared" si="18"/>
        <v>-2.0000000000000004E-2</v>
      </c>
      <c r="T128" s="186">
        <v>0.12</v>
      </c>
      <c r="U128" s="186">
        <v>0.13</v>
      </c>
      <c r="V128" s="189">
        <f t="shared" si="19"/>
        <v>-1.0000000000000009E-2</v>
      </c>
      <c r="W128" s="186">
        <v>0.11</v>
      </c>
      <c r="X128" s="186">
        <v>0.13</v>
      </c>
      <c r="Y128" s="189">
        <f t="shared" si="20"/>
        <v>-2.0000000000000004E-2</v>
      </c>
      <c r="Z128" s="186">
        <v>0.21</v>
      </c>
      <c r="AA128" s="186">
        <v>0.13</v>
      </c>
      <c r="AB128" s="189">
        <f t="shared" si="21"/>
        <v>7.9999999999999988E-2</v>
      </c>
      <c r="AC128" s="186">
        <v>0.28999999999999998</v>
      </c>
      <c r="AD128" s="186">
        <v>0.13</v>
      </c>
      <c r="AE128" s="189">
        <f t="shared" si="22"/>
        <v>0.15999999999999998</v>
      </c>
      <c r="AF128" s="189">
        <f t="shared" si="23"/>
        <v>-5.5555555555555636E-3</v>
      </c>
      <c r="AG128" s="4">
        <v>327.54000000000002</v>
      </c>
      <c r="AH128" s="186">
        <f t="shared" si="26"/>
        <v>9.3589613510755993E-5</v>
      </c>
      <c r="AI128" s="99">
        <f t="shared" si="24"/>
        <v>-5.1994229728197854E-7</v>
      </c>
      <c r="AJ128" s="96">
        <v>342.3</v>
      </c>
      <c r="AK128" s="96">
        <v>3.86</v>
      </c>
      <c r="AL128" s="4" t="s">
        <v>13</v>
      </c>
    </row>
    <row r="129" spans="1:38" s="62" customFormat="1">
      <c r="A129" s="76" t="s">
        <v>2755</v>
      </c>
      <c r="B129" s="186">
        <v>-2.9999999999999997E-4</v>
      </c>
      <c r="C129" s="186">
        <v>0.13</v>
      </c>
      <c r="D129" s="189">
        <f t="shared" si="25"/>
        <v>-0.1303</v>
      </c>
      <c r="E129" s="186">
        <v>1E-4</v>
      </c>
      <c r="F129" s="186">
        <v>0.13</v>
      </c>
      <c r="G129" s="189">
        <f t="shared" si="14"/>
        <v>-0.12990000000000002</v>
      </c>
      <c r="H129" s="186">
        <v>0</v>
      </c>
      <c r="I129" s="186">
        <v>0.13</v>
      </c>
      <c r="J129" s="189">
        <f t="shared" si="15"/>
        <v>-0.13</v>
      </c>
      <c r="K129" s="186">
        <v>2.9999999999999997E-4</v>
      </c>
      <c r="L129" s="186">
        <v>0.13</v>
      </c>
      <c r="M129" s="189">
        <f t="shared" si="16"/>
        <v>-0.12970000000000001</v>
      </c>
      <c r="N129" s="186">
        <v>5.9999999999999995E-4</v>
      </c>
      <c r="O129" s="186">
        <v>0.13</v>
      </c>
      <c r="P129" s="189">
        <f t="shared" si="17"/>
        <v>-0.12940000000000002</v>
      </c>
      <c r="Q129" s="186">
        <v>1.8E-3</v>
      </c>
      <c r="R129" s="186">
        <v>0.13</v>
      </c>
      <c r="S129" s="189">
        <f t="shared" si="18"/>
        <v>-0.12820000000000001</v>
      </c>
      <c r="T129" s="186">
        <v>0.02</v>
      </c>
      <c r="U129" s="186">
        <v>0.13</v>
      </c>
      <c r="V129" s="189">
        <f t="shared" si="19"/>
        <v>-0.11</v>
      </c>
      <c r="W129" s="186">
        <v>8.3500000000000005E-2</v>
      </c>
      <c r="X129" s="186">
        <v>0.13</v>
      </c>
      <c r="Y129" s="189">
        <f t="shared" si="20"/>
        <v>-4.65E-2</v>
      </c>
      <c r="Z129" s="186">
        <v>9.2299999999999993E-2</v>
      </c>
      <c r="AA129" s="186">
        <v>0.13</v>
      </c>
      <c r="AB129" s="189">
        <f t="shared" si="21"/>
        <v>-3.7700000000000011E-2</v>
      </c>
      <c r="AC129" s="186">
        <v>8.4900000000000003E-2</v>
      </c>
      <c r="AD129" s="186">
        <v>0.13</v>
      </c>
      <c r="AE129" s="189">
        <f t="shared" si="22"/>
        <v>-4.5100000000000001E-2</v>
      </c>
      <c r="AF129" s="189">
        <f t="shared" si="23"/>
        <v>-9.8533333333333348E-2</v>
      </c>
      <c r="AG129" s="4">
        <v>335.85</v>
      </c>
      <c r="AH129" s="186">
        <f t="shared" si="26"/>
        <v>9.5964070640493988E-5</v>
      </c>
      <c r="AI129" s="99">
        <f t="shared" si="24"/>
        <v>-9.4556597604433418E-6</v>
      </c>
      <c r="AJ129" s="96">
        <v>428.4</v>
      </c>
      <c r="AK129" s="96">
        <v>2.56</v>
      </c>
      <c r="AL129" s="4" t="s">
        <v>13</v>
      </c>
    </row>
    <row r="130" spans="1:38" s="62" customFormat="1">
      <c r="A130" s="76" t="s">
        <v>2756</v>
      </c>
      <c r="B130" s="186" t="s">
        <v>13</v>
      </c>
      <c r="C130" s="186">
        <v>0.13</v>
      </c>
      <c r="D130" s="189" t="s">
        <v>13</v>
      </c>
      <c r="E130" s="186" t="s">
        <v>13</v>
      </c>
      <c r="F130" s="186">
        <v>0.13</v>
      </c>
      <c r="G130" s="189" t="s">
        <v>13</v>
      </c>
      <c r="H130" s="186" t="s">
        <v>13</v>
      </c>
      <c r="I130" s="186">
        <v>0.13</v>
      </c>
      <c r="J130" s="189" t="s">
        <v>13</v>
      </c>
      <c r="K130" s="186" t="s">
        <v>13</v>
      </c>
      <c r="L130" s="186">
        <v>0.13</v>
      </c>
      <c r="M130" s="189" t="s">
        <v>13</v>
      </c>
      <c r="N130" s="186" t="s">
        <v>13</v>
      </c>
      <c r="O130" s="186">
        <v>0.13</v>
      </c>
      <c r="P130" s="189" t="s">
        <v>13</v>
      </c>
      <c r="Q130" s="186">
        <v>2.7300000000000001E-2</v>
      </c>
      <c r="R130" s="186">
        <v>0.13</v>
      </c>
      <c r="S130" s="189">
        <f t="shared" si="18"/>
        <v>-0.1027</v>
      </c>
      <c r="T130" s="186">
        <v>2.12E-2</v>
      </c>
      <c r="U130" s="186">
        <v>0.13</v>
      </c>
      <c r="V130" s="189">
        <f t="shared" si="19"/>
        <v>-0.10880000000000001</v>
      </c>
      <c r="W130" s="186">
        <v>2.3800000000000002E-2</v>
      </c>
      <c r="X130" s="186">
        <v>0.13</v>
      </c>
      <c r="Y130" s="189">
        <f t="shared" si="20"/>
        <v>-0.1062</v>
      </c>
      <c r="Z130" s="186">
        <v>2.4799999999999999E-2</v>
      </c>
      <c r="AA130" s="186">
        <v>0.13</v>
      </c>
      <c r="AB130" s="189">
        <f t="shared" si="21"/>
        <v>-0.1052</v>
      </c>
      <c r="AC130" s="186">
        <v>0.15129999999999999</v>
      </c>
      <c r="AD130" s="186">
        <v>0.13</v>
      </c>
      <c r="AE130" s="189">
        <f t="shared" si="22"/>
        <v>2.1299999999999986E-2</v>
      </c>
      <c r="AF130" s="189">
        <f t="shared" si="23"/>
        <v>-8.0320000000000016E-2</v>
      </c>
      <c r="AG130" s="4">
        <v>7.7</v>
      </c>
      <c r="AH130" s="186">
        <f t="shared" si="26"/>
        <v>2.2001588326092114E-6</v>
      </c>
      <c r="AI130" s="99">
        <f t="shared" si="24"/>
        <v>-1.7671675743517188E-7</v>
      </c>
      <c r="AJ130" s="96">
        <v>19.55</v>
      </c>
      <c r="AK130" s="96">
        <v>0</v>
      </c>
      <c r="AL130" s="4" t="s">
        <v>13</v>
      </c>
    </row>
    <row r="131" spans="1:38" s="62" customFormat="1">
      <c r="A131" s="76" t="s">
        <v>2757</v>
      </c>
      <c r="B131" s="186" t="s">
        <v>13</v>
      </c>
      <c r="C131" s="186">
        <v>0.13</v>
      </c>
      <c r="D131" s="189" t="s">
        <v>13</v>
      </c>
      <c r="E131" s="186">
        <v>0.03</v>
      </c>
      <c r="F131" s="186">
        <v>0.13</v>
      </c>
      <c r="G131" s="189">
        <f t="shared" si="14"/>
        <v>-0.1</v>
      </c>
      <c r="H131" s="186">
        <v>0.11</v>
      </c>
      <c r="I131" s="186">
        <v>0.13</v>
      </c>
      <c r="J131" s="189">
        <f t="shared" si="15"/>
        <v>-2.0000000000000004E-2</v>
      </c>
      <c r="K131" s="186">
        <v>0.13</v>
      </c>
      <c r="L131" s="186">
        <v>0.13</v>
      </c>
      <c r="M131" s="189">
        <f t="shared" si="16"/>
        <v>0</v>
      </c>
      <c r="N131" s="186">
        <v>0.13</v>
      </c>
      <c r="O131" s="186">
        <v>0.13</v>
      </c>
      <c r="P131" s="189">
        <f t="shared" si="17"/>
        <v>0</v>
      </c>
      <c r="Q131" s="186">
        <v>0.12</v>
      </c>
      <c r="R131" s="186">
        <v>0.13</v>
      </c>
      <c r="S131" s="189">
        <f t="shared" si="18"/>
        <v>-1.0000000000000009E-2</v>
      </c>
      <c r="T131" s="186">
        <v>0.12</v>
      </c>
      <c r="U131" s="186">
        <v>0.13</v>
      </c>
      <c r="V131" s="189">
        <f t="shared" si="19"/>
        <v>-1.0000000000000009E-2</v>
      </c>
      <c r="W131" s="186">
        <v>0.1</v>
      </c>
      <c r="X131" s="186">
        <v>0.13</v>
      </c>
      <c r="Y131" s="189">
        <f t="shared" si="20"/>
        <v>-0.03</v>
      </c>
      <c r="Z131" s="186">
        <v>0.1</v>
      </c>
      <c r="AA131" s="186">
        <v>0.13</v>
      </c>
      <c r="AB131" s="189">
        <f t="shared" si="21"/>
        <v>-0.03</v>
      </c>
      <c r="AC131" s="186">
        <v>0.09</v>
      </c>
      <c r="AD131" s="186">
        <v>0.13</v>
      </c>
      <c r="AE131" s="189">
        <f t="shared" si="22"/>
        <v>-4.0000000000000008E-2</v>
      </c>
      <c r="AF131" s="189">
        <f t="shared" si="23"/>
        <v>-2.7500000000000004E-2</v>
      </c>
      <c r="AG131" s="4">
        <v>14701.92</v>
      </c>
      <c r="AH131" s="186">
        <f t="shared" si="26"/>
        <v>4.2008518369238985E-3</v>
      </c>
      <c r="AI131" s="99">
        <f t="shared" si="24"/>
        <v>-1.1552342551540722E-4</v>
      </c>
      <c r="AJ131" s="96">
        <v>15729.19</v>
      </c>
      <c r="AK131" s="96">
        <v>9.02</v>
      </c>
      <c r="AL131" s="4" t="s">
        <v>13</v>
      </c>
    </row>
    <row r="132" spans="1:38" s="62" customFormat="1">
      <c r="A132" s="76" t="s">
        <v>2758</v>
      </c>
      <c r="B132" s="186">
        <v>0</v>
      </c>
      <c r="C132" s="186">
        <v>0.13</v>
      </c>
      <c r="D132" s="189">
        <f t="shared" si="25"/>
        <v>-0.13</v>
      </c>
      <c r="E132" s="186">
        <v>0.02</v>
      </c>
      <c r="F132" s="186">
        <v>0.13</v>
      </c>
      <c r="G132" s="189">
        <f t="shared" ref="G132:G194" si="27">E132-F132</f>
        <v>-0.11</v>
      </c>
      <c r="H132" s="186">
        <v>0.05</v>
      </c>
      <c r="I132" s="186">
        <v>0.13</v>
      </c>
      <c r="J132" s="189">
        <f t="shared" ref="J132:J194" si="28">H132-I132</f>
        <v>-0.08</v>
      </c>
      <c r="K132" s="186">
        <v>0.05</v>
      </c>
      <c r="L132" s="186">
        <v>0.13</v>
      </c>
      <c r="M132" s="189">
        <f t="shared" ref="M132:M195" si="29">K132-L132</f>
        <v>-0.08</v>
      </c>
      <c r="N132" s="186">
        <v>0.05</v>
      </c>
      <c r="O132" s="186">
        <v>0.13</v>
      </c>
      <c r="P132" s="189">
        <f t="shared" ref="P132:P195" si="30">N132-O132</f>
        <v>-0.08</v>
      </c>
      <c r="Q132" s="186">
        <v>0.04</v>
      </c>
      <c r="R132" s="186">
        <v>0.13</v>
      </c>
      <c r="S132" s="189">
        <f t="shared" ref="S132:S195" si="31">Q132-R132</f>
        <v>-0.09</v>
      </c>
      <c r="T132" s="186">
        <v>0.05</v>
      </c>
      <c r="U132" s="186">
        <v>0.13</v>
      </c>
      <c r="V132" s="189">
        <f t="shared" ref="V132:V195" si="32">T132-U132</f>
        <v>-0.08</v>
      </c>
      <c r="W132" s="186">
        <v>0.15</v>
      </c>
      <c r="X132" s="186">
        <v>0.13</v>
      </c>
      <c r="Y132" s="189">
        <f t="shared" ref="Y132:Y195" si="33">W132-X132</f>
        <v>1.999999999999999E-2</v>
      </c>
      <c r="Z132" s="186">
        <v>0.12</v>
      </c>
      <c r="AA132" s="186">
        <v>0.13</v>
      </c>
      <c r="AB132" s="189">
        <f t="shared" ref="AB132:AB195" si="34">Z132-AA132</f>
        <v>-1.0000000000000009E-2</v>
      </c>
      <c r="AC132" s="186">
        <v>0.09</v>
      </c>
      <c r="AD132" s="186">
        <v>0.13</v>
      </c>
      <c r="AE132" s="189">
        <f t="shared" ref="AE132:AE195" si="35">AC132-AD132</f>
        <v>-4.0000000000000008E-2</v>
      </c>
      <c r="AF132" s="189">
        <f t="shared" ref="AF132:AF195" si="36">AVERAGE(D132,G132,M132,P132,S132,V132,Y132,AB132,AE132)</f>
        <v>-6.6666666666666666E-2</v>
      </c>
      <c r="AG132" s="4">
        <v>60.98</v>
      </c>
      <c r="AH132" s="186">
        <f t="shared" si="26"/>
        <v>1.7424115014611649E-5</v>
      </c>
      <c r="AI132" s="99">
        <f t="shared" ref="AI132:AI195" si="37">AF132*AH132</f>
        <v>-1.1616076676407766E-6</v>
      </c>
      <c r="AJ132" s="96">
        <v>74.150000000000006</v>
      </c>
      <c r="AK132" s="96">
        <v>1.1299999999999999</v>
      </c>
      <c r="AL132" s="4">
        <v>10.26</v>
      </c>
    </row>
    <row r="133" spans="1:38" s="62" customFormat="1">
      <c r="A133" s="76" t="s">
        <v>2759</v>
      </c>
      <c r="B133" s="186">
        <v>0.24709999999999999</v>
      </c>
      <c r="C133" s="186">
        <v>0.13</v>
      </c>
      <c r="D133" s="189">
        <f t="shared" ref="D133:D194" si="38">B133-C133</f>
        <v>0.11709999999999998</v>
      </c>
      <c r="E133" s="186">
        <v>6.9400000000000003E-2</v>
      </c>
      <c r="F133" s="186">
        <v>0.13</v>
      </c>
      <c r="G133" s="189">
        <f t="shared" si="27"/>
        <v>-6.0600000000000001E-2</v>
      </c>
      <c r="H133" s="186">
        <v>5.2600000000000001E-2</v>
      </c>
      <c r="I133" s="186">
        <v>0.13</v>
      </c>
      <c r="J133" s="189">
        <f t="shared" si="28"/>
        <v>-7.7399999999999997E-2</v>
      </c>
      <c r="K133" s="186">
        <v>3.95E-2</v>
      </c>
      <c r="L133" s="186">
        <v>0.13</v>
      </c>
      <c r="M133" s="189">
        <f t="shared" si="29"/>
        <v>-9.0499999999999997E-2</v>
      </c>
      <c r="N133" s="186">
        <v>6.5199999999999994E-2</v>
      </c>
      <c r="O133" s="186">
        <v>0.13</v>
      </c>
      <c r="P133" s="189">
        <f t="shared" si="30"/>
        <v>-6.480000000000001E-2</v>
      </c>
      <c r="Q133" s="186">
        <v>1.8499999999999999E-2</v>
      </c>
      <c r="R133" s="186">
        <v>0.13</v>
      </c>
      <c r="S133" s="189">
        <f t="shared" si="31"/>
        <v>-0.1115</v>
      </c>
      <c r="T133" s="186">
        <v>2.64E-2</v>
      </c>
      <c r="U133" s="186">
        <v>0.13</v>
      </c>
      <c r="V133" s="189">
        <f t="shared" si="32"/>
        <v>-0.1036</v>
      </c>
      <c r="W133" s="186">
        <v>2.1700000000000001E-2</v>
      </c>
      <c r="X133" s="186">
        <v>0.13</v>
      </c>
      <c r="Y133" s="189">
        <f t="shared" si="33"/>
        <v>-0.10830000000000001</v>
      </c>
      <c r="Z133" s="186">
        <v>1.5800000000000002E-2</v>
      </c>
      <c r="AA133" s="186">
        <v>0.13</v>
      </c>
      <c r="AB133" s="189">
        <f t="shared" si="34"/>
        <v>-0.1142</v>
      </c>
      <c r="AC133" s="186">
        <v>-3.32E-2</v>
      </c>
      <c r="AD133" s="186">
        <v>0.13</v>
      </c>
      <c r="AE133" s="189">
        <f t="shared" si="35"/>
        <v>-0.16320000000000001</v>
      </c>
      <c r="AF133" s="189">
        <f t="shared" si="36"/>
        <v>-7.7733333333333349E-2</v>
      </c>
      <c r="AG133" s="4">
        <v>89.34</v>
      </c>
      <c r="AH133" s="186">
        <f t="shared" si="26"/>
        <v>2.5527557156533371E-5</v>
      </c>
      <c r="AI133" s="99">
        <f t="shared" si="37"/>
        <v>-1.9843421096345276E-6</v>
      </c>
      <c r="AJ133" s="96">
        <v>157.36000000000001</v>
      </c>
      <c r="AK133" s="96">
        <v>0.05</v>
      </c>
      <c r="AL133" s="4">
        <v>-3.84</v>
      </c>
    </row>
    <row r="134" spans="1:38" s="62" customFormat="1">
      <c r="A134" s="76" t="s">
        <v>2760</v>
      </c>
      <c r="B134" s="186">
        <v>5.5899999999999998E-2</v>
      </c>
      <c r="C134" s="186">
        <v>0.13</v>
      </c>
      <c r="D134" s="189">
        <f t="shared" si="38"/>
        <v>-7.4099999999999999E-2</v>
      </c>
      <c r="E134" s="186">
        <v>7.0199999999999999E-2</v>
      </c>
      <c r="F134" s="186">
        <v>0.13</v>
      </c>
      <c r="G134" s="189">
        <f t="shared" si="27"/>
        <v>-5.9800000000000006E-2</v>
      </c>
      <c r="H134" s="186">
        <v>5.4100000000000002E-2</v>
      </c>
      <c r="I134" s="186">
        <v>0.13</v>
      </c>
      <c r="J134" s="189">
        <f t="shared" si="28"/>
        <v>-7.5899999999999995E-2</v>
      </c>
      <c r="K134" s="186">
        <v>5.9700000000000003E-2</v>
      </c>
      <c r="L134" s="186">
        <v>0.13</v>
      </c>
      <c r="M134" s="189">
        <f t="shared" si="29"/>
        <v>-7.0300000000000001E-2</v>
      </c>
      <c r="N134" s="186">
        <v>1.78E-2</v>
      </c>
      <c r="O134" s="186">
        <v>0.13</v>
      </c>
      <c r="P134" s="189">
        <f t="shared" si="30"/>
        <v>-0.11220000000000001</v>
      </c>
      <c r="Q134" s="186">
        <v>7.5800000000000006E-2</v>
      </c>
      <c r="R134" s="186">
        <v>0.13</v>
      </c>
      <c r="S134" s="189">
        <f t="shared" si="31"/>
        <v>-5.4199999999999998E-2</v>
      </c>
      <c r="T134" s="186">
        <v>0.1075</v>
      </c>
      <c r="U134" s="186">
        <v>0.13</v>
      </c>
      <c r="V134" s="189">
        <f t="shared" si="32"/>
        <v>-2.2500000000000006E-2</v>
      </c>
      <c r="W134" s="186">
        <v>0.1573</v>
      </c>
      <c r="X134" s="186">
        <v>0.13</v>
      </c>
      <c r="Y134" s="189">
        <f t="shared" si="33"/>
        <v>2.7299999999999991E-2</v>
      </c>
      <c r="Z134" s="186">
        <v>4.7100000000000003E-2</v>
      </c>
      <c r="AA134" s="186">
        <v>0.13</v>
      </c>
      <c r="AB134" s="189">
        <f t="shared" si="34"/>
        <v>-8.2900000000000001E-2</v>
      </c>
      <c r="AC134" s="186">
        <v>0.1794</v>
      </c>
      <c r="AD134" s="186">
        <v>0.13</v>
      </c>
      <c r="AE134" s="189">
        <f t="shared" si="35"/>
        <v>4.9399999999999999E-2</v>
      </c>
      <c r="AF134" s="189">
        <f t="shared" si="36"/>
        <v>-4.4366666666666679E-2</v>
      </c>
      <c r="AG134" s="4">
        <v>384.62</v>
      </c>
      <c r="AH134" s="186">
        <f t="shared" si="26"/>
        <v>1.0989936236339675E-4</v>
      </c>
      <c r="AI134" s="99">
        <f t="shared" si="37"/>
        <v>-4.8758683768560367E-6</v>
      </c>
      <c r="AJ134" s="96">
        <v>385.55</v>
      </c>
      <c r="AK134" s="96">
        <v>0</v>
      </c>
      <c r="AL134" s="4">
        <v>4.38</v>
      </c>
    </row>
    <row r="135" spans="1:38" s="62" customFormat="1">
      <c r="A135" s="76" t="s">
        <v>2761</v>
      </c>
      <c r="B135" s="186">
        <v>-0.14000000000000001</v>
      </c>
      <c r="C135" s="186">
        <v>0.13</v>
      </c>
      <c r="D135" s="189">
        <f t="shared" si="38"/>
        <v>-0.27</v>
      </c>
      <c r="E135" s="186">
        <v>-0.1</v>
      </c>
      <c r="F135" s="186">
        <v>0.13</v>
      </c>
      <c r="G135" s="189">
        <f t="shared" si="27"/>
        <v>-0.23</v>
      </c>
      <c r="H135" s="186">
        <v>-0.12</v>
      </c>
      <c r="I135" s="186">
        <v>0.13</v>
      </c>
      <c r="J135" s="189">
        <f t="shared" si="28"/>
        <v>-0.25</v>
      </c>
      <c r="K135" s="186">
        <v>-0.05</v>
      </c>
      <c r="L135" s="186">
        <v>0.13</v>
      </c>
      <c r="M135" s="189">
        <f t="shared" si="29"/>
        <v>-0.18</v>
      </c>
      <c r="N135" s="186">
        <v>0.14000000000000001</v>
      </c>
      <c r="O135" s="186">
        <v>0.13</v>
      </c>
      <c r="P135" s="189">
        <f t="shared" si="30"/>
        <v>1.0000000000000009E-2</v>
      </c>
      <c r="Q135" s="186">
        <v>0.21</v>
      </c>
      <c r="R135" s="186">
        <v>0.13</v>
      </c>
      <c r="S135" s="189">
        <f t="shared" si="31"/>
        <v>7.9999999999999988E-2</v>
      </c>
      <c r="T135" s="186">
        <v>0.09</v>
      </c>
      <c r="U135" s="186">
        <v>0.13</v>
      </c>
      <c r="V135" s="189">
        <f t="shared" si="32"/>
        <v>-4.0000000000000008E-2</v>
      </c>
      <c r="W135" s="186">
        <v>0.27</v>
      </c>
      <c r="X135" s="186">
        <v>0.13</v>
      </c>
      <c r="Y135" s="189">
        <f t="shared" si="33"/>
        <v>0.14000000000000001</v>
      </c>
      <c r="Z135" s="186">
        <v>0.39</v>
      </c>
      <c r="AA135" s="186">
        <v>0.13</v>
      </c>
      <c r="AB135" s="189">
        <f t="shared" si="34"/>
        <v>0.26</v>
      </c>
      <c r="AC135" s="186">
        <v>0.19</v>
      </c>
      <c r="AD135" s="186">
        <v>0.13</v>
      </c>
      <c r="AE135" s="189">
        <f t="shared" si="35"/>
        <v>0.06</v>
      </c>
      <c r="AF135" s="189">
        <f t="shared" si="36"/>
        <v>-1.8888888888888886E-2</v>
      </c>
      <c r="AG135" s="4">
        <v>130.12</v>
      </c>
      <c r="AH135" s="186">
        <f t="shared" si="26"/>
        <v>3.7179826921962414E-5</v>
      </c>
      <c r="AI135" s="99">
        <f t="shared" si="37"/>
        <v>-7.0228561963706773E-7</v>
      </c>
      <c r="AJ135" s="96">
        <v>276.52999999999997</v>
      </c>
      <c r="AK135" s="96">
        <v>0.59</v>
      </c>
      <c r="AL135" s="4">
        <v>-9.5</v>
      </c>
    </row>
    <row r="136" spans="1:38" s="62" customFormat="1">
      <c r="A136" s="76" t="s">
        <v>2762</v>
      </c>
      <c r="B136" s="186">
        <v>1.0200000000000001E-2</v>
      </c>
      <c r="C136" s="186">
        <v>0.13</v>
      </c>
      <c r="D136" s="189">
        <f t="shared" si="38"/>
        <v>-0.1198</v>
      </c>
      <c r="E136" s="186">
        <v>3.61E-2</v>
      </c>
      <c r="F136" s="186">
        <v>0.13</v>
      </c>
      <c r="G136" s="189">
        <f t="shared" si="27"/>
        <v>-9.3900000000000011E-2</v>
      </c>
      <c r="H136" s="186">
        <v>4.3099999999999999E-2</v>
      </c>
      <c r="I136" s="186">
        <v>0.13</v>
      </c>
      <c r="J136" s="189">
        <f t="shared" si="28"/>
        <v>-8.6900000000000005E-2</v>
      </c>
      <c r="K136" s="186">
        <v>4.9399999999999999E-2</v>
      </c>
      <c r="L136" s="186">
        <v>0.13</v>
      </c>
      <c r="M136" s="189">
        <f t="shared" si="29"/>
        <v>-8.0600000000000005E-2</v>
      </c>
      <c r="N136" s="186">
        <v>7.6300000000000007E-2</v>
      </c>
      <c r="O136" s="186">
        <v>0.13</v>
      </c>
      <c r="P136" s="189">
        <f t="shared" si="30"/>
        <v>-5.3699999999999998E-2</v>
      </c>
      <c r="Q136" s="186">
        <v>5.2499999999999998E-2</v>
      </c>
      <c r="R136" s="186">
        <v>0.13</v>
      </c>
      <c r="S136" s="189">
        <f t="shared" si="31"/>
        <v>-7.7500000000000013E-2</v>
      </c>
      <c r="T136" s="186">
        <v>8.8999999999999996E-2</v>
      </c>
      <c r="U136" s="186">
        <v>0.13</v>
      </c>
      <c r="V136" s="189">
        <f t="shared" si="32"/>
        <v>-4.1000000000000009E-2</v>
      </c>
      <c r="W136" s="186">
        <v>8.14E-2</v>
      </c>
      <c r="X136" s="186">
        <v>0.13</v>
      </c>
      <c r="Y136" s="189">
        <f t="shared" si="33"/>
        <v>-4.8600000000000004E-2</v>
      </c>
      <c r="Z136" s="186">
        <v>9.35E-2</v>
      </c>
      <c r="AA136" s="186">
        <v>0.13</v>
      </c>
      <c r="AB136" s="189">
        <f t="shared" si="34"/>
        <v>-3.6500000000000005E-2</v>
      </c>
      <c r="AC136" s="186">
        <v>0.1206</v>
      </c>
      <c r="AD136" s="186">
        <v>0.13</v>
      </c>
      <c r="AE136" s="189">
        <f t="shared" si="35"/>
        <v>-9.4000000000000056E-3</v>
      </c>
      <c r="AF136" s="189">
        <f t="shared" si="36"/>
        <v>-6.2333333333333324E-2</v>
      </c>
      <c r="AG136" s="4">
        <v>218.4</v>
      </c>
      <c r="AH136" s="186">
        <f t="shared" si="26"/>
        <v>6.2404505070370368E-5</v>
      </c>
      <c r="AI136" s="99">
        <f t="shared" si="37"/>
        <v>-3.8898808160530858E-6</v>
      </c>
      <c r="AJ136" s="96">
        <v>235.21</v>
      </c>
      <c r="AK136" s="96">
        <v>5.0599999999999996</v>
      </c>
      <c r="AL136" s="4">
        <v>-2.93</v>
      </c>
    </row>
    <row r="137" spans="1:38" s="62" customFormat="1">
      <c r="A137" s="76" t="s">
        <v>2763</v>
      </c>
      <c r="B137" s="186">
        <v>0.12</v>
      </c>
      <c r="C137" s="186">
        <v>0.13</v>
      </c>
      <c r="D137" s="189">
        <f t="shared" si="38"/>
        <v>-1.0000000000000009E-2</v>
      </c>
      <c r="E137" s="186">
        <v>0.09</v>
      </c>
      <c r="F137" s="186">
        <v>0.13</v>
      </c>
      <c r="G137" s="189">
        <f t="shared" si="27"/>
        <v>-4.0000000000000008E-2</v>
      </c>
      <c r="H137" s="186">
        <v>-0.04</v>
      </c>
      <c r="I137" s="186">
        <v>0.13</v>
      </c>
      <c r="J137" s="189">
        <f t="shared" si="28"/>
        <v>-0.17</v>
      </c>
      <c r="K137" s="186">
        <v>-0.05</v>
      </c>
      <c r="L137" s="186">
        <v>0.13</v>
      </c>
      <c r="M137" s="189">
        <f t="shared" si="29"/>
        <v>-0.18</v>
      </c>
      <c r="N137" s="186">
        <v>-0.01</v>
      </c>
      <c r="O137" s="186">
        <v>0.13</v>
      </c>
      <c r="P137" s="189">
        <f t="shared" si="30"/>
        <v>-0.14000000000000001</v>
      </c>
      <c r="Q137" s="186">
        <v>0.2</v>
      </c>
      <c r="R137" s="186">
        <v>0.13</v>
      </c>
      <c r="S137" s="189">
        <f t="shared" si="31"/>
        <v>7.0000000000000007E-2</v>
      </c>
      <c r="T137" s="186">
        <v>0.24</v>
      </c>
      <c r="U137" s="186">
        <v>0.13</v>
      </c>
      <c r="V137" s="189">
        <f t="shared" si="32"/>
        <v>0.10999999999999999</v>
      </c>
      <c r="W137" s="186">
        <v>0.1</v>
      </c>
      <c r="X137" s="186">
        <v>0.13</v>
      </c>
      <c r="Y137" s="189">
        <f t="shared" si="33"/>
        <v>-0.03</v>
      </c>
      <c r="Z137" s="186">
        <v>0.12</v>
      </c>
      <c r="AA137" s="186">
        <v>0.13</v>
      </c>
      <c r="AB137" s="189">
        <f t="shared" si="34"/>
        <v>-1.0000000000000009E-2</v>
      </c>
      <c r="AC137" s="186">
        <v>0.16</v>
      </c>
      <c r="AD137" s="186">
        <v>0.13</v>
      </c>
      <c r="AE137" s="189">
        <f t="shared" si="35"/>
        <v>0.03</v>
      </c>
      <c r="AF137" s="189">
        <f t="shared" si="36"/>
        <v>-2.2222222222222223E-2</v>
      </c>
      <c r="AG137" s="4">
        <v>334.03</v>
      </c>
      <c r="AH137" s="186">
        <f t="shared" si="26"/>
        <v>9.5444033098240894E-5</v>
      </c>
      <c r="AI137" s="99">
        <f t="shared" si="37"/>
        <v>-2.1209785132942423E-6</v>
      </c>
      <c r="AJ137" s="96">
        <v>461.72</v>
      </c>
      <c r="AK137" s="96">
        <v>1.63</v>
      </c>
      <c r="AL137" s="4">
        <v>-5.52</v>
      </c>
    </row>
    <row r="138" spans="1:38" s="62" customFormat="1">
      <c r="A138" s="76" t="s">
        <v>2764</v>
      </c>
      <c r="B138" s="186">
        <v>0</v>
      </c>
      <c r="C138" s="186">
        <v>0.13</v>
      </c>
      <c r="D138" s="189">
        <f t="shared" si="38"/>
        <v>-0.13</v>
      </c>
      <c r="E138" s="186">
        <v>9.2200000000000004E-2</v>
      </c>
      <c r="F138" s="186">
        <v>0.13</v>
      </c>
      <c r="G138" s="189">
        <f t="shared" si="27"/>
        <v>-3.78E-2</v>
      </c>
      <c r="H138" s="186">
        <v>0.15210000000000001</v>
      </c>
      <c r="I138" s="186">
        <v>0.13</v>
      </c>
      <c r="J138" s="189">
        <f t="shared" si="28"/>
        <v>2.2100000000000009E-2</v>
      </c>
      <c r="K138" s="186">
        <v>0.13109999999999999</v>
      </c>
      <c r="L138" s="186">
        <v>0.13</v>
      </c>
      <c r="M138" s="189">
        <f t="shared" si="29"/>
        <v>1.0999999999999899E-3</v>
      </c>
      <c r="N138" s="186">
        <v>0.13070000000000001</v>
      </c>
      <c r="O138" s="186">
        <v>0.13</v>
      </c>
      <c r="P138" s="189">
        <f t="shared" si="30"/>
        <v>7.0000000000000617E-4</v>
      </c>
      <c r="Q138" s="186">
        <v>6.7299999999999999E-2</v>
      </c>
      <c r="R138" s="186">
        <v>0.13</v>
      </c>
      <c r="S138" s="189">
        <f t="shared" si="31"/>
        <v>-6.2700000000000006E-2</v>
      </c>
      <c r="T138" s="186">
        <v>8.4099999999999994E-2</v>
      </c>
      <c r="U138" s="186">
        <v>0.13</v>
      </c>
      <c r="V138" s="189">
        <f t="shared" si="32"/>
        <v>-4.590000000000001E-2</v>
      </c>
      <c r="W138" s="186">
        <v>0.216</v>
      </c>
      <c r="X138" s="186">
        <v>0.13</v>
      </c>
      <c r="Y138" s="189">
        <f t="shared" si="33"/>
        <v>8.5999999999999993E-2</v>
      </c>
      <c r="Z138" s="186">
        <v>-1.1299999999999999E-2</v>
      </c>
      <c r="AA138" s="186">
        <v>0.13</v>
      </c>
      <c r="AB138" s="189">
        <f t="shared" si="34"/>
        <v>-0.14130000000000001</v>
      </c>
      <c r="AC138" s="186">
        <v>7.5499999999999998E-2</v>
      </c>
      <c r="AD138" s="186">
        <v>0.13</v>
      </c>
      <c r="AE138" s="189">
        <f t="shared" si="35"/>
        <v>-5.4500000000000007E-2</v>
      </c>
      <c r="AF138" s="189">
        <f t="shared" si="36"/>
        <v>-4.2711111111111116E-2</v>
      </c>
      <c r="AG138" s="4">
        <v>39.340000000000003</v>
      </c>
      <c r="AH138" s="186">
        <f t="shared" si="26"/>
        <v>1.1240811490239791E-5</v>
      </c>
      <c r="AI138" s="99">
        <f t="shared" si="37"/>
        <v>-4.801075485386862E-7</v>
      </c>
      <c r="AJ138" s="96">
        <v>59.6</v>
      </c>
      <c r="AK138" s="96">
        <v>0.15</v>
      </c>
      <c r="AL138" s="4" t="s">
        <v>13</v>
      </c>
    </row>
    <row r="139" spans="1:38" s="62" customFormat="1">
      <c r="A139" s="76" t="s">
        <v>2765</v>
      </c>
      <c r="B139" s="186">
        <v>0.1</v>
      </c>
      <c r="C139" s="186">
        <v>0.13</v>
      </c>
      <c r="D139" s="189">
        <f t="shared" si="38"/>
        <v>-0.03</v>
      </c>
      <c r="E139" s="186">
        <v>0.16</v>
      </c>
      <c r="F139" s="186">
        <v>0.13</v>
      </c>
      <c r="G139" s="189">
        <f t="shared" si="27"/>
        <v>0.03</v>
      </c>
      <c r="H139" s="186">
        <v>0.1</v>
      </c>
      <c r="I139" s="186">
        <v>0.13</v>
      </c>
      <c r="J139" s="189">
        <f t="shared" si="28"/>
        <v>-0.03</v>
      </c>
      <c r="K139" s="186">
        <v>0.09</v>
      </c>
      <c r="L139" s="186">
        <v>0.13</v>
      </c>
      <c r="M139" s="189">
        <f t="shared" si="29"/>
        <v>-4.0000000000000008E-2</v>
      </c>
      <c r="N139" s="186">
        <v>0.08</v>
      </c>
      <c r="O139" s="186">
        <v>0.13</v>
      </c>
      <c r="P139" s="189">
        <f t="shared" si="30"/>
        <v>-0.05</v>
      </c>
      <c r="Q139" s="186">
        <v>0.09</v>
      </c>
      <c r="R139" s="186">
        <v>0.13</v>
      </c>
      <c r="S139" s="189">
        <f t="shared" si="31"/>
        <v>-4.0000000000000008E-2</v>
      </c>
      <c r="T139" s="186">
        <v>0.06</v>
      </c>
      <c r="U139" s="186">
        <v>0.13</v>
      </c>
      <c r="V139" s="189">
        <f t="shared" si="32"/>
        <v>-7.0000000000000007E-2</v>
      </c>
      <c r="W139" s="186">
        <v>0.1</v>
      </c>
      <c r="X139" s="186">
        <v>0.13</v>
      </c>
      <c r="Y139" s="189">
        <f t="shared" si="33"/>
        <v>-0.03</v>
      </c>
      <c r="Z139" s="186">
        <v>0.09</v>
      </c>
      <c r="AA139" s="186">
        <v>0.13</v>
      </c>
      <c r="AB139" s="189">
        <f t="shared" si="34"/>
        <v>-4.0000000000000008E-2</v>
      </c>
      <c r="AC139" s="186">
        <v>0.05</v>
      </c>
      <c r="AD139" s="186">
        <v>0.13</v>
      </c>
      <c r="AE139" s="189">
        <f t="shared" si="35"/>
        <v>-0.08</v>
      </c>
      <c r="AF139" s="189">
        <f t="shared" si="36"/>
        <v>-3.888888888888889E-2</v>
      </c>
      <c r="AG139" s="4">
        <v>182.45</v>
      </c>
      <c r="AH139" s="186">
        <f t="shared" ref="AH139:AH202" si="39">AG139/$AG$405</f>
        <v>5.2132334936305275E-5</v>
      </c>
      <c r="AI139" s="99">
        <f t="shared" si="37"/>
        <v>-2.0273685808563162E-6</v>
      </c>
      <c r="AJ139" s="96">
        <v>218.06</v>
      </c>
      <c r="AK139" s="96">
        <v>1.48</v>
      </c>
      <c r="AL139" s="4">
        <v>1.4</v>
      </c>
    </row>
    <row r="140" spans="1:38" s="62" customFormat="1">
      <c r="A140" s="76" t="s">
        <v>2766</v>
      </c>
      <c r="B140" s="186">
        <v>4.4299999999999999E-2</v>
      </c>
      <c r="C140" s="186">
        <v>0.13</v>
      </c>
      <c r="D140" s="189">
        <f t="shared" si="38"/>
        <v>-8.5699999999999998E-2</v>
      </c>
      <c r="E140" s="186">
        <v>0.14610000000000001</v>
      </c>
      <c r="F140" s="186">
        <v>0.13</v>
      </c>
      <c r="G140" s="189">
        <f t="shared" si="27"/>
        <v>1.6100000000000003E-2</v>
      </c>
      <c r="H140" s="186">
        <v>9.6500000000000002E-2</v>
      </c>
      <c r="I140" s="186">
        <v>0.13</v>
      </c>
      <c r="J140" s="189">
        <f t="shared" si="28"/>
        <v>-3.3500000000000002E-2</v>
      </c>
      <c r="K140" s="186">
        <v>6.2300000000000001E-2</v>
      </c>
      <c r="L140" s="186">
        <v>0.13</v>
      </c>
      <c r="M140" s="189">
        <f t="shared" si="29"/>
        <v>-6.770000000000001E-2</v>
      </c>
      <c r="N140" s="186">
        <v>7.5800000000000006E-2</v>
      </c>
      <c r="O140" s="186">
        <v>0.13</v>
      </c>
      <c r="P140" s="189">
        <f t="shared" si="30"/>
        <v>-5.4199999999999998E-2</v>
      </c>
      <c r="Q140" s="186">
        <v>9.8199999999999996E-2</v>
      </c>
      <c r="R140" s="186">
        <v>0.13</v>
      </c>
      <c r="S140" s="189">
        <f t="shared" si="31"/>
        <v>-3.1800000000000009E-2</v>
      </c>
      <c r="T140" s="186">
        <v>7.6100000000000001E-2</v>
      </c>
      <c r="U140" s="186">
        <v>0.13</v>
      </c>
      <c r="V140" s="189">
        <f t="shared" si="32"/>
        <v>-5.3900000000000003E-2</v>
      </c>
      <c r="W140" s="186">
        <v>6.4399999999999999E-2</v>
      </c>
      <c r="X140" s="186">
        <v>0.13</v>
      </c>
      <c r="Y140" s="189">
        <f t="shared" si="33"/>
        <v>-6.5600000000000006E-2</v>
      </c>
      <c r="Z140" s="186">
        <v>6.3799999999999996E-2</v>
      </c>
      <c r="AA140" s="186">
        <v>0.13</v>
      </c>
      <c r="AB140" s="189">
        <f t="shared" si="34"/>
        <v>-6.6200000000000009E-2</v>
      </c>
      <c r="AC140" s="186">
        <v>4.5699999999999998E-2</v>
      </c>
      <c r="AD140" s="186">
        <v>0.13</v>
      </c>
      <c r="AE140" s="189">
        <f t="shared" si="35"/>
        <v>-8.4300000000000014E-2</v>
      </c>
      <c r="AF140" s="189">
        <f t="shared" si="36"/>
        <v>-5.4811111111111116E-2</v>
      </c>
      <c r="AG140" s="4">
        <v>196.05</v>
      </c>
      <c r="AH140" s="186">
        <f t="shared" si="39"/>
        <v>5.6018329757537138E-5</v>
      </c>
      <c r="AI140" s="99">
        <f t="shared" si="37"/>
        <v>-3.0704268965992301E-6</v>
      </c>
      <c r="AJ140" s="96">
        <v>203.58</v>
      </c>
      <c r="AK140" s="96">
        <v>0.82</v>
      </c>
      <c r="AL140" s="4">
        <v>33.03</v>
      </c>
    </row>
    <row r="141" spans="1:38" s="62" customFormat="1">
      <c r="A141" s="76" t="s">
        <v>2767</v>
      </c>
      <c r="B141" s="186">
        <v>0.13950000000000001</v>
      </c>
      <c r="C141" s="186">
        <v>0.13</v>
      </c>
      <c r="D141" s="189">
        <f t="shared" si="38"/>
        <v>9.5000000000000084E-3</v>
      </c>
      <c r="E141" s="186">
        <v>7.7399999999999997E-2</v>
      </c>
      <c r="F141" s="186">
        <v>0.13</v>
      </c>
      <c r="G141" s="189">
        <f t="shared" si="27"/>
        <v>-5.2600000000000008E-2</v>
      </c>
      <c r="H141" s="186">
        <v>4.87E-2</v>
      </c>
      <c r="I141" s="186">
        <v>0.13</v>
      </c>
      <c r="J141" s="189">
        <f t="shared" si="28"/>
        <v>-8.1300000000000011E-2</v>
      </c>
      <c r="K141" s="186">
        <v>0.1167</v>
      </c>
      <c r="L141" s="186">
        <v>0.13</v>
      </c>
      <c r="M141" s="189">
        <f t="shared" si="29"/>
        <v>-1.3300000000000006E-2</v>
      </c>
      <c r="N141" s="186">
        <v>1.4E-2</v>
      </c>
      <c r="O141" s="186">
        <v>0.13</v>
      </c>
      <c r="P141" s="189">
        <f t="shared" si="30"/>
        <v>-0.11600000000000001</v>
      </c>
      <c r="Q141" s="186">
        <v>0.17660000000000001</v>
      </c>
      <c r="R141" s="186">
        <v>0.13</v>
      </c>
      <c r="S141" s="189">
        <f t="shared" si="31"/>
        <v>4.6600000000000003E-2</v>
      </c>
      <c r="T141" s="186">
        <v>3.4700000000000002E-2</v>
      </c>
      <c r="U141" s="186">
        <v>0.13</v>
      </c>
      <c r="V141" s="189">
        <f t="shared" si="32"/>
        <v>-9.5299999999999996E-2</v>
      </c>
      <c r="W141" s="186">
        <v>8.1900000000000001E-2</v>
      </c>
      <c r="X141" s="186">
        <v>0.13</v>
      </c>
      <c r="Y141" s="189">
        <f t="shared" si="33"/>
        <v>-4.8100000000000004E-2</v>
      </c>
      <c r="Z141" s="186">
        <v>6.0299999999999999E-2</v>
      </c>
      <c r="AA141" s="186">
        <v>0.13</v>
      </c>
      <c r="AB141" s="189">
        <f t="shared" si="34"/>
        <v>-6.9700000000000012E-2</v>
      </c>
      <c r="AC141" s="186">
        <v>7.1999999999999998E-3</v>
      </c>
      <c r="AD141" s="186">
        <v>0.13</v>
      </c>
      <c r="AE141" s="189">
        <f t="shared" si="35"/>
        <v>-0.12280000000000001</v>
      </c>
      <c r="AF141" s="189">
        <f t="shared" si="36"/>
        <v>-5.1299999999999998E-2</v>
      </c>
      <c r="AG141" s="4">
        <v>381.19</v>
      </c>
      <c r="AH141" s="186">
        <f t="shared" si="39"/>
        <v>1.0891929161068901E-4</v>
      </c>
      <c r="AI141" s="99">
        <f t="shared" si="37"/>
        <v>-5.5875596596283459E-6</v>
      </c>
      <c r="AJ141" s="96">
        <v>382.21</v>
      </c>
      <c r="AK141" s="96">
        <v>0.01</v>
      </c>
      <c r="AL141" s="4" t="s">
        <v>13</v>
      </c>
    </row>
    <row r="142" spans="1:38" s="62" customFormat="1">
      <c r="A142" s="76" t="s">
        <v>2768</v>
      </c>
      <c r="B142" s="186">
        <v>0.12</v>
      </c>
      <c r="C142" s="186">
        <v>0.13</v>
      </c>
      <c r="D142" s="189">
        <f t="shared" si="38"/>
        <v>-1.0000000000000009E-2</v>
      </c>
      <c r="E142" s="186">
        <v>0.1</v>
      </c>
      <c r="F142" s="186">
        <v>0.13</v>
      </c>
      <c r="G142" s="189">
        <f t="shared" si="27"/>
        <v>-0.03</v>
      </c>
      <c r="H142" s="186">
        <v>0.1</v>
      </c>
      <c r="I142" s="186">
        <v>0.13</v>
      </c>
      <c r="J142" s="189">
        <f t="shared" si="28"/>
        <v>-0.03</v>
      </c>
      <c r="K142" s="186">
        <v>0.12</v>
      </c>
      <c r="L142" s="186">
        <v>0.13</v>
      </c>
      <c r="M142" s="189">
        <f t="shared" si="29"/>
        <v>-1.0000000000000009E-2</v>
      </c>
      <c r="N142" s="186">
        <v>0.12</v>
      </c>
      <c r="O142" s="186">
        <v>0.13</v>
      </c>
      <c r="P142" s="189">
        <f t="shared" si="30"/>
        <v>-1.0000000000000009E-2</v>
      </c>
      <c r="Q142" s="186">
        <v>0.12</v>
      </c>
      <c r="R142" s="186">
        <v>0.13</v>
      </c>
      <c r="S142" s="189">
        <f t="shared" si="31"/>
        <v>-1.0000000000000009E-2</v>
      </c>
      <c r="T142" s="186">
        <v>0.14000000000000001</v>
      </c>
      <c r="U142" s="186">
        <v>0.13</v>
      </c>
      <c r="V142" s="189">
        <f t="shared" si="32"/>
        <v>1.0000000000000009E-2</v>
      </c>
      <c r="W142" s="186">
        <v>0.15</v>
      </c>
      <c r="X142" s="186">
        <v>0.13</v>
      </c>
      <c r="Y142" s="189">
        <f t="shared" si="33"/>
        <v>1.999999999999999E-2</v>
      </c>
      <c r="Z142" s="186">
        <v>0.14000000000000001</v>
      </c>
      <c r="AA142" s="186">
        <v>0.13</v>
      </c>
      <c r="AB142" s="189">
        <f t="shared" si="34"/>
        <v>1.0000000000000009E-2</v>
      </c>
      <c r="AC142" s="186">
        <v>0.14000000000000001</v>
      </c>
      <c r="AD142" s="186">
        <v>0.13</v>
      </c>
      <c r="AE142" s="189">
        <f t="shared" si="35"/>
        <v>1.0000000000000009E-2</v>
      </c>
      <c r="AF142" s="189">
        <f t="shared" si="36"/>
        <v>-2.2222222222222244E-3</v>
      </c>
      <c r="AG142" s="4">
        <v>343.43</v>
      </c>
      <c r="AH142" s="186">
        <f t="shared" si="39"/>
        <v>9.8129941283504098E-5</v>
      </c>
      <c r="AI142" s="99">
        <f t="shared" si="37"/>
        <v>-2.1806653618556488E-7</v>
      </c>
      <c r="AJ142" s="96">
        <v>360.76</v>
      </c>
      <c r="AK142" s="96">
        <v>1.71</v>
      </c>
      <c r="AL142" s="4">
        <v>10.92</v>
      </c>
    </row>
    <row r="143" spans="1:38" s="62" customFormat="1">
      <c r="A143" s="76" t="s">
        <v>2769</v>
      </c>
      <c r="B143" s="186">
        <v>9.5399999999999999E-2</v>
      </c>
      <c r="C143" s="186">
        <v>0.13</v>
      </c>
      <c r="D143" s="189">
        <f t="shared" si="38"/>
        <v>-3.4600000000000006E-2</v>
      </c>
      <c r="E143" s="186">
        <v>2.7799999999999998E-2</v>
      </c>
      <c r="F143" s="186">
        <v>0.13</v>
      </c>
      <c r="G143" s="189">
        <f t="shared" si="27"/>
        <v>-0.10220000000000001</v>
      </c>
      <c r="H143" s="186">
        <v>3.73E-2</v>
      </c>
      <c r="I143" s="186">
        <v>0.13</v>
      </c>
      <c r="J143" s="189">
        <f t="shared" si="28"/>
        <v>-9.2700000000000005E-2</v>
      </c>
      <c r="K143" s="186">
        <v>9.4100000000000003E-2</v>
      </c>
      <c r="L143" s="186">
        <v>0.13</v>
      </c>
      <c r="M143" s="189">
        <f t="shared" si="29"/>
        <v>-3.5900000000000001E-2</v>
      </c>
      <c r="N143" s="186">
        <v>-6.5100000000000005E-2</v>
      </c>
      <c r="O143" s="186">
        <v>0.13</v>
      </c>
      <c r="P143" s="189">
        <f t="shared" si="30"/>
        <v>-0.1951</v>
      </c>
      <c r="Q143" s="186">
        <v>1.7100000000000001E-2</v>
      </c>
      <c r="R143" s="186">
        <v>0.13</v>
      </c>
      <c r="S143" s="189">
        <f t="shared" si="31"/>
        <v>-0.1129</v>
      </c>
      <c r="T143" s="186">
        <v>-2.1833</v>
      </c>
      <c r="U143" s="186">
        <v>0.13</v>
      </c>
      <c r="V143" s="189">
        <f t="shared" si="32"/>
        <v>-2.3132999999999999</v>
      </c>
      <c r="W143" s="186">
        <v>-0.12939999999999999</v>
      </c>
      <c r="X143" s="186">
        <v>0.13</v>
      </c>
      <c r="Y143" s="189">
        <f t="shared" si="33"/>
        <v>-0.25939999999999996</v>
      </c>
      <c r="Z143" s="186">
        <v>-2.3699999999999999E-2</v>
      </c>
      <c r="AA143" s="186">
        <v>0.13</v>
      </c>
      <c r="AB143" s="189">
        <f t="shared" si="34"/>
        <v>-0.1537</v>
      </c>
      <c r="AC143" s="186">
        <v>-0.21279999999999999</v>
      </c>
      <c r="AD143" s="186">
        <v>0.13</v>
      </c>
      <c r="AE143" s="189">
        <f t="shared" si="35"/>
        <v>-0.34279999999999999</v>
      </c>
      <c r="AF143" s="189">
        <f t="shared" si="36"/>
        <v>-0.39443333333333336</v>
      </c>
      <c r="AG143" s="4">
        <v>11.45</v>
      </c>
      <c r="AH143" s="186">
        <f t="shared" si="39"/>
        <v>3.2716647575812301E-6</v>
      </c>
      <c r="AI143" s="99">
        <f t="shared" si="37"/>
        <v>-1.2904536358819566E-6</v>
      </c>
      <c r="AJ143" s="96">
        <v>22.13</v>
      </c>
      <c r="AK143" s="96">
        <v>1.1299999999999999</v>
      </c>
      <c r="AL143" s="4">
        <v>-11.73</v>
      </c>
    </row>
    <row r="144" spans="1:38" s="62" customFormat="1">
      <c r="A144" s="76" t="s">
        <v>2770</v>
      </c>
      <c r="B144" s="186">
        <v>7.6E-3</v>
      </c>
      <c r="C144" s="186">
        <v>0.13</v>
      </c>
      <c r="D144" s="189">
        <f t="shared" si="38"/>
        <v>-0.12240000000000001</v>
      </c>
      <c r="E144" s="186">
        <v>2.41E-2</v>
      </c>
      <c r="F144" s="186">
        <v>0.13</v>
      </c>
      <c r="G144" s="189">
        <f t="shared" si="27"/>
        <v>-0.10590000000000001</v>
      </c>
      <c r="H144" s="186">
        <v>2.3E-2</v>
      </c>
      <c r="I144" s="186">
        <v>0.13</v>
      </c>
      <c r="J144" s="189">
        <f t="shared" si="28"/>
        <v>-0.10700000000000001</v>
      </c>
      <c r="K144" s="186">
        <v>-0.11020000000000001</v>
      </c>
      <c r="L144" s="186">
        <v>0.13</v>
      </c>
      <c r="M144" s="189">
        <f t="shared" si="29"/>
        <v>-0.24020000000000002</v>
      </c>
      <c r="N144" s="186">
        <v>-0.14380000000000001</v>
      </c>
      <c r="O144" s="186">
        <v>0.13</v>
      </c>
      <c r="P144" s="189">
        <f t="shared" si="30"/>
        <v>-0.27380000000000004</v>
      </c>
      <c r="Q144" s="186">
        <v>-6.13E-2</v>
      </c>
      <c r="R144" s="186">
        <v>0.13</v>
      </c>
      <c r="S144" s="189">
        <f t="shared" si="31"/>
        <v>-0.1913</v>
      </c>
      <c r="T144" s="186">
        <v>-7.3599999999999999E-2</v>
      </c>
      <c r="U144" s="186">
        <v>0.13</v>
      </c>
      <c r="V144" s="189">
        <f t="shared" si="32"/>
        <v>-0.2036</v>
      </c>
      <c r="W144" s="186">
        <v>-3.5299999999999998E-2</v>
      </c>
      <c r="X144" s="186">
        <v>0.13</v>
      </c>
      <c r="Y144" s="189">
        <f t="shared" si="33"/>
        <v>-0.1653</v>
      </c>
      <c r="Z144" s="186">
        <v>-2.0400000000000001E-2</v>
      </c>
      <c r="AA144" s="186">
        <v>0.13</v>
      </c>
      <c r="AB144" s="189">
        <f t="shared" si="34"/>
        <v>-0.15040000000000001</v>
      </c>
      <c r="AC144" s="186">
        <v>-2.0400000000000001E-2</v>
      </c>
      <c r="AD144" s="186">
        <v>0.13</v>
      </c>
      <c r="AE144" s="189">
        <f t="shared" si="35"/>
        <v>-0.15040000000000001</v>
      </c>
      <c r="AF144" s="189">
        <f t="shared" si="36"/>
        <v>-0.17814444444444447</v>
      </c>
      <c r="AG144" s="4">
        <v>3.32</v>
      </c>
      <c r="AH144" s="186">
        <f t="shared" si="39"/>
        <v>9.4863991224189371E-7</v>
      </c>
      <c r="AI144" s="99">
        <f t="shared" si="37"/>
        <v>-1.689949301441587E-7</v>
      </c>
      <c r="AJ144" s="96">
        <v>55.13</v>
      </c>
      <c r="AK144" s="96">
        <v>0</v>
      </c>
      <c r="AL144" s="4">
        <v>5.91</v>
      </c>
    </row>
    <row r="145" spans="1:38" s="62" customFormat="1">
      <c r="A145" s="76" t="s">
        <v>2771</v>
      </c>
      <c r="B145" s="186" t="s">
        <v>13</v>
      </c>
      <c r="C145" s="186">
        <v>0.13</v>
      </c>
      <c r="D145" s="189" t="s">
        <v>13</v>
      </c>
      <c r="E145" s="186">
        <v>9.98E-2</v>
      </c>
      <c r="F145" s="186">
        <v>0.13</v>
      </c>
      <c r="G145" s="189">
        <f t="shared" si="27"/>
        <v>-3.0200000000000005E-2</v>
      </c>
      <c r="H145" s="186">
        <v>7.2599999999999998E-2</v>
      </c>
      <c r="I145" s="186">
        <v>0.13</v>
      </c>
      <c r="J145" s="189">
        <f t="shared" si="28"/>
        <v>-5.7400000000000007E-2</v>
      </c>
      <c r="K145" s="186">
        <v>4.7399999999999998E-2</v>
      </c>
      <c r="L145" s="186">
        <v>0.13</v>
      </c>
      <c r="M145" s="189">
        <f t="shared" si="29"/>
        <v>-8.2600000000000007E-2</v>
      </c>
      <c r="N145" s="186">
        <v>1.34E-2</v>
      </c>
      <c r="O145" s="186">
        <v>0.13</v>
      </c>
      <c r="P145" s="189">
        <f t="shared" si="30"/>
        <v>-0.11660000000000001</v>
      </c>
      <c r="Q145" s="186">
        <v>2.6499999999999999E-2</v>
      </c>
      <c r="R145" s="186">
        <v>0.13</v>
      </c>
      <c r="S145" s="189">
        <f t="shared" si="31"/>
        <v>-0.10350000000000001</v>
      </c>
      <c r="T145" s="186">
        <v>2.18E-2</v>
      </c>
      <c r="U145" s="186">
        <v>0.13</v>
      </c>
      <c r="V145" s="189">
        <f t="shared" si="32"/>
        <v>-0.1082</v>
      </c>
      <c r="W145" s="186">
        <v>3.7600000000000001E-2</v>
      </c>
      <c r="X145" s="186">
        <v>0.13</v>
      </c>
      <c r="Y145" s="189">
        <f t="shared" si="33"/>
        <v>-9.240000000000001E-2</v>
      </c>
      <c r="Z145" s="186">
        <v>-6.5100000000000005E-2</v>
      </c>
      <c r="AA145" s="186">
        <v>0.13</v>
      </c>
      <c r="AB145" s="189">
        <f t="shared" si="34"/>
        <v>-0.1951</v>
      </c>
      <c r="AC145" s="186">
        <v>1.9E-2</v>
      </c>
      <c r="AD145" s="186">
        <v>0.13</v>
      </c>
      <c r="AE145" s="189">
        <f t="shared" si="35"/>
        <v>-0.111</v>
      </c>
      <c r="AF145" s="189">
        <f t="shared" si="36"/>
        <v>-0.10495000000000002</v>
      </c>
      <c r="AG145" s="4">
        <v>15.75</v>
      </c>
      <c r="AH145" s="186">
        <f t="shared" si="39"/>
        <v>4.5003248848824779E-6</v>
      </c>
      <c r="AI145" s="99">
        <f t="shared" si="37"/>
        <v>-4.7230909666841612E-7</v>
      </c>
      <c r="AJ145" s="96">
        <v>15.81</v>
      </c>
      <c r="AK145" s="96">
        <v>1.1000000000000001</v>
      </c>
      <c r="AL145" s="4" t="s">
        <v>13</v>
      </c>
    </row>
    <row r="146" spans="1:38" s="62" customFormat="1">
      <c r="A146" s="76" t="s">
        <v>2772</v>
      </c>
      <c r="B146" s="186" t="s">
        <v>13</v>
      </c>
      <c r="C146" s="186">
        <v>0.13</v>
      </c>
      <c r="D146" s="189" t="s">
        <v>13</v>
      </c>
      <c r="E146" s="186" t="s">
        <v>13</v>
      </c>
      <c r="F146" s="186">
        <v>0.13</v>
      </c>
      <c r="G146" s="189" t="s">
        <v>13</v>
      </c>
      <c r="H146" s="186">
        <v>2.0000000000000001E-4</v>
      </c>
      <c r="I146" s="186">
        <v>0.13</v>
      </c>
      <c r="J146" s="189">
        <f t="shared" si="28"/>
        <v>-0.1298</v>
      </c>
      <c r="K146" s="186">
        <v>1E-4</v>
      </c>
      <c r="L146" s="186">
        <v>0.13</v>
      </c>
      <c r="M146" s="189">
        <f t="shared" si="29"/>
        <v>-0.12990000000000002</v>
      </c>
      <c r="N146" s="186">
        <v>-2.9999999999999997E-4</v>
      </c>
      <c r="O146" s="186">
        <v>0.13</v>
      </c>
      <c r="P146" s="189">
        <f t="shared" si="30"/>
        <v>-0.1303</v>
      </c>
      <c r="Q146" s="186">
        <v>1E-3</v>
      </c>
      <c r="R146" s="186">
        <v>0.13</v>
      </c>
      <c r="S146" s="189">
        <f t="shared" si="31"/>
        <v>-0.129</v>
      </c>
      <c r="T146" s="186">
        <v>4.1000000000000003E-3</v>
      </c>
      <c r="U146" s="186">
        <v>0.13</v>
      </c>
      <c r="V146" s="189">
        <f t="shared" si="32"/>
        <v>-0.12590000000000001</v>
      </c>
      <c r="W146" s="186">
        <v>6.7999999999999996E-3</v>
      </c>
      <c r="X146" s="186">
        <v>0.13</v>
      </c>
      <c r="Y146" s="189">
        <f t="shared" si="33"/>
        <v>-0.1232</v>
      </c>
      <c r="Z146" s="186">
        <v>2.8400000000000002E-2</v>
      </c>
      <c r="AA146" s="186">
        <v>0.13</v>
      </c>
      <c r="AB146" s="189">
        <f t="shared" si="34"/>
        <v>-0.1016</v>
      </c>
      <c r="AC146" s="186">
        <v>4.8500000000000001E-2</v>
      </c>
      <c r="AD146" s="186">
        <v>0.13</v>
      </c>
      <c r="AE146" s="189">
        <f t="shared" si="35"/>
        <v>-8.1500000000000003E-2</v>
      </c>
      <c r="AF146" s="189">
        <f t="shared" si="36"/>
        <v>-0.11734285714285715</v>
      </c>
      <c r="AG146" s="4">
        <v>129.72</v>
      </c>
      <c r="AH146" s="186">
        <f t="shared" si="39"/>
        <v>3.7065532956632065E-5</v>
      </c>
      <c r="AI146" s="99">
        <f t="shared" si="37"/>
        <v>-4.3493755386539402E-6</v>
      </c>
      <c r="AJ146" s="96">
        <v>132.99</v>
      </c>
      <c r="AK146" s="96">
        <v>0</v>
      </c>
      <c r="AL146" s="4" t="s">
        <v>13</v>
      </c>
    </row>
    <row r="147" spans="1:38" s="62" customFormat="1">
      <c r="A147" s="76" t="s">
        <v>2773</v>
      </c>
      <c r="B147" s="186">
        <v>0.19109999999999999</v>
      </c>
      <c r="C147" s="186">
        <v>0.13</v>
      </c>
      <c r="D147" s="189">
        <f t="shared" si="38"/>
        <v>6.1099999999999988E-2</v>
      </c>
      <c r="E147" s="186">
        <v>0.1953</v>
      </c>
      <c r="F147" s="186">
        <v>0.13</v>
      </c>
      <c r="G147" s="189">
        <f t="shared" si="27"/>
        <v>6.5299999999999997E-2</v>
      </c>
      <c r="H147" s="186">
        <v>0.1118</v>
      </c>
      <c r="I147" s="186">
        <v>0.13</v>
      </c>
      <c r="J147" s="189">
        <f t="shared" si="28"/>
        <v>-1.8200000000000008E-2</v>
      </c>
      <c r="K147" s="186">
        <v>5.33E-2</v>
      </c>
      <c r="L147" s="186">
        <v>0.13</v>
      </c>
      <c r="M147" s="189">
        <f t="shared" si="29"/>
        <v>-7.6700000000000004E-2</v>
      </c>
      <c r="N147" s="186">
        <v>3.6299999999999999E-2</v>
      </c>
      <c r="O147" s="186">
        <v>0.13</v>
      </c>
      <c r="P147" s="189">
        <f t="shared" si="30"/>
        <v>-9.3700000000000006E-2</v>
      </c>
      <c r="Q147" s="186">
        <v>9.6699999999999994E-2</v>
      </c>
      <c r="R147" s="186">
        <v>0.13</v>
      </c>
      <c r="S147" s="189">
        <f t="shared" si="31"/>
        <v>-3.330000000000001E-2</v>
      </c>
      <c r="T147" s="186">
        <v>4.5100000000000001E-2</v>
      </c>
      <c r="U147" s="186">
        <v>0.13</v>
      </c>
      <c r="V147" s="189">
        <f t="shared" si="32"/>
        <v>-8.4900000000000003E-2</v>
      </c>
      <c r="W147" s="186">
        <v>0.24249999999999999</v>
      </c>
      <c r="X147" s="186">
        <v>0.13</v>
      </c>
      <c r="Y147" s="189">
        <f t="shared" si="33"/>
        <v>0.11249999999999999</v>
      </c>
      <c r="Z147" s="186">
        <v>4.8599999999999997E-2</v>
      </c>
      <c r="AA147" s="186">
        <v>0.13</v>
      </c>
      <c r="AB147" s="189">
        <f t="shared" si="34"/>
        <v>-8.14E-2</v>
      </c>
      <c r="AC147" s="186">
        <v>5.1900000000000002E-2</v>
      </c>
      <c r="AD147" s="186">
        <v>0.13</v>
      </c>
      <c r="AE147" s="189">
        <f t="shared" si="35"/>
        <v>-7.8100000000000003E-2</v>
      </c>
      <c r="AF147" s="189">
        <f t="shared" si="36"/>
        <v>-2.324444444444445E-2</v>
      </c>
      <c r="AG147" s="4">
        <v>278.13</v>
      </c>
      <c r="AH147" s="186">
        <f t="shared" si="39"/>
        <v>7.947145144332467E-5</v>
      </c>
      <c r="AI147" s="99">
        <f t="shared" si="37"/>
        <v>-1.847269737993725E-6</v>
      </c>
      <c r="AJ147" s="96">
        <v>344</v>
      </c>
      <c r="AK147" s="96">
        <v>0.81</v>
      </c>
      <c r="AL147" s="4">
        <v>-9.64</v>
      </c>
    </row>
    <row r="148" spans="1:38" s="62" customFormat="1">
      <c r="A148" s="76" t="s">
        <v>2774</v>
      </c>
      <c r="B148" s="186" t="s">
        <v>13</v>
      </c>
      <c r="C148" s="186">
        <v>0.13</v>
      </c>
      <c r="D148" s="189" t="s">
        <v>13</v>
      </c>
      <c r="E148" s="186" t="s">
        <v>13</v>
      </c>
      <c r="F148" s="186">
        <v>0.13</v>
      </c>
      <c r="G148" s="189" t="s">
        <v>13</v>
      </c>
      <c r="H148" s="186" t="s">
        <v>13</v>
      </c>
      <c r="I148" s="186">
        <v>0.13</v>
      </c>
      <c r="J148" s="189" t="s">
        <v>13</v>
      </c>
      <c r="K148" s="186" t="s">
        <v>13</v>
      </c>
      <c r="L148" s="186">
        <v>0.13</v>
      </c>
      <c r="M148" s="189" t="s">
        <v>13</v>
      </c>
      <c r="N148" s="186" t="s">
        <v>13</v>
      </c>
      <c r="O148" s="186">
        <v>0.13</v>
      </c>
      <c r="P148" s="189" t="s">
        <v>13</v>
      </c>
      <c r="Q148" s="186" t="s">
        <v>13</v>
      </c>
      <c r="R148" s="186">
        <v>0.13</v>
      </c>
      <c r="S148" s="189" t="s">
        <v>13</v>
      </c>
      <c r="T148" s="186" t="s">
        <v>13</v>
      </c>
      <c r="U148" s="186">
        <v>0.13</v>
      </c>
      <c r="V148" s="189" t="s">
        <v>13</v>
      </c>
      <c r="W148" s="186">
        <v>0.1205</v>
      </c>
      <c r="X148" s="186">
        <v>0.13</v>
      </c>
      <c r="Y148" s="189">
        <f t="shared" si="33"/>
        <v>-9.5000000000000084E-3</v>
      </c>
      <c r="Z148" s="186">
        <v>0.44190000000000002</v>
      </c>
      <c r="AA148" s="186">
        <v>0.13</v>
      </c>
      <c r="AB148" s="189">
        <f t="shared" si="34"/>
        <v>0.31190000000000001</v>
      </c>
      <c r="AC148" s="186">
        <v>0.32490000000000002</v>
      </c>
      <c r="AD148" s="186">
        <v>0.13</v>
      </c>
      <c r="AE148" s="189">
        <f t="shared" si="35"/>
        <v>0.19490000000000002</v>
      </c>
      <c r="AF148" s="189">
        <f t="shared" si="36"/>
        <v>0.16576666666666667</v>
      </c>
      <c r="AG148" s="4">
        <v>24.6</v>
      </c>
      <c r="AH148" s="186">
        <f t="shared" si="39"/>
        <v>7.0290788678164422E-6</v>
      </c>
      <c r="AI148" s="99">
        <f t="shared" si="37"/>
        <v>1.1651869736550389E-6</v>
      </c>
      <c r="AJ148" s="96">
        <v>27.05</v>
      </c>
      <c r="AK148" s="96">
        <v>0.73</v>
      </c>
      <c r="AL148" s="4"/>
    </row>
    <row r="149" spans="1:38" s="62" customFormat="1">
      <c r="A149" s="76" t="s">
        <v>2775</v>
      </c>
      <c r="B149" s="186">
        <v>0.32929999999999998</v>
      </c>
      <c r="C149" s="186">
        <v>0.13</v>
      </c>
      <c r="D149" s="189">
        <f t="shared" si="38"/>
        <v>0.19929999999999998</v>
      </c>
      <c r="E149" s="186">
        <v>0.1613</v>
      </c>
      <c r="F149" s="186">
        <v>0.13</v>
      </c>
      <c r="G149" s="189">
        <f t="shared" si="27"/>
        <v>3.1299999999999994E-2</v>
      </c>
      <c r="H149" s="186">
        <v>0.1013</v>
      </c>
      <c r="I149" s="186">
        <v>0.13</v>
      </c>
      <c r="J149" s="189">
        <f t="shared" si="28"/>
        <v>-2.8700000000000003E-2</v>
      </c>
      <c r="K149" s="186">
        <v>6.9699999999999998E-2</v>
      </c>
      <c r="L149" s="186">
        <v>0.13</v>
      </c>
      <c r="M149" s="189">
        <f t="shared" si="29"/>
        <v>-6.0300000000000006E-2</v>
      </c>
      <c r="N149" s="186">
        <v>8.0299999999999996E-2</v>
      </c>
      <c r="O149" s="186">
        <v>0.13</v>
      </c>
      <c r="P149" s="189">
        <f t="shared" si="30"/>
        <v>-4.9700000000000008E-2</v>
      </c>
      <c r="Q149" s="186">
        <v>0.14269999999999999</v>
      </c>
      <c r="R149" s="186">
        <v>0.13</v>
      </c>
      <c r="S149" s="189">
        <f t="shared" si="31"/>
        <v>1.2699999999999989E-2</v>
      </c>
      <c r="T149" s="186">
        <v>0.13469999999999999</v>
      </c>
      <c r="U149" s="186">
        <v>0.13</v>
      </c>
      <c r="V149" s="189">
        <f t="shared" si="32"/>
        <v>4.699999999999982E-3</v>
      </c>
      <c r="W149" s="186">
        <v>9.4500000000000001E-2</v>
      </c>
      <c r="X149" s="186">
        <v>0.13</v>
      </c>
      <c r="Y149" s="189">
        <f t="shared" si="33"/>
        <v>-3.5500000000000004E-2</v>
      </c>
      <c r="Z149" s="186">
        <v>8.0500000000000002E-2</v>
      </c>
      <c r="AA149" s="186">
        <v>0.13</v>
      </c>
      <c r="AB149" s="189">
        <f t="shared" si="34"/>
        <v>-4.9500000000000002E-2</v>
      </c>
      <c r="AC149" s="186">
        <v>8.3000000000000001E-3</v>
      </c>
      <c r="AD149" s="186">
        <v>0.13</v>
      </c>
      <c r="AE149" s="189">
        <f t="shared" si="35"/>
        <v>-0.1217</v>
      </c>
      <c r="AF149" s="189">
        <f t="shared" si="36"/>
        <v>-7.6333333333333453E-3</v>
      </c>
      <c r="AG149" s="4">
        <v>58.38</v>
      </c>
      <c r="AH149" s="186">
        <f t="shared" si="39"/>
        <v>1.6681204239964386E-5</v>
      </c>
      <c r="AI149" s="99">
        <f t="shared" si="37"/>
        <v>-1.2733319236506167E-7</v>
      </c>
      <c r="AJ149" s="96">
        <v>60.42</v>
      </c>
      <c r="AK149" s="96">
        <v>0</v>
      </c>
      <c r="AL149" s="4">
        <v>-2.65</v>
      </c>
    </row>
    <row r="150" spans="1:38" s="62" customFormat="1">
      <c r="A150" s="76" t="s">
        <v>2776</v>
      </c>
      <c r="B150" s="186">
        <v>3.2899999999999999E-2</v>
      </c>
      <c r="C150" s="186">
        <v>0.13</v>
      </c>
      <c r="D150" s="189">
        <f t="shared" si="38"/>
        <v>-9.7100000000000006E-2</v>
      </c>
      <c r="E150" s="186">
        <v>-4.24E-2</v>
      </c>
      <c r="F150" s="186">
        <v>0.13</v>
      </c>
      <c r="G150" s="189">
        <f t="shared" si="27"/>
        <v>-0.1724</v>
      </c>
      <c r="H150" s="186">
        <v>-8.0000000000000004E-4</v>
      </c>
      <c r="I150" s="186">
        <v>0.13</v>
      </c>
      <c r="J150" s="189">
        <f t="shared" si="28"/>
        <v>-0.1308</v>
      </c>
      <c r="K150" s="186">
        <v>5.8599999999999999E-2</v>
      </c>
      <c r="L150" s="186">
        <v>0.13</v>
      </c>
      <c r="M150" s="189">
        <f t="shared" si="29"/>
        <v>-7.1400000000000005E-2</v>
      </c>
      <c r="N150" s="186">
        <v>4.3400000000000001E-2</v>
      </c>
      <c r="O150" s="186">
        <v>0.13</v>
      </c>
      <c r="P150" s="189">
        <f t="shared" si="30"/>
        <v>-8.660000000000001E-2</v>
      </c>
      <c r="Q150" s="186">
        <v>5.8900000000000001E-2</v>
      </c>
      <c r="R150" s="186">
        <v>0.13</v>
      </c>
      <c r="S150" s="189">
        <f t="shared" si="31"/>
        <v>-7.1099999999999997E-2</v>
      </c>
      <c r="T150" s="186">
        <v>4.4499999999999998E-2</v>
      </c>
      <c r="U150" s="186">
        <v>0.13</v>
      </c>
      <c r="V150" s="189">
        <f t="shared" si="32"/>
        <v>-8.5500000000000007E-2</v>
      </c>
      <c r="W150" s="186">
        <v>6.5600000000000006E-2</v>
      </c>
      <c r="X150" s="186">
        <v>0.13</v>
      </c>
      <c r="Y150" s="189">
        <f t="shared" si="33"/>
        <v>-6.4399999999999999E-2</v>
      </c>
      <c r="Z150" s="186">
        <v>0.1241</v>
      </c>
      <c r="AA150" s="186">
        <v>0.13</v>
      </c>
      <c r="AB150" s="189">
        <f t="shared" si="34"/>
        <v>-5.9000000000000025E-3</v>
      </c>
      <c r="AC150" s="186">
        <v>0.12139999999999999</v>
      </c>
      <c r="AD150" s="186">
        <v>0.13</v>
      </c>
      <c r="AE150" s="189">
        <f t="shared" si="35"/>
        <v>-8.6000000000000104E-3</v>
      </c>
      <c r="AF150" s="189">
        <f t="shared" si="36"/>
        <v>-7.3666666666666686E-2</v>
      </c>
      <c r="AG150" s="4">
        <v>223.27</v>
      </c>
      <c r="AH150" s="186">
        <f t="shared" si="39"/>
        <v>6.3796034098267365E-5</v>
      </c>
      <c r="AI150" s="99">
        <f t="shared" si="37"/>
        <v>-4.6996411785723638E-6</v>
      </c>
      <c r="AJ150" s="96">
        <v>253.77</v>
      </c>
      <c r="AK150" s="96">
        <v>3.98</v>
      </c>
      <c r="AL150" s="4">
        <v>9.74</v>
      </c>
    </row>
    <row r="151" spans="1:38" s="62" customFormat="1">
      <c r="A151" s="76" t="s">
        <v>2777</v>
      </c>
      <c r="B151" s="186" t="s">
        <v>13</v>
      </c>
      <c r="C151" s="186">
        <v>0.13</v>
      </c>
      <c r="D151" s="189" t="s">
        <v>13</v>
      </c>
      <c r="E151" s="186" t="s">
        <v>13</v>
      </c>
      <c r="F151" s="186">
        <v>0.13</v>
      </c>
      <c r="G151" s="189" t="s">
        <v>13</v>
      </c>
      <c r="H151" s="186" t="s">
        <v>13</v>
      </c>
      <c r="I151" s="186">
        <v>0.13</v>
      </c>
      <c r="J151" s="189" t="s">
        <v>13</v>
      </c>
      <c r="K151" s="186" t="s">
        <v>13</v>
      </c>
      <c r="L151" s="186">
        <v>0.13</v>
      </c>
      <c r="M151" s="189" t="s">
        <v>13</v>
      </c>
      <c r="N151" s="186" t="s">
        <v>13</v>
      </c>
      <c r="O151" s="186">
        <v>0.13</v>
      </c>
      <c r="P151" s="189" t="s">
        <v>13</v>
      </c>
      <c r="Q151" s="186" t="s">
        <v>13</v>
      </c>
      <c r="R151" s="186">
        <v>0.13</v>
      </c>
      <c r="S151" s="189" t="s">
        <v>13</v>
      </c>
      <c r="T151" s="186" t="s">
        <v>13</v>
      </c>
      <c r="U151" s="186">
        <v>0.13</v>
      </c>
      <c r="V151" s="189" t="s">
        <v>13</v>
      </c>
      <c r="W151" s="186" t="s">
        <v>13</v>
      </c>
      <c r="X151" s="186">
        <v>0.13</v>
      </c>
      <c r="Y151" s="189" t="s">
        <v>13</v>
      </c>
      <c r="Z151" s="186">
        <v>6.3100000000000003E-2</v>
      </c>
      <c r="AA151" s="186">
        <v>0.13</v>
      </c>
      <c r="AB151" s="189">
        <f t="shared" si="34"/>
        <v>-6.6900000000000001E-2</v>
      </c>
      <c r="AC151" s="186">
        <v>3.2800000000000003E-2</v>
      </c>
      <c r="AD151" s="186">
        <v>0.13</v>
      </c>
      <c r="AE151" s="189">
        <f t="shared" si="35"/>
        <v>-9.7200000000000009E-2</v>
      </c>
      <c r="AF151" s="189">
        <f t="shared" si="36"/>
        <v>-8.2050000000000012E-2</v>
      </c>
      <c r="AG151" s="4">
        <v>76.45</v>
      </c>
      <c r="AH151" s="186">
        <f t="shared" si="39"/>
        <v>2.1844434123762888E-5</v>
      </c>
      <c r="AI151" s="99">
        <f t="shared" si="37"/>
        <v>-1.7923358198547452E-6</v>
      </c>
      <c r="AJ151" s="96">
        <v>77.42</v>
      </c>
      <c r="AK151" s="96">
        <v>0</v>
      </c>
      <c r="AL151" s="4" t="s">
        <v>13</v>
      </c>
    </row>
    <row r="152" spans="1:38" s="62" customFormat="1">
      <c r="A152" s="76" t="s">
        <v>2778</v>
      </c>
      <c r="B152" s="186">
        <v>0.1426</v>
      </c>
      <c r="C152" s="186">
        <v>0.13</v>
      </c>
      <c r="D152" s="189">
        <f t="shared" si="38"/>
        <v>1.26E-2</v>
      </c>
      <c r="E152" s="186">
        <v>0.15160000000000001</v>
      </c>
      <c r="F152" s="186">
        <v>0.13</v>
      </c>
      <c r="G152" s="189">
        <f t="shared" si="27"/>
        <v>2.1600000000000008E-2</v>
      </c>
      <c r="H152" s="186">
        <v>0.19550000000000001</v>
      </c>
      <c r="I152" s="186">
        <v>0.13</v>
      </c>
      <c r="J152" s="189">
        <f t="shared" si="28"/>
        <v>6.5500000000000003E-2</v>
      </c>
      <c r="K152" s="186">
        <v>0.19500000000000001</v>
      </c>
      <c r="L152" s="186">
        <v>0.13</v>
      </c>
      <c r="M152" s="189">
        <f t="shared" si="29"/>
        <v>6.5000000000000002E-2</v>
      </c>
      <c r="N152" s="186">
        <v>0.16980000000000001</v>
      </c>
      <c r="O152" s="186">
        <v>0.13</v>
      </c>
      <c r="P152" s="189">
        <f t="shared" si="30"/>
        <v>3.9800000000000002E-2</v>
      </c>
      <c r="Q152" s="186">
        <v>0.12130000000000001</v>
      </c>
      <c r="R152" s="186">
        <v>0.13</v>
      </c>
      <c r="S152" s="189">
        <f t="shared" si="31"/>
        <v>-8.6999999999999994E-3</v>
      </c>
      <c r="T152" s="186">
        <v>0.1143</v>
      </c>
      <c r="U152" s="186">
        <v>0.13</v>
      </c>
      <c r="V152" s="189">
        <f t="shared" si="32"/>
        <v>-1.5700000000000006E-2</v>
      </c>
      <c r="W152" s="186">
        <v>9.5399999999999999E-2</v>
      </c>
      <c r="X152" s="186">
        <v>0.13</v>
      </c>
      <c r="Y152" s="189">
        <f t="shared" si="33"/>
        <v>-3.4600000000000006E-2</v>
      </c>
      <c r="Z152" s="186">
        <v>1.1999999999999999E-3</v>
      </c>
      <c r="AA152" s="186">
        <v>0.13</v>
      </c>
      <c r="AB152" s="189">
        <f t="shared" si="34"/>
        <v>-0.1288</v>
      </c>
      <c r="AC152" s="186">
        <v>-0.18790000000000001</v>
      </c>
      <c r="AD152" s="186">
        <v>0.13</v>
      </c>
      <c r="AE152" s="189">
        <f t="shared" si="35"/>
        <v>-0.31790000000000002</v>
      </c>
      <c r="AF152" s="189">
        <f t="shared" si="36"/>
        <v>-4.0744444444444444E-2</v>
      </c>
      <c r="AG152" s="4">
        <v>159.77000000000001</v>
      </c>
      <c r="AH152" s="186">
        <f t="shared" si="39"/>
        <v>4.5651867102074509E-5</v>
      </c>
      <c r="AI152" s="99">
        <f t="shared" si="37"/>
        <v>-1.8600599629256359E-6</v>
      </c>
      <c r="AJ152" s="96">
        <v>183.46</v>
      </c>
      <c r="AK152" s="96">
        <v>1.27</v>
      </c>
      <c r="AL152" s="4">
        <v>-2.61</v>
      </c>
    </row>
    <row r="153" spans="1:38" s="62" customFormat="1">
      <c r="A153" s="76" t="s">
        <v>2779</v>
      </c>
      <c r="B153" s="186">
        <v>2.5999999999999999E-2</v>
      </c>
      <c r="C153" s="186">
        <v>0.13</v>
      </c>
      <c r="D153" s="189">
        <f t="shared" si="38"/>
        <v>-0.10400000000000001</v>
      </c>
      <c r="E153" s="186">
        <v>0.16</v>
      </c>
      <c r="F153" s="186">
        <v>0.13</v>
      </c>
      <c r="G153" s="189">
        <f t="shared" si="27"/>
        <v>0.03</v>
      </c>
      <c r="H153" s="186">
        <v>0.23</v>
      </c>
      <c r="I153" s="186">
        <v>0.13</v>
      </c>
      <c r="J153" s="189">
        <f t="shared" si="28"/>
        <v>0.1</v>
      </c>
      <c r="K153" s="186">
        <v>0.2</v>
      </c>
      <c r="L153" s="186">
        <v>0.13</v>
      </c>
      <c r="M153" s="189">
        <f t="shared" si="29"/>
        <v>7.0000000000000007E-2</v>
      </c>
      <c r="N153" s="186">
        <v>0.19</v>
      </c>
      <c r="O153" s="186">
        <v>0.13</v>
      </c>
      <c r="P153" s="189">
        <f t="shared" si="30"/>
        <v>0.06</v>
      </c>
      <c r="Q153" s="186">
        <v>0.15</v>
      </c>
      <c r="R153" s="186">
        <v>0.13</v>
      </c>
      <c r="S153" s="189">
        <f t="shared" si="31"/>
        <v>1.999999999999999E-2</v>
      </c>
      <c r="T153" s="186">
        <v>0.21</v>
      </c>
      <c r="U153" s="186">
        <v>0.13</v>
      </c>
      <c r="V153" s="189">
        <f t="shared" si="32"/>
        <v>7.9999999999999988E-2</v>
      </c>
      <c r="W153" s="186">
        <v>0.2</v>
      </c>
      <c r="X153" s="186">
        <v>0.13</v>
      </c>
      <c r="Y153" s="189">
        <f t="shared" si="33"/>
        <v>7.0000000000000007E-2</v>
      </c>
      <c r="Z153" s="186">
        <v>0.17</v>
      </c>
      <c r="AA153" s="186">
        <v>0.13</v>
      </c>
      <c r="AB153" s="189">
        <f t="shared" si="34"/>
        <v>4.0000000000000008E-2</v>
      </c>
      <c r="AC153" s="186">
        <v>0.15</v>
      </c>
      <c r="AD153" s="186">
        <v>0.13</v>
      </c>
      <c r="AE153" s="189">
        <f t="shared" si="35"/>
        <v>1.999999999999999E-2</v>
      </c>
      <c r="AF153" s="189">
        <f t="shared" si="36"/>
        <v>3.177777777777778E-2</v>
      </c>
      <c r="AG153" s="4">
        <v>72.41</v>
      </c>
      <c r="AH153" s="186">
        <f t="shared" si="39"/>
        <v>2.0690065073926364E-5</v>
      </c>
      <c r="AI153" s="99">
        <f t="shared" si="37"/>
        <v>6.5748429012699335E-7</v>
      </c>
      <c r="AJ153" s="96">
        <v>83.09</v>
      </c>
      <c r="AK153" s="96">
        <v>0.02</v>
      </c>
      <c r="AL153" s="4">
        <v>3.26</v>
      </c>
    </row>
    <row r="154" spans="1:38" s="62" customFormat="1">
      <c r="A154" s="76" t="s">
        <v>2780</v>
      </c>
      <c r="B154" s="186">
        <v>1.7899999999999999E-2</v>
      </c>
      <c r="C154" s="186">
        <v>0.13</v>
      </c>
      <c r="D154" s="189">
        <f t="shared" si="38"/>
        <v>-0.11210000000000001</v>
      </c>
      <c r="E154" s="186">
        <v>0.15459999999999999</v>
      </c>
      <c r="F154" s="186">
        <v>0.13</v>
      </c>
      <c r="G154" s="189">
        <f t="shared" si="27"/>
        <v>2.4599999999999983E-2</v>
      </c>
      <c r="H154" s="186">
        <v>7.0000000000000007E-2</v>
      </c>
      <c r="I154" s="186">
        <v>0.13</v>
      </c>
      <c r="J154" s="189">
        <f t="shared" si="28"/>
        <v>-0.06</v>
      </c>
      <c r="K154" s="186">
        <v>8.6400000000000005E-2</v>
      </c>
      <c r="L154" s="186">
        <v>0.13</v>
      </c>
      <c r="M154" s="189">
        <f t="shared" si="29"/>
        <v>-4.36E-2</v>
      </c>
      <c r="N154" s="186">
        <v>2.87E-2</v>
      </c>
      <c r="O154" s="186">
        <v>0.13</v>
      </c>
      <c r="P154" s="189">
        <f t="shared" si="30"/>
        <v>-0.1013</v>
      </c>
      <c r="Q154" s="186">
        <v>5.7799999999999997E-2</v>
      </c>
      <c r="R154" s="186">
        <v>0.13</v>
      </c>
      <c r="S154" s="189">
        <f t="shared" si="31"/>
        <v>-7.2200000000000014E-2</v>
      </c>
      <c r="T154" s="186">
        <v>7.2099999999999997E-2</v>
      </c>
      <c r="U154" s="186">
        <v>0.13</v>
      </c>
      <c r="V154" s="189">
        <f t="shared" si="32"/>
        <v>-5.7900000000000007E-2</v>
      </c>
      <c r="W154" s="186">
        <v>8.0299999999999996E-2</v>
      </c>
      <c r="X154" s="186">
        <v>0.13</v>
      </c>
      <c r="Y154" s="189">
        <f t="shared" si="33"/>
        <v>-4.9700000000000008E-2</v>
      </c>
      <c r="Z154" s="186">
        <v>6.8900000000000003E-2</v>
      </c>
      <c r="AA154" s="186">
        <v>0.13</v>
      </c>
      <c r="AB154" s="189">
        <f t="shared" si="34"/>
        <v>-6.1100000000000002E-2</v>
      </c>
      <c r="AC154" s="186">
        <v>5.28E-2</v>
      </c>
      <c r="AD154" s="186">
        <v>0.13</v>
      </c>
      <c r="AE154" s="189">
        <f t="shared" si="35"/>
        <v>-7.7200000000000005E-2</v>
      </c>
      <c r="AF154" s="189">
        <f t="shared" si="36"/>
        <v>-6.1166666666666675E-2</v>
      </c>
      <c r="AG154" s="4">
        <v>267.95</v>
      </c>
      <c r="AH154" s="186">
        <f t="shared" si="39"/>
        <v>7.6562670025667303E-5</v>
      </c>
      <c r="AI154" s="99">
        <f t="shared" si="37"/>
        <v>-4.6830833165699839E-6</v>
      </c>
      <c r="AJ154" s="96">
        <v>274.3</v>
      </c>
      <c r="AK154" s="96">
        <v>0.05</v>
      </c>
      <c r="AL154" s="4">
        <v>-8.4499999999999993</v>
      </c>
    </row>
    <row r="155" spans="1:38" s="62" customFormat="1">
      <c r="A155" s="76" t="s">
        <v>2781</v>
      </c>
      <c r="B155" s="186" t="s">
        <v>13</v>
      </c>
      <c r="C155" s="186">
        <v>0.13</v>
      </c>
      <c r="D155" s="189" t="s">
        <v>13</v>
      </c>
      <c r="E155" s="186" t="s">
        <v>13</v>
      </c>
      <c r="F155" s="186">
        <v>0.13</v>
      </c>
      <c r="G155" s="189" t="s">
        <v>13</v>
      </c>
      <c r="H155" s="186" t="s">
        <v>13</v>
      </c>
      <c r="I155" s="186">
        <v>0.13</v>
      </c>
      <c r="J155" s="189" t="s">
        <v>13</v>
      </c>
      <c r="K155" s="186" t="s">
        <v>13</v>
      </c>
      <c r="L155" s="186">
        <v>0.13</v>
      </c>
      <c r="M155" s="189" t="s">
        <v>13</v>
      </c>
      <c r="N155" s="186" t="s">
        <v>13</v>
      </c>
      <c r="O155" s="186">
        <v>0.13</v>
      </c>
      <c r="P155" s="189" t="s">
        <v>13</v>
      </c>
      <c r="Q155" s="186">
        <v>1.1900000000000001E-2</v>
      </c>
      <c r="R155" s="186">
        <v>0.13</v>
      </c>
      <c r="S155" s="189">
        <f t="shared" si="31"/>
        <v>-0.11810000000000001</v>
      </c>
      <c r="T155" s="186">
        <v>2.8E-3</v>
      </c>
      <c r="U155" s="186">
        <v>0.13</v>
      </c>
      <c r="V155" s="189">
        <f t="shared" si="32"/>
        <v>-0.12720000000000001</v>
      </c>
      <c r="W155" s="186">
        <v>2.0999999999999999E-3</v>
      </c>
      <c r="X155" s="186">
        <v>0.13</v>
      </c>
      <c r="Y155" s="189">
        <f t="shared" si="33"/>
        <v>-0.12790000000000001</v>
      </c>
      <c r="Z155" s="186">
        <v>2.0999999999999999E-3</v>
      </c>
      <c r="AA155" s="186">
        <v>0.13</v>
      </c>
      <c r="AB155" s="189">
        <f t="shared" si="34"/>
        <v>-0.12790000000000001</v>
      </c>
      <c r="AC155" s="186">
        <v>0</v>
      </c>
      <c r="AD155" s="186">
        <v>0.13</v>
      </c>
      <c r="AE155" s="189">
        <f t="shared" si="35"/>
        <v>-0.13</v>
      </c>
      <c r="AF155" s="189">
        <f t="shared" si="36"/>
        <v>-0.12622000000000003</v>
      </c>
      <c r="AG155" s="4">
        <v>14.19</v>
      </c>
      <c r="AH155" s="186">
        <f t="shared" si="39"/>
        <v>4.0545784200941182E-6</v>
      </c>
      <c r="AI155" s="99">
        <f t="shared" si="37"/>
        <v>-5.1176888818427967E-7</v>
      </c>
      <c r="AJ155" s="96">
        <v>14.38</v>
      </c>
      <c r="AK155" s="96">
        <v>0</v>
      </c>
      <c r="AL155" s="4" t="s">
        <v>13</v>
      </c>
    </row>
    <row r="156" spans="1:38" s="62" customFormat="1">
      <c r="A156" s="76" t="s">
        <v>2782</v>
      </c>
      <c r="B156" s="186">
        <v>0.69750000000000001</v>
      </c>
      <c r="C156" s="186">
        <v>0.13</v>
      </c>
      <c r="D156" s="189">
        <f t="shared" si="38"/>
        <v>0.5675</v>
      </c>
      <c r="E156" s="186">
        <v>0.30980000000000002</v>
      </c>
      <c r="F156" s="186">
        <v>0.13</v>
      </c>
      <c r="G156" s="189">
        <f t="shared" si="27"/>
        <v>0.17980000000000002</v>
      </c>
      <c r="H156" s="186">
        <v>5.6800000000000003E-2</v>
      </c>
      <c r="I156" s="186">
        <v>0.13</v>
      </c>
      <c r="J156" s="189">
        <f t="shared" si="28"/>
        <v>-7.3200000000000001E-2</v>
      </c>
      <c r="K156" s="186">
        <v>3.0599999999999999E-2</v>
      </c>
      <c r="L156" s="186">
        <v>0.13</v>
      </c>
      <c r="M156" s="189">
        <f t="shared" si="29"/>
        <v>-9.9400000000000002E-2</v>
      </c>
      <c r="N156" s="186">
        <v>3.0300000000000001E-2</v>
      </c>
      <c r="O156" s="186">
        <v>0.13</v>
      </c>
      <c r="P156" s="189">
        <f t="shared" si="30"/>
        <v>-9.9700000000000011E-2</v>
      </c>
      <c r="Q156" s="186">
        <v>0.23369999999999999</v>
      </c>
      <c r="R156" s="186">
        <v>0.13</v>
      </c>
      <c r="S156" s="189">
        <f t="shared" si="31"/>
        <v>0.10369999999999999</v>
      </c>
      <c r="T156" s="186">
        <v>0.27500000000000002</v>
      </c>
      <c r="U156" s="186">
        <v>0.13</v>
      </c>
      <c r="V156" s="189">
        <f t="shared" si="32"/>
        <v>0.14500000000000002</v>
      </c>
      <c r="W156" s="186">
        <v>7.9000000000000001E-2</v>
      </c>
      <c r="X156" s="186">
        <v>0.13</v>
      </c>
      <c r="Y156" s="189">
        <f t="shared" si="33"/>
        <v>-5.1000000000000004E-2</v>
      </c>
      <c r="Z156" s="186">
        <v>9.8400000000000001E-2</v>
      </c>
      <c r="AA156" s="186">
        <v>0.13</v>
      </c>
      <c r="AB156" s="189">
        <f t="shared" si="34"/>
        <v>-3.1600000000000003E-2</v>
      </c>
      <c r="AC156" s="186">
        <v>5.1700000000000003E-2</v>
      </c>
      <c r="AD156" s="186">
        <v>0.13</v>
      </c>
      <c r="AE156" s="189">
        <f t="shared" si="35"/>
        <v>-7.8300000000000008E-2</v>
      </c>
      <c r="AF156" s="189">
        <f t="shared" si="36"/>
        <v>7.0666666666666669E-2</v>
      </c>
      <c r="AG156" s="4">
        <v>181.04</v>
      </c>
      <c r="AH156" s="186">
        <f t="shared" si="39"/>
        <v>5.1729448708515797E-5</v>
      </c>
      <c r="AI156" s="99">
        <f t="shared" si="37"/>
        <v>3.6555477087351164E-6</v>
      </c>
      <c r="AJ156" s="96">
        <v>182.92</v>
      </c>
      <c r="AK156" s="96">
        <v>0.02</v>
      </c>
      <c r="AL156" s="4">
        <v>42.24</v>
      </c>
    </row>
    <row r="157" spans="1:38" s="62" customFormat="1">
      <c r="A157" s="76" t="s">
        <v>2783</v>
      </c>
      <c r="B157" s="186">
        <v>0.33660000000000001</v>
      </c>
      <c r="C157" s="186">
        <v>0.13</v>
      </c>
      <c r="D157" s="189">
        <f t="shared" si="38"/>
        <v>0.20660000000000001</v>
      </c>
      <c r="E157" s="186">
        <v>0.24049999999999999</v>
      </c>
      <c r="F157" s="186">
        <v>0.13</v>
      </c>
      <c r="G157" s="189">
        <f t="shared" si="27"/>
        <v>0.11049999999999999</v>
      </c>
      <c r="H157" s="186">
        <v>3.2099999999999997E-2</v>
      </c>
      <c r="I157" s="186">
        <v>0.13</v>
      </c>
      <c r="J157" s="189">
        <f t="shared" si="28"/>
        <v>-9.7900000000000015E-2</v>
      </c>
      <c r="K157" s="186">
        <v>6.4000000000000003E-3</v>
      </c>
      <c r="L157" s="186">
        <v>0.13</v>
      </c>
      <c r="M157" s="189">
        <f t="shared" si="29"/>
        <v>-0.1236</v>
      </c>
      <c r="N157" s="186">
        <v>4.2000000000000003E-2</v>
      </c>
      <c r="O157" s="186">
        <v>0.13</v>
      </c>
      <c r="P157" s="189">
        <f t="shared" si="30"/>
        <v>-8.7999999999999995E-2</v>
      </c>
      <c r="Q157" s="186">
        <v>9.4E-2</v>
      </c>
      <c r="R157" s="186">
        <v>0.13</v>
      </c>
      <c r="S157" s="189">
        <f t="shared" si="31"/>
        <v>-3.6000000000000004E-2</v>
      </c>
      <c r="T157" s="186">
        <v>0.14630000000000001</v>
      </c>
      <c r="U157" s="186">
        <v>0.13</v>
      </c>
      <c r="V157" s="189">
        <f t="shared" si="32"/>
        <v>1.6300000000000009E-2</v>
      </c>
      <c r="W157" s="186">
        <v>-2.6200000000000001E-2</v>
      </c>
      <c r="X157" s="186">
        <v>0.13</v>
      </c>
      <c r="Y157" s="189">
        <f t="shared" si="33"/>
        <v>-0.15620000000000001</v>
      </c>
      <c r="Z157" s="186">
        <v>0.22770000000000001</v>
      </c>
      <c r="AA157" s="186">
        <v>0.13</v>
      </c>
      <c r="AB157" s="189">
        <f t="shared" si="34"/>
        <v>9.7700000000000009E-2</v>
      </c>
      <c r="AC157" s="186">
        <v>5.3100000000000001E-2</v>
      </c>
      <c r="AD157" s="186">
        <v>0.13</v>
      </c>
      <c r="AE157" s="189">
        <f t="shared" si="35"/>
        <v>-7.6899999999999996E-2</v>
      </c>
      <c r="AF157" s="189">
        <f t="shared" si="36"/>
        <v>-5.511111111111109E-3</v>
      </c>
      <c r="AG157" s="4">
        <v>63.42</v>
      </c>
      <c r="AH157" s="186">
        <f t="shared" si="39"/>
        <v>1.8121308203126779E-5</v>
      </c>
      <c r="AI157" s="99">
        <f t="shared" si="37"/>
        <v>-9.9868542986120878E-8</v>
      </c>
      <c r="AJ157" s="96">
        <v>82.84</v>
      </c>
      <c r="AK157" s="96">
        <v>0.13</v>
      </c>
      <c r="AL157" s="4" t="s">
        <v>13</v>
      </c>
    </row>
    <row r="158" spans="1:38" s="62" customFormat="1">
      <c r="A158" s="76" t="s">
        <v>2784</v>
      </c>
      <c r="B158" s="186">
        <v>0.16</v>
      </c>
      <c r="C158" s="186">
        <v>0.13</v>
      </c>
      <c r="D158" s="189">
        <f t="shared" si="38"/>
        <v>0.03</v>
      </c>
      <c r="E158" s="186">
        <v>0.12</v>
      </c>
      <c r="F158" s="186">
        <v>0.13</v>
      </c>
      <c r="G158" s="189">
        <f t="shared" si="27"/>
        <v>-1.0000000000000009E-2</v>
      </c>
      <c r="H158" s="186">
        <v>0.04</v>
      </c>
      <c r="I158" s="186">
        <v>0.13</v>
      </c>
      <c r="J158" s="189">
        <f t="shared" si="28"/>
        <v>-0.09</v>
      </c>
      <c r="K158" s="186">
        <v>0.08</v>
      </c>
      <c r="L158" s="186">
        <v>0.13</v>
      </c>
      <c r="M158" s="189">
        <f t="shared" si="29"/>
        <v>-0.05</v>
      </c>
      <c r="N158" s="186">
        <v>0.1</v>
      </c>
      <c r="O158" s="186">
        <v>0.13</v>
      </c>
      <c r="P158" s="189">
        <f t="shared" si="30"/>
        <v>-0.03</v>
      </c>
      <c r="Q158" s="186">
        <v>0.1</v>
      </c>
      <c r="R158" s="186">
        <v>0.13</v>
      </c>
      <c r="S158" s="189">
        <f t="shared" si="31"/>
        <v>-0.03</v>
      </c>
      <c r="T158" s="186">
        <v>0.03</v>
      </c>
      <c r="U158" s="186">
        <v>0.13</v>
      </c>
      <c r="V158" s="189">
        <f t="shared" si="32"/>
        <v>-0.1</v>
      </c>
      <c r="W158" s="186">
        <v>0.03</v>
      </c>
      <c r="X158" s="186">
        <v>0.13</v>
      </c>
      <c r="Y158" s="189">
        <f t="shared" si="33"/>
        <v>-0.1</v>
      </c>
      <c r="Z158" s="186">
        <v>0.05</v>
      </c>
      <c r="AA158" s="186">
        <v>0.13</v>
      </c>
      <c r="AB158" s="189">
        <f t="shared" si="34"/>
        <v>-0.08</v>
      </c>
      <c r="AC158" s="186">
        <v>7.0000000000000007E-2</v>
      </c>
      <c r="AD158" s="186">
        <v>0.13</v>
      </c>
      <c r="AE158" s="189">
        <f t="shared" si="35"/>
        <v>-0.06</v>
      </c>
      <c r="AF158" s="189">
        <f t="shared" si="36"/>
        <v>-4.777777777777778E-2</v>
      </c>
      <c r="AG158" s="4">
        <v>156.35</v>
      </c>
      <c r="AH158" s="186">
        <f t="shared" si="39"/>
        <v>4.4674653698500027E-5</v>
      </c>
      <c r="AI158" s="99">
        <f t="shared" si="37"/>
        <v>-2.1344556767061127E-6</v>
      </c>
      <c r="AJ158" s="96">
        <v>190.9</v>
      </c>
      <c r="AK158" s="96">
        <v>0.1</v>
      </c>
      <c r="AL158" s="4">
        <v>-16.8</v>
      </c>
    </row>
    <row r="159" spans="1:38" s="62" customFormat="1">
      <c r="A159" s="76" t="s">
        <v>2785</v>
      </c>
      <c r="B159" s="186" t="s">
        <v>13</v>
      </c>
      <c r="C159" s="186">
        <v>0.13</v>
      </c>
      <c r="D159" s="189" t="s">
        <v>13</v>
      </c>
      <c r="E159" s="186" t="s">
        <v>13</v>
      </c>
      <c r="F159" s="186">
        <v>0.13</v>
      </c>
      <c r="G159" s="189" t="s">
        <v>13</v>
      </c>
      <c r="H159" s="186">
        <v>0.01</v>
      </c>
      <c r="I159" s="186">
        <v>0.13</v>
      </c>
      <c r="J159" s="189">
        <f t="shared" si="28"/>
        <v>-0.12000000000000001</v>
      </c>
      <c r="K159" s="186">
        <v>0.05</v>
      </c>
      <c r="L159" s="186">
        <v>0.13</v>
      </c>
      <c r="M159" s="189">
        <f t="shared" si="29"/>
        <v>-0.08</v>
      </c>
      <c r="N159" s="186">
        <v>-0.05</v>
      </c>
      <c r="O159" s="186">
        <v>0.13</v>
      </c>
      <c r="P159" s="189">
        <f t="shared" si="30"/>
        <v>-0.18</v>
      </c>
      <c r="Q159" s="186">
        <v>0.02</v>
      </c>
      <c r="R159" s="186">
        <v>0.13</v>
      </c>
      <c r="S159" s="189">
        <f t="shared" si="31"/>
        <v>-0.11</v>
      </c>
      <c r="T159" s="186">
        <v>0.02</v>
      </c>
      <c r="U159" s="186">
        <v>0.13</v>
      </c>
      <c r="V159" s="189">
        <f t="shared" si="32"/>
        <v>-0.11</v>
      </c>
      <c r="W159" s="186">
        <v>0.04</v>
      </c>
      <c r="X159" s="186">
        <v>0.13</v>
      </c>
      <c r="Y159" s="189">
        <f t="shared" si="33"/>
        <v>-0.09</v>
      </c>
      <c r="Z159" s="186">
        <v>0.21</v>
      </c>
      <c r="AA159" s="186">
        <v>0.13</v>
      </c>
      <c r="AB159" s="189">
        <f t="shared" si="34"/>
        <v>7.9999999999999988E-2</v>
      </c>
      <c r="AC159" s="186">
        <v>0.1</v>
      </c>
      <c r="AD159" s="186">
        <v>0.13</v>
      </c>
      <c r="AE159" s="189">
        <f t="shared" si="35"/>
        <v>-0.03</v>
      </c>
      <c r="AF159" s="189">
        <f t="shared" si="36"/>
        <v>-7.4285714285714288E-2</v>
      </c>
      <c r="AG159" s="4">
        <v>78.37</v>
      </c>
      <c r="AH159" s="186">
        <f t="shared" si="39"/>
        <v>2.2393045157348561E-5</v>
      </c>
      <c r="AI159" s="99">
        <f t="shared" si="37"/>
        <v>-1.663483354545893E-6</v>
      </c>
      <c r="AJ159" s="96">
        <v>150.07</v>
      </c>
      <c r="AK159" s="96">
        <v>1.06</v>
      </c>
      <c r="AL159" s="4" t="s">
        <v>13</v>
      </c>
    </row>
    <row r="160" spans="1:38" s="62" customFormat="1">
      <c r="A160" s="76" t="s">
        <v>2786</v>
      </c>
      <c r="B160" s="186">
        <v>0.21</v>
      </c>
      <c r="C160" s="186">
        <v>0.13</v>
      </c>
      <c r="D160" s="189">
        <f t="shared" si="38"/>
        <v>7.9999999999999988E-2</v>
      </c>
      <c r="E160" s="186">
        <v>0.16</v>
      </c>
      <c r="F160" s="186">
        <v>0.13</v>
      </c>
      <c r="G160" s="189">
        <f t="shared" si="27"/>
        <v>0.03</v>
      </c>
      <c r="H160" s="186">
        <v>0.13</v>
      </c>
      <c r="I160" s="186">
        <v>0.13</v>
      </c>
      <c r="J160" s="189">
        <f t="shared" si="28"/>
        <v>0</v>
      </c>
      <c r="K160" s="186">
        <v>0.12</v>
      </c>
      <c r="L160" s="186">
        <v>0.13</v>
      </c>
      <c r="M160" s="189">
        <f t="shared" si="29"/>
        <v>-1.0000000000000009E-2</v>
      </c>
      <c r="N160" s="186">
        <v>0.1</v>
      </c>
      <c r="O160" s="186">
        <v>0.13</v>
      </c>
      <c r="P160" s="189">
        <f t="shared" si="30"/>
        <v>-0.03</v>
      </c>
      <c r="Q160" s="186">
        <v>0.1</v>
      </c>
      <c r="R160" s="186">
        <v>0.13</v>
      </c>
      <c r="S160" s="189">
        <f t="shared" si="31"/>
        <v>-0.03</v>
      </c>
      <c r="T160" s="186">
        <v>7.0000000000000007E-2</v>
      </c>
      <c r="U160" s="186">
        <v>0.13</v>
      </c>
      <c r="V160" s="189">
        <f t="shared" si="32"/>
        <v>-0.06</v>
      </c>
      <c r="W160" s="186">
        <v>0.1</v>
      </c>
      <c r="X160" s="186">
        <v>0.13</v>
      </c>
      <c r="Y160" s="189">
        <f t="shared" si="33"/>
        <v>-0.03</v>
      </c>
      <c r="Z160" s="186">
        <v>0.13</v>
      </c>
      <c r="AA160" s="186">
        <v>0.13</v>
      </c>
      <c r="AB160" s="189">
        <f t="shared" si="34"/>
        <v>0</v>
      </c>
      <c r="AC160" s="186">
        <v>0.12</v>
      </c>
      <c r="AD160" s="186">
        <v>0.13</v>
      </c>
      <c r="AE160" s="189">
        <f t="shared" si="35"/>
        <v>-1.0000000000000009E-2</v>
      </c>
      <c r="AF160" s="189">
        <f t="shared" si="36"/>
        <v>-6.6666666666666697E-3</v>
      </c>
      <c r="AG160" s="4">
        <v>324.04000000000002</v>
      </c>
      <c r="AH160" s="186">
        <f t="shared" si="39"/>
        <v>9.2589541314115444E-5</v>
      </c>
      <c r="AI160" s="99">
        <f t="shared" si="37"/>
        <v>-6.1726360876076986E-7</v>
      </c>
      <c r="AJ160" s="96">
        <v>575.39</v>
      </c>
      <c r="AK160" s="96">
        <v>0.57999999999999996</v>
      </c>
      <c r="AL160" s="4">
        <v>-11.62</v>
      </c>
    </row>
    <row r="161" spans="1:38" s="62" customFormat="1">
      <c r="A161" s="76" t="s">
        <v>2787</v>
      </c>
      <c r="B161" s="186">
        <v>0.16</v>
      </c>
      <c r="C161" s="186">
        <v>0.13</v>
      </c>
      <c r="D161" s="189">
        <f t="shared" si="38"/>
        <v>0.03</v>
      </c>
      <c r="E161" s="186">
        <v>0.1389</v>
      </c>
      <c r="F161" s="186">
        <v>0.13</v>
      </c>
      <c r="G161" s="189">
        <f t="shared" si="27"/>
        <v>8.8999999999999913E-3</v>
      </c>
      <c r="H161" s="186">
        <v>0.1186</v>
      </c>
      <c r="I161" s="186">
        <v>0.13</v>
      </c>
      <c r="J161" s="189">
        <f t="shared" si="28"/>
        <v>-1.1400000000000007E-2</v>
      </c>
      <c r="K161" s="186">
        <v>0.13800000000000001</v>
      </c>
      <c r="L161" s="186">
        <v>0.13</v>
      </c>
      <c r="M161" s="189">
        <f t="shared" si="29"/>
        <v>8.0000000000000071E-3</v>
      </c>
      <c r="N161" s="186">
        <v>0.12590000000000001</v>
      </c>
      <c r="O161" s="186">
        <v>0.13</v>
      </c>
      <c r="P161" s="189">
        <f t="shared" si="30"/>
        <v>-4.0999999999999925E-3</v>
      </c>
      <c r="Q161" s="186">
        <v>0.15529999999999999</v>
      </c>
      <c r="R161" s="186">
        <v>0.13</v>
      </c>
      <c r="S161" s="189">
        <f t="shared" si="31"/>
        <v>2.5299999999999989E-2</v>
      </c>
      <c r="T161" s="186">
        <v>0.1002</v>
      </c>
      <c r="U161" s="186">
        <v>0.13</v>
      </c>
      <c r="V161" s="189">
        <f t="shared" si="32"/>
        <v>-2.9800000000000007E-2</v>
      </c>
      <c r="W161" s="186">
        <v>0.114</v>
      </c>
      <c r="X161" s="186">
        <v>0.13</v>
      </c>
      <c r="Y161" s="189">
        <f t="shared" si="33"/>
        <v>-1.6E-2</v>
      </c>
      <c r="Z161" s="186">
        <v>0.121</v>
      </c>
      <c r="AA161" s="186">
        <v>0.13</v>
      </c>
      <c r="AB161" s="189">
        <f t="shared" si="34"/>
        <v>-9.000000000000008E-3</v>
      </c>
      <c r="AC161" s="186">
        <v>0.1052</v>
      </c>
      <c r="AD161" s="186">
        <v>0.13</v>
      </c>
      <c r="AE161" s="189">
        <f t="shared" si="35"/>
        <v>-2.4800000000000003E-2</v>
      </c>
      <c r="AF161" s="189">
        <f t="shared" si="36"/>
        <v>-1.2777777777777805E-3</v>
      </c>
      <c r="AG161" s="4">
        <v>41.94</v>
      </c>
      <c r="AH161" s="186">
        <f t="shared" si="39"/>
        <v>1.1983722264887056E-5</v>
      </c>
      <c r="AI161" s="99">
        <f t="shared" si="37"/>
        <v>-1.5312534005133493E-8</v>
      </c>
      <c r="AJ161" s="96">
        <v>42.21</v>
      </c>
      <c r="AK161" s="96">
        <v>0.01</v>
      </c>
      <c r="AL161" s="4" t="s">
        <v>13</v>
      </c>
    </row>
    <row r="162" spans="1:38" s="62" customFormat="1">
      <c r="A162" s="76" t="s">
        <v>2788</v>
      </c>
      <c r="B162" s="186">
        <v>1.6000000000000001E-3</v>
      </c>
      <c r="C162" s="186">
        <v>0.13</v>
      </c>
      <c r="D162" s="189">
        <f t="shared" si="38"/>
        <v>-0.12840000000000001</v>
      </c>
      <c r="E162" s="186">
        <v>6.0000000000000001E-3</v>
      </c>
      <c r="F162" s="186">
        <v>0.13</v>
      </c>
      <c r="G162" s="189">
        <f t="shared" si="27"/>
        <v>-0.124</v>
      </c>
      <c r="H162" s="186">
        <v>4.8999999999999998E-3</v>
      </c>
      <c r="I162" s="186">
        <v>0.13</v>
      </c>
      <c r="J162" s="189">
        <f t="shared" si="28"/>
        <v>-0.12510000000000002</v>
      </c>
      <c r="K162" s="186">
        <v>1.04E-2</v>
      </c>
      <c r="L162" s="186">
        <v>0.13</v>
      </c>
      <c r="M162" s="189">
        <f t="shared" si="29"/>
        <v>-0.11960000000000001</v>
      </c>
      <c r="N162" s="186">
        <v>1.8E-3</v>
      </c>
      <c r="O162" s="186">
        <v>0.13</v>
      </c>
      <c r="P162" s="189">
        <f t="shared" si="30"/>
        <v>-0.12820000000000001</v>
      </c>
      <c r="Q162" s="186">
        <v>1.2999999999999999E-3</v>
      </c>
      <c r="R162" s="186">
        <v>0.13</v>
      </c>
      <c r="S162" s="189">
        <f t="shared" si="31"/>
        <v>-0.12870000000000001</v>
      </c>
      <c r="T162" s="186">
        <v>4.1099999999999998E-2</v>
      </c>
      <c r="U162" s="186">
        <v>0.13</v>
      </c>
      <c r="V162" s="189">
        <f t="shared" si="32"/>
        <v>-8.8900000000000007E-2</v>
      </c>
      <c r="W162" s="186">
        <v>5.9799999999999999E-2</v>
      </c>
      <c r="X162" s="186">
        <v>0.13</v>
      </c>
      <c r="Y162" s="189">
        <f t="shared" si="33"/>
        <v>-7.0200000000000012E-2</v>
      </c>
      <c r="Z162" s="186">
        <v>3.85E-2</v>
      </c>
      <c r="AA162" s="186">
        <v>0.13</v>
      </c>
      <c r="AB162" s="189">
        <f t="shared" si="34"/>
        <v>-9.1499999999999998E-2</v>
      </c>
      <c r="AC162" s="186">
        <v>5.5599999999999997E-2</v>
      </c>
      <c r="AD162" s="186">
        <v>0.13</v>
      </c>
      <c r="AE162" s="189">
        <f t="shared" si="35"/>
        <v>-7.4400000000000008E-2</v>
      </c>
      <c r="AF162" s="189">
        <f t="shared" si="36"/>
        <v>-0.1059888888888889</v>
      </c>
      <c r="AG162" s="4">
        <v>88.84</v>
      </c>
      <c r="AH162" s="186">
        <f t="shared" si="39"/>
        <v>2.5384689699870437E-5</v>
      </c>
      <c r="AI162" s="99">
        <f t="shared" si="37"/>
        <v>-2.6904950560784901E-6</v>
      </c>
      <c r="AJ162" s="96">
        <v>98.99</v>
      </c>
      <c r="AK162" s="96">
        <v>0.85</v>
      </c>
      <c r="AL162" s="4" t="s">
        <v>13</v>
      </c>
    </row>
    <row r="163" spans="1:38" s="62" customFormat="1">
      <c r="A163" s="76" t="s">
        <v>2789</v>
      </c>
      <c r="B163" s="186">
        <v>0.13830000000000001</v>
      </c>
      <c r="C163" s="186">
        <v>0.13</v>
      </c>
      <c r="D163" s="189">
        <f t="shared" si="38"/>
        <v>8.3000000000000018E-3</v>
      </c>
      <c r="E163" s="186">
        <v>0.19009999999999999</v>
      </c>
      <c r="F163" s="186">
        <v>0.13</v>
      </c>
      <c r="G163" s="189">
        <f t="shared" si="27"/>
        <v>6.0099999999999987E-2</v>
      </c>
      <c r="H163" s="186">
        <v>0.1065</v>
      </c>
      <c r="I163" s="186">
        <v>0.13</v>
      </c>
      <c r="J163" s="189">
        <f t="shared" si="28"/>
        <v>-2.3500000000000007E-2</v>
      </c>
      <c r="K163" s="186">
        <v>0.1353</v>
      </c>
      <c r="L163" s="186">
        <v>0.13</v>
      </c>
      <c r="M163" s="189">
        <f t="shared" si="29"/>
        <v>5.2999999999999992E-3</v>
      </c>
      <c r="N163" s="186">
        <v>6.6900000000000001E-2</v>
      </c>
      <c r="O163" s="186">
        <v>0.13</v>
      </c>
      <c r="P163" s="189">
        <f t="shared" si="30"/>
        <v>-6.3100000000000003E-2</v>
      </c>
      <c r="Q163" s="186">
        <v>8.0100000000000005E-2</v>
      </c>
      <c r="R163" s="186">
        <v>0.13</v>
      </c>
      <c r="S163" s="189">
        <f t="shared" si="31"/>
        <v>-4.99E-2</v>
      </c>
      <c r="T163" s="186">
        <v>0.1133</v>
      </c>
      <c r="U163" s="186">
        <v>0.13</v>
      </c>
      <c r="V163" s="189">
        <f t="shared" si="32"/>
        <v>-1.6700000000000007E-2</v>
      </c>
      <c r="W163" s="186">
        <v>0.12379999999999999</v>
      </c>
      <c r="X163" s="186">
        <v>0.13</v>
      </c>
      <c r="Y163" s="189">
        <f t="shared" si="33"/>
        <v>-6.2000000000000111E-3</v>
      </c>
      <c r="Z163" s="186">
        <v>0.1085</v>
      </c>
      <c r="AA163" s="186">
        <v>0.13</v>
      </c>
      <c r="AB163" s="189">
        <f t="shared" si="34"/>
        <v>-2.1500000000000005E-2</v>
      </c>
      <c r="AC163" s="186">
        <v>4.9399999999999999E-2</v>
      </c>
      <c r="AD163" s="186">
        <v>0.13</v>
      </c>
      <c r="AE163" s="189">
        <f t="shared" si="35"/>
        <v>-8.0600000000000005E-2</v>
      </c>
      <c r="AF163" s="189">
        <f t="shared" si="36"/>
        <v>-1.8255555555555563E-2</v>
      </c>
      <c r="AG163" s="4">
        <v>54.46</v>
      </c>
      <c r="AH163" s="186">
        <f t="shared" si="39"/>
        <v>1.556112337972697E-5</v>
      </c>
      <c r="AI163" s="99">
        <f t="shared" si="37"/>
        <v>-2.8407695236546025E-7</v>
      </c>
      <c r="AJ163" s="96">
        <v>56.46</v>
      </c>
      <c r="AK163" s="96">
        <v>0</v>
      </c>
      <c r="AL163" s="4">
        <v>-6.48</v>
      </c>
    </row>
    <row r="164" spans="1:38" s="62" customFormat="1">
      <c r="A164" s="76" t="s">
        <v>2790</v>
      </c>
      <c r="B164" s="186">
        <v>-8.0000000000000004E-4</v>
      </c>
      <c r="C164" s="186">
        <v>0.13</v>
      </c>
      <c r="D164" s="189">
        <f t="shared" si="38"/>
        <v>-0.1308</v>
      </c>
      <c r="E164" s="186">
        <v>-1E-3</v>
      </c>
      <c r="F164" s="186">
        <v>0.13</v>
      </c>
      <c r="G164" s="189">
        <f t="shared" si="27"/>
        <v>-0.13100000000000001</v>
      </c>
      <c r="H164" s="186">
        <v>-4.0000000000000002E-4</v>
      </c>
      <c r="I164" s="186">
        <v>0.13</v>
      </c>
      <c r="J164" s="189">
        <f t="shared" si="28"/>
        <v>-0.13040000000000002</v>
      </c>
      <c r="K164" s="186">
        <v>1.4E-3</v>
      </c>
      <c r="L164" s="186">
        <v>0.13</v>
      </c>
      <c r="M164" s="189">
        <f t="shared" si="29"/>
        <v>-0.12859999999999999</v>
      </c>
      <c r="N164" s="186">
        <v>4.0000000000000002E-4</v>
      </c>
      <c r="O164" s="186">
        <v>0.13</v>
      </c>
      <c r="P164" s="189">
        <f t="shared" si="30"/>
        <v>-0.12959999999999999</v>
      </c>
      <c r="Q164" s="186">
        <v>5.9999999999999995E-4</v>
      </c>
      <c r="R164" s="186">
        <v>0.13</v>
      </c>
      <c r="S164" s="189">
        <f t="shared" si="31"/>
        <v>-0.12940000000000002</v>
      </c>
      <c r="T164" s="186">
        <v>3.5000000000000001E-3</v>
      </c>
      <c r="U164" s="186">
        <v>0.13</v>
      </c>
      <c r="V164" s="189">
        <f t="shared" si="32"/>
        <v>-0.1265</v>
      </c>
      <c r="W164" s="186">
        <v>4.7999999999999996E-3</v>
      </c>
      <c r="X164" s="186">
        <v>0.13</v>
      </c>
      <c r="Y164" s="189">
        <f t="shared" si="33"/>
        <v>-0.12520000000000001</v>
      </c>
      <c r="Z164" s="186">
        <v>1.1999999999999999E-3</v>
      </c>
      <c r="AA164" s="186">
        <v>0.13</v>
      </c>
      <c r="AB164" s="189">
        <f t="shared" si="34"/>
        <v>-0.1288</v>
      </c>
      <c r="AC164" s="186">
        <v>-1.1000000000000001E-3</v>
      </c>
      <c r="AD164" s="186">
        <v>0.13</v>
      </c>
      <c r="AE164" s="189">
        <f t="shared" si="35"/>
        <v>-0.13109999999999999</v>
      </c>
      <c r="AF164" s="189">
        <f t="shared" si="36"/>
        <v>-0.129</v>
      </c>
      <c r="AG164" s="4">
        <v>33.82</v>
      </c>
      <c r="AH164" s="186">
        <f t="shared" si="39"/>
        <v>9.6635547686809793E-6</v>
      </c>
      <c r="AI164" s="99">
        <f t="shared" si="37"/>
        <v>-1.2465985651598464E-6</v>
      </c>
      <c r="AJ164" s="96">
        <v>35.340000000000003</v>
      </c>
      <c r="AK164" s="96">
        <v>0</v>
      </c>
      <c r="AL164" s="4" t="s">
        <v>13</v>
      </c>
    </row>
    <row r="165" spans="1:38" s="62" customFormat="1">
      <c r="A165" s="76" t="s">
        <v>2791</v>
      </c>
      <c r="B165" s="186" t="s">
        <v>13</v>
      </c>
      <c r="C165" s="186">
        <v>0.13</v>
      </c>
      <c r="D165" s="189" t="s">
        <v>13</v>
      </c>
      <c r="E165" s="186" t="s">
        <v>13</v>
      </c>
      <c r="F165" s="186">
        <v>0.13</v>
      </c>
      <c r="G165" s="189" t="s">
        <v>13</v>
      </c>
      <c r="H165" s="186" t="s">
        <v>13</v>
      </c>
      <c r="I165" s="186">
        <v>0.13</v>
      </c>
      <c r="J165" s="189" t="s">
        <v>13</v>
      </c>
      <c r="K165" s="186" t="s">
        <v>13</v>
      </c>
      <c r="L165" s="186">
        <v>0.13</v>
      </c>
      <c r="M165" s="189" t="s">
        <v>13</v>
      </c>
      <c r="N165" s="186" t="s">
        <v>13</v>
      </c>
      <c r="O165" s="186">
        <v>0.13</v>
      </c>
      <c r="P165" s="189" t="s">
        <v>13</v>
      </c>
      <c r="Q165" s="186" t="s">
        <v>13</v>
      </c>
      <c r="R165" s="186">
        <v>0.13</v>
      </c>
      <c r="S165" s="189" t="s">
        <v>13</v>
      </c>
      <c r="T165" s="186">
        <v>-1.3333000000000002</v>
      </c>
      <c r="U165" s="186">
        <v>0.13</v>
      </c>
      <c r="V165" s="189">
        <f t="shared" si="32"/>
        <v>-1.4633000000000003</v>
      </c>
      <c r="W165" s="186">
        <v>0.13830000000000001</v>
      </c>
      <c r="X165" s="186">
        <v>0.13</v>
      </c>
      <c r="Y165" s="189">
        <f t="shared" si="33"/>
        <v>8.3000000000000018E-3</v>
      </c>
      <c r="Z165" s="186">
        <v>0.1222</v>
      </c>
      <c r="AA165" s="186">
        <v>0.13</v>
      </c>
      <c r="AB165" s="189">
        <f t="shared" si="34"/>
        <v>-7.8000000000000014E-3</v>
      </c>
      <c r="AC165" s="186">
        <v>8.5000000000000006E-2</v>
      </c>
      <c r="AD165" s="186">
        <v>0.13</v>
      </c>
      <c r="AE165" s="189">
        <f t="shared" si="35"/>
        <v>-4.4999999999999998E-2</v>
      </c>
      <c r="AF165" s="189">
        <f t="shared" si="36"/>
        <v>-0.37695000000000006</v>
      </c>
      <c r="AG165" s="4">
        <v>284.91000000000003</v>
      </c>
      <c r="AH165" s="186">
        <f t="shared" si="39"/>
        <v>8.1408734155674097E-5</v>
      </c>
      <c r="AI165" s="99">
        <f t="shared" si="37"/>
        <v>-3.0687022339981359E-5</v>
      </c>
      <c r="AJ165" s="96">
        <v>289.86</v>
      </c>
      <c r="AK165" s="96">
        <v>0.01</v>
      </c>
      <c r="AL165" s="4" t="s">
        <v>13</v>
      </c>
    </row>
    <row r="166" spans="1:38" s="62" customFormat="1">
      <c r="A166" s="76" t="s">
        <v>2792</v>
      </c>
      <c r="B166" s="186">
        <v>0.14749999999999999</v>
      </c>
      <c r="C166" s="186">
        <v>0.13</v>
      </c>
      <c r="D166" s="189">
        <f t="shared" si="38"/>
        <v>1.7499999999999988E-2</v>
      </c>
      <c r="E166" s="186">
        <v>0.15690000000000001</v>
      </c>
      <c r="F166" s="186">
        <v>0.13</v>
      </c>
      <c r="G166" s="189">
        <f t="shared" si="27"/>
        <v>2.6900000000000007E-2</v>
      </c>
      <c r="H166" s="186">
        <v>0.14460000000000001</v>
      </c>
      <c r="I166" s="186">
        <v>0.13</v>
      </c>
      <c r="J166" s="189">
        <f t="shared" si="28"/>
        <v>1.4600000000000002E-2</v>
      </c>
      <c r="K166" s="186">
        <v>0.16750000000000001</v>
      </c>
      <c r="L166" s="186">
        <v>0.13</v>
      </c>
      <c r="M166" s="189">
        <f t="shared" si="29"/>
        <v>3.7500000000000006E-2</v>
      </c>
      <c r="N166" s="186">
        <v>9.7900000000000001E-2</v>
      </c>
      <c r="O166" s="186">
        <v>0.13</v>
      </c>
      <c r="P166" s="189">
        <f t="shared" si="30"/>
        <v>-3.2100000000000004E-2</v>
      </c>
      <c r="Q166" s="186">
        <v>9.01E-2</v>
      </c>
      <c r="R166" s="186">
        <v>0.13</v>
      </c>
      <c r="S166" s="189">
        <f t="shared" si="31"/>
        <v>-3.9900000000000005E-2</v>
      </c>
      <c r="T166" s="186">
        <v>8.3000000000000004E-2</v>
      </c>
      <c r="U166" s="186">
        <v>0.13</v>
      </c>
      <c r="V166" s="189">
        <f t="shared" si="32"/>
        <v>-4.7E-2</v>
      </c>
      <c r="W166" s="186">
        <v>0.13489999999999999</v>
      </c>
      <c r="X166" s="186">
        <v>0.13</v>
      </c>
      <c r="Y166" s="189">
        <f t="shared" si="33"/>
        <v>4.8999999999999877E-3</v>
      </c>
      <c r="Z166" s="186">
        <v>0.11360000000000001</v>
      </c>
      <c r="AA166" s="186">
        <v>0.13</v>
      </c>
      <c r="AB166" s="189">
        <f t="shared" si="34"/>
        <v>-1.6399999999999998E-2</v>
      </c>
      <c r="AC166" s="186">
        <v>0.1143</v>
      </c>
      <c r="AD166" s="186">
        <v>0.13</v>
      </c>
      <c r="AE166" s="189">
        <f t="shared" si="35"/>
        <v>-1.5700000000000006E-2</v>
      </c>
      <c r="AF166" s="189">
        <f t="shared" si="36"/>
        <v>-7.1444444444444472E-3</v>
      </c>
      <c r="AG166" s="4">
        <v>38.409999999999997</v>
      </c>
      <c r="AH166" s="186">
        <f t="shared" si="39"/>
        <v>1.0975078020846729E-5</v>
      </c>
      <c r="AI166" s="99">
        <f t="shared" si="37"/>
        <v>-7.8410835193382767E-8</v>
      </c>
      <c r="AJ166" s="96">
        <v>45.62</v>
      </c>
      <c r="AK166" s="96">
        <v>0</v>
      </c>
      <c r="AL166" s="4">
        <v>-9.2899999999999991</v>
      </c>
    </row>
    <row r="167" spans="1:38" s="62" customFormat="1">
      <c r="A167" s="76" t="s">
        <v>2793</v>
      </c>
      <c r="B167" s="186">
        <v>0.1356</v>
      </c>
      <c r="C167" s="186">
        <v>0.13</v>
      </c>
      <c r="D167" s="189">
        <f t="shared" si="38"/>
        <v>5.5999999999999939E-3</v>
      </c>
      <c r="E167" s="186">
        <v>0.14480000000000001</v>
      </c>
      <c r="F167" s="186">
        <v>0.13</v>
      </c>
      <c r="G167" s="189">
        <f t="shared" si="27"/>
        <v>1.4800000000000008E-2</v>
      </c>
      <c r="H167" s="186">
        <v>0.186</v>
      </c>
      <c r="I167" s="186">
        <v>0.13</v>
      </c>
      <c r="J167" s="189">
        <f t="shared" si="28"/>
        <v>5.5999999999999994E-2</v>
      </c>
      <c r="K167" s="186">
        <v>0.1946</v>
      </c>
      <c r="L167" s="186">
        <v>0.13</v>
      </c>
      <c r="M167" s="189">
        <f t="shared" si="29"/>
        <v>6.4599999999999991E-2</v>
      </c>
      <c r="N167" s="186">
        <v>0.18559999999999999</v>
      </c>
      <c r="O167" s="186">
        <v>0.13</v>
      </c>
      <c r="P167" s="189">
        <f t="shared" si="30"/>
        <v>5.5599999999999983E-2</v>
      </c>
      <c r="Q167" s="186">
        <v>0.1724</v>
      </c>
      <c r="R167" s="186">
        <v>0.13</v>
      </c>
      <c r="S167" s="189">
        <f t="shared" si="31"/>
        <v>4.2399999999999993E-2</v>
      </c>
      <c r="T167" s="186">
        <v>0.16189999999999999</v>
      </c>
      <c r="U167" s="186">
        <v>0.13</v>
      </c>
      <c r="V167" s="189">
        <f t="shared" si="32"/>
        <v>3.1899999999999984E-2</v>
      </c>
      <c r="W167" s="186">
        <v>0.17299999999999999</v>
      </c>
      <c r="X167" s="186">
        <v>0.13</v>
      </c>
      <c r="Y167" s="189">
        <f t="shared" si="33"/>
        <v>4.2999999999999983E-2</v>
      </c>
      <c r="Z167" s="186">
        <v>0.1658</v>
      </c>
      <c r="AA167" s="186">
        <v>0.13</v>
      </c>
      <c r="AB167" s="189">
        <f t="shared" si="34"/>
        <v>3.5799999999999998E-2</v>
      </c>
      <c r="AC167" s="186">
        <v>0.13500000000000001</v>
      </c>
      <c r="AD167" s="186">
        <v>0.13</v>
      </c>
      <c r="AE167" s="189">
        <f t="shared" si="35"/>
        <v>5.0000000000000044E-3</v>
      </c>
      <c r="AF167" s="189">
        <f t="shared" si="36"/>
        <v>3.3188888888888879E-2</v>
      </c>
      <c r="AG167" s="4">
        <v>70.459999999999994</v>
      </c>
      <c r="AH167" s="186">
        <f t="shared" si="39"/>
        <v>2.0132881992940915E-5</v>
      </c>
      <c r="AI167" s="99">
        <f t="shared" si="37"/>
        <v>6.6818798347682771E-7</v>
      </c>
      <c r="AJ167" s="96">
        <v>72.45</v>
      </c>
      <c r="AK167" s="96">
        <v>0.51</v>
      </c>
      <c r="AL167" s="4">
        <v>13.87</v>
      </c>
    </row>
    <row r="168" spans="1:38" s="62" customFormat="1">
      <c r="A168" s="76" t="s">
        <v>2794</v>
      </c>
      <c r="B168" s="186">
        <v>0.18090000000000001</v>
      </c>
      <c r="C168" s="186">
        <v>0.13</v>
      </c>
      <c r="D168" s="189">
        <f t="shared" si="38"/>
        <v>5.0900000000000001E-2</v>
      </c>
      <c r="E168" s="186">
        <v>0.20610000000000001</v>
      </c>
      <c r="F168" s="186">
        <v>0.13</v>
      </c>
      <c r="G168" s="189">
        <f t="shared" si="27"/>
        <v>7.6100000000000001E-2</v>
      </c>
      <c r="H168" s="186">
        <v>0.22550000000000001</v>
      </c>
      <c r="I168" s="186">
        <v>0.13</v>
      </c>
      <c r="J168" s="189">
        <f t="shared" si="28"/>
        <v>9.5500000000000002E-2</v>
      </c>
      <c r="K168" s="186">
        <v>0.24199999999999999</v>
      </c>
      <c r="L168" s="186">
        <v>0.13</v>
      </c>
      <c r="M168" s="189">
        <f t="shared" si="29"/>
        <v>0.11199999999999999</v>
      </c>
      <c r="N168" s="186">
        <v>0.22209999999999999</v>
      </c>
      <c r="O168" s="186">
        <v>0.13</v>
      </c>
      <c r="P168" s="189">
        <f t="shared" si="30"/>
        <v>9.2099999999999987E-2</v>
      </c>
      <c r="Q168" s="186">
        <v>0.22509999999999999</v>
      </c>
      <c r="R168" s="186">
        <v>0.13</v>
      </c>
      <c r="S168" s="189">
        <f t="shared" si="31"/>
        <v>9.509999999999999E-2</v>
      </c>
      <c r="T168" s="186">
        <v>0.1953</v>
      </c>
      <c r="U168" s="186">
        <v>0.13</v>
      </c>
      <c r="V168" s="189">
        <f t="shared" si="32"/>
        <v>6.5299999999999997E-2</v>
      </c>
      <c r="W168" s="186">
        <v>0.1857</v>
      </c>
      <c r="X168" s="186">
        <v>0.13</v>
      </c>
      <c r="Y168" s="189">
        <f t="shared" si="33"/>
        <v>5.57E-2</v>
      </c>
      <c r="Z168" s="186">
        <v>0.18529999999999999</v>
      </c>
      <c r="AA168" s="186">
        <v>0.13</v>
      </c>
      <c r="AB168" s="189">
        <f t="shared" si="34"/>
        <v>5.5299999999999988E-2</v>
      </c>
      <c r="AC168" s="186">
        <v>0.17169999999999999</v>
      </c>
      <c r="AD168" s="186">
        <v>0.13</v>
      </c>
      <c r="AE168" s="189">
        <f t="shared" si="35"/>
        <v>4.1699999999999987E-2</v>
      </c>
      <c r="AF168" s="189">
        <f t="shared" si="36"/>
        <v>7.1577777777777768E-2</v>
      </c>
      <c r="AG168" s="4">
        <v>112.21</v>
      </c>
      <c r="AH168" s="186">
        <f t="shared" si="39"/>
        <v>3.206231462429605E-5</v>
      </c>
      <c r="AI168" s="99">
        <f t="shared" si="37"/>
        <v>2.2949492312190569E-6</v>
      </c>
      <c r="AJ168" s="96">
        <v>117.8</v>
      </c>
      <c r="AK168" s="96">
        <v>1.81</v>
      </c>
      <c r="AL168" s="4">
        <v>1.84</v>
      </c>
    </row>
    <row r="169" spans="1:38" s="62" customFormat="1">
      <c r="A169" s="76" t="s">
        <v>2795</v>
      </c>
      <c r="B169" s="186" t="s">
        <v>13</v>
      </c>
      <c r="C169" s="186">
        <v>0.13</v>
      </c>
      <c r="D169" s="189" t="s">
        <v>13</v>
      </c>
      <c r="E169" s="186" t="s">
        <v>13</v>
      </c>
      <c r="F169" s="186">
        <v>0.13</v>
      </c>
      <c r="G169" s="189" t="s">
        <v>13</v>
      </c>
      <c r="H169" s="186" t="s">
        <v>13</v>
      </c>
      <c r="I169" s="186">
        <v>0.13</v>
      </c>
      <c r="J169" s="189" t="s">
        <v>13</v>
      </c>
      <c r="K169" s="186" t="s">
        <v>13</v>
      </c>
      <c r="L169" s="186">
        <v>0.13</v>
      </c>
      <c r="M169" s="189" t="s">
        <v>13</v>
      </c>
      <c r="N169" s="186" t="s">
        <v>13</v>
      </c>
      <c r="O169" s="186">
        <v>0.13</v>
      </c>
      <c r="P169" s="189" t="s">
        <v>13</v>
      </c>
      <c r="Q169" s="186">
        <v>2.24E-2</v>
      </c>
      <c r="R169" s="186">
        <v>0.13</v>
      </c>
      <c r="S169" s="189">
        <f t="shared" si="31"/>
        <v>-0.1076</v>
      </c>
      <c r="T169" s="186">
        <v>2.07E-2</v>
      </c>
      <c r="U169" s="186">
        <v>0.13</v>
      </c>
      <c r="V169" s="189">
        <f t="shared" si="32"/>
        <v>-0.10930000000000001</v>
      </c>
      <c r="W169" s="186">
        <v>2.1100000000000001E-2</v>
      </c>
      <c r="X169" s="186">
        <v>0.13</v>
      </c>
      <c r="Y169" s="189">
        <f t="shared" si="33"/>
        <v>-0.1089</v>
      </c>
      <c r="Z169" s="186">
        <v>6.0000000000000001E-3</v>
      </c>
      <c r="AA169" s="186">
        <v>0.13</v>
      </c>
      <c r="AB169" s="189">
        <f t="shared" si="34"/>
        <v>-0.124</v>
      </c>
      <c r="AC169" s="186">
        <v>4.8000000000000001E-2</v>
      </c>
      <c r="AD169" s="186">
        <v>0.13</v>
      </c>
      <c r="AE169" s="189">
        <f t="shared" si="35"/>
        <v>-8.2000000000000003E-2</v>
      </c>
      <c r="AF169" s="189">
        <f t="shared" si="36"/>
        <v>-0.10635999999999998</v>
      </c>
      <c r="AG169" s="4">
        <v>33.119999999999997</v>
      </c>
      <c r="AH169" s="186">
        <f t="shared" si="39"/>
        <v>9.4635403293528673E-6</v>
      </c>
      <c r="AI169" s="99">
        <f t="shared" si="37"/>
        <v>-1.0065421494299708E-6</v>
      </c>
      <c r="AJ169" s="96">
        <v>34.119999999999997</v>
      </c>
      <c r="AK169" s="96">
        <v>0</v>
      </c>
      <c r="AL169" s="4" t="s">
        <v>13</v>
      </c>
    </row>
    <row r="170" spans="1:38" s="62" customFormat="1">
      <c r="A170" s="76" t="s">
        <v>2796</v>
      </c>
      <c r="B170" s="186">
        <v>-2.6800000000000001E-2</v>
      </c>
      <c r="C170" s="186">
        <v>0.13</v>
      </c>
      <c r="D170" s="189">
        <f t="shared" si="38"/>
        <v>-0.15679999999999999</v>
      </c>
      <c r="E170" s="186">
        <v>0</v>
      </c>
      <c r="F170" s="186">
        <v>0.13</v>
      </c>
      <c r="G170" s="189">
        <f t="shared" si="27"/>
        <v>-0.13</v>
      </c>
      <c r="H170" s="186">
        <v>0</v>
      </c>
      <c r="I170" s="186">
        <v>0.13</v>
      </c>
      <c r="J170" s="189">
        <f t="shared" si="28"/>
        <v>-0.13</v>
      </c>
      <c r="K170" s="186">
        <v>-1.4500000000000001E-2</v>
      </c>
      <c r="L170" s="186">
        <v>0.13</v>
      </c>
      <c r="M170" s="189">
        <f t="shared" si="29"/>
        <v>-0.14450000000000002</v>
      </c>
      <c r="N170" s="186">
        <v>0</v>
      </c>
      <c r="O170" s="186">
        <v>0.13</v>
      </c>
      <c r="P170" s="189">
        <f t="shared" si="30"/>
        <v>-0.13</v>
      </c>
      <c r="Q170" s="186">
        <v>-0.16339999999999999</v>
      </c>
      <c r="R170" s="186">
        <v>0.13</v>
      </c>
      <c r="S170" s="189">
        <f t="shared" si="31"/>
        <v>-0.29339999999999999</v>
      </c>
      <c r="T170" s="186">
        <v>-3.1699999999999999E-2</v>
      </c>
      <c r="U170" s="186">
        <v>0.13</v>
      </c>
      <c r="V170" s="189">
        <f t="shared" si="32"/>
        <v>-0.16170000000000001</v>
      </c>
      <c r="W170" s="186">
        <v>-0.14530000000000001</v>
      </c>
      <c r="X170" s="186">
        <v>0.13</v>
      </c>
      <c r="Y170" s="189">
        <f t="shared" si="33"/>
        <v>-0.27529999999999999</v>
      </c>
      <c r="Z170" s="186">
        <v>9.9299999999999999E-2</v>
      </c>
      <c r="AA170" s="186">
        <v>0.13</v>
      </c>
      <c r="AB170" s="189">
        <f t="shared" si="34"/>
        <v>-3.0700000000000005E-2</v>
      </c>
      <c r="AC170" s="186">
        <v>5.0200000000000002E-2</v>
      </c>
      <c r="AD170" s="186">
        <v>0.13</v>
      </c>
      <c r="AE170" s="189">
        <f t="shared" si="35"/>
        <v>-7.980000000000001E-2</v>
      </c>
      <c r="AF170" s="189">
        <f t="shared" si="36"/>
        <v>-0.15580000000000002</v>
      </c>
      <c r="AG170" s="4">
        <v>26</v>
      </c>
      <c r="AH170" s="186">
        <f t="shared" si="39"/>
        <v>7.4291077464726627E-6</v>
      </c>
      <c r="AI170" s="99">
        <f t="shared" si="37"/>
        <v>-1.157454986900441E-6</v>
      </c>
      <c r="AJ170" s="96">
        <v>26.79</v>
      </c>
      <c r="AK170" s="96">
        <v>0</v>
      </c>
      <c r="AL170" s="4">
        <v>13.25</v>
      </c>
    </row>
    <row r="171" spans="1:38" s="62" customFormat="1">
      <c r="A171" s="76" t="s">
        <v>2797</v>
      </c>
      <c r="B171" s="186">
        <v>5.7999999999999996E-3</v>
      </c>
      <c r="C171" s="186">
        <v>0.13</v>
      </c>
      <c r="D171" s="189">
        <f t="shared" si="38"/>
        <v>-0.1242</v>
      </c>
      <c r="E171" s="186">
        <v>4.1000000000000003E-3</v>
      </c>
      <c r="F171" s="186">
        <v>0.13</v>
      </c>
      <c r="G171" s="189">
        <f t="shared" si="27"/>
        <v>-0.12590000000000001</v>
      </c>
      <c r="H171" s="186">
        <v>-4.0000000000000001E-3</v>
      </c>
      <c r="I171" s="186">
        <v>0.13</v>
      </c>
      <c r="J171" s="189">
        <f t="shared" si="28"/>
        <v>-0.13400000000000001</v>
      </c>
      <c r="K171" s="186">
        <v>1.47E-2</v>
      </c>
      <c r="L171" s="186">
        <v>0.13</v>
      </c>
      <c r="M171" s="189">
        <f t="shared" si="29"/>
        <v>-0.1153</v>
      </c>
      <c r="N171" s="186">
        <v>1.6999999999999999E-3</v>
      </c>
      <c r="O171" s="186">
        <v>0.13</v>
      </c>
      <c r="P171" s="189">
        <f t="shared" si="30"/>
        <v>-0.1283</v>
      </c>
      <c r="Q171" s="186">
        <v>-2.3E-3</v>
      </c>
      <c r="R171" s="186">
        <v>0.13</v>
      </c>
      <c r="S171" s="189">
        <f t="shared" si="31"/>
        <v>-0.1323</v>
      </c>
      <c r="T171" s="186">
        <v>1.6999999999999999E-3</v>
      </c>
      <c r="U171" s="186">
        <v>0.13</v>
      </c>
      <c r="V171" s="189">
        <f t="shared" si="32"/>
        <v>-0.1283</v>
      </c>
      <c r="W171" s="186">
        <v>1E-3</v>
      </c>
      <c r="X171" s="186">
        <v>0.13</v>
      </c>
      <c r="Y171" s="189">
        <f t="shared" si="33"/>
        <v>-0.129</v>
      </c>
      <c r="Z171" s="186">
        <v>2E-3</v>
      </c>
      <c r="AA171" s="186">
        <v>0.13</v>
      </c>
      <c r="AB171" s="189">
        <f t="shared" si="34"/>
        <v>-0.128</v>
      </c>
      <c r="AC171" s="186">
        <v>1.29E-2</v>
      </c>
      <c r="AD171" s="186">
        <v>0.13</v>
      </c>
      <c r="AE171" s="189">
        <f t="shared" si="35"/>
        <v>-0.11710000000000001</v>
      </c>
      <c r="AF171" s="189">
        <f t="shared" si="36"/>
        <v>-0.12537777777777775</v>
      </c>
      <c r="AG171" s="4">
        <v>28.02</v>
      </c>
      <c r="AH171" s="186">
        <f t="shared" si="39"/>
        <v>8.006292271390923E-6</v>
      </c>
      <c r="AI171" s="99">
        <f t="shared" si="37"/>
        <v>-1.0038111332263906E-6</v>
      </c>
      <c r="AJ171" s="96">
        <v>29.64</v>
      </c>
      <c r="AK171" s="96">
        <v>1.49</v>
      </c>
      <c r="AL171" s="4" t="s">
        <v>13</v>
      </c>
    </row>
    <row r="172" spans="1:38" s="62" customFormat="1">
      <c r="A172" s="76" t="s">
        <v>2798</v>
      </c>
      <c r="B172" s="186">
        <v>5.5399999999999998E-2</v>
      </c>
      <c r="C172" s="186">
        <v>0.13</v>
      </c>
      <c r="D172" s="189">
        <f t="shared" si="38"/>
        <v>-7.46E-2</v>
      </c>
      <c r="E172" s="186" t="s">
        <v>13</v>
      </c>
      <c r="F172" s="186">
        <v>0.13</v>
      </c>
      <c r="G172" s="189" t="s">
        <v>13</v>
      </c>
      <c r="H172" s="186" t="s">
        <v>13</v>
      </c>
      <c r="I172" s="186">
        <v>0.13</v>
      </c>
      <c r="J172" s="189" t="s">
        <v>13</v>
      </c>
      <c r="K172" s="186" t="s">
        <v>13</v>
      </c>
      <c r="L172" s="186">
        <v>0.13</v>
      </c>
      <c r="M172" s="189" t="s">
        <v>13</v>
      </c>
      <c r="N172" s="186" t="s">
        <v>13</v>
      </c>
      <c r="O172" s="186">
        <v>0.13</v>
      </c>
      <c r="P172" s="189" t="s">
        <v>13</v>
      </c>
      <c r="Q172" s="186">
        <v>7.0000000000000007E-2</v>
      </c>
      <c r="R172" s="186">
        <v>0.13</v>
      </c>
      <c r="S172" s="189">
        <f t="shared" si="31"/>
        <v>-0.06</v>
      </c>
      <c r="T172" s="186">
        <v>0.12</v>
      </c>
      <c r="U172" s="186">
        <v>0.13</v>
      </c>
      <c r="V172" s="189">
        <f t="shared" si="32"/>
        <v>-1.0000000000000009E-2</v>
      </c>
      <c r="W172" s="186">
        <v>0.1</v>
      </c>
      <c r="X172" s="186">
        <v>0.13</v>
      </c>
      <c r="Y172" s="189">
        <f t="shared" si="33"/>
        <v>-0.03</v>
      </c>
      <c r="Z172" s="186">
        <v>0.05</v>
      </c>
      <c r="AA172" s="186">
        <v>0.13</v>
      </c>
      <c r="AB172" s="189">
        <f t="shared" si="34"/>
        <v>-0.08</v>
      </c>
      <c r="AC172" s="186">
        <v>0.09</v>
      </c>
      <c r="AD172" s="186">
        <v>0.13</v>
      </c>
      <c r="AE172" s="189">
        <f t="shared" si="35"/>
        <v>-4.0000000000000008E-2</v>
      </c>
      <c r="AF172" s="189">
        <f t="shared" si="36"/>
        <v>-4.9099999999999998E-2</v>
      </c>
      <c r="AG172" s="4">
        <v>156.01</v>
      </c>
      <c r="AH172" s="186">
        <f t="shared" si="39"/>
        <v>4.457750382796923E-5</v>
      </c>
      <c r="AI172" s="99">
        <f t="shared" si="37"/>
        <v>-2.1887554379532891E-6</v>
      </c>
      <c r="AJ172" s="96">
        <v>194.65</v>
      </c>
      <c r="AK172" s="96">
        <v>0.09</v>
      </c>
      <c r="AL172" s="4" t="s">
        <v>13</v>
      </c>
    </row>
    <row r="173" spans="1:38" s="62" customFormat="1">
      <c r="A173" s="76" t="s">
        <v>2799</v>
      </c>
      <c r="B173" s="186">
        <v>2.4899999999999999E-2</v>
      </c>
      <c r="C173" s="186">
        <v>0.13</v>
      </c>
      <c r="D173" s="189">
        <f t="shared" si="38"/>
        <v>-0.1051</v>
      </c>
      <c r="E173" s="186">
        <v>1.9199999999999998E-2</v>
      </c>
      <c r="F173" s="186">
        <v>0.13</v>
      </c>
      <c r="G173" s="189">
        <f t="shared" si="27"/>
        <v>-0.11080000000000001</v>
      </c>
      <c r="H173" s="186">
        <v>3.7199999999999997E-2</v>
      </c>
      <c r="I173" s="186">
        <v>0.13</v>
      </c>
      <c r="J173" s="189">
        <f t="shared" si="28"/>
        <v>-9.2800000000000007E-2</v>
      </c>
      <c r="K173" s="186">
        <v>-4.9399999999999999E-2</v>
      </c>
      <c r="L173" s="186">
        <v>0.13</v>
      </c>
      <c r="M173" s="189">
        <f t="shared" si="29"/>
        <v>-0.1794</v>
      </c>
      <c r="N173" s="186">
        <v>1.0699999999999999E-2</v>
      </c>
      <c r="O173" s="186">
        <v>0.13</v>
      </c>
      <c r="P173" s="189">
        <f t="shared" si="30"/>
        <v>-0.1193</v>
      </c>
      <c r="Q173" s="186">
        <v>4.1799999999999997E-2</v>
      </c>
      <c r="R173" s="186">
        <v>0.13</v>
      </c>
      <c r="S173" s="189">
        <f t="shared" si="31"/>
        <v>-8.8200000000000001E-2</v>
      </c>
      <c r="T173" s="186">
        <v>-0.3271</v>
      </c>
      <c r="U173" s="186">
        <v>0.13</v>
      </c>
      <c r="V173" s="189">
        <f t="shared" si="32"/>
        <v>-0.45710000000000001</v>
      </c>
      <c r="W173" s="186">
        <v>0.1183</v>
      </c>
      <c r="X173" s="186">
        <v>0.13</v>
      </c>
      <c r="Y173" s="189">
        <f t="shared" si="33"/>
        <v>-1.1700000000000002E-2</v>
      </c>
      <c r="Z173" s="186">
        <v>0.1047</v>
      </c>
      <c r="AA173" s="186">
        <v>0.13</v>
      </c>
      <c r="AB173" s="189">
        <f t="shared" si="34"/>
        <v>-2.5300000000000003E-2</v>
      </c>
      <c r="AC173" s="186">
        <v>0.1812</v>
      </c>
      <c r="AD173" s="186">
        <v>0.13</v>
      </c>
      <c r="AE173" s="189">
        <f t="shared" si="35"/>
        <v>5.1199999999999996E-2</v>
      </c>
      <c r="AF173" s="189">
        <f t="shared" si="36"/>
        <v>-0.11618888888888892</v>
      </c>
      <c r="AG173" s="4">
        <v>50.94</v>
      </c>
      <c r="AH173" s="186">
        <f t="shared" si="39"/>
        <v>1.45553364848199E-5</v>
      </c>
      <c r="AI173" s="99">
        <f t="shared" si="37"/>
        <v>-1.6911683735751304E-6</v>
      </c>
      <c r="AJ173" s="96">
        <v>51.81</v>
      </c>
      <c r="AK173" s="96">
        <v>0.05</v>
      </c>
      <c r="AL173" s="4" t="s">
        <v>13</v>
      </c>
    </row>
    <row r="174" spans="1:38" s="62" customFormat="1">
      <c r="A174" s="76" t="s">
        <v>2800</v>
      </c>
      <c r="B174" s="186" t="s">
        <v>13</v>
      </c>
      <c r="C174" s="186">
        <v>0.13</v>
      </c>
      <c r="D174" s="189" t="s">
        <v>13</v>
      </c>
      <c r="E174" s="186" t="s">
        <v>13</v>
      </c>
      <c r="F174" s="186">
        <v>0.13</v>
      </c>
      <c r="G174" s="189" t="s">
        <v>13</v>
      </c>
      <c r="H174" s="186" t="s">
        <v>13</v>
      </c>
      <c r="I174" s="186">
        <v>0.13</v>
      </c>
      <c r="J174" s="189" t="s">
        <v>13</v>
      </c>
      <c r="K174" s="186" t="s">
        <v>13</v>
      </c>
      <c r="L174" s="186">
        <v>0.13</v>
      </c>
      <c r="M174" s="189" t="s">
        <v>13</v>
      </c>
      <c r="N174" s="186" t="s">
        <v>13</v>
      </c>
      <c r="O174" s="186">
        <v>0.13</v>
      </c>
      <c r="P174" s="189" t="s">
        <v>13</v>
      </c>
      <c r="Q174" s="186" t="s">
        <v>13</v>
      </c>
      <c r="R174" s="186">
        <v>0.13</v>
      </c>
      <c r="S174" s="189" t="s">
        <v>13</v>
      </c>
      <c r="T174" s="186">
        <v>-1.2</v>
      </c>
      <c r="U174" s="186">
        <v>0.13</v>
      </c>
      <c r="V174" s="189">
        <f t="shared" si="32"/>
        <v>-1.33</v>
      </c>
      <c r="W174" s="186">
        <v>0.1905</v>
      </c>
      <c r="X174" s="186">
        <v>0.13</v>
      </c>
      <c r="Y174" s="189">
        <f t="shared" si="33"/>
        <v>6.0499999999999998E-2</v>
      </c>
      <c r="Z174" s="186">
        <v>0.1042</v>
      </c>
      <c r="AA174" s="186">
        <v>0.13</v>
      </c>
      <c r="AB174" s="189">
        <f t="shared" si="34"/>
        <v>-2.5800000000000003E-2</v>
      </c>
      <c r="AC174" s="186">
        <v>0.1018</v>
      </c>
      <c r="AD174" s="186">
        <v>0.13</v>
      </c>
      <c r="AE174" s="189">
        <f t="shared" si="35"/>
        <v>-2.8200000000000003E-2</v>
      </c>
      <c r="AF174" s="189">
        <f t="shared" si="36"/>
        <v>-0.33087500000000003</v>
      </c>
      <c r="AG174" s="4">
        <v>231.44</v>
      </c>
      <c r="AH174" s="186">
        <f t="shared" si="39"/>
        <v>6.6130488340139734E-5</v>
      </c>
      <c r="AI174" s="99">
        <f t="shared" si="37"/>
        <v>-2.1880925329543736E-5</v>
      </c>
      <c r="AJ174" s="96">
        <v>240.89</v>
      </c>
      <c r="AK174" s="96">
        <v>0.03</v>
      </c>
      <c r="AL174" s="4" t="s">
        <v>13</v>
      </c>
    </row>
    <row r="175" spans="1:38" s="62" customFormat="1">
      <c r="A175" s="76" t="s">
        <v>2801</v>
      </c>
      <c r="B175" s="186">
        <v>0.18890000000000001</v>
      </c>
      <c r="C175" s="186">
        <v>0.13</v>
      </c>
      <c r="D175" s="189">
        <f t="shared" si="38"/>
        <v>5.8900000000000008E-2</v>
      </c>
      <c r="E175" s="186">
        <v>0.1123</v>
      </c>
      <c r="F175" s="186">
        <v>0.13</v>
      </c>
      <c r="G175" s="189">
        <f t="shared" si="27"/>
        <v>-1.7700000000000007E-2</v>
      </c>
      <c r="H175" s="186">
        <v>9.0700000000000003E-2</v>
      </c>
      <c r="I175" s="186">
        <v>0.13</v>
      </c>
      <c r="J175" s="189">
        <f t="shared" si="28"/>
        <v>-3.9300000000000002E-2</v>
      </c>
      <c r="K175" s="186">
        <v>5.8299999999999998E-2</v>
      </c>
      <c r="L175" s="186">
        <v>0.13</v>
      </c>
      <c r="M175" s="189">
        <f t="shared" si="29"/>
        <v>-7.1700000000000014E-2</v>
      </c>
      <c r="N175" s="186">
        <v>7.7399999999999997E-2</v>
      </c>
      <c r="O175" s="186">
        <v>0.13</v>
      </c>
      <c r="P175" s="189">
        <f t="shared" si="30"/>
        <v>-5.2600000000000008E-2</v>
      </c>
      <c r="Q175" s="186">
        <v>0.13600000000000001</v>
      </c>
      <c r="R175" s="186">
        <v>0.13</v>
      </c>
      <c r="S175" s="189">
        <f t="shared" si="31"/>
        <v>6.0000000000000053E-3</v>
      </c>
      <c r="T175" s="186">
        <v>7.6200000000000004E-2</v>
      </c>
      <c r="U175" s="186">
        <v>0.13</v>
      </c>
      <c r="V175" s="189">
        <f t="shared" si="32"/>
        <v>-5.3800000000000001E-2</v>
      </c>
      <c r="W175" s="186">
        <v>0.1686</v>
      </c>
      <c r="X175" s="186">
        <v>0.13</v>
      </c>
      <c r="Y175" s="189">
        <f t="shared" si="33"/>
        <v>3.8599999999999995E-2</v>
      </c>
      <c r="Z175" s="186">
        <v>0.1371</v>
      </c>
      <c r="AA175" s="186">
        <v>0.13</v>
      </c>
      <c r="AB175" s="189">
        <f t="shared" si="34"/>
        <v>7.0999999999999952E-3</v>
      </c>
      <c r="AC175" s="186">
        <v>0.1019</v>
      </c>
      <c r="AD175" s="186">
        <v>0.13</v>
      </c>
      <c r="AE175" s="189">
        <f t="shared" si="35"/>
        <v>-2.81E-2</v>
      </c>
      <c r="AF175" s="189">
        <f t="shared" si="36"/>
        <v>-1.2588888888888893E-2</v>
      </c>
      <c r="AG175" s="4">
        <v>59.95</v>
      </c>
      <c r="AH175" s="186">
        <f t="shared" si="39"/>
        <v>1.7129808053886005E-5</v>
      </c>
      <c r="AI175" s="99">
        <f t="shared" si="37"/>
        <v>-2.1564525027836499E-7</v>
      </c>
      <c r="AJ175" s="96">
        <v>95.58</v>
      </c>
      <c r="AK175" s="96">
        <v>0</v>
      </c>
      <c r="AL175" s="4">
        <v>-2.76</v>
      </c>
    </row>
    <row r="176" spans="1:38" s="62" customFormat="1">
      <c r="A176" s="76" t="s">
        <v>2802</v>
      </c>
      <c r="B176" s="186">
        <v>0.11720000000000001</v>
      </c>
      <c r="C176" s="186">
        <v>0.13</v>
      </c>
      <c r="D176" s="189">
        <f t="shared" si="38"/>
        <v>-1.2799999999999992E-2</v>
      </c>
      <c r="E176" s="186">
        <v>0.08</v>
      </c>
      <c r="F176" s="186">
        <v>0.13</v>
      </c>
      <c r="G176" s="189">
        <f t="shared" si="27"/>
        <v>-0.05</v>
      </c>
      <c r="H176" s="186">
        <v>0.01</v>
      </c>
      <c r="I176" s="186">
        <v>0.13</v>
      </c>
      <c r="J176" s="189">
        <f t="shared" si="28"/>
        <v>-0.12000000000000001</v>
      </c>
      <c r="K176" s="186">
        <v>0</v>
      </c>
      <c r="L176" s="186">
        <v>0.13</v>
      </c>
      <c r="M176" s="189">
        <f t="shared" si="29"/>
        <v>-0.13</v>
      </c>
      <c r="N176" s="186">
        <v>0</v>
      </c>
      <c r="O176" s="186">
        <v>0.13</v>
      </c>
      <c r="P176" s="189">
        <f t="shared" si="30"/>
        <v>-0.13</v>
      </c>
      <c r="Q176" s="186">
        <v>0.05</v>
      </c>
      <c r="R176" s="186">
        <v>0.13</v>
      </c>
      <c r="S176" s="189">
        <f t="shared" si="31"/>
        <v>-0.08</v>
      </c>
      <c r="T176" s="186">
        <v>0.05</v>
      </c>
      <c r="U176" s="186">
        <v>0.13</v>
      </c>
      <c r="V176" s="189">
        <f t="shared" si="32"/>
        <v>-0.08</v>
      </c>
      <c r="W176" s="186">
        <v>7.0000000000000007E-2</v>
      </c>
      <c r="X176" s="186">
        <v>0.13</v>
      </c>
      <c r="Y176" s="189">
        <f t="shared" si="33"/>
        <v>-0.06</v>
      </c>
      <c r="Z176" s="186">
        <v>0.23</v>
      </c>
      <c r="AA176" s="186">
        <v>0.13</v>
      </c>
      <c r="AB176" s="189">
        <f t="shared" si="34"/>
        <v>0.1</v>
      </c>
      <c r="AC176" s="186">
        <v>0.08</v>
      </c>
      <c r="AD176" s="186">
        <v>0.13</v>
      </c>
      <c r="AE176" s="189">
        <f t="shared" si="35"/>
        <v>-0.05</v>
      </c>
      <c r="AF176" s="189">
        <f t="shared" si="36"/>
        <v>-5.475555555555555E-2</v>
      </c>
      <c r="AG176" s="4">
        <v>218</v>
      </c>
      <c r="AH176" s="186">
        <f t="shared" si="39"/>
        <v>6.2290211105040012E-5</v>
      </c>
      <c r="AI176" s="99">
        <f t="shared" si="37"/>
        <v>-3.4107351147293016E-6</v>
      </c>
      <c r="AJ176" s="96">
        <v>268.64999999999998</v>
      </c>
      <c r="AK176" s="96">
        <v>0.08</v>
      </c>
      <c r="AL176" s="4">
        <v>-11</v>
      </c>
    </row>
    <row r="177" spans="1:38" s="62" customFormat="1">
      <c r="A177" s="76" t="s">
        <v>2803</v>
      </c>
      <c r="B177" s="186">
        <v>5.4300000000000001E-2</v>
      </c>
      <c r="C177" s="186">
        <v>0.13</v>
      </c>
      <c r="D177" s="189">
        <f t="shared" si="38"/>
        <v>-7.5700000000000003E-2</v>
      </c>
      <c r="E177" s="186">
        <v>0.1053</v>
      </c>
      <c r="F177" s="186">
        <v>0.13</v>
      </c>
      <c r="G177" s="189">
        <f t="shared" si="27"/>
        <v>-2.47E-2</v>
      </c>
      <c r="H177" s="186">
        <v>6.8900000000000003E-2</v>
      </c>
      <c r="I177" s="186">
        <v>0.13</v>
      </c>
      <c r="J177" s="189">
        <f t="shared" si="28"/>
        <v>-6.1100000000000002E-2</v>
      </c>
      <c r="K177" s="186">
        <v>1.95E-2</v>
      </c>
      <c r="L177" s="186">
        <v>0.13</v>
      </c>
      <c r="M177" s="189">
        <f t="shared" si="29"/>
        <v>-0.1105</v>
      </c>
      <c r="N177" s="186">
        <v>9.1000000000000004E-3</v>
      </c>
      <c r="O177" s="186">
        <v>0.13</v>
      </c>
      <c r="P177" s="189">
        <f t="shared" si="30"/>
        <v>-0.12090000000000001</v>
      </c>
      <c r="Q177" s="186">
        <v>2.3099999999999999E-2</v>
      </c>
      <c r="R177" s="186">
        <v>0.13</v>
      </c>
      <c r="S177" s="189">
        <f t="shared" si="31"/>
        <v>-0.10690000000000001</v>
      </c>
      <c r="T177" s="186">
        <v>1.3100000000000001E-2</v>
      </c>
      <c r="U177" s="186">
        <v>0.13</v>
      </c>
      <c r="V177" s="189">
        <f t="shared" si="32"/>
        <v>-0.1169</v>
      </c>
      <c r="W177" s="186">
        <v>5.7000000000000002E-3</v>
      </c>
      <c r="X177" s="186">
        <v>0.13</v>
      </c>
      <c r="Y177" s="189">
        <f t="shared" si="33"/>
        <v>-0.12430000000000001</v>
      </c>
      <c r="Z177" s="186">
        <v>4.1999999999999997E-3</v>
      </c>
      <c r="AA177" s="186">
        <v>0.13</v>
      </c>
      <c r="AB177" s="189">
        <f t="shared" si="34"/>
        <v>-0.1258</v>
      </c>
      <c r="AC177" s="186">
        <v>1.7000000000000001E-2</v>
      </c>
      <c r="AD177" s="186">
        <v>0.13</v>
      </c>
      <c r="AE177" s="189">
        <f t="shared" si="35"/>
        <v>-0.113</v>
      </c>
      <c r="AF177" s="189">
        <f t="shared" si="36"/>
        <v>-0.10207777777777777</v>
      </c>
      <c r="AG177" s="4">
        <v>14.33</v>
      </c>
      <c r="AH177" s="186">
        <f t="shared" si="39"/>
        <v>4.0945813079597406E-6</v>
      </c>
      <c r="AI177" s="99">
        <f t="shared" si="37"/>
        <v>-4.1796576084695703E-7</v>
      </c>
      <c r="AJ177" s="96">
        <v>14.58</v>
      </c>
      <c r="AK177" s="96">
        <v>0</v>
      </c>
      <c r="AL177" s="4">
        <v>7.35</v>
      </c>
    </row>
    <row r="178" spans="1:38" s="62" customFormat="1">
      <c r="A178" s="76" t="s">
        <v>2804</v>
      </c>
      <c r="B178" s="186">
        <v>-7.0000000000000001E-3</v>
      </c>
      <c r="C178" s="186">
        <v>0.13</v>
      </c>
      <c r="D178" s="189">
        <f t="shared" si="38"/>
        <v>-0.13700000000000001</v>
      </c>
      <c r="E178" s="186">
        <v>-0.44290000000000002</v>
      </c>
      <c r="F178" s="186">
        <v>0.13</v>
      </c>
      <c r="G178" s="189">
        <f t="shared" si="27"/>
        <v>-0.57289999999999996</v>
      </c>
      <c r="H178" s="186">
        <v>1.1999999999999999E-3</v>
      </c>
      <c r="I178" s="186">
        <v>0.13</v>
      </c>
      <c r="J178" s="189">
        <f t="shared" si="28"/>
        <v>-0.1288</v>
      </c>
      <c r="K178" s="186">
        <v>0</v>
      </c>
      <c r="L178" s="186">
        <v>0.13</v>
      </c>
      <c r="M178" s="189">
        <f t="shared" si="29"/>
        <v>-0.13</v>
      </c>
      <c r="N178" s="186">
        <v>0.01</v>
      </c>
      <c r="O178" s="186">
        <v>0.13</v>
      </c>
      <c r="P178" s="189">
        <f t="shared" si="30"/>
        <v>-0.12000000000000001</v>
      </c>
      <c r="Q178" s="186">
        <v>0</v>
      </c>
      <c r="R178" s="186">
        <v>0.13</v>
      </c>
      <c r="S178" s="189">
        <f t="shared" si="31"/>
        <v>-0.13</v>
      </c>
      <c r="T178" s="186">
        <v>6.9999999999999999E-4</v>
      </c>
      <c r="U178" s="186">
        <v>0.13</v>
      </c>
      <c r="V178" s="189">
        <f t="shared" si="32"/>
        <v>-0.1293</v>
      </c>
      <c r="W178" s="186">
        <v>1E-3</v>
      </c>
      <c r="X178" s="186">
        <v>0.13</v>
      </c>
      <c r="Y178" s="189">
        <f t="shared" si="33"/>
        <v>-0.129</v>
      </c>
      <c r="Z178" s="186">
        <v>-2.0000000000000001E-4</v>
      </c>
      <c r="AA178" s="186">
        <v>0.13</v>
      </c>
      <c r="AB178" s="189">
        <f t="shared" si="34"/>
        <v>-0.13020000000000001</v>
      </c>
      <c r="AC178" s="186">
        <v>1.1000000000000001E-3</v>
      </c>
      <c r="AD178" s="186">
        <v>0.13</v>
      </c>
      <c r="AE178" s="189">
        <f t="shared" si="35"/>
        <v>-0.12890000000000001</v>
      </c>
      <c r="AF178" s="189">
        <f t="shared" si="36"/>
        <v>-0.17858888888888891</v>
      </c>
      <c r="AG178" s="4">
        <v>247.69</v>
      </c>
      <c r="AH178" s="186">
        <f t="shared" si="39"/>
        <v>7.0773680681685138E-5</v>
      </c>
      <c r="AI178" s="99">
        <f t="shared" si="37"/>
        <v>-1.2639392995519171E-5</v>
      </c>
      <c r="AJ178" s="96">
        <v>248.41</v>
      </c>
      <c r="AK178" s="96">
        <v>0</v>
      </c>
      <c r="AL178" s="4" t="s">
        <v>13</v>
      </c>
    </row>
    <row r="179" spans="1:38" s="62" customFormat="1">
      <c r="A179" s="76" t="s">
        <v>2805</v>
      </c>
      <c r="B179" s="186">
        <v>0.43</v>
      </c>
      <c r="C179" s="186">
        <v>0.13</v>
      </c>
      <c r="D179" s="189">
        <f t="shared" si="38"/>
        <v>0.3</v>
      </c>
      <c r="E179" s="186">
        <v>0.16</v>
      </c>
      <c r="F179" s="186">
        <v>0.13</v>
      </c>
      <c r="G179" s="189">
        <f t="shared" si="27"/>
        <v>0.03</v>
      </c>
      <c r="H179" s="186">
        <v>0.02</v>
      </c>
      <c r="I179" s="186">
        <v>0.13</v>
      </c>
      <c r="J179" s="189">
        <f t="shared" si="28"/>
        <v>-0.11</v>
      </c>
      <c r="K179" s="186">
        <v>-0.01</v>
      </c>
      <c r="L179" s="186">
        <v>0.13</v>
      </c>
      <c r="M179" s="189">
        <f t="shared" si="29"/>
        <v>-0.14000000000000001</v>
      </c>
      <c r="N179" s="186">
        <v>0.08</v>
      </c>
      <c r="O179" s="186">
        <v>0.13</v>
      </c>
      <c r="P179" s="189">
        <f t="shared" si="30"/>
        <v>-0.05</v>
      </c>
      <c r="Q179" s="186">
        <v>0.08</v>
      </c>
      <c r="R179" s="186">
        <v>0.13</v>
      </c>
      <c r="S179" s="189">
        <f t="shared" si="31"/>
        <v>-0.05</v>
      </c>
      <c r="T179" s="186">
        <v>0.05</v>
      </c>
      <c r="U179" s="186">
        <v>0.13</v>
      </c>
      <c r="V179" s="189">
        <f t="shared" si="32"/>
        <v>-0.08</v>
      </c>
      <c r="W179" s="186">
        <v>0.06</v>
      </c>
      <c r="X179" s="186">
        <v>0.13</v>
      </c>
      <c r="Y179" s="189">
        <f t="shared" si="33"/>
        <v>-7.0000000000000007E-2</v>
      </c>
      <c r="Z179" s="186">
        <v>0.06</v>
      </c>
      <c r="AA179" s="186">
        <v>0.13</v>
      </c>
      <c r="AB179" s="189">
        <f t="shared" si="34"/>
        <v>-7.0000000000000007E-2</v>
      </c>
      <c r="AC179" s="186">
        <v>0.06</v>
      </c>
      <c r="AD179" s="186">
        <v>0.13</v>
      </c>
      <c r="AE179" s="189">
        <f t="shared" si="35"/>
        <v>-7.0000000000000007E-2</v>
      </c>
      <c r="AF179" s="189">
        <f t="shared" si="36"/>
        <v>-2.222222222222223E-2</v>
      </c>
      <c r="AG179" s="4">
        <v>86.48</v>
      </c>
      <c r="AH179" s="186">
        <f t="shared" si="39"/>
        <v>2.4710355304421378E-5</v>
      </c>
      <c r="AI179" s="99">
        <f t="shared" si="37"/>
        <v>-5.4911900676491975E-7</v>
      </c>
      <c r="AJ179" s="96">
        <v>87.66</v>
      </c>
      <c r="AK179" s="96">
        <v>0</v>
      </c>
      <c r="AL179" s="4">
        <v>-7.27</v>
      </c>
    </row>
    <row r="180" spans="1:38" s="62" customFormat="1">
      <c r="A180" s="76" t="s">
        <v>2806</v>
      </c>
      <c r="B180" s="186">
        <v>0.1011</v>
      </c>
      <c r="C180" s="186">
        <v>0.13</v>
      </c>
      <c r="D180" s="189">
        <f t="shared" si="38"/>
        <v>-2.8900000000000009E-2</v>
      </c>
      <c r="E180" s="186">
        <v>0.1076</v>
      </c>
      <c r="F180" s="186">
        <v>0.13</v>
      </c>
      <c r="G180" s="189">
        <f t="shared" si="27"/>
        <v>-2.2400000000000003E-2</v>
      </c>
      <c r="H180" s="186">
        <v>0.10100000000000001</v>
      </c>
      <c r="I180" s="186">
        <v>0.13</v>
      </c>
      <c r="J180" s="189">
        <f t="shared" si="28"/>
        <v>-2.8999999999999998E-2</v>
      </c>
      <c r="K180" s="186">
        <v>9.4200000000000006E-2</v>
      </c>
      <c r="L180" s="186">
        <v>0.13</v>
      </c>
      <c r="M180" s="189">
        <f t="shared" si="29"/>
        <v>-3.5799999999999998E-2</v>
      </c>
      <c r="N180" s="186">
        <v>8.8599999999999998E-2</v>
      </c>
      <c r="O180" s="186">
        <v>0.13</v>
      </c>
      <c r="P180" s="189">
        <f t="shared" si="30"/>
        <v>-4.1400000000000006E-2</v>
      </c>
      <c r="Q180" s="186">
        <v>7.8899999999999998E-2</v>
      </c>
      <c r="R180" s="186">
        <v>0.13</v>
      </c>
      <c r="S180" s="189">
        <f t="shared" si="31"/>
        <v>-5.1100000000000007E-2</v>
      </c>
      <c r="T180" s="186">
        <v>6.5199999999999994E-2</v>
      </c>
      <c r="U180" s="186">
        <v>0.13</v>
      </c>
      <c r="V180" s="189">
        <f t="shared" si="32"/>
        <v>-6.480000000000001E-2</v>
      </c>
      <c r="W180" s="186">
        <v>5.8799999999999998E-2</v>
      </c>
      <c r="X180" s="186">
        <v>0.13</v>
      </c>
      <c r="Y180" s="189">
        <f t="shared" si="33"/>
        <v>-7.1200000000000013E-2</v>
      </c>
      <c r="Z180" s="186">
        <v>5.9400000000000001E-2</v>
      </c>
      <c r="AA180" s="186">
        <v>0.13</v>
      </c>
      <c r="AB180" s="189">
        <f t="shared" si="34"/>
        <v>-7.0599999999999996E-2</v>
      </c>
      <c r="AC180" s="186">
        <v>5.91E-2</v>
      </c>
      <c r="AD180" s="186">
        <v>0.13</v>
      </c>
      <c r="AE180" s="189">
        <f t="shared" si="35"/>
        <v>-7.0900000000000005E-2</v>
      </c>
      <c r="AF180" s="189">
        <f t="shared" si="36"/>
        <v>-5.078888888888889E-2</v>
      </c>
      <c r="AG180" s="4">
        <v>113.56</v>
      </c>
      <c r="AH180" s="186">
        <f t="shared" si="39"/>
        <v>3.2448056757285983E-5</v>
      </c>
      <c r="AI180" s="99">
        <f t="shared" si="37"/>
        <v>-1.6480007493061582E-6</v>
      </c>
      <c r="AJ180" s="96">
        <v>120.54</v>
      </c>
      <c r="AK180" s="96">
        <v>1.59</v>
      </c>
      <c r="AL180" s="4">
        <v>-15.29</v>
      </c>
    </row>
    <row r="181" spans="1:38" s="62" customFormat="1">
      <c r="A181" s="76" t="s">
        <v>2807</v>
      </c>
      <c r="B181" s="186">
        <v>-1.8100000000000002E-2</v>
      </c>
      <c r="C181" s="186">
        <v>0.13</v>
      </c>
      <c r="D181" s="189">
        <f t="shared" si="38"/>
        <v>-0.14810000000000001</v>
      </c>
      <c r="E181" s="186">
        <v>5.0000000000000001E-3</v>
      </c>
      <c r="F181" s="186">
        <v>0.13</v>
      </c>
      <c r="G181" s="189">
        <f t="shared" si="27"/>
        <v>-0.125</v>
      </c>
      <c r="H181" s="186">
        <v>8.3999999999999995E-3</v>
      </c>
      <c r="I181" s="186">
        <v>0.13</v>
      </c>
      <c r="J181" s="189">
        <f t="shared" si="28"/>
        <v>-0.1216</v>
      </c>
      <c r="K181" s="186">
        <v>1.7899999999999999E-2</v>
      </c>
      <c r="L181" s="186">
        <v>0.13</v>
      </c>
      <c r="M181" s="189">
        <f t="shared" si="29"/>
        <v>-0.11210000000000001</v>
      </c>
      <c r="N181" s="186">
        <v>2.23E-2</v>
      </c>
      <c r="O181" s="186">
        <v>0.13</v>
      </c>
      <c r="P181" s="189">
        <f t="shared" si="30"/>
        <v>-0.1077</v>
      </c>
      <c r="Q181" s="186">
        <v>3.8899999999999997E-2</v>
      </c>
      <c r="R181" s="186">
        <v>0.13</v>
      </c>
      <c r="S181" s="189">
        <f t="shared" si="31"/>
        <v>-9.1100000000000014E-2</v>
      </c>
      <c r="T181" s="186">
        <v>2.2700000000000001E-2</v>
      </c>
      <c r="U181" s="186">
        <v>0.13</v>
      </c>
      <c r="V181" s="189">
        <f t="shared" si="32"/>
        <v>-0.10730000000000001</v>
      </c>
      <c r="W181" s="186">
        <v>1.9300000000000001E-2</v>
      </c>
      <c r="X181" s="186">
        <v>0.13</v>
      </c>
      <c r="Y181" s="189">
        <f t="shared" si="33"/>
        <v>-0.11070000000000001</v>
      </c>
      <c r="Z181" s="186">
        <v>1.5800000000000002E-2</v>
      </c>
      <c r="AA181" s="186">
        <v>0.13</v>
      </c>
      <c r="AB181" s="189">
        <f t="shared" si="34"/>
        <v>-0.1142</v>
      </c>
      <c r="AC181" s="186">
        <v>2.1899999999999999E-2</v>
      </c>
      <c r="AD181" s="186">
        <v>0.13</v>
      </c>
      <c r="AE181" s="189">
        <f t="shared" si="35"/>
        <v>-0.1081</v>
      </c>
      <c r="AF181" s="189">
        <f t="shared" si="36"/>
        <v>-0.11381111111111111</v>
      </c>
      <c r="AG181" s="4">
        <v>50.55</v>
      </c>
      <c r="AH181" s="186">
        <f t="shared" si="39"/>
        <v>1.444389986862281E-5</v>
      </c>
      <c r="AI181" s="99">
        <f t="shared" si="37"/>
        <v>-1.6438762928255939E-6</v>
      </c>
      <c r="AJ181" s="96">
        <v>50.92</v>
      </c>
      <c r="AK181" s="96">
        <v>0.01</v>
      </c>
      <c r="AL181" s="4" t="s">
        <v>13</v>
      </c>
    </row>
    <row r="182" spans="1:38" s="62" customFormat="1">
      <c r="A182" s="76" t="s">
        <v>2808</v>
      </c>
      <c r="B182" s="186">
        <v>9.2200000000000004E-2</v>
      </c>
      <c r="C182" s="186">
        <v>0.13</v>
      </c>
      <c r="D182" s="189">
        <f t="shared" si="38"/>
        <v>-3.78E-2</v>
      </c>
      <c r="E182" s="186">
        <v>1.3599999999999999E-2</v>
      </c>
      <c r="F182" s="186">
        <v>0.13</v>
      </c>
      <c r="G182" s="189">
        <f t="shared" si="27"/>
        <v>-0.1164</v>
      </c>
      <c r="H182" s="186">
        <v>4.5400000000000003E-2</v>
      </c>
      <c r="I182" s="186">
        <v>0.13</v>
      </c>
      <c r="J182" s="189">
        <f t="shared" si="28"/>
        <v>-8.4600000000000009E-2</v>
      </c>
      <c r="K182" s="186">
        <v>9.7100000000000006E-2</v>
      </c>
      <c r="L182" s="186">
        <v>0.13</v>
      </c>
      <c r="M182" s="189">
        <f t="shared" si="29"/>
        <v>-3.2899999999999999E-2</v>
      </c>
      <c r="N182" s="186">
        <v>5.6599999999999998E-2</v>
      </c>
      <c r="O182" s="186">
        <v>0.13</v>
      </c>
      <c r="P182" s="189">
        <f t="shared" si="30"/>
        <v>-7.3400000000000007E-2</v>
      </c>
      <c r="Q182" s="186">
        <v>8.3000000000000001E-3</v>
      </c>
      <c r="R182" s="186">
        <v>0.13</v>
      </c>
      <c r="S182" s="189">
        <f t="shared" si="31"/>
        <v>-0.1217</v>
      </c>
      <c r="T182" s="186">
        <v>-1.04E-2</v>
      </c>
      <c r="U182" s="186">
        <v>0.13</v>
      </c>
      <c r="V182" s="189">
        <f t="shared" si="32"/>
        <v>-0.1404</v>
      </c>
      <c r="W182" s="186">
        <v>0.19700000000000001</v>
      </c>
      <c r="X182" s="186">
        <v>0.13</v>
      </c>
      <c r="Y182" s="189">
        <f t="shared" si="33"/>
        <v>6.7000000000000004E-2</v>
      </c>
      <c r="Z182" s="186">
        <v>2.2599999999999999E-2</v>
      </c>
      <c r="AA182" s="186">
        <v>0.13</v>
      </c>
      <c r="AB182" s="189">
        <f t="shared" si="34"/>
        <v>-0.10740000000000001</v>
      </c>
      <c r="AC182" s="186">
        <v>0.12130000000000001</v>
      </c>
      <c r="AD182" s="186">
        <v>0.13</v>
      </c>
      <c r="AE182" s="189">
        <f t="shared" si="35"/>
        <v>-8.6999999999999994E-3</v>
      </c>
      <c r="AF182" s="189">
        <f t="shared" si="36"/>
        <v>-6.3522222222222216E-2</v>
      </c>
      <c r="AG182" s="4">
        <v>33.96</v>
      </c>
      <c r="AH182" s="186">
        <f t="shared" si="39"/>
        <v>9.7035576565466E-6</v>
      </c>
      <c r="AI182" s="99">
        <f t="shared" si="37"/>
        <v>-6.1639154580529897E-7</v>
      </c>
      <c r="AJ182" s="96">
        <v>34.119999999999997</v>
      </c>
      <c r="AK182" s="96">
        <v>0</v>
      </c>
      <c r="AL182" s="4">
        <v>-17.28</v>
      </c>
    </row>
    <row r="183" spans="1:38" s="62" customFormat="1">
      <c r="A183" s="76" t="s">
        <v>2809</v>
      </c>
      <c r="B183" s="186" t="s">
        <v>13</v>
      </c>
      <c r="C183" s="186">
        <v>0.13</v>
      </c>
      <c r="D183" s="189" t="s">
        <v>13</v>
      </c>
      <c r="E183" s="186">
        <v>4.7999999999999996E-3</v>
      </c>
      <c r="F183" s="186">
        <v>0.13</v>
      </c>
      <c r="G183" s="189">
        <f t="shared" si="27"/>
        <v>-0.12520000000000001</v>
      </c>
      <c r="H183" s="186">
        <v>3.3E-3</v>
      </c>
      <c r="I183" s="186">
        <v>0.13</v>
      </c>
      <c r="J183" s="189">
        <f t="shared" si="28"/>
        <v>-0.12670000000000001</v>
      </c>
      <c r="K183" s="186">
        <v>-0.2235</v>
      </c>
      <c r="L183" s="186">
        <v>0.13</v>
      </c>
      <c r="M183" s="189">
        <f t="shared" si="29"/>
        <v>-0.35350000000000004</v>
      </c>
      <c r="N183" s="186">
        <v>3.2099999999999997E-2</v>
      </c>
      <c r="O183" s="186">
        <v>0.13</v>
      </c>
      <c r="P183" s="189">
        <f t="shared" si="30"/>
        <v>-9.7900000000000015E-2</v>
      </c>
      <c r="Q183" s="186">
        <v>-6.5299999999999997E-2</v>
      </c>
      <c r="R183" s="186">
        <v>0.13</v>
      </c>
      <c r="S183" s="189">
        <f t="shared" si="31"/>
        <v>-0.1953</v>
      </c>
      <c r="T183" s="186">
        <v>5.6300000000000003E-2</v>
      </c>
      <c r="U183" s="186">
        <v>0.13</v>
      </c>
      <c r="V183" s="189">
        <f t="shared" si="32"/>
        <v>-7.3700000000000002E-2</v>
      </c>
      <c r="W183" s="186">
        <v>0.1203</v>
      </c>
      <c r="X183" s="186">
        <v>0.13</v>
      </c>
      <c r="Y183" s="189">
        <f t="shared" si="33"/>
        <v>-9.7000000000000003E-3</v>
      </c>
      <c r="Z183" s="186">
        <v>8.6999999999999994E-2</v>
      </c>
      <c r="AA183" s="186">
        <v>0.13</v>
      </c>
      <c r="AB183" s="189">
        <f t="shared" si="34"/>
        <v>-4.300000000000001E-2</v>
      </c>
      <c r="AC183" s="186">
        <v>9.3799999999999994E-2</v>
      </c>
      <c r="AD183" s="186">
        <v>0.13</v>
      </c>
      <c r="AE183" s="189">
        <f t="shared" si="35"/>
        <v>-3.620000000000001E-2</v>
      </c>
      <c r="AF183" s="189">
        <f t="shared" si="36"/>
        <v>-0.11681250000000001</v>
      </c>
      <c r="AG183" s="4">
        <v>26.05</v>
      </c>
      <c r="AH183" s="186">
        <f t="shared" si="39"/>
        <v>7.4433944921389563E-6</v>
      </c>
      <c r="AI183" s="99">
        <f t="shared" si="37"/>
        <v>-8.6948151911298189E-7</v>
      </c>
      <c r="AJ183" s="96">
        <v>27.44</v>
      </c>
      <c r="AK183" s="96">
        <v>1.19</v>
      </c>
      <c r="AL183" s="4" t="s">
        <v>13</v>
      </c>
    </row>
    <row r="184" spans="1:38" s="62" customFormat="1">
      <c r="A184" s="76" t="s">
        <v>2810</v>
      </c>
      <c r="B184" s="186">
        <v>0.41760000000000003</v>
      </c>
      <c r="C184" s="186">
        <v>0.13</v>
      </c>
      <c r="D184" s="189">
        <f t="shared" si="38"/>
        <v>0.28760000000000002</v>
      </c>
      <c r="E184" s="186">
        <v>0.122</v>
      </c>
      <c r="F184" s="186">
        <v>0.13</v>
      </c>
      <c r="G184" s="189">
        <f t="shared" si="27"/>
        <v>-8.0000000000000071E-3</v>
      </c>
      <c r="H184" s="186">
        <v>6.7199999999999996E-2</v>
      </c>
      <c r="I184" s="186">
        <v>0.13</v>
      </c>
      <c r="J184" s="189">
        <f t="shared" si="28"/>
        <v>-6.2800000000000009E-2</v>
      </c>
      <c r="K184" s="186">
        <v>6.8999999999999999E-3</v>
      </c>
      <c r="L184" s="186">
        <v>0.13</v>
      </c>
      <c r="M184" s="189">
        <f t="shared" si="29"/>
        <v>-0.1231</v>
      </c>
      <c r="N184" s="186">
        <v>9.7299999999999998E-2</v>
      </c>
      <c r="O184" s="186">
        <v>0.13</v>
      </c>
      <c r="P184" s="189">
        <f t="shared" si="30"/>
        <v>-3.2700000000000007E-2</v>
      </c>
      <c r="Q184" s="186">
        <v>0.51259999999999994</v>
      </c>
      <c r="R184" s="186">
        <v>0.13</v>
      </c>
      <c r="S184" s="189">
        <f t="shared" si="31"/>
        <v>0.38259999999999994</v>
      </c>
      <c r="T184" s="186">
        <v>8.5300000000000001E-2</v>
      </c>
      <c r="U184" s="186">
        <v>0.13</v>
      </c>
      <c r="V184" s="189">
        <f t="shared" si="32"/>
        <v>-4.4700000000000004E-2</v>
      </c>
      <c r="W184" s="186">
        <v>0.39889999999999998</v>
      </c>
      <c r="X184" s="186">
        <v>0.13</v>
      </c>
      <c r="Y184" s="189">
        <f t="shared" si="33"/>
        <v>0.26889999999999997</v>
      </c>
      <c r="Z184" s="186">
        <v>0.22420000000000001</v>
      </c>
      <c r="AA184" s="186">
        <v>0.13</v>
      </c>
      <c r="AB184" s="189">
        <f t="shared" si="34"/>
        <v>9.4200000000000006E-2</v>
      </c>
      <c r="AC184" s="186">
        <v>-1.8E-3</v>
      </c>
      <c r="AD184" s="186">
        <v>0.13</v>
      </c>
      <c r="AE184" s="189">
        <f t="shared" si="35"/>
        <v>-0.1318</v>
      </c>
      <c r="AF184" s="189">
        <f t="shared" si="36"/>
        <v>7.6999999999999999E-2</v>
      </c>
      <c r="AG184" s="4">
        <v>24.35</v>
      </c>
      <c r="AH184" s="186">
        <f t="shared" si="39"/>
        <v>6.9576451394849743E-6</v>
      </c>
      <c r="AI184" s="99">
        <f t="shared" si="37"/>
        <v>5.3573867574034302E-7</v>
      </c>
      <c r="AJ184" s="96">
        <v>40.04</v>
      </c>
      <c r="AK184" s="96">
        <v>0.01</v>
      </c>
      <c r="AL184" s="4">
        <v>-0.92</v>
      </c>
    </row>
    <row r="185" spans="1:38" s="62" customFormat="1">
      <c r="A185" s="76" t="s">
        <v>2811</v>
      </c>
      <c r="B185" s="186" t="s">
        <v>13</v>
      </c>
      <c r="C185" s="186">
        <v>0.13</v>
      </c>
      <c r="D185" s="189" t="s">
        <v>13</v>
      </c>
      <c r="E185" s="186"/>
      <c r="F185" s="186">
        <v>0.13</v>
      </c>
      <c r="G185" s="189">
        <f t="shared" si="27"/>
        <v>-0.13</v>
      </c>
      <c r="H185" s="186">
        <v>2.5000000000000001E-3</v>
      </c>
      <c r="I185" s="186">
        <v>0.13</v>
      </c>
      <c r="J185" s="189">
        <f t="shared" si="28"/>
        <v>-0.1275</v>
      </c>
      <c r="K185" s="186">
        <v>4.3E-3</v>
      </c>
      <c r="L185" s="186">
        <v>0.13</v>
      </c>
      <c r="M185" s="189">
        <f t="shared" si="29"/>
        <v>-0.12570000000000001</v>
      </c>
      <c r="N185" s="186">
        <v>1.8800000000000001E-2</v>
      </c>
      <c r="O185" s="186">
        <v>0.13</v>
      </c>
      <c r="P185" s="189">
        <f t="shared" si="30"/>
        <v>-0.11120000000000001</v>
      </c>
      <c r="Q185" s="186">
        <v>7.1900000000000006E-2</v>
      </c>
      <c r="R185" s="186">
        <v>0.13</v>
      </c>
      <c r="S185" s="189">
        <f t="shared" si="31"/>
        <v>-5.8099999999999999E-2</v>
      </c>
      <c r="T185" s="186">
        <v>4.2000000000000003E-2</v>
      </c>
      <c r="U185" s="186">
        <v>0.13</v>
      </c>
      <c r="V185" s="189">
        <f t="shared" si="32"/>
        <v>-8.7999999999999995E-2</v>
      </c>
      <c r="W185" s="186">
        <v>7.0199999999999999E-2</v>
      </c>
      <c r="X185" s="186">
        <v>0.13</v>
      </c>
      <c r="Y185" s="189">
        <f t="shared" si="33"/>
        <v>-5.9800000000000006E-2</v>
      </c>
      <c r="Z185" s="186">
        <v>8.0600000000000005E-2</v>
      </c>
      <c r="AA185" s="186">
        <v>0.13</v>
      </c>
      <c r="AB185" s="189">
        <f t="shared" si="34"/>
        <v>-4.9399999999999999E-2</v>
      </c>
      <c r="AC185" s="186">
        <v>9.4700000000000006E-2</v>
      </c>
      <c r="AD185" s="186">
        <v>0.13</v>
      </c>
      <c r="AE185" s="189">
        <f t="shared" si="35"/>
        <v>-3.5299999999999998E-2</v>
      </c>
      <c r="AF185" s="189">
        <f t="shared" si="36"/>
        <v>-8.2187499999999997E-2</v>
      </c>
      <c r="AG185" s="4">
        <v>22.29</v>
      </c>
      <c r="AH185" s="186">
        <f t="shared" si="39"/>
        <v>6.3690312180336779E-6</v>
      </c>
      <c r="AI185" s="99">
        <f t="shared" si="37"/>
        <v>-5.2345475323214285E-7</v>
      </c>
      <c r="AJ185" s="96">
        <v>23.03</v>
      </c>
      <c r="AK185" s="96">
        <v>0.21</v>
      </c>
      <c r="AL185" s="4" t="s">
        <v>13</v>
      </c>
    </row>
    <row r="186" spans="1:38" s="62" customFormat="1">
      <c r="A186" s="76" t="s">
        <v>2812</v>
      </c>
      <c r="B186" s="186">
        <v>0.26</v>
      </c>
      <c r="C186" s="186">
        <v>0.13</v>
      </c>
      <c r="D186" s="189">
        <f t="shared" si="38"/>
        <v>0.13</v>
      </c>
      <c r="E186" s="186">
        <v>-0.18</v>
      </c>
      <c r="F186" s="186">
        <v>0.13</v>
      </c>
      <c r="G186" s="189">
        <f t="shared" si="27"/>
        <v>-0.31</v>
      </c>
      <c r="H186" s="186">
        <v>-0.03</v>
      </c>
      <c r="I186" s="186">
        <v>0.13</v>
      </c>
      <c r="J186" s="189">
        <f t="shared" si="28"/>
        <v>-0.16</v>
      </c>
      <c r="K186" s="186">
        <v>0</v>
      </c>
      <c r="L186" s="186">
        <v>0.13</v>
      </c>
      <c r="M186" s="189">
        <f t="shared" si="29"/>
        <v>-0.13</v>
      </c>
      <c r="N186" s="186">
        <v>0</v>
      </c>
      <c r="O186" s="186">
        <v>0.13</v>
      </c>
      <c r="P186" s="189">
        <f t="shared" si="30"/>
        <v>-0.13</v>
      </c>
      <c r="Q186" s="186">
        <v>0.03</v>
      </c>
      <c r="R186" s="186">
        <v>0.13</v>
      </c>
      <c r="S186" s="189">
        <f t="shared" si="31"/>
        <v>-0.1</v>
      </c>
      <c r="T186" s="186">
        <v>0.04</v>
      </c>
      <c r="U186" s="186">
        <v>0.13</v>
      </c>
      <c r="V186" s="189">
        <f t="shared" si="32"/>
        <v>-0.09</v>
      </c>
      <c r="W186" s="186">
        <v>0.05</v>
      </c>
      <c r="X186" s="186">
        <v>0.13</v>
      </c>
      <c r="Y186" s="189">
        <f t="shared" si="33"/>
        <v>-0.08</v>
      </c>
      <c r="Z186" s="186">
        <v>0</v>
      </c>
      <c r="AA186" s="186">
        <v>0.13</v>
      </c>
      <c r="AB186" s="189">
        <f t="shared" si="34"/>
        <v>-0.13</v>
      </c>
      <c r="AC186" s="186">
        <v>-0.02</v>
      </c>
      <c r="AD186" s="186">
        <v>0.13</v>
      </c>
      <c r="AE186" s="189">
        <f t="shared" si="35"/>
        <v>-0.15</v>
      </c>
      <c r="AF186" s="189">
        <f t="shared" si="36"/>
        <v>-0.11</v>
      </c>
      <c r="AG186" s="4">
        <v>88.4</v>
      </c>
      <c r="AH186" s="186">
        <f t="shared" si="39"/>
        <v>2.5258966338007054E-5</v>
      </c>
      <c r="AI186" s="99">
        <f t="shared" si="37"/>
        <v>-2.7784862971807762E-6</v>
      </c>
      <c r="AJ186" s="96">
        <v>90.74</v>
      </c>
      <c r="AK186" s="96">
        <v>0.16</v>
      </c>
      <c r="AL186" s="4">
        <v>-12.22</v>
      </c>
    </row>
    <row r="187" spans="1:38" s="62" customFormat="1">
      <c r="A187" s="76" t="s">
        <v>2813</v>
      </c>
      <c r="B187" s="186" t="s">
        <v>13</v>
      </c>
      <c r="C187" s="186">
        <v>0.13</v>
      </c>
      <c r="D187" s="189" t="s">
        <v>13</v>
      </c>
      <c r="E187" s="186" t="s">
        <v>13</v>
      </c>
      <c r="F187" s="186">
        <v>0.13</v>
      </c>
      <c r="G187" s="189" t="s">
        <v>13</v>
      </c>
      <c r="H187" s="186" t="s">
        <v>13</v>
      </c>
      <c r="I187" s="186">
        <v>0.13</v>
      </c>
      <c r="J187" s="189" t="s">
        <v>13</v>
      </c>
      <c r="K187" s="186" t="s">
        <v>13</v>
      </c>
      <c r="L187" s="186">
        <v>0.13</v>
      </c>
      <c r="M187" s="189" t="s">
        <v>13</v>
      </c>
      <c r="N187" s="186">
        <v>3.8699999999999998E-2</v>
      </c>
      <c r="O187" s="186">
        <v>0.13</v>
      </c>
      <c r="P187" s="189">
        <f t="shared" si="30"/>
        <v>-9.1300000000000006E-2</v>
      </c>
      <c r="Q187" s="186">
        <v>7.4999999999999997E-3</v>
      </c>
      <c r="R187" s="186">
        <v>0.13</v>
      </c>
      <c r="S187" s="189">
        <f t="shared" si="31"/>
        <v>-0.1225</v>
      </c>
      <c r="T187" s="186">
        <v>2.8799999999999999E-2</v>
      </c>
      <c r="U187" s="186">
        <v>0.13</v>
      </c>
      <c r="V187" s="189">
        <f t="shared" si="32"/>
        <v>-0.10120000000000001</v>
      </c>
      <c r="W187" s="186">
        <v>2.3699999999999999E-2</v>
      </c>
      <c r="X187" s="186">
        <v>0.13</v>
      </c>
      <c r="Y187" s="189">
        <f t="shared" si="33"/>
        <v>-0.10630000000000001</v>
      </c>
      <c r="Z187" s="186">
        <v>3.44E-2</v>
      </c>
      <c r="AA187" s="186">
        <v>0.13</v>
      </c>
      <c r="AB187" s="189">
        <f t="shared" si="34"/>
        <v>-9.5600000000000004E-2</v>
      </c>
      <c r="AC187" s="186">
        <v>3.5999999999999997E-2</v>
      </c>
      <c r="AD187" s="186">
        <v>0.13</v>
      </c>
      <c r="AE187" s="189">
        <f t="shared" si="35"/>
        <v>-9.4E-2</v>
      </c>
      <c r="AF187" s="189">
        <f t="shared" si="36"/>
        <v>-0.10181666666666667</v>
      </c>
      <c r="AG187" s="4">
        <v>4.76</v>
      </c>
      <c r="AH187" s="186">
        <f t="shared" si="39"/>
        <v>1.3600981874311489E-6</v>
      </c>
      <c r="AI187" s="99">
        <f t="shared" si="37"/>
        <v>-1.384806637836148E-7</v>
      </c>
      <c r="AJ187" s="96">
        <v>4.9400000000000004</v>
      </c>
      <c r="AK187" s="96">
        <v>0.15</v>
      </c>
      <c r="AL187" s="4" t="s">
        <v>13</v>
      </c>
    </row>
    <row r="188" spans="1:38" s="62" customFormat="1">
      <c r="A188" s="76" t="s">
        <v>2814</v>
      </c>
      <c r="B188" s="186" t="s">
        <v>13</v>
      </c>
      <c r="C188" s="186">
        <v>0.13</v>
      </c>
      <c r="D188" s="189" t="s">
        <v>13</v>
      </c>
      <c r="E188" s="186" t="s">
        <v>13</v>
      </c>
      <c r="F188" s="186">
        <v>0.13</v>
      </c>
      <c r="G188" s="189" t="s">
        <v>13</v>
      </c>
      <c r="H188" s="186">
        <v>0</v>
      </c>
      <c r="I188" s="186">
        <v>0.13</v>
      </c>
      <c r="J188" s="189">
        <f t="shared" si="28"/>
        <v>-0.13</v>
      </c>
      <c r="K188" s="186">
        <v>1.35E-2</v>
      </c>
      <c r="L188" s="186">
        <v>0.13</v>
      </c>
      <c r="M188" s="189">
        <f t="shared" si="29"/>
        <v>-0.11650000000000001</v>
      </c>
      <c r="N188" s="186">
        <v>2.6800000000000001E-2</v>
      </c>
      <c r="O188" s="186">
        <v>0.13</v>
      </c>
      <c r="P188" s="189">
        <f t="shared" si="30"/>
        <v>-0.1032</v>
      </c>
      <c r="Q188" s="186">
        <v>2.2700000000000001E-2</v>
      </c>
      <c r="R188" s="186">
        <v>0.13</v>
      </c>
      <c r="S188" s="189">
        <f t="shared" si="31"/>
        <v>-0.10730000000000001</v>
      </c>
      <c r="T188" s="186">
        <v>1.38E-2</v>
      </c>
      <c r="U188" s="186">
        <v>0.13</v>
      </c>
      <c r="V188" s="189">
        <f t="shared" si="32"/>
        <v>-0.1162</v>
      </c>
      <c r="W188" s="186">
        <v>1.3899999999999999E-2</v>
      </c>
      <c r="X188" s="186">
        <v>0.13</v>
      </c>
      <c r="Y188" s="189">
        <f t="shared" si="33"/>
        <v>-0.11610000000000001</v>
      </c>
      <c r="Z188" s="186">
        <v>3.8100000000000002E-2</v>
      </c>
      <c r="AA188" s="186">
        <v>0.13</v>
      </c>
      <c r="AB188" s="189">
        <f t="shared" si="34"/>
        <v>-9.1900000000000009E-2</v>
      </c>
      <c r="AC188" s="186">
        <v>6.4399999999999999E-2</v>
      </c>
      <c r="AD188" s="186">
        <v>0.13</v>
      </c>
      <c r="AE188" s="189">
        <f t="shared" si="35"/>
        <v>-6.5600000000000006E-2</v>
      </c>
      <c r="AF188" s="189">
        <f t="shared" si="36"/>
        <v>-0.1024</v>
      </c>
      <c r="AG188" s="4">
        <v>36.090000000000003</v>
      </c>
      <c r="AH188" s="186">
        <f t="shared" si="39"/>
        <v>1.0312173021930708E-5</v>
      </c>
      <c r="AI188" s="99">
        <f t="shared" si="37"/>
        <v>-1.0559665174457046E-6</v>
      </c>
      <c r="AJ188" s="96">
        <v>38.64</v>
      </c>
      <c r="AK188" s="96">
        <v>1.88</v>
      </c>
      <c r="AL188" s="4" t="s">
        <v>13</v>
      </c>
    </row>
    <row r="189" spans="1:38" s="62" customFormat="1">
      <c r="A189" s="76" t="s">
        <v>1304</v>
      </c>
      <c r="B189" s="186">
        <v>8.1100000000000005E-2</v>
      </c>
      <c r="C189" s="186">
        <v>0.13</v>
      </c>
      <c r="D189" s="189">
        <f t="shared" si="38"/>
        <v>-4.8899999999999999E-2</v>
      </c>
      <c r="E189" s="186">
        <v>6.3500000000000001E-2</v>
      </c>
      <c r="F189" s="186">
        <v>0.13</v>
      </c>
      <c r="G189" s="189">
        <f t="shared" si="27"/>
        <v>-6.6500000000000004E-2</v>
      </c>
      <c r="H189" s="186">
        <v>1.44E-2</v>
      </c>
      <c r="I189" s="186">
        <v>0.13</v>
      </c>
      <c r="J189" s="189">
        <f t="shared" si="28"/>
        <v>-0.11560000000000001</v>
      </c>
      <c r="K189" s="186">
        <v>0.1401</v>
      </c>
      <c r="L189" s="186">
        <v>0.13</v>
      </c>
      <c r="M189" s="189">
        <f t="shared" si="29"/>
        <v>1.0099999999999998E-2</v>
      </c>
      <c r="N189" s="186">
        <v>0.12659999999999999</v>
      </c>
      <c r="O189" s="186">
        <v>0.13</v>
      </c>
      <c r="P189" s="189">
        <f t="shared" si="30"/>
        <v>-3.4000000000000141E-3</v>
      </c>
      <c r="Q189" s="186">
        <v>0.12909999999999999</v>
      </c>
      <c r="R189" s="186">
        <v>0.13</v>
      </c>
      <c r="S189" s="189">
        <f t="shared" si="31"/>
        <v>-9.000000000000119E-4</v>
      </c>
      <c r="T189" s="186">
        <v>0.15079999999999999</v>
      </c>
      <c r="U189" s="186">
        <v>0.13</v>
      </c>
      <c r="V189" s="189">
        <f t="shared" si="32"/>
        <v>2.0799999999999985E-2</v>
      </c>
      <c r="W189" s="186">
        <v>0.10299999999999999</v>
      </c>
      <c r="X189" s="186">
        <v>0.13</v>
      </c>
      <c r="Y189" s="189">
        <f t="shared" si="33"/>
        <v>-2.700000000000001E-2</v>
      </c>
      <c r="Z189" s="186">
        <v>1.3599999999999999E-2</v>
      </c>
      <c r="AA189" s="186">
        <v>0.13</v>
      </c>
      <c r="AB189" s="189">
        <f t="shared" si="34"/>
        <v>-0.1164</v>
      </c>
      <c r="AC189" s="186">
        <v>2.4400000000000002E-2</v>
      </c>
      <c r="AD189" s="186">
        <v>0.13</v>
      </c>
      <c r="AE189" s="189">
        <f t="shared" si="35"/>
        <v>-0.1056</v>
      </c>
      <c r="AF189" s="189">
        <f t="shared" si="36"/>
        <v>-3.7533333333333342E-2</v>
      </c>
      <c r="AG189" s="4">
        <v>53.71</v>
      </c>
      <c r="AH189" s="186">
        <f t="shared" si="39"/>
        <v>1.5346822194732567E-5</v>
      </c>
      <c r="AI189" s="99">
        <f t="shared" si="37"/>
        <v>-5.7601739304229581E-7</v>
      </c>
      <c r="AJ189" s="96">
        <v>74.819999999999993</v>
      </c>
      <c r="AK189" s="96">
        <v>0.42</v>
      </c>
      <c r="AL189" s="4">
        <v>-9.94</v>
      </c>
    </row>
    <row r="190" spans="1:38" s="62" customFormat="1">
      <c r="A190" s="76" t="s">
        <v>2815</v>
      </c>
      <c r="B190" s="186" t="s">
        <v>13</v>
      </c>
      <c r="C190" s="186">
        <v>0.13</v>
      </c>
      <c r="D190" s="189" t="s">
        <v>13</v>
      </c>
      <c r="E190" s="186" t="s">
        <v>13</v>
      </c>
      <c r="F190" s="186">
        <v>0.13</v>
      </c>
      <c r="G190" s="189" t="s">
        <v>13</v>
      </c>
      <c r="H190" s="186" t="s">
        <v>13</v>
      </c>
      <c r="I190" s="186">
        <v>0.13</v>
      </c>
      <c r="J190" s="189" t="s">
        <v>13</v>
      </c>
      <c r="K190" s="186" t="s">
        <v>13</v>
      </c>
      <c r="L190" s="186">
        <v>0.13</v>
      </c>
      <c r="M190" s="189" t="s">
        <v>13</v>
      </c>
      <c r="N190" s="186">
        <v>1.8E-3</v>
      </c>
      <c r="O190" s="186">
        <v>0.13</v>
      </c>
      <c r="P190" s="189">
        <f t="shared" si="30"/>
        <v>-0.12820000000000001</v>
      </c>
      <c r="Q190" s="186">
        <v>3.2000000000000002E-3</v>
      </c>
      <c r="R190" s="186">
        <v>0.13</v>
      </c>
      <c r="S190" s="189">
        <f t="shared" si="31"/>
        <v>-0.1268</v>
      </c>
      <c r="T190" s="186">
        <v>5.0000000000000001E-3</v>
      </c>
      <c r="U190" s="186">
        <v>0.13</v>
      </c>
      <c r="V190" s="189">
        <f t="shared" si="32"/>
        <v>-0.125</v>
      </c>
      <c r="W190" s="186">
        <v>5.4000000000000003E-3</v>
      </c>
      <c r="X190" s="186">
        <v>0.13</v>
      </c>
      <c r="Y190" s="189">
        <f t="shared" si="33"/>
        <v>-0.1246</v>
      </c>
      <c r="Z190" s="186">
        <v>8.9999999999999993E-3</v>
      </c>
      <c r="AA190" s="186">
        <v>0.13</v>
      </c>
      <c r="AB190" s="189">
        <f t="shared" si="34"/>
        <v>-0.12100000000000001</v>
      </c>
      <c r="AC190" s="186">
        <v>5.6599999999999998E-2</v>
      </c>
      <c r="AD190" s="186">
        <v>0.13</v>
      </c>
      <c r="AE190" s="189">
        <f t="shared" si="35"/>
        <v>-7.3400000000000007E-2</v>
      </c>
      <c r="AF190" s="189">
        <f t="shared" si="36"/>
        <v>-0.11650000000000001</v>
      </c>
      <c r="AG190" s="4">
        <v>152.04</v>
      </c>
      <c r="AH190" s="186">
        <f t="shared" si="39"/>
        <v>4.3443136222065519E-5</v>
      </c>
      <c r="AI190" s="99">
        <f t="shared" si="37"/>
        <v>-5.0611253698706335E-6</v>
      </c>
      <c r="AJ190" s="96">
        <v>152.53</v>
      </c>
      <c r="AK190" s="96">
        <v>2.99</v>
      </c>
      <c r="AL190" s="4" t="s">
        <v>13</v>
      </c>
    </row>
    <row r="191" spans="1:38" s="62" customFormat="1">
      <c r="A191" s="76" t="s">
        <v>2816</v>
      </c>
      <c r="B191" s="186" t="s">
        <v>13</v>
      </c>
      <c r="C191" s="186">
        <v>0.13</v>
      </c>
      <c r="D191" s="189" t="s">
        <v>13</v>
      </c>
      <c r="E191" s="186" t="s">
        <v>13</v>
      </c>
      <c r="F191" s="186">
        <v>0.13</v>
      </c>
      <c r="G191" s="189" t="s">
        <v>13</v>
      </c>
      <c r="H191" s="186" t="s">
        <v>13</v>
      </c>
      <c r="I191" s="186">
        <v>0.13</v>
      </c>
      <c r="J191" s="189" t="s">
        <v>13</v>
      </c>
      <c r="K191" s="186" t="s">
        <v>13</v>
      </c>
      <c r="L191" s="186">
        <v>0.13</v>
      </c>
      <c r="M191" s="189" t="s">
        <v>13</v>
      </c>
      <c r="N191" s="186">
        <v>6.1800000000000001E-2</v>
      </c>
      <c r="O191" s="186">
        <v>0.13</v>
      </c>
      <c r="P191" s="189">
        <f t="shared" si="30"/>
        <v>-6.8200000000000011E-2</v>
      </c>
      <c r="Q191" s="186">
        <v>2.3300000000000001E-2</v>
      </c>
      <c r="R191" s="186">
        <v>0.13</v>
      </c>
      <c r="S191" s="189">
        <f t="shared" si="31"/>
        <v>-0.1067</v>
      </c>
      <c r="T191" s="186">
        <v>-4.1200000000000001E-2</v>
      </c>
      <c r="U191" s="186">
        <v>0.13</v>
      </c>
      <c r="V191" s="189">
        <f t="shared" si="32"/>
        <v>-0.17120000000000002</v>
      </c>
      <c r="W191" s="186">
        <v>0.1898</v>
      </c>
      <c r="X191" s="186">
        <v>0.13</v>
      </c>
      <c r="Y191" s="189">
        <f t="shared" si="33"/>
        <v>5.9799999999999992E-2</v>
      </c>
      <c r="Z191" s="186">
        <v>9.64E-2</v>
      </c>
      <c r="AA191" s="186">
        <v>0.13</v>
      </c>
      <c r="AB191" s="189">
        <f t="shared" si="34"/>
        <v>-3.3600000000000005E-2</v>
      </c>
      <c r="AC191" s="186">
        <v>6.9699999999999998E-2</v>
      </c>
      <c r="AD191" s="186">
        <v>0.13</v>
      </c>
      <c r="AE191" s="189">
        <f t="shared" si="35"/>
        <v>-6.0300000000000006E-2</v>
      </c>
      <c r="AF191" s="189">
        <f t="shared" si="36"/>
        <v>-6.3366666666666668E-2</v>
      </c>
      <c r="AG191" s="4">
        <v>7.05</v>
      </c>
      <c r="AH191" s="186">
        <f t="shared" si="39"/>
        <v>2.0144311389473947E-6</v>
      </c>
      <c r="AI191" s="99">
        <f t="shared" si="37"/>
        <v>-1.2764778650463324E-7</v>
      </c>
      <c r="AJ191" s="96">
        <v>12.5</v>
      </c>
      <c r="AK191" s="96">
        <v>0</v>
      </c>
      <c r="AL191" s="4" t="s">
        <v>13</v>
      </c>
    </row>
    <row r="192" spans="1:38" s="62" customFormat="1">
      <c r="A192" s="76" t="s">
        <v>1308</v>
      </c>
      <c r="B192" s="186" t="s">
        <v>13</v>
      </c>
      <c r="C192" s="186">
        <v>0.13</v>
      </c>
      <c r="D192" s="189" t="s">
        <v>13</v>
      </c>
      <c r="E192" s="186" t="s">
        <v>13</v>
      </c>
      <c r="F192" s="186">
        <v>0.13</v>
      </c>
      <c r="G192" s="189" t="s">
        <v>13</v>
      </c>
      <c r="H192" s="186" t="s">
        <v>13</v>
      </c>
      <c r="I192" s="186">
        <v>0.13</v>
      </c>
      <c r="J192" s="189" t="s">
        <v>13</v>
      </c>
      <c r="K192" s="186" t="s">
        <v>13</v>
      </c>
      <c r="L192" s="186">
        <v>0.13</v>
      </c>
      <c r="M192" s="189" t="s">
        <v>13</v>
      </c>
      <c r="N192" s="186" t="s">
        <v>13</v>
      </c>
      <c r="O192" s="186">
        <v>0.13</v>
      </c>
      <c r="P192" s="189" t="s">
        <v>13</v>
      </c>
      <c r="Q192" s="186">
        <v>3.6999999999999998E-2</v>
      </c>
      <c r="R192" s="186">
        <v>0.13</v>
      </c>
      <c r="S192" s="189">
        <f t="shared" si="31"/>
        <v>-9.2999999999999999E-2</v>
      </c>
      <c r="T192" s="186">
        <v>3.6299999999999999E-2</v>
      </c>
      <c r="U192" s="186">
        <v>0.13</v>
      </c>
      <c r="V192" s="189">
        <f t="shared" si="32"/>
        <v>-9.3700000000000006E-2</v>
      </c>
      <c r="W192" s="186">
        <v>7.0400000000000004E-2</v>
      </c>
      <c r="X192" s="186">
        <v>0.13</v>
      </c>
      <c r="Y192" s="189">
        <f t="shared" si="33"/>
        <v>-5.96E-2</v>
      </c>
      <c r="Z192" s="186">
        <v>1.3599999999999999E-2</v>
      </c>
      <c r="AA192" s="186">
        <v>0.13</v>
      </c>
      <c r="AB192" s="189">
        <f t="shared" si="34"/>
        <v>-0.1164</v>
      </c>
      <c r="AC192" s="186">
        <v>0.1014</v>
      </c>
      <c r="AD192" s="186">
        <v>0.13</v>
      </c>
      <c r="AE192" s="189">
        <f t="shared" si="35"/>
        <v>-2.86E-2</v>
      </c>
      <c r="AF192" s="189">
        <f t="shared" si="36"/>
        <v>-7.826000000000001E-2</v>
      </c>
      <c r="AG192" s="4">
        <v>38.82</v>
      </c>
      <c r="AH192" s="186">
        <f t="shared" si="39"/>
        <v>1.1092229335310336E-5</v>
      </c>
      <c r="AI192" s="99">
        <f t="shared" si="37"/>
        <v>-8.6807786778138701E-7</v>
      </c>
      <c r="AJ192" s="96">
        <v>40.69</v>
      </c>
      <c r="AK192" s="96">
        <v>0.5</v>
      </c>
      <c r="AL192" s="4" t="s">
        <v>13</v>
      </c>
    </row>
    <row r="193" spans="1:38" s="62" customFormat="1">
      <c r="A193" s="76" t="s">
        <v>2817</v>
      </c>
      <c r="B193" s="186">
        <v>0.24310000000000001</v>
      </c>
      <c r="C193" s="186">
        <v>0.13</v>
      </c>
      <c r="D193" s="189">
        <f t="shared" si="38"/>
        <v>0.11310000000000001</v>
      </c>
      <c r="E193" s="186">
        <v>0.33279999999999998</v>
      </c>
      <c r="F193" s="186">
        <v>0.13</v>
      </c>
      <c r="G193" s="189">
        <f t="shared" si="27"/>
        <v>0.20279999999999998</v>
      </c>
      <c r="H193" s="186">
        <v>0.10639999999999999</v>
      </c>
      <c r="I193" s="186">
        <v>0.13</v>
      </c>
      <c r="J193" s="189">
        <f t="shared" si="28"/>
        <v>-2.360000000000001E-2</v>
      </c>
      <c r="K193" s="186">
        <v>2.4500000000000001E-2</v>
      </c>
      <c r="L193" s="186">
        <v>0.13</v>
      </c>
      <c r="M193" s="189">
        <f t="shared" si="29"/>
        <v>-0.10550000000000001</v>
      </c>
      <c r="N193" s="186">
        <v>6.1199999999999997E-2</v>
      </c>
      <c r="O193" s="186">
        <v>0.13</v>
      </c>
      <c r="P193" s="189">
        <f t="shared" si="30"/>
        <v>-6.88E-2</v>
      </c>
      <c r="Q193" s="186">
        <v>6.4699999999999994E-2</v>
      </c>
      <c r="R193" s="186">
        <v>0.13</v>
      </c>
      <c r="S193" s="189">
        <f t="shared" si="31"/>
        <v>-6.5300000000000011E-2</v>
      </c>
      <c r="T193" s="186">
        <v>8.9300000000000004E-2</v>
      </c>
      <c r="U193" s="186">
        <v>0.13</v>
      </c>
      <c r="V193" s="189">
        <f t="shared" si="32"/>
        <v>-4.07E-2</v>
      </c>
      <c r="W193" s="186">
        <v>6.88E-2</v>
      </c>
      <c r="X193" s="186">
        <v>0.13</v>
      </c>
      <c r="Y193" s="189">
        <f t="shared" si="33"/>
        <v>-6.1200000000000004E-2</v>
      </c>
      <c r="Z193" s="186">
        <v>2.2100000000000002E-2</v>
      </c>
      <c r="AA193" s="186">
        <v>0.13</v>
      </c>
      <c r="AB193" s="189">
        <f t="shared" si="34"/>
        <v>-0.1079</v>
      </c>
      <c r="AC193" s="186">
        <v>1.5800000000000002E-2</v>
      </c>
      <c r="AD193" s="186">
        <v>0.13</v>
      </c>
      <c r="AE193" s="189">
        <f t="shared" si="35"/>
        <v>-0.1142</v>
      </c>
      <c r="AF193" s="189">
        <f t="shared" si="36"/>
        <v>-2.7522222222222229E-2</v>
      </c>
      <c r="AG193" s="4">
        <v>47.45</v>
      </c>
      <c r="AH193" s="186">
        <f t="shared" si="39"/>
        <v>1.355812163731261E-5</v>
      </c>
      <c r="AI193" s="99">
        <f t="shared" si="37"/>
        <v>-3.7314963661803715E-7</v>
      </c>
      <c r="AJ193" s="96">
        <v>47.78</v>
      </c>
      <c r="AK193" s="96">
        <v>0.03</v>
      </c>
      <c r="AL193" s="4">
        <v>3.76</v>
      </c>
    </row>
    <row r="194" spans="1:38" s="62" customFormat="1">
      <c r="A194" s="76" t="s">
        <v>2818</v>
      </c>
      <c r="B194" s="186">
        <v>4.2599999999999999E-2</v>
      </c>
      <c r="C194" s="186">
        <v>0.13</v>
      </c>
      <c r="D194" s="189">
        <f t="shared" si="38"/>
        <v>-8.7400000000000005E-2</v>
      </c>
      <c r="E194" s="186">
        <v>4.1399999999999999E-2</v>
      </c>
      <c r="F194" s="186">
        <v>0.13</v>
      </c>
      <c r="G194" s="189">
        <f t="shared" si="27"/>
        <v>-8.8600000000000012E-2</v>
      </c>
      <c r="H194" s="186">
        <v>2.5999999999999999E-2</v>
      </c>
      <c r="I194" s="186">
        <v>0.13</v>
      </c>
      <c r="J194" s="189">
        <f t="shared" si="28"/>
        <v>-0.10400000000000001</v>
      </c>
      <c r="K194" s="186">
        <v>4.0099999999999997E-2</v>
      </c>
      <c r="L194" s="186">
        <v>0.13</v>
      </c>
      <c r="M194" s="189">
        <f t="shared" si="29"/>
        <v>-8.9900000000000008E-2</v>
      </c>
      <c r="N194" s="186">
        <v>6.5799999999999997E-2</v>
      </c>
      <c r="O194" s="186">
        <v>0.13</v>
      </c>
      <c r="P194" s="189">
        <f t="shared" si="30"/>
        <v>-6.4200000000000007E-2</v>
      </c>
      <c r="Q194" s="186">
        <v>7.7100000000000002E-2</v>
      </c>
      <c r="R194" s="186">
        <v>0.13</v>
      </c>
      <c r="S194" s="189">
        <f t="shared" si="31"/>
        <v>-5.2900000000000003E-2</v>
      </c>
      <c r="T194" s="186">
        <v>6.6400000000000001E-2</v>
      </c>
      <c r="U194" s="186">
        <v>0.13</v>
      </c>
      <c r="V194" s="189">
        <f t="shared" si="32"/>
        <v>-6.3600000000000004E-2</v>
      </c>
      <c r="W194" s="186">
        <v>9.2200000000000004E-2</v>
      </c>
      <c r="X194" s="186">
        <v>0.13</v>
      </c>
      <c r="Y194" s="189">
        <f t="shared" si="33"/>
        <v>-3.78E-2</v>
      </c>
      <c r="Z194" s="186">
        <v>6.4100000000000004E-2</v>
      </c>
      <c r="AA194" s="186">
        <v>0.13</v>
      </c>
      <c r="AB194" s="189">
        <f t="shared" si="34"/>
        <v>-6.59E-2</v>
      </c>
      <c r="AC194" s="186">
        <v>6.0900000000000003E-2</v>
      </c>
      <c r="AD194" s="186">
        <v>0.13</v>
      </c>
      <c r="AE194" s="189">
        <f t="shared" si="35"/>
        <v>-6.9099999999999995E-2</v>
      </c>
      <c r="AF194" s="189">
        <f t="shared" si="36"/>
        <v>-6.8822222222222215E-2</v>
      </c>
      <c r="AG194" s="4">
        <v>363.05</v>
      </c>
      <c r="AH194" s="186">
        <f t="shared" si="39"/>
        <v>1.037360602829577E-4</v>
      </c>
      <c r="AI194" s="99">
        <f t="shared" si="37"/>
        <v>-7.139346193251555E-6</v>
      </c>
      <c r="AJ194" s="96">
        <v>773.69</v>
      </c>
      <c r="AK194" s="96" t="s">
        <v>13</v>
      </c>
      <c r="AL194" s="4">
        <v>-13.7</v>
      </c>
    </row>
    <row r="195" spans="1:38" s="62" customFormat="1">
      <c r="A195" t="s">
        <v>2819</v>
      </c>
      <c r="B195" s="186" t="s">
        <v>13</v>
      </c>
      <c r="C195" s="186">
        <v>0.13</v>
      </c>
      <c r="D195" s="189" t="s">
        <v>13</v>
      </c>
      <c r="E195" s="186" t="s">
        <v>13</v>
      </c>
      <c r="F195" s="186">
        <v>0.13</v>
      </c>
      <c r="G195" s="189" t="s">
        <v>13</v>
      </c>
      <c r="H195" s="186" t="s">
        <v>13</v>
      </c>
      <c r="I195" s="186">
        <v>0.13</v>
      </c>
      <c r="J195" s="189" t="s">
        <v>13</v>
      </c>
      <c r="K195" s="186">
        <v>0.01</v>
      </c>
      <c r="L195" s="186">
        <v>0.13</v>
      </c>
      <c r="M195" s="189">
        <f t="shared" si="29"/>
        <v>-0.12000000000000001</v>
      </c>
      <c r="N195" s="186">
        <v>0.02</v>
      </c>
      <c r="O195" s="186">
        <v>0.13</v>
      </c>
      <c r="P195" s="189">
        <f t="shared" si="30"/>
        <v>-0.11</v>
      </c>
      <c r="Q195" s="186">
        <v>0.02</v>
      </c>
      <c r="R195" s="186">
        <v>0.13</v>
      </c>
      <c r="S195" s="189">
        <f t="shared" si="31"/>
        <v>-0.11</v>
      </c>
      <c r="T195" s="186">
        <v>0.04</v>
      </c>
      <c r="U195" s="186">
        <v>0.13</v>
      </c>
      <c r="V195" s="189">
        <f t="shared" si="32"/>
        <v>-0.09</v>
      </c>
      <c r="W195" s="186">
        <v>0.05</v>
      </c>
      <c r="X195" s="186">
        <v>0.13</v>
      </c>
      <c r="Y195" s="189">
        <f t="shared" si="33"/>
        <v>-0.08</v>
      </c>
      <c r="Z195" s="186">
        <v>7.0000000000000007E-2</v>
      </c>
      <c r="AA195" s="186">
        <v>0.13</v>
      </c>
      <c r="AB195" s="189">
        <f t="shared" si="34"/>
        <v>-0.06</v>
      </c>
      <c r="AC195" s="186">
        <v>0.06</v>
      </c>
      <c r="AD195" s="186">
        <v>0.13</v>
      </c>
      <c r="AE195" s="189">
        <f t="shared" si="35"/>
        <v>-7.0000000000000007E-2</v>
      </c>
      <c r="AF195" s="189">
        <f t="shared" si="36"/>
        <v>-9.1428571428571442E-2</v>
      </c>
      <c r="AG195" s="4">
        <v>5.09</v>
      </c>
      <c r="AH195" s="186">
        <f t="shared" si="39"/>
        <v>1.4543907088286866E-6</v>
      </c>
      <c r="AI195" s="99">
        <f t="shared" si="37"/>
        <v>-1.3297286480719423E-7</v>
      </c>
      <c r="AJ195" s="96">
        <v>5.38</v>
      </c>
      <c r="AK195" s="96">
        <v>0</v>
      </c>
      <c r="AL195" s="4" t="s">
        <v>13</v>
      </c>
    </row>
    <row r="196" spans="1:38" s="62" customFormat="1">
      <c r="A196" t="s">
        <v>2820</v>
      </c>
      <c r="B196" s="186" t="s">
        <v>13</v>
      </c>
      <c r="C196" s="186">
        <v>0.13</v>
      </c>
      <c r="D196" s="189" t="s">
        <v>13</v>
      </c>
      <c r="E196" s="186" t="s">
        <v>13</v>
      </c>
      <c r="F196" s="186">
        <v>0.13</v>
      </c>
      <c r="G196" s="189" t="s">
        <v>13</v>
      </c>
      <c r="H196" s="186">
        <v>6.1000000000000004E-3</v>
      </c>
      <c r="I196" s="186">
        <v>0.13</v>
      </c>
      <c r="J196" s="189">
        <f t="shared" ref="J196" si="40">H196-I196</f>
        <v>-0.12390000000000001</v>
      </c>
      <c r="K196" s="186">
        <v>3.5999999999999999E-3</v>
      </c>
      <c r="L196" s="186">
        <v>0.13</v>
      </c>
      <c r="M196" s="189">
        <f t="shared" ref="M196" si="41">K196-L196</f>
        <v>-0.12640000000000001</v>
      </c>
      <c r="N196" s="186">
        <v>4.5999999999999999E-3</v>
      </c>
      <c r="O196" s="186">
        <v>0.13</v>
      </c>
      <c r="P196" s="189">
        <f t="shared" ref="P196" si="42">N196-O196</f>
        <v>-0.12540000000000001</v>
      </c>
      <c r="Q196" s="186">
        <v>1.12E-2</v>
      </c>
      <c r="R196" s="186">
        <v>0.13</v>
      </c>
      <c r="S196" s="189">
        <f t="shared" ref="S196" si="43">Q196-R196</f>
        <v>-0.1188</v>
      </c>
      <c r="T196" s="186">
        <v>9.4000000000000004E-3</v>
      </c>
      <c r="U196" s="186">
        <v>0.13</v>
      </c>
      <c r="V196" s="189">
        <f t="shared" ref="V196" si="44">T196-U196</f>
        <v>-0.1206</v>
      </c>
      <c r="W196" s="186">
        <v>2.3999999999999998E-3</v>
      </c>
      <c r="X196" s="186">
        <v>0.13</v>
      </c>
      <c r="Y196" s="189">
        <f t="shared" ref="Y196" si="45">W196-X196</f>
        <v>-0.12759999999999999</v>
      </c>
      <c r="Z196" s="186">
        <v>1.2999999999999999E-3</v>
      </c>
      <c r="AA196" s="186">
        <v>0.13</v>
      </c>
      <c r="AB196" s="189">
        <f t="shared" ref="AB196" si="46">Z196-AA196</f>
        <v>-0.12870000000000001</v>
      </c>
      <c r="AC196" s="186">
        <v>6.9999999999999999E-4</v>
      </c>
      <c r="AD196" s="186">
        <v>0.13</v>
      </c>
      <c r="AE196" s="189">
        <f t="shared" ref="AE196" si="47">AC196-AD196</f>
        <v>-0.1293</v>
      </c>
      <c r="AF196" s="189">
        <f>AVERAGE(D196,G196,M196,P196,S196,V196,Y196,AB196,AE196)</f>
        <v>-0.12525714285714287</v>
      </c>
      <c r="AG196" s="4">
        <v>53.45</v>
      </c>
      <c r="AH196" s="186">
        <f t="shared" si="39"/>
        <v>1.527253111726784E-5</v>
      </c>
      <c r="AI196" s="99">
        <f t="shared" ref="AI196" si="48">AF196*AH196</f>
        <v>-1.9129936119457779E-6</v>
      </c>
      <c r="AJ196" s="96">
        <v>63.13</v>
      </c>
      <c r="AK196" s="96">
        <v>0.01</v>
      </c>
      <c r="AL196" s="4" t="s">
        <v>13</v>
      </c>
    </row>
    <row r="197" spans="1:38" s="62" customFormat="1">
      <c r="A197" s="90" t="s">
        <v>1302</v>
      </c>
      <c r="B197" s="52">
        <v>0.36059999999999998</v>
      </c>
      <c r="C197" s="59">
        <v>0.1305</v>
      </c>
      <c r="D197" s="74">
        <f t="shared" ref="D197" si="49">B197-C197</f>
        <v>0.23009999999999997</v>
      </c>
      <c r="E197" s="52">
        <v>0.55249999999999999</v>
      </c>
      <c r="F197" s="59">
        <v>0.1305</v>
      </c>
      <c r="G197" s="74">
        <f t="shared" ref="G197:G260" si="50">E197-F197</f>
        <v>0.42199999999999999</v>
      </c>
      <c r="H197" s="52">
        <v>-4.0899999999999999E-2</v>
      </c>
      <c r="I197" s="59">
        <v>0.1305</v>
      </c>
      <c r="J197" s="74">
        <f t="shared" ref="J197:J260" si="51">H197-I197</f>
        <v>-0.1714</v>
      </c>
      <c r="K197" s="52">
        <v>-0.16</v>
      </c>
      <c r="L197" s="59">
        <v>0.1305</v>
      </c>
      <c r="M197" s="74">
        <f t="shared" ref="M197:M260" si="52">K197-L197</f>
        <v>-0.29049999999999998</v>
      </c>
      <c r="N197" s="52">
        <v>0.40239999999999998</v>
      </c>
      <c r="O197" s="59">
        <v>0.1305</v>
      </c>
      <c r="P197" s="74">
        <f t="shared" ref="P197:P260" si="53">N197-O197</f>
        <v>0.27189999999999998</v>
      </c>
      <c r="Q197" s="52">
        <v>2.9767999999999999</v>
      </c>
      <c r="R197" s="59">
        <v>0.1305</v>
      </c>
      <c r="S197" s="74">
        <f t="shared" ref="S197:S260" si="54">Q197-R197</f>
        <v>2.8462999999999998</v>
      </c>
      <c r="T197" s="52">
        <v>8.43E-2</v>
      </c>
      <c r="U197" s="59">
        <v>0.1305</v>
      </c>
      <c r="V197" s="74">
        <f t="shared" ref="V197:V260" si="55">T197-U197</f>
        <v>-4.6200000000000005E-2</v>
      </c>
      <c r="W197" s="52">
        <v>0.35649999999999998</v>
      </c>
      <c r="X197" s="59">
        <v>0.1305</v>
      </c>
      <c r="Y197" s="74">
        <f t="shared" ref="Y197:Y260" si="56">W197-X197</f>
        <v>0.22599999999999998</v>
      </c>
      <c r="Z197" s="52">
        <v>0.28699999999999998</v>
      </c>
      <c r="AA197" s="59">
        <v>0.1305</v>
      </c>
      <c r="AB197" s="74">
        <f t="shared" ref="AB197:AB260" si="57">Z197-AA197</f>
        <v>0.15649999999999997</v>
      </c>
      <c r="AC197" s="52">
        <v>1.8100000000000002E-2</v>
      </c>
      <c r="AD197" s="59">
        <v>0.1305</v>
      </c>
      <c r="AE197" s="74">
        <f t="shared" ref="AE197:AE260" si="58">AC197-AD197</f>
        <v>-0.1124</v>
      </c>
      <c r="AF197" s="74">
        <f t="shared" ref="AF197:AF260" si="59">AVERAGE(D197,G197,J197,M197,P197,S197,V197,Y197,AB197,AE197)</f>
        <v>0.35322999999999999</v>
      </c>
      <c r="AG197" s="116">
        <v>7.22</v>
      </c>
      <c r="AH197" s="186">
        <f t="shared" si="39"/>
        <v>2.0630060742127931E-6</v>
      </c>
      <c r="AI197" s="99">
        <f>AF197*AH197</f>
        <v>7.287156355941849E-7</v>
      </c>
      <c r="AJ197" s="97">
        <v>11.07</v>
      </c>
      <c r="AK197" s="101" t="s">
        <v>13</v>
      </c>
      <c r="AL197" s="102">
        <v>-3.35</v>
      </c>
    </row>
    <row r="198" spans="1:38" s="62" customFormat="1">
      <c r="A198" s="90" t="s">
        <v>1304</v>
      </c>
      <c r="B198" s="52">
        <v>8.1100000000000005E-2</v>
      </c>
      <c r="C198" s="59">
        <v>0.1305</v>
      </c>
      <c r="D198" s="74">
        <f t="shared" ref="D198:D261" si="60">B198-C198</f>
        <v>-4.9399999999999999E-2</v>
      </c>
      <c r="E198" s="52">
        <v>6.3500000000000001E-2</v>
      </c>
      <c r="F198" s="59">
        <v>0.1305</v>
      </c>
      <c r="G198" s="74">
        <f t="shared" si="50"/>
        <v>-6.7000000000000004E-2</v>
      </c>
      <c r="H198" s="52">
        <v>1.44E-2</v>
      </c>
      <c r="I198" s="59">
        <v>0.1305</v>
      </c>
      <c r="J198" s="74">
        <f t="shared" si="51"/>
        <v>-0.11610000000000001</v>
      </c>
      <c r="K198" s="52">
        <v>0.1401</v>
      </c>
      <c r="L198" s="59">
        <v>0.1305</v>
      </c>
      <c r="M198" s="74">
        <f t="shared" si="52"/>
        <v>9.5999999999999974E-3</v>
      </c>
      <c r="N198" s="52">
        <v>0.12659999999999999</v>
      </c>
      <c r="O198" s="59">
        <v>0.1305</v>
      </c>
      <c r="P198" s="74">
        <f t="shared" si="53"/>
        <v>-3.9000000000000146E-3</v>
      </c>
      <c r="Q198" s="52">
        <v>0.12909999999999999</v>
      </c>
      <c r="R198" s="59">
        <v>0.1305</v>
      </c>
      <c r="S198" s="74">
        <f t="shared" si="54"/>
        <v>-1.4000000000000123E-3</v>
      </c>
      <c r="T198" s="52">
        <v>0.15079999999999999</v>
      </c>
      <c r="U198" s="59">
        <v>0.1305</v>
      </c>
      <c r="V198" s="74">
        <f t="shared" si="55"/>
        <v>2.0299999999999985E-2</v>
      </c>
      <c r="W198" s="52">
        <v>0.10299999999999999</v>
      </c>
      <c r="X198" s="59">
        <v>0.1305</v>
      </c>
      <c r="Y198" s="74">
        <f t="shared" si="56"/>
        <v>-2.7500000000000011E-2</v>
      </c>
      <c r="Z198" s="52">
        <v>1.3599999999999999E-2</v>
      </c>
      <c r="AA198" s="59">
        <v>0.1305</v>
      </c>
      <c r="AB198" s="74">
        <f t="shared" si="57"/>
        <v>-0.1169</v>
      </c>
      <c r="AC198" s="52">
        <v>2.4400000000000002E-2</v>
      </c>
      <c r="AD198" s="59">
        <v>0.1305</v>
      </c>
      <c r="AE198" s="74">
        <f t="shared" si="58"/>
        <v>-0.1061</v>
      </c>
      <c r="AF198" s="74">
        <f t="shared" si="59"/>
        <v>-4.5840000000000006E-2</v>
      </c>
      <c r="AG198" s="116">
        <v>53.71</v>
      </c>
      <c r="AH198" s="186">
        <f t="shared" si="39"/>
        <v>1.5346822194732567E-5</v>
      </c>
      <c r="AI198" s="99">
        <f t="shared" ref="AI198:AI260" si="61">AF198*AH198</f>
        <v>-7.0349832940654097E-7</v>
      </c>
      <c r="AJ198" s="97">
        <v>74.819999999999993</v>
      </c>
      <c r="AK198" s="100">
        <v>0.42</v>
      </c>
      <c r="AL198" s="102">
        <v>-10.77</v>
      </c>
    </row>
    <row r="199" spans="1:38" s="62" customFormat="1">
      <c r="A199" s="90" t="s">
        <v>1305</v>
      </c>
      <c r="B199" s="52">
        <v>0.26600000000000001</v>
      </c>
      <c r="C199" s="59">
        <v>0.1305</v>
      </c>
      <c r="D199" s="74">
        <f t="shared" si="60"/>
        <v>0.13550000000000001</v>
      </c>
      <c r="E199" s="52">
        <v>9.9000000000000008E-3</v>
      </c>
      <c r="F199" s="59">
        <v>0.1305</v>
      </c>
      <c r="G199" s="74">
        <f t="shared" si="50"/>
        <v>-0.1206</v>
      </c>
      <c r="H199" s="52">
        <v>9.7999999999999997E-3</v>
      </c>
      <c r="I199" s="59">
        <v>0.1305</v>
      </c>
      <c r="J199" s="74">
        <f t="shared" si="51"/>
        <v>-0.1207</v>
      </c>
      <c r="K199" s="52">
        <v>8.4900000000000003E-2</v>
      </c>
      <c r="L199" s="59">
        <v>0.1305</v>
      </c>
      <c r="M199" s="74">
        <f t="shared" si="52"/>
        <v>-4.5600000000000002E-2</v>
      </c>
      <c r="N199" s="52">
        <v>9.1000000000000004E-3</v>
      </c>
      <c r="O199" s="59">
        <v>0.1305</v>
      </c>
      <c r="P199" s="74">
        <f t="shared" si="53"/>
        <v>-0.12140000000000001</v>
      </c>
      <c r="Q199" s="52">
        <v>0.1067</v>
      </c>
      <c r="R199" s="59">
        <v>0.1305</v>
      </c>
      <c r="S199" s="74">
        <f t="shared" si="54"/>
        <v>-2.3800000000000002E-2</v>
      </c>
      <c r="T199" s="52">
        <v>0</v>
      </c>
      <c r="U199" s="59">
        <v>0.1305</v>
      </c>
      <c r="V199" s="74">
        <f t="shared" si="55"/>
        <v>-0.1305</v>
      </c>
      <c r="W199" s="52">
        <v>1.5800000000000002E-2</v>
      </c>
      <c r="X199" s="59">
        <v>0.1305</v>
      </c>
      <c r="Y199" s="74">
        <f t="shared" si="56"/>
        <v>-0.1147</v>
      </c>
      <c r="Z199" s="52">
        <v>0</v>
      </c>
      <c r="AA199" s="59">
        <v>0.1305</v>
      </c>
      <c r="AB199" s="74">
        <f t="shared" si="57"/>
        <v>-0.1305</v>
      </c>
      <c r="AC199" s="52">
        <v>1.23E-2</v>
      </c>
      <c r="AD199" s="59">
        <v>0.1305</v>
      </c>
      <c r="AE199" s="74">
        <f t="shared" si="58"/>
        <v>-0.1182</v>
      </c>
      <c r="AF199" s="74">
        <f t="shared" si="59"/>
        <v>-7.9049999999999981E-2</v>
      </c>
      <c r="AG199" s="116">
        <v>2.61</v>
      </c>
      <c r="AH199" s="186">
        <f t="shared" si="39"/>
        <v>7.4576812378052488E-7</v>
      </c>
      <c r="AI199" s="99">
        <f t="shared" si="61"/>
        <v>-5.8952970184850477E-8</v>
      </c>
      <c r="AJ199" s="97">
        <v>2.98</v>
      </c>
      <c r="AK199" s="100">
        <v>0</v>
      </c>
      <c r="AL199" s="102">
        <v>9.85</v>
      </c>
    </row>
    <row r="200" spans="1:38" s="62" customFormat="1">
      <c r="A200" s="90" t="s">
        <v>1306</v>
      </c>
      <c r="B200" s="63">
        <v>4.82E-2</v>
      </c>
      <c r="C200" s="59">
        <v>0.1305</v>
      </c>
      <c r="D200" s="74">
        <f t="shared" si="60"/>
        <v>-8.2300000000000012E-2</v>
      </c>
      <c r="E200" s="52">
        <v>0.11</v>
      </c>
      <c r="F200" s="59">
        <v>0.1305</v>
      </c>
      <c r="G200" s="74">
        <f t="shared" si="50"/>
        <v>-2.0500000000000004E-2</v>
      </c>
      <c r="H200" s="52">
        <v>0.1716</v>
      </c>
      <c r="I200" s="59">
        <v>0.1305</v>
      </c>
      <c r="J200" s="74">
        <f t="shared" si="51"/>
        <v>4.1099999999999998E-2</v>
      </c>
      <c r="K200" s="52">
        <v>0.1923</v>
      </c>
      <c r="L200" s="59">
        <v>0.1305</v>
      </c>
      <c r="M200" s="74">
        <f t="shared" si="52"/>
        <v>6.1799999999999994E-2</v>
      </c>
      <c r="N200" s="52">
        <v>0.14799999999999999</v>
      </c>
      <c r="O200" s="59">
        <v>0.1305</v>
      </c>
      <c r="P200" s="74">
        <f t="shared" si="53"/>
        <v>1.7499999999999988E-2</v>
      </c>
      <c r="Q200" s="52">
        <v>0.12330000000000001</v>
      </c>
      <c r="R200" s="59">
        <v>0.1305</v>
      </c>
      <c r="S200" s="74">
        <f t="shared" si="54"/>
        <v>-7.1999999999999981E-3</v>
      </c>
      <c r="T200" s="52">
        <v>7.6100000000000001E-2</v>
      </c>
      <c r="U200" s="59">
        <v>0.1305</v>
      </c>
      <c r="V200" s="74">
        <f t="shared" si="55"/>
        <v>-5.4400000000000004E-2</v>
      </c>
      <c r="W200" s="52">
        <v>0.1171</v>
      </c>
      <c r="X200" s="59">
        <v>0.1305</v>
      </c>
      <c r="Y200" s="74">
        <f t="shared" si="56"/>
        <v>-1.3400000000000009E-2</v>
      </c>
      <c r="Z200" s="52">
        <v>2.98E-2</v>
      </c>
      <c r="AA200" s="59">
        <v>0.1305</v>
      </c>
      <c r="AB200" s="74">
        <f t="shared" si="57"/>
        <v>-0.10070000000000001</v>
      </c>
      <c r="AC200" s="52">
        <v>-4.7699999999999999E-2</v>
      </c>
      <c r="AD200" s="59">
        <v>0.1305</v>
      </c>
      <c r="AE200" s="74">
        <f t="shared" si="58"/>
        <v>-0.1782</v>
      </c>
      <c r="AF200" s="74">
        <f t="shared" si="59"/>
        <v>-3.3630000000000007E-2</v>
      </c>
      <c r="AG200" s="116">
        <v>137.32</v>
      </c>
      <c r="AH200" s="186">
        <f t="shared" si="39"/>
        <v>3.9237118297908691E-5</v>
      </c>
      <c r="AI200" s="99">
        <f t="shared" si="61"/>
        <v>-1.3195442883586695E-6</v>
      </c>
      <c r="AJ200" s="97">
        <v>165.82</v>
      </c>
      <c r="AK200" s="100">
        <v>0.13</v>
      </c>
      <c r="AL200" s="190" t="s">
        <v>13</v>
      </c>
    </row>
    <row r="201" spans="1:38" s="62" customFormat="1">
      <c r="A201" s="90" t="s">
        <v>1307</v>
      </c>
      <c r="B201" s="52">
        <v>5.57E-2</v>
      </c>
      <c r="C201" s="59">
        <v>0.1305</v>
      </c>
      <c r="D201" s="74">
        <f t="shared" si="60"/>
        <v>-7.4800000000000005E-2</v>
      </c>
      <c r="E201" s="52">
        <v>6.5000000000000002E-2</v>
      </c>
      <c r="F201" s="59">
        <v>0.1305</v>
      </c>
      <c r="G201" s="74">
        <f t="shared" si="50"/>
        <v>-6.5500000000000003E-2</v>
      </c>
      <c r="H201" s="52">
        <v>6.1400000000000003E-2</v>
      </c>
      <c r="I201" s="59">
        <v>0.1305</v>
      </c>
      <c r="J201" s="74">
        <f t="shared" si="51"/>
        <v>-6.9099999999999995E-2</v>
      </c>
      <c r="K201" s="52">
        <v>6.3299999999999995E-2</v>
      </c>
      <c r="L201" s="59">
        <v>0.1305</v>
      </c>
      <c r="M201" s="74">
        <f t="shared" si="52"/>
        <v>-6.720000000000001E-2</v>
      </c>
      <c r="N201" s="52">
        <v>6.4799999999999996E-2</v>
      </c>
      <c r="O201" s="59">
        <v>0.1305</v>
      </c>
      <c r="P201" s="74">
        <f t="shared" si="53"/>
        <v>-6.5700000000000008E-2</v>
      </c>
      <c r="Q201" s="52">
        <v>5.96E-2</v>
      </c>
      <c r="R201" s="59">
        <v>0.1305</v>
      </c>
      <c r="S201" s="74">
        <f t="shared" si="54"/>
        <v>-7.0900000000000005E-2</v>
      </c>
      <c r="T201" s="52">
        <v>4.8300000000000003E-2</v>
      </c>
      <c r="U201" s="59">
        <v>0.1305</v>
      </c>
      <c r="V201" s="74">
        <f t="shared" si="55"/>
        <v>-8.2199999999999995E-2</v>
      </c>
      <c r="W201" s="52">
        <v>2.8199999999999999E-2</v>
      </c>
      <c r="X201" s="59">
        <v>0.1305</v>
      </c>
      <c r="Y201" s="74">
        <f t="shared" si="56"/>
        <v>-0.1023</v>
      </c>
      <c r="Z201" s="52">
        <v>4.5600000000000002E-2</v>
      </c>
      <c r="AA201" s="59">
        <v>0.1305</v>
      </c>
      <c r="AB201" s="74">
        <f t="shared" si="57"/>
        <v>-8.4900000000000003E-2</v>
      </c>
      <c r="AC201" s="52">
        <v>5.5399999999999998E-2</v>
      </c>
      <c r="AD201" s="59">
        <v>0.1305</v>
      </c>
      <c r="AE201" s="74">
        <f t="shared" si="58"/>
        <v>-7.51E-2</v>
      </c>
      <c r="AF201" s="74">
        <f t="shared" si="59"/>
        <v>-7.5770000000000004E-2</v>
      </c>
      <c r="AG201" s="116">
        <v>111.49</v>
      </c>
      <c r="AH201" s="186">
        <f t="shared" si="39"/>
        <v>3.1856585486701426E-5</v>
      </c>
      <c r="AI201" s="99">
        <f t="shared" si="61"/>
        <v>-2.413773482327367E-6</v>
      </c>
      <c r="AJ201" s="97">
        <v>111.63</v>
      </c>
      <c r="AK201" s="100">
        <v>0</v>
      </c>
      <c r="AL201" s="102">
        <v>-4.32</v>
      </c>
    </row>
    <row r="202" spans="1:38" s="62" customFormat="1">
      <c r="A202" s="90" t="s">
        <v>1308</v>
      </c>
      <c r="B202" s="64" t="s">
        <v>13</v>
      </c>
      <c r="C202" s="59">
        <v>0.1305</v>
      </c>
      <c r="D202" s="78" t="s">
        <v>13</v>
      </c>
      <c r="E202" s="59" t="s">
        <v>13</v>
      </c>
      <c r="F202" s="59">
        <v>0.1305</v>
      </c>
      <c r="G202" s="78" t="s">
        <v>13</v>
      </c>
      <c r="H202" s="59" t="s">
        <v>13</v>
      </c>
      <c r="I202" s="59">
        <v>0.1305</v>
      </c>
      <c r="J202" s="78" t="s">
        <v>13</v>
      </c>
      <c r="K202" s="59" t="s">
        <v>13</v>
      </c>
      <c r="L202" s="59">
        <v>0.1305</v>
      </c>
      <c r="M202" s="78" t="s">
        <v>13</v>
      </c>
      <c r="N202" s="59" t="s">
        <v>13</v>
      </c>
      <c r="O202" s="59">
        <v>0.1305</v>
      </c>
      <c r="P202" s="78" t="s">
        <v>13</v>
      </c>
      <c r="Q202" s="52">
        <v>3.6999999999999998E-2</v>
      </c>
      <c r="R202" s="59">
        <v>0.1305</v>
      </c>
      <c r="S202" s="74">
        <f t="shared" si="54"/>
        <v>-9.35E-2</v>
      </c>
      <c r="T202" s="52">
        <v>3.6299999999999999E-2</v>
      </c>
      <c r="U202" s="59">
        <v>0.1305</v>
      </c>
      <c r="V202" s="74">
        <f t="shared" si="55"/>
        <v>-9.4200000000000006E-2</v>
      </c>
      <c r="W202" s="52">
        <v>7.0400000000000004E-2</v>
      </c>
      <c r="X202" s="59">
        <v>0.1305</v>
      </c>
      <c r="Y202" s="74">
        <f t="shared" si="56"/>
        <v>-6.0100000000000001E-2</v>
      </c>
      <c r="Z202" s="52">
        <v>1.3599999999999999E-2</v>
      </c>
      <c r="AA202" s="59">
        <v>0.1305</v>
      </c>
      <c r="AB202" s="74">
        <f t="shared" si="57"/>
        <v>-0.1169</v>
      </c>
      <c r="AC202" s="63">
        <v>0.1014</v>
      </c>
      <c r="AD202" s="59">
        <v>0.1305</v>
      </c>
      <c r="AE202" s="74">
        <f t="shared" si="58"/>
        <v>-2.9100000000000001E-2</v>
      </c>
      <c r="AF202" s="74">
        <f t="shared" si="59"/>
        <v>-7.8760000000000011E-2</v>
      </c>
      <c r="AG202" s="116">
        <v>38.82</v>
      </c>
      <c r="AH202" s="186">
        <f t="shared" si="39"/>
        <v>1.1092229335310336E-5</v>
      </c>
      <c r="AI202" s="99">
        <f t="shared" si="61"/>
        <v>-8.7362398244904218E-7</v>
      </c>
      <c r="AJ202" s="97">
        <v>40.69</v>
      </c>
      <c r="AK202" s="100">
        <v>0.5</v>
      </c>
      <c r="AL202" s="190" t="s">
        <v>13</v>
      </c>
    </row>
    <row r="203" spans="1:38" s="62" customFormat="1">
      <c r="A203" s="90" t="s">
        <v>1309</v>
      </c>
      <c r="B203" s="52">
        <v>0.107</v>
      </c>
      <c r="C203" s="59">
        <v>0.1305</v>
      </c>
      <c r="D203" s="74">
        <f t="shared" si="60"/>
        <v>-2.3500000000000007E-2</v>
      </c>
      <c r="E203" s="52">
        <v>7.7200000000000005E-2</v>
      </c>
      <c r="F203" s="59">
        <v>0.1305</v>
      </c>
      <c r="G203" s="74">
        <f t="shared" si="50"/>
        <v>-5.33E-2</v>
      </c>
      <c r="H203" s="52">
        <v>8.0600000000000005E-2</v>
      </c>
      <c r="I203" s="59">
        <v>0.1305</v>
      </c>
      <c r="J203" s="74">
        <f t="shared" si="51"/>
        <v>-4.99E-2</v>
      </c>
      <c r="K203" s="52">
        <v>8.3299999999999999E-2</v>
      </c>
      <c r="L203" s="59">
        <v>0.1305</v>
      </c>
      <c r="M203" s="74">
        <f t="shared" si="52"/>
        <v>-4.7200000000000006E-2</v>
      </c>
      <c r="N203" s="52">
        <v>0.1053</v>
      </c>
      <c r="O203" s="59">
        <v>0.1305</v>
      </c>
      <c r="P203" s="74">
        <f t="shared" si="53"/>
        <v>-2.52E-2</v>
      </c>
      <c r="Q203" s="52">
        <v>0.40749999999999997</v>
      </c>
      <c r="R203" s="59">
        <v>0.1305</v>
      </c>
      <c r="S203" s="74">
        <f t="shared" si="54"/>
        <v>0.27699999999999997</v>
      </c>
      <c r="T203" s="52">
        <v>2.81E-2</v>
      </c>
      <c r="U203" s="59">
        <v>0.1305</v>
      </c>
      <c r="V203" s="74">
        <f t="shared" si="55"/>
        <v>-0.1024</v>
      </c>
      <c r="W203" s="52">
        <v>4.7500000000000001E-2</v>
      </c>
      <c r="X203" s="59">
        <v>0.1305</v>
      </c>
      <c r="Y203" s="74">
        <f t="shared" si="56"/>
        <v>-8.3000000000000004E-2</v>
      </c>
      <c r="Z203" s="52">
        <v>4.6800000000000001E-2</v>
      </c>
      <c r="AA203" s="59">
        <v>0.1305</v>
      </c>
      <c r="AB203" s="74">
        <f t="shared" si="57"/>
        <v>-8.3699999999999997E-2</v>
      </c>
      <c r="AC203" s="52">
        <v>5.4399999999999997E-2</v>
      </c>
      <c r="AD203" s="59">
        <v>0.1305</v>
      </c>
      <c r="AE203" s="74">
        <f t="shared" si="58"/>
        <v>-7.6100000000000001E-2</v>
      </c>
      <c r="AF203" s="74">
        <f t="shared" si="59"/>
        <v>-2.6730000000000004E-2</v>
      </c>
      <c r="AG203" s="116">
        <v>10.11</v>
      </c>
      <c r="AH203" s="186">
        <f t="shared" ref="AH203:AH205" si="62">AG203/$AG$405</f>
        <v>2.888779973724562E-6</v>
      </c>
      <c r="AI203" s="99">
        <f t="shared" si="61"/>
        <v>-7.721708869765756E-8</v>
      </c>
      <c r="AJ203" s="97">
        <v>10.38</v>
      </c>
      <c r="AK203" s="100">
        <v>0</v>
      </c>
      <c r="AL203" s="102">
        <v>30.57</v>
      </c>
    </row>
    <row r="204" spans="1:38" s="62" customFormat="1">
      <c r="A204" s="90" t="s">
        <v>1310</v>
      </c>
      <c r="B204" s="52">
        <v>0.12</v>
      </c>
      <c r="C204" s="59">
        <v>0.1305</v>
      </c>
      <c r="D204" s="74">
        <f t="shared" si="60"/>
        <v>-1.0500000000000009E-2</v>
      </c>
      <c r="E204" s="52">
        <v>0.03</v>
      </c>
      <c r="F204" s="59">
        <v>0.1305</v>
      </c>
      <c r="G204" s="74">
        <f t="shared" si="50"/>
        <v>-0.10050000000000001</v>
      </c>
      <c r="H204" s="52">
        <v>0.03</v>
      </c>
      <c r="I204" s="59">
        <v>0.1305</v>
      </c>
      <c r="J204" s="74">
        <f t="shared" si="51"/>
        <v>-0.10050000000000001</v>
      </c>
      <c r="K204" s="52">
        <v>0.05</v>
      </c>
      <c r="L204" s="59">
        <v>0.1305</v>
      </c>
      <c r="M204" s="74">
        <f t="shared" si="52"/>
        <v>-8.0500000000000002E-2</v>
      </c>
      <c r="N204" s="52">
        <v>-0.01</v>
      </c>
      <c r="O204" s="59">
        <v>0.1305</v>
      </c>
      <c r="P204" s="74">
        <f t="shared" si="53"/>
        <v>-0.14050000000000001</v>
      </c>
      <c r="Q204" s="52">
        <v>0.06</v>
      </c>
      <c r="R204" s="59">
        <v>0.1305</v>
      </c>
      <c r="S204" s="74">
        <f t="shared" si="54"/>
        <v>-7.0500000000000007E-2</v>
      </c>
      <c r="T204" s="52">
        <v>0.04</v>
      </c>
      <c r="U204" s="59">
        <v>0.1305</v>
      </c>
      <c r="V204" s="74">
        <f t="shared" si="55"/>
        <v>-9.0499999999999997E-2</v>
      </c>
      <c r="W204" s="52">
        <v>0.02</v>
      </c>
      <c r="X204" s="59">
        <v>0.1305</v>
      </c>
      <c r="Y204" s="74">
        <f t="shared" si="56"/>
        <v>-0.1105</v>
      </c>
      <c r="Z204" s="52">
        <v>0.06</v>
      </c>
      <c r="AA204" s="59">
        <v>0.1305</v>
      </c>
      <c r="AB204" s="74">
        <f t="shared" si="57"/>
        <v>-7.0500000000000007E-2</v>
      </c>
      <c r="AC204" s="52">
        <v>0.01</v>
      </c>
      <c r="AD204" s="59">
        <v>0.1305</v>
      </c>
      <c r="AE204" s="74">
        <f t="shared" si="58"/>
        <v>-0.12050000000000001</v>
      </c>
      <c r="AF204" s="74">
        <f t="shared" si="59"/>
        <v>-8.9500000000000024E-2</v>
      </c>
      <c r="AG204" s="116">
        <v>102.62</v>
      </c>
      <c r="AH204" s="186">
        <f t="shared" si="62"/>
        <v>2.9322116805500949E-5</v>
      </c>
      <c r="AI204" s="99">
        <f t="shared" si="61"/>
        <v>-2.6243294540923354E-6</v>
      </c>
      <c r="AJ204" s="97">
        <v>111.73</v>
      </c>
      <c r="AK204" s="100">
        <v>0.01</v>
      </c>
      <c r="AL204" s="102">
        <v>-30.77</v>
      </c>
    </row>
    <row r="205" spans="1:38" s="62" customFormat="1">
      <c r="A205" s="90" t="s">
        <v>1311</v>
      </c>
      <c r="B205" s="52">
        <v>-0.05</v>
      </c>
      <c r="C205" s="59">
        <v>0.1305</v>
      </c>
      <c r="D205" s="74">
        <f t="shared" si="60"/>
        <v>-0.18049999999999999</v>
      </c>
      <c r="E205" s="52">
        <v>-0.28999999999999998</v>
      </c>
      <c r="F205" s="59">
        <v>0.1305</v>
      </c>
      <c r="G205" s="74">
        <f t="shared" si="50"/>
        <v>-0.42049999999999998</v>
      </c>
      <c r="H205" s="52">
        <v>-0.05</v>
      </c>
      <c r="I205" s="59">
        <v>0.1305</v>
      </c>
      <c r="J205" s="74">
        <f t="shared" si="51"/>
        <v>-0.18049999999999999</v>
      </c>
      <c r="K205" s="52">
        <v>0</v>
      </c>
      <c r="L205" s="59">
        <v>0.1305</v>
      </c>
      <c r="M205" s="74">
        <f t="shared" si="52"/>
        <v>-0.1305</v>
      </c>
      <c r="N205" s="52">
        <v>0</v>
      </c>
      <c r="O205" s="59">
        <v>0.1305</v>
      </c>
      <c r="P205" s="74">
        <f t="shared" si="53"/>
        <v>-0.1305</v>
      </c>
      <c r="Q205" s="52">
        <v>0.03</v>
      </c>
      <c r="R205" s="59">
        <v>0.1305</v>
      </c>
      <c r="S205" s="74">
        <f t="shared" si="54"/>
        <v>-0.10050000000000001</v>
      </c>
      <c r="T205" s="52">
        <v>0.03</v>
      </c>
      <c r="U205" s="59">
        <v>0.1305</v>
      </c>
      <c r="V205" s="74">
        <f t="shared" si="55"/>
        <v>-0.10050000000000001</v>
      </c>
      <c r="W205" s="52">
        <v>0.04</v>
      </c>
      <c r="X205" s="59">
        <v>0.1305</v>
      </c>
      <c r="Y205" s="74">
        <f t="shared" si="56"/>
        <v>-9.0499999999999997E-2</v>
      </c>
      <c r="Z205" s="52">
        <v>0.08</v>
      </c>
      <c r="AA205" s="59">
        <v>0.1305</v>
      </c>
      <c r="AB205" s="74">
        <f t="shared" si="57"/>
        <v>-5.0500000000000003E-2</v>
      </c>
      <c r="AC205" s="52">
        <v>0.09</v>
      </c>
      <c r="AD205" s="59">
        <v>0.1305</v>
      </c>
      <c r="AE205" s="74">
        <f t="shared" si="58"/>
        <v>-4.0500000000000008E-2</v>
      </c>
      <c r="AF205" s="74">
        <f t="shared" si="59"/>
        <v>-0.14250000000000002</v>
      </c>
      <c r="AG205" s="116">
        <v>45.3</v>
      </c>
      <c r="AH205" s="186">
        <f t="shared" si="62"/>
        <v>1.2943791573661985E-5</v>
      </c>
      <c r="AI205" s="99">
        <f t="shared" si="61"/>
        <v>-1.844490299246833E-6</v>
      </c>
      <c r="AJ205" s="97">
        <v>254.2</v>
      </c>
      <c r="AK205" s="100">
        <v>0.53</v>
      </c>
      <c r="AL205" s="102">
        <v>16.13</v>
      </c>
    </row>
    <row r="206" spans="1:38" s="62" customFormat="1">
      <c r="A206" s="90" t="s">
        <v>1312</v>
      </c>
      <c r="B206" s="64" t="s">
        <v>13</v>
      </c>
      <c r="C206" s="59">
        <v>0.1305</v>
      </c>
      <c r="D206" s="78" t="s">
        <v>13</v>
      </c>
      <c r="E206" s="59" t="s">
        <v>13</v>
      </c>
      <c r="F206" s="59">
        <v>0.1305</v>
      </c>
      <c r="G206" s="78" t="s">
        <v>13</v>
      </c>
      <c r="H206" s="59" t="s">
        <v>13</v>
      </c>
      <c r="I206" s="59">
        <v>0.1305</v>
      </c>
      <c r="J206" s="78" t="s">
        <v>13</v>
      </c>
      <c r="K206" s="52">
        <v>3.2000000000000002E-3</v>
      </c>
      <c r="L206" s="59">
        <v>0.1305</v>
      </c>
      <c r="M206" s="74">
        <f t="shared" si="52"/>
        <v>-0.1273</v>
      </c>
      <c r="N206" s="52">
        <v>1.2800000000000001E-2</v>
      </c>
      <c r="O206" s="59">
        <v>0.1305</v>
      </c>
      <c r="P206" s="74">
        <f t="shared" si="53"/>
        <v>-0.1177</v>
      </c>
      <c r="Q206" s="52">
        <v>3.2000000000000002E-3</v>
      </c>
      <c r="R206" s="59">
        <v>0.1305</v>
      </c>
      <c r="S206" s="74">
        <f t="shared" si="54"/>
        <v>-0.1273</v>
      </c>
      <c r="T206" s="52">
        <v>6.5100000000000005E-2</v>
      </c>
      <c r="U206" s="59">
        <v>0.1305</v>
      </c>
      <c r="V206" s="74">
        <f t="shared" si="55"/>
        <v>-6.54E-2</v>
      </c>
      <c r="W206" s="52">
        <v>3.0000000000000001E-3</v>
      </c>
      <c r="X206" s="59">
        <v>0.1305</v>
      </c>
      <c r="Y206" s="74">
        <f t="shared" si="56"/>
        <v>-0.1275</v>
      </c>
      <c r="Z206" s="52">
        <v>5.2299999999999999E-2</v>
      </c>
      <c r="AA206" s="59">
        <v>0.1305</v>
      </c>
      <c r="AB206" s="74">
        <f t="shared" si="57"/>
        <v>-7.8200000000000006E-2</v>
      </c>
      <c r="AC206" s="52">
        <v>7.3700000000000002E-2</v>
      </c>
      <c r="AD206" s="59">
        <v>0.1305</v>
      </c>
      <c r="AE206" s="74">
        <f t="shared" si="58"/>
        <v>-5.6800000000000003E-2</v>
      </c>
      <c r="AF206" s="74">
        <f t="shared" si="59"/>
        <v>-0.10002857142857143</v>
      </c>
      <c r="AG206" s="116">
        <v>3.71</v>
      </c>
      <c r="AH206" s="22">
        <f t="shared" ref="AH206:AH228" si="63">AG206/$AG$405</f>
        <v>1.0600765284389837E-6</v>
      </c>
      <c r="AI206" s="99">
        <f t="shared" si="61"/>
        <v>-1.0603794074471091E-7</v>
      </c>
      <c r="AJ206" s="97">
        <v>3.71</v>
      </c>
      <c r="AK206" s="100">
        <v>0</v>
      </c>
      <c r="AL206" s="190" t="s">
        <v>13</v>
      </c>
    </row>
    <row r="207" spans="1:38" s="62" customFormat="1">
      <c r="A207" s="90" t="s">
        <v>1314</v>
      </c>
      <c r="B207" s="52">
        <v>0.27960000000000002</v>
      </c>
      <c r="C207" s="59">
        <v>0.1305</v>
      </c>
      <c r="D207" s="74">
        <f t="shared" si="60"/>
        <v>0.14910000000000001</v>
      </c>
      <c r="E207" s="52">
        <v>0.13070000000000001</v>
      </c>
      <c r="F207" s="59">
        <v>0.1305</v>
      </c>
      <c r="G207" s="74">
        <f t="shared" si="50"/>
        <v>2.0000000000000573E-4</v>
      </c>
      <c r="H207" s="52">
        <v>6.6E-3</v>
      </c>
      <c r="I207" s="59">
        <v>0.1305</v>
      </c>
      <c r="J207" s="74">
        <f t="shared" si="51"/>
        <v>-0.12390000000000001</v>
      </c>
      <c r="K207" s="52">
        <v>1.54E-2</v>
      </c>
      <c r="L207" s="59">
        <v>0.1305</v>
      </c>
      <c r="M207" s="74">
        <f t="shared" si="52"/>
        <v>-0.11510000000000001</v>
      </c>
      <c r="N207" s="52">
        <v>4.6600000000000003E-2</v>
      </c>
      <c r="O207" s="59">
        <v>0.1305</v>
      </c>
      <c r="P207" s="74">
        <f t="shared" si="53"/>
        <v>-8.3900000000000002E-2</v>
      </c>
      <c r="Q207" s="52">
        <v>0.1825</v>
      </c>
      <c r="R207" s="59">
        <v>0.1305</v>
      </c>
      <c r="S207" s="74">
        <f t="shared" si="54"/>
        <v>5.1999999999999991E-2</v>
      </c>
      <c r="T207" s="52">
        <v>0.109</v>
      </c>
      <c r="U207" s="59">
        <v>0.1305</v>
      </c>
      <c r="V207" s="74">
        <f t="shared" si="55"/>
        <v>-2.1500000000000005E-2</v>
      </c>
      <c r="W207" s="52">
        <v>8.5800000000000001E-2</v>
      </c>
      <c r="X207" s="59">
        <v>0.1305</v>
      </c>
      <c r="Y207" s="74">
        <f t="shared" si="56"/>
        <v>-4.4700000000000004E-2</v>
      </c>
      <c r="Z207" s="52">
        <v>0.1173</v>
      </c>
      <c r="AA207" s="59">
        <v>0.1305</v>
      </c>
      <c r="AB207" s="74">
        <f t="shared" si="57"/>
        <v>-1.3200000000000003E-2</v>
      </c>
      <c r="AC207" s="52">
        <v>4.4200000000000003E-2</v>
      </c>
      <c r="AD207" s="59">
        <v>0.1305</v>
      </c>
      <c r="AE207" s="74">
        <f t="shared" si="58"/>
        <v>-8.6300000000000002E-2</v>
      </c>
      <c r="AF207" s="74">
        <f t="shared" si="59"/>
        <v>-2.8729999999999999E-2</v>
      </c>
      <c r="AG207" s="116">
        <v>37.81</v>
      </c>
      <c r="AH207" s="22">
        <f t="shared" si="63"/>
        <v>1.0803637072851207E-5</v>
      </c>
      <c r="AI207" s="99">
        <f t="shared" si="61"/>
        <v>-3.1038849310301514E-7</v>
      </c>
      <c r="AJ207" s="97">
        <v>39.74</v>
      </c>
      <c r="AK207" s="100">
        <v>0</v>
      </c>
      <c r="AL207" s="190" t="s">
        <v>13</v>
      </c>
    </row>
    <row r="208" spans="1:38" s="62" customFormat="1">
      <c r="A208" s="90" t="s">
        <v>1315</v>
      </c>
      <c r="B208" s="52">
        <v>-1.5E-3</v>
      </c>
      <c r="C208" s="59">
        <v>0.1305</v>
      </c>
      <c r="D208" s="74">
        <f t="shared" si="60"/>
        <v>-0.13200000000000001</v>
      </c>
      <c r="E208" s="52">
        <v>-2.0999999999999999E-3</v>
      </c>
      <c r="F208" s="59">
        <v>0.1305</v>
      </c>
      <c r="G208" s="74">
        <f t="shared" si="50"/>
        <v>-0.1326</v>
      </c>
      <c r="H208" s="52">
        <v>-1.6000000000000001E-3</v>
      </c>
      <c r="I208" s="59">
        <v>0.1305</v>
      </c>
      <c r="J208" s="74">
        <f t="shared" si="51"/>
        <v>-0.1321</v>
      </c>
      <c r="K208" s="52">
        <v>-2.2000000000000001E-3</v>
      </c>
      <c r="L208" s="59">
        <v>0.1305</v>
      </c>
      <c r="M208" s="74">
        <f t="shared" si="52"/>
        <v>-0.13270000000000001</v>
      </c>
      <c r="N208" s="52">
        <v>-1.4E-3</v>
      </c>
      <c r="O208" s="59">
        <v>0.1305</v>
      </c>
      <c r="P208" s="74">
        <f t="shared" si="53"/>
        <v>-0.13190000000000002</v>
      </c>
      <c r="Q208" s="52">
        <v>-1.5E-3</v>
      </c>
      <c r="R208" s="59">
        <v>0.1305</v>
      </c>
      <c r="S208" s="74">
        <f t="shared" si="54"/>
        <v>-0.13200000000000001</v>
      </c>
      <c r="T208" s="52">
        <v>-4.0000000000000002E-4</v>
      </c>
      <c r="U208" s="59">
        <v>0.1305</v>
      </c>
      <c r="V208" s="74">
        <f t="shared" si="55"/>
        <v>-0.13090000000000002</v>
      </c>
      <c r="W208" s="52">
        <v>-1.9E-3</v>
      </c>
      <c r="X208" s="59">
        <v>0.1305</v>
      </c>
      <c r="Y208" s="74">
        <f t="shared" si="56"/>
        <v>-0.13240000000000002</v>
      </c>
      <c r="Z208" s="52">
        <v>-0.1132</v>
      </c>
      <c r="AA208" s="59">
        <v>0.1305</v>
      </c>
      <c r="AB208" s="74">
        <f t="shared" si="57"/>
        <v>-0.2437</v>
      </c>
      <c r="AC208" s="52">
        <v>0</v>
      </c>
      <c r="AD208" s="59">
        <v>0.1305</v>
      </c>
      <c r="AE208" s="74">
        <f t="shared" si="58"/>
        <v>-0.1305</v>
      </c>
      <c r="AF208" s="74">
        <f t="shared" si="59"/>
        <v>-0.14308000000000001</v>
      </c>
      <c r="AG208" s="116">
        <v>54.89</v>
      </c>
      <c r="AH208" s="22">
        <f t="shared" si="63"/>
        <v>1.5683989392457094E-5</v>
      </c>
      <c r="AI208" s="99">
        <f t="shared" si="61"/>
        <v>-2.2440652022727611E-6</v>
      </c>
      <c r="AJ208" s="97">
        <v>57.83</v>
      </c>
      <c r="AK208" s="100">
        <v>0.01</v>
      </c>
      <c r="AL208" s="102">
        <v>-5.65</v>
      </c>
    </row>
    <row r="209" spans="1:38" s="62" customFormat="1">
      <c r="A209" s="90" t="s">
        <v>1316</v>
      </c>
      <c r="B209" s="52">
        <v>0.55059999999999998</v>
      </c>
      <c r="C209" s="59">
        <v>0.1305</v>
      </c>
      <c r="D209" s="74">
        <f t="shared" si="60"/>
        <v>0.42009999999999997</v>
      </c>
      <c r="E209" s="52">
        <v>0.31019999999999998</v>
      </c>
      <c r="F209" s="59">
        <v>0.1305</v>
      </c>
      <c r="G209" s="74">
        <f t="shared" si="50"/>
        <v>0.17969999999999997</v>
      </c>
      <c r="H209" s="52">
        <v>0.14630000000000001</v>
      </c>
      <c r="I209" s="59">
        <v>0.1305</v>
      </c>
      <c r="J209" s="74">
        <f t="shared" si="51"/>
        <v>1.5800000000000008E-2</v>
      </c>
      <c r="K209" s="52">
        <v>9.2100000000000001E-2</v>
      </c>
      <c r="L209" s="59">
        <v>0.1305</v>
      </c>
      <c r="M209" s="74">
        <f t="shared" si="52"/>
        <v>-3.8400000000000004E-2</v>
      </c>
      <c r="N209" s="52">
        <v>0.17180000000000001</v>
      </c>
      <c r="O209" s="59">
        <v>0.1305</v>
      </c>
      <c r="P209" s="74">
        <f t="shared" si="53"/>
        <v>4.1300000000000003E-2</v>
      </c>
      <c r="Q209" s="52">
        <v>0.1192</v>
      </c>
      <c r="R209" s="59">
        <v>0.1305</v>
      </c>
      <c r="S209" s="74">
        <f t="shared" si="54"/>
        <v>-1.1300000000000004E-2</v>
      </c>
      <c r="T209" s="52">
        <v>4.8099999999999997E-2</v>
      </c>
      <c r="U209" s="59">
        <v>0.1305</v>
      </c>
      <c r="V209" s="74">
        <f t="shared" si="55"/>
        <v>-8.2400000000000001E-2</v>
      </c>
      <c r="W209" s="52">
        <v>0.1522</v>
      </c>
      <c r="X209" s="59">
        <v>0.1305</v>
      </c>
      <c r="Y209" s="74">
        <f t="shared" si="56"/>
        <v>2.1699999999999997E-2</v>
      </c>
      <c r="Z209" s="52">
        <v>0.12280000000000001</v>
      </c>
      <c r="AA209" s="59">
        <v>0.1305</v>
      </c>
      <c r="AB209" s="74">
        <f t="shared" si="57"/>
        <v>-7.6999999999999985E-3</v>
      </c>
      <c r="AC209" s="52">
        <v>0.1469</v>
      </c>
      <c r="AD209" s="59">
        <v>0.1305</v>
      </c>
      <c r="AE209" s="74">
        <f t="shared" si="58"/>
        <v>1.6399999999999998E-2</v>
      </c>
      <c r="AF209" s="74">
        <f t="shared" si="59"/>
        <v>5.5519999999999993E-2</v>
      </c>
      <c r="AG209" s="116">
        <v>42.58</v>
      </c>
      <c r="AH209" s="22">
        <f t="shared" si="63"/>
        <v>1.2166592609415614E-5</v>
      </c>
      <c r="AI209" s="99">
        <f t="shared" si="61"/>
        <v>6.7548922167475481E-7</v>
      </c>
      <c r="AJ209" s="97">
        <v>46.46</v>
      </c>
      <c r="AK209" s="100">
        <v>0</v>
      </c>
      <c r="AL209" s="102">
        <v>-5.4</v>
      </c>
    </row>
    <row r="210" spans="1:38" s="62" customFormat="1">
      <c r="A210" s="90" t="s">
        <v>1317</v>
      </c>
      <c r="B210" s="52">
        <v>2.5600000000000001E-2</v>
      </c>
      <c r="C210" s="59">
        <v>0.1305</v>
      </c>
      <c r="D210" s="74">
        <f t="shared" si="60"/>
        <v>-0.10490000000000001</v>
      </c>
      <c r="E210" s="52">
        <v>5.7700000000000001E-2</v>
      </c>
      <c r="F210" s="59">
        <v>0.1305</v>
      </c>
      <c r="G210" s="74">
        <f t="shared" si="50"/>
        <v>-7.2800000000000004E-2</v>
      </c>
      <c r="H210" s="52">
        <v>2.5499999999999998E-2</v>
      </c>
      <c r="I210" s="59">
        <v>0.1305</v>
      </c>
      <c r="J210" s="74">
        <f t="shared" si="51"/>
        <v>-0.10500000000000001</v>
      </c>
      <c r="K210" s="52">
        <v>0</v>
      </c>
      <c r="L210" s="59">
        <v>0.1305</v>
      </c>
      <c r="M210" s="74">
        <f t="shared" si="52"/>
        <v>-0.1305</v>
      </c>
      <c r="N210" s="52">
        <v>1.1900000000000001E-2</v>
      </c>
      <c r="O210" s="59">
        <v>0.1305</v>
      </c>
      <c r="P210" s="74">
        <f t="shared" si="53"/>
        <v>-0.11860000000000001</v>
      </c>
      <c r="Q210" s="52">
        <v>-3.0499999999999999E-2</v>
      </c>
      <c r="R210" s="59">
        <v>0.1305</v>
      </c>
      <c r="S210" s="74">
        <f t="shared" si="54"/>
        <v>-0.161</v>
      </c>
      <c r="T210" s="52">
        <v>2.8400000000000002E-2</v>
      </c>
      <c r="U210" s="59">
        <v>0.1305</v>
      </c>
      <c r="V210" s="74">
        <f t="shared" si="55"/>
        <v>-0.1021</v>
      </c>
      <c r="W210" s="52">
        <v>4.3900000000000002E-2</v>
      </c>
      <c r="X210" s="59">
        <v>0.1305</v>
      </c>
      <c r="Y210" s="74">
        <f t="shared" si="56"/>
        <v>-8.660000000000001E-2</v>
      </c>
      <c r="Z210" s="52">
        <v>0.09</v>
      </c>
      <c r="AA210" s="59">
        <v>0.1305</v>
      </c>
      <c r="AB210" s="74">
        <f t="shared" si="57"/>
        <v>-4.0500000000000008E-2</v>
      </c>
      <c r="AC210" s="52">
        <v>0.10440000000000001</v>
      </c>
      <c r="AD210" s="59">
        <v>0.1305</v>
      </c>
      <c r="AE210" s="74">
        <f t="shared" si="58"/>
        <v>-2.6099999999999998E-2</v>
      </c>
      <c r="AF210" s="74">
        <f t="shared" si="59"/>
        <v>-9.4810000000000005E-2</v>
      </c>
      <c r="AG210" s="116">
        <v>18.62</v>
      </c>
      <c r="AH210" s="22">
        <f t="shared" si="63"/>
        <v>5.32038408612773E-6</v>
      </c>
      <c r="AI210" s="99">
        <f t="shared" si="61"/>
        <v>-5.0442561520577008E-7</v>
      </c>
      <c r="AJ210" s="97">
        <v>19.05</v>
      </c>
      <c r="AK210" s="100">
        <v>0.69</v>
      </c>
      <c r="AL210" s="102">
        <v>-1.61</v>
      </c>
    </row>
    <row r="211" spans="1:38" s="62" customFormat="1">
      <c r="A211" s="90" t="s">
        <v>1318</v>
      </c>
      <c r="B211" s="52">
        <v>7.6399999999999996E-2</v>
      </c>
      <c r="C211" s="59">
        <v>0.1305</v>
      </c>
      <c r="D211" s="74">
        <f t="shared" si="60"/>
        <v>-5.4100000000000009E-2</v>
      </c>
      <c r="E211" s="52">
        <v>3.56E-2</v>
      </c>
      <c r="F211" s="59">
        <v>0.1305</v>
      </c>
      <c r="G211" s="74">
        <f t="shared" si="50"/>
        <v>-9.4900000000000012E-2</v>
      </c>
      <c r="H211" s="52">
        <v>2.3599999999999999E-2</v>
      </c>
      <c r="I211" s="59">
        <v>0.1305</v>
      </c>
      <c r="J211" s="74">
        <f t="shared" si="51"/>
        <v>-0.10690000000000001</v>
      </c>
      <c r="K211" s="52">
        <v>2.0999999999999999E-3</v>
      </c>
      <c r="L211" s="59">
        <v>0.1305</v>
      </c>
      <c r="M211" s="74">
        <f t="shared" si="52"/>
        <v>-0.12840000000000001</v>
      </c>
      <c r="N211" s="52">
        <v>5.1299999999999998E-2</v>
      </c>
      <c r="O211" s="59">
        <v>0.1305</v>
      </c>
      <c r="P211" s="74">
        <f t="shared" si="53"/>
        <v>-7.9200000000000007E-2</v>
      </c>
      <c r="Q211" s="52">
        <v>8.6E-3</v>
      </c>
      <c r="R211" s="59">
        <v>0.1305</v>
      </c>
      <c r="S211" s="74">
        <f t="shared" si="54"/>
        <v>-0.12190000000000001</v>
      </c>
      <c r="T211" s="52">
        <v>1E-3</v>
      </c>
      <c r="U211" s="59">
        <v>0.1305</v>
      </c>
      <c r="V211" s="74">
        <f t="shared" si="55"/>
        <v>-0.1295</v>
      </c>
      <c r="W211" s="52">
        <v>3.0999999999999999E-3</v>
      </c>
      <c r="X211" s="59">
        <v>0.1305</v>
      </c>
      <c r="Y211" s="74">
        <f t="shared" si="56"/>
        <v>-0.12740000000000001</v>
      </c>
      <c r="Z211" s="52">
        <v>0.1045</v>
      </c>
      <c r="AA211" s="59">
        <v>0.1305</v>
      </c>
      <c r="AB211" s="74">
        <f t="shared" si="57"/>
        <v>-2.6000000000000009E-2</v>
      </c>
      <c r="AC211" s="52">
        <v>2.2100000000000002E-2</v>
      </c>
      <c r="AD211" s="59">
        <v>0.1305</v>
      </c>
      <c r="AE211" s="74">
        <f t="shared" si="58"/>
        <v>-0.1084</v>
      </c>
      <c r="AF211" s="74">
        <f t="shared" si="59"/>
        <v>-9.7670000000000007E-2</v>
      </c>
      <c r="AG211" s="116">
        <v>136.75</v>
      </c>
      <c r="AH211" s="22">
        <f t="shared" si="63"/>
        <v>3.9074249397312947E-5</v>
      </c>
      <c r="AI211" s="99">
        <f t="shared" si="61"/>
        <v>-3.8163819386355558E-6</v>
      </c>
      <c r="AJ211" s="97">
        <v>166</v>
      </c>
      <c r="AK211" s="100">
        <v>0</v>
      </c>
      <c r="AL211" s="102">
        <v>-10.72</v>
      </c>
    </row>
    <row r="212" spans="1:38" s="62" customFormat="1">
      <c r="A212" s="90" t="s">
        <v>1319</v>
      </c>
      <c r="B212" s="52">
        <v>-2.9100000000000001E-2</v>
      </c>
      <c r="C212" s="59">
        <v>0.1305</v>
      </c>
      <c r="D212" s="74">
        <f t="shared" si="60"/>
        <v>-0.15960000000000002</v>
      </c>
      <c r="E212" s="52">
        <v>2.3099999999999999E-2</v>
      </c>
      <c r="F212" s="59">
        <v>0.1305</v>
      </c>
      <c r="G212" s="74">
        <f t="shared" si="50"/>
        <v>-0.10740000000000001</v>
      </c>
      <c r="H212" s="52">
        <v>-5.1999999999999998E-3</v>
      </c>
      <c r="I212" s="59">
        <v>0.1305</v>
      </c>
      <c r="J212" s="74">
        <f t="shared" si="51"/>
        <v>-0.13570000000000002</v>
      </c>
      <c r="K212" s="52">
        <v>-8.9999999999999998E-4</v>
      </c>
      <c r="L212" s="59">
        <v>0.1305</v>
      </c>
      <c r="M212" s="74">
        <f t="shared" si="52"/>
        <v>-0.13140000000000002</v>
      </c>
      <c r="N212" s="52">
        <v>6.4000000000000003E-3</v>
      </c>
      <c r="O212" s="59">
        <v>0.1305</v>
      </c>
      <c r="P212" s="74">
        <f t="shared" si="53"/>
        <v>-0.1241</v>
      </c>
      <c r="Q212" s="52">
        <v>2.1100000000000001E-2</v>
      </c>
      <c r="R212" s="59">
        <v>0.1305</v>
      </c>
      <c r="S212" s="74">
        <f t="shared" si="54"/>
        <v>-0.1094</v>
      </c>
      <c r="T212" s="52">
        <v>-1.24E-2</v>
      </c>
      <c r="U212" s="59">
        <v>0.1305</v>
      </c>
      <c r="V212" s="74">
        <f t="shared" si="55"/>
        <v>-0.1429</v>
      </c>
      <c r="W212" s="52">
        <v>-8.0000000000000002E-3</v>
      </c>
      <c r="X212" s="59">
        <v>0.1305</v>
      </c>
      <c r="Y212" s="74">
        <f t="shared" si="56"/>
        <v>-0.13850000000000001</v>
      </c>
      <c r="Z212" s="52">
        <v>-1.61E-2</v>
      </c>
      <c r="AA212" s="59">
        <v>0.1305</v>
      </c>
      <c r="AB212" s="74">
        <f t="shared" si="57"/>
        <v>-0.14660000000000001</v>
      </c>
      <c r="AC212" s="52">
        <v>-4.7100000000000003E-2</v>
      </c>
      <c r="AD212" s="59">
        <v>0.1305</v>
      </c>
      <c r="AE212" s="74">
        <f t="shared" si="58"/>
        <v>-0.17760000000000001</v>
      </c>
      <c r="AF212" s="74">
        <f t="shared" si="59"/>
        <v>-0.13732000000000003</v>
      </c>
      <c r="AG212" s="116">
        <v>28.26</v>
      </c>
      <c r="AH212" s="22">
        <f t="shared" si="63"/>
        <v>8.0748686505891326E-6</v>
      </c>
      <c r="AI212" s="99">
        <f t="shared" si="61"/>
        <v>-1.1088409630988999E-6</v>
      </c>
      <c r="AJ212" s="97">
        <v>38.15</v>
      </c>
      <c r="AK212" s="100">
        <v>0.13</v>
      </c>
      <c r="AL212" s="102">
        <v>-7.97</v>
      </c>
    </row>
    <row r="213" spans="1:38" s="62" customFormat="1">
      <c r="A213" s="90" t="s">
        <v>1320</v>
      </c>
      <c r="B213" s="52">
        <v>5.6800000000000003E-2</v>
      </c>
      <c r="C213" s="59">
        <v>0.1305</v>
      </c>
      <c r="D213" s="74">
        <f t="shared" si="60"/>
        <v>-7.3700000000000002E-2</v>
      </c>
      <c r="E213" s="52">
        <v>8.5000000000000006E-2</v>
      </c>
      <c r="F213" s="59">
        <v>0.1305</v>
      </c>
      <c r="G213" s="74">
        <f t="shared" si="50"/>
        <v>-4.5499999999999999E-2</v>
      </c>
      <c r="H213" s="52">
        <v>5.2200000000000003E-2</v>
      </c>
      <c r="I213" s="59">
        <v>0.1305</v>
      </c>
      <c r="J213" s="74">
        <f t="shared" si="51"/>
        <v>-7.8300000000000008E-2</v>
      </c>
      <c r="K213" s="52">
        <v>8.8000000000000005E-3</v>
      </c>
      <c r="L213" s="59">
        <v>0.1305</v>
      </c>
      <c r="M213" s="74">
        <f t="shared" si="52"/>
        <v>-0.1217</v>
      </c>
      <c r="N213" s="52">
        <v>-7.3400000000000007E-2</v>
      </c>
      <c r="O213" s="59">
        <v>0.1305</v>
      </c>
      <c r="P213" s="74">
        <f t="shared" si="53"/>
        <v>-0.20390000000000003</v>
      </c>
      <c r="Q213" s="52">
        <v>8.8000000000000005E-3</v>
      </c>
      <c r="R213" s="59">
        <v>0.1305</v>
      </c>
      <c r="S213" s="74">
        <f t="shared" si="54"/>
        <v>-0.1217</v>
      </c>
      <c r="T213" s="52">
        <v>1.06E-2</v>
      </c>
      <c r="U213" s="59">
        <v>0.1305</v>
      </c>
      <c r="V213" s="74">
        <f t="shared" si="55"/>
        <v>-0.11990000000000001</v>
      </c>
      <c r="W213" s="52">
        <v>7.0000000000000001E-3</v>
      </c>
      <c r="X213" s="59">
        <v>0.1305</v>
      </c>
      <c r="Y213" s="74">
        <f t="shared" si="56"/>
        <v>-0.1235</v>
      </c>
      <c r="Z213" s="52">
        <v>7.7999999999999996E-3</v>
      </c>
      <c r="AA213" s="59">
        <v>0.1305</v>
      </c>
      <c r="AB213" s="74">
        <f t="shared" si="57"/>
        <v>-0.1227</v>
      </c>
      <c r="AC213" s="52">
        <v>6.3E-3</v>
      </c>
      <c r="AD213" s="59">
        <v>0.1305</v>
      </c>
      <c r="AE213" s="74">
        <f t="shared" si="58"/>
        <v>-0.1242</v>
      </c>
      <c r="AF213" s="74">
        <f t="shared" si="59"/>
        <v>-0.11351000000000003</v>
      </c>
      <c r="AG213" s="116">
        <v>105.67</v>
      </c>
      <c r="AH213" s="22">
        <f t="shared" si="63"/>
        <v>3.0193608291144855E-5</v>
      </c>
      <c r="AI213" s="99">
        <f t="shared" si="61"/>
        <v>-3.4272764771278532E-6</v>
      </c>
      <c r="AJ213" s="97">
        <v>107.45</v>
      </c>
      <c r="AK213" s="100">
        <v>0</v>
      </c>
      <c r="AL213" s="102">
        <v>-8.32</v>
      </c>
    </row>
    <row r="214" spans="1:38" s="62" customFormat="1">
      <c r="A214" s="90" t="s">
        <v>1321</v>
      </c>
      <c r="B214" s="52">
        <v>1.0699999999999999E-2</v>
      </c>
      <c r="C214" s="59">
        <v>0.1305</v>
      </c>
      <c r="D214" s="74">
        <f t="shared" si="60"/>
        <v>-0.1198</v>
      </c>
      <c r="E214" s="52">
        <v>0.1288</v>
      </c>
      <c r="F214" s="59">
        <v>0.1305</v>
      </c>
      <c r="G214" s="74">
        <f t="shared" si="50"/>
        <v>-1.7000000000000071E-3</v>
      </c>
      <c r="H214" s="52">
        <v>-9.7600000000000006E-2</v>
      </c>
      <c r="I214" s="59">
        <v>0.1305</v>
      </c>
      <c r="J214" s="74">
        <f t="shared" si="51"/>
        <v>-0.22810000000000002</v>
      </c>
      <c r="K214" s="52">
        <v>-5.5500000000000001E-2</v>
      </c>
      <c r="L214" s="59">
        <v>0.1305</v>
      </c>
      <c r="M214" s="74">
        <f t="shared" si="52"/>
        <v>-0.186</v>
      </c>
      <c r="N214" s="52">
        <v>-1.4E-2</v>
      </c>
      <c r="O214" s="59">
        <v>0.1305</v>
      </c>
      <c r="P214" s="74">
        <f t="shared" si="53"/>
        <v>-0.14450000000000002</v>
      </c>
      <c r="Q214" s="52">
        <v>0.55730000000000002</v>
      </c>
      <c r="R214" s="59">
        <v>0.1305</v>
      </c>
      <c r="S214" s="74">
        <f t="shared" si="54"/>
        <v>0.42680000000000001</v>
      </c>
      <c r="T214" s="52">
        <v>-0.14949999999999999</v>
      </c>
      <c r="U214" s="59">
        <v>0.1305</v>
      </c>
      <c r="V214" s="74">
        <f t="shared" si="55"/>
        <v>-0.28000000000000003</v>
      </c>
      <c r="W214" s="52">
        <v>0.1353</v>
      </c>
      <c r="X214" s="59">
        <v>0.1305</v>
      </c>
      <c r="Y214" s="74">
        <f t="shared" si="56"/>
        <v>4.7999999999999987E-3</v>
      </c>
      <c r="Z214" s="52">
        <v>0.14219999999999999</v>
      </c>
      <c r="AA214" s="59">
        <v>0.1305</v>
      </c>
      <c r="AB214" s="74">
        <f t="shared" si="57"/>
        <v>1.1699999999999988E-2</v>
      </c>
      <c r="AC214" s="52">
        <v>-8.0500000000000002E-2</v>
      </c>
      <c r="AD214" s="59">
        <v>0.1305</v>
      </c>
      <c r="AE214" s="74">
        <f t="shared" si="58"/>
        <v>-0.21100000000000002</v>
      </c>
      <c r="AF214" s="74">
        <f t="shared" si="59"/>
        <v>-7.2780000000000025E-2</v>
      </c>
      <c r="AG214" s="116">
        <v>44.89</v>
      </c>
      <c r="AH214" s="22">
        <f t="shared" si="63"/>
        <v>1.2826640259198378E-5</v>
      </c>
      <c r="AI214" s="99">
        <f t="shared" si="61"/>
        <v>-9.3352287806445828E-7</v>
      </c>
      <c r="AJ214" s="97">
        <v>53.68</v>
      </c>
      <c r="AK214" s="100">
        <v>0</v>
      </c>
      <c r="AL214" s="102">
        <v>-6.35</v>
      </c>
    </row>
    <row r="215" spans="1:38" s="62" customFormat="1">
      <c r="A215" s="90" t="s">
        <v>1322</v>
      </c>
      <c r="B215" s="64" t="s">
        <v>13</v>
      </c>
      <c r="C215" s="59">
        <v>0.1305</v>
      </c>
      <c r="D215" s="78" t="s">
        <v>13</v>
      </c>
      <c r="E215" s="59" t="s">
        <v>13</v>
      </c>
      <c r="F215" s="59">
        <v>0.1305</v>
      </c>
      <c r="G215" s="78" t="s">
        <v>13</v>
      </c>
      <c r="H215" s="59" t="s">
        <v>13</v>
      </c>
      <c r="I215" s="59">
        <v>0.1305</v>
      </c>
      <c r="J215" s="78" t="s">
        <v>13</v>
      </c>
      <c r="K215" s="59" t="s">
        <v>13</v>
      </c>
      <c r="L215" s="59">
        <v>0.1305</v>
      </c>
      <c r="M215" s="78" t="s">
        <v>13</v>
      </c>
      <c r="N215" s="59" t="s">
        <v>13</v>
      </c>
      <c r="O215" s="59">
        <v>0.1305</v>
      </c>
      <c r="P215" s="78" t="s">
        <v>13</v>
      </c>
      <c r="Q215" s="52">
        <v>4.5199999999999997E-2</v>
      </c>
      <c r="R215" s="59">
        <v>0.1305</v>
      </c>
      <c r="S215" s="74">
        <f t="shared" si="54"/>
        <v>-8.5300000000000015E-2</v>
      </c>
      <c r="T215" s="52">
        <v>0.05</v>
      </c>
      <c r="U215" s="59">
        <v>0.1305</v>
      </c>
      <c r="V215" s="74">
        <f t="shared" si="55"/>
        <v>-8.0500000000000002E-2</v>
      </c>
      <c r="W215" s="52">
        <v>7.5300000000000006E-2</v>
      </c>
      <c r="X215" s="59">
        <v>0.1305</v>
      </c>
      <c r="Y215" s="74">
        <f t="shared" si="56"/>
        <v>-5.5199999999999999E-2</v>
      </c>
      <c r="Z215" s="52">
        <v>0.1663</v>
      </c>
      <c r="AA215" s="59">
        <v>0.1305</v>
      </c>
      <c r="AB215" s="74">
        <f t="shared" si="57"/>
        <v>3.5799999999999998E-2</v>
      </c>
      <c r="AC215" s="52">
        <v>0.1741</v>
      </c>
      <c r="AD215" s="59">
        <v>0.1305</v>
      </c>
      <c r="AE215" s="74">
        <f t="shared" si="58"/>
        <v>4.36E-2</v>
      </c>
      <c r="AF215" s="74">
        <f t="shared" si="59"/>
        <v>-2.8320000000000001E-2</v>
      </c>
      <c r="AG215" s="116">
        <v>10.45</v>
      </c>
      <c r="AH215" s="22">
        <f t="shared" si="63"/>
        <v>2.9859298442553583E-6</v>
      </c>
      <c r="AI215" s="99">
        <f t="shared" si="61"/>
        <v>-8.4561533189311758E-8</v>
      </c>
      <c r="AJ215" s="97">
        <v>20.32</v>
      </c>
      <c r="AK215" s="100">
        <v>0.27</v>
      </c>
      <c r="AL215" s="190" t="s">
        <v>13</v>
      </c>
    </row>
    <row r="216" spans="1:38" s="62" customFormat="1">
      <c r="A216" s="90" t="s">
        <v>1323</v>
      </c>
      <c r="B216" s="52">
        <v>8.0999999999999996E-3</v>
      </c>
      <c r="C216" s="59">
        <v>0.1305</v>
      </c>
      <c r="D216" s="74">
        <f t="shared" si="60"/>
        <v>-0.12240000000000001</v>
      </c>
      <c r="E216" s="52">
        <v>-3.5400000000000001E-2</v>
      </c>
      <c r="F216" s="59">
        <v>0.1305</v>
      </c>
      <c r="G216" s="74">
        <f t="shared" si="50"/>
        <v>-0.16589999999999999</v>
      </c>
      <c r="H216" s="52">
        <v>-3.8199999999999998E-2</v>
      </c>
      <c r="I216" s="59">
        <v>0.1305</v>
      </c>
      <c r="J216" s="74">
        <f t="shared" si="51"/>
        <v>-0.16870000000000002</v>
      </c>
      <c r="K216" s="52">
        <v>-2.1899999999999999E-2</v>
      </c>
      <c r="L216" s="59">
        <v>0.1305</v>
      </c>
      <c r="M216" s="74">
        <f t="shared" si="52"/>
        <v>-0.15240000000000001</v>
      </c>
      <c r="N216" s="52">
        <v>-5.4199999999999998E-2</v>
      </c>
      <c r="O216" s="59">
        <v>0.1305</v>
      </c>
      <c r="P216" s="74">
        <f t="shared" si="53"/>
        <v>-0.1847</v>
      </c>
      <c r="Q216" s="52">
        <v>-4.7500000000000001E-2</v>
      </c>
      <c r="R216" s="59">
        <v>0.1305</v>
      </c>
      <c r="S216" s="74">
        <f t="shared" si="54"/>
        <v>-0.17799999999999999</v>
      </c>
      <c r="T216" s="52">
        <v>-1.8700000000000001E-2</v>
      </c>
      <c r="U216" s="59">
        <v>0.1305</v>
      </c>
      <c r="V216" s="74">
        <f t="shared" si="55"/>
        <v>-0.1492</v>
      </c>
      <c r="W216" s="52">
        <v>-1.01E-2</v>
      </c>
      <c r="X216" s="59">
        <v>0.1305</v>
      </c>
      <c r="Y216" s="74">
        <f t="shared" si="56"/>
        <v>-0.1406</v>
      </c>
      <c r="Z216" s="52">
        <v>8.4199999999999997E-2</v>
      </c>
      <c r="AA216" s="59">
        <v>0.1305</v>
      </c>
      <c r="AB216" s="74">
        <f t="shared" si="57"/>
        <v>-4.6300000000000008E-2</v>
      </c>
      <c r="AC216" s="52">
        <v>2.9100000000000001E-2</v>
      </c>
      <c r="AD216" s="59">
        <v>0.1305</v>
      </c>
      <c r="AE216" s="74">
        <f t="shared" si="58"/>
        <v>-0.1014</v>
      </c>
      <c r="AF216" s="74">
        <f t="shared" si="59"/>
        <v>-0.14096</v>
      </c>
      <c r="AG216" s="116">
        <v>15.44</v>
      </c>
      <c r="AH216" s="22">
        <f t="shared" si="63"/>
        <v>4.411747061751458E-6</v>
      </c>
      <c r="AI216" s="99">
        <f t="shared" si="61"/>
        <v>-6.2187986582448551E-7</v>
      </c>
      <c r="AJ216" s="97">
        <v>21.28</v>
      </c>
      <c r="AK216" s="100">
        <v>0</v>
      </c>
      <c r="AL216" s="102">
        <v>12.13</v>
      </c>
    </row>
    <row r="217" spans="1:38" s="62" customFormat="1">
      <c r="A217" s="90" t="s">
        <v>1324</v>
      </c>
      <c r="B217" s="52">
        <v>5.0000000000000001E-3</v>
      </c>
      <c r="C217" s="59">
        <v>0.1305</v>
      </c>
      <c r="D217" s="74">
        <f t="shared" si="60"/>
        <v>-0.1255</v>
      </c>
      <c r="E217" s="52">
        <v>-1.01E-2</v>
      </c>
      <c r="F217" s="59">
        <v>0.1305</v>
      </c>
      <c r="G217" s="74">
        <f t="shared" si="50"/>
        <v>-0.1406</v>
      </c>
      <c r="H217" s="52">
        <v>3.7400000000000003E-2</v>
      </c>
      <c r="I217" s="59">
        <v>0.1305</v>
      </c>
      <c r="J217" s="74">
        <f t="shared" si="51"/>
        <v>-9.3100000000000002E-2</v>
      </c>
      <c r="K217" s="52">
        <v>4.4499999999999998E-2</v>
      </c>
      <c r="L217" s="59">
        <v>0.1305</v>
      </c>
      <c r="M217" s="74">
        <f t="shared" si="52"/>
        <v>-8.6000000000000007E-2</v>
      </c>
      <c r="N217" s="52">
        <v>2.9600000000000001E-2</v>
      </c>
      <c r="O217" s="59">
        <v>0.1305</v>
      </c>
      <c r="P217" s="74">
        <f t="shared" si="53"/>
        <v>-0.1009</v>
      </c>
      <c r="Q217" s="52">
        <v>-2.6200000000000001E-2</v>
      </c>
      <c r="R217" s="59">
        <v>0.1305</v>
      </c>
      <c r="S217" s="74">
        <f t="shared" si="54"/>
        <v>-0.15670000000000001</v>
      </c>
      <c r="T217" s="52">
        <v>-6.0299999999999999E-2</v>
      </c>
      <c r="U217" s="59">
        <v>0.1305</v>
      </c>
      <c r="V217" s="74">
        <f t="shared" si="55"/>
        <v>-0.1908</v>
      </c>
      <c r="W217" s="52">
        <v>0.1595</v>
      </c>
      <c r="X217" s="59">
        <v>0.1305</v>
      </c>
      <c r="Y217" s="74">
        <f t="shared" si="56"/>
        <v>2.8999999999999998E-2</v>
      </c>
      <c r="Z217" s="52">
        <v>0.15989999999999999</v>
      </c>
      <c r="AA217" s="59">
        <v>0.1305</v>
      </c>
      <c r="AB217" s="74">
        <f t="shared" si="57"/>
        <v>2.9399999999999982E-2</v>
      </c>
      <c r="AC217" s="52">
        <v>0.25819999999999999</v>
      </c>
      <c r="AD217" s="59">
        <v>0.1305</v>
      </c>
      <c r="AE217" s="74">
        <f t="shared" si="58"/>
        <v>0.12769999999999998</v>
      </c>
      <c r="AF217" s="74">
        <f t="shared" si="59"/>
        <v>-7.0750000000000007E-2</v>
      </c>
      <c r="AG217" s="116">
        <v>21.16</v>
      </c>
      <c r="AH217" s="22">
        <f t="shared" si="63"/>
        <v>6.0461507659754438E-6</v>
      </c>
      <c r="AI217" s="99">
        <f t="shared" si="61"/>
        <v>-4.2776516669276269E-7</v>
      </c>
      <c r="AJ217" s="97">
        <v>31.23</v>
      </c>
      <c r="AK217" s="100">
        <v>0.53</v>
      </c>
      <c r="AL217" s="102">
        <v>5.8</v>
      </c>
    </row>
    <row r="218" spans="1:38" s="62" customFormat="1">
      <c r="A218" s="90" t="s">
        <v>1325</v>
      </c>
      <c r="B218" s="64" t="s">
        <v>13</v>
      </c>
      <c r="C218" s="59">
        <v>0.1305</v>
      </c>
      <c r="D218" s="78" t="s">
        <v>13</v>
      </c>
      <c r="E218" s="52">
        <v>5.2900000000000003E-2</v>
      </c>
      <c r="F218" s="59">
        <v>0.1305</v>
      </c>
      <c r="G218" s="74">
        <f t="shared" si="50"/>
        <v>-7.7600000000000002E-2</v>
      </c>
      <c r="H218" s="52">
        <v>4.2099999999999999E-2</v>
      </c>
      <c r="I218" s="59">
        <v>0.1305</v>
      </c>
      <c r="J218" s="74">
        <f t="shared" si="51"/>
        <v>-8.8400000000000006E-2</v>
      </c>
      <c r="K218" s="52">
        <v>5.0299999999999997E-2</v>
      </c>
      <c r="L218" s="59">
        <v>0.1305</v>
      </c>
      <c r="M218" s="74">
        <f t="shared" si="52"/>
        <v>-8.0200000000000007E-2</v>
      </c>
      <c r="N218" s="52">
        <v>5.0900000000000001E-2</v>
      </c>
      <c r="O218" s="59">
        <v>0.1305</v>
      </c>
      <c r="P218" s="74">
        <f t="shared" si="53"/>
        <v>-7.9600000000000004E-2</v>
      </c>
      <c r="Q218" s="52">
        <v>8.3299999999999999E-2</v>
      </c>
      <c r="R218" s="59">
        <v>0.1305</v>
      </c>
      <c r="S218" s="74">
        <f t="shared" si="54"/>
        <v>-4.7200000000000006E-2</v>
      </c>
      <c r="T218" s="52">
        <v>3.6200000000000003E-2</v>
      </c>
      <c r="U218" s="59">
        <v>0.1305</v>
      </c>
      <c r="V218" s="74">
        <f t="shared" si="55"/>
        <v>-9.4299999999999995E-2</v>
      </c>
      <c r="W218" s="52">
        <v>4.2099999999999999E-2</v>
      </c>
      <c r="X218" s="59">
        <v>0.1305</v>
      </c>
      <c r="Y218" s="74">
        <f t="shared" si="56"/>
        <v>-8.8400000000000006E-2</v>
      </c>
      <c r="Z218" s="52">
        <v>3.7699999999999997E-2</v>
      </c>
      <c r="AA218" s="59">
        <v>0.1305</v>
      </c>
      <c r="AB218" s="74">
        <f t="shared" si="57"/>
        <v>-9.2800000000000007E-2</v>
      </c>
      <c r="AC218" s="52">
        <v>3.56E-2</v>
      </c>
      <c r="AD218" s="59">
        <v>0.1305</v>
      </c>
      <c r="AE218" s="74">
        <f t="shared" si="58"/>
        <v>-9.4900000000000012E-2</v>
      </c>
      <c r="AF218" s="74">
        <f t="shared" si="59"/>
        <v>-8.2600000000000007E-2</v>
      </c>
      <c r="AG218" s="116">
        <v>83.86</v>
      </c>
      <c r="AH218" s="22">
        <f t="shared" si="63"/>
        <v>2.3961729831507593E-5</v>
      </c>
      <c r="AI218" s="99">
        <f t="shared" si="61"/>
        <v>-1.9792388840825273E-6</v>
      </c>
      <c r="AJ218" s="97">
        <v>86.7</v>
      </c>
      <c r="AK218" s="100">
        <v>0.22</v>
      </c>
      <c r="AL218" s="190" t="s">
        <v>13</v>
      </c>
    </row>
    <row r="219" spans="1:38" s="62" customFormat="1">
      <c r="A219" s="90" t="s">
        <v>1326</v>
      </c>
      <c r="B219" s="52">
        <v>-3.3999999999999998E-3</v>
      </c>
      <c r="C219" s="59">
        <v>0.1305</v>
      </c>
      <c r="D219" s="74">
        <f t="shared" si="60"/>
        <v>-0.13389999999999999</v>
      </c>
      <c r="E219" s="52">
        <v>-4.5999999999999999E-3</v>
      </c>
      <c r="F219" s="59">
        <v>0.1305</v>
      </c>
      <c r="G219" s="74">
        <f t="shared" si="50"/>
        <v>-0.1351</v>
      </c>
      <c r="H219" s="52">
        <v>-7.4999999999999997E-3</v>
      </c>
      <c r="I219" s="59">
        <v>0.1305</v>
      </c>
      <c r="J219" s="74">
        <f t="shared" si="51"/>
        <v>-0.13800000000000001</v>
      </c>
      <c r="K219" s="52">
        <v>-4.5999999999999999E-3</v>
      </c>
      <c r="L219" s="59">
        <v>0.1305</v>
      </c>
      <c r="M219" s="74">
        <f t="shared" si="52"/>
        <v>-0.1351</v>
      </c>
      <c r="N219" s="52">
        <v>-7.1000000000000004E-3</v>
      </c>
      <c r="O219" s="59">
        <v>0.1305</v>
      </c>
      <c r="P219" s="74">
        <f t="shared" si="53"/>
        <v>-0.1376</v>
      </c>
      <c r="Q219" s="52">
        <v>-8.3999999999999995E-3</v>
      </c>
      <c r="R219" s="59">
        <v>0.1305</v>
      </c>
      <c r="S219" s="74">
        <f t="shared" si="54"/>
        <v>-0.1389</v>
      </c>
      <c r="T219" s="52">
        <v>-1.09E-2</v>
      </c>
      <c r="U219" s="59">
        <v>0.1305</v>
      </c>
      <c r="V219" s="74">
        <f t="shared" si="55"/>
        <v>-0.1414</v>
      </c>
      <c r="W219" s="52">
        <v>-1.0999999999999999E-2</v>
      </c>
      <c r="X219" s="59">
        <v>0.1305</v>
      </c>
      <c r="Y219" s="74">
        <f t="shared" si="56"/>
        <v>-0.14150000000000001</v>
      </c>
      <c r="Z219" s="52">
        <v>-1.15E-2</v>
      </c>
      <c r="AA219" s="59">
        <v>0.1305</v>
      </c>
      <c r="AB219" s="74">
        <f t="shared" si="57"/>
        <v>-0.14200000000000002</v>
      </c>
      <c r="AC219" s="52">
        <v>-1.6500000000000001E-2</v>
      </c>
      <c r="AD219" s="59">
        <v>0.1305</v>
      </c>
      <c r="AE219" s="74">
        <f t="shared" si="58"/>
        <v>-0.14700000000000002</v>
      </c>
      <c r="AF219" s="74">
        <f t="shared" si="59"/>
        <v>-0.13905000000000001</v>
      </c>
      <c r="AG219" s="116">
        <v>22.24</v>
      </c>
      <c r="AH219" s="22">
        <f t="shared" si="63"/>
        <v>6.3547444723673843E-6</v>
      </c>
      <c r="AI219" s="99">
        <f t="shared" si="61"/>
        <v>-8.8362721888268483E-7</v>
      </c>
      <c r="AJ219" s="97">
        <v>22.62</v>
      </c>
      <c r="AK219" s="100">
        <v>0.1</v>
      </c>
      <c r="AL219" s="190" t="s">
        <v>13</v>
      </c>
    </row>
    <row r="220" spans="1:38" s="62" customFormat="1">
      <c r="A220" s="90" t="s">
        <v>1327</v>
      </c>
      <c r="B220" s="64" t="s">
        <v>13</v>
      </c>
      <c r="C220" s="59">
        <v>0.1305</v>
      </c>
      <c r="D220" s="78" t="s">
        <v>13</v>
      </c>
      <c r="E220" s="52">
        <v>0</v>
      </c>
      <c r="F220" s="59">
        <v>0.1305</v>
      </c>
      <c r="G220" s="74">
        <f t="shared" si="50"/>
        <v>-0.1305</v>
      </c>
      <c r="H220" s="52">
        <v>0</v>
      </c>
      <c r="I220" s="59">
        <v>0.1305</v>
      </c>
      <c r="J220" s="74">
        <f t="shared" si="51"/>
        <v>-0.1305</v>
      </c>
      <c r="K220" s="52">
        <v>3.5700000000000003E-2</v>
      </c>
      <c r="L220" s="59">
        <v>0.1305</v>
      </c>
      <c r="M220" s="74">
        <f t="shared" si="52"/>
        <v>-9.4799999999999995E-2</v>
      </c>
      <c r="N220" s="52">
        <v>0.1754</v>
      </c>
      <c r="O220" s="59">
        <v>0.1305</v>
      </c>
      <c r="P220" s="74">
        <f t="shared" si="53"/>
        <v>4.4899999999999995E-2</v>
      </c>
      <c r="Q220" s="52">
        <v>1.5100000000000001E-2</v>
      </c>
      <c r="R220" s="59">
        <v>0.1305</v>
      </c>
      <c r="S220" s="74">
        <f t="shared" si="54"/>
        <v>-0.1154</v>
      </c>
      <c r="T220" s="52">
        <v>1.14E-2</v>
      </c>
      <c r="U220" s="59">
        <v>0.1305</v>
      </c>
      <c r="V220" s="74">
        <f t="shared" si="55"/>
        <v>-0.11910000000000001</v>
      </c>
      <c r="W220" s="52">
        <v>2.3999999999999998E-3</v>
      </c>
      <c r="X220" s="59">
        <v>0.1305</v>
      </c>
      <c r="Y220" s="74">
        <f t="shared" si="56"/>
        <v>-0.12809999999999999</v>
      </c>
      <c r="Z220" s="52">
        <v>2.8999999999999998E-3</v>
      </c>
      <c r="AA220" s="59">
        <v>0.1305</v>
      </c>
      <c r="AB220" s="74">
        <f t="shared" si="57"/>
        <v>-0.12759999999999999</v>
      </c>
      <c r="AC220" s="52">
        <v>3.5000000000000001E-3</v>
      </c>
      <c r="AD220" s="59">
        <v>0.1305</v>
      </c>
      <c r="AE220" s="74">
        <f t="shared" si="58"/>
        <v>-0.127</v>
      </c>
      <c r="AF220" s="74">
        <f t="shared" si="59"/>
        <v>-0.10312222222222221</v>
      </c>
      <c r="AG220" s="116">
        <v>66.97</v>
      </c>
      <c r="AH220" s="22">
        <f t="shared" si="63"/>
        <v>1.9135667145433623E-5</v>
      </c>
      <c r="AI220" s="99">
        <f t="shared" si="61"/>
        <v>-1.9733125197418827E-6</v>
      </c>
      <c r="AJ220" s="97">
        <v>67.28</v>
      </c>
      <c r="AK220" s="100">
        <v>0</v>
      </c>
      <c r="AL220" s="190" t="s">
        <v>13</v>
      </c>
    </row>
    <row r="221" spans="1:38" s="62" customFormat="1">
      <c r="A221" s="90" t="s">
        <v>1328</v>
      </c>
      <c r="B221" s="52">
        <v>0.19989999999999999</v>
      </c>
      <c r="C221" s="59">
        <v>0.1305</v>
      </c>
      <c r="D221" s="74">
        <f t="shared" si="60"/>
        <v>6.9399999999999989E-2</v>
      </c>
      <c r="E221" s="52">
        <v>0.1019</v>
      </c>
      <c r="F221" s="59">
        <v>0.1305</v>
      </c>
      <c r="G221" s="74">
        <f t="shared" si="50"/>
        <v>-2.86E-2</v>
      </c>
      <c r="H221" s="52">
        <v>0.59219999999999995</v>
      </c>
      <c r="I221" s="59">
        <v>0.1305</v>
      </c>
      <c r="J221" s="74">
        <f t="shared" si="51"/>
        <v>0.46169999999999994</v>
      </c>
      <c r="K221" s="52">
        <v>6.1199999999999997E-2</v>
      </c>
      <c r="L221" s="59">
        <v>0.1305</v>
      </c>
      <c r="M221" s="74">
        <f t="shared" si="52"/>
        <v>-6.93E-2</v>
      </c>
      <c r="N221" s="52">
        <v>3.9600000000000003E-2</v>
      </c>
      <c r="O221" s="59">
        <v>0.1305</v>
      </c>
      <c r="P221" s="74">
        <f t="shared" si="53"/>
        <v>-9.0900000000000009E-2</v>
      </c>
      <c r="Q221" s="52">
        <v>0.1176</v>
      </c>
      <c r="R221" s="59">
        <v>0.1305</v>
      </c>
      <c r="S221" s="74">
        <f t="shared" si="54"/>
        <v>-1.2900000000000009E-2</v>
      </c>
      <c r="T221" s="52">
        <v>7.0599999999999996E-2</v>
      </c>
      <c r="U221" s="59">
        <v>0.1305</v>
      </c>
      <c r="V221" s="74">
        <f t="shared" si="55"/>
        <v>-5.9900000000000009E-2</v>
      </c>
      <c r="W221" s="52">
        <v>0.16400000000000001</v>
      </c>
      <c r="X221" s="59">
        <v>0.1305</v>
      </c>
      <c r="Y221" s="74">
        <f t="shared" si="56"/>
        <v>3.3500000000000002E-2</v>
      </c>
      <c r="Z221" s="52">
        <v>0.23749999999999999</v>
      </c>
      <c r="AA221" s="59">
        <v>0.1305</v>
      </c>
      <c r="AB221" s="74">
        <f t="shared" si="57"/>
        <v>0.10699999999999998</v>
      </c>
      <c r="AC221" s="52">
        <v>9.3100000000000002E-2</v>
      </c>
      <c r="AD221" s="59">
        <v>0.1305</v>
      </c>
      <c r="AE221" s="74">
        <f t="shared" si="58"/>
        <v>-3.7400000000000003E-2</v>
      </c>
      <c r="AF221" s="74">
        <f t="shared" si="59"/>
        <v>3.7259999999999995E-2</v>
      </c>
      <c r="AG221" s="116">
        <v>29.35</v>
      </c>
      <c r="AH221" s="22">
        <f t="shared" si="63"/>
        <v>8.3863197061143323E-6</v>
      </c>
      <c r="AI221" s="99">
        <f t="shared" si="61"/>
        <v>3.1247427224981996E-7</v>
      </c>
      <c r="AJ221" s="97">
        <v>35.07</v>
      </c>
      <c r="AK221" s="100">
        <v>0.03</v>
      </c>
      <c r="AL221" s="102">
        <v>0.49</v>
      </c>
    </row>
    <row r="222" spans="1:38" s="62" customFormat="1">
      <c r="A222" s="90" t="s">
        <v>1329</v>
      </c>
      <c r="B222" s="52">
        <v>0</v>
      </c>
      <c r="C222" s="59">
        <v>0.1305</v>
      </c>
      <c r="D222" s="74">
        <f t="shared" si="60"/>
        <v>-0.1305</v>
      </c>
      <c r="E222" s="52">
        <v>4.07E-2</v>
      </c>
      <c r="F222" s="59">
        <v>0.1305</v>
      </c>
      <c r="G222" s="74">
        <f t="shared" si="50"/>
        <v>-8.9800000000000005E-2</v>
      </c>
      <c r="H222" s="52">
        <v>0</v>
      </c>
      <c r="I222" s="59">
        <v>0.1305</v>
      </c>
      <c r="J222" s="74">
        <f t="shared" si="51"/>
        <v>-0.1305</v>
      </c>
      <c r="K222" s="52">
        <v>2E-3</v>
      </c>
      <c r="L222" s="59">
        <v>0.1305</v>
      </c>
      <c r="M222" s="74">
        <f t="shared" si="52"/>
        <v>-0.1285</v>
      </c>
      <c r="N222" s="52">
        <v>4.0000000000000001E-3</v>
      </c>
      <c r="O222" s="59">
        <v>0.1305</v>
      </c>
      <c r="P222" s="74">
        <f t="shared" si="53"/>
        <v>-0.1265</v>
      </c>
      <c r="Q222" s="52">
        <v>4.0000000000000001E-3</v>
      </c>
      <c r="R222" s="59">
        <v>0.1305</v>
      </c>
      <c r="S222" s="74">
        <f t="shared" si="54"/>
        <v>-0.1265</v>
      </c>
      <c r="T222" s="52">
        <v>6.0000000000000001E-3</v>
      </c>
      <c r="U222" s="59">
        <v>0.1305</v>
      </c>
      <c r="V222" s="74">
        <f t="shared" si="55"/>
        <v>-0.1245</v>
      </c>
      <c r="W222" s="52">
        <v>2E-3</v>
      </c>
      <c r="X222" s="59">
        <v>0.1305</v>
      </c>
      <c r="Y222" s="74">
        <f t="shared" si="56"/>
        <v>-0.1285</v>
      </c>
      <c r="Z222" s="52">
        <v>-2.64E-2</v>
      </c>
      <c r="AA222" s="59">
        <v>0.1305</v>
      </c>
      <c r="AB222" s="74">
        <f t="shared" si="57"/>
        <v>-0.15690000000000001</v>
      </c>
      <c r="AC222" s="52">
        <v>1.03E-2</v>
      </c>
      <c r="AD222" s="59">
        <v>0.1305</v>
      </c>
      <c r="AE222" s="74">
        <f t="shared" si="58"/>
        <v>-0.1202</v>
      </c>
      <c r="AF222" s="74">
        <f t="shared" si="59"/>
        <v>-0.12624000000000002</v>
      </c>
      <c r="AG222" s="116">
        <v>4.8</v>
      </c>
      <c r="AH222" s="22">
        <f t="shared" si="63"/>
        <v>1.3715275839641837E-6</v>
      </c>
      <c r="AI222" s="99">
        <f t="shared" si="61"/>
        <v>-1.7314164219963857E-7</v>
      </c>
      <c r="AJ222" s="97">
        <v>4.8</v>
      </c>
      <c r="AK222" s="100">
        <v>0</v>
      </c>
      <c r="AL222" s="102">
        <v>-4.38</v>
      </c>
    </row>
    <row r="223" spans="1:38" s="62" customFormat="1">
      <c r="A223" s="90" t="s">
        <v>1330</v>
      </c>
      <c r="B223" s="52">
        <v>2.6800000000000001E-2</v>
      </c>
      <c r="C223" s="59">
        <v>0.1305</v>
      </c>
      <c r="D223" s="74">
        <f t="shared" si="60"/>
        <v>-0.1037</v>
      </c>
      <c r="E223" s="52">
        <v>4.3999999999999997E-2</v>
      </c>
      <c r="F223" s="59">
        <v>0.1305</v>
      </c>
      <c r="G223" s="74">
        <f t="shared" si="50"/>
        <v>-8.6500000000000007E-2</v>
      </c>
      <c r="H223" s="52">
        <v>-1.47E-2</v>
      </c>
      <c r="I223" s="59">
        <v>0.1305</v>
      </c>
      <c r="J223" s="74">
        <f t="shared" si="51"/>
        <v>-0.1452</v>
      </c>
      <c r="K223" s="52">
        <v>-1.78E-2</v>
      </c>
      <c r="L223" s="59">
        <v>0.1305</v>
      </c>
      <c r="M223" s="74">
        <f t="shared" si="52"/>
        <v>-0.14830000000000002</v>
      </c>
      <c r="N223" s="52">
        <v>-2.3599999999999999E-2</v>
      </c>
      <c r="O223" s="59">
        <v>0.1305</v>
      </c>
      <c r="P223" s="74">
        <f t="shared" si="53"/>
        <v>-0.15410000000000001</v>
      </c>
      <c r="Q223" s="52">
        <v>-1.1000000000000001E-3</v>
      </c>
      <c r="R223" s="59">
        <v>0.1305</v>
      </c>
      <c r="S223" s="74">
        <f t="shared" si="54"/>
        <v>-0.13159999999999999</v>
      </c>
      <c r="T223" s="52">
        <v>2.2000000000000001E-3</v>
      </c>
      <c r="U223" s="59">
        <v>0.1305</v>
      </c>
      <c r="V223" s="74">
        <f t="shared" si="55"/>
        <v>-0.1283</v>
      </c>
      <c r="W223" s="52">
        <v>2.9600000000000001E-2</v>
      </c>
      <c r="X223" s="59">
        <v>0.1305</v>
      </c>
      <c r="Y223" s="74">
        <f t="shared" si="56"/>
        <v>-0.1009</v>
      </c>
      <c r="Z223" s="52">
        <v>0.2291</v>
      </c>
      <c r="AA223" s="59">
        <v>0.1305</v>
      </c>
      <c r="AB223" s="74">
        <f t="shared" si="57"/>
        <v>9.8599999999999993E-2</v>
      </c>
      <c r="AC223" s="52">
        <v>4.6899999999999997E-2</v>
      </c>
      <c r="AD223" s="59">
        <v>0.1305</v>
      </c>
      <c r="AE223" s="74">
        <f t="shared" si="58"/>
        <v>-8.3600000000000008E-2</v>
      </c>
      <c r="AF223" s="74">
        <f t="shared" si="59"/>
        <v>-9.8360000000000003E-2</v>
      </c>
      <c r="AG223" s="116">
        <v>14.04</v>
      </c>
      <c r="AH223" s="22">
        <f t="shared" si="63"/>
        <v>4.0117181830952375E-6</v>
      </c>
      <c r="AI223" s="99">
        <f t="shared" si="61"/>
        <v>-3.9459260048924755E-7</v>
      </c>
      <c r="AJ223" s="97">
        <v>14.16</v>
      </c>
      <c r="AK223" s="100">
        <v>0</v>
      </c>
      <c r="AL223" s="102">
        <v>4.5999999999999996</v>
      </c>
    </row>
    <row r="224" spans="1:38" s="62" customFormat="1">
      <c r="A224" s="90" t="s">
        <v>1331</v>
      </c>
      <c r="B224" s="64" t="s">
        <v>13</v>
      </c>
      <c r="C224" s="59">
        <v>0.1305</v>
      </c>
      <c r="D224" s="78" t="s">
        <v>13</v>
      </c>
      <c r="E224" s="52">
        <v>-0.59570000000000001</v>
      </c>
      <c r="F224" s="59">
        <v>0.1305</v>
      </c>
      <c r="G224" s="74">
        <f t="shared" si="50"/>
        <v>-0.72619999999999996</v>
      </c>
      <c r="H224" s="52">
        <v>-2.63E-2</v>
      </c>
      <c r="I224" s="59">
        <v>0.1305</v>
      </c>
      <c r="J224" s="74">
        <f t="shared" si="51"/>
        <v>-0.15679999999999999</v>
      </c>
      <c r="K224" s="52">
        <v>-3.1199999999999999E-2</v>
      </c>
      <c r="L224" s="59">
        <v>0.1305</v>
      </c>
      <c r="M224" s="74">
        <f t="shared" si="52"/>
        <v>-0.16170000000000001</v>
      </c>
      <c r="N224" s="52">
        <v>-2.1399999999999999E-2</v>
      </c>
      <c r="O224" s="59">
        <v>0.1305</v>
      </c>
      <c r="P224" s="74">
        <f t="shared" si="53"/>
        <v>-0.15190000000000001</v>
      </c>
      <c r="Q224" s="52">
        <v>-3.4200000000000001E-2</v>
      </c>
      <c r="R224" s="59">
        <v>0.1305</v>
      </c>
      <c r="S224" s="74">
        <f t="shared" si="54"/>
        <v>-0.16470000000000001</v>
      </c>
      <c r="T224" s="52">
        <v>6.1999999999999998E-3</v>
      </c>
      <c r="U224" s="59">
        <v>0.1305</v>
      </c>
      <c r="V224" s="74">
        <f t="shared" si="55"/>
        <v>-0.12430000000000001</v>
      </c>
      <c r="W224" s="52">
        <v>-9.9000000000000008E-3</v>
      </c>
      <c r="X224" s="59">
        <v>0.1305</v>
      </c>
      <c r="Y224" s="74">
        <f t="shared" si="56"/>
        <v>-0.1404</v>
      </c>
      <c r="Z224" s="52">
        <v>1.1999999999999999E-3</v>
      </c>
      <c r="AA224" s="59">
        <v>0.1305</v>
      </c>
      <c r="AB224" s="74">
        <f t="shared" si="57"/>
        <v>-0.1293</v>
      </c>
      <c r="AC224" s="52">
        <v>-1.9099999999999999E-2</v>
      </c>
      <c r="AD224" s="59">
        <v>0.1305</v>
      </c>
      <c r="AE224" s="74">
        <f t="shared" si="58"/>
        <v>-0.14960000000000001</v>
      </c>
      <c r="AF224" s="74">
        <f t="shared" si="59"/>
        <v>-0.21165555555555557</v>
      </c>
      <c r="AG224" s="116">
        <v>10.19</v>
      </c>
      <c r="AH224" s="22">
        <f t="shared" si="63"/>
        <v>2.9116387667906316E-6</v>
      </c>
      <c r="AI224" s="99">
        <f t="shared" si="61"/>
        <v>-6.1626452076216382E-7</v>
      </c>
      <c r="AJ224" s="97">
        <v>17.3</v>
      </c>
      <c r="AK224" s="100">
        <v>0</v>
      </c>
      <c r="AL224" s="102">
        <v>-2.98</v>
      </c>
    </row>
    <row r="225" spans="1:38" s="62" customFormat="1">
      <c r="A225" s="90" t="s">
        <v>1332</v>
      </c>
      <c r="B225" s="52">
        <v>2.7900000000000001E-2</v>
      </c>
      <c r="C225" s="59">
        <v>0.1305</v>
      </c>
      <c r="D225" s="74">
        <f t="shared" si="60"/>
        <v>-0.1026</v>
      </c>
      <c r="E225" s="52">
        <v>1.95E-2</v>
      </c>
      <c r="F225" s="59">
        <v>0.1305</v>
      </c>
      <c r="G225" s="74">
        <f t="shared" si="50"/>
        <v>-0.111</v>
      </c>
      <c r="H225" s="52">
        <v>1.7600000000000001E-2</v>
      </c>
      <c r="I225" s="59">
        <v>0.1305</v>
      </c>
      <c r="J225" s="74">
        <f t="shared" si="51"/>
        <v>-0.1129</v>
      </c>
      <c r="K225" s="52">
        <v>1.01E-2</v>
      </c>
      <c r="L225" s="59">
        <v>0.1305</v>
      </c>
      <c r="M225" s="74">
        <f t="shared" si="52"/>
        <v>-0.12040000000000001</v>
      </c>
      <c r="N225" s="52">
        <v>1.7000000000000001E-2</v>
      </c>
      <c r="O225" s="59">
        <v>0.1305</v>
      </c>
      <c r="P225" s="74">
        <f t="shared" si="53"/>
        <v>-0.1135</v>
      </c>
      <c r="Q225" s="52">
        <v>1.01E-2</v>
      </c>
      <c r="R225" s="59">
        <v>0.1305</v>
      </c>
      <c r="S225" s="74">
        <f t="shared" si="54"/>
        <v>-0.12040000000000001</v>
      </c>
      <c r="T225" s="52">
        <v>1.2500000000000001E-2</v>
      </c>
      <c r="U225" s="59">
        <v>0.1305</v>
      </c>
      <c r="V225" s="74">
        <f t="shared" si="55"/>
        <v>-0.11800000000000001</v>
      </c>
      <c r="W225" s="52">
        <v>2.1600000000000001E-2</v>
      </c>
      <c r="X225" s="59">
        <v>0.1305</v>
      </c>
      <c r="Y225" s="74">
        <f t="shared" si="56"/>
        <v>-0.1089</v>
      </c>
      <c r="Z225" s="52">
        <v>2.6499999999999999E-2</v>
      </c>
      <c r="AA225" s="59">
        <v>0.1305</v>
      </c>
      <c r="AB225" s="74">
        <f t="shared" si="57"/>
        <v>-0.10400000000000001</v>
      </c>
      <c r="AC225" s="52">
        <v>1.78E-2</v>
      </c>
      <c r="AD225" s="59">
        <v>0.1305</v>
      </c>
      <c r="AE225" s="74">
        <f t="shared" si="58"/>
        <v>-0.11270000000000001</v>
      </c>
      <c r="AF225" s="74">
        <f t="shared" si="59"/>
        <v>-0.11244000000000001</v>
      </c>
      <c r="AG225" s="116">
        <v>13.06</v>
      </c>
      <c r="AH225" s="22">
        <f t="shared" si="63"/>
        <v>3.7316979680358837E-6</v>
      </c>
      <c r="AI225" s="99">
        <f t="shared" si="61"/>
        <v>-4.1959211952595481E-7</v>
      </c>
      <c r="AJ225" s="97">
        <v>13.17</v>
      </c>
      <c r="AK225" s="100">
        <v>0.01</v>
      </c>
      <c r="AL225" s="102">
        <v>-1.57</v>
      </c>
    </row>
    <row r="226" spans="1:38" s="62" customFormat="1">
      <c r="A226" s="90" t="s">
        <v>1333</v>
      </c>
      <c r="B226" s="52">
        <v>2.7099999999999999E-2</v>
      </c>
      <c r="C226" s="59">
        <v>0.1305</v>
      </c>
      <c r="D226" s="74">
        <f t="shared" si="60"/>
        <v>-0.10340000000000001</v>
      </c>
      <c r="E226" s="52">
        <v>1.3599999999999999E-2</v>
      </c>
      <c r="F226" s="59">
        <v>0.1305</v>
      </c>
      <c r="G226" s="74">
        <f t="shared" si="50"/>
        <v>-0.1169</v>
      </c>
      <c r="H226" s="52">
        <v>9.1999999999999998E-3</v>
      </c>
      <c r="I226" s="59">
        <v>0.1305</v>
      </c>
      <c r="J226" s="74">
        <f t="shared" si="51"/>
        <v>-0.12130000000000001</v>
      </c>
      <c r="K226" s="52">
        <v>4.9599999999999998E-2</v>
      </c>
      <c r="L226" s="59">
        <v>0.1305</v>
      </c>
      <c r="M226" s="74">
        <f t="shared" si="52"/>
        <v>-8.09E-2</v>
      </c>
      <c r="N226" s="52">
        <v>5.7799999999999997E-2</v>
      </c>
      <c r="O226" s="59">
        <v>0.1305</v>
      </c>
      <c r="P226" s="74">
        <f t="shared" si="53"/>
        <v>-7.2700000000000015E-2</v>
      </c>
      <c r="Q226" s="52">
        <v>5.1999999999999998E-2</v>
      </c>
      <c r="R226" s="59">
        <v>0.1305</v>
      </c>
      <c r="S226" s="74">
        <f t="shared" si="54"/>
        <v>-7.8500000000000014E-2</v>
      </c>
      <c r="T226" s="52">
        <v>1.3299999999999999E-2</v>
      </c>
      <c r="U226" s="59">
        <v>0.1305</v>
      </c>
      <c r="V226" s="74">
        <f t="shared" si="55"/>
        <v>-0.1172</v>
      </c>
      <c r="W226" s="52">
        <v>2.58E-2</v>
      </c>
      <c r="X226" s="59">
        <v>0.1305</v>
      </c>
      <c r="Y226" s="74">
        <f t="shared" si="56"/>
        <v>-0.1047</v>
      </c>
      <c r="Z226" s="52">
        <v>4.0300000000000002E-2</v>
      </c>
      <c r="AA226" s="59">
        <v>0.1305</v>
      </c>
      <c r="AB226" s="74">
        <f t="shared" si="57"/>
        <v>-9.0200000000000002E-2</v>
      </c>
      <c r="AC226" s="52">
        <v>1.2999999999999999E-2</v>
      </c>
      <c r="AD226" s="59">
        <v>0.1305</v>
      </c>
      <c r="AE226" s="74">
        <f t="shared" si="58"/>
        <v>-0.11750000000000001</v>
      </c>
      <c r="AF226" s="74">
        <f t="shared" si="59"/>
        <v>-0.10032999999999999</v>
      </c>
      <c r="AG226" s="116">
        <v>22.9</v>
      </c>
      <c r="AH226" s="22">
        <f t="shared" si="63"/>
        <v>6.5433295151624602E-6</v>
      </c>
      <c r="AI226" s="99">
        <f t="shared" si="61"/>
        <v>-6.5649225025624952E-7</v>
      </c>
      <c r="AJ226" s="97">
        <v>23</v>
      </c>
      <c r="AK226" s="100">
        <v>0</v>
      </c>
      <c r="AL226" s="102">
        <v>-13.51</v>
      </c>
    </row>
    <row r="227" spans="1:38" s="62" customFormat="1">
      <c r="A227" s="90" t="s">
        <v>1334</v>
      </c>
      <c r="B227" s="52">
        <v>3.61E-2</v>
      </c>
      <c r="C227" s="59">
        <v>0.1305</v>
      </c>
      <c r="D227" s="74">
        <f t="shared" si="60"/>
        <v>-9.4400000000000012E-2</v>
      </c>
      <c r="E227" s="52">
        <v>9.4000000000000004E-3</v>
      </c>
      <c r="F227" s="59">
        <v>0.1305</v>
      </c>
      <c r="G227" s="74">
        <f t="shared" si="50"/>
        <v>-0.1211</v>
      </c>
      <c r="H227" s="59" t="s">
        <v>13</v>
      </c>
      <c r="I227" s="59">
        <v>0.1305</v>
      </c>
      <c r="J227" s="78" t="s">
        <v>13</v>
      </c>
      <c r="K227" s="59" t="s">
        <v>13</v>
      </c>
      <c r="L227" s="59">
        <v>0.1305</v>
      </c>
      <c r="M227" s="78" t="s">
        <v>13</v>
      </c>
      <c r="N227" s="59" t="s">
        <v>13</v>
      </c>
      <c r="O227" s="59">
        <v>0.1305</v>
      </c>
      <c r="P227" s="78" t="s">
        <v>13</v>
      </c>
      <c r="Q227" s="52">
        <v>4.2999999999999997E-2</v>
      </c>
      <c r="R227" s="59">
        <v>0.1305</v>
      </c>
      <c r="S227" s="74">
        <f t="shared" si="54"/>
        <v>-8.7500000000000008E-2</v>
      </c>
      <c r="T227" s="52">
        <v>-2.1700000000000001E-2</v>
      </c>
      <c r="U227" s="59">
        <v>0.1305</v>
      </c>
      <c r="V227" s="74">
        <f t="shared" si="55"/>
        <v>-0.1522</v>
      </c>
      <c r="W227" s="52">
        <v>1.37E-2</v>
      </c>
      <c r="X227" s="59">
        <v>0.1305</v>
      </c>
      <c r="Y227" s="74">
        <f t="shared" si="56"/>
        <v>-0.1168</v>
      </c>
      <c r="Z227" s="52">
        <v>1.8100000000000002E-2</v>
      </c>
      <c r="AA227" s="59">
        <v>0.1305</v>
      </c>
      <c r="AB227" s="74">
        <f t="shared" si="57"/>
        <v>-0.1124</v>
      </c>
      <c r="AC227" s="52">
        <v>9.3200000000000005E-2</v>
      </c>
      <c r="AD227" s="59">
        <v>0.1305</v>
      </c>
      <c r="AE227" s="74">
        <f t="shared" si="58"/>
        <v>-3.73E-2</v>
      </c>
      <c r="AF227" s="74">
        <f t="shared" si="59"/>
        <v>-0.10310000000000001</v>
      </c>
      <c r="AG227" s="116">
        <v>20.7</v>
      </c>
      <c r="AH227" s="22">
        <f t="shared" si="63"/>
        <v>5.9147127058455423E-6</v>
      </c>
      <c r="AI227" s="99">
        <f t="shared" si="61"/>
        <v>-6.098068799726755E-7</v>
      </c>
      <c r="AJ227" s="97">
        <v>23.09</v>
      </c>
      <c r="AK227" s="100">
        <v>1.53</v>
      </c>
      <c r="AL227" s="190" t="s">
        <v>13</v>
      </c>
    </row>
    <row r="228" spans="1:38" s="62" customFormat="1">
      <c r="A228" s="90" t="s">
        <v>1335</v>
      </c>
      <c r="B228" s="64" t="s">
        <v>13</v>
      </c>
      <c r="C228" s="59">
        <v>0.1305</v>
      </c>
      <c r="D228" s="78" t="s">
        <v>13</v>
      </c>
      <c r="E228" s="59" t="s">
        <v>13</v>
      </c>
      <c r="F228" s="59">
        <v>0.1305</v>
      </c>
      <c r="G228" s="78" t="s">
        <v>13</v>
      </c>
      <c r="H228" s="59" t="s">
        <v>13</v>
      </c>
      <c r="I228" s="59">
        <v>0.1305</v>
      </c>
      <c r="J228" s="78" t="s">
        <v>13</v>
      </c>
      <c r="K228" s="59" t="s">
        <v>13</v>
      </c>
      <c r="L228" s="59">
        <v>0.1305</v>
      </c>
      <c r="M228" s="78" t="s">
        <v>13</v>
      </c>
      <c r="N228" s="59" t="s">
        <v>13</v>
      </c>
      <c r="O228" s="59">
        <v>0.1305</v>
      </c>
      <c r="P228" s="78" t="s">
        <v>13</v>
      </c>
      <c r="Q228" s="52">
        <v>3.7000000000000002E-3</v>
      </c>
      <c r="R228" s="59">
        <v>0.1305</v>
      </c>
      <c r="S228" s="74">
        <f t="shared" si="54"/>
        <v>-0.1268</v>
      </c>
      <c r="T228" s="52">
        <v>0.17100000000000001</v>
      </c>
      <c r="U228" s="59">
        <v>0.1305</v>
      </c>
      <c r="V228" s="74">
        <f t="shared" si="55"/>
        <v>4.0500000000000008E-2</v>
      </c>
      <c r="W228" s="52">
        <v>9.5100000000000004E-2</v>
      </c>
      <c r="X228" s="59">
        <v>0.1305</v>
      </c>
      <c r="Y228" s="74">
        <f t="shared" si="56"/>
        <v>-3.5400000000000001E-2</v>
      </c>
      <c r="Z228" s="52">
        <v>7.3200000000000001E-2</v>
      </c>
      <c r="AA228" s="59">
        <v>0.1305</v>
      </c>
      <c r="AB228" s="74">
        <f t="shared" si="57"/>
        <v>-5.7300000000000004E-2</v>
      </c>
      <c r="AC228" s="52">
        <v>7.9200000000000007E-2</v>
      </c>
      <c r="AD228" s="59">
        <v>0.1305</v>
      </c>
      <c r="AE228" s="74">
        <f t="shared" si="58"/>
        <v>-5.1299999999999998E-2</v>
      </c>
      <c r="AF228" s="74">
        <f t="shared" si="59"/>
        <v>-4.6060000000000004E-2</v>
      </c>
      <c r="AG228" s="116">
        <v>31.63</v>
      </c>
      <c r="AH228" s="22">
        <f t="shared" si="63"/>
        <v>9.0377953084973189E-6</v>
      </c>
      <c r="AI228" s="99">
        <f t="shared" si="61"/>
        <v>-4.1628085190938652E-7</v>
      </c>
      <c r="AJ228" s="97">
        <v>32.82</v>
      </c>
      <c r="AK228" s="100">
        <v>3.7</v>
      </c>
      <c r="AL228" s="190" t="s">
        <v>13</v>
      </c>
    </row>
    <row r="229" spans="1:38" s="62" customFormat="1">
      <c r="A229" s="90" t="s">
        <v>1336</v>
      </c>
      <c r="B229" s="52">
        <v>0.1045</v>
      </c>
      <c r="C229" s="59">
        <v>0.1305</v>
      </c>
      <c r="D229" s="74">
        <f t="shared" si="60"/>
        <v>-2.6000000000000009E-2</v>
      </c>
      <c r="E229" s="52">
        <v>0.10970000000000001</v>
      </c>
      <c r="F229" s="59">
        <v>0.1305</v>
      </c>
      <c r="G229" s="74">
        <f t="shared" si="50"/>
        <v>-2.0799999999999999E-2</v>
      </c>
      <c r="H229" s="52">
        <v>0.1153</v>
      </c>
      <c r="I229" s="59">
        <v>0.1305</v>
      </c>
      <c r="J229" s="74">
        <f t="shared" si="51"/>
        <v>-1.5200000000000005E-2</v>
      </c>
      <c r="K229" s="52">
        <v>0.12540000000000001</v>
      </c>
      <c r="L229" s="59">
        <v>0.1305</v>
      </c>
      <c r="M229" s="74">
        <f t="shared" si="52"/>
        <v>-5.0999999999999934E-3</v>
      </c>
      <c r="N229" s="52">
        <v>0.13120000000000001</v>
      </c>
      <c r="O229" s="59">
        <v>0.1305</v>
      </c>
      <c r="P229" s="74">
        <f t="shared" si="53"/>
        <v>7.0000000000000617E-4</v>
      </c>
      <c r="Q229" s="52">
        <v>0.1169</v>
      </c>
      <c r="R229" s="59">
        <v>0.1305</v>
      </c>
      <c r="S229" s="74">
        <f t="shared" si="54"/>
        <v>-1.3600000000000001E-2</v>
      </c>
      <c r="T229" s="52">
        <v>0.10879999999999999</v>
      </c>
      <c r="U229" s="59">
        <v>0.1305</v>
      </c>
      <c r="V229" s="74">
        <f t="shared" si="55"/>
        <v>-2.1700000000000011E-2</v>
      </c>
      <c r="W229" s="52">
        <v>0.12770000000000001</v>
      </c>
      <c r="X229" s="59">
        <v>0.1305</v>
      </c>
      <c r="Y229" s="74">
        <f t="shared" si="56"/>
        <v>-2.7999999999999969E-3</v>
      </c>
      <c r="Z229" s="52">
        <v>0.14380000000000001</v>
      </c>
      <c r="AA229" s="59">
        <v>0.1305</v>
      </c>
      <c r="AB229" s="74">
        <f t="shared" si="57"/>
        <v>1.3300000000000006E-2</v>
      </c>
      <c r="AC229" s="52">
        <v>0.1457</v>
      </c>
      <c r="AD229" s="59">
        <v>0.1305</v>
      </c>
      <c r="AE229" s="74">
        <f t="shared" si="58"/>
        <v>1.5199999999999991E-2</v>
      </c>
      <c r="AF229" s="74">
        <f t="shared" si="59"/>
        <v>-7.6000000000000009E-3</v>
      </c>
      <c r="AG229" s="116">
        <v>22.26</v>
      </c>
      <c r="AH229" s="22">
        <f t="shared" ref="AH229:AH260" si="64">AG229/$AG$405</f>
        <v>6.3604591706339028E-6</v>
      </c>
      <c r="AI229" s="99">
        <f t="shared" si="61"/>
        <v>-4.8339489696817663E-8</v>
      </c>
      <c r="AJ229" s="97">
        <v>19.510000000000002</v>
      </c>
      <c r="AK229" s="100">
        <v>0.5</v>
      </c>
      <c r="AL229" s="102">
        <v>12.26</v>
      </c>
    </row>
    <row r="230" spans="1:38" s="62" customFormat="1">
      <c r="A230" s="90" t="s">
        <v>1337</v>
      </c>
      <c r="B230" s="64" t="s">
        <v>13</v>
      </c>
      <c r="C230" s="59">
        <v>0.1305</v>
      </c>
      <c r="D230" s="78" t="s">
        <v>13</v>
      </c>
      <c r="E230" s="59" t="s">
        <v>13</v>
      </c>
      <c r="F230" s="59">
        <v>0.1305</v>
      </c>
      <c r="G230" s="78" t="s">
        <v>13</v>
      </c>
      <c r="H230" s="52">
        <v>0</v>
      </c>
      <c r="I230" s="59">
        <v>0.1305</v>
      </c>
      <c r="J230" s="74">
        <f t="shared" si="51"/>
        <v>-0.1305</v>
      </c>
      <c r="K230" s="52">
        <v>0</v>
      </c>
      <c r="L230" s="59">
        <v>0.1305</v>
      </c>
      <c r="M230" s="74">
        <f t="shared" si="52"/>
        <v>-0.1305</v>
      </c>
      <c r="N230" s="52">
        <v>3.3E-3</v>
      </c>
      <c r="O230" s="59">
        <v>0.1305</v>
      </c>
      <c r="P230" s="74">
        <f t="shared" si="53"/>
        <v>-0.12720000000000001</v>
      </c>
      <c r="Q230" s="52">
        <v>0</v>
      </c>
      <c r="R230" s="59">
        <v>0.1305</v>
      </c>
      <c r="S230" s="74">
        <f t="shared" si="54"/>
        <v>-0.1305</v>
      </c>
      <c r="T230" s="52">
        <v>-8.5999999999999993E-2</v>
      </c>
      <c r="U230" s="59">
        <v>0.1305</v>
      </c>
      <c r="V230" s="74">
        <f t="shared" si="55"/>
        <v>-0.2165</v>
      </c>
      <c r="W230" s="52">
        <v>2.0799999999999999E-2</v>
      </c>
      <c r="X230" s="59">
        <v>0.1305</v>
      </c>
      <c r="Y230" s="74">
        <f t="shared" si="56"/>
        <v>-0.10970000000000001</v>
      </c>
      <c r="Z230" s="52">
        <v>1.3299999999999999E-2</v>
      </c>
      <c r="AA230" s="59">
        <v>0.1305</v>
      </c>
      <c r="AB230" s="74">
        <f t="shared" si="57"/>
        <v>-0.1172</v>
      </c>
      <c r="AC230" s="52">
        <v>1.8599999999999998E-2</v>
      </c>
      <c r="AD230" s="59">
        <v>0.1305</v>
      </c>
      <c r="AE230" s="74">
        <f t="shared" si="58"/>
        <v>-0.1119</v>
      </c>
      <c r="AF230" s="74">
        <f t="shared" si="59"/>
        <v>-0.13424999999999998</v>
      </c>
      <c r="AG230" s="116">
        <v>11.2</v>
      </c>
      <c r="AH230" s="22">
        <f t="shared" si="64"/>
        <v>3.2002310292497622E-6</v>
      </c>
      <c r="AI230" s="99">
        <f t="shared" si="61"/>
        <v>-4.2963101567678048E-7</v>
      </c>
      <c r="AJ230" s="97">
        <v>11.26</v>
      </c>
      <c r="AK230" s="100">
        <v>2.73</v>
      </c>
      <c r="AL230" s="190" t="s">
        <v>13</v>
      </c>
    </row>
    <row r="231" spans="1:38" s="62" customFormat="1">
      <c r="A231" s="90" t="s">
        <v>1338</v>
      </c>
      <c r="B231" s="52">
        <v>-0.34250000000000003</v>
      </c>
      <c r="C231" s="59">
        <v>0.1305</v>
      </c>
      <c r="D231" s="74">
        <f t="shared" si="60"/>
        <v>-0.47300000000000003</v>
      </c>
      <c r="E231" s="52">
        <v>-0.17860000000000001</v>
      </c>
      <c r="F231" s="59">
        <v>0.1305</v>
      </c>
      <c r="G231" s="74">
        <f t="shared" si="50"/>
        <v>-0.30910000000000004</v>
      </c>
      <c r="H231" s="52">
        <v>-0.1087</v>
      </c>
      <c r="I231" s="59">
        <v>0.1305</v>
      </c>
      <c r="J231" s="74">
        <f t="shared" si="51"/>
        <v>-0.23920000000000002</v>
      </c>
      <c r="K231" s="52">
        <v>0.42449999999999999</v>
      </c>
      <c r="L231" s="59">
        <v>0.1305</v>
      </c>
      <c r="M231" s="74">
        <f t="shared" si="52"/>
        <v>0.29399999999999998</v>
      </c>
      <c r="N231" s="52">
        <v>0.20430000000000001</v>
      </c>
      <c r="O231" s="59">
        <v>0.1305</v>
      </c>
      <c r="P231" s="74">
        <f t="shared" si="53"/>
        <v>7.3800000000000004E-2</v>
      </c>
      <c r="Q231" s="52">
        <v>0.32940000000000003</v>
      </c>
      <c r="R231" s="59">
        <v>0.1305</v>
      </c>
      <c r="S231" s="74">
        <f t="shared" si="54"/>
        <v>0.19890000000000002</v>
      </c>
      <c r="T231" s="52">
        <v>0.61460000000000004</v>
      </c>
      <c r="U231" s="59">
        <v>0.1305</v>
      </c>
      <c r="V231" s="74">
        <f t="shared" si="55"/>
        <v>0.48410000000000003</v>
      </c>
      <c r="W231" s="52">
        <v>0.3972</v>
      </c>
      <c r="X231" s="59">
        <v>0.1305</v>
      </c>
      <c r="Y231" s="74">
        <f t="shared" si="56"/>
        <v>0.26669999999999999</v>
      </c>
      <c r="Z231" s="52">
        <v>-9.6199999999999994E-2</v>
      </c>
      <c r="AA231" s="59">
        <v>0.1305</v>
      </c>
      <c r="AB231" s="74">
        <f t="shared" si="57"/>
        <v>-0.22670000000000001</v>
      </c>
      <c r="AC231" s="52">
        <v>-0.3034</v>
      </c>
      <c r="AD231" s="59">
        <v>0.1305</v>
      </c>
      <c r="AE231" s="74">
        <f t="shared" si="58"/>
        <v>-0.43390000000000001</v>
      </c>
      <c r="AF231" s="74">
        <f t="shared" si="59"/>
        <v>-3.6440000000000007E-2</v>
      </c>
      <c r="AG231" s="116">
        <v>12.51</v>
      </c>
      <c r="AH231" s="22">
        <f t="shared" si="64"/>
        <v>3.5745437657066538E-6</v>
      </c>
      <c r="AI231" s="99">
        <f t="shared" si="61"/>
        <v>-1.3025637482235049E-7</v>
      </c>
      <c r="AJ231" s="97">
        <v>29.24</v>
      </c>
      <c r="AK231" s="100">
        <v>0.69</v>
      </c>
      <c r="AL231" s="102">
        <v>-13.21</v>
      </c>
    </row>
    <row r="232" spans="1:38" s="62" customFormat="1">
      <c r="A232" s="90" t="s">
        <v>1339</v>
      </c>
      <c r="B232" s="52">
        <v>0.24010000000000001</v>
      </c>
      <c r="C232" s="59">
        <v>0.1305</v>
      </c>
      <c r="D232" s="74">
        <f t="shared" si="60"/>
        <v>0.1096</v>
      </c>
      <c r="E232" s="52">
        <v>0.16539999999999999</v>
      </c>
      <c r="F232" s="59">
        <v>0.1305</v>
      </c>
      <c r="G232" s="74">
        <f t="shared" si="50"/>
        <v>3.4899999999999987E-2</v>
      </c>
      <c r="H232" s="52">
        <v>0.1426</v>
      </c>
      <c r="I232" s="59">
        <v>0.1305</v>
      </c>
      <c r="J232" s="74">
        <f t="shared" si="51"/>
        <v>1.21E-2</v>
      </c>
      <c r="K232" s="52">
        <v>0.1502</v>
      </c>
      <c r="L232" s="59">
        <v>0.1305</v>
      </c>
      <c r="M232" s="74">
        <f t="shared" si="52"/>
        <v>1.9699999999999995E-2</v>
      </c>
      <c r="N232" s="52">
        <v>0.13289999999999999</v>
      </c>
      <c r="O232" s="59">
        <v>0.1305</v>
      </c>
      <c r="P232" s="74">
        <f t="shared" si="53"/>
        <v>2.3999999999999855E-3</v>
      </c>
      <c r="Q232" s="52">
        <v>0.26050000000000001</v>
      </c>
      <c r="R232" s="59">
        <v>0.1305</v>
      </c>
      <c r="S232" s="74">
        <f t="shared" si="54"/>
        <v>0.13</v>
      </c>
      <c r="T232" s="52">
        <v>0.2409</v>
      </c>
      <c r="U232" s="59">
        <v>0.1305</v>
      </c>
      <c r="V232" s="74">
        <f t="shared" si="55"/>
        <v>0.1104</v>
      </c>
      <c r="W232" s="52">
        <v>0.24379999999999999</v>
      </c>
      <c r="X232" s="59">
        <v>0.1305</v>
      </c>
      <c r="Y232" s="74">
        <f t="shared" si="56"/>
        <v>0.11329999999999998</v>
      </c>
      <c r="Z232" s="52">
        <v>0.21279999999999999</v>
      </c>
      <c r="AA232" s="59">
        <v>0.1305</v>
      </c>
      <c r="AB232" s="74">
        <f t="shared" si="57"/>
        <v>8.2299999999999984E-2</v>
      </c>
      <c r="AC232" s="52">
        <v>0.1148</v>
      </c>
      <c r="AD232" s="59">
        <v>0.1305</v>
      </c>
      <c r="AE232" s="74">
        <f t="shared" si="58"/>
        <v>-1.5700000000000006E-2</v>
      </c>
      <c r="AF232" s="74">
        <f t="shared" si="59"/>
        <v>5.9899999999999995E-2</v>
      </c>
      <c r="AG232" s="116">
        <v>21.6</v>
      </c>
      <c r="AH232" s="22">
        <f t="shared" si="64"/>
        <v>6.1718741278388277E-6</v>
      </c>
      <c r="AI232" s="99">
        <f t="shared" si="61"/>
        <v>3.6969526025754576E-7</v>
      </c>
      <c r="AJ232" s="97">
        <v>71.38</v>
      </c>
      <c r="AK232" s="100">
        <v>0.02</v>
      </c>
      <c r="AL232" s="102">
        <v>2.95</v>
      </c>
    </row>
    <row r="233" spans="1:38" s="62" customFormat="1">
      <c r="A233" s="90" t="s">
        <v>1340</v>
      </c>
      <c r="B233" s="64" t="s">
        <v>13</v>
      </c>
      <c r="C233" s="59">
        <v>0.1305</v>
      </c>
      <c r="D233" s="78" t="s">
        <v>13</v>
      </c>
      <c r="E233" s="59" t="s">
        <v>13</v>
      </c>
      <c r="F233" s="59">
        <v>0.1305</v>
      </c>
      <c r="G233" s="78" t="s">
        <v>13</v>
      </c>
      <c r="H233" s="52">
        <v>-1.9E-2</v>
      </c>
      <c r="I233" s="59">
        <v>0.1305</v>
      </c>
      <c r="J233" s="74">
        <f t="shared" si="51"/>
        <v>-0.14949999999999999</v>
      </c>
      <c r="K233" s="52">
        <v>1.9E-2</v>
      </c>
      <c r="L233" s="59">
        <v>0.1305</v>
      </c>
      <c r="M233" s="74">
        <f t="shared" si="52"/>
        <v>-0.1115</v>
      </c>
      <c r="N233" s="52">
        <v>2.3999999999999998E-3</v>
      </c>
      <c r="O233" s="59">
        <v>0.1305</v>
      </c>
      <c r="P233" s="74">
        <f t="shared" si="53"/>
        <v>-0.12809999999999999</v>
      </c>
      <c r="Q233" s="52">
        <v>1.95E-2</v>
      </c>
      <c r="R233" s="59">
        <v>0.1305</v>
      </c>
      <c r="S233" s="74">
        <f t="shared" si="54"/>
        <v>-0.111</v>
      </c>
      <c r="T233" s="52">
        <v>0</v>
      </c>
      <c r="U233" s="59">
        <v>0.1305</v>
      </c>
      <c r="V233" s="74">
        <f t="shared" si="55"/>
        <v>-0.1305</v>
      </c>
      <c r="W233" s="52">
        <v>2.0500000000000001E-2</v>
      </c>
      <c r="X233" s="59">
        <v>0.1305</v>
      </c>
      <c r="Y233" s="74">
        <f t="shared" si="56"/>
        <v>-0.11</v>
      </c>
      <c r="Z233" s="52">
        <v>1.6299999999999999E-2</v>
      </c>
      <c r="AA233" s="59">
        <v>0.1305</v>
      </c>
      <c r="AB233" s="74">
        <f t="shared" si="57"/>
        <v>-0.11420000000000001</v>
      </c>
      <c r="AC233" s="52">
        <v>2.4199999999999999E-2</v>
      </c>
      <c r="AD233" s="59">
        <v>0.1305</v>
      </c>
      <c r="AE233" s="74">
        <f t="shared" si="58"/>
        <v>-0.10630000000000001</v>
      </c>
      <c r="AF233" s="74">
        <f t="shared" si="59"/>
        <v>-0.12013750000000001</v>
      </c>
      <c r="AG233" s="116">
        <v>372.95</v>
      </c>
      <c r="AH233" s="22">
        <f t="shared" si="64"/>
        <v>1.0656483592488382E-4</v>
      </c>
      <c r="AI233" s="99">
        <f t="shared" si="61"/>
        <v>-1.2802432975925731E-5</v>
      </c>
      <c r="AJ233" s="97">
        <v>518.24</v>
      </c>
      <c r="AK233" s="101" t="s">
        <v>13</v>
      </c>
      <c r="AL233" s="190" t="s">
        <v>13</v>
      </c>
    </row>
    <row r="234" spans="1:38" s="62" customFormat="1">
      <c r="A234" s="90" t="s">
        <v>1341</v>
      </c>
      <c r="B234" s="64" t="s">
        <v>13</v>
      </c>
      <c r="C234" s="59">
        <v>0.1305</v>
      </c>
      <c r="D234" s="78" t="s">
        <v>13</v>
      </c>
      <c r="E234" s="59" t="s">
        <v>13</v>
      </c>
      <c r="F234" s="59">
        <v>0.1305</v>
      </c>
      <c r="G234" s="78" t="s">
        <v>13</v>
      </c>
      <c r="H234" s="52">
        <v>-1.9E-2</v>
      </c>
      <c r="I234" s="59">
        <v>0.1305</v>
      </c>
      <c r="J234" s="74">
        <f t="shared" si="51"/>
        <v>-0.14949999999999999</v>
      </c>
      <c r="K234" s="52">
        <v>1.9E-2</v>
      </c>
      <c r="L234" s="59">
        <v>0.1305</v>
      </c>
      <c r="M234" s="74">
        <f t="shared" si="52"/>
        <v>-0.1115</v>
      </c>
      <c r="N234" s="52">
        <v>2.3999999999999998E-3</v>
      </c>
      <c r="O234" s="59">
        <v>0.1305</v>
      </c>
      <c r="P234" s="74">
        <f t="shared" si="53"/>
        <v>-0.12809999999999999</v>
      </c>
      <c r="Q234" s="52">
        <v>1.95E-2</v>
      </c>
      <c r="R234" s="59">
        <v>0.1305</v>
      </c>
      <c r="S234" s="74">
        <f t="shared" si="54"/>
        <v>-0.111</v>
      </c>
      <c r="T234" s="52">
        <v>0</v>
      </c>
      <c r="U234" s="59">
        <v>0.1305</v>
      </c>
      <c r="V234" s="74">
        <f t="shared" si="55"/>
        <v>-0.1305</v>
      </c>
      <c r="W234" s="52">
        <v>2.0500000000000001E-2</v>
      </c>
      <c r="X234" s="59">
        <v>0.1305</v>
      </c>
      <c r="Y234" s="74">
        <f t="shared" si="56"/>
        <v>-0.11</v>
      </c>
      <c r="Z234" s="52">
        <v>1.6299999999999999E-2</v>
      </c>
      <c r="AA234" s="59">
        <v>0.1305</v>
      </c>
      <c r="AB234" s="74">
        <f t="shared" si="57"/>
        <v>-0.11420000000000001</v>
      </c>
      <c r="AC234" s="52">
        <v>2.4199999999999999E-2</v>
      </c>
      <c r="AD234" s="59">
        <v>0.1305</v>
      </c>
      <c r="AE234" s="74">
        <f t="shared" si="58"/>
        <v>-0.10630000000000001</v>
      </c>
      <c r="AF234" s="74">
        <f t="shared" si="59"/>
        <v>-0.12013750000000001</v>
      </c>
      <c r="AG234" s="116">
        <v>8.5500000000000007</v>
      </c>
      <c r="AH234" s="22">
        <f t="shared" si="64"/>
        <v>2.4430335089362028E-6</v>
      </c>
      <c r="AI234" s="99">
        <f t="shared" si="61"/>
        <v>-2.934999381798231E-7</v>
      </c>
      <c r="AJ234" s="97">
        <v>9.07</v>
      </c>
      <c r="AK234" s="100">
        <v>0.05</v>
      </c>
      <c r="AL234" s="190" t="s">
        <v>13</v>
      </c>
    </row>
    <row r="235" spans="1:38" s="62" customFormat="1">
      <c r="A235" s="90" t="s">
        <v>1342</v>
      </c>
      <c r="B235" s="64" t="s">
        <v>13</v>
      </c>
      <c r="C235" s="59">
        <v>0.1305</v>
      </c>
      <c r="D235" s="78" t="s">
        <v>13</v>
      </c>
      <c r="E235" s="59" t="s">
        <v>13</v>
      </c>
      <c r="F235" s="59">
        <v>0.1305</v>
      </c>
      <c r="G235" s="78" t="s">
        <v>13</v>
      </c>
      <c r="H235" s="59" t="s">
        <v>13</v>
      </c>
      <c r="I235" s="59">
        <v>0.1305</v>
      </c>
      <c r="J235" s="78" t="s">
        <v>13</v>
      </c>
      <c r="K235" s="59" t="s">
        <v>13</v>
      </c>
      <c r="L235" s="59">
        <v>0.1305</v>
      </c>
      <c r="M235" s="78" t="s">
        <v>13</v>
      </c>
      <c r="N235" s="59" t="s">
        <v>13</v>
      </c>
      <c r="O235" s="59">
        <v>0.1305</v>
      </c>
      <c r="P235" s="78" t="s">
        <v>13</v>
      </c>
      <c r="Q235" s="52">
        <v>1.0800000000000001E-2</v>
      </c>
      <c r="R235" s="59">
        <v>0.1305</v>
      </c>
      <c r="S235" s="74">
        <f t="shared" si="54"/>
        <v>-0.1197</v>
      </c>
      <c r="T235" s="52">
        <v>-5.3999999999999999E-2</v>
      </c>
      <c r="U235" s="59">
        <v>0.1305</v>
      </c>
      <c r="V235" s="74">
        <f t="shared" si="55"/>
        <v>-0.1845</v>
      </c>
      <c r="W235" s="52">
        <v>1.8599999999999998E-2</v>
      </c>
      <c r="X235" s="59">
        <v>0.1305</v>
      </c>
      <c r="Y235" s="74">
        <f t="shared" si="56"/>
        <v>-0.1119</v>
      </c>
      <c r="Z235" s="52">
        <v>8.0000000000000004E-4</v>
      </c>
      <c r="AA235" s="59">
        <v>0.1305</v>
      </c>
      <c r="AB235" s="74">
        <f t="shared" si="57"/>
        <v>-0.12970000000000001</v>
      </c>
      <c r="AC235" s="52">
        <v>-1.0800000000000001E-2</v>
      </c>
      <c r="AD235" s="59">
        <v>0.1305</v>
      </c>
      <c r="AE235" s="74">
        <f t="shared" si="58"/>
        <v>-0.14130000000000001</v>
      </c>
      <c r="AF235" s="74">
        <f t="shared" si="59"/>
        <v>-0.13742000000000001</v>
      </c>
      <c r="AG235" s="116">
        <v>12.58</v>
      </c>
      <c r="AH235" s="22">
        <f t="shared" si="64"/>
        <v>3.594545209639465E-6</v>
      </c>
      <c r="AI235" s="99">
        <f t="shared" si="61"/>
        <v>-4.9396240270865533E-7</v>
      </c>
      <c r="AJ235" s="97">
        <v>14.68</v>
      </c>
      <c r="AK235" s="100">
        <v>0.08</v>
      </c>
      <c r="AL235" s="190" t="s">
        <v>13</v>
      </c>
    </row>
    <row r="236" spans="1:38" s="62" customFormat="1">
      <c r="A236" s="90" t="s">
        <v>1343</v>
      </c>
      <c r="B236" s="64" t="s">
        <v>13</v>
      </c>
      <c r="C236" s="59">
        <v>0.1305</v>
      </c>
      <c r="D236" s="78" t="s">
        <v>13</v>
      </c>
      <c r="E236" s="59" t="s">
        <v>13</v>
      </c>
      <c r="F236" s="59">
        <v>0.1305</v>
      </c>
      <c r="G236" s="78" t="s">
        <v>13</v>
      </c>
      <c r="H236" s="59" t="s">
        <v>13</v>
      </c>
      <c r="I236" s="59">
        <v>0.1305</v>
      </c>
      <c r="J236" s="78" t="s">
        <v>13</v>
      </c>
      <c r="K236" s="59" t="s">
        <v>13</v>
      </c>
      <c r="L236" s="59">
        <v>0.1305</v>
      </c>
      <c r="M236" s="78" t="s">
        <v>13</v>
      </c>
      <c r="N236" s="59" t="s">
        <v>13</v>
      </c>
      <c r="O236" s="59">
        <v>0.1305</v>
      </c>
      <c r="P236" s="78" t="s">
        <v>13</v>
      </c>
      <c r="Q236" s="63">
        <v>20.9846</v>
      </c>
      <c r="R236" s="59">
        <v>0.1305</v>
      </c>
      <c r="S236" s="74">
        <f t="shared" si="54"/>
        <v>20.854099999999999</v>
      </c>
      <c r="T236" s="52">
        <v>3.3999999999999998E-3</v>
      </c>
      <c r="U236" s="59">
        <v>0.1305</v>
      </c>
      <c r="V236" s="74">
        <f t="shared" si="55"/>
        <v>-0.12710000000000002</v>
      </c>
      <c r="W236" s="52">
        <v>2E-3</v>
      </c>
      <c r="X236" s="59">
        <v>0.1305</v>
      </c>
      <c r="Y236" s="74">
        <f t="shared" si="56"/>
        <v>-0.1285</v>
      </c>
      <c r="Z236" s="52">
        <v>1.18E-2</v>
      </c>
      <c r="AA236" s="59">
        <v>0.1305</v>
      </c>
      <c r="AB236" s="74">
        <f t="shared" si="57"/>
        <v>-0.1187</v>
      </c>
      <c r="AC236" s="52">
        <v>1.6400000000000001E-2</v>
      </c>
      <c r="AD236" s="59">
        <v>0.1305</v>
      </c>
      <c r="AE236" s="74">
        <f t="shared" si="58"/>
        <v>-0.11410000000000001</v>
      </c>
      <c r="AF236" s="74">
        <f t="shared" si="59"/>
        <v>4.0731400000000004</v>
      </c>
      <c r="AG236" s="116">
        <v>4.7</v>
      </c>
      <c r="AH236" s="22">
        <f t="shared" si="64"/>
        <v>1.3429540926315967E-6</v>
      </c>
      <c r="AI236" s="99">
        <f t="shared" si="61"/>
        <v>5.4700400328614627E-6</v>
      </c>
      <c r="AJ236" s="97">
        <v>4.7699999999999996</v>
      </c>
      <c r="AK236" s="100">
        <v>0</v>
      </c>
      <c r="AL236" s="190" t="s">
        <v>13</v>
      </c>
    </row>
    <row r="237" spans="1:38" s="62" customFormat="1">
      <c r="A237" s="90" t="s">
        <v>1344</v>
      </c>
      <c r="B237" s="52">
        <v>-0.21510000000000001</v>
      </c>
      <c r="C237" s="59">
        <v>0.1305</v>
      </c>
      <c r="D237" s="74">
        <f t="shared" si="60"/>
        <v>-0.34560000000000002</v>
      </c>
      <c r="E237" s="52">
        <v>0.15679999999999999</v>
      </c>
      <c r="F237" s="59">
        <v>0.1305</v>
      </c>
      <c r="G237" s="74">
        <f t="shared" si="50"/>
        <v>2.629999999999999E-2</v>
      </c>
      <c r="H237" s="52">
        <v>0.70569999999999999</v>
      </c>
      <c r="I237" s="59">
        <v>0.1305</v>
      </c>
      <c r="J237" s="74">
        <f t="shared" si="51"/>
        <v>0.57519999999999993</v>
      </c>
      <c r="K237" s="52">
        <v>-0.67230000000000001</v>
      </c>
      <c r="L237" s="59">
        <v>0.1305</v>
      </c>
      <c r="M237" s="74">
        <f t="shared" si="52"/>
        <v>-0.80279999999999996</v>
      </c>
      <c r="N237" s="52">
        <v>-0.15509999999999999</v>
      </c>
      <c r="O237" s="59">
        <v>0.1305</v>
      </c>
      <c r="P237" s="74">
        <f t="shared" si="53"/>
        <v>-0.28559999999999997</v>
      </c>
      <c r="Q237" s="52">
        <v>-2.6700000000000002E-2</v>
      </c>
      <c r="R237" s="59">
        <v>0.1305</v>
      </c>
      <c r="S237" s="74">
        <f t="shared" si="54"/>
        <v>-0.15720000000000001</v>
      </c>
      <c r="T237" s="52">
        <v>-2.98E-2</v>
      </c>
      <c r="U237" s="59">
        <v>0.1305</v>
      </c>
      <c r="V237" s="74">
        <f t="shared" si="55"/>
        <v>-0.1603</v>
      </c>
      <c r="W237" s="52">
        <v>0.254</v>
      </c>
      <c r="X237" s="59">
        <v>0.1305</v>
      </c>
      <c r="Y237" s="74">
        <f t="shared" si="56"/>
        <v>0.1235</v>
      </c>
      <c r="Z237" s="52">
        <v>-0.1067</v>
      </c>
      <c r="AA237" s="59">
        <v>0.1305</v>
      </c>
      <c r="AB237" s="74">
        <f t="shared" si="57"/>
        <v>-0.23720000000000002</v>
      </c>
      <c r="AC237" s="52">
        <v>5.0200000000000002E-2</v>
      </c>
      <c r="AD237" s="59">
        <v>0.1305</v>
      </c>
      <c r="AE237" s="74">
        <f t="shared" si="58"/>
        <v>-8.030000000000001E-2</v>
      </c>
      <c r="AF237" s="74">
        <f t="shared" si="59"/>
        <v>-0.13440000000000002</v>
      </c>
      <c r="AG237" s="116">
        <v>10.75</v>
      </c>
      <c r="AH237" s="22">
        <f t="shared" si="64"/>
        <v>3.0716503182531199E-6</v>
      </c>
      <c r="AI237" s="99">
        <f t="shared" si="61"/>
        <v>-4.1282980277321937E-7</v>
      </c>
      <c r="AJ237" s="97">
        <v>10.8</v>
      </c>
      <c r="AK237" s="100">
        <v>0</v>
      </c>
      <c r="AL237" s="102">
        <v>2.66</v>
      </c>
    </row>
    <row r="238" spans="1:38" s="62" customFormat="1">
      <c r="A238" s="90" t="s">
        <v>1345</v>
      </c>
      <c r="B238" s="64" t="s">
        <v>13</v>
      </c>
      <c r="C238" s="59">
        <v>0.1305</v>
      </c>
      <c r="D238" s="78" t="s">
        <v>13</v>
      </c>
      <c r="E238" s="52">
        <v>6.25E-2</v>
      </c>
      <c r="F238" s="59">
        <v>0.1305</v>
      </c>
      <c r="G238" s="74">
        <f t="shared" si="50"/>
        <v>-6.8000000000000005E-2</v>
      </c>
      <c r="H238" s="52">
        <v>0</v>
      </c>
      <c r="I238" s="59">
        <v>0.1305</v>
      </c>
      <c r="J238" s="74">
        <f t="shared" si="51"/>
        <v>-0.1305</v>
      </c>
      <c r="K238" s="52">
        <v>-5.1299999999999998E-2</v>
      </c>
      <c r="L238" s="59">
        <v>0.1305</v>
      </c>
      <c r="M238" s="74">
        <f t="shared" si="52"/>
        <v>-0.18180000000000002</v>
      </c>
      <c r="N238" s="52">
        <v>4.7600000000000003E-2</v>
      </c>
      <c r="O238" s="59">
        <v>0.1305</v>
      </c>
      <c r="P238" s="74">
        <f t="shared" si="53"/>
        <v>-8.2900000000000001E-2</v>
      </c>
      <c r="Q238" s="52">
        <v>-0.22159999999999999</v>
      </c>
      <c r="R238" s="59">
        <v>0.1305</v>
      </c>
      <c r="S238" s="74">
        <f t="shared" si="54"/>
        <v>-0.35209999999999997</v>
      </c>
      <c r="T238" s="52">
        <v>6.1000000000000004E-3</v>
      </c>
      <c r="U238" s="59">
        <v>0.1305</v>
      </c>
      <c r="V238" s="74">
        <f t="shared" si="55"/>
        <v>-0.12440000000000001</v>
      </c>
      <c r="W238" s="52">
        <v>8.9999999999999993E-3</v>
      </c>
      <c r="X238" s="59">
        <v>0.1305</v>
      </c>
      <c r="Y238" s="74">
        <f t="shared" si="56"/>
        <v>-0.12150000000000001</v>
      </c>
      <c r="Z238" s="52">
        <v>1.2E-2</v>
      </c>
      <c r="AA238" s="59">
        <v>0.1305</v>
      </c>
      <c r="AB238" s="74">
        <f t="shared" si="57"/>
        <v>-0.11850000000000001</v>
      </c>
      <c r="AC238" s="52">
        <v>0.1033</v>
      </c>
      <c r="AD238" s="59">
        <v>0.1305</v>
      </c>
      <c r="AE238" s="74">
        <f t="shared" si="58"/>
        <v>-2.7200000000000002E-2</v>
      </c>
      <c r="AF238" s="74">
        <f t="shared" si="59"/>
        <v>-0.1341</v>
      </c>
      <c r="AG238" s="116">
        <v>3.65</v>
      </c>
      <c r="AH238" s="22">
        <f t="shared" si="64"/>
        <v>1.0429324336394313E-6</v>
      </c>
      <c r="AI238" s="99">
        <f t="shared" si="61"/>
        <v>-1.3985723935104775E-7</v>
      </c>
      <c r="AJ238" s="97">
        <v>4.04</v>
      </c>
      <c r="AK238" s="100">
        <v>0.02</v>
      </c>
      <c r="AL238" s="190" t="s">
        <v>13</v>
      </c>
    </row>
    <row r="239" spans="1:38" s="62" customFormat="1">
      <c r="A239" s="90" t="s">
        <v>1346</v>
      </c>
      <c r="B239" s="64" t="s">
        <v>13</v>
      </c>
      <c r="C239" s="59">
        <v>0.1305</v>
      </c>
      <c r="D239" s="78" t="s">
        <v>13</v>
      </c>
      <c r="E239" s="59" t="s">
        <v>13</v>
      </c>
      <c r="F239" s="59">
        <v>0.1305</v>
      </c>
      <c r="G239" s="78" t="s">
        <v>13</v>
      </c>
      <c r="H239" s="59" t="s">
        <v>13</v>
      </c>
      <c r="I239" s="59">
        <v>0.1305</v>
      </c>
      <c r="J239" s="78" t="s">
        <v>13</v>
      </c>
      <c r="K239" s="59" t="s">
        <v>13</v>
      </c>
      <c r="L239" s="59">
        <v>0.1305</v>
      </c>
      <c r="M239" s="78" t="s">
        <v>13</v>
      </c>
      <c r="N239" s="59" t="s">
        <v>13</v>
      </c>
      <c r="O239" s="59">
        <v>0.1305</v>
      </c>
      <c r="P239" s="78" t="s">
        <v>13</v>
      </c>
      <c r="Q239" s="52">
        <v>3.9800000000000002E-2</v>
      </c>
      <c r="R239" s="59">
        <v>0.1305</v>
      </c>
      <c r="S239" s="74">
        <f t="shared" si="54"/>
        <v>-9.0700000000000003E-2</v>
      </c>
      <c r="T239" s="52">
        <v>-1.8499999999999999E-2</v>
      </c>
      <c r="U239" s="59">
        <v>0.1305</v>
      </c>
      <c r="V239" s="74">
        <f t="shared" si="55"/>
        <v>-0.14899999999999999</v>
      </c>
      <c r="W239" s="52">
        <v>-2.06E-2</v>
      </c>
      <c r="X239" s="59">
        <v>0.1305</v>
      </c>
      <c r="Y239" s="74">
        <f t="shared" si="56"/>
        <v>-0.15110000000000001</v>
      </c>
      <c r="Z239" s="52">
        <v>4.9200000000000001E-2</v>
      </c>
      <c r="AA239" s="59">
        <v>0.1305</v>
      </c>
      <c r="AB239" s="74">
        <f t="shared" si="57"/>
        <v>-8.1300000000000011E-2</v>
      </c>
      <c r="AC239" s="52">
        <v>4.7199999999999999E-2</v>
      </c>
      <c r="AD239" s="59">
        <v>0.1305</v>
      </c>
      <c r="AE239" s="74">
        <f t="shared" si="58"/>
        <v>-8.3300000000000013E-2</v>
      </c>
      <c r="AF239" s="74">
        <f t="shared" si="59"/>
        <v>-0.11108000000000003</v>
      </c>
      <c r="AG239" s="116">
        <v>6.18</v>
      </c>
      <c r="AH239" s="22">
        <f t="shared" si="64"/>
        <v>1.7658417643538865E-6</v>
      </c>
      <c r="AI239" s="99">
        <f t="shared" si="61"/>
        <v>-1.9614970318442975E-7</v>
      </c>
      <c r="AJ239" s="97">
        <v>6.25</v>
      </c>
      <c r="AK239" s="100">
        <v>0</v>
      </c>
      <c r="AL239" s="190" t="s">
        <v>13</v>
      </c>
    </row>
    <row r="240" spans="1:38" s="62" customFormat="1">
      <c r="A240" s="90" t="s">
        <v>1347</v>
      </c>
      <c r="B240" s="52">
        <v>0.25729999999999997</v>
      </c>
      <c r="C240" s="59">
        <v>0.1305</v>
      </c>
      <c r="D240" s="74">
        <f t="shared" si="60"/>
        <v>0.12679999999999997</v>
      </c>
      <c r="E240" s="52">
        <v>6.9699999999999998E-2</v>
      </c>
      <c r="F240" s="59">
        <v>0.1305</v>
      </c>
      <c r="G240" s="74">
        <f t="shared" si="50"/>
        <v>-6.0800000000000007E-2</v>
      </c>
      <c r="H240" s="52">
        <v>0.188</v>
      </c>
      <c r="I240" s="59">
        <v>0.1305</v>
      </c>
      <c r="J240" s="74">
        <f t="shared" si="51"/>
        <v>5.7499999999999996E-2</v>
      </c>
      <c r="K240" s="52">
        <v>0.1207</v>
      </c>
      <c r="L240" s="59">
        <v>0.1305</v>
      </c>
      <c r="M240" s="74">
        <f t="shared" si="52"/>
        <v>-9.8000000000000032E-3</v>
      </c>
      <c r="N240" s="52">
        <v>4.36E-2</v>
      </c>
      <c r="O240" s="59">
        <v>0.1305</v>
      </c>
      <c r="P240" s="74">
        <f t="shared" si="53"/>
        <v>-8.6900000000000005E-2</v>
      </c>
      <c r="Q240" s="52">
        <v>0.1124</v>
      </c>
      <c r="R240" s="59">
        <v>0.1305</v>
      </c>
      <c r="S240" s="74">
        <f t="shared" si="54"/>
        <v>-1.8100000000000005E-2</v>
      </c>
      <c r="T240" s="52">
        <v>-7.1300000000000002E-2</v>
      </c>
      <c r="U240" s="59">
        <v>0.1305</v>
      </c>
      <c r="V240" s="74">
        <f t="shared" si="55"/>
        <v>-0.20180000000000001</v>
      </c>
      <c r="W240" s="52">
        <v>0.1105</v>
      </c>
      <c r="X240" s="59">
        <v>0.1305</v>
      </c>
      <c r="Y240" s="74">
        <f t="shared" si="56"/>
        <v>-2.0000000000000004E-2</v>
      </c>
      <c r="Z240" s="52">
        <v>0.1636</v>
      </c>
      <c r="AA240" s="59">
        <v>0.1305</v>
      </c>
      <c r="AB240" s="74">
        <f t="shared" si="57"/>
        <v>3.3099999999999991E-2</v>
      </c>
      <c r="AC240" s="52">
        <v>0.12959999999999999</v>
      </c>
      <c r="AD240" s="59">
        <v>0.1305</v>
      </c>
      <c r="AE240" s="74">
        <f t="shared" si="58"/>
        <v>-9.000000000000119E-4</v>
      </c>
      <c r="AF240" s="74">
        <f t="shared" si="59"/>
        <v>-1.8090000000000009E-2</v>
      </c>
      <c r="AG240" s="116">
        <v>6.95</v>
      </c>
      <c r="AH240" s="22">
        <f t="shared" si="64"/>
        <v>1.985857647614808E-6</v>
      </c>
      <c r="AI240" s="99">
        <f t="shared" si="61"/>
        <v>-3.5924164845351895E-8</v>
      </c>
      <c r="AJ240" s="97">
        <v>7.72</v>
      </c>
      <c r="AK240" s="100">
        <v>0</v>
      </c>
      <c r="AL240" s="102">
        <v>-0.53</v>
      </c>
    </row>
    <row r="241" spans="1:38" s="62" customFormat="1">
      <c r="A241" s="90" t="s">
        <v>1348</v>
      </c>
      <c r="B241" s="52">
        <v>4.2599999999999999E-2</v>
      </c>
      <c r="C241" s="59">
        <v>0.1305</v>
      </c>
      <c r="D241" s="74">
        <f t="shared" si="60"/>
        <v>-8.7900000000000006E-2</v>
      </c>
      <c r="E241" s="52">
        <v>-7.0699999999999999E-2</v>
      </c>
      <c r="F241" s="59">
        <v>0.1305</v>
      </c>
      <c r="G241" s="74">
        <f t="shared" si="50"/>
        <v>-0.20119999999999999</v>
      </c>
      <c r="H241" s="52">
        <v>8.9999999999999998E-4</v>
      </c>
      <c r="I241" s="59">
        <v>0.1305</v>
      </c>
      <c r="J241" s="74">
        <f t="shared" si="51"/>
        <v>-0.12959999999999999</v>
      </c>
      <c r="K241" s="52">
        <v>-2.3099999999999999E-2</v>
      </c>
      <c r="L241" s="59">
        <v>0.1305</v>
      </c>
      <c r="M241" s="74">
        <f t="shared" si="52"/>
        <v>-0.15360000000000001</v>
      </c>
      <c r="N241" s="52">
        <v>1.8800000000000001E-2</v>
      </c>
      <c r="O241" s="59">
        <v>0.1305</v>
      </c>
      <c r="P241" s="74">
        <f t="shared" si="53"/>
        <v>-0.11170000000000001</v>
      </c>
      <c r="Q241" s="52">
        <v>3.3099999999999997E-2</v>
      </c>
      <c r="R241" s="59">
        <v>0.1305</v>
      </c>
      <c r="S241" s="74">
        <f t="shared" si="54"/>
        <v>-9.7400000000000014E-2</v>
      </c>
      <c r="T241" s="52">
        <v>-7.7799999999999994E-2</v>
      </c>
      <c r="U241" s="59">
        <v>0.1305</v>
      </c>
      <c r="V241" s="74">
        <f t="shared" si="55"/>
        <v>-0.20829999999999999</v>
      </c>
      <c r="W241" s="52">
        <v>-4.3799999999999999E-2</v>
      </c>
      <c r="X241" s="59">
        <v>0.1305</v>
      </c>
      <c r="Y241" s="74">
        <f t="shared" si="56"/>
        <v>-0.17430000000000001</v>
      </c>
      <c r="Z241" s="52">
        <v>1.1999999999999999E-3</v>
      </c>
      <c r="AA241" s="59">
        <v>0.1305</v>
      </c>
      <c r="AB241" s="74">
        <f t="shared" si="57"/>
        <v>-0.1293</v>
      </c>
      <c r="AC241" s="52">
        <v>1E-4</v>
      </c>
      <c r="AD241" s="59">
        <v>0.1305</v>
      </c>
      <c r="AE241" s="74">
        <f t="shared" si="58"/>
        <v>-0.13040000000000002</v>
      </c>
      <c r="AF241" s="74">
        <f t="shared" si="59"/>
        <v>-0.14237000000000002</v>
      </c>
      <c r="AG241" s="116">
        <v>86.4</v>
      </c>
      <c r="AH241" s="22">
        <f t="shared" si="64"/>
        <v>2.4687496511355311E-5</v>
      </c>
      <c r="AI241" s="99">
        <f t="shared" si="61"/>
        <v>-3.514758878321656E-6</v>
      </c>
      <c r="AJ241" s="97">
        <v>95.56</v>
      </c>
      <c r="AK241" s="100">
        <v>0.02</v>
      </c>
      <c r="AL241" s="190" t="s">
        <v>13</v>
      </c>
    </row>
    <row r="242" spans="1:38" s="62" customFormat="1">
      <c r="A242" s="90" t="s">
        <v>1812</v>
      </c>
      <c r="B242" s="52">
        <v>0.13</v>
      </c>
      <c r="C242" s="59">
        <v>0.1305</v>
      </c>
      <c r="D242" s="74">
        <f>B242-C242</f>
        <v>-5.0000000000000044E-4</v>
      </c>
      <c r="E242" s="52">
        <v>0.08</v>
      </c>
      <c r="F242" s="59">
        <v>0.1305</v>
      </c>
      <c r="G242" s="74">
        <f>E242-F242</f>
        <v>-5.0500000000000003E-2</v>
      </c>
      <c r="H242" s="52">
        <v>0.1</v>
      </c>
      <c r="I242" s="59">
        <v>0.1305</v>
      </c>
      <c r="J242" s="74">
        <f>H242-I242</f>
        <v>-3.0499999999999999E-2</v>
      </c>
      <c r="K242" s="52">
        <v>0.09</v>
      </c>
      <c r="L242" s="59">
        <v>0.1305</v>
      </c>
      <c r="M242" s="74">
        <f>K242-L242</f>
        <v>-4.0500000000000008E-2</v>
      </c>
      <c r="N242" s="52">
        <v>0.1</v>
      </c>
      <c r="O242" s="59">
        <v>0.1305</v>
      </c>
      <c r="P242" s="74">
        <f>N242-O242</f>
        <v>-3.0499999999999999E-2</v>
      </c>
      <c r="Q242" s="52">
        <v>0.09</v>
      </c>
      <c r="R242" s="59">
        <v>0.1305</v>
      </c>
      <c r="S242" s="74">
        <f>Q242-R242</f>
        <v>-4.0500000000000008E-2</v>
      </c>
      <c r="T242" s="52">
        <v>0.11</v>
      </c>
      <c r="U242" s="59">
        <v>0.1305</v>
      </c>
      <c r="V242" s="74">
        <f>T242-U242</f>
        <v>-2.0500000000000004E-2</v>
      </c>
      <c r="W242" s="52">
        <v>0.1</v>
      </c>
      <c r="X242" s="59">
        <v>0.1305</v>
      </c>
      <c r="Y242" s="74">
        <f>W242-X242</f>
        <v>-3.0499999999999999E-2</v>
      </c>
      <c r="Z242" s="52">
        <v>0.4</v>
      </c>
      <c r="AA242" s="59">
        <v>0.1305</v>
      </c>
      <c r="AB242" s="74">
        <f>Z242-AA242</f>
        <v>0.26950000000000002</v>
      </c>
      <c r="AC242" s="52">
        <v>-0.08</v>
      </c>
      <c r="AD242" s="59">
        <v>0.1305</v>
      </c>
      <c r="AE242" s="74">
        <f>AC242-AD242</f>
        <v>-0.21050000000000002</v>
      </c>
      <c r="AF242" s="74">
        <f>AVERAGE(D242,G242,J242,M242,P242,S242,V242,Y242,AB242,AE242)</f>
        <v>-1.8500000000000003E-2</v>
      </c>
      <c r="AG242" s="116">
        <v>105.4</v>
      </c>
      <c r="AH242" s="22">
        <f t="shared" si="64"/>
        <v>3.0116459864546871E-5</v>
      </c>
      <c r="AI242" s="99">
        <f t="shared" si="61"/>
        <v>-5.5715450749411717E-7</v>
      </c>
      <c r="AJ242" s="97">
        <v>127.76</v>
      </c>
      <c r="AK242" s="100">
        <v>0.85</v>
      </c>
      <c r="AL242" s="190" t="s">
        <v>13</v>
      </c>
    </row>
    <row r="243" spans="1:38" s="62" customFormat="1">
      <c r="A243" s="90" t="s">
        <v>1349</v>
      </c>
      <c r="B243" s="64" t="s">
        <v>13</v>
      </c>
      <c r="C243" s="59">
        <v>0.1305</v>
      </c>
      <c r="D243" s="78" t="s">
        <v>13</v>
      </c>
      <c r="E243" s="59" t="s">
        <v>13</v>
      </c>
      <c r="F243" s="59">
        <v>0.1305</v>
      </c>
      <c r="G243" s="78" t="s">
        <v>13</v>
      </c>
      <c r="H243" s="59" t="s">
        <v>13</v>
      </c>
      <c r="I243" s="59">
        <v>0.1305</v>
      </c>
      <c r="J243" s="78" t="s">
        <v>13</v>
      </c>
      <c r="K243" s="59" t="s">
        <v>13</v>
      </c>
      <c r="L243" s="59">
        <v>0.1305</v>
      </c>
      <c r="M243" s="78" t="s">
        <v>13</v>
      </c>
      <c r="N243" s="59" t="s">
        <v>13</v>
      </c>
      <c r="O243" s="59">
        <v>0.1305</v>
      </c>
      <c r="P243" s="78" t="s">
        <v>13</v>
      </c>
      <c r="Q243" s="52">
        <v>8.5000000000000006E-3</v>
      </c>
      <c r="R243" s="59">
        <v>0.1305</v>
      </c>
      <c r="S243" s="74">
        <f t="shared" si="54"/>
        <v>-0.122</v>
      </c>
      <c r="T243" s="52">
        <v>-0.41839999999999999</v>
      </c>
      <c r="U243" s="59">
        <v>0.1305</v>
      </c>
      <c r="V243" s="74">
        <f t="shared" si="55"/>
        <v>-0.54889999999999994</v>
      </c>
      <c r="W243" s="52">
        <v>6.54E-2</v>
      </c>
      <c r="X243" s="59">
        <v>0.1305</v>
      </c>
      <c r="Y243" s="74">
        <f t="shared" si="56"/>
        <v>-6.5100000000000005E-2</v>
      </c>
      <c r="Z243" s="52">
        <v>8.5999999999999993E-2</v>
      </c>
      <c r="AA243" s="59">
        <v>0.1305</v>
      </c>
      <c r="AB243" s="74">
        <f t="shared" si="57"/>
        <v>-4.4500000000000012E-2</v>
      </c>
      <c r="AC243" s="52">
        <v>-0.11990000000000001</v>
      </c>
      <c r="AD243" s="59">
        <v>0.1305</v>
      </c>
      <c r="AE243" s="74">
        <f t="shared" si="58"/>
        <v>-0.25040000000000001</v>
      </c>
      <c r="AF243" s="74">
        <f t="shared" si="59"/>
        <v>-0.20617999999999997</v>
      </c>
      <c r="AG243" s="116">
        <v>6.96</v>
      </c>
      <c r="AH243" s="22">
        <f t="shared" si="64"/>
        <v>1.9887149967480663E-6</v>
      </c>
      <c r="AI243" s="99">
        <f t="shared" si="61"/>
        <v>-4.1003325802951628E-7</v>
      </c>
      <c r="AJ243" s="97">
        <v>7.03</v>
      </c>
      <c r="AK243" s="100">
        <v>0</v>
      </c>
      <c r="AL243" s="190" t="s">
        <v>13</v>
      </c>
    </row>
    <row r="244" spans="1:38" s="62" customFormat="1">
      <c r="A244" s="90" t="s">
        <v>1350</v>
      </c>
      <c r="B244" s="64" t="s">
        <v>13</v>
      </c>
      <c r="C244" s="59">
        <v>0.1305</v>
      </c>
      <c r="D244" s="78" t="s">
        <v>13</v>
      </c>
      <c r="E244" s="59" t="s">
        <v>13</v>
      </c>
      <c r="F244" s="59">
        <v>0.1305</v>
      </c>
      <c r="G244" s="78" t="s">
        <v>13</v>
      </c>
      <c r="H244" s="59" t="s">
        <v>13</v>
      </c>
      <c r="I244" s="59">
        <v>0.1305</v>
      </c>
      <c r="J244" s="78" t="s">
        <v>13</v>
      </c>
      <c r="K244" s="59" t="s">
        <v>13</v>
      </c>
      <c r="L244" s="59">
        <v>0.1305</v>
      </c>
      <c r="M244" s="78" t="s">
        <v>13</v>
      </c>
      <c r="N244" s="59" t="s">
        <v>13</v>
      </c>
      <c r="O244" s="59">
        <v>0.1305</v>
      </c>
      <c r="P244" s="78" t="s">
        <v>13</v>
      </c>
      <c r="Q244" s="74" t="s">
        <v>13</v>
      </c>
      <c r="R244" s="59">
        <v>0.1305</v>
      </c>
      <c r="S244" s="78" t="s">
        <v>13</v>
      </c>
      <c r="T244" s="52">
        <v>1E-3</v>
      </c>
      <c r="U244" s="59">
        <v>0.1305</v>
      </c>
      <c r="V244" s="74">
        <f t="shared" si="55"/>
        <v>-0.1295</v>
      </c>
      <c r="W244" s="52">
        <v>8.6999999999999994E-3</v>
      </c>
      <c r="X244" s="59">
        <v>0.1305</v>
      </c>
      <c r="Y244" s="74">
        <f t="shared" si="56"/>
        <v>-0.12180000000000001</v>
      </c>
      <c r="Z244" s="52">
        <v>5.0000000000000001E-3</v>
      </c>
      <c r="AA244" s="59">
        <v>0.1305</v>
      </c>
      <c r="AB244" s="74">
        <f t="shared" si="57"/>
        <v>-0.1255</v>
      </c>
      <c r="AC244" s="52">
        <v>1.2999999999999999E-3</v>
      </c>
      <c r="AD244" s="59">
        <v>0.1305</v>
      </c>
      <c r="AE244" s="74">
        <f t="shared" si="58"/>
        <v>-0.12920000000000001</v>
      </c>
      <c r="AF244" s="74">
        <f t="shared" si="59"/>
        <v>-0.1265</v>
      </c>
      <c r="AG244" s="116">
        <v>9.58</v>
      </c>
      <c r="AH244" s="22">
        <f t="shared" si="64"/>
        <v>2.7373404696618501E-6</v>
      </c>
      <c r="AI244" s="99">
        <f t="shared" si="61"/>
        <v>-3.4627356941222406E-7</v>
      </c>
      <c r="AJ244" s="97">
        <v>10.14</v>
      </c>
      <c r="AK244" s="100">
        <v>0.81</v>
      </c>
      <c r="AL244" s="102">
        <v>-18.190000000000001</v>
      </c>
    </row>
    <row r="245" spans="1:38" s="62" customFormat="1">
      <c r="A245" s="90" t="s">
        <v>1351</v>
      </c>
      <c r="B245" s="52">
        <v>9.4000000000000004E-3</v>
      </c>
      <c r="C245" s="59">
        <v>0.1305</v>
      </c>
      <c r="D245" s="74">
        <f t="shared" si="60"/>
        <v>-0.1211</v>
      </c>
      <c r="E245" s="52">
        <v>1.8200000000000001E-2</v>
      </c>
      <c r="F245" s="59">
        <v>0.1305</v>
      </c>
      <c r="G245" s="74">
        <f t="shared" si="50"/>
        <v>-0.11230000000000001</v>
      </c>
      <c r="H245" s="52">
        <v>6.2399999999999997E-2</v>
      </c>
      <c r="I245" s="59">
        <v>0.1305</v>
      </c>
      <c r="J245" s="74">
        <f t="shared" si="51"/>
        <v>-6.8100000000000008E-2</v>
      </c>
      <c r="K245" s="52">
        <v>7.3300000000000004E-2</v>
      </c>
      <c r="L245" s="59">
        <v>0.1305</v>
      </c>
      <c r="M245" s="74">
        <f t="shared" si="52"/>
        <v>-5.7200000000000001E-2</v>
      </c>
      <c r="N245" s="52">
        <v>9.5200000000000007E-2</v>
      </c>
      <c r="O245" s="59">
        <v>0.1305</v>
      </c>
      <c r="P245" s="74">
        <f t="shared" si="53"/>
        <v>-3.5299999999999998E-2</v>
      </c>
      <c r="Q245" s="52">
        <v>8.0299999999999996E-2</v>
      </c>
      <c r="R245" s="59">
        <v>0.1305</v>
      </c>
      <c r="S245" s="74">
        <f t="shared" si="54"/>
        <v>-5.0200000000000009E-2</v>
      </c>
      <c r="T245" s="52">
        <v>7.4999999999999997E-2</v>
      </c>
      <c r="U245" s="59">
        <v>0.1305</v>
      </c>
      <c r="V245" s="74">
        <f t="shared" si="55"/>
        <v>-5.5500000000000008E-2</v>
      </c>
      <c r="W245" s="52">
        <v>2.4500000000000001E-2</v>
      </c>
      <c r="X245" s="59">
        <v>0.1305</v>
      </c>
      <c r="Y245" s="74">
        <f t="shared" si="56"/>
        <v>-0.10600000000000001</v>
      </c>
      <c r="Z245" s="52">
        <v>5.0000000000000001E-3</v>
      </c>
      <c r="AA245" s="59">
        <v>0.1305</v>
      </c>
      <c r="AB245" s="74">
        <f t="shared" si="57"/>
        <v>-0.1255</v>
      </c>
      <c r="AC245" s="52">
        <v>4.0000000000000001E-3</v>
      </c>
      <c r="AD245" s="59">
        <v>0.1305</v>
      </c>
      <c r="AE245" s="74">
        <f t="shared" si="58"/>
        <v>-0.1265</v>
      </c>
      <c r="AF245" s="74">
        <f t="shared" si="59"/>
        <v>-8.5770000000000013E-2</v>
      </c>
      <c r="AG245" s="116">
        <v>29.43</v>
      </c>
      <c r="AH245" s="22">
        <f t="shared" si="64"/>
        <v>8.4091784991804027E-6</v>
      </c>
      <c r="AI245" s="99">
        <f t="shared" si="61"/>
        <v>-7.2125523987470321E-7</v>
      </c>
      <c r="AJ245" s="97">
        <v>29.54</v>
      </c>
      <c r="AK245" s="100">
        <v>0.79</v>
      </c>
      <c r="AL245" s="102">
        <v>-15.95</v>
      </c>
    </row>
    <row r="246" spans="1:38" s="62" customFormat="1">
      <c r="A246" s="90" t="s">
        <v>1352</v>
      </c>
      <c r="B246" s="52">
        <v>0.08</v>
      </c>
      <c r="C246" s="59">
        <v>0.1305</v>
      </c>
      <c r="D246" s="74">
        <f t="shared" si="60"/>
        <v>-5.0500000000000003E-2</v>
      </c>
      <c r="E246" s="52">
        <v>0.09</v>
      </c>
      <c r="F246" s="59">
        <v>0.1305</v>
      </c>
      <c r="G246" s="74">
        <f t="shared" si="50"/>
        <v>-4.0500000000000008E-2</v>
      </c>
      <c r="H246" s="52">
        <v>0.11</v>
      </c>
      <c r="I246" s="59">
        <v>0.1305</v>
      </c>
      <c r="J246" s="74">
        <f t="shared" si="51"/>
        <v>-2.0500000000000004E-2</v>
      </c>
      <c r="K246" s="52">
        <v>0.1</v>
      </c>
      <c r="L246" s="59">
        <v>0.1305</v>
      </c>
      <c r="M246" s="74">
        <f t="shared" si="52"/>
        <v>-3.0499999999999999E-2</v>
      </c>
      <c r="N246" s="52">
        <v>0.08</v>
      </c>
      <c r="O246" s="59">
        <v>0.1305</v>
      </c>
      <c r="P246" s="74">
        <f t="shared" si="53"/>
        <v>-5.0500000000000003E-2</v>
      </c>
      <c r="Q246" s="52">
        <v>0.03</v>
      </c>
      <c r="R246" s="59">
        <v>0.1305</v>
      </c>
      <c r="S246" s="74">
        <f t="shared" si="54"/>
        <v>-0.10050000000000001</v>
      </c>
      <c r="T246" s="52">
        <v>-0.11</v>
      </c>
      <c r="U246" s="59">
        <v>0.1305</v>
      </c>
      <c r="V246" s="74">
        <f t="shared" si="55"/>
        <v>-0.24049999999999999</v>
      </c>
      <c r="W246" s="52">
        <v>0.05</v>
      </c>
      <c r="X246" s="59">
        <v>0.1305</v>
      </c>
      <c r="Y246" s="74">
        <f t="shared" si="56"/>
        <v>-8.0500000000000002E-2</v>
      </c>
      <c r="Z246" s="52">
        <v>7.0000000000000007E-2</v>
      </c>
      <c r="AA246" s="59">
        <v>0.1305</v>
      </c>
      <c r="AB246" s="74">
        <f t="shared" si="57"/>
        <v>-6.0499999999999998E-2</v>
      </c>
      <c r="AC246" s="52">
        <v>-0.03</v>
      </c>
      <c r="AD246" s="59">
        <v>0.1305</v>
      </c>
      <c r="AE246" s="74">
        <f t="shared" si="58"/>
        <v>-0.1605</v>
      </c>
      <c r="AF246" s="74">
        <f t="shared" si="59"/>
        <v>-8.3500000000000005E-2</v>
      </c>
      <c r="AG246" s="116">
        <v>210.08</v>
      </c>
      <c r="AH246" s="22">
        <f t="shared" si="64"/>
        <v>6.0027190591499112E-5</v>
      </c>
      <c r="AI246" s="99">
        <f t="shared" si="61"/>
        <v>-5.0122704143901763E-6</v>
      </c>
      <c r="AJ246" s="97">
        <v>215.81</v>
      </c>
      <c r="AK246" s="100">
        <v>5.99</v>
      </c>
      <c r="AL246" s="102">
        <v>18.43</v>
      </c>
    </row>
    <row r="247" spans="1:38" s="62" customFormat="1">
      <c r="A247" s="90" t="s">
        <v>1353</v>
      </c>
      <c r="B247" s="52">
        <v>0.12970000000000001</v>
      </c>
      <c r="C247" s="59">
        <v>0.1305</v>
      </c>
      <c r="D247" s="74">
        <f t="shared" si="60"/>
        <v>-7.9999999999999516E-4</v>
      </c>
      <c r="E247" s="52">
        <v>0.19040000000000001</v>
      </c>
      <c r="F247" s="59">
        <v>0.1305</v>
      </c>
      <c r="G247" s="74">
        <f t="shared" si="50"/>
        <v>5.9900000000000009E-2</v>
      </c>
      <c r="H247" s="52">
        <v>0.35630000000000001</v>
      </c>
      <c r="I247" s="59">
        <v>0.1305</v>
      </c>
      <c r="J247" s="74">
        <f t="shared" si="51"/>
        <v>0.2258</v>
      </c>
      <c r="K247" s="52">
        <v>0.1893</v>
      </c>
      <c r="L247" s="59">
        <v>0.1305</v>
      </c>
      <c r="M247" s="74">
        <f t="shared" si="52"/>
        <v>5.8799999999999991E-2</v>
      </c>
      <c r="N247" s="52">
        <v>0.1211</v>
      </c>
      <c r="O247" s="59">
        <v>0.1305</v>
      </c>
      <c r="P247" s="74">
        <f t="shared" si="53"/>
        <v>-9.4000000000000056E-3</v>
      </c>
      <c r="Q247" s="52">
        <v>0.14929999999999999</v>
      </c>
      <c r="R247" s="59">
        <v>0.1305</v>
      </c>
      <c r="S247" s="74">
        <f t="shared" si="54"/>
        <v>1.8799999999999983E-2</v>
      </c>
      <c r="T247" s="52">
        <v>2.0500000000000001E-2</v>
      </c>
      <c r="U247" s="59">
        <v>0.1305</v>
      </c>
      <c r="V247" s="74">
        <f t="shared" si="55"/>
        <v>-0.11</v>
      </c>
      <c r="W247" s="52">
        <v>2.1899999999999999E-2</v>
      </c>
      <c r="X247" s="59">
        <v>0.1305</v>
      </c>
      <c r="Y247" s="74">
        <f t="shared" si="56"/>
        <v>-0.1086</v>
      </c>
      <c r="Z247" s="52">
        <v>3.9600000000000003E-2</v>
      </c>
      <c r="AA247" s="59">
        <v>0.1305</v>
      </c>
      <c r="AB247" s="74">
        <f t="shared" si="57"/>
        <v>-9.0900000000000009E-2</v>
      </c>
      <c r="AC247" s="52">
        <v>3.0300000000000001E-2</v>
      </c>
      <c r="AD247" s="59">
        <v>0.1305</v>
      </c>
      <c r="AE247" s="74">
        <f t="shared" si="58"/>
        <v>-0.10020000000000001</v>
      </c>
      <c r="AF247" s="74">
        <f t="shared" si="59"/>
        <v>-5.6600000000000036E-3</v>
      </c>
      <c r="AG247" s="116">
        <v>16.73</v>
      </c>
      <c r="AH247" s="22">
        <f t="shared" si="64"/>
        <v>4.780345099941832E-6</v>
      </c>
      <c r="AI247" s="99">
        <f t="shared" si="61"/>
        <v>-2.7056753265670785E-8</v>
      </c>
      <c r="AJ247" s="97">
        <v>16.79</v>
      </c>
      <c r="AK247" s="100">
        <v>0</v>
      </c>
      <c r="AL247" s="190" t="s">
        <v>13</v>
      </c>
    </row>
    <row r="248" spans="1:38" s="62" customFormat="1">
      <c r="A248" s="90" t="s">
        <v>1354</v>
      </c>
      <c r="B248" s="52">
        <v>2.8999999999999998E-3</v>
      </c>
      <c r="C248" s="59">
        <v>0.1305</v>
      </c>
      <c r="D248" s="74">
        <f t="shared" si="60"/>
        <v>-0.12759999999999999</v>
      </c>
      <c r="E248" s="52">
        <v>-2.7699999999999999E-2</v>
      </c>
      <c r="F248" s="59">
        <v>0.1305</v>
      </c>
      <c r="G248" s="74">
        <f t="shared" si="50"/>
        <v>-0.15820000000000001</v>
      </c>
      <c r="H248" s="52">
        <v>-2.5000000000000001E-2</v>
      </c>
      <c r="I248" s="59">
        <v>0.1305</v>
      </c>
      <c r="J248" s="74">
        <f t="shared" si="51"/>
        <v>-0.1555</v>
      </c>
      <c r="K248" s="52">
        <v>0.20860000000000001</v>
      </c>
      <c r="L248" s="59">
        <v>0.1305</v>
      </c>
      <c r="M248" s="74">
        <f t="shared" si="52"/>
        <v>7.8100000000000003E-2</v>
      </c>
      <c r="N248" s="52">
        <v>0</v>
      </c>
      <c r="O248" s="59">
        <v>0.1305</v>
      </c>
      <c r="P248" s="74">
        <f t="shared" si="53"/>
        <v>-0.1305</v>
      </c>
      <c r="Q248" s="52">
        <v>0.23599999999999999</v>
      </c>
      <c r="R248" s="59">
        <v>0.1305</v>
      </c>
      <c r="S248" s="74">
        <f t="shared" si="54"/>
        <v>0.10549999999999998</v>
      </c>
      <c r="T248" s="52">
        <v>1.49E-2</v>
      </c>
      <c r="U248" s="59">
        <v>0.1305</v>
      </c>
      <c r="V248" s="74">
        <f t="shared" si="55"/>
        <v>-0.11560000000000001</v>
      </c>
      <c r="W248" s="52">
        <v>2.3300000000000001E-2</v>
      </c>
      <c r="X248" s="59">
        <v>0.1305</v>
      </c>
      <c r="Y248" s="74">
        <f t="shared" si="56"/>
        <v>-0.1072</v>
      </c>
      <c r="Z248" s="52">
        <v>1.6199999999999999E-2</v>
      </c>
      <c r="AA248" s="59">
        <v>0.1305</v>
      </c>
      <c r="AB248" s="74">
        <f t="shared" si="57"/>
        <v>-0.11430000000000001</v>
      </c>
      <c r="AC248" s="52">
        <v>1.7000000000000001E-2</v>
      </c>
      <c r="AD248" s="59">
        <v>0.1305</v>
      </c>
      <c r="AE248" s="74">
        <f t="shared" si="58"/>
        <v>-0.1135</v>
      </c>
      <c r="AF248" s="74">
        <f t="shared" si="59"/>
        <v>-8.388000000000001E-2</v>
      </c>
      <c r="AG248" s="116">
        <v>20.45</v>
      </c>
      <c r="AH248" s="22">
        <f t="shared" si="64"/>
        <v>5.8432789775140744E-6</v>
      </c>
      <c r="AI248" s="99">
        <f t="shared" si="61"/>
        <v>-4.9013424063388058E-7</v>
      </c>
      <c r="AJ248" s="97">
        <v>20.62</v>
      </c>
      <c r="AK248" s="100">
        <v>0</v>
      </c>
      <c r="AL248" s="190" t="s">
        <v>13</v>
      </c>
    </row>
    <row r="249" spans="1:38" s="62" customFormat="1">
      <c r="A249" s="90" t="s">
        <v>1355</v>
      </c>
      <c r="B249" s="64" t="s">
        <v>13</v>
      </c>
      <c r="C249" s="59">
        <v>0.1305</v>
      </c>
      <c r="D249" s="78" t="s">
        <v>13</v>
      </c>
      <c r="E249" s="59" t="s">
        <v>13</v>
      </c>
      <c r="F249" s="59">
        <v>0.1305</v>
      </c>
      <c r="G249" s="78" t="s">
        <v>13</v>
      </c>
      <c r="H249" s="64" t="s">
        <v>13</v>
      </c>
      <c r="I249" s="59">
        <v>0.1305</v>
      </c>
      <c r="J249" s="78" t="s">
        <v>13</v>
      </c>
      <c r="K249" s="59" t="s">
        <v>13</v>
      </c>
      <c r="L249" s="59">
        <v>0.1305</v>
      </c>
      <c r="M249" s="78" t="s">
        <v>13</v>
      </c>
      <c r="N249" s="59" t="s">
        <v>13</v>
      </c>
      <c r="O249" s="59">
        <v>0.1305</v>
      </c>
      <c r="P249" s="78" t="s">
        <v>13</v>
      </c>
      <c r="Q249" s="74" t="s">
        <v>13</v>
      </c>
      <c r="R249" s="59">
        <v>0.1305</v>
      </c>
      <c r="S249" s="78" t="s">
        <v>13</v>
      </c>
      <c r="T249" s="52">
        <v>-5.0799999999999998E-2</v>
      </c>
      <c r="U249" s="59">
        <v>0.1305</v>
      </c>
      <c r="V249" s="74">
        <f t="shared" si="55"/>
        <v>-0.18130000000000002</v>
      </c>
      <c r="W249" s="52">
        <v>-5.28E-2</v>
      </c>
      <c r="X249" s="59">
        <v>0.1305</v>
      </c>
      <c r="Y249" s="74">
        <f t="shared" si="56"/>
        <v>-0.18330000000000002</v>
      </c>
      <c r="Z249" s="52">
        <v>2.5999999999999999E-3</v>
      </c>
      <c r="AA249" s="59">
        <v>0.1305</v>
      </c>
      <c r="AB249" s="74">
        <f t="shared" si="57"/>
        <v>-0.12790000000000001</v>
      </c>
      <c r="AC249" s="59" t="s">
        <v>13</v>
      </c>
      <c r="AD249" s="59">
        <v>0.1305</v>
      </c>
      <c r="AE249" s="78" t="s">
        <v>13</v>
      </c>
      <c r="AF249" s="74">
        <f t="shared" si="59"/>
        <v>-0.16416666666666668</v>
      </c>
      <c r="AG249" s="116">
        <v>61.93</v>
      </c>
      <c r="AH249" s="22">
        <f t="shared" si="64"/>
        <v>1.769556318227123E-5</v>
      </c>
      <c r="AI249" s="99">
        <f t="shared" si="61"/>
        <v>-2.9050216224228605E-6</v>
      </c>
      <c r="AJ249" s="97">
        <v>62.24</v>
      </c>
      <c r="AK249" s="100">
        <v>0</v>
      </c>
      <c r="AL249" s="102">
        <v>-8.85</v>
      </c>
    </row>
    <row r="250" spans="1:38" s="62" customFormat="1">
      <c r="A250" s="90" t="s">
        <v>1356</v>
      </c>
      <c r="B250" s="52">
        <v>8.77E-2</v>
      </c>
      <c r="C250" s="59">
        <v>0.1305</v>
      </c>
      <c r="D250" s="74">
        <f t="shared" si="60"/>
        <v>-4.2800000000000005E-2</v>
      </c>
      <c r="E250" s="52">
        <v>5.3100000000000001E-2</v>
      </c>
      <c r="F250" s="59">
        <v>0.1305</v>
      </c>
      <c r="G250" s="74">
        <f t="shared" si="50"/>
        <v>-7.7399999999999997E-2</v>
      </c>
      <c r="H250" s="52">
        <v>4.9599999999999998E-2</v>
      </c>
      <c r="I250" s="59">
        <v>0.1305</v>
      </c>
      <c r="J250" s="74">
        <f t="shared" si="51"/>
        <v>-8.09E-2</v>
      </c>
      <c r="K250" s="52">
        <v>-0.20660000000000001</v>
      </c>
      <c r="L250" s="59">
        <v>0.1305</v>
      </c>
      <c r="M250" s="74">
        <f t="shared" si="52"/>
        <v>-0.33710000000000001</v>
      </c>
      <c r="N250" s="52">
        <v>4.0800000000000003E-2</v>
      </c>
      <c r="O250" s="59">
        <v>0.1305</v>
      </c>
      <c r="P250" s="74">
        <f t="shared" si="53"/>
        <v>-8.9700000000000002E-2</v>
      </c>
      <c r="Q250" s="52">
        <v>3.9E-2</v>
      </c>
      <c r="R250" s="59">
        <v>0.1305</v>
      </c>
      <c r="S250" s="74">
        <f t="shared" si="54"/>
        <v>-9.1499999999999998E-2</v>
      </c>
      <c r="T250" s="52">
        <v>1.37E-2</v>
      </c>
      <c r="U250" s="59">
        <v>0.1305</v>
      </c>
      <c r="V250" s="74">
        <f t="shared" si="55"/>
        <v>-0.1168</v>
      </c>
      <c r="W250" s="52">
        <v>3.1600000000000003E-2</v>
      </c>
      <c r="X250" s="59">
        <v>0.1305</v>
      </c>
      <c r="Y250" s="74">
        <f t="shared" si="56"/>
        <v>-9.8900000000000002E-2</v>
      </c>
      <c r="Z250" s="52">
        <v>4.9099999999999998E-2</v>
      </c>
      <c r="AA250" s="59">
        <v>0.1305</v>
      </c>
      <c r="AB250" s="74">
        <f t="shared" si="57"/>
        <v>-8.14E-2</v>
      </c>
      <c r="AC250" s="52">
        <v>0.15909999999999999</v>
      </c>
      <c r="AD250" s="59">
        <v>0.1305</v>
      </c>
      <c r="AE250" s="74">
        <f t="shared" si="58"/>
        <v>2.8599999999999987E-2</v>
      </c>
      <c r="AF250" s="74">
        <f t="shared" si="59"/>
        <v>-9.8790000000000003E-2</v>
      </c>
      <c r="AG250" s="116">
        <v>24.48</v>
      </c>
      <c r="AH250" s="22">
        <f t="shared" si="64"/>
        <v>6.9947906782173374E-6</v>
      </c>
      <c r="AI250" s="99">
        <f t="shared" si="61"/>
        <v>-6.9101537110109083E-7</v>
      </c>
      <c r="AJ250" s="97">
        <v>26.93</v>
      </c>
      <c r="AK250" s="100">
        <v>0</v>
      </c>
      <c r="AL250" s="102">
        <v>-15.27</v>
      </c>
    </row>
    <row r="251" spans="1:38" s="62" customFormat="1">
      <c r="A251" s="90" t="s">
        <v>1357</v>
      </c>
      <c r="B251" s="52">
        <v>0.252</v>
      </c>
      <c r="C251" s="59">
        <v>0.1305</v>
      </c>
      <c r="D251" s="74">
        <f t="shared" si="60"/>
        <v>0.1215</v>
      </c>
      <c r="E251" s="52">
        <v>0.2316</v>
      </c>
      <c r="F251" s="59">
        <v>0.1305</v>
      </c>
      <c r="G251" s="74">
        <f t="shared" si="50"/>
        <v>0.1011</v>
      </c>
      <c r="H251" s="52">
        <v>0.10539999999999999</v>
      </c>
      <c r="I251" s="59">
        <v>0.1305</v>
      </c>
      <c r="J251" s="74">
        <f t="shared" si="51"/>
        <v>-2.5100000000000011E-2</v>
      </c>
      <c r="K251" s="52">
        <v>0.13819999999999999</v>
      </c>
      <c r="L251" s="59">
        <v>0.1305</v>
      </c>
      <c r="M251" s="74">
        <f t="shared" si="52"/>
        <v>7.6999999999999846E-3</v>
      </c>
      <c r="N251" s="52">
        <v>3.5999999999999999E-3</v>
      </c>
      <c r="O251" s="59">
        <v>0.1305</v>
      </c>
      <c r="P251" s="74">
        <f t="shared" si="53"/>
        <v>-0.12690000000000001</v>
      </c>
      <c r="Q251" s="52">
        <v>1.9699999999999999E-2</v>
      </c>
      <c r="R251" s="59">
        <v>0.1305</v>
      </c>
      <c r="S251" s="74">
        <f t="shared" si="54"/>
        <v>-0.11080000000000001</v>
      </c>
      <c r="T251" s="52">
        <v>7.1499999999999994E-2</v>
      </c>
      <c r="U251" s="59">
        <v>0.1305</v>
      </c>
      <c r="V251" s="74">
        <f t="shared" si="55"/>
        <v>-5.9000000000000011E-2</v>
      </c>
      <c r="W251" s="52">
        <v>5.7799999999999997E-2</v>
      </c>
      <c r="X251" s="59">
        <v>0.1305</v>
      </c>
      <c r="Y251" s="74">
        <f t="shared" si="56"/>
        <v>-7.2700000000000015E-2</v>
      </c>
      <c r="Z251" s="52">
        <v>5.6000000000000001E-2</v>
      </c>
      <c r="AA251" s="59">
        <v>0.1305</v>
      </c>
      <c r="AB251" s="74">
        <f t="shared" si="57"/>
        <v>-7.4500000000000011E-2</v>
      </c>
      <c r="AC251" s="52">
        <v>5.5500000000000001E-2</v>
      </c>
      <c r="AD251" s="59">
        <v>0.1305</v>
      </c>
      <c r="AE251" s="74">
        <f t="shared" si="58"/>
        <v>-7.5000000000000011E-2</v>
      </c>
      <c r="AF251" s="74">
        <f t="shared" si="59"/>
        <v>-3.1370000000000009E-2</v>
      </c>
      <c r="AG251" s="116">
        <v>72.66</v>
      </c>
      <c r="AH251" s="22">
        <f t="shared" si="64"/>
        <v>2.0761498802257832E-5</v>
      </c>
      <c r="AI251" s="99">
        <f t="shared" si="61"/>
        <v>-6.5128821742682842E-7</v>
      </c>
      <c r="AJ251" s="97">
        <v>76.87</v>
      </c>
      <c r="AK251" s="100">
        <v>0.19</v>
      </c>
      <c r="AL251" s="102">
        <v>-29</v>
      </c>
    </row>
    <row r="252" spans="1:38" s="62" customFormat="1">
      <c r="A252" s="90" t="s">
        <v>1358</v>
      </c>
      <c r="B252" s="52">
        <v>4.7600000000000003E-2</v>
      </c>
      <c r="C252" s="59">
        <v>0.1305</v>
      </c>
      <c r="D252" s="74">
        <f t="shared" si="60"/>
        <v>-8.2900000000000001E-2</v>
      </c>
      <c r="E252" s="52">
        <v>-0.1804</v>
      </c>
      <c r="F252" s="59">
        <v>0.1305</v>
      </c>
      <c r="G252" s="74">
        <f t="shared" si="50"/>
        <v>-0.31090000000000001</v>
      </c>
      <c r="H252" s="52">
        <v>3.5400000000000001E-2</v>
      </c>
      <c r="I252" s="59">
        <v>0.1305</v>
      </c>
      <c r="J252" s="74">
        <f t="shared" si="51"/>
        <v>-9.5100000000000004E-2</v>
      </c>
      <c r="K252" s="52">
        <v>0.1351</v>
      </c>
      <c r="L252" s="59">
        <v>0.1305</v>
      </c>
      <c r="M252" s="74">
        <f t="shared" si="52"/>
        <v>4.599999999999993E-3</v>
      </c>
      <c r="N252" s="52">
        <v>6.0999999999999999E-2</v>
      </c>
      <c r="O252" s="59">
        <v>0.1305</v>
      </c>
      <c r="P252" s="74">
        <f t="shared" si="53"/>
        <v>-6.9500000000000006E-2</v>
      </c>
      <c r="Q252" s="52">
        <v>6.3E-3</v>
      </c>
      <c r="R252" s="59">
        <v>0.1305</v>
      </c>
      <c r="S252" s="74">
        <f t="shared" si="54"/>
        <v>-0.1242</v>
      </c>
      <c r="T252" s="52">
        <v>-0.38080000000000003</v>
      </c>
      <c r="U252" s="59">
        <v>0.1305</v>
      </c>
      <c r="V252" s="74">
        <f t="shared" si="55"/>
        <v>-0.51130000000000009</v>
      </c>
      <c r="W252" s="52">
        <v>0.24299999999999999</v>
      </c>
      <c r="X252" s="59">
        <v>0.1305</v>
      </c>
      <c r="Y252" s="74">
        <f t="shared" si="56"/>
        <v>0.11249999999999999</v>
      </c>
      <c r="Z252" s="52">
        <v>4.6338999999999997</v>
      </c>
      <c r="AA252" s="59">
        <v>0.1305</v>
      </c>
      <c r="AB252" s="74">
        <f t="shared" si="57"/>
        <v>4.5034000000000001</v>
      </c>
      <c r="AC252" s="52">
        <v>-5.4699999999999999E-2</v>
      </c>
      <c r="AD252" s="59">
        <v>0.1305</v>
      </c>
      <c r="AE252" s="74">
        <f t="shared" si="58"/>
        <v>-0.1852</v>
      </c>
      <c r="AF252" s="74">
        <f t="shared" si="59"/>
        <v>0.32413999999999998</v>
      </c>
      <c r="AG252" s="116">
        <v>4.51</v>
      </c>
      <c r="AH252" s="22">
        <f t="shared" si="64"/>
        <v>1.2886644590996809E-6</v>
      </c>
      <c r="AI252" s="99">
        <f t="shared" si="61"/>
        <v>4.1770769777257056E-7</v>
      </c>
      <c r="AJ252" s="97">
        <v>4.53</v>
      </c>
      <c r="AK252" s="100">
        <v>0</v>
      </c>
      <c r="AL252" s="190" t="s">
        <v>13</v>
      </c>
    </row>
    <row r="253" spans="1:38" s="62" customFormat="1">
      <c r="A253" s="90" t="s">
        <v>1359</v>
      </c>
      <c r="B253" s="52">
        <v>2.5139999999999998</v>
      </c>
      <c r="C253" s="59">
        <v>0.1305</v>
      </c>
      <c r="D253" s="74">
        <f t="shared" si="60"/>
        <v>2.3834999999999997</v>
      </c>
      <c r="E253" s="52" t="s">
        <v>13</v>
      </c>
      <c r="F253" s="59">
        <v>0.1305</v>
      </c>
      <c r="G253" s="78" t="s">
        <v>13</v>
      </c>
      <c r="H253" s="52">
        <v>0.66090000000000004</v>
      </c>
      <c r="I253" s="59">
        <v>0.1305</v>
      </c>
      <c r="J253" s="74">
        <f t="shared" si="51"/>
        <v>0.53039999999999998</v>
      </c>
      <c r="K253" s="52">
        <v>0.34129999999999999</v>
      </c>
      <c r="L253" s="59">
        <v>0.1305</v>
      </c>
      <c r="M253" s="74">
        <f t="shared" si="52"/>
        <v>0.21079999999999999</v>
      </c>
      <c r="N253" s="52">
        <v>-9.5200000000000007E-2</v>
      </c>
      <c r="O253" s="59">
        <v>0.1305</v>
      </c>
      <c r="P253" s="74">
        <f t="shared" si="53"/>
        <v>-0.22570000000000001</v>
      </c>
      <c r="Q253" s="52">
        <v>-0.11990000000000001</v>
      </c>
      <c r="R253" s="59">
        <v>0.1305</v>
      </c>
      <c r="S253" s="74">
        <f t="shared" si="54"/>
        <v>-0.25040000000000001</v>
      </c>
      <c r="T253" s="52">
        <v>7.1099999999999997E-2</v>
      </c>
      <c r="U253" s="59">
        <v>0.1305</v>
      </c>
      <c r="V253" s="74">
        <f t="shared" si="55"/>
        <v>-5.9400000000000008E-2</v>
      </c>
      <c r="W253" s="52">
        <v>-3.8800000000000001E-2</v>
      </c>
      <c r="X253" s="59">
        <v>0.1305</v>
      </c>
      <c r="Y253" s="74">
        <f t="shared" si="56"/>
        <v>-0.16930000000000001</v>
      </c>
      <c r="Z253" s="52">
        <v>0.23169999999999999</v>
      </c>
      <c r="AA253" s="59">
        <v>0.1305</v>
      </c>
      <c r="AB253" s="74">
        <f t="shared" si="57"/>
        <v>0.10119999999999998</v>
      </c>
      <c r="AC253" s="52">
        <v>5.1299999999999998E-2</v>
      </c>
      <c r="AD253" s="59">
        <v>0.1305</v>
      </c>
      <c r="AE253" s="74">
        <f t="shared" si="58"/>
        <v>-7.9200000000000007E-2</v>
      </c>
      <c r="AF253" s="74">
        <f t="shared" si="59"/>
        <v>0.27132222222222224</v>
      </c>
      <c r="AG253" s="116">
        <v>3.64</v>
      </c>
      <c r="AH253" s="22">
        <f t="shared" si="64"/>
        <v>1.0400750845061727E-6</v>
      </c>
      <c r="AI253" s="99">
        <f t="shared" si="61"/>
        <v>2.8219548320618036E-7</v>
      </c>
      <c r="AJ253" s="97">
        <v>3.75</v>
      </c>
      <c r="AK253" s="100">
        <v>0.28999999999999998</v>
      </c>
      <c r="AL253" s="102">
        <v>-13.91</v>
      </c>
    </row>
    <row r="254" spans="1:38" s="62" customFormat="1">
      <c r="A254" s="90" t="s">
        <v>1360</v>
      </c>
      <c r="B254" s="52">
        <v>0.1193</v>
      </c>
      <c r="C254" s="59">
        <v>0.1305</v>
      </c>
      <c r="D254" s="74">
        <f t="shared" si="60"/>
        <v>-1.1200000000000002E-2</v>
      </c>
      <c r="E254" s="52">
        <v>0.1191</v>
      </c>
      <c r="F254" s="59">
        <v>0.1305</v>
      </c>
      <c r="G254" s="74">
        <f t="shared" si="50"/>
        <v>-1.1400000000000007E-2</v>
      </c>
      <c r="H254" s="52">
        <v>0.10929999999999999</v>
      </c>
      <c r="I254" s="59">
        <v>0.1305</v>
      </c>
      <c r="J254" s="74">
        <f t="shared" si="51"/>
        <v>-2.1200000000000011E-2</v>
      </c>
      <c r="K254" s="52">
        <v>0.1114</v>
      </c>
      <c r="L254" s="59">
        <v>0.1305</v>
      </c>
      <c r="M254" s="74">
        <f t="shared" si="52"/>
        <v>-1.9100000000000006E-2</v>
      </c>
      <c r="N254" s="52">
        <v>0.2177</v>
      </c>
      <c r="O254" s="59">
        <v>0.1305</v>
      </c>
      <c r="P254" s="74">
        <f t="shared" si="53"/>
        <v>8.72E-2</v>
      </c>
      <c r="Q254" s="52">
        <v>0.17660000000000001</v>
      </c>
      <c r="R254" s="59">
        <v>0.1305</v>
      </c>
      <c r="S254" s="74">
        <f t="shared" si="54"/>
        <v>4.6100000000000002E-2</v>
      </c>
      <c r="T254" s="52">
        <v>0.1053</v>
      </c>
      <c r="U254" s="59">
        <v>0.1305</v>
      </c>
      <c r="V254" s="74">
        <f t="shared" si="55"/>
        <v>-2.52E-2</v>
      </c>
      <c r="W254" s="52">
        <v>0.1197</v>
      </c>
      <c r="X254" s="59">
        <v>0.1305</v>
      </c>
      <c r="Y254" s="74">
        <f t="shared" si="56"/>
        <v>-1.0800000000000004E-2</v>
      </c>
      <c r="Z254" s="52">
        <v>0.1089</v>
      </c>
      <c r="AA254" s="59">
        <v>0.1305</v>
      </c>
      <c r="AB254" s="74">
        <f t="shared" si="57"/>
        <v>-2.1600000000000008E-2</v>
      </c>
      <c r="AC254" s="52">
        <v>0.1242</v>
      </c>
      <c r="AD254" s="59">
        <v>0.1305</v>
      </c>
      <c r="AE254" s="74">
        <f t="shared" si="58"/>
        <v>-6.3E-3</v>
      </c>
      <c r="AF254" s="74">
        <f t="shared" si="59"/>
        <v>6.4999999999999639E-4</v>
      </c>
      <c r="AG254" s="116">
        <v>82.96</v>
      </c>
      <c r="AH254" s="22">
        <f t="shared" si="64"/>
        <v>2.370456840951431E-5</v>
      </c>
      <c r="AI254" s="99">
        <f t="shared" si="61"/>
        <v>1.5407969466184215E-8</v>
      </c>
      <c r="AJ254" s="97">
        <v>86.88</v>
      </c>
      <c r="AK254" s="100">
        <v>0.61</v>
      </c>
      <c r="AL254" s="102">
        <v>-13.22</v>
      </c>
    </row>
    <row r="255" spans="1:38" s="62" customFormat="1">
      <c r="A255" s="90" t="s">
        <v>1361</v>
      </c>
      <c r="B255" s="52">
        <v>-5.4999999999999997E-3</v>
      </c>
      <c r="C255" s="59">
        <v>0.1305</v>
      </c>
      <c r="D255" s="74">
        <f t="shared" si="60"/>
        <v>-0.13600000000000001</v>
      </c>
      <c r="E255" s="52">
        <v>1.5599999999999999E-2</v>
      </c>
      <c r="F255" s="59">
        <v>0.1305</v>
      </c>
      <c r="G255" s="74">
        <f t="shared" si="50"/>
        <v>-0.1149</v>
      </c>
      <c r="H255" s="52">
        <v>0</v>
      </c>
      <c r="I255" s="59">
        <v>0.1305</v>
      </c>
      <c r="J255" s="74">
        <f t="shared" si="51"/>
        <v>-0.1305</v>
      </c>
      <c r="K255" s="52">
        <v>2.53E-2</v>
      </c>
      <c r="L255" s="59">
        <v>0.1305</v>
      </c>
      <c r="M255" s="74">
        <f t="shared" si="52"/>
        <v>-0.1052</v>
      </c>
      <c r="N255" s="52">
        <v>7.0000000000000001E-3</v>
      </c>
      <c r="O255" s="59">
        <v>0.1305</v>
      </c>
      <c r="P255" s="74">
        <f t="shared" si="53"/>
        <v>-0.1235</v>
      </c>
      <c r="Q255" s="52">
        <v>6.7000000000000002E-3</v>
      </c>
      <c r="R255" s="59">
        <v>0.1305</v>
      </c>
      <c r="S255" s="74">
        <f t="shared" si="54"/>
        <v>-0.12380000000000001</v>
      </c>
      <c r="T255" s="52">
        <v>7.7999999999999996E-3</v>
      </c>
      <c r="U255" s="59">
        <v>0.1305</v>
      </c>
      <c r="V255" s="74">
        <f t="shared" si="55"/>
        <v>-0.1227</v>
      </c>
      <c r="W255" s="52">
        <v>6.7999999999999996E-3</v>
      </c>
      <c r="X255" s="59">
        <v>0.1305</v>
      </c>
      <c r="Y255" s="74">
        <f t="shared" si="56"/>
        <v>-0.1237</v>
      </c>
      <c r="Z255" s="52">
        <v>-4.4999999999999997E-3</v>
      </c>
      <c r="AA255" s="59">
        <v>0.1305</v>
      </c>
      <c r="AB255" s="74">
        <f t="shared" si="57"/>
        <v>-0.13500000000000001</v>
      </c>
      <c r="AC255" s="52">
        <v>-6.7699999999999996E-2</v>
      </c>
      <c r="AD255" s="59">
        <v>0.1305</v>
      </c>
      <c r="AE255" s="74">
        <f t="shared" si="58"/>
        <v>-0.19819999999999999</v>
      </c>
      <c r="AF255" s="74">
        <f t="shared" si="59"/>
        <v>-0.13135000000000002</v>
      </c>
      <c r="AG255" s="116">
        <v>14.68</v>
      </c>
      <c r="AH255" s="22">
        <f t="shared" si="64"/>
        <v>4.1945885276237958E-6</v>
      </c>
      <c r="AI255" s="99">
        <f t="shared" si="61"/>
        <v>-5.5095920310338569E-7</v>
      </c>
      <c r="AJ255" s="97">
        <v>25.9</v>
      </c>
      <c r="AK255" s="100">
        <v>0</v>
      </c>
      <c r="AL255" s="102">
        <v>-9.3800000000000008</v>
      </c>
    </row>
    <row r="256" spans="1:38" s="62" customFormat="1">
      <c r="A256" s="90" t="s">
        <v>1362</v>
      </c>
      <c r="B256" s="52">
        <v>0.1462</v>
      </c>
      <c r="C256" s="59">
        <v>0.1305</v>
      </c>
      <c r="D256" s="74">
        <f t="shared" si="60"/>
        <v>1.5699999999999992E-2</v>
      </c>
      <c r="E256" s="52">
        <v>0.14369999999999999</v>
      </c>
      <c r="F256" s="59">
        <v>0.1305</v>
      </c>
      <c r="G256" s="74">
        <f t="shared" si="50"/>
        <v>1.319999999999999E-2</v>
      </c>
      <c r="H256" s="52">
        <v>0.17219999999999999</v>
      </c>
      <c r="I256" s="59">
        <v>0.1305</v>
      </c>
      <c r="J256" s="74">
        <f t="shared" si="51"/>
        <v>4.1699999999999987E-2</v>
      </c>
      <c r="K256" s="52">
        <v>0.20319999999999999</v>
      </c>
      <c r="L256" s="59">
        <v>0.1305</v>
      </c>
      <c r="M256" s="74">
        <f t="shared" si="52"/>
        <v>7.2699999999999987E-2</v>
      </c>
      <c r="N256" s="52">
        <v>0.14749999999999999</v>
      </c>
      <c r="O256" s="59">
        <v>0.1305</v>
      </c>
      <c r="P256" s="74">
        <f t="shared" si="53"/>
        <v>1.6999999999999987E-2</v>
      </c>
      <c r="Q256" s="52">
        <v>8.8300000000000003E-2</v>
      </c>
      <c r="R256" s="59">
        <v>0.1305</v>
      </c>
      <c r="S256" s="74">
        <f t="shared" si="54"/>
        <v>-4.2200000000000001E-2</v>
      </c>
      <c r="T256" s="52">
        <v>6.7799999999999999E-2</v>
      </c>
      <c r="U256" s="59">
        <v>0.1305</v>
      </c>
      <c r="V256" s="74">
        <f t="shared" si="55"/>
        <v>-6.2700000000000006E-2</v>
      </c>
      <c r="W256" s="52">
        <v>7.3400000000000007E-2</v>
      </c>
      <c r="X256" s="59">
        <v>0.1305</v>
      </c>
      <c r="Y256" s="74">
        <f t="shared" si="56"/>
        <v>-5.7099999999999998E-2</v>
      </c>
      <c r="Z256" s="52">
        <v>7.8E-2</v>
      </c>
      <c r="AA256" s="59">
        <v>0.1305</v>
      </c>
      <c r="AB256" s="74">
        <f t="shared" si="57"/>
        <v>-5.2500000000000005E-2</v>
      </c>
      <c r="AC256" s="52">
        <v>8.5699999999999998E-2</v>
      </c>
      <c r="AD256" s="59">
        <v>0.1305</v>
      </c>
      <c r="AE256" s="74">
        <f t="shared" si="58"/>
        <v>-4.4800000000000006E-2</v>
      </c>
      <c r="AF256" s="74">
        <f t="shared" si="59"/>
        <v>-9.9000000000000078E-3</v>
      </c>
      <c r="AG256" s="116">
        <v>56.62</v>
      </c>
      <c r="AH256" s="22">
        <f t="shared" si="64"/>
        <v>1.6178310792510851E-5</v>
      </c>
      <c r="AI256" s="99">
        <f t="shared" si="61"/>
        <v>-1.6016527684585756E-7</v>
      </c>
      <c r="AJ256" s="97">
        <v>60.29</v>
      </c>
      <c r="AK256" s="100">
        <v>0.17</v>
      </c>
      <c r="AL256" s="102">
        <v>2.21</v>
      </c>
    </row>
    <row r="257" spans="1:38" s="62" customFormat="1">
      <c r="A257" s="90" t="s">
        <v>1363</v>
      </c>
      <c r="B257" s="52">
        <v>-1.6899999999999998E-2</v>
      </c>
      <c r="C257" s="59">
        <v>0.1305</v>
      </c>
      <c r="D257" s="74">
        <f t="shared" si="60"/>
        <v>-0.1474</v>
      </c>
      <c r="E257" s="52">
        <v>-1.23E-2</v>
      </c>
      <c r="F257" s="59">
        <v>0.1305</v>
      </c>
      <c r="G257" s="74">
        <f t="shared" si="50"/>
        <v>-0.14280000000000001</v>
      </c>
      <c r="H257" s="52">
        <v>1.9E-3</v>
      </c>
      <c r="I257" s="59">
        <v>0.1305</v>
      </c>
      <c r="J257" s="74">
        <f t="shared" si="51"/>
        <v>-0.12859999999999999</v>
      </c>
      <c r="K257" s="52">
        <v>2.06E-2</v>
      </c>
      <c r="L257" s="59">
        <v>0.1305</v>
      </c>
      <c r="M257" s="74">
        <f t="shared" si="52"/>
        <v>-0.1099</v>
      </c>
      <c r="N257" s="52">
        <v>-5.04E-2</v>
      </c>
      <c r="O257" s="59">
        <v>0.1305</v>
      </c>
      <c r="P257" s="74">
        <f t="shared" si="53"/>
        <v>-0.18090000000000001</v>
      </c>
      <c r="Q257" s="52">
        <v>2.2499999999999999E-2</v>
      </c>
      <c r="R257" s="59">
        <v>0.1305</v>
      </c>
      <c r="S257" s="74">
        <f t="shared" si="54"/>
        <v>-0.10800000000000001</v>
      </c>
      <c r="T257" s="52">
        <v>-2.3E-2</v>
      </c>
      <c r="U257" s="59">
        <v>0.1305</v>
      </c>
      <c r="V257" s="74">
        <f t="shared" si="55"/>
        <v>-0.1535</v>
      </c>
      <c r="W257" s="52">
        <v>4.2000000000000003E-2</v>
      </c>
      <c r="X257" s="59">
        <v>0.1305</v>
      </c>
      <c r="Y257" s="74">
        <f t="shared" si="56"/>
        <v>-8.8499999999999995E-2</v>
      </c>
      <c r="Z257" s="52">
        <v>4.8500000000000001E-2</v>
      </c>
      <c r="AA257" s="59">
        <v>0.1305</v>
      </c>
      <c r="AB257" s="74">
        <f t="shared" si="57"/>
        <v>-8.2000000000000003E-2</v>
      </c>
      <c r="AC257" s="52">
        <v>0.56789999999999996</v>
      </c>
      <c r="AD257" s="59">
        <v>0.1305</v>
      </c>
      <c r="AE257" s="74">
        <f t="shared" si="58"/>
        <v>0.43739999999999996</v>
      </c>
      <c r="AF257" s="74">
        <f t="shared" si="59"/>
        <v>-7.0419999999999996E-2</v>
      </c>
      <c r="AG257" s="116">
        <v>33.19</v>
      </c>
      <c r="AH257" s="22">
        <f t="shared" si="64"/>
        <v>9.4835417732856785E-6</v>
      </c>
      <c r="AI257" s="99">
        <f t="shared" si="61"/>
        <v>-6.678310116747775E-7</v>
      </c>
      <c r="AJ257" s="97">
        <v>40.93</v>
      </c>
      <c r="AK257" s="100">
        <v>0.87</v>
      </c>
      <c r="AL257" s="102">
        <v>-6.73</v>
      </c>
    </row>
    <row r="258" spans="1:38" s="62" customFormat="1">
      <c r="A258" s="90" t="s">
        <v>1364</v>
      </c>
      <c r="B258" s="52">
        <v>1.5299999999999999E-2</v>
      </c>
      <c r="C258" s="59">
        <v>0.1305</v>
      </c>
      <c r="D258" s="74">
        <f t="shared" si="60"/>
        <v>-0.11520000000000001</v>
      </c>
      <c r="E258" s="52">
        <v>1.77E-2</v>
      </c>
      <c r="F258" s="59">
        <v>0.1305</v>
      </c>
      <c r="G258" s="74">
        <f t="shared" si="50"/>
        <v>-0.11280000000000001</v>
      </c>
      <c r="H258" s="52">
        <v>1.89E-2</v>
      </c>
      <c r="I258" s="59">
        <v>0.1305</v>
      </c>
      <c r="J258" s="74">
        <f t="shared" si="51"/>
        <v>-0.1116</v>
      </c>
      <c r="K258" s="52">
        <v>1.7500000000000002E-2</v>
      </c>
      <c r="L258" s="59">
        <v>0.1305</v>
      </c>
      <c r="M258" s="74">
        <f t="shared" si="52"/>
        <v>-0.113</v>
      </c>
      <c r="N258" s="52">
        <v>8.5199999999999998E-2</v>
      </c>
      <c r="O258" s="59">
        <v>0.1305</v>
      </c>
      <c r="P258" s="74">
        <f t="shared" si="53"/>
        <v>-4.5300000000000007E-2</v>
      </c>
      <c r="Q258" s="52">
        <v>1.6199999999999999E-2</v>
      </c>
      <c r="R258" s="59">
        <v>0.1305</v>
      </c>
      <c r="S258" s="74">
        <f t="shared" si="54"/>
        <v>-0.11430000000000001</v>
      </c>
      <c r="T258" s="52">
        <v>4.4299999999999999E-2</v>
      </c>
      <c r="U258" s="59">
        <v>0.1305</v>
      </c>
      <c r="V258" s="74">
        <f t="shared" si="55"/>
        <v>-8.6199999999999999E-2</v>
      </c>
      <c r="W258" s="52">
        <v>5.3E-3</v>
      </c>
      <c r="X258" s="59">
        <v>0.1305</v>
      </c>
      <c r="Y258" s="74">
        <f t="shared" si="56"/>
        <v>-0.12520000000000001</v>
      </c>
      <c r="Z258" s="52">
        <v>5.7799999999999997E-2</v>
      </c>
      <c r="AA258" s="59">
        <v>0.1305</v>
      </c>
      <c r="AB258" s="74">
        <f t="shared" si="57"/>
        <v>-7.2700000000000015E-2</v>
      </c>
      <c r="AC258" s="52">
        <v>7.0000000000000001E-3</v>
      </c>
      <c r="AD258" s="59">
        <v>0.1305</v>
      </c>
      <c r="AE258" s="74">
        <f t="shared" si="58"/>
        <v>-0.1235</v>
      </c>
      <c r="AF258" s="74">
        <f t="shared" si="59"/>
        <v>-0.10198</v>
      </c>
      <c r="AG258" s="116">
        <v>16.68</v>
      </c>
      <c r="AH258" s="22">
        <f t="shared" si="64"/>
        <v>4.7660583542755384E-6</v>
      </c>
      <c r="AI258" s="99">
        <f t="shared" si="61"/>
        <v>-4.8604263096901939E-7</v>
      </c>
      <c r="AJ258" s="97">
        <v>17.420000000000002</v>
      </c>
      <c r="AK258" s="100">
        <v>0</v>
      </c>
      <c r="AL258" s="190" t="s">
        <v>13</v>
      </c>
    </row>
    <row r="259" spans="1:38" s="62" customFormat="1">
      <c r="A259" s="90" t="s">
        <v>1365</v>
      </c>
      <c r="B259" s="52">
        <v>0.1195</v>
      </c>
      <c r="C259" s="59">
        <v>0.1305</v>
      </c>
      <c r="D259" s="74">
        <f t="shared" si="60"/>
        <v>-1.100000000000001E-2</v>
      </c>
      <c r="E259" s="52">
        <v>9.6600000000000005E-2</v>
      </c>
      <c r="F259" s="59">
        <v>0.1305</v>
      </c>
      <c r="G259" s="74">
        <f t="shared" si="50"/>
        <v>-3.39E-2</v>
      </c>
      <c r="H259" s="52">
        <v>0.45469999999999999</v>
      </c>
      <c r="I259" s="59">
        <v>0.1305</v>
      </c>
      <c r="J259" s="74">
        <f t="shared" si="51"/>
        <v>0.32419999999999999</v>
      </c>
      <c r="K259" s="52">
        <v>9.35E-2</v>
      </c>
      <c r="L259" s="59">
        <v>0.1305</v>
      </c>
      <c r="M259" s="74">
        <f t="shared" si="52"/>
        <v>-3.7000000000000005E-2</v>
      </c>
      <c r="N259" s="52">
        <v>0.2054</v>
      </c>
      <c r="O259" s="59">
        <v>0.1305</v>
      </c>
      <c r="P259" s="74">
        <f t="shared" si="53"/>
        <v>7.4899999999999994E-2</v>
      </c>
      <c r="Q259" s="52">
        <v>9.1899999999999996E-2</v>
      </c>
      <c r="R259" s="59">
        <v>0.1305</v>
      </c>
      <c r="S259" s="74">
        <f t="shared" si="54"/>
        <v>-3.8600000000000009E-2</v>
      </c>
      <c r="T259" s="52">
        <v>4.4400000000000002E-2</v>
      </c>
      <c r="U259" s="59">
        <v>0.1305</v>
      </c>
      <c r="V259" s="74">
        <f t="shared" si="55"/>
        <v>-8.610000000000001E-2</v>
      </c>
      <c r="W259" s="52">
        <v>5.2999999999999999E-2</v>
      </c>
      <c r="X259" s="59">
        <v>0.1305</v>
      </c>
      <c r="Y259" s="74">
        <f t="shared" si="56"/>
        <v>-7.7500000000000013E-2</v>
      </c>
      <c r="Z259" s="52">
        <v>3.0200000000000001E-2</v>
      </c>
      <c r="AA259" s="59">
        <v>0.1305</v>
      </c>
      <c r="AB259" s="74">
        <f t="shared" si="57"/>
        <v>-0.1003</v>
      </c>
      <c r="AC259" s="52">
        <v>4.8300000000000003E-2</v>
      </c>
      <c r="AD259" s="59">
        <v>0.1305</v>
      </c>
      <c r="AE259" s="74">
        <f t="shared" si="58"/>
        <v>-8.2199999999999995E-2</v>
      </c>
      <c r="AF259" s="74">
        <f t="shared" si="59"/>
        <v>-6.750000000000006E-3</v>
      </c>
      <c r="AG259" s="116">
        <v>13.81</v>
      </c>
      <c r="AH259" s="22">
        <f t="shared" si="64"/>
        <v>3.9459991530302871E-6</v>
      </c>
      <c r="AI259" s="99">
        <f t="shared" si="61"/>
        <v>-2.6635494282954462E-8</v>
      </c>
      <c r="AJ259" s="97">
        <v>13.99</v>
      </c>
      <c r="AK259" s="100">
        <v>0</v>
      </c>
      <c r="AL259" s="102">
        <v>11.98</v>
      </c>
    </row>
    <row r="260" spans="1:38" s="62" customFormat="1">
      <c r="A260" s="90" t="s">
        <v>1366</v>
      </c>
      <c r="B260" s="52">
        <v>5.1700000000000003E-2</v>
      </c>
      <c r="C260" s="59">
        <v>0.1305</v>
      </c>
      <c r="D260" s="74">
        <f t="shared" si="60"/>
        <v>-7.8800000000000009E-2</v>
      </c>
      <c r="E260" s="52">
        <v>6.0100000000000001E-2</v>
      </c>
      <c r="F260" s="59">
        <v>0.1305</v>
      </c>
      <c r="G260" s="74">
        <f t="shared" si="50"/>
        <v>-7.0400000000000004E-2</v>
      </c>
      <c r="H260" s="52">
        <v>9.5600000000000004E-2</v>
      </c>
      <c r="I260" s="59">
        <v>0.1305</v>
      </c>
      <c r="J260" s="74">
        <f t="shared" si="51"/>
        <v>-3.49E-2</v>
      </c>
      <c r="K260" s="52">
        <v>0.12089999999999999</v>
      </c>
      <c r="L260" s="59">
        <v>0.1305</v>
      </c>
      <c r="M260" s="74">
        <f t="shared" si="52"/>
        <v>-9.6000000000000113E-3</v>
      </c>
      <c r="N260" s="52">
        <v>0.12590000000000001</v>
      </c>
      <c r="O260" s="59">
        <v>0.1305</v>
      </c>
      <c r="P260" s="74">
        <f t="shared" si="53"/>
        <v>-4.599999999999993E-3</v>
      </c>
      <c r="Q260" s="52">
        <v>0.11799999999999999</v>
      </c>
      <c r="R260" s="59">
        <v>0.1305</v>
      </c>
      <c r="S260" s="74">
        <f t="shared" si="54"/>
        <v>-1.2500000000000011E-2</v>
      </c>
      <c r="T260" s="52">
        <v>0.1105</v>
      </c>
      <c r="U260" s="59">
        <v>0.1305</v>
      </c>
      <c r="V260" s="74">
        <f t="shared" si="55"/>
        <v>-2.0000000000000004E-2</v>
      </c>
      <c r="W260" s="52">
        <v>0.1249</v>
      </c>
      <c r="X260" s="59">
        <v>0.1305</v>
      </c>
      <c r="Y260" s="74">
        <f t="shared" si="56"/>
        <v>-5.6000000000000077E-3</v>
      </c>
      <c r="Z260" s="52">
        <v>0.10440000000000001</v>
      </c>
      <c r="AA260" s="59">
        <v>0.1305</v>
      </c>
      <c r="AB260" s="74">
        <f t="shared" si="57"/>
        <v>-2.6099999999999998E-2</v>
      </c>
      <c r="AC260" s="52">
        <v>0.12570000000000001</v>
      </c>
      <c r="AD260" s="59">
        <v>0.1305</v>
      </c>
      <c r="AE260" s="74">
        <f t="shared" si="58"/>
        <v>-4.7999999999999987E-3</v>
      </c>
      <c r="AF260" s="74">
        <f t="shared" si="59"/>
        <v>-2.6729999999999997E-2</v>
      </c>
      <c r="AG260" s="116">
        <v>68.67</v>
      </c>
      <c r="AH260" s="22">
        <f t="shared" si="64"/>
        <v>1.9621416498087606E-5</v>
      </c>
      <c r="AI260" s="99">
        <f t="shared" si="61"/>
        <v>-5.2448046299388165E-7</v>
      </c>
      <c r="AJ260" s="97">
        <v>71.5</v>
      </c>
      <c r="AK260" s="100">
        <v>1.49</v>
      </c>
      <c r="AL260" s="102">
        <v>0.21</v>
      </c>
    </row>
    <row r="261" spans="1:38" s="62" customFormat="1">
      <c r="A261" s="90" t="s">
        <v>1367</v>
      </c>
      <c r="B261" s="52">
        <v>2.9100000000000001E-2</v>
      </c>
      <c r="C261" s="59">
        <v>0.1305</v>
      </c>
      <c r="D261" s="74">
        <f t="shared" si="60"/>
        <v>-0.1014</v>
      </c>
      <c r="E261" s="52">
        <v>1.7399999999999999E-2</v>
      </c>
      <c r="F261" s="59">
        <v>0.1305</v>
      </c>
      <c r="G261" s="74">
        <f t="shared" ref="G261:G329" si="65">E261-F261</f>
        <v>-0.11310000000000001</v>
      </c>
      <c r="H261" s="52">
        <v>-6.0299999999999999E-2</v>
      </c>
      <c r="I261" s="59">
        <v>0.1305</v>
      </c>
      <c r="J261" s="74">
        <f t="shared" ref="J261:J329" si="66">H261-I261</f>
        <v>-0.1908</v>
      </c>
      <c r="K261" s="52">
        <v>-2.1100000000000001E-2</v>
      </c>
      <c r="L261" s="59">
        <v>0.1305</v>
      </c>
      <c r="M261" s="74">
        <f t="shared" ref="M261:M329" si="67">K261-L261</f>
        <v>-0.15160000000000001</v>
      </c>
      <c r="N261" s="52">
        <v>-7.4800000000000005E-2</v>
      </c>
      <c r="O261" s="59">
        <v>0.1305</v>
      </c>
      <c r="P261" s="74">
        <f t="shared" ref="P261:P329" si="68">N261-O261</f>
        <v>-0.20530000000000001</v>
      </c>
      <c r="Q261" s="52">
        <v>1.8599999999999998E-2</v>
      </c>
      <c r="R261" s="59">
        <v>0.1305</v>
      </c>
      <c r="S261" s="74">
        <f t="shared" ref="S261:S329" si="69">Q261-R261</f>
        <v>-0.1119</v>
      </c>
      <c r="T261" s="52">
        <v>5.7099999999999998E-2</v>
      </c>
      <c r="U261" s="59">
        <v>0.1305</v>
      </c>
      <c r="V261" s="74">
        <f t="shared" ref="V261:V329" si="70">T261-U261</f>
        <v>-7.3400000000000007E-2</v>
      </c>
      <c r="W261" s="52">
        <v>4.2599999999999999E-2</v>
      </c>
      <c r="X261" s="59">
        <v>0.1305</v>
      </c>
      <c r="Y261" s="74">
        <f t="shared" ref="Y261:Y329" si="71">W261-X261</f>
        <v>-8.7900000000000006E-2</v>
      </c>
      <c r="Z261" s="52">
        <v>0.1179</v>
      </c>
      <c r="AA261" s="59">
        <v>0.1305</v>
      </c>
      <c r="AB261" s="74">
        <f t="shared" ref="AB261:AB329" si="72">Z261-AA261</f>
        <v>-1.26E-2</v>
      </c>
      <c r="AC261" s="52">
        <v>4.3E-3</v>
      </c>
      <c r="AD261" s="59">
        <v>0.1305</v>
      </c>
      <c r="AE261" s="74">
        <f t="shared" ref="AE261:AE329" si="73">AC261-AD261</f>
        <v>-0.12620000000000001</v>
      </c>
      <c r="AF261" s="74">
        <f t="shared" ref="AF261:AF329" si="74">AVERAGE(D261,G261,J261,M261,P261,S261,V261,Y261,AB261,AE261)</f>
        <v>-0.11742000000000001</v>
      </c>
      <c r="AG261" s="116">
        <v>8.57</v>
      </c>
      <c r="AH261" s="22">
        <f t="shared" ref="AH261:AH324" si="75">AG261/$AG$405</f>
        <v>2.44874820720272E-6</v>
      </c>
      <c r="AI261" s="99">
        <f t="shared" ref="AI261:AI324" si="76">AF261*AH261</f>
        <v>-2.8753201448974342E-7</v>
      </c>
      <c r="AJ261" s="97">
        <v>12.5</v>
      </c>
      <c r="AK261" s="100">
        <v>0.11</v>
      </c>
      <c r="AL261" s="102">
        <v>11.58</v>
      </c>
    </row>
    <row r="262" spans="1:38" s="62" customFormat="1">
      <c r="A262" s="90" t="s">
        <v>1825</v>
      </c>
      <c r="B262" s="52">
        <v>8.1699999999999995E-2</v>
      </c>
      <c r="C262" s="59">
        <v>0.1305</v>
      </c>
      <c r="D262" s="74">
        <f>B262-C262</f>
        <v>-4.880000000000001E-2</v>
      </c>
      <c r="E262" s="52">
        <v>0.153</v>
      </c>
      <c r="F262" s="59">
        <v>0.1305</v>
      </c>
      <c r="G262" s="74">
        <f>E262-F262</f>
        <v>2.2499999999999992E-2</v>
      </c>
      <c r="H262" s="52">
        <v>0.12280000000000001</v>
      </c>
      <c r="I262" s="59">
        <v>0.1305</v>
      </c>
      <c r="J262" s="74">
        <f>H262-I262</f>
        <v>-7.6999999999999985E-3</v>
      </c>
      <c r="K262" s="52">
        <v>0.1288</v>
      </c>
      <c r="L262" s="59">
        <v>0.1305</v>
      </c>
      <c r="M262" s="74">
        <f>K262-L262</f>
        <v>-1.7000000000000071E-3</v>
      </c>
      <c r="N262" s="52">
        <v>0.2238</v>
      </c>
      <c r="O262" s="59">
        <v>0.1305</v>
      </c>
      <c r="P262" s="74">
        <f>N262-O262</f>
        <v>9.3299999999999994E-2</v>
      </c>
      <c r="Q262" s="52">
        <v>0.21</v>
      </c>
      <c r="R262" s="59">
        <v>0.1305</v>
      </c>
      <c r="S262" s="74">
        <f>Q262-R262</f>
        <v>7.9499999999999987E-2</v>
      </c>
      <c r="T262" s="52">
        <v>0.16300000000000001</v>
      </c>
      <c r="U262" s="59">
        <v>0.1305</v>
      </c>
      <c r="V262" s="74">
        <f>T262-U262</f>
        <v>3.2500000000000001E-2</v>
      </c>
      <c r="W262" s="52">
        <v>0.15770000000000001</v>
      </c>
      <c r="X262" s="59">
        <v>0.1305</v>
      </c>
      <c r="Y262" s="74">
        <f>W262-X262</f>
        <v>2.7200000000000002E-2</v>
      </c>
      <c r="Z262" s="52">
        <v>0.12670000000000001</v>
      </c>
      <c r="AA262" s="59">
        <v>0.1305</v>
      </c>
      <c r="AB262" s="74">
        <f>Z262-AA262</f>
        <v>-3.7999999999999978E-3</v>
      </c>
      <c r="AC262" s="52">
        <v>0.15010000000000001</v>
      </c>
      <c r="AD262" s="59">
        <v>0.1305</v>
      </c>
      <c r="AE262" s="74">
        <f>AC262-AD262</f>
        <v>1.9600000000000006E-2</v>
      </c>
      <c r="AF262" s="74">
        <f>AVERAGE(D262,G262,J262,M262,P262,S262,V262,Y262,AB262,AE262)</f>
        <v>2.1259999999999994E-2</v>
      </c>
      <c r="AG262" s="116">
        <v>30.42</v>
      </c>
      <c r="AH262" s="22">
        <f t="shared" si="75"/>
        <v>8.6920560633730152E-6</v>
      </c>
      <c r="AI262" s="99">
        <f t="shared" si="76"/>
        <v>1.8479311190731026E-7</v>
      </c>
      <c r="AJ262" s="97">
        <v>37.770000000000003</v>
      </c>
      <c r="AK262" s="100">
        <v>0.12</v>
      </c>
      <c r="AL262" s="102">
        <v>7.09</v>
      </c>
    </row>
    <row r="263" spans="1:38" s="62" customFormat="1">
      <c r="A263" s="90" t="s">
        <v>1368</v>
      </c>
      <c r="B263" s="52">
        <v>0.8357</v>
      </c>
      <c r="C263" s="59">
        <v>0.1305</v>
      </c>
      <c r="D263" s="74">
        <f t="shared" ref="D263:D330" si="77">B263-C263</f>
        <v>0.70520000000000005</v>
      </c>
      <c r="E263" s="52">
        <v>0.37080000000000002</v>
      </c>
      <c r="F263" s="59">
        <v>0.1305</v>
      </c>
      <c r="G263" s="74">
        <f t="shared" si="65"/>
        <v>0.24030000000000001</v>
      </c>
      <c r="H263" s="52">
        <v>-6.5100000000000005E-2</v>
      </c>
      <c r="I263" s="59">
        <v>0.1305</v>
      </c>
      <c r="J263" s="74">
        <f t="shared" si="66"/>
        <v>-0.1956</v>
      </c>
      <c r="K263" s="52">
        <v>0.18970000000000001</v>
      </c>
      <c r="L263" s="59">
        <v>0.1305</v>
      </c>
      <c r="M263" s="74">
        <f t="shared" si="67"/>
        <v>5.9200000000000003E-2</v>
      </c>
      <c r="N263" s="52">
        <v>4.87E-2</v>
      </c>
      <c r="O263" s="59">
        <v>0.1305</v>
      </c>
      <c r="P263" s="74">
        <f t="shared" si="68"/>
        <v>-8.1800000000000012E-2</v>
      </c>
      <c r="Q263" s="52">
        <v>9.9599999999999994E-2</v>
      </c>
      <c r="R263" s="59">
        <v>0.1305</v>
      </c>
      <c r="S263" s="74">
        <f t="shared" si="69"/>
        <v>-3.0900000000000011E-2</v>
      </c>
      <c r="T263" s="52">
        <v>0.81330000000000002</v>
      </c>
      <c r="U263" s="59">
        <v>0.1305</v>
      </c>
      <c r="V263" s="74">
        <f t="shared" si="70"/>
        <v>0.68280000000000007</v>
      </c>
      <c r="W263" s="52">
        <v>3.5700000000000003E-2</v>
      </c>
      <c r="X263" s="59">
        <v>0.1305</v>
      </c>
      <c r="Y263" s="74">
        <f t="shared" si="71"/>
        <v>-9.4799999999999995E-2</v>
      </c>
      <c r="Z263" s="52">
        <v>0.2104</v>
      </c>
      <c r="AA263" s="59">
        <v>0.1305</v>
      </c>
      <c r="AB263" s="74">
        <f t="shared" si="72"/>
        <v>7.9899999999999999E-2</v>
      </c>
      <c r="AC263" s="52">
        <v>-6.1999999999999998E-3</v>
      </c>
      <c r="AD263" s="59">
        <v>0.1305</v>
      </c>
      <c r="AE263" s="74">
        <f t="shared" si="73"/>
        <v>-0.13670000000000002</v>
      </c>
      <c r="AF263" s="74">
        <f t="shared" si="74"/>
        <v>0.12276000000000001</v>
      </c>
      <c r="AG263" s="116">
        <v>11.87</v>
      </c>
      <c r="AH263" s="22">
        <f t="shared" si="75"/>
        <v>3.391673421178096E-6</v>
      </c>
      <c r="AI263" s="99">
        <f t="shared" si="76"/>
        <v>4.1636182918382311E-7</v>
      </c>
      <c r="AJ263" s="97">
        <v>14.12</v>
      </c>
      <c r="AK263" s="100">
        <v>0</v>
      </c>
      <c r="AL263" s="190" t="s">
        <v>13</v>
      </c>
    </row>
    <row r="264" spans="1:38" s="62" customFormat="1">
      <c r="A264" s="90" t="s">
        <v>1830</v>
      </c>
      <c r="B264" s="64" t="s">
        <v>13</v>
      </c>
      <c r="C264" s="59">
        <v>0.1305</v>
      </c>
      <c r="D264" s="78" t="s">
        <v>13</v>
      </c>
      <c r="E264" s="59" t="s">
        <v>13</v>
      </c>
      <c r="F264" s="59">
        <v>0.1305</v>
      </c>
      <c r="G264" s="78" t="s">
        <v>13</v>
      </c>
      <c r="H264" s="59" t="s">
        <v>13</v>
      </c>
      <c r="I264" s="59">
        <v>0.1305</v>
      </c>
      <c r="J264" s="78" t="s">
        <v>13</v>
      </c>
      <c r="K264" s="59" t="s">
        <v>13</v>
      </c>
      <c r="L264" s="59">
        <v>0.1305</v>
      </c>
      <c r="M264" s="78" t="s">
        <v>13</v>
      </c>
      <c r="N264" s="59" t="s">
        <v>13</v>
      </c>
      <c r="O264" s="59">
        <v>0.1305</v>
      </c>
      <c r="P264" s="78" t="s">
        <v>13</v>
      </c>
      <c r="Q264" s="59" t="s">
        <v>13</v>
      </c>
      <c r="R264" s="59">
        <v>0.1305</v>
      </c>
      <c r="S264" s="78" t="s">
        <v>13</v>
      </c>
      <c r="T264" s="52">
        <v>0.14430000000000001</v>
      </c>
      <c r="U264" s="59">
        <v>0.1305</v>
      </c>
      <c r="V264" s="74">
        <f>T264-U264</f>
        <v>1.3800000000000007E-2</v>
      </c>
      <c r="W264" s="52">
        <v>0.21779999999999999</v>
      </c>
      <c r="X264" s="59">
        <v>0.1305</v>
      </c>
      <c r="Y264" s="74">
        <f>W264-X264</f>
        <v>8.7299999999999989E-2</v>
      </c>
      <c r="Z264" s="52">
        <v>0.12620000000000001</v>
      </c>
      <c r="AA264" s="59">
        <v>0.1305</v>
      </c>
      <c r="AB264" s="74">
        <f>Z264-AA264</f>
        <v>-4.2999999999999983E-3</v>
      </c>
      <c r="AC264" s="52">
        <v>0.14019999999999999</v>
      </c>
      <c r="AD264" s="59">
        <v>0.1305</v>
      </c>
      <c r="AE264" s="74">
        <f>AC264-AD264</f>
        <v>9.6999999999999864E-3</v>
      </c>
      <c r="AF264" s="74">
        <f>AVERAGE(D264,G264,J264,M264,P264,S264,V264,Y264,AB264,AE264)</f>
        <v>2.6624999999999996E-2</v>
      </c>
      <c r="AG264" s="116">
        <v>13.17</v>
      </c>
      <c r="AH264" s="22">
        <f t="shared" si="75"/>
        <v>3.7631288085017293E-6</v>
      </c>
      <c r="AI264" s="99">
        <f t="shared" si="76"/>
        <v>1.0019330452635852E-7</v>
      </c>
      <c r="AJ264" s="97">
        <v>15.34</v>
      </c>
      <c r="AK264" s="100">
        <v>0.06</v>
      </c>
      <c r="AL264" s="190" t="s">
        <v>13</v>
      </c>
    </row>
    <row r="265" spans="1:38" s="62" customFormat="1">
      <c r="A265" s="90" t="s">
        <v>1859</v>
      </c>
      <c r="B265" s="52">
        <v>0.2036</v>
      </c>
      <c r="C265" s="59">
        <v>0.1305</v>
      </c>
      <c r="D265" s="74">
        <f>B265-C265</f>
        <v>7.3099999999999998E-2</v>
      </c>
      <c r="E265" s="52">
        <v>0.20699999999999999</v>
      </c>
      <c r="F265" s="59">
        <v>0.1305</v>
      </c>
      <c r="G265" s="74">
        <f>E265-F265</f>
        <v>7.6499999999999985E-2</v>
      </c>
      <c r="H265" s="52">
        <v>0.22309999999999999</v>
      </c>
      <c r="I265" s="59">
        <v>0.1305</v>
      </c>
      <c r="J265" s="74">
        <f>H265-I265</f>
        <v>9.2599999999999988E-2</v>
      </c>
      <c r="K265" s="52">
        <v>0.1754</v>
      </c>
      <c r="L265" s="59">
        <v>0.1305</v>
      </c>
      <c r="M265" s="74">
        <f>K265-L265</f>
        <v>4.4899999999999995E-2</v>
      </c>
      <c r="N265" s="52">
        <v>0.16420000000000001</v>
      </c>
      <c r="O265" s="59">
        <v>0.1305</v>
      </c>
      <c r="P265" s="74">
        <f>N265-O265</f>
        <v>3.3700000000000008E-2</v>
      </c>
      <c r="Q265" s="52">
        <v>0.2271</v>
      </c>
      <c r="R265" s="59">
        <v>0.1305</v>
      </c>
      <c r="S265" s="74">
        <f>Q265-R265</f>
        <v>9.6599999999999991E-2</v>
      </c>
      <c r="T265" s="52">
        <v>0.2787</v>
      </c>
      <c r="U265" s="59">
        <v>0.1305</v>
      </c>
      <c r="V265" s="74">
        <f>T265-U265</f>
        <v>0.1482</v>
      </c>
      <c r="W265" s="52">
        <v>0.32250000000000001</v>
      </c>
      <c r="X265" s="59">
        <v>0.1305</v>
      </c>
      <c r="Y265" s="74">
        <f>W265-X265</f>
        <v>0.192</v>
      </c>
      <c r="Z265" s="52">
        <v>0.26419999999999999</v>
      </c>
      <c r="AA265" s="59">
        <v>0.1305</v>
      </c>
      <c r="AB265" s="74">
        <f>Z265-AA265</f>
        <v>0.13369999999999999</v>
      </c>
      <c r="AC265" s="52">
        <v>0.15459999999999999</v>
      </c>
      <c r="AD265" s="59">
        <v>0.1305</v>
      </c>
      <c r="AE265" s="74">
        <f>AC265-AD265</f>
        <v>2.4099999999999983E-2</v>
      </c>
      <c r="AF265" s="74">
        <f>AVERAGE(D265,G265,J265,M265,P265,S265,V265,Y265,AB265,AE265)</f>
        <v>9.1539999999999996E-2</v>
      </c>
      <c r="AG265" s="116">
        <v>19.559999999999999</v>
      </c>
      <c r="AH265" s="22">
        <f t="shared" si="75"/>
        <v>5.588974904654049E-6</v>
      </c>
      <c r="AI265" s="99">
        <f t="shared" si="76"/>
        <v>5.1161476277203165E-7</v>
      </c>
      <c r="AJ265" s="97">
        <v>30.84</v>
      </c>
      <c r="AK265" s="100">
        <v>0.62</v>
      </c>
      <c r="AL265" s="102">
        <v>-5.17</v>
      </c>
    </row>
    <row r="266" spans="1:38" s="62" customFormat="1">
      <c r="A266" s="90" t="s">
        <v>1943</v>
      </c>
      <c r="B266" s="52">
        <v>1.1900000000000001E-2</v>
      </c>
      <c r="C266" s="59">
        <v>0.1305</v>
      </c>
      <c r="D266" s="74">
        <f>B266-C266</f>
        <v>-0.11860000000000001</v>
      </c>
      <c r="E266" s="52">
        <v>3.5400000000000001E-2</v>
      </c>
      <c r="F266" s="59">
        <v>0.1305</v>
      </c>
      <c r="G266" s="74">
        <f>E266-F266</f>
        <v>-9.5100000000000004E-2</v>
      </c>
      <c r="H266" s="52">
        <v>-1.4171</v>
      </c>
      <c r="I266" s="59">
        <v>0.1305</v>
      </c>
      <c r="J266" s="74">
        <f>H266-I266</f>
        <v>-1.5476000000000001</v>
      </c>
      <c r="K266" s="52">
        <v>1.52E-2</v>
      </c>
      <c r="L266" s="59">
        <v>0.1305</v>
      </c>
      <c r="M266" s="74">
        <f>K266-L266</f>
        <v>-0.1153</v>
      </c>
      <c r="N266" s="52">
        <v>0.1101</v>
      </c>
      <c r="O266" s="59">
        <v>0.1305</v>
      </c>
      <c r="P266" s="74">
        <f>N266-O266</f>
        <v>-2.0400000000000001E-2</v>
      </c>
      <c r="Q266" s="52">
        <v>6.8199999999999997E-2</v>
      </c>
      <c r="R266" s="59">
        <v>0.1305</v>
      </c>
      <c r="S266" s="74">
        <f>Q266-R266</f>
        <v>-6.2300000000000008E-2</v>
      </c>
      <c r="T266" s="52">
        <v>8.3299999999999999E-2</v>
      </c>
      <c r="U266" s="59">
        <v>0.1305</v>
      </c>
      <c r="V266" s="74">
        <f>T266-U266</f>
        <v>-4.7200000000000006E-2</v>
      </c>
      <c r="W266" s="52">
        <v>7.5499999999999998E-2</v>
      </c>
      <c r="X266" s="59">
        <v>0.1305</v>
      </c>
      <c r="Y266" s="74">
        <f>W266-X266</f>
        <v>-5.5000000000000007E-2</v>
      </c>
      <c r="Z266" s="52">
        <v>8.77E-2</v>
      </c>
      <c r="AA266" s="59">
        <v>0.1305</v>
      </c>
      <c r="AB266" s="74">
        <f>Z266-AA266</f>
        <v>-4.2800000000000005E-2</v>
      </c>
      <c r="AC266" s="52">
        <v>6.5000000000000002E-2</v>
      </c>
      <c r="AD266" s="59">
        <v>0.1305</v>
      </c>
      <c r="AE266" s="74">
        <f>AC266-AD266</f>
        <v>-6.5500000000000003E-2</v>
      </c>
      <c r="AF266" s="74">
        <f>AVERAGE(D266,G266,J266,M266,P266,S266,V266,Y266,AB266,AE266)</f>
        <v>-0.21698000000000003</v>
      </c>
      <c r="AG266" s="116">
        <v>0.69</v>
      </c>
      <c r="AH266" s="22">
        <f t="shared" si="75"/>
        <v>1.9715709019485141E-7</v>
      </c>
      <c r="AI266" s="99">
        <f t="shared" si="76"/>
        <v>-4.2779145430478865E-8</v>
      </c>
      <c r="AJ266" s="97">
        <v>1.37</v>
      </c>
      <c r="AK266" s="100">
        <v>0.94</v>
      </c>
      <c r="AL266" s="190" t="s">
        <v>13</v>
      </c>
    </row>
    <row r="267" spans="1:38" s="62" customFormat="1">
      <c r="A267" s="90" t="s">
        <v>1833</v>
      </c>
      <c r="B267" s="52">
        <v>8.5500000000000007E-2</v>
      </c>
      <c r="C267" s="59">
        <v>0.1305</v>
      </c>
      <c r="D267" s="74">
        <f>B267-C267</f>
        <v>-4.4999999999999998E-2</v>
      </c>
      <c r="E267" s="52">
        <v>0.10929999999999999</v>
      </c>
      <c r="F267" s="59">
        <v>0.1305</v>
      </c>
      <c r="G267" s="74">
        <f>E267-F267</f>
        <v>-2.1200000000000011E-2</v>
      </c>
      <c r="H267" s="52">
        <v>3.2300000000000002E-2</v>
      </c>
      <c r="I267" s="59">
        <v>0.1305</v>
      </c>
      <c r="J267" s="74">
        <f>H267-I267</f>
        <v>-9.820000000000001E-2</v>
      </c>
      <c r="K267" s="52">
        <v>5.3E-3</v>
      </c>
      <c r="L267" s="59">
        <v>0.1305</v>
      </c>
      <c r="M267" s="74">
        <f>K267-L267</f>
        <v>-0.12520000000000001</v>
      </c>
      <c r="N267" s="52">
        <v>-5.5999999999999999E-3</v>
      </c>
      <c r="O267" s="59">
        <v>0.1305</v>
      </c>
      <c r="P267" s="74">
        <f>N267-O267</f>
        <v>-0.1361</v>
      </c>
      <c r="Q267" s="52">
        <v>-1E-4</v>
      </c>
      <c r="R267" s="59">
        <v>0.1305</v>
      </c>
      <c r="S267" s="74">
        <f>Q267-R267</f>
        <v>-0.13059999999999999</v>
      </c>
      <c r="T267" s="52">
        <v>1.18E-2</v>
      </c>
      <c r="U267" s="59">
        <v>0.1305</v>
      </c>
      <c r="V267" s="74">
        <f>T267-U267</f>
        <v>-0.1187</v>
      </c>
      <c r="W267" s="52">
        <v>0</v>
      </c>
      <c r="X267" s="59">
        <v>0.1305</v>
      </c>
      <c r="Y267" s="74">
        <f>W267-X267</f>
        <v>-0.1305</v>
      </c>
      <c r="Z267" s="52">
        <v>2.8E-3</v>
      </c>
      <c r="AA267" s="59">
        <v>0.1305</v>
      </c>
      <c r="AB267" s="74">
        <f>Z267-AA267</f>
        <v>-0.12770000000000001</v>
      </c>
      <c r="AC267" s="52">
        <v>-1.2999999999999999E-3</v>
      </c>
      <c r="AD267" s="59">
        <v>0.1305</v>
      </c>
      <c r="AE267" s="74">
        <f>AC267-AD267</f>
        <v>-0.1318</v>
      </c>
      <c r="AF267" s="74">
        <f>AVERAGE(D267,G267,J267,M267,P267,S267,V267,Y267,AB267,AE267)</f>
        <v>-0.10650000000000001</v>
      </c>
      <c r="AG267" s="116">
        <v>78.290000000000006</v>
      </c>
      <c r="AH267" s="22">
        <f t="shared" si="75"/>
        <v>2.237018636428249E-5</v>
      </c>
      <c r="AI267" s="99">
        <f t="shared" si="76"/>
        <v>-2.3824248477960855E-6</v>
      </c>
      <c r="AJ267" s="97">
        <v>102.54</v>
      </c>
      <c r="AK267" s="100">
        <v>1.84</v>
      </c>
      <c r="AL267" s="102">
        <v>-18.850000000000001</v>
      </c>
    </row>
    <row r="268" spans="1:38" s="62" customFormat="1">
      <c r="A268" s="90" t="s">
        <v>1369</v>
      </c>
      <c r="B268" s="64" t="s">
        <v>13</v>
      </c>
      <c r="C268" s="59">
        <v>0.1305</v>
      </c>
      <c r="D268" s="78" t="s">
        <v>13</v>
      </c>
      <c r="E268" s="59" t="s">
        <v>13</v>
      </c>
      <c r="F268" s="59">
        <v>0.1305</v>
      </c>
      <c r="G268" s="78" t="s">
        <v>13</v>
      </c>
      <c r="H268" s="52">
        <v>2.23E-2</v>
      </c>
      <c r="I268" s="59">
        <v>0.1305</v>
      </c>
      <c r="J268" s="74">
        <f t="shared" si="66"/>
        <v>-0.1082</v>
      </c>
      <c r="K268" s="52">
        <v>2.24E-2</v>
      </c>
      <c r="L268" s="59">
        <v>0.1305</v>
      </c>
      <c r="M268" s="74">
        <f t="shared" si="67"/>
        <v>-0.1081</v>
      </c>
      <c r="N268" s="52">
        <v>1.06E-2</v>
      </c>
      <c r="O268" s="59">
        <v>0.1305</v>
      </c>
      <c r="P268" s="74">
        <f t="shared" si="68"/>
        <v>-0.11990000000000001</v>
      </c>
      <c r="Q268" s="52">
        <v>3.5700000000000003E-2</v>
      </c>
      <c r="R268" s="59">
        <v>0.1305</v>
      </c>
      <c r="S268" s="74">
        <f t="shared" si="69"/>
        <v>-9.4799999999999995E-2</v>
      </c>
      <c r="T268" s="52">
        <v>-2.1899999999999999E-2</v>
      </c>
      <c r="U268" s="59">
        <v>0.1305</v>
      </c>
      <c r="V268" s="74">
        <f t="shared" si="70"/>
        <v>-0.15240000000000001</v>
      </c>
      <c r="W268" s="52">
        <v>1.3599999999999999E-2</v>
      </c>
      <c r="X268" s="59">
        <v>0.1305</v>
      </c>
      <c r="Y268" s="74">
        <f t="shared" si="71"/>
        <v>-0.1169</v>
      </c>
      <c r="Z268" s="52">
        <v>1.44E-2</v>
      </c>
      <c r="AA268" s="59">
        <v>0.1305</v>
      </c>
      <c r="AB268" s="74">
        <f t="shared" si="72"/>
        <v>-0.11610000000000001</v>
      </c>
      <c r="AC268" s="52">
        <v>2.01E-2</v>
      </c>
      <c r="AD268" s="59">
        <v>0.1305</v>
      </c>
      <c r="AE268" s="74">
        <f t="shared" si="73"/>
        <v>-0.1104</v>
      </c>
      <c r="AF268" s="74">
        <f t="shared" si="74"/>
        <v>-0.11585000000000001</v>
      </c>
      <c r="AG268" s="116">
        <v>29.81</v>
      </c>
      <c r="AH268" s="22">
        <f t="shared" si="75"/>
        <v>8.517757766244233E-6</v>
      </c>
      <c r="AI268" s="99">
        <f t="shared" si="76"/>
        <v>-9.8678223721939452E-7</v>
      </c>
      <c r="AJ268" s="97">
        <v>29.99</v>
      </c>
      <c r="AK268" s="100">
        <v>0.01</v>
      </c>
      <c r="AL268" s="102">
        <v>-15.18</v>
      </c>
    </row>
    <row r="269" spans="1:38" s="62" customFormat="1">
      <c r="A269" s="90" t="s">
        <v>1370</v>
      </c>
      <c r="B269" s="52">
        <v>2.0899999999999998E-2</v>
      </c>
      <c r="C269" s="59">
        <v>0.1305</v>
      </c>
      <c r="D269" s="74">
        <f t="shared" si="77"/>
        <v>-0.1096</v>
      </c>
      <c r="E269" s="52">
        <v>5.1000000000000004E-3</v>
      </c>
      <c r="F269" s="59">
        <v>0.1305</v>
      </c>
      <c r="G269" s="74">
        <f t="shared" si="65"/>
        <v>-0.12540000000000001</v>
      </c>
      <c r="H269" s="52">
        <v>1.01E-2</v>
      </c>
      <c r="I269" s="59">
        <v>0.1305</v>
      </c>
      <c r="J269" s="74">
        <f t="shared" si="66"/>
        <v>-0.12040000000000001</v>
      </c>
      <c r="K269" s="52">
        <v>3.3999999999999998E-3</v>
      </c>
      <c r="L269" s="59">
        <v>0.1305</v>
      </c>
      <c r="M269" s="74">
        <f t="shared" si="67"/>
        <v>-0.12710000000000002</v>
      </c>
      <c r="N269" s="52">
        <v>-2.5000000000000001E-3</v>
      </c>
      <c r="O269" s="59">
        <v>0.1305</v>
      </c>
      <c r="P269" s="74">
        <f t="shared" si="68"/>
        <v>-0.13300000000000001</v>
      </c>
      <c r="Q269" s="52">
        <v>-4.1999999999999997E-3</v>
      </c>
      <c r="R269" s="59">
        <v>0.1305</v>
      </c>
      <c r="S269" s="74">
        <f t="shared" si="69"/>
        <v>-0.13470000000000001</v>
      </c>
      <c r="T269" s="52">
        <v>-3.4500000000000003E-2</v>
      </c>
      <c r="U269" s="59">
        <v>0.1305</v>
      </c>
      <c r="V269" s="74">
        <f t="shared" si="70"/>
        <v>-0.16500000000000001</v>
      </c>
      <c r="W269" s="52">
        <v>1.3100000000000001E-2</v>
      </c>
      <c r="X269" s="59">
        <v>0.1305</v>
      </c>
      <c r="Y269" s="74">
        <f t="shared" si="71"/>
        <v>-0.1174</v>
      </c>
      <c r="Z269" s="52">
        <v>2.6100000000000002E-2</v>
      </c>
      <c r="AA269" s="59">
        <v>0.1305</v>
      </c>
      <c r="AB269" s="74">
        <f t="shared" si="72"/>
        <v>-0.10440000000000001</v>
      </c>
      <c r="AC269" s="52">
        <v>4.65E-2</v>
      </c>
      <c r="AD269" s="59">
        <v>0.1305</v>
      </c>
      <c r="AE269" s="74">
        <f t="shared" si="73"/>
        <v>-8.4000000000000005E-2</v>
      </c>
      <c r="AF269" s="74">
        <f t="shared" si="74"/>
        <v>-0.12210000000000003</v>
      </c>
      <c r="AG269" s="116">
        <v>12.85</v>
      </c>
      <c r="AH269" s="22">
        <f t="shared" si="75"/>
        <v>3.6716936362374502E-6</v>
      </c>
      <c r="AI269" s="99">
        <f t="shared" si="76"/>
        <v>-4.4831379298459275E-7</v>
      </c>
      <c r="AJ269" s="97">
        <v>12.95</v>
      </c>
      <c r="AK269" s="100">
        <v>0</v>
      </c>
      <c r="AL269" s="102">
        <v>-21.4</v>
      </c>
    </row>
    <row r="270" spans="1:38" s="62" customFormat="1">
      <c r="A270" s="90" t="s">
        <v>1371</v>
      </c>
      <c r="B270" s="52">
        <v>7.0000000000000007E-2</v>
      </c>
      <c r="C270" s="59">
        <v>0.1305</v>
      </c>
      <c r="D270" s="74">
        <f t="shared" si="77"/>
        <v>-6.0499999999999998E-2</v>
      </c>
      <c r="E270" s="52">
        <v>-2.1700000000000001E-2</v>
      </c>
      <c r="F270" s="59">
        <v>0.1305</v>
      </c>
      <c r="G270" s="74">
        <f t="shared" si="65"/>
        <v>-0.1522</v>
      </c>
      <c r="H270" s="52">
        <v>-6.0900000000000003E-2</v>
      </c>
      <c r="I270" s="59">
        <v>0.1305</v>
      </c>
      <c r="J270" s="74">
        <f t="shared" si="66"/>
        <v>-0.19140000000000001</v>
      </c>
      <c r="K270" s="52">
        <v>-3.2899999999999999E-2</v>
      </c>
      <c r="L270" s="59">
        <v>0.1305</v>
      </c>
      <c r="M270" s="74">
        <f t="shared" si="67"/>
        <v>-0.16339999999999999</v>
      </c>
      <c r="N270" s="52">
        <v>-7.5700000000000003E-2</v>
      </c>
      <c r="O270" s="59">
        <v>0.1305</v>
      </c>
      <c r="P270" s="74">
        <f t="shared" si="68"/>
        <v>-0.20619999999999999</v>
      </c>
      <c r="Q270" s="52">
        <v>-1.5900000000000001E-2</v>
      </c>
      <c r="R270" s="59">
        <v>0.1305</v>
      </c>
      <c r="S270" s="74">
        <f t="shared" si="69"/>
        <v>-0.1464</v>
      </c>
      <c r="T270" s="52">
        <v>-1.4E-3</v>
      </c>
      <c r="U270" s="59">
        <v>0.1305</v>
      </c>
      <c r="V270" s="74">
        <f t="shared" si="70"/>
        <v>-0.13190000000000002</v>
      </c>
      <c r="W270" s="52">
        <v>7.7399999999999997E-2</v>
      </c>
      <c r="X270" s="59">
        <v>0.1305</v>
      </c>
      <c r="Y270" s="74">
        <f t="shared" si="71"/>
        <v>-5.3100000000000008E-2</v>
      </c>
      <c r="Z270" s="52">
        <v>8.9599999999999999E-2</v>
      </c>
      <c r="AA270" s="59">
        <v>0.1305</v>
      </c>
      <c r="AB270" s="74">
        <f t="shared" si="72"/>
        <v>-4.0900000000000006E-2</v>
      </c>
      <c r="AC270" s="52">
        <v>5.62E-2</v>
      </c>
      <c r="AD270" s="59">
        <v>0.1305</v>
      </c>
      <c r="AE270" s="74">
        <f t="shared" si="73"/>
        <v>-7.4300000000000005E-2</v>
      </c>
      <c r="AF270" s="74">
        <f t="shared" si="74"/>
        <v>-0.12203</v>
      </c>
      <c r="AG270" s="116">
        <v>14.65</v>
      </c>
      <c r="AH270" s="22">
        <f t="shared" si="75"/>
        <v>4.1860164802240198E-6</v>
      </c>
      <c r="AI270" s="99">
        <f t="shared" si="76"/>
        <v>-5.1081959108173716E-7</v>
      </c>
      <c r="AJ270" s="97">
        <v>29.03</v>
      </c>
      <c r="AK270" s="100">
        <v>0.17</v>
      </c>
      <c r="AL270" s="190" t="s">
        <v>13</v>
      </c>
    </row>
    <row r="271" spans="1:38" s="62" customFormat="1">
      <c r="A271" s="90" t="s">
        <v>1372</v>
      </c>
      <c r="B271" s="64" t="s">
        <v>13</v>
      </c>
      <c r="C271" s="59">
        <v>0.1305</v>
      </c>
      <c r="D271" s="78" t="s">
        <v>13</v>
      </c>
      <c r="E271" s="59" t="s">
        <v>13</v>
      </c>
      <c r="F271" s="59">
        <v>0.1305</v>
      </c>
      <c r="G271" s="78" t="s">
        <v>13</v>
      </c>
      <c r="H271" s="52">
        <v>1.4E-3</v>
      </c>
      <c r="I271" s="59">
        <v>0.1305</v>
      </c>
      <c r="J271" s="74">
        <f t="shared" si="66"/>
        <v>-0.12909999999999999</v>
      </c>
      <c r="K271" s="52">
        <v>6.9999999999999999E-4</v>
      </c>
      <c r="L271" s="59">
        <v>0.1305</v>
      </c>
      <c r="M271" s="74">
        <f t="shared" si="67"/>
        <v>-0.1298</v>
      </c>
      <c r="N271" s="52">
        <v>2.0999999999999999E-3</v>
      </c>
      <c r="O271" s="59">
        <v>0.1305</v>
      </c>
      <c r="P271" s="74">
        <f t="shared" si="68"/>
        <v>-0.12840000000000001</v>
      </c>
      <c r="Q271" s="52">
        <v>4.5999999999999999E-3</v>
      </c>
      <c r="R271" s="59">
        <v>0.1305</v>
      </c>
      <c r="S271" s="74">
        <f t="shared" si="69"/>
        <v>-0.12590000000000001</v>
      </c>
      <c r="T271" s="52">
        <v>8.8000000000000005E-3</v>
      </c>
      <c r="U271" s="59">
        <v>0.1305</v>
      </c>
      <c r="V271" s="74">
        <f t="shared" si="70"/>
        <v>-0.1217</v>
      </c>
      <c r="W271" s="52">
        <v>6.9999999999999999E-4</v>
      </c>
      <c r="X271" s="59">
        <v>0.1305</v>
      </c>
      <c r="Y271" s="74">
        <f t="shared" si="71"/>
        <v>-0.1298</v>
      </c>
      <c r="Z271" s="52">
        <v>1.1000000000000001E-3</v>
      </c>
      <c r="AA271" s="59">
        <v>0.1305</v>
      </c>
      <c r="AB271" s="74">
        <f t="shared" si="72"/>
        <v>-0.12940000000000002</v>
      </c>
      <c r="AC271" s="52">
        <v>4.0000000000000002E-4</v>
      </c>
      <c r="AD271" s="59">
        <v>0.1305</v>
      </c>
      <c r="AE271" s="74">
        <f t="shared" si="73"/>
        <v>-0.13009999999999999</v>
      </c>
      <c r="AF271" s="74">
        <f t="shared" si="74"/>
        <v>-0.128025</v>
      </c>
      <c r="AG271" s="116">
        <v>28.66</v>
      </c>
      <c r="AH271" s="22">
        <f t="shared" si="75"/>
        <v>8.1891626159194813E-6</v>
      </c>
      <c r="AI271" s="99">
        <f t="shared" si="76"/>
        <v>-1.0484175439030915E-6</v>
      </c>
      <c r="AJ271" s="97">
        <v>28.83</v>
      </c>
      <c r="AK271" s="100">
        <v>0</v>
      </c>
      <c r="AL271" s="102">
        <v>-19.170000000000002</v>
      </c>
    </row>
    <row r="272" spans="1:38" s="62" customFormat="1">
      <c r="A272" s="90" t="s">
        <v>1373</v>
      </c>
      <c r="B272" s="52">
        <v>0.01</v>
      </c>
      <c r="C272" s="59">
        <v>0.1305</v>
      </c>
      <c r="D272" s="74">
        <f t="shared" si="77"/>
        <v>-0.12050000000000001</v>
      </c>
      <c r="E272" s="52">
        <v>8.3999999999999995E-3</v>
      </c>
      <c r="F272" s="59">
        <v>0.1305</v>
      </c>
      <c r="G272" s="74">
        <f t="shared" si="65"/>
        <v>-0.1221</v>
      </c>
      <c r="H272" s="52">
        <v>0.1221</v>
      </c>
      <c r="I272" s="59">
        <v>0.1305</v>
      </c>
      <c r="J272" s="74">
        <f t="shared" si="66"/>
        <v>-8.4000000000000047E-3</v>
      </c>
      <c r="K272" s="52">
        <v>-1.9099999999999999E-2</v>
      </c>
      <c r="L272" s="59">
        <v>0.1305</v>
      </c>
      <c r="M272" s="74">
        <f t="shared" si="67"/>
        <v>-0.14960000000000001</v>
      </c>
      <c r="N272" s="52">
        <v>-1.41E-2</v>
      </c>
      <c r="O272" s="59">
        <v>0.1305</v>
      </c>
      <c r="P272" s="74">
        <f t="shared" si="68"/>
        <v>-0.14460000000000001</v>
      </c>
      <c r="Q272" s="52">
        <v>-2.0000000000000001E-4</v>
      </c>
      <c r="R272" s="59">
        <v>0.1305</v>
      </c>
      <c r="S272" s="74">
        <f t="shared" si="69"/>
        <v>-0.13070000000000001</v>
      </c>
      <c r="T272" s="52">
        <v>3.5999999999999999E-3</v>
      </c>
      <c r="U272" s="59">
        <v>0.1305</v>
      </c>
      <c r="V272" s="74">
        <f t="shared" si="70"/>
        <v>-0.12690000000000001</v>
      </c>
      <c r="W272" s="52">
        <v>3.4200000000000001E-2</v>
      </c>
      <c r="X272" s="59">
        <v>0.1305</v>
      </c>
      <c r="Y272" s="74">
        <f t="shared" si="71"/>
        <v>-9.6299999999999997E-2</v>
      </c>
      <c r="Z272" s="52">
        <v>3.6499999999999998E-2</v>
      </c>
      <c r="AA272" s="59">
        <v>0.1305</v>
      </c>
      <c r="AB272" s="74">
        <f t="shared" si="72"/>
        <v>-9.4E-2</v>
      </c>
      <c r="AC272" s="52">
        <v>3.7100000000000001E-2</v>
      </c>
      <c r="AD272" s="59">
        <v>0.1305</v>
      </c>
      <c r="AE272" s="74">
        <f t="shared" si="73"/>
        <v>-9.3400000000000011E-2</v>
      </c>
      <c r="AF272" s="74">
        <f t="shared" si="74"/>
        <v>-0.10865</v>
      </c>
      <c r="AG272" s="116">
        <v>44.2</v>
      </c>
      <c r="AH272" s="22">
        <f t="shared" si="75"/>
        <v>1.2629483169003527E-5</v>
      </c>
      <c r="AI272" s="99">
        <f t="shared" si="76"/>
        <v>-1.3721933463122333E-6</v>
      </c>
      <c r="AJ272" s="97">
        <v>65.62</v>
      </c>
      <c r="AK272" s="100">
        <v>0.81</v>
      </c>
      <c r="AL272" s="190" t="s">
        <v>13</v>
      </c>
    </row>
    <row r="273" spans="1:38" s="62" customFormat="1">
      <c r="A273" s="90" t="s">
        <v>1374</v>
      </c>
      <c r="B273" s="64" t="s">
        <v>13</v>
      </c>
      <c r="C273" s="59">
        <v>0.1305</v>
      </c>
      <c r="D273" s="78" t="s">
        <v>13</v>
      </c>
      <c r="E273" s="59" t="s">
        <v>13</v>
      </c>
      <c r="F273" s="59">
        <v>0.1305</v>
      </c>
      <c r="G273" s="78" t="s">
        <v>13</v>
      </c>
      <c r="H273" s="59" t="s">
        <v>13</v>
      </c>
      <c r="I273" s="59">
        <v>0.1305</v>
      </c>
      <c r="J273" s="78" t="s">
        <v>13</v>
      </c>
      <c r="K273" s="59" t="s">
        <v>13</v>
      </c>
      <c r="L273" s="59">
        <v>0.1305</v>
      </c>
      <c r="M273" s="78" t="s">
        <v>13</v>
      </c>
      <c r="N273" s="59" t="s">
        <v>13</v>
      </c>
      <c r="O273" s="59">
        <v>0.1305</v>
      </c>
      <c r="P273" s="78" t="s">
        <v>13</v>
      </c>
      <c r="Q273" s="52">
        <v>7.1999999999999998E-3</v>
      </c>
      <c r="R273" s="59">
        <v>0.1305</v>
      </c>
      <c r="S273" s="74">
        <f t="shared" si="69"/>
        <v>-0.12330000000000001</v>
      </c>
      <c r="T273" s="52">
        <v>7.4899999999999994E-2</v>
      </c>
      <c r="U273" s="59">
        <v>0.1305</v>
      </c>
      <c r="V273" s="74">
        <f t="shared" si="70"/>
        <v>-5.5600000000000011E-2</v>
      </c>
      <c r="W273" s="52">
        <v>4.8599999999999997E-2</v>
      </c>
      <c r="X273" s="59">
        <v>0.1305</v>
      </c>
      <c r="Y273" s="74">
        <f t="shared" si="71"/>
        <v>-8.1900000000000001E-2</v>
      </c>
      <c r="Z273" s="52">
        <v>3.3000000000000002E-2</v>
      </c>
      <c r="AA273" s="59">
        <v>0.1305</v>
      </c>
      <c r="AB273" s="74">
        <f t="shared" si="72"/>
        <v>-9.7500000000000003E-2</v>
      </c>
      <c r="AC273" s="52">
        <v>8.4500000000000006E-2</v>
      </c>
      <c r="AD273" s="59">
        <v>0.1305</v>
      </c>
      <c r="AE273" s="74">
        <f t="shared" si="73"/>
        <v>-4.5999999999999999E-2</v>
      </c>
      <c r="AF273" s="74">
        <f t="shared" si="74"/>
        <v>-8.0860000000000015E-2</v>
      </c>
      <c r="AG273" s="116">
        <v>5.16</v>
      </c>
      <c r="AH273" s="22">
        <f t="shared" si="75"/>
        <v>1.4743921527614976E-6</v>
      </c>
      <c r="AI273" s="99">
        <f t="shared" si="76"/>
        <v>-1.1921934947229472E-7</v>
      </c>
      <c r="AJ273" s="97">
        <v>13.34</v>
      </c>
      <c r="AK273" s="100">
        <v>0</v>
      </c>
      <c r="AL273" s="190" t="s">
        <v>13</v>
      </c>
    </row>
    <row r="274" spans="1:38" s="62" customFormat="1">
      <c r="A274" s="90" t="s">
        <v>1375</v>
      </c>
      <c r="B274" s="52">
        <v>0.1004</v>
      </c>
      <c r="C274" s="59">
        <v>0.1305</v>
      </c>
      <c r="D274" s="74">
        <f t="shared" si="77"/>
        <v>-3.0100000000000002E-2</v>
      </c>
      <c r="E274" s="52">
        <v>7.6600000000000001E-2</v>
      </c>
      <c r="F274" s="59">
        <v>0.1305</v>
      </c>
      <c r="G274" s="74">
        <f t="shared" si="65"/>
        <v>-5.3900000000000003E-2</v>
      </c>
      <c r="H274" s="52">
        <v>7.1400000000000005E-2</v>
      </c>
      <c r="I274" s="59">
        <v>0.1305</v>
      </c>
      <c r="J274" s="74">
        <f t="shared" si="66"/>
        <v>-5.91E-2</v>
      </c>
      <c r="K274" s="52">
        <v>8.5099999999999995E-2</v>
      </c>
      <c r="L274" s="59">
        <v>0.1305</v>
      </c>
      <c r="M274" s="74">
        <f t="shared" si="67"/>
        <v>-4.540000000000001E-2</v>
      </c>
      <c r="N274" s="52">
        <v>6.9000000000000006E-2</v>
      </c>
      <c r="O274" s="59">
        <v>0.1305</v>
      </c>
      <c r="P274" s="74">
        <f t="shared" si="68"/>
        <v>-6.1499999999999999E-2</v>
      </c>
      <c r="Q274" s="52">
        <v>7.5300000000000006E-2</v>
      </c>
      <c r="R274" s="59">
        <v>0.1305</v>
      </c>
      <c r="S274" s="74">
        <f t="shared" si="69"/>
        <v>-5.5199999999999999E-2</v>
      </c>
      <c r="T274" s="52">
        <v>4.7300000000000002E-2</v>
      </c>
      <c r="U274" s="59">
        <v>0.1305</v>
      </c>
      <c r="V274" s="74">
        <f t="shared" si="70"/>
        <v>-8.3199999999999996E-2</v>
      </c>
      <c r="W274" s="52">
        <v>5.0299999999999997E-2</v>
      </c>
      <c r="X274" s="59">
        <v>0.1305</v>
      </c>
      <c r="Y274" s="74">
        <f t="shared" si="71"/>
        <v>-8.0200000000000007E-2</v>
      </c>
      <c r="Z274" s="52">
        <v>9.8400000000000001E-2</v>
      </c>
      <c r="AA274" s="59">
        <v>0.1305</v>
      </c>
      <c r="AB274" s="74">
        <f t="shared" si="72"/>
        <v>-3.2100000000000004E-2</v>
      </c>
      <c r="AC274" s="52">
        <v>4.6600000000000003E-2</v>
      </c>
      <c r="AD274" s="59">
        <v>0.1305</v>
      </c>
      <c r="AE274" s="74">
        <f t="shared" si="73"/>
        <v>-8.3900000000000002E-2</v>
      </c>
      <c r="AF274" s="74">
        <f t="shared" si="74"/>
        <v>-5.8459999999999998E-2</v>
      </c>
      <c r="AG274" s="116">
        <v>27.26</v>
      </c>
      <c r="AH274" s="22">
        <f t="shared" si="75"/>
        <v>7.7891337372632608E-6</v>
      </c>
      <c r="AI274" s="99">
        <f t="shared" si="76"/>
        <v>-4.5535275828041021E-7</v>
      </c>
      <c r="AJ274" s="97">
        <v>27.68</v>
      </c>
      <c r="AK274" s="100">
        <v>0</v>
      </c>
      <c r="AL274" s="102">
        <v>-1.92</v>
      </c>
    </row>
    <row r="275" spans="1:38" s="62" customFormat="1">
      <c r="A275" s="90" t="s">
        <v>1376</v>
      </c>
      <c r="B275" s="52">
        <v>0.32079999999999997</v>
      </c>
      <c r="C275" s="59">
        <v>0.1305</v>
      </c>
      <c r="D275" s="74">
        <f t="shared" si="77"/>
        <v>0.19029999999999997</v>
      </c>
      <c r="E275" s="52">
        <v>-4.7999999999999996E-3</v>
      </c>
      <c r="F275" s="59">
        <v>0.1305</v>
      </c>
      <c r="G275" s="74">
        <f t="shared" si="65"/>
        <v>-0.1353</v>
      </c>
      <c r="H275" s="52">
        <v>2.4E-2</v>
      </c>
      <c r="I275" s="59">
        <v>0.1305</v>
      </c>
      <c r="J275" s="74">
        <f t="shared" si="66"/>
        <v>-0.10650000000000001</v>
      </c>
      <c r="K275" s="52">
        <v>0.12540000000000001</v>
      </c>
      <c r="L275" s="59">
        <v>0.1305</v>
      </c>
      <c r="M275" s="74">
        <f t="shared" si="67"/>
        <v>-5.0999999999999934E-3</v>
      </c>
      <c r="N275" s="52">
        <v>2.98E-2</v>
      </c>
      <c r="O275" s="59">
        <v>0.1305</v>
      </c>
      <c r="P275" s="74">
        <f t="shared" si="68"/>
        <v>-0.10070000000000001</v>
      </c>
      <c r="Q275" s="52">
        <v>5.57E-2</v>
      </c>
      <c r="R275" s="59">
        <v>0.1305</v>
      </c>
      <c r="S275" s="74">
        <f t="shared" si="69"/>
        <v>-7.4800000000000005E-2</v>
      </c>
      <c r="T275" s="52">
        <v>2.8000000000000001E-2</v>
      </c>
      <c r="U275" s="59">
        <v>0.1305</v>
      </c>
      <c r="V275" s="74">
        <f t="shared" si="70"/>
        <v>-0.10250000000000001</v>
      </c>
      <c r="W275" s="52">
        <v>0.1061</v>
      </c>
      <c r="X275" s="59">
        <v>0.1305</v>
      </c>
      <c r="Y275" s="74">
        <f t="shared" si="71"/>
        <v>-2.4400000000000005E-2</v>
      </c>
      <c r="Z275" s="52">
        <v>3.6799999999999999E-2</v>
      </c>
      <c r="AA275" s="59">
        <v>0.1305</v>
      </c>
      <c r="AB275" s="74">
        <f t="shared" si="72"/>
        <v>-9.3700000000000006E-2</v>
      </c>
      <c r="AC275" s="52">
        <v>6.1999999999999998E-3</v>
      </c>
      <c r="AD275" s="59">
        <v>0.1305</v>
      </c>
      <c r="AE275" s="74">
        <f t="shared" si="73"/>
        <v>-0.12430000000000001</v>
      </c>
      <c r="AF275" s="74">
        <f t="shared" si="74"/>
        <v>-5.7700000000000008E-2</v>
      </c>
      <c r="AG275" s="116">
        <v>14.34</v>
      </c>
      <c r="AH275" s="22">
        <f t="shared" si="75"/>
        <v>4.097438657092999E-6</v>
      </c>
      <c r="AI275" s="99">
        <f t="shared" si="76"/>
        <v>-2.3642221051426607E-7</v>
      </c>
      <c r="AJ275" s="97">
        <v>14.46</v>
      </c>
      <c r="AK275" s="100">
        <v>0.26</v>
      </c>
      <c r="AL275" s="102">
        <v>5.18</v>
      </c>
    </row>
    <row r="276" spans="1:38" s="62" customFormat="1">
      <c r="A276" s="90" t="s">
        <v>1377</v>
      </c>
      <c r="B276" s="52">
        <v>-4.7999999999999996E-3</v>
      </c>
      <c r="C276" s="59">
        <v>0.1305</v>
      </c>
      <c r="D276" s="74">
        <f t="shared" si="77"/>
        <v>-0.1353</v>
      </c>
      <c r="E276" s="52">
        <v>-2.3999999999999998E-3</v>
      </c>
      <c r="F276" s="59">
        <v>0.1305</v>
      </c>
      <c r="G276" s="74">
        <f t="shared" si="65"/>
        <v>-0.13290000000000002</v>
      </c>
      <c r="H276" s="52">
        <v>2.3999999999999998E-3</v>
      </c>
      <c r="I276" s="59">
        <v>0.1305</v>
      </c>
      <c r="J276" s="74">
        <f t="shared" si="66"/>
        <v>-0.12809999999999999</v>
      </c>
      <c r="K276" s="52">
        <v>4.7999999999999996E-3</v>
      </c>
      <c r="L276" s="59">
        <v>0.1305</v>
      </c>
      <c r="M276" s="74">
        <f t="shared" si="67"/>
        <v>-0.12570000000000001</v>
      </c>
      <c r="N276" s="52">
        <v>9.7000000000000003E-3</v>
      </c>
      <c r="O276" s="59">
        <v>0.1305</v>
      </c>
      <c r="P276" s="74">
        <f t="shared" si="68"/>
        <v>-0.1208</v>
      </c>
      <c r="Q276" s="52">
        <v>7.1999999999999998E-3</v>
      </c>
      <c r="R276" s="59">
        <v>0.1305</v>
      </c>
      <c r="S276" s="74">
        <f t="shared" si="69"/>
        <v>-0.12330000000000001</v>
      </c>
      <c r="T276" s="52">
        <v>0</v>
      </c>
      <c r="U276" s="59">
        <v>0.1305</v>
      </c>
      <c r="V276" s="74">
        <f t="shared" si="70"/>
        <v>-0.1305</v>
      </c>
      <c r="W276" s="52">
        <v>0</v>
      </c>
      <c r="X276" s="59">
        <v>0.1305</v>
      </c>
      <c r="Y276" s="74">
        <f t="shared" si="71"/>
        <v>-0.1305</v>
      </c>
      <c r="Z276" s="52">
        <v>-4.7999999999999996E-3</v>
      </c>
      <c r="AA276" s="59">
        <v>0.1305</v>
      </c>
      <c r="AB276" s="74">
        <f t="shared" si="72"/>
        <v>-0.1353</v>
      </c>
      <c r="AC276" s="52">
        <v>-9.5999999999999992E-3</v>
      </c>
      <c r="AD276" s="59">
        <v>0.1305</v>
      </c>
      <c r="AE276" s="74">
        <f t="shared" si="73"/>
        <v>-0.1401</v>
      </c>
      <c r="AF276" s="74">
        <f t="shared" si="74"/>
        <v>-0.13025000000000003</v>
      </c>
      <c r="AG276" s="116">
        <v>4.1900000000000004</v>
      </c>
      <c r="AH276" s="22">
        <f t="shared" si="75"/>
        <v>1.1972292868354022E-6</v>
      </c>
      <c r="AI276" s="99">
        <f t="shared" si="76"/>
        <v>-1.5593911461031119E-7</v>
      </c>
      <c r="AJ276" s="97">
        <v>4.21</v>
      </c>
      <c r="AK276" s="100">
        <v>0.02</v>
      </c>
      <c r="AL276" s="102">
        <v>-14.19</v>
      </c>
    </row>
    <row r="277" spans="1:38" s="62" customFormat="1">
      <c r="A277" s="90" t="s">
        <v>1378</v>
      </c>
      <c r="B277" s="52">
        <v>0.45960000000000001</v>
      </c>
      <c r="C277" s="59">
        <v>0.1305</v>
      </c>
      <c r="D277" s="74">
        <f t="shared" si="77"/>
        <v>0.3291</v>
      </c>
      <c r="E277" s="52">
        <v>7.7100000000000002E-2</v>
      </c>
      <c r="F277" s="59">
        <v>0.1305</v>
      </c>
      <c r="G277" s="74">
        <f t="shared" si="65"/>
        <v>-5.3400000000000003E-2</v>
      </c>
      <c r="H277" s="52">
        <v>7.7999999999999996E-3</v>
      </c>
      <c r="I277" s="59">
        <v>0.1305</v>
      </c>
      <c r="J277" s="74">
        <f t="shared" si="66"/>
        <v>-0.1227</v>
      </c>
      <c r="K277" s="52">
        <v>-6.4999999999999997E-3</v>
      </c>
      <c r="L277" s="59">
        <v>0.1305</v>
      </c>
      <c r="M277" s="74">
        <f t="shared" si="67"/>
        <v>-0.13700000000000001</v>
      </c>
      <c r="N277" s="52">
        <v>2.3800000000000002E-2</v>
      </c>
      <c r="O277" s="59">
        <v>0.1305</v>
      </c>
      <c r="P277" s="74">
        <f t="shared" si="68"/>
        <v>-0.1067</v>
      </c>
      <c r="Q277" s="52">
        <v>2.5100000000000001E-2</v>
      </c>
      <c r="R277" s="59">
        <v>0.1305</v>
      </c>
      <c r="S277" s="74">
        <f t="shared" si="69"/>
        <v>-0.10540000000000001</v>
      </c>
      <c r="T277" s="52">
        <v>4.7899999999999998E-2</v>
      </c>
      <c r="U277" s="59">
        <v>0.1305</v>
      </c>
      <c r="V277" s="74">
        <f t="shared" si="70"/>
        <v>-8.2600000000000007E-2</v>
      </c>
      <c r="W277" s="52">
        <v>3.0000000000000001E-3</v>
      </c>
      <c r="X277" s="59">
        <v>0.1305</v>
      </c>
      <c r="Y277" s="74">
        <f t="shared" si="71"/>
        <v>-0.1275</v>
      </c>
      <c r="Z277" s="52">
        <v>1.29E-2</v>
      </c>
      <c r="AA277" s="59">
        <v>0.1305</v>
      </c>
      <c r="AB277" s="74">
        <f t="shared" si="72"/>
        <v>-0.11760000000000001</v>
      </c>
      <c r="AC277" s="52">
        <v>5.7999999999999996E-3</v>
      </c>
      <c r="AD277" s="59">
        <v>0.1305</v>
      </c>
      <c r="AE277" s="74">
        <f t="shared" si="73"/>
        <v>-0.12470000000000001</v>
      </c>
      <c r="AF277" s="74">
        <f t="shared" si="74"/>
        <v>-6.4850000000000005E-2</v>
      </c>
      <c r="AG277" s="116">
        <v>18.399999999999999</v>
      </c>
      <c r="AH277" s="22">
        <f t="shared" si="75"/>
        <v>5.2575224051960372E-6</v>
      </c>
      <c r="AI277" s="99">
        <f t="shared" si="76"/>
        <v>-3.4095032797696305E-7</v>
      </c>
      <c r="AJ277" s="97">
        <v>34.700000000000003</v>
      </c>
      <c r="AK277" s="100">
        <v>0</v>
      </c>
      <c r="AL277" s="102">
        <v>-21.49</v>
      </c>
    </row>
    <row r="278" spans="1:38" s="62" customFormat="1">
      <c r="A278" s="90" t="s">
        <v>1379</v>
      </c>
      <c r="B278" s="64" t="s">
        <v>13</v>
      </c>
      <c r="C278" s="59">
        <v>0.1305</v>
      </c>
      <c r="D278" s="78" t="s">
        <v>13</v>
      </c>
      <c r="E278" s="63">
        <v>-2.7699999999999999E-2</v>
      </c>
      <c r="F278" s="59">
        <v>0.1305</v>
      </c>
      <c r="G278" s="74">
        <f t="shared" si="65"/>
        <v>-0.15820000000000001</v>
      </c>
      <c r="H278" s="52">
        <v>-2.3400000000000001E-2</v>
      </c>
      <c r="I278" s="59">
        <v>0.1305</v>
      </c>
      <c r="J278" s="74">
        <f t="shared" si="66"/>
        <v>-0.15390000000000001</v>
      </c>
      <c r="K278" s="52">
        <v>-2.1299999999999999E-2</v>
      </c>
      <c r="L278" s="59">
        <v>0.1305</v>
      </c>
      <c r="M278" s="74">
        <f t="shared" si="67"/>
        <v>-0.15179999999999999</v>
      </c>
      <c r="N278" s="52">
        <v>-1.95E-2</v>
      </c>
      <c r="O278" s="59">
        <v>0.1305</v>
      </c>
      <c r="P278" s="74">
        <f t="shared" si="68"/>
        <v>-0.15</v>
      </c>
      <c r="Q278" s="52">
        <v>-3.3999999999999998E-3</v>
      </c>
      <c r="R278" s="59">
        <v>0.1305</v>
      </c>
      <c r="S278" s="74">
        <f t="shared" si="69"/>
        <v>-0.13389999999999999</v>
      </c>
      <c r="T278" s="52">
        <v>-8.6E-3</v>
      </c>
      <c r="U278" s="59">
        <v>0.1305</v>
      </c>
      <c r="V278" s="74">
        <f t="shared" si="70"/>
        <v>-0.1391</v>
      </c>
      <c r="W278" s="52">
        <v>2.12E-2</v>
      </c>
      <c r="X278" s="59">
        <v>0.1305</v>
      </c>
      <c r="Y278" s="74">
        <f t="shared" si="71"/>
        <v>-0.10930000000000001</v>
      </c>
      <c r="Z278" s="52">
        <v>-7.3599999999999999E-2</v>
      </c>
      <c r="AA278" s="59">
        <v>0.1305</v>
      </c>
      <c r="AB278" s="74">
        <f t="shared" si="72"/>
        <v>-0.2041</v>
      </c>
      <c r="AC278" s="52">
        <v>-7.0000000000000007E-2</v>
      </c>
      <c r="AD278" s="59">
        <v>0.1305</v>
      </c>
      <c r="AE278" s="74">
        <f t="shared" si="73"/>
        <v>-0.20050000000000001</v>
      </c>
      <c r="AF278" s="74">
        <f t="shared" si="74"/>
        <v>-0.15564444444444442</v>
      </c>
      <c r="AG278" s="116">
        <v>4.05</v>
      </c>
      <c r="AH278" s="22">
        <f t="shared" si="75"/>
        <v>1.15722639896978E-6</v>
      </c>
      <c r="AI278" s="99">
        <f t="shared" si="76"/>
        <v>-1.8011585996409641E-7</v>
      </c>
      <c r="AJ278" s="97">
        <v>4.4800000000000004</v>
      </c>
      <c r="AK278" s="100">
        <v>0</v>
      </c>
      <c r="AL278" s="102">
        <v>-13.61</v>
      </c>
    </row>
    <row r="279" spans="1:38" s="62" customFormat="1">
      <c r="A279" s="90" t="s">
        <v>1380</v>
      </c>
      <c r="B279" s="52">
        <v>0.12770000000000001</v>
      </c>
      <c r="C279" s="59">
        <v>0.1305</v>
      </c>
      <c r="D279" s="74">
        <f t="shared" si="77"/>
        <v>-2.7999999999999969E-3</v>
      </c>
      <c r="E279" s="52">
        <v>1.0699999999999999E-2</v>
      </c>
      <c r="F279" s="59">
        <v>0.1305</v>
      </c>
      <c r="G279" s="74">
        <f t="shared" si="65"/>
        <v>-0.1198</v>
      </c>
      <c r="H279" s="52">
        <v>8.0000000000000004E-4</v>
      </c>
      <c r="I279" s="59">
        <v>0.1305</v>
      </c>
      <c r="J279" s="74">
        <f t="shared" si="66"/>
        <v>-0.12970000000000001</v>
      </c>
      <c r="K279" s="52">
        <v>5.4999999999999997E-3</v>
      </c>
      <c r="L279" s="59">
        <v>0.1305</v>
      </c>
      <c r="M279" s="74">
        <f t="shared" si="67"/>
        <v>-0.125</v>
      </c>
      <c r="N279" s="52">
        <v>6.7000000000000002E-3</v>
      </c>
      <c r="O279" s="59">
        <v>0.1305</v>
      </c>
      <c r="P279" s="74">
        <f t="shared" si="68"/>
        <v>-0.12380000000000001</v>
      </c>
      <c r="Q279" s="52">
        <v>1.1900000000000001E-2</v>
      </c>
      <c r="R279" s="59">
        <v>0.1305</v>
      </c>
      <c r="S279" s="74">
        <f t="shared" si="69"/>
        <v>-0.11860000000000001</v>
      </c>
      <c r="T279" s="52">
        <v>7.6E-3</v>
      </c>
      <c r="U279" s="59">
        <v>0.1305</v>
      </c>
      <c r="V279" s="74">
        <f t="shared" si="70"/>
        <v>-0.12290000000000001</v>
      </c>
      <c r="W279" s="52">
        <v>1.2500000000000001E-2</v>
      </c>
      <c r="X279" s="59">
        <v>0.1305</v>
      </c>
      <c r="Y279" s="74">
        <f t="shared" si="71"/>
        <v>-0.11800000000000001</v>
      </c>
      <c r="Z279" s="52">
        <v>1.8599999999999998E-2</v>
      </c>
      <c r="AA279" s="59">
        <v>0.1305</v>
      </c>
      <c r="AB279" s="74">
        <f t="shared" si="72"/>
        <v>-0.1119</v>
      </c>
      <c r="AC279" s="52">
        <v>5.7999999999999996E-3</v>
      </c>
      <c r="AD279" s="59">
        <v>0.1305</v>
      </c>
      <c r="AE279" s="74">
        <f t="shared" si="73"/>
        <v>-0.12470000000000001</v>
      </c>
      <c r="AF279" s="74">
        <f t="shared" si="74"/>
        <v>-0.10972</v>
      </c>
      <c r="AG279" s="116">
        <v>59.22</v>
      </c>
      <c r="AH279" s="22">
        <f t="shared" si="75"/>
        <v>1.6921221567158117E-5</v>
      </c>
      <c r="AI279" s="99">
        <f t="shared" si="76"/>
        <v>-1.8565964303485887E-6</v>
      </c>
      <c r="AJ279" s="97">
        <v>63.29</v>
      </c>
      <c r="AK279" s="100">
        <v>2.76</v>
      </c>
      <c r="AL279" s="190" t="s">
        <v>13</v>
      </c>
    </row>
    <row r="280" spans="1:38" s="62" customFormat="1">
      <c r="A280" s="90" t="s">
        <v>1381</v>
      </c>
      <c r="B280" s="53" t="s">
        <v>13</v>
      </c>
      <c r="C280" s="59">
        <v>0.1305</v>
      </c>
      <c r="D280" s="78" t="s">
        <v>13</v>
      </c>
      <c r="E280" s="52">
        <v>1.1000000000000001E-3</v>
      </c>
      <c r="F280" s="59">
        <v>0.1305</v>
      </c>
      <c r="G280" s="74">
        <f t="shared" si="65"/>
        <v>-0.12940000000000002</v>
      </c>
      <c r="H280" s="52">
        <v>1.6999999999999999E-3</v>
      </c>
      <c r="I280" s="59">
        <v>0.1305</v>
      </c>
      <c r="J280" s="74">
        <f t="shared" si="66"/>
        <v>-0.1288</v>
      </c>
      <c r="K280" s="52">
        <v>3.0999999999999999E-3</v>
      </c>
      <c r="L280" s="59">
        <v>0.1305</v>
      </c>
      <c r="M280" s="74">
        <f t="shared" si="67"/>
        <v>-0.12740000000000001</v>
      </c>
      <c r="N280" s="52">
        <v>5.0000000000000001E-3</v>
      </c>
      <c r="O280" s="59">
        <v>0.1305</v>
      </c>
      <c r="P280" s="74">
        <f t="shared" si="68"/>
        <v>-0.1255</v>
      </c>
      <c r="Q280" s="52">
        <v>6.1000000000000004E-3</v>
      </c>
      <c r="R280" s="59">
        <v>0.1305</v>
      </c>
      <c r="S280" s="74">
        <f t="shared" si="69"/>
        <v>-0.12440000000000001</v>
      </c>
      <c r="T280" s="52">
        <v>1.18E-2</v>
      </c>
      <c r="U280" s="59">
        <v>0.1305</v>
      </c>
      <c r="V280" s="74">
        <f t="shared" si="70"/>
        <v>-0.1187</v>
      </c>
      <c r="W280" s="52">
        <v>7.1000000000000004E-3</v>
      </c>
      <c r="X280" s="59">
        <v>0.1305</v>
      </c>
      <c r="Y280" s="74">
        <f t="shared" si="71"/>
        <v>-0.12340000000000001</v>
      </c>
      <c r="Z280" s="52">
        <v>1.2200000000000001E-2</v>
      </c>
      <c r="AA280" s="59">
        <v>0.1305</v>
      </c>
      <c r="AB280" s="74">
        <f t="shared" si="72"/>
        <v>-0.1183</v>
      </c>
      <c r="AC280" s="52">
        <v>1.1299999999999999E-2</v>
      </c>
      <c r="AD280" s="59">
        <v>0.1305</v>
      </c>
      <c r="AE280" s="74">
        <f t="shared" si="73"/>
        <v>-0.1192</v>
      </c>
      <c r="AF280" s="74">
        <f t="shared" si="74"/>
        <v>-0.1239</v>
      </c>
      <c r="AG280" s="116">
        <v>37.54</v>
      </c>
      <c r="AH280" s="22">
        <f t="shared" si="75"/>
        <v>1.072648864625322E-5</v>
      </c>
      <c r="AI280" s="99">
        <f t="shared" si="76"/>
        <v>-1.3290119432707739E-6</v>
      </c>
      <c r="AJ280" s="97">
        <v>38.31</v>
      </c>
      <c r="AK280" s="100">
        <v>0</v>
      </c>
      <c r="AL280" s="102">
        <v>-6.8</v>
      </c>
    </row>
    <row r="281" spans="1:38" s="62" customFormat="1">
      <c r="A281" s="90" t="s">
        <v>1382</v>
      </c>
      <c r="B281" s="52">
        <v>1.9228000000000001</v>
      </c>
      <c r="C281" s="59">
        <v>0.1305</v>
      </c>
      <c r="D281" s="74">
        <f t="shared" si="77"/>
        <v>1.7923</v>
      </c>
      <c r="E281" s="52">
        <v>0.12540000000000001</v>
      </c>
      <c r="F281" s="59">
        <v>0.1305</v>
      </c>
      <c r="G281" s="74">
        <f t="shared" si="65"/>
        <v>-5.0999999999999934E-3</v>
      </c>
      <c r="H281" s="52">
        <v>1.2699999999999999E-2</v>
      </c>
      <c r="I281" s="59">
        <v>0.1305</v>
      </c>
      <c r="J281" s="74">
        <f t="shared" si="66"/>
        <v>-0.1178</v>
      </c>
      <c r="K281" s="52">
        <v>2.01E-2</v>
      </c>
      <c r="L281" s="59">
        <v>0.1305</v>
      </c>
      <c r="M281" s="74">
        <f t="shared" si="67"/>
        <v>-0.1104</v>
      </c>
      <c r="N281" s="52">
        <v>3.0999999999999999E-3</v>
      </c>
      <c r="O281" s="59">
        <v>0.1305</v>
      </c>
      <c r="P281" s="74">
        <f t="shared" si="68"/>
        <v>-0.12740000000000001</v>
      </c>
      <c r="Q281" s="52">
        <v>4.1000000000000003E-3</v>
      </c>
      <c r="R281" s="59">
        <v>0.1305</v>
      </c>
      <c r="S281" s="74">
        <f t="shared" si="69"/>
        <v>-0.12640000000000001</v>
      </c>
      <c r="T281" s="52">
        <v>5.4999999999999997E-3</v>
      </c>
      <c r="U281" s="59">
        <v>0.1305</v>
      </c>
      <c r="V281" s="74">
        <f t="shared" si="70"/>
        <v>-0.125</v>
      </c>
      <c r="W281" s="63">
        <v>0.02</v>
      </c>
      <c r="X281" s="59">
        <v>0.1305</v>
      </c>
      <c r="Y281" s="74">
        <f t="shared" si="71"/>
        <v>-0.1105</v>
      </c>
      <c r="Z281" s="52">
        <v>4.3999999999999997E-2</v>
      </c>
      <c r="AA281" s="59">
        <v>0.1305</v>
      </c>
      <c r="AB281" s="74">
        <f t="shared" si="72"/>
        <v>-8.6500000000000007E-2</v>
      </c>
      <c r="AC281" s="52">
        <v>4.0500000000000001E-2</v>
      </c>
      <c r="AD281" s="59">
        <v>0.1305</v>
      </c>
      <c r="AE281" s="74">
        <f t="shared" si="73"/>
        <v>-0.09</v>
      </c>
      <c r="AF281" s="74">
        <f t="shared" si="74"/>
        <v>8.9319999999999983E-2</v>
      </c>
      <c r="AG281" s="116">
        <v>92.73</v>
      </c>
      <c r="AH281" s="22">
        <f t="shared" si="75"/>
        <v>2.6496198512708077E-5</v>
      </c>
      <c r="AI281" s="99">
        <f t="shared" si="76"/>
        <v>2.3666404511550852E-6</v>
      </c>
      <c r="AJ281" s="97">
        <v>101.3</v>
      </c>
      <c r="AK281" s="100">
        <v>0.02</v>
      </c>
      <c r="AL281" s="190" t="s">
        <v>13</v>
      </c>
    </row>
    <row r="282" spans="1:38" s="62" customFormat="1">
      <c r="A282" s="90" t="s">
        <v>1383</v>
      </c>
      <c r="B282" s="64" t="s">
        <v>13</v>
      </c>
      <c r="C282" s="59">
        <v>0.1305</v>
      </c>
      <c r="D282" s="78" t="s">
        <v>13</v>
      </c>
      <c r="E282" s="59" t="s">
        <v>13</v>
      </c>
      <c r="F282" s="59">
        <v>0.1305</v>
      </c>
      <c r="G282" s="78" t="s">
        <v>13</v>
      </c>
      <c r="H282" s="52">
        <v>1.6199999999999999E-2</v>
      </c>
      <c r="I282" s="59">
        <v>0.1305</v>
      </c>
      <c r="J282" s="74">
        <f t="shared" si="66"/>
        <v>-0.11430000000000001</v>
      </c>
      <c r="K282" s="52">
        <v>7.1000000000000004E-3</v>
      </c>
      <c r="L282" s="59">
        <v>0.1305</v>
      </c>
      <c r="M282" s="74">
        <f t="shared" si="67"/>
        <v>-0.12340000000000001</v>
      </c>
      <c r="N282" s="52">
        <v>1.8E-3</v>
      </c>
      <c r="O282" s="59">
        <v>0.1305</v>
      </c>
      <c r="P282" s="74">
        <f t="shared" si="68"/>
        <v>-0.12870000000000001</v>
      </c>
      <c r="Q282" s="52">
        <v>5.3E-3</v>
      </c>
      <c r="R282" s="59">
        <v>0.1305</v>
      </c>
      <c r="S282" s="74">
        <f t="shared" si="69"/>
        <v>-0.12520000000000001</v>
      </c>
      <c r="T282" s="52">
        <v>-3.0599999999999999E-2</v>
      </c>
      <c r="U282" s="59">
        <v>0.1305</v>
      </c>
      <c r="V282" s="74">
        <f t="shared" si="70"/>
        <v>-0.16109999999999999</v>
      </c>
      <c r="W282" s="52">
        <v>1.09E-2</v>
      </c>
      <c r="X282" s="59">
        <v>0.1305</v>
      </c>
      <c r="Y282" s="74">
        <f t="shared" si="71"/>
        <v>-0.11960000000000001</v>
      </c>
      <c r="Z282" s="52">
        <v>1.0800000000000001E-2</v>
      </c>
      <c r="AA282" s="59">
        <v>0.1305</v>
      </c>
      <c r="AB282" s="74">
        <f t="shared" si="72"/>
        <v>-0.1197</v>
      </c>
      <c r="AC282" s="52">
        <v>2.5000000000000001E-2</v>
      </c>
      <c r="AD282" s="59">
        <v>0.1305</v>
      </c>
      <c r="AE282" s="74">
        <f t="shared" si="73"/>
        <v>-0.10550000000000001</v>
      </c>
      <c r="AF282" s="74">
        <f t="shared" si="74"/>
        <v>-0.12468750000000002</v>
      </c>
      <c r="AG282" s="116">
        <v>5.71</v>
      </c>
      <c r="AH282" s="22">
        <f t="shared" si="75"/>
        <v>1.6315463550907271E-6</v>
      </c>
      <c r="AI282" s="99">
        <f t="shared" si="76"/>
        <v>-2.0343343615037507E-7</v>
      </c>
      <c r="AJ282" s="97">
        <v>5.75</v>
      </c>
      <c r="AK282" s="100">
        <v>0</v>
      </c>
      <c r="AL282" s="102">
        <v>-8.35</v>
      </c>
    </row>
    <row r="283" spans="1:38" s="62" customFormat="1">
      <c r="A283" s="90" t="s">
        <v>1384</v>
      </c>
      <c r="B283" s="52">
        <v>7.3499999999999996E-2</v>
      </c>
      <c r="C283" s="59">
        <v>0.1305</v>
      </c>
      <c r="D283" s="74">
        <f t="shared" si="77"/>
        <v>-5.7000000000000009E-2</v>
      </c>
      <c r="E283" s="52">
        <v>2.8999999999999998E-3</v>
      </c>
      <c r="F283" s="59">
        <v>0.1305</v>
      </c>
      <c r="G283" s="74">
        <f t="shared" si="65"/>
        <v>-0.12759999999999999</v>
      </c>
      <c r="H283" s="52">
        <v>1.49E-2</v>
      </c>
      <c r="I283" s="59">
        <v>0.1305</v>
      </c>
      <c r="J283" s="74">
        <f t="shared" si="66"/>
        <v>-0.11560000000000001</v>
      </c>
      <c r="K283" s="52">
        <v>3.2399999999999998E-2</v>
      </c>
      <c r="L283" s="59">
        <v>0.1305</v>
      </c>
      <c r="M283" s="74">
        <f t="shared" si="67"/>
        <v>-9.8100000000000007E-2</v>
      </c>
      <c r="N283" s="52">
        <v>2.6100000000000002E-2</v>
      </c>
      <c r="O283" s="59">
        <v>0.1305</v>
      </c>
      <c r="P283" s="74">
        <f t="shared" si="68"/>
        <v>-0.10440000000000001</v>
      </c>
      <c r="Q283" s="52">
        <v>4.6600000000000003E-2</v>
      </c>
      <c r="R283" s="59">
        <v>0.1305</v>
      </c>
      <c r="S283" s="74">
        <f t="shared" si="69"/>
        <v>-8.3900000000000002E-2</v>
      </c>
      <c r="T283" s="52">
        <v>4.65E-2</v>
      </c>
      <c r="U283" s="59">
        <v>0.1305</v>
      </c>
      <c r="V283" s="74">
        <f t="shared" si="70"/>
        <v>-8.4000000000000005E-2</v>
      </c>
      <c r="W283" s="52">
        <v>0.11219999999999999</v>
      </c>
      <c r="X283" s="59">
        <v>0.1305</v>
      </c>
      <c r="Y283" s="74">
        <f t="shared" si="71"/>
        <v>-1.8300000000000011E-2</v>
      </c>
      <c r="Z283" s="52">
        <v>0.11070000000000001</v>
      </c>
      <c r="AA283" s="59">
        <v>0.1305</v>
      </c>
      <c r="AB283" s="74">
        <f t="shared" si="72"/>
        <v>-1.9799999999999998E-2</v>
      </c>
      <c r="AC283" s="52">
        <v>7.9899999999999999E-2</v>
      </c>
      <c r="AD283" s="59">
        <v>0.1305</v>
      </c>
      <c r="AE283" s="74">
        <f t="shared" si="73"/>
        <v>-5.0600000000000006E-2</v>
      </c>
      <c r="AF283" s="74">
        <f t="shared" si="74"/>
        <v>-7.5929999999999997E-2</v>
      </c>
      <c r="AG283" s="116">
        <v>27.58</v>
      </c>
      <c r="AH283" s="22">
        <f t="shared" si="75"/>
        <v>7.8805689095275391E-6</v>
      </c>
      <c r="AI283" s="99">
        <f t="shared" si="76"/>
        <v>-5.9837159730042602E-7</v>
      </c>
      <c r="AJ283" s="97">
        <v>37.32</v>
      </c>
      <c r="AK283" s="100">
        <v>0</v>
      </c>
      <c r="AL283" s="102">
        <v>-4.29</v>
      </c>
    </row>
    <row r="284" spans="1:38" s="62" customFormat="1">
      <c r="A284" s="90" t="s">
        <v>1385</v>
      </c>
      <c r="B284" s="52">
        <v>6.0999999999999999E-2</v>
      </c>
      <c r="C284" s="59">
        <v>0.1305</v>
      </c>
      <c r="D284" s="74">
        <f t="shared" si="77"/>
        <v>-6.9500000000000006E-2</v>
      </c>
      <c r="E284" s="52">
        <v>4.87E-2</v>
      </c>
      <c r="F284" s="59">
        <v>0.1305</v>
      </c>
      <c r="G284" s="74">
        <f t="shared" si="65"/>
        <v>-8.1800000000000012E-2</v>
      </c>
      <c r="H284" s="52">
        <v>6.6100000000000006E-2</v>
      </c>
      <c r="I284" s="59">
        <v>0.1305</v>
      </c>
      <c r="J284" s="74">
        <f t="shared" si="66"/>
        <v>-6.4399999999999999E-2</v>
      </c>
      <c r="K284" s="52">
        <v>4.9500000000000002E-2</v>
      </c>
      <c r="L284" s="59">
        <v>0.1305</v>
      </c>
      <c r="M284" s="74">
        <f t="shared" si="67"/>
        <v>-8.1000000000000003E-2</v>
      </c>
      <c r="N284" s="52">
        <v>7.3400000000000007E-2</v>
      </c>
      <c r="O284" s="59">
        <v>0.1305</v>
      </c>
      <c r="P284" s="74">
        <f t="shared" si="68"/>
        <v>-5.7099999999999998E-2</v>
      </c>
      <c r="Q284" s="52">
        <v>0.1013</v>
      </c>
      <c r="R284" s="59">
        <v>0.1305</v>
      </c>
      <c r="S284" s="74">
        <f t="shared" si="69"/>
        <v>-2.9200000000000004E-2</v>
      </c>
      <c r="T284" s="52">
        <v>3.7600000000000001E-2</v>
      </c>
      <c r="U284" s="59">
        <v>0.1305</v>
      </c>
      <c r="V284" s="74">
        <f t="shared" si="70"/>
        <v>-9.290000000000001E-2</v>
      </c>
      <c r="W284" s="52">
        <v>0.1042</v>
      </c>
      <c r="X284" s="59">
        <v>0.1305</v>
      </c>
      <c r="Y284" s="74">
        <f t="shared" si="71"/>
        <v>-2.6300000000000004E-2</v>
      </c>
      <c r="Z284" s="52">
        <v>4.0500000000000001E-2</v>
      </c>
      <c r="AA284" s="59">
        <v>0.1305</v>
      </c>
      <c r="AB284" s="74">
        <f t="shared" si="72"/>
        <v>-0.09</v>
      </c>
      <c r="AC284" s="52">
        <v>7.5999999999999998E-2</v>
      </c>
      <c r="AD284" s="59">
        <v>0.1305</v>
      </c>
      <c r="AE284" s="74">
        <f t="shared" si="73"/>
        <v>-5.4500000000000007E-2</v>
      </c>
      <c r="AF284" s="74">
        <f t="shared" si="74"/>
        <v>-6.4669999999999991E-2</v>
      </c>
      <c r="AG284" s="116">
        <v>54.81</v>
      </c>
      <c r="AH284" s="22">
        <f t="shared" si="75"/>
        <v>1.5661130599391024E-5</v>
      </c>
      <c r="AI284" s="99">
        <f t="shared" si="76"/>
        <v>-1.0128053158626175E-6</v>
      </c>
      <c r="AJ284" s="97">
        <v>58.77</v>
      </c>
      <c r="AK284" s="100">
        <v>0.06</v>
      </c>
      <c r="AL284" s="102">
        <v>1.1100000000000001</v>
      </c>
    </row>
    <row r="285" spans="1:38" s="62" customFormat="1">
      <c r="A285" s="90" t="s">
        <v>1386</v>
      </c>
      <c r="B285" s="52">
        <v>0.11</v>
      </c>
      <c r="C285" s="59">
        <v>0.1305</v>
      </c>
      <c r="D285" s="74">
        <f t="shared" si="77"/>
        <v>-2.0500000000000004E-2</v>
      </c>
      <c r="E285" s="52">
        <v>0.56000000000000005</v>
      </c>
      <c r="F285" s="59">
        <v>0.1305</v>
      </c>
      <c r="G285" s="74">
        <f t="shared" si="65"/>
        <v>0.42950000000000005</v>
      </c>
      <c r="H285" s="52">
        <v>0.03</v>
      </c>
      <c r="I285" s="59">
        <v>0.1305</v>
      </c>
      <c r="J285" s="74">
        <f t="shared" si="66"/>
        <v>-0.10050000000000001</v>
      </c>
      <c r="K285" s="52">
        <v>-0.03</v>
      </c>
      <c r="L285" s="59">
        <v>0.1305</v>
      </c>
      <c r="M285" s="74">
        <f t="shared" si="67"/>
        <v>-0.1605</v>
      </c>
      <c r="N285" s="52">
        <v>0.05</v>
      </c>
      <c r="O285" s="59">
        <v>0.1305</v>
      </c>
      <c r="P285" s="74">
        <f t="shared" si="68"/>
        <v>-8.0500000000000002E-2</v>
      </c>
      <c r="Q285" s="52">
        <v>0.1</v>
      </c>
      <c r="R285" s="59">
        <v>0.1305</v>
      </c>
      <c r="S285" s="74">
        <f t="shared" si="69"/>
        <v>-3.0499999999999999E-2</v>
      </c>
      <c r="T285" s="52">
        <v>2.06E-2</v>
      </c>
      <c r="U285" s="59">
        <v>0.1305</v>
      </c>
      <c r="V285" s="74">
        <f t="shared" si="70"/>
        <v>-0.1099</v>
      </c>
      <c r="W285" s="52">
        <v>0.1003</v>
      </c>
      <c r="X285" s="59">
        <v>0.1305</v>
      </c>
      <c r="Y285" s="74">
        <f t="shared" si="71"/>
        <v>-3.0200000000000005E-2</v>
      </c>
      <c r="Z285" s="52">
        <v>0.6</v>
      </c>
      <c r="AA285" s="59">
        <v>0.1305</v>
      </c>
      <c r="AB285" s="74">
        <f t="shared" si="72"/>
        <v>0.46949999999999997</v>
      </c>
      <c r="AC285" s="52">
        <v>7.0000000000000007E-2</v>
      </c>
      <c r="AD285" s="59">
        <v>0.1305</v>
      </c>
      <c r="AE285" s="74">
        <f t="shared" si="73"/>
        <v>-6.0499999999999998E-2</v>
      </c>
      <c r="AF285" s="74">
        <f t="shared" si="74"/>
        <v>3.0589999999999996E-2</v>
      </c>
      <c r="AG285" s="116">
        <v>8.67</v>
      </c>
      <c r="AH285" s="22">
        <f t="shared" si="75"/>
        <v>2.4773216985353072E-6</v>
      </c>
      <c r="AI285" s="99">
        <f t="shared" si="76"/>
        <v>7.5781270758195042E-8</v>
      </c>
      <c r="AJ285" s="97">
        <v>8.68</v>
      </c>
      <c r="AK285" s="100">
        <v>0</v>
      </c>
      <c r="AL285" s="102">
        <v>-2.7</v>
      </c>
    </row>
    <row r="286" spans="1:38" s="62" customFormat="1">
      <c r="A286" s="90" t="s">
        <v>1387</v>
      </c>
      <c r="B286" s="52">
        <v>0.18329999999999999</v>
      </c>
      <c r="C286" s="59">
        <v>0.1305</v>
      </c>
      <c r="D286" s="74">
        <f t="shared" si="77"/>
        <v>5.2799999999999986E-2</v>
      </c>
      <c r="E286" s="52">
        <v>3.7999999999999999E-2</v>
      </c>
      <c r="F286" s="59">
        <v>0.1305</v>
      </c>
      <c r="G286" s="74">
        <f t="shared" si="65"/>
        <v>-9.2499999999999999E-2</v>
      </c>
      <c r="H286" s="52">
        <v>6.3399999999999998E-2</v>
      </c>
      <c r="I286" s="59">
        <v>0.1305</v>
      </c>
      <c r="J286" s="74">
        <f t="shared" si="66"/>
        <v>-6.7100000000000007E-2</v>
      </c>
      <c r="K286" s="52">
        <v>0.1242</v>
      </c>
      <c r="L286" s="59">
        <v>0.1305</v>
      </c>
      <c r="M286" s="74">
        <f t="shared" si="67"/>
        <v>-6.3E-3</v>
      </c>
      <c r="N286" s="52">
        <v>7.6999999999999999E-2</v>
      </c>
      <c r="O286" s="59">
        <v>0.1305</v>
      </c>
      <c r="P286" s="74">
        <f t="shared" si="68"/>
        <v>-5.3500000000000006E-2</v>
      </c>
      <c r="Q286" s="52">
        <v>-2.5000000000000001E-2</v>
      </c>
      <c r="R286" s="59">
        <v>0.1305</v>
      </c>
      <c r="S286" s="74">
        <f t="shared" si="69"/>
        <v>-0.1555</v>
      </c>
      <c r="T286" s="52">
        <v>7.0000000000000001E-3</v>
      </c>
      <c r="U286" s="59">
        <v>0.1305</v>
      </c>
      <c r="V286" s="74">
        <f t="shared" si="70"/>
        <v>-0.1235</v>
      </c>
      <c r="W286" s="52">
        <v>8.3000000000000004E-2</v>
      </c>
      <c r="X286" s="59">
        <v>0.1305</v>
      </c>
      <c r="Y286" s="74">
        <f t="shared" si="71"/>
        <v>-4.7500000000000001E-2</v>
      </c>
      <c r="Z286" s="52">
        <v>-8.9999999999999998E-4</v>
      </c>
      <c r="AA286" s="59">
        <v>0.1305</v>
      </c>
      <c r="AB286" s="74">
        <f t="shared" si="72"/>
        <v>-0.13140000000000002</v>
      </c>
      <c r="AC286" s="52">
        <v>-0.13389999999999999</v>
      </c>
      <c r="AD286" s="59">
        <v>0.1305</v>
      </c>
      <c r="AE286" s="74">
        <f t="shared" si="73"/>
        <v>-0.26439999999999997</v>
      </c>
      <c r="AF286" s="74">
        <f t="shared" si="74"/>
        <v>-8.8889999999999997E-2</v>
      </c>
      <c r="AG286" s="116">
        <v>35.64</v>
      </c>
      <c r="AH286" s="22">
        <f t="shared" si="75"/>
        <v>1.0183592310934065E-5</v>
      </c>
      <c r="AI286" s="99">
        <f t="shared" si="76"/>
        <v>-9.0521952051892903E-7</v>
      </c>
      <c r="AJ286" s="97">
        <v>37.94</v>
      </c>
      <c r="AK286" s="100">
        <v>0.01</v>
      </c>
      <c r="AL286" s="190" t="s">
        <v>13</v>
      </c>
    </row>
    <row r="287" spans="1:38" s="62" customFormat="1">
      <c r="A287" s="90" t="s">
        <v>1388</v>
      </c>
      <c r="B287" s="52">
        <v>3.2199999999999999E-2</v>
      </c>
      <c r="C287" s="59">
        <v>0.1305</v>
      </c>
      <c r="D287" s="74">
        <f t="shared" si="77"/>
        <v>-9.8299999999999998E-2</v>
      </c>
      <c r="E287" s="52">
        <v>2.0500000000000001E-2</v>
      </c>
      <c r="F287" s="59">
        <v>0.1305</v>
      </c>
      <c r="G287" s="74">
        <f t="shared" si="65"/>
        <v>-0.11</v>
      </c>
      <c r="H287" s="52">
        <v>2.58E-2</v>
      </c>
      <c r="I287" s="59">
        <v>0.1305</v>
      </c>
      <c r="J287" s="74">
        <f t="shared" si="66"/>
        <v>-0.1047</v>
      </c>
      <c r="K287" s="52">
        <v>2.7E-2</v>
      </c>
      <c r="L287" s="59">
        <v>0.1305</v>
      </c>
      <c r="M287" s="74">
        <f t="shared" si="67"/>
        <v>-0.10350000000000001</v>
      </c>
      <c r="N287" s="52">
        <v>9.5600000000000004E-2</v>
      </c>
      <c r="O287" s="59">
        <v>0.1305</v>
      </c>
      <c r="P287" s="74">
        <f t="shared" si="68"/>
        <v>-3.49E-2</v>
      </c>
      <c r="Q287" s="52">
        <v>7.0800000000000002E-2</v>
      </c>
      <c r="R287" s="59">
        <v>0.1305</v>
      </c>
      <c r="S287" s="74">
        <f t="shared" si="69"/>
        <v>-5.9700000000000003E-2</v>
      </c>
      <c r="T287" s="52">
        <v>9.1899999999999996E-2</v>
      </c>
      <c r="U287" s="59">
        <v>0.1305</v>
      </c>
      <c r="V287" s="74">
        <f t="shared" si="70"/>
        <v>-3.8600000000000009E-2</v>
      </c>
      <c r="W287" s="52">
        <v>8.48E-2</v>
      </c>
      <c r="X287" s="59">
        <v>0.1305</v>
      </c>
      <c r="Y287" s="74">
        <f t="shared" si="71"/>
        <v>-4.5700000000000005E-2</v>
      </c>
      <c r="Z287" s="52">
        <v>0.1018</v>
      </c>
      <c r="AA287" s="59">
        <v>0.1305</v>
      </c>
      <c r="AB287" s="74">
        <f t="shared" si="72"/>
        <v>-2.8700000000000003E-2</v>
      </c>
      <c r="AC287" s="52">
        <v>0.27660000000000001</v>
      </c>
      <c r="AD287" s="59">
        <v>0.1305</v>
      </c>
      <c r="AE287" s="74">
        <f t="shared" si="73"/>
        <v>0.14610000000000001</v>
      </c>
      <c r="AF287" s="74">
        <f t="shared" si="74"/>
        <v>-4.7799999999999988E-2</v>
      </c>
      <c r="AG287" s="116">
        <v>19.53</v>
      </c>
      <c r="AH287" s="22">
        <f t="shared" si="75"/>
        <v>5.580402857254273E-6</v>
      </c>
      <c r="AI287" s="99">
        <f t="shared" si="76"/>
        <v>-2.6674325657675418E-7</v>
      </c>
      <c r="AJ287" s="97">
        <v>105.64</v>
      </c>
      <c r="AK287" s="100">
        <v>0.43</v>
      </c>
      <c r="AL287" s="190" t="s">
        <v>13</v>
      </c>
    </row>
    <row r="288" spans="1:38" s="62" customFormat="1">
      <c r="A288" s="90" t="s">
        <v>1389</v>
      </c>
      <c r="B288" s="64" t="s">
        <v>13</v>
      </c>
      <c r="C288" s="59">
        <v>0.1305</v>
      </c>
      <c r="D288" s="78" t="s">
        <v>13</v>
      </c>
      <c r="E288" s="59" t="s">
        <v>13</v>
      </c>
      <c r="F288" s="59">
        <v>0.1305</v>
      </c>
      <c r="G288" s="78" t="s">
        <v>13</v>
      </c>
      <c r="H288" s="52">
        <v>-1.0500000000000001E-2</v>
      </c>
      <c r="I288" s="59">
        <v>0.1305</v>
      </c>
      <c r="J288" s="74">
        <f t="shared" si="66"/>
        <v>-0.14100000000000001</v>
      </c>
      <c r="K288" s="52">
        <v>5.4699999999999999E-2</v>
      </c>
      <c r="L288" s="59">
        <v>0.1305</v>
      </c>
      <c r="M288" s="74">
        <f t="shared" si="67"/>
        <v>-7.5800000000000006E-2</v>
      </c>
      <c r="N288" s="52">
        <v>2.75E-2</v>
      </c>
      <c r="O288" s="59">
        <v>0.1305</v>
      </c>
      <c r="P288" s="74">
        <f t="shared" si="68"/>
        <v>-0.10300000000000001</v>
      </c>
      <c r="Q288" s="52">
        <v>8.5000000000000006E-3</v>
      </c>
      <c r="R288" s="59">
        <v>0.1305</v>
      </c>
      <c r="S288" s="74">
        <f t="shared" si="69"/>
        <v>-0.122</v>
      </c>
      <c r="T288" s="52">
        <v>1.6899999999999998E-2</v>
      </c>
      <c r="U288" s="59">
        <v>0.1305</v>
      </c>
      <c r="V288" s="74">
        <f t="shared" si="70"/>
        <v>-0.11360000000000001</v>
      </c>
      <c r="W288" s="52">
        <v>3.3300000000000003E-2</v>
      </c>
      <c r="X288" s="59">
        <v>0.1305</v>
      </c>
      <c r="Y288" s="74">
        <f t="shared" si="71"/>
        <v>-9.7200000000000009E-2</v>
      </c>
      <c r="Z288" s="52">
        <v>1.9199999999999998E-2</v>
      </c>
      <c r="AA288" s="59">
        <v>0.1305</v>
      </c>
      <c r="AB288" s="74">
        <f t="shared" si="72"/>
        <v>-0.11130000000000001</v>
      </c>
      <c r="AC288" s="52">
        <v>2.4500000000000001E-2</v>
      </c>
      <c r="AD288" s="59">
        <v>0.1305</v>
      </c>
      <c r="AE288" s="74">
        <f t="shared" si="73"/>
        <v>-0.10600000000000001</v>
      </c>
      <c r="AF288" s="74">
        <f t="shared" si="74"/>
        <v>-0.1087375</v>
      </c>
      <c r="AG288" s="116">
        <v>3.86</v>
      </c>
      <c r="AH288" s="22">
        <f t="shared" si="75"/>
        <v>1.1029367654378645E-6</v>
      </c>
      <c r="AI288" s="99">
        <f t="shared" si="76"/>
        <v>-1.1993058653179979E-7</v>
      </c>
      <c r="AJ288" s="97">
        <v>3.98</v>
      </c>
      <c r="AK288" s="100">
        <v>0</v>
      </c>
      <c r="AL288" s="102">
        <v>-3.24</v>
      </c>
    </row>
    <row r="289" spans="1:38" s="62" customFormat="1">
      <c r="A289" s="90" t="s">
        <v>1390</v>
      </c>
      <c r="B289" s="64" t="s">
        <v>13</v>
      </c>
      <c r="C289" s="59">
        <v>0.1305</v>
      </c>
      <c r="D289" s="78" t="s">
        <v>13</v>
      </c>
      <c r="E289" s="59" t="s">
        <v>13</v>
      </c>
      <c r="F289" s="59">
        <v>0.1305</v>
      </c>
      <c r="G289" s="78" t="s">
        <v>13</v>
      </c>
      <c r="H289" s="59" t="s">
        <v>13</v>
      </c>
      <c r="I289" s="59">
        <v>0.1305</v>
      </c>
      <c r="J289" s="78" t="s">
        <v>13</v>
      </c>
      <c r="K289" s="52">
        <v>0</v>
      </c>
      <c r="L289" s="59">
        <v>0.1305</v>
      </c>
      <c r="M289" s="74">
        <f t="shared" si="67"/>
        <v>-0.1305</v>
      </c>
      <c r="N289" s="52">
        <v>0</v>
      </c>
      <c r="O289" s="59">
        <v>0.1305</v>
      </c>
      <c r="P289" s="74">
        <f t="shared" si="68"/>
        <v>-0.1305</v>
      </c>
      <c r="Q289" s="52">
        <v>-8</v>
      </c>
      <c r="R289" s="59">
        <v>0.1305</v>
      </c>
      <c r="S289" s="74">
        <f t="shared" si="69"/>
        <v>-8.1304999999999996</v>
      </c>
      <c r="T289" s="52">
        <v>-12</v>
      </c>
      <c r="U289" s="59">
        <v>0.1305</v>
      </c>
      <c r="V289" s="74">
        <f t="shared" si="70"/>
        <v>-12.1305</v>
      </c>
      <c r="W289" s="52" t="s">
        <v>13</v>
      </c>
      <c r="X289" s="59">
        <v>0.1305</v>
      </c>
      <c r="Y289" s="78" t="s">
        <v>13</v>
      </c>
      <c r="Z289" s="52" t="s">
        <v>13</v>
      </c>
      <c r="AA289" s="59">
        <v>0.1305</v>
      </c>
      <c r="AB289" s="78" t="s">
        <v>13</v>
      </c>
      <c r="AC289" s="52">
        <v>0.1053</v>
      </c>
      <c r="AD289" s="59">
        <v>0.1305</v>
      </c>
      <c r="AE289" s="74">
        <f t="shared" si="73"/>
        <v>-2.52E-2</v>
      </c>
      <c r="AF289" s="74">
        <f t="shared" si="74"/>
        <v>-4.1094400000000002</v>
      </c>
      <c r="AG289" s="116">
        <v>-0.06</v>
      </c>
      <c r="AH289" s="22">
        <f t="shared" si="75"/>
        <v>-1.7144094799552298E-8</v>
      </c>
      <c r="AI289" s="99">
        <f t="shared" si="76"/>
        <v>7.0452628933072201E-8</v>
      </c>
      <c r="AJ289" s="97">
        <v>0.02</v>
      </c>
      <c r="AK289" s="101" t="s">
        <v>13</v>
      </c>
      <c r="AL289" s="102">
        <v>-2.83</v>
      </c>
    </row>
    <row r="290" spans="1:38" s="62" customFormat="1">
      <c r="A290" s="90" t="s">
        <v>1391</v>
      </c>
      <c r="B290" s="52">
        <v>0.20050000000000001</v>
      </c>
      <c r="C290" s="59">
        <v>0.1305</v>
      </c>
      <c r="D290" s="74">
        <f t="shared" si="77"/>
        <v>7.0000000000000007E-2</v>
      </c>
      <c r="E290" s="52">
        <v>0.25209999999999999</v>
      </c>
      <c r="F290" s="59">
        <v>0.1305</v>
      </c>
      <c r="G290" s="74">
        <f t="shared" si="65"/>
        <v>0.12159999999999999</v>
      </c>
      <c r="H290" s="52">
        <v>0.1147</v>
      </c>
      <c r="I290" s="59">
        <v>0.1305</v>
      </c>
      <c r="J290" s="74">
        <f t="shared" si="66"/>
        <v>-1.5800000000000008E-2</v>
      </c>
      <c r="K290" s="52">
        <v>2.3E-2</v>
      </c>
      <c r="L290" s="59">
        <v>0.1305</v>
      </c>
      <c r="M290" s="74">
        <f t="shared" si="67"/>
        <v>-0.10750000000000001</v>
      </c>
      <c r="N290" s="52">
        <v>5.1499999999999997E-2</v>
      </c>
      <c r="O290" s="59">
        <v>0.1305</v>
      </c>
      <c r="P290" s="74">
        <f t="shared" si="68"/>
        <v>-7.9000000000000015E-2</v>
      </c>
      <c r="Q290" s="52">
        <v>3.56E-2</v>
      </c>
      <c r="R290" s="59">
        <v>0.1305</v>
      </c>
      <c r="S290" s="74">
        <f t="shared" si="69"/>
        <v>-9.4900000000000012E-2</v>
      </c>
      <c r="T290" s="52">
        <v>7.4300000000000005E-2</v>
      </c>
      <c r="U290" s="59">
        <v>0.1305</v>
      </c>
      <c r="V290" s="74">
        <f t="shared" si="70"/>
        <v>-5.62E-2</v>
      </c>
      <c r="W290" s="52">
        <v>0.1087</v>
      </c>
      <c r="X290" s="59">
        <v>0.1305</v>
      </c>
      <c r="Y290" s="74">
        <f t="shared" si="71"/>
        <v>-2.18E-2</v>
      </c>
      <c r="Z290" s="52">
        <v>5.3400000000000003E-2</v>
      </c>
      <c r="AA290" s="59">
        <v>0.1305</v>
      </c>
      <c r="AB290" s="74">
        <f t="shared" si="72"/>
        <v>-7.7100000000000002E-2</v>
      </c>
      <c r="AC290" s="52">
        <v>5.6000000000000001E-2</v>
      </c>
      <c r="AD290" s="59">
        <v>0.1305</v>
      </c>
      <c r="AE290" s="74">
        <f t="shared" si="73"/>
        <v>-7.4500000000000011E-2</v>
      </c>
      <c r="AF290" s="74">
        <f t="shared" si="74"/>
        <v>-3.3520000000000008E-2</v>
      </c>
      <c r="AG290" s="116">
        <v>12.94</v>
      </c>
      <c r="AH290" s="22">
        <f t="shared" si="75"/>
        <v>3.6974097784367785E-6</v>
      </c>
      <c r="AI290" s="99">
        <f t="shared" si="76"/>
        <v>-1.2393717577320085E-7</v>
      </c>
      <c r="AJ290" s="97">
        <v>14.52</v>
      </c>
      <c r="AK290" s="100">
        <v>0</v>
      </c>
      <c r="AL290" s="102" t="s">
        <v>13</v>
      </c>
    </row>
    <row r="291" spans="1:38" s="62" customFormat="1">
      <c r="A291" s="90" t="s">
        <v>1392</v>
      </c>
      <c r="B291" s="64" t="s">
        <v>13</v>
      </c>
      <c r="C291" s="59">
        <v>0.1305</v>
      </c>
      <c r="D291" s="78" t="s">
        <v>13</v>
      </c>
      <c r="E291" s="59" t="s">
        <v>13</v>
      </c>
      <c r="F291" s="59">
        <v>0.1305</v>
      </c>
      <c r="G291" s="78" t="s">
        <v>13</v>
      </c>
      <c r="H291" s="52">
        <v>4.53E-2</v>
      </c>
      <c r="I291" s="59">
        <v>0.1305</v>
      </c>
      <c r="J291" s="74">
        <f t="shared" si="66"/>
        <v>-8.5199999999999998E-2</v>
      </c>
      <c r="K291" s="52">
        <v>7.9600000000000004E-2</v>
      </c>
      <c r="L291" s="59">
        <v>0.1305</v>
      </c>
      <c r="M291" s="74">
        <f t="shared" si="67"/>
        <v>-5.0900000000000001E-2</v>
      </c>
      <c r="N291" s="52">
        <v>5.1999999999999998E-2</v>
      </c>
      <c r="O291" s="59">
        <v>0.1305</v>
      </c>
      <c r="P291" s="74">
        <f t="shared" si="68"/>
        <v>-7.8500000000000014E-2</v>
      </c>
      <c r="Q291" s="52">
        <v>0.1178</v>
      </c>
      <c r="R291" s="59">
        <v>0.1305</v>
      </c>
      <c r="S291" s="74">
        <f t="shared" si="69"/>
        <v>-1.2700000000000003E-2</v>
      </c>
      <c r="T291" s="52">
        <v>0.1234</v>
      </c>
      <c r="U291" s="59">
        <v>0.1305</v>
      </c>
      <c r="V291" s="74">
        <f t="shared" si="70"/>
        <v>-7.1000000000000091E-3</v>
      </c>
      <c r="W291" s="52">
        <v>0.1007</v>
      </c>
      <c r="X291" s="59">
        <v>0.1305</v>
      </c>
      <c r="Y291" s="74">
        <f t="shared" si="71"/>
        <v>-2.9800000000000007E-2</v>
      </c>
      <c r="Z291" s="52">
        <v>0.12620000000000001</v>
      </c>
      <c r="AA291" s="59">
        <v>0.1305</v>
      </c>
      <c r="AB291" s="74">
        <f t="shared" si="72"/>
        <v>-4.2999999999999983E-3</v>
      </c>
      <c r="AC291" s="52">
        <v>0.1018</v>
      </c>
      <c r="AD291" s="59">
        <v>0.1305</v>
      </c>
      <c r="AE291" s="74">
        <f t="shared" si="73"/>
        <v>-2.8700000000000003E-2</v>
      </c>
      <c r="AF291" s="74">
        <f t="shared" si="74"/>
        <v>-3.7149999999999996E-2</v>
      </c>
      <c r="AG291" s="116">
        <v>50.99</v>
      </c>
      <c r="AH291" s="22">
        <f t="shared" si="75"/>
        <v>1.4569623230486194E-5</v>
      </c>
      <c r="AI291" s="99">
        <f t="shared" si="76"/>
        <v>-5.4126150301256204E-7</v>
      </c>
      <c r="AJ291" s="97">
        <v>52.67</v>
      </c>
      <c r="AK291" s="100">
        <v>0.36</v>
      </c>
      <c r="AL291" s="102">
        <v>1.86</v>
      </c>
    </row>
    <row r="292" spans="1:38" s="62" customFormat="1">
      <c r="A292" s="90" t="s">
        <v>1393</v>
      </c>
      <c r="B292" s="52">
        <v>8.3099999999999993E-2</v>
      </c>
      <c r="C292" s="59">
        <v>0.1305</v>
      </c>
      <c r="D292" s="74">
        <f t="shared" si="77"/>
        <v>-4.7400000000000012E-2</v>
      </c>
      <c r="E292" s="52">
        <v>8.5300000000000001E-2</v>
      </c>
      <c r="F292" s="59">
        <v>0.1305</v>
      </c>
      <c r="G292" s="74">
        <f t="shared" si="65"/>
        <v>-4.5200000000000004E-2</v>
      </c>
      <c r="H292" s="52">
        <v>8.0600000000000005E-2</v>
      </c>
      <c r="I292" s="59">
        <v>0.1305</v>
      </c>
      <c r="J292" s="74">
        <f t="shared" si="66"/>
        <v>-4.99E-2</v>
      </c>
      <c r="K292" s="52">
        <v>6.9699999999999998E-2</v>
      </c>
      <c r="L292" s="59">
        <v>0.1305</v>
      </c>
      <c r="M292" s="74">
        <f t="shared" si="67"/>
        <v>-6.0800000000000007E-2</v>
      </c>
      <c r="N292" s="52">
        <v>6.6299999999999998E-2</v>
      </c>
      <c r="O292" s="59">
        <v>0.1305</v>
      </c>
      <c r="P292" s="74">
        <f t="shared" si="68"/>
        <v>-6.4200000000000007E-2</v>
      </c>
      <c r="Q292" s="52">
        <v>6.7100000000000007E-2</v>
      </c>
      <c r="R292" s="59">
        <v>0.1305</v>
      </c>
      <c r="S292" s="74">
        <f t="shared" si="69"/>
        <v>-6.3399999999999998E-2</v>
      </c>
      <c r="T292" s="52">
        <v>6.5299999999999997E-2</v>
      </c>
      <c r="U292" s="59">
        <v>0.1305</v>
      </c>
      <c r="V292" s="74">
        <f t="shared" si="70"/>
        <v>-6.5200000000000008E-2</v>
      </c>
      <c r="W292" s="52">
        <v>7.3300000000000004E-2</v>
      </c>
      <c r="X292" s="59">
        <v>0.1305</v>
      </c>
      <c r="Y292" s="74">
        <f t="shared" si="71"/>
        <v>-5.7200000000000001E-2</v>
      </c>
      <c r="Z292" s="52">
        <v>8.5599999999999996E-2</v>
      </c>
      <c r="AA292" s="59">
        <v>0.1305</v>
      </c>
      <c r="AB292" s="74">
        <f t="shared" si="72"/>
        <v>-4.4900000000000009E-2</v>
      </c>
      <c r="AC292" s="52">
        <v>8.5099999999999995E-2</v>
      </c>
      <c r="AD292" s="59">
        <v>0.1305</v>
      </c>
      <c r="AE292" s="74">
        <f t="shared" si="73"/>
        <v>-4.540000000000001E-2</v>
      </c>
      <c r="AF292" s="74">
        <f t="shared" si="74"/>
        <v>-5.4360000000000019E-2</v>
      </c>
      <c r="AG292" s="116">
        <v>14.65</v>
      </c>
      <c r="AH292" s="22">
        <f t="shared" si="75"/>
        <v>4.1860164802240198E-6</v>
      </c>
      <c r="AI292" s="99">
        <f t="shared" si="76"/>
        <v>-2.2755185586497779E-7</v>
      </c>
      <c r="AJ292" s="97">
        <v>16.100000000000001</v>
      </c>
      <c r="AK292" s="100">
        <v>0</v>
      </c>
      <c r="AL292" s="102">
        <v>-9.89</v>
      </c>
    </row>
    <row r="293" spans="1:38" s="62" customFormat="1">
      <c r="A293" s="90" t="s">
        <v>1394</v>
      </c>
      <c r="B293" s="52">
        <v>1.7100000000000001E-2</v>
      </c>
      <c r="C293" s="59">
        <v>0.1305</v>
      </c>
      <c r="D293" s="74">
        <f t="shared" si="77"/>
        <v>-0.1134</v>
      </c>
      <c r="E293" s="52">
        <v>-5.3E-3</v>
      </c>
      <c r="F293" s="59">
        <v>0.1305</v>
      </c>
      <c r="G293" s="74">
        <f t="shared" si="65"/>
        <v>-0.1358</v>
      </c>
      <c r="H293" s="52">
        <v>-4.1300000000000003E-2</v>
      </c>
      <c r="I293" s="59">
        <v>0.1305</v>
      </c>
      <c r="J293" s="74">
        <f t="shared" si="66"/>
        <v>-0.17180000000000001</v>
      </c>
      <c r="K293" s="52">
        <v>-4.87E-2</v>
      </c>
      <c r="L293" s="59">
        <v>0.1305</v>
      </c>
      <c r="M293" s="74">
        <f t="shared" si="67"/>
        <v>-0.1792</v>
      </c>
      <c r="N293" s="52">
        <v>-4.6899999999999997E-2</v>
      </c>
      <c r="O293" s="59">
        <v>0.1305</v>
      </c>
      <c r="P293" s="74">
        <f t="shared" si="68"/>
        <v>-0.1774</v>
      </c>
      <c r="Q293" s="52">
        <v>1.17E-2</v>
      </c>
      <c r="R293" s="59">
        <v>0.1305</v>
      </c>
      <c r="S293" s="74">
        <f t="shared" si="69"/>
        <v>-0.1188</v>
      </c>
      <c r="T293" s="52">
        <v>4.1000000000000003E-3</v>
      </c>
      <c r="U293" s="59">
        <v>0.1305</v>
      </c>
      <c r="V293" s="74">
        <f t="shared" si="70"/>
        <v>-0.12640000000000001</v>
      </c>
      <c r="W293" s="52">
        <v>1.2699999999999999E-2</v>
      </c>
      <c r="X293" s="59">
        <v>0.1305</v>
      </c>
      <c r="Y293" s="74">
        <f t="shared" si="71"/>
        <v>-0.1178</v>
      </c>
      <c r="Z293" s="52">
        <v>-4.8800000000000003E-2</v>
      </c>
      <c r="AA293" s="59">
        <v>0.1305</v>
      </c>
      <c r="AB293" s="74">
        <f t="shared" si="72"/>
        <v>-0.17930000000000001</v>
      </c>
      <c r="AC293" s="52">
        <v>3.85E-2</v>
      </c>
      <c r="AD293" s="59">
        <v>0.1305</v>
      </c>
      <c r="AE293" s="74">
        <f t="shared" si="73"/>
        <v>-9.1999999999999998E-2</v>
      </c>
      <c r="AF293" s="74">
        <f t="shared" si="74"/>
        <v>-0.14119000000000001</v>
      </c>
      <c r="AG293" s="116">
        <v>32.26</v>
      </c>
      <c r="AH293" s="22">
        <f t="shared" si="75"/>
        <v>9.2178083038926179E-6</v>
      </c>
      <c r="AI293" s="99">
        <f t="shared" si="76"/>
        <v>-1.3014623544265988E-6</v>
      </c>
      <c r="AJ293" s="97">
        <v>35.520000000000003</v>
      </c>
      <c r="AK293" s="100">
        <v>0.34</v>
      </c>
      <c r="AL293" s="190" t="s">
        <v>13</v>
      </c>
    </row>
    <row r="294" spans="1:38" s="62" customFormat="1">
      <c r="A294" s="90" t="s">
        <v>1395</v>
      </c>
      <c r="B294" s="64" t="s">
        <v>13</v>
      </c>
      <c r="C294" s="59">
        <v>0.1305</v>
      </c>
      <c r="D294" s="78" t="s">
        <v>13</v>
      </c>
      <c r="E294" s="59" t="s">
        <v>13</v>
      </c>
      <c r="F294" s="59">
        <v>0.1305</v>
      </c>
      <c r="G294" s="78" t="s">
        <v>13</v>
      </c>
      <c r="H294" s="52">
        <v>0</v>
      </c>
      <c r="I294" s="59">
        <v>0.1305</v>
      </c>
      <c r="J294" s="74">
        <f t="shared" si="66"/>
        <v>-0.1305</v>
      </c>
      <c r="K294" s="52">
        <v>0</v>
      </c>
      <c r="L294" s="59">
        <v>0.1305</v>
      </c>
      <c r="M294" s="74">
        <f t="shared" si="67"/>
        <v>-0.1305</v>
      </c>
      <c r="N294" s="52">
        <v>4.8800000000000003E-2</v>
      </c>
      <c r="O294" s="59">
        <v>0.1305</v>
      </c>
      <c r="P294" s="74">
        <f t="shared" si="68"/>
        <v>-8.1699999999999995E-2</v>
      </c>
      <c r="Q294" s="52">
        <v>1.84E-2</v>
      </c>
      <c r="R294" s="59">
        <v>0.1305</v>
      </c>
      <c r="S294" s="74">
        <f t="shared" si="69"/>
        <v>-0.11210000000000001</v>
      </c>
      <c r="T294" s="52">
        <v>3.4299999999999997E-2</v>
      </c>
      <c r="U294" s="59">
        <v>0.1305</v>
      </c>
      <c r="V294" s="74">
        <f t="shared" si="70"/>
        <v>-9.6200000000000008E-2</v>
      </c>
      <c r="W294" s="52">
        <v>6.8500000000000005E-2</v>
      </c>
      <c r="X294" s="59">
        <v>0.1305</v>
      </c>
      <c r="Y294" s="74">
        <f t="shared" si="71"/>
        <v>-6.2E-2</v>
      </c>
      <c r="Z294" s="52">
        <v>5.6500000000000002E-2</v>
      </c>
      <c r="AA294" s="59">
        <v>0.1305</v>
      </c>
      <c r="AB294" s="74">
        <f t="shared" si="72"/>
        <v>-7.400000000000001E-2</v>
      </c>
      <c r="AC294" s="63">
        <v>-0.1192</v>
      </c>
      <c r="AD294" s="59">
        <v>0.1305</v>
      </c>
      <c r="AE294" s="74">
        <f t="shared" si="73"/>
        <v>-0.24970000000000001</v>
      </c>
      <c r="AF294" s="74">
        <f t="shared" si="74"/>
        <v>-0.11708750000000001</v>
      </c>
      <c r="AG294" s="116">
        <v>5.39</v>
      </c>
      <c r="AH294" s="22">
        <f t="shared" si="75"/>
        <v>1.5401111828264479E-6</v>
      </c>
      <c r="AI294" s="99">
        <f t="shared" si="76"/>
        <v>-1.8032776811919173E-7</v>
      </c>
      <c r="AJ294" s="97">
        <v>10.58</v>
      </c>
      <c r="AK294" s="100">
        <v>0.35</v>
      </c>
      <c r="AL294" s="190" t="s">
        <v>13</v>
      </c>
    </row>
    <row r="295" spans="1:38" s="62" customFormat="1">
      <c r="A295" s="90" t="s">
        <v>1396</v>
      </c>
      <c r="B295" s="64" t="s">
        <v>13</v>
      </c>
      <c r="C295" s="59">
        <v>0.1305</v>
      </c>
      <c r="D295" s="78" t="s">
        <v>13</v>
      </c>
      <c r="E295" s="59" t="s">
        <v>13</v>
      </c>
      <c r="F295" s="59">
        <v>0.1305</v>
      </c>
      <c r="G295" s="78" t="s">
        <v>13</v>
      </c>
      <c r="H295" s="59" t="s">
        <v>13</v>
      </c>
      <c r="I295" s="59">
        <v>0.1305</v>
      </c>
      <c r="J295" s="78" t="s">
        <v>13</v>
      </c>
      <c r="K295" s="59" t="s">
        <v>13</v>
      </c>
      <c r="L295" s="59">
        <v>0.1305</v>
      </c>
      <c r="M295" s="78" t="s">
        <v>13</v>
      </c>
      <c r="N295" s="59" t="s">
        <v>13</v>
      </c>
      <c r="O295" s="59">
        <v>0.1305</v>
      </c>
      <c r="P295" s="78" t="s">
        <v>13</v>
      </c>
      <c r="Q295" s="52">
        <v>1.7299999999999999E-2</v>
      </c>
      <c r="R295" s="59">
        <v>0.1305</v>
      </c>
      <c r="S295" s="74">
        <f t="shared" si="69"/>
        <v>-0.11320000000000001</v>
      </c>
      <c r="T295" s="52">
        <v>3.8E-3</v>
      </c>
      <c r="U295" s="59">
        <v>0.1305</v>
      </c>
      <c r="V295" s="74">
        <f t="shared" si="70"/>
        <v>-0.12670000000000001</v>
      </c>
      <c r="W295" s="52">
        <v>2.1000000000000001E-2</v>
      </c>
      <c r="X295" s="59">
        <v>0.1305</v>
      </c>
      <c r="Y295" s="74">
        <f t="shared" si="71"/>
        <v>-0.1095</v>
      </c>
      <c r="Z295" s="52">
        <v>3.5400000000000001E-2</v>
      </c>
      <c r="AA295" s="59">
        <v>0.1305</v>
      </c>
      <c r="AB295" s="74">
        <f t="shared" si="72"/>
        <v>-9.5100000000000004E-2</v>
      </c>
      <c r="AC295" s="52">
        <v>1.8800000000000001E-2</v>
      </c>
      <c r="AD295" s="59">
        <v>0.1305</v>
      </c>
      <c r="AE295" s="74">
        <f t="shared" si="73"/>
        <v>-0.11170000000000001</v>
      </c>
      <c r="AF295" s="74">
        <f t="shared" si="74"/>
        <v>-0.11124000000000001</v>
      </c>
      <c r="AG295" s="116">
        <v>13.06</v>
      </c>
      <c r="AH295" s="22">
        <f t="shared" si="75"/>
        <v>3.7316979680358837E-6</v>
      </c>
      <c r="AI295" s="99">
        <f t="shared" si="76"/>
        <v>-4.1511408196431175E-7</v>
      </c>
      <c r="AJ295" s="97">
        <v>16.11</v>
      </c>
      <c r="AK295" s="100">
        <v>0.09</v>
      </c>
      <c r="AL295" s="102">
        <v>-12.83</v>
      </c>
    </row>
    <row r="296" spans="1:38" s="62" customFormat="1">
      <c r="A296" s="90" t="s">
        <v>1397</v>
      </c>
      <c r="B296" s="52">
        <v>-8.6E-3</v>
      </c>
      <c r="C296" s="59">
        <v>0.1305</v>
      </c>
      <c r="D296" s="74">
        <f t="shared" si="77"/>
        <v>-0.1391</v>
      </c>
      <c r="E296" s="52">
        <v>-2.9999999999999997E-4</v>
      </c>
      <c r="F296" s="59">
        <v>0.1305</v>
      </c>
      <c r="G296" s="74">
        <f t="shared" si="65"/>
        <v>-0.1308</v>
      </c>
      <c r="H296" s="52">
        <v>-2.8999999999999998E-3</v>
      </c>
      <c r="I296" s="59">
        <v>0.1305</v>
      </c>
      <c r="J296" s="74">
        <f t="shared" si="66"/>
        <v>-0.13340000000000002</v>
      </c>
      <c r="K296" s="52">
        <v>-1.5E-3</v>
      </c>
      <c r="L296" s="59">
        <v>0.1305</v>
      </c>
      <c r="M296" s="74">
        <f t="shared" si="67"/>
        <v>-0.13200000000000001</v>
      </c>
      <c r="N296" s="52">
        <v>-0.56330000000000002</v>
      </c>
      <c r="O296" s="59">
        <v>0.1305</v>
      </c>
      <c r="P296" s="74">
        <f t="shared" si="68"/>
        <v>-0.69379999999999997</v>
      </c>
      <c r="Q296" s="52">
        <v>-8.2000000000000007E-3</v>
      </c>
      <c r="R296" s="59">
        <v>0.1305</v>
      </c>
      <c r="S296" s="74">
        <f t="shared" si="69"/>
        <v>-0.13870000000000002</v>
      </c>
      <c r="T296" s="52">
        <v>-0.3841</v>
      </c>
      <c r="U296" s="59">
        <v>0.1305</v>
      </c>
      <c r="V296" s="74">
        <f t="shared" si="70"/>
        <v>-0.51459999999999995</v>
      </c>
      <c r="W296" s="52">
        <v>-2.5700000000000001E-2</v>
      </c>
      <c r="X296" s="59">
        <v>0.1305</v>
      </c>
      <c r="Y296" s="74">
        <f t="shared" si="71"/>
        <v>-0.15620000000000001</v>
      </c>
      <c r="Z296" s="52">
        <v>-0.1031</v>
      </c>
      <c r="AA296" s="59">
        <v>0.1305</v>
      </c>
      <c r="AB296" s="74">
        <f t="shared" si="72"/>
        <v>-0.2336</v>
      </c>
      <c r="AC296" s="52">
        <v>-0.2576</v>
      </c>
      <c r="AD296" s="59">
        <v>0.1305</v>
      </c>
      <c r="AE296" s="74">
        <f t="shared" si="73"/>
        <v>-0.3881</v>
      </c>
      <c r="AF296" s="74">
        <f t="shared" si="74"/>
        <v>-0.26603000000000004</v>
      </c>
      <c r="AG296" s="116">
        <v>15.07</v>
      </c>
      <c r="AH296" s="22">
        <f t="shared" si="75"/>
        <v>4.3060251438208852E-6</v>
      </c>
      <c r="AI296" s="99">
        <f t="shared" si="76"/>
        <v>-1.1455318690106703E-6</v>
      </c>
      <c r="AJ296" s="97">
        <v>17.89</v>
      </c>
      <c r="AK296" s="100">
        <v>0</v>
      </c>
      <c r="AL296" s="190" t="s">
        <v>13</v>
      </c>
    </row>
    <row r="297" spans="1:38" s="62" customFormat="1">
      <c r="A297" s="90" t="s">
        <v>1398</v>
      </c>
      <c r="B297" s="64" t="s">
        <v>13</v>
      </c>
      <c r="C297" s="59">
        <v>0.1305</v>
      </c>
      <c r="D297" s="78" t="s">
        <v>13</v>
      </c>
      <c r="E297" s="59" t="s">
        <v>13</v>
      </c>
      <c r="F297" s="59">
        <v>0.1305</v>
      </c>
      <c r="G297" s="78" t="s">
        <v>13</v>
      </c>
      <c r="H297" s="64" t="s">
        <v>13</v>
      </c>
      <c r="I297" s="59">
        <v>0.1305</v>
      </c>
      <c r="J297" s="78" t="s">
        <v>13</v>
      </c>
      <c r="K297" s="59" t="s">
        <v>13</v>
      </c>
      <c r="L297" s="59">
        <v>0.1305</v>
      </c>
      <c r="M297" s="78" t="s">
        <v>13</v>
      </c>
      <c r="N297" s="59" t="s">
        <v>13</v>
      </c>
      <c r="O297" s="59">
        <v>0.1305</v>
      </c>
      <c r="P297" s="78" t="s">
        <v>13</v>
      </c>
      <c r="Q297" s="74" t="s">
        <v>13</v>
      </c>
      <c r="R297" s="59">
        <v>0.1305</v>
      </c>
      <c r="S297" s="78" t="s">
        <v>13</v>
      </c>
      <c r="T297" s="52">
        <v>1.47E-2</v>
      </c>
      <c r="U297" s="59">
        <v>0.1305</v>
      </c>
      <c r="V297" s="74">
        <f t="shared" si="70"/>
        <v>-0.1158</v>
      </c>
      <c r="W297" s="52">
        <v>-7.6200000000000004E-2</v>
      </c>
      <c r="X297" s="59">
        <v>0.1305</v>
      </c>
      <c r="Y297" s="74">
        <f t="shared" si="71"/>
        <v>-0.20669999999999999</v>
      </c>
      <c r="Z297" s="52">
        <v>2.8999999999999998E-3</v>
      </c>
      <c r="AA297" s="59">
        <v>0.1305</v>
      </c>
      <c r="AB297" s="74">
        <f t="shared" si="72"/>
        <v>-0.12759999999999999</v>
      </c>
      <c r="AC297" s="52">
        <v>3.2099999999999997E-2</v>
      </c>
      <c r="AD297" s="59">
        <v>0.1305</v>
      </c>
      <c r="AE297" s="74">
        <f t="shared" si="73"/>
        <v>-9.8400000000000015E-2</v>
      </c>
      <c r="AF297" s="74">
        <f t="shared" si="74"/>
        <v>-0.137125</v>
      </c>
      <c r="AG297" s="116">
        <v>6.93</v>
      </c>
      <c r="AH297" s="22">
        <f t="shared" si="75"/>
        <v>1.9801429493482904E-6</v>
      </c>
      <c r="AI297" s="99">
        <f t="shared" si="76"/>
        <v>-2.7152710192938431E-7</v>
      </c>
      <c r="AJ297" s="97">
        <v>7.35</v>
      </c>
      <c r="AK297" s="100">
        <v>0</v>
      </c>
      <c r="AL297" s="190" t="s">
        <v>13</v>
      </c>
    </row>
    <row r="298" spans="1:38" s="62" customFormat="1">
      <c r="A298" s="90" t="s">
        <v>1399</v>
      </c>
      <c r="B298" s="64" t="s">
        <v>13</v>
      </c>
      <c r="C298" s="59">
        <v>0.1305</v>
      </c>
      <c r="D298" s="78" t="s">
        <v>13</v>
      </c>
      <c r="E298" s="59" t="s">
        <v>13</v>
      </c>
      <c r="F298" s="59">
        <v>0.1305</v>
      </c>
      <c r="G298" s="78" t="s">
        <v>13</v>
      </c>
      <c r="H298" s="59" t="s">
        <v>13</v>
      </c>
      <c r="I298" s="59">
        <v>0.1305</v>
      </c>
      <c r="J298" s="78" t="s">
        <v>13</v>
      </c>
      <c r="K298" s="52">
        <v>0.121</v>
      </c>
      <c r="L298" s="59">
        <v>0.1305</v>
      </c>
      <c r="M298" s="74">
        <f t="shared" si="67"/>
        <v>-9.5000000000000084E-3</v>
      </c>
      <c r="N298" s="52">
        <v>0.13070000000000001</v>
      </c>
      <c r="O298" s="59">
        <v>0.1305</v>
      </c>
      <c r="P298" s="74">
        <f t="shared" si="68"/>
        <v>2.0000000000000573E-4</v>
      </c>
      <c r="Q298" s="52">
        <v>0.1203</v>
      </c>
      <c r="R298" s="59">
        <v>0.1305</v>
      </c>
      <c r="S298" s="74">
        <f t="shared" si="69"/>
        <v>-1.0200000000000001E-2</v>
      </c>
      <c r="T298" s="52">
        <v>9.5799999999999996E-2</v>
      </c>
      <c r="U298" s="59">
        <v>0.1305</v>
      </c>
      <c r="V298" s="74">
        <f t="shared" si="70"/>
        <v>-3.4700000000000009E-2</v>
      </c>
      <c r="W298" s="52">
        <v>0.125</v>
      </c>
      <c r="X298" s="59">
        <v>0.1305</v>
      </c>
      <c r="Y298" s="74">
        <f t="shared" si="71"/>
        <v>-5.5000000000000049E-3</v>
      </c>
      <c r="Z298" s="52">
        <v>9.0300000000000005E-2</v>
      </c>
      <c r="AA298" s="59">
        <v>0.1305</v>
      </c>
      <c r="AB298" s="74">
        <f t="shared" si="72"/>
        <v>-4.02E-2</v>
      </c>
      <c r="AC298" s="52">
        <v>5.16E-2</v>
      </c>
      <c r="AD298" s="59">
        <v>0.1305</v>
      </c>
      <c r="AE298" s="74">
        <f t="shared" si="73"/>
        <v>-7.8899999999999998E-2</v>
      </c>
      <c r="AF298" s="74">
        <f t="shared" si="74"/>
        <v>-2.5542857142857145E-2</v>
      </c>
      <c r="AG298" s="116">
        <v>18.010000000000002</v>
      </c>
      <c r="AH298" s="22">
        <f t="shared" si="75"/>
        <v>5.1460857889989486E-6</v>
      </c>
      <c r="AI298" s="99">
        <f t="shared" si="76"/>
        <v>-1.3144573415328743E-7</v>
      </c>
      <c r="AJ298" s="97">
        <v>18.559999999999999</v>
      </c>
      <c r="AK298" s="100">
        <v>0.04</v>
      </c>
      <c r="AL298" s="190" t="s">
        <v>13</v>
      </c>
    </row>
    <row r="299" spans="1:38" s="62" customFormat="1">
      <c r="A299" s="90" t="s">
        <v>1400</v>
      </c>
      <c r="B299" s="64" t="s">
        <v>13</v>
      </c>
      <c r="C299" s="59">
        <v>0.1305</v>
      </c>
      <c r="D299" s="78" t="s">
        <v>13</v>
      </c>
      <c r="E299" s="59" t="s">
        <v>13</v>
      </c>
      <c r="F299" s="59">
        <v>0.1305</v>
      </c>
      <c r="G299" s="78" t="s">
        <v>13</v>
      </c>
      <c r="H299" s="64" t="s">
        <v>13</v>
      </c>
      <c r="I299" s="59">
        <v>0.1305</v>
      </c>
      <c r="J299" s="78" t="s">
        <v>13</v>
      </c>
      <c r="K299" s="59" t="s">
        <v>13</v>
      </c>
      <c r="L299" s="59">
        <v>0.1305</v>
      </c>
      <c r="M299" s="78" t="s">
        <v>13</v>
      </c>
      <c r="N299" s="59" t="s">
        <v>13</v>
      </c>
      <c r="O299" s="59">
        <v>0.1305</v>
      </c>
      <c r="P299" s="78" t="s">
        <v>13</v>
      </c>
      <c r="Q299" s="52">
        <v>3.2500000000000001E-2</v>
      </c>
      <c r="R299" s="59">
        <v>0.1305</v>
      </c>
      <c r="S299" s="74">
        <f t="shared" si="69"/>
        <v>-9.8000000000000004E-2</v>
      </c>
      <c r="T299" s="52">
        <v>1.0699999999999999E-2</v>
      </c>
      <c r="U299" s="59">
        <v>0.1305</v>
      </c>
      <c r="V299" s="74">
        <f t="shared" si="70"/>
        <v>-0.1198</v>
      </c>
      <c r="W299" s="52">
        <v>3.9100000000000003E-2</v>
      </c>
      <c r="X299" s="59">
        <v>0.1305</v>
      </c>
      <c r="Y299" s="74">
        <f t="shared" si="71"/>
        <v>-9.1400000000000009E-2</v>
      </c>
      <c r="Z299" s="52">
        <v>1.17E-2</v>
      </c>
      <c r="AA299" s="59">
        <v>0.1305</v>
      </c>
      <c r="AB299" s="74">
        <f t="shared" si="72"/>
        <v>-0.1188</v>
      </c>
      <c r="AC299" s="52">
        <v>5.0000000000000001E-4</v>
      </c>
      <c r="AD299" s="59">
        <v>0.1305</v>
      </c>
      <c r="AE299" s="74">
        <f t="shared" si="73"/>
        <v>-0.13</v>
      </c>
      <c r="AF299" s="74">
        <f t="shared" si="74"/>
        <v>-0.1116</v>
      </c>
      <c r="AG299" s="116">
        <v>6.05</v>
      </c>
      <c r="AH299" s="22">
        <f t="shared" si="75"/>
        <v>1.7286962256215234E-6</v>
      </c>
      <c r="AI299" s="99">
        <f t="shared" si="76"/>
        <v>-1.9292249877936202E-7</v>
      </c>
      <c r="AJ299" s="97">
        <v>6.05</v>
      </c>
      <c r="AK299" s="100">
        <v>0.14000000000000001</v>
      </c>
      <c r="AL299" s="190" t="s">
        <v>13</v>
      </c>
    </row>
    <row r="300" spans="1:38" s="62" customFormat="1">
      <c r="A300" s="90" t="s">
        <v>1401</v>
      </c>
      <c r="B300" s="52">
        <v>1.67E-2</v>
      </c>
      <c r="C300" s="59">
        <v>0.1305</v>
      </c>
      <c r="D300" s="74">
        <f t="shared" si="77"/>
        <v>-0.11380000000000001</v>
      </c>
      <c r="E300" s="52">
        <v>3.6499999999999998E-2</v>
      </c>
      <c r="F300" s="59">
        <v>0.1305</v>
      </c>
      <c r="G300" s="74">
        <f t="shared" si="65"/>
        <v>-9.4E-2</v>
      </c>
      <c r="H300" s="52">
        <v>1.37E-2</v>
      </c>
      <c r="I300" s="59">
        <v>0.1305</v>
      </c>
      <c r="J300" s="74">
        <f t="shared" si="66"/>
        <v>-0.1168</v>
      </c>
      <c r="K300" s="52">
        <v>1.5599999999999999E-2</v>
      </c>
      <c r="L300" s="59">
        <v>0.1305</v>
      </c>
      <c r="M300" s="74">
        <f t="shared" si="67"/>
        <v>-0.1149</v>
      </c>
      <c r="N300" s="52">
        <v>2.2499999999999999E-2</v>
      </c>
      <c r="O300" s="59">
        <v>0.1305</v>
      </c>
      <c r="P300" s="74">
        <f t="shared" si="68"/>
        <v>-0.10800000000000001</v>
      </c>
      <c r="Q300" s="52">
        <v>1.3100000000000001E-2</v>
      </c>
      <c r="R300" s="59">
        <v>0.1305</v>
      </c>
      <c r="S300" s="74">
        <f t="shared" si="69"/>
        <v>-0.1174</v>
      </c>
      <c r="T300" s="52">
        <v>2.0999999999999999E-3</v>
      </c>
      <c r="U300" s="59">
        <v>0.1305</v>
      </c>
      <c r="V300" s="74">
        <f t="shared" si="70"/>
        <v>-0.12840000000000001</v>
      </c>
      <c r="W300" s="52">
        <v>-1E-3</v>
      </c>
      <c r="X300" s="59">
        <v>0.1305</v>
      </c>
      <c r="Y300" s="74">
        <f t="shared" si="71"/>
        <v>-0.13150000000000001</v>
      </c>
      <c r="Z300" s="52">
        <v>1.9E-3</v>
      </c>
      <c r="AA300" s="59">
        <v>0.1305</v>
      </c>
      <c r="AB300" s="74">
        <f t="shared" si="72"/>
        <v>-0.12859999999999999</v>
      </c>
      <c r="AC300" s="52">
        <v>2.5999999999999999E-3</v>
      </c>
      <c r="AD300" s="59">
        <v>0.1305</v>
      </c>
      <c r="AE300" s="74">
        <f t="shared" si="73"/>
        <v>-0.12790000000000001</v>
      </c>
      <c r="AF300" s="74">
        <f t="shared" si="74"/>
        <v>-0.11813000000000003</v>
      </c>
      <c r="AG300" s="116">
        <v>61.89</v>
      </c>
      <c r="AH300" s="22">
        <f t="shared" si="75"/>
        <v>1.7684133785738197E-5</v>
      </c>
      <c r="AI300" s="99">
        <f t="shared" si="76"/>
        <v>-2.0890267241092535E-6</v>
      </c>
      <c r="AJ300" s="97">
        <v>63.62</v>
      </c>
      <c r="AK300" s="100">
        <v>0</v>
      </c>
      <c r="AL300" s="102">
        <v>-1.29</v>
      </c>
    </row>
    <row r="301" spans="1:38" s="62" customFormat="1">
      <c r="A301" s="90" t="s">
        <v>1402</v>
      </c>
      <c r="B301" s="63">
        <v>4.9500000000000002E-2</v>
      </c>
      <c r="C301" s="59">
        <v>0.1305</v>
      </c>
      <c r="D301" s="74">
        <f t="shared" si="77"/>
        <v>-8.1000000000000003E-2</v>
      </c>
      <c r="E301" s="52">
        <v>8.0600000000000005E-2</v>
      </c>
      <c r="F301" s="59">
        <v>0.1305</v>
      </c>
      <c r="G301" s="74">
        <f t="shared" si="65"/>
        <v>-4.99E-2</v>
      </c>
      <c r="H301" s="52">
        <v>9.69E-2</v>
      </c>
      <c r="I301" s="59">
        <v>0.1305</v>
      </c>
      <c r="J301" s="74">
        <f t="shared" si="66"/>
        <v>-3.3600000000000005E-2</v>
      </c>
      <c r="K301" s="52">
        <v>9.1899999999999996E-2</v>
      </c>
      <c r="L301" s="59">
        <v>0.1305</v>
      </c>
      <c r="M301" s="74">
        <f t="shared" si="67"/>
        <v>-3.8600000000000009E-2</v>
      </c>
      <c r="N301" s="52">
        <v>7.4899999999999994E-2</v>
      </c>
      <c r="O301" s="59">
        <v>0.1305</v>
      </c>
      <c r="P301" s="74">
        <f t="shared" si="68"/>
        <v>-5.5600000000000011E-2</v>
      </c>
      <c r="Q301" s="52">
        <v>7.4899999999999994E-2</v>
      </c>
      <c r="R301" s="59">
        <v>0.1305</v>
      </c>
      <c r="S301" s="74">
        <f t="shared" si="69"/>
        <v>-5.5600000000000011E-2</v>
      </c>
      <c r="T301" s="52">
        <v>5.4899999999999997E-2</v>
      </c>
      <c r="U301" s="59">
        <v>0.1305</v>
      </c>
      <c r="V301" s="74">
        <f t="shared" si="70"/>
        <v>-7.5600000000000001E-2</v>
      </c>
      <c r="W301" s="52">
        <v>8.2400000000000001E-2</v>
      </c>
      <c r="X301" s="59">
        <v>0.1305</v>
      </c>
      <c r="Y301" s="74">
        <f t="shared" si="71"/>
        <v>-4.8100000000000004E-2</v>
      </c>
      <c r="Z301" s="52">
        <v>0.1116</v>
      </c>
      <c r="AA301" s="59">
        <v>0.1305</v>
      </c>
      <c r="AB301" s="74">
        <f t="shared" si="72"/>
        <v>-1.89E-2</v>
      </c>
      <c r="AC301" s="52">
        <v>0.14330000000000001</v>
      </c>
      <c r="AD301" s="59">
        <v>0.1305</v>
      </c>
      <c r="AE301" s="74">
        <f t="shared" si="73"/>
        <v>1.2800000000000006E-2</v>
      </c>
      <c r="AF301" s="74">
        <f t="shared" si="74"/>
        <v>-4.4410000000000005E-2</v>
      </c>
      <c r="AG301" s="116">
        <v>25.4</v>
      </c>
      <c r="AH301" s="22">
        <f t="shared" si="75"/>
        <v>7.2576667984771388E-6</v>
      </c>
      <c r="AI301" s="99">
        <f t="shared" si="76"/>
        <v>-3.2231298252036976E-7</v>
      </c>
      <c r="AJ301" s="97">
        <v>26.99</v>
      </c>
      <c r="AK301" s="100">
        <v>0.03</v>
      </c>
      <c r="AL301" s="102">
        <v>-7.43</v>
      </c>
    </row>
    <row r="302" spans="1:38" s="62" customFormat="1">
      <c r="A302" s="90" t="s">
        <v>1403</v>
      </c>
      <c r="B302" s="52">
        <v>-8.6E-3</v>
      </c>
      <c r="C302" s="59">
        <v>0.1305</v>
      </c>
      <c r="D302" s="74">
        <f t="shared" si="77"/>
        <v>-0.1391</v>
      </c>
      <c r="E302" s="52">
        <v>1.5E-3</v>
      </c>
      <c r="F302" s="59">
        <v>0.1305</v>
      </c>
      <c r="G302" s="74">
        <f t="shared" si="65"/>
        <v>-0.129</v>
      </c>
      <c r="H302" s="52">
        <v>2.53E-2</v>
      </c>
      <c r="I302" s="59">
        <v>0.1305</v>
      </c>
      <c r="J302" s="74">
        <f t="shared" si="66"/>
        <v>-0.1052</v>
      </c>
      <c r="K302" s="52">
        <v>2.7E-2</v>
      </c>
      <c r="L302" s="59">
        <v>0.1305</v>
      </c>
      <c r="M302" s="74">
        <f t="shared" si="67"/>
        <v>-0.10350000000000001</v>
      </c>
      <c r="N302" s="52">
        <v>2.7900000000000001E-2</v>
      </c>
      <c r="O302" s="59">
        <v>0.1305</v>
      </c>
      <c r="P302" s="74">
        <f t="shared" si="68"/>
        <v>-0.1026</v>
      </c>
      <c r="Q302" s="52">
        <v>3.4099999999999998E-2</v>
      </c>
      <c r="R302" s="59">
        <v>0.1305</v>
      </c>
      <c r="S302" s="74">
        <f t="shared" si="69"/>
        <v>-9.6400000000000013E-2</v>
      </c>
      <c r="T302" s="52">
        <v>3.5999999999999997E-2</v>
      </c>
      <c r="U302" s="59">
        <v>0.1305</v>
      </c>
      <c r="V302" s="74">
        <f t="shared" si="70"/>
        <v>-9.4500000000000001E-2</v>
      </c>
      <c r="W302" s="52">
        <v>4.1599999999999998E-2</v>
      </c>
      <c r="X302" s="59">
        <v>0.1305</v>
      </c>
      <c r="Y302" s="74">
        <f t="shared" si="71"/>
        <v>-8.8900000000000007E-2</v>
      </c>
      <c r="Z302" s="52">
        <v>2.92E-2</v>
      </c>
      <c r="AA302" s="59">
        <v>0.1305</v>
      </c>
      <c r="AB302" s="74">
        <f t="shared" si="72"/>
        <v>-0.1013</v>
      </c>
      <c r="AC302" s="52">
        <v>7.3200000000000001E-2</v>
      </c>
      <c r="AD302" s="59">
        <v>0.1305</v>
      </c>
      <c r="AE302" s="74">
        <f t="shared" si="73"/>
        <v>-5.7300000000000004E-2</v>
      </c>
      <c r="AF302" s="74">
        <f t="shared" si="74"/>
        <v>-0.10178000000000001</v>
      </c>
      <c r="AG302" s="116">
        <v>8.59</v>
      </c>
      <c r="AH302" s="22">
        <f t="shared" si="75"/>
        <v>2.4544629054692372E-6</v>
      </c>
      <c r="AI302" s="99">
        <f t="shared" si="76"/>
        <v>-2.4981523451865899E-7</v>
      </c>
      <c r="AJ302" s="97">
        <v>8.7899999999999991</v>
      </c>
      <c r="AK302" s="100">
        <v>0</v>
      </c>
      <c r="AL302" s="102">
        <v>-9.75</v>
      </c>
    </row>
    <row r="303" spans="1:38" s="62" customFormat="1">
      <c r="A303" s="90" t="s">
        <v>1404</v>
      </c>
      <c r="B303" s="52">
        <v>2.1600000000000001E-2</v>
      </c>
      <c r="C303" s="59">
        <v>0.1305</v>
      </c>
      <c r="D303" s="74">
        <f t="shared" si="77"/>
        <v>-0.1089</v>
      </c>
      <c r="E303" s="52">
        <v>4.7500000000000001E-2</v>
      </c>
      <c r="F303" s="59">
        <v>0.1305</v>
      </c>
      <c r="G303" s="74">
        <f t="shared" si="65"/>
        <v>-8.3000000000000004E-2</v>
      </c>
      <c r="H303" s="52">
        <v>2.3599999999999999E-2</v>
      </c>
      <c r="I303" s="59">
        <v>0.1305</v>
      </c>
      <c r="J303" s="74">
        <f t="shared" si="66"/>
        <v>-0.10690000000000001</v>
      </c>
      <c r="K303" s="52">
        <v>6.7999999999999996E-3</v>
      </c>
      <c r="L303" s="59">
        <v>0.1305</v>
      </c>
      <c r="M303" s="74">
        <f t="shared" si="67"/>
        <v>-0.1237</v>
      </c>
      <c r="N303" s="52">
        <v>8.5000000000000006E-3</v>
      </c>
      <c r="O303" s="59">
        <v>0.1305</v>
      </c>
      <c r="P303" s="74">
        <f t="shared" si="68"/>
        <v>-0.122</v>
      </c>
      <c r="Q303" s="52">
        <v>1.9599999999999999E-2</v>
      </c>
      <c r="R303" s="59">
        <v>0.1305</v>
      </c>
      <c r="S303" s="74">
        <f t="shared" si="69"/>
        <v>-0.1109</v>
      </c>
      <c r="T303" s="52">
        <v>5.0299999999999997E-2</v>
      </c>
      <c r="U303" s="59">
        <v>0.1305</v>
      </c>
      <c r="V303" s="74">
        <f t="shared" si="70"/>
        <v>-8.0200000000000007E-2</v>
      </c>
      <c r="W303" s="52">
        <v>3.49E-2</v>
      </c>
      <c r="X303" s="59">
        <v>0.1305</v>
      </c>
      <c r="Y303" s="74">
        <f t="shared" si="71"/>
        <v>-9.5600000000000004E-2</v>
      </c>
      <c r="Z303" s="52">
        <v>6.5600000000000006E-2</v>
      </c>
      <c r="AA303" s="59">
        <v>0.1305</v>
      </c>
      <c r="AB303" s="74">
        <f t="shared" si="72"/>
        <v>-6.4899999999999999E-2</v>
      </c>
      <c r="AC303" s="52">
        <v>8.3900000000000002E-2</v>
      </c>
      <c r="AD303" s="59">
        <v>0.1305</v>
      </c>
      <c r="AE303" s="74">
        <f t="shared" si="73"/>
        <v>-4.6600000000000003E-2</v>
      </c>
      <c r="AF303" s="74">
        <f t="shared" si="74"/>
        <v>-9.4269999999999993E-2</v>
      </c>
      <c r="AG303" s="116">
        <v>43.71</v>
      </c>
      <c r="AH303" s="22">
        <f t="shared" si="75"/>
        <v>1.2489473061473849E-5</v>
      </c>
      <c r="AI303" s="99">
        <f t="shared" si="76"/>
        <v>-1.1773826255051397E-6</v>
      </c>
      <c r="AJ303" s="97">
        <v>44.34</v>
      </c>
      <c r="AK303" s="100">
        <v>0.44</v>
      </c>
      <c r="AL303" s="190" t="s">
        <v>13</v>
      </c>
    </row>
    <row r="304" spans="1:38" s="62" customFormat="1">
      <c r="A304" s="90" t="s">
        <v>1405</v>
      </c>
      <c r="B304" s="52">
        <v>4.5100000000000001E-2</v>
      </c>
      <c r="C304" s="59">
        <v>0.1305</v>
      </c>
      <c r="D304" s="74">
        <f t="shared" si="77"/>
        <v>-8.5400000000000004E-2</v>
      </c>
      <c r="E304" s="52">
        <v>0.1288</v>
      </c>
      <c r="F304" s="59">
        <v>0.1305</v>
      </c>
      <c r="G304" s="74">
        <f t="shared" si="65"/>
        <v>-1.7000000000000071E-3</v>
      </c>
      <c r="H304" s="52">
        <v>-3.5999999999999999E-3</v>
      </c>
      <c r="I304" s="59">
        <v>0.1305</v>
      </c>
      <c r="J304" s="74">
        <f t="shared" si="66"/>
        <v>-0.1341</v>
      </c>
      <c r="K304" s="52">
        <v>4.8800000000000003E-2</v>
      </c>
      <c r="L304" s="59">
        <v>0.1305</v>
      </c>
      <c r="M304" s="74">
        <f t="shared" si="67"/>
        <v>-8.1699999999999995E-2</v>
      </c>
      <c r="N304" s="52">
        <v>4.2099999999999999E-2</v>
      </c>
      <c r="O304" s="59">
        <v>0.1305</v>
      </c>
      <c r="P304" s="74">
        <f t="shared" si="68"/>
        <v>-8.8400000000000006E-2</v>
      </c>
      <c r="Q304" s="52">
        <v>8.0299999999999996E-2</v>
      </c>
      <c r="R304" s="59">
        <v>0.1305</v>
      </c>
      <c r="S304" s="74">
        <f t="shared" si="69"/>
        <v>-5.0200000000000009E-2</v>
      </c>
      <c r="T304" s="52">
        <v>5.4100000000000002E-2</v>
      </c>
      <c r="U304" s="59">
        <v>0.1305</v>
      </c>
      <c r="V304" s="74">
        <f t="shared" si="70"/>
        <v>-7.6399999999999996E-2</v>
      </c>
      <c r="W304" s="52">
        <v>1.2E-2</v>
      </c>
      <c r="X304" s="59">
        <v>0.1305</v>
      </c>
      <c r="Y304" s="74">
        <f t="shared" si="71"/>
        <v>-0.11850000000000001</v>
      </c>
      <c r="Z304" s="52">
        <v>3.9800000000000002E-2</v>
      </c>
      <c r="AA304" s="59">
        <v>0.1305</v>
      </c>
      <c r="AB304" s="74">
        <f t="shared" si="72"/>
        <v>-9.0700000000000003E-2</v>
      </c>
      <c r="AC304" s="52">
        <v>4.1700000000000001E-2</v>
      </c>
      <c r="AD304" s="59">
        <v>0.1305</v>
      </c>
      <c r="AE304" s="74">
        <f t="shared" si="73"/>
        <v>-8.8800000000000004E-2</v>
      </c>
      <c r="AF304" s="74">
        <f t="shared" si="74"/>
        <v>-8.159000000000001E-2</v>
      </c>
      <c r="AG304" s="116">
        <v>8.3699999999999992</v>
      </c>
      <c r="AH304" s="22">
        <f t="shared" si="75"/>
        <v>2.3916012245375452E-6</v>
      </c>
      <c r="AI304" s="99">
        <f t="shared" si="76"/>
        <v>-1.9513074391001834E-7</v>
      </c>
      <c r="AJ304" s="97">
        <v>9.02</v>
      </c>
      <c r="AK304" s="100">
        <v>0</v>
      </c>
      <c r="AL304" s="190" t="s">
        <v>13</v>
      </c>
    </row>
    <row r="305" spans="1:38" s="62" customFormat="1">
      <c r="A305" s="90" t="s">
        <v>1406</v>
      </c>
      <c r="B305" s="52">
        <v>2.3400000000000001E-2</v>
      </c>
      <c r="C305" s="59">
        <v>0.1305</v>
      </c>
      <c r="D305" s="74">
        <f t="shared" si="77"/>
        <v>-0.1071</v>
      </c>
      <c r="E305" s="52">
        <v>-3.3E-3</v>
      </c>
      <c r="F305" s="59">
        <v>0.1305</v>
      </c>
      <c r="G305" s="74">
        <f t="shared" si="65"/>
        <v>-0.1338</v>
      </c>
      <c r="H305" s="58">
        <v>5.6099999999999997E-2</v>
      </c>
      <c r="I305" s="59">
        <v>0.1305</v>
      </c>
      <c r="J305" s="74">
        <f t="shared" si="66"/>
        <v>-7.4400000000000008E-2</v>
      </c>
      <c r="K305" s="52">
        <v>0.10489999999999999</v>
      </c>
      <c r="L305" s="59">
        <v>0.1305</v>
      </c>
      <c r="M305" s="74">
        <f t="shared" si="67"/>
        <v>-2.5600000000000012E-2</v>
      </c>
      <c r="N305" s="52">
        <v>5.0500000000000003E-2</v>
      </c>
      <c r="O305" s="59">
        <v>0.1305</v>
      </c>
      <c r="P305" s="74">
        <f t="shared" si="68"/>
        <v>-0.08</v>
      </c>
      <c r="Q305" s="52">
        <v>7.1199999999999999E-2</v>
      </c>
      <c r="R305" s="59">
        <v>0.1305</v>
      </c>
      <c r="S305" s="74">
        <f t="shared" si="69"/>
        <v>-5.9300000000000005E-2</v>
      </c>
      <c r="T305" s="52">
        <v>7.1900000000000006E-2</v>
      </c>
      <c r="U305" s="59">
        <v>0.1305</v>
      </c>
      <c r="V305" s="74">
        <f t="shared" si="70"/>
        <v>-5.8599999999999999E-2</v>
      </c>
      <c r="W305" s="52">
        <v>1.9699999999999999E-2</v>
      </c>
      <c r="X305" s="59">
        <v>0.1305</v>
      </c>
      <c r="Y305" s="74">
        <f t="shared" si="71"/>
        <v>-0.11080000000000001</v>
      </c>
      <c r="Z305" s="52">
        <v>-7.1999999999999998E-3</v>
      </c>
      <c r="AA305" s="59">
        <v>0.1305</v>
      </c>
      <c r="AB305" s="74">
        <f t="shared" si="72"/>
        <v>-0.13770000000000002</v>
      </c>
      <c r="AC305" s="52">
        <v>1.0500000000000001E-2</v>
      </c>
      <c r="AD305" s="59">
        <v>0.1305</v>
      </c>
      <c r="AE305" s="74">
        <f t="shared" si="73"/>
        <v>-0.12000000000000001</v>
      </c>
      <c r="AF305" s="74">
        <f t="shared" si="74"/>
        <v>-9.0730000000000005E-2</v>
      </c>
      <c r="AG305" s="116">
        <v>12.39</v>
      </c>
      <c r="AH305" s="22">
        <f t="shared" si="75"/>
        <v>3.5402555761075495E-6</v>
      </c>
      <c r="AI305" s="99">
        <f t="shared" si="76"/>
        <v>-3.2120738842023798E-7</v>
      </c>
      <c r="AJ305" s="97">
        <v>12.45</v>
      </c>
      <c r="AK305" s="100">
        <v>0</v>
      </c>
      <c r="AL305" s="102">
        <v>-4.43</v>
      </c>
    </row>
    <row r="306" spans="1:38" s="62" customFormat="1">
      <c r="A306" s="90" t="s">
        <v>1407</v>
      </c>
      <c r="B306" s="52">
        <v>0.1148</v>
      </c>
      <c r="C306" s="59">
        <v>0.1305</v>
      </c>
      <c r="D306" s="74">
        <f t="shared" si="77"/>
        <v>-1.5700000000000006E-2</v>
      </c>
      <c r="E306" s="52">
        <v>0.17549999999999999</v>
      </c>
      <c r="F306" s="59">
        <v>0.1305</v>
      </c>
      <c r="G306" s="74">
        <f t="shared" si="65"/>
        <v>4.4999999999999984E-2</v>
      </c>
      <c r="H306" s="58">
        <v>4.3900000000000002E-2</v>
      </c>
      <c r="I306" s="59">
        <v>0.1305</v>
      </c>
      <c r="J306" s="74">
        <f t="shared" si="66"/>
        <v>-8.660000000000001E-2</v>
      </c>
      <c r="K306" s="52">
        <v>5.2200000000000003E-2</v>
      </c>
      <c r="L306" s="59">
        <v>0.1305</v>
      </c>
      <c r="M306" s="74">
        <f t="shared" si="67"/>
        <v>-7.8300000000000008E-2</v>
      </c>
      <c r="N306" s="52">
        <v>3.6299999999999999E-2</v>
      </c>
      <c r="O306" s="59">
        <v>0.1305</v>
      </c>
      <c r="P306" s="74">
        <f t="shared" si="68"/>
        <v>-9.4200000000000006E-2</v>
      </c>
      <c r="Q306" s="52">
        <v>0.1525</v>
      </c>
      <c r="R306" s="59">
        <v>0.1305</v>
      </c>
      <c r="S306" s="74">
        <f t="shared" si="69"/>
        <v>2.1999999999999992E-2</v>
      </c>
      <c r="T306" s="52">
        <v>0.14380000000000001</v>
      </c>
      <c r="U306" s="59">
        <v>0.1305</v>
      </c>
      <c r="V306" s="74">
        <f t="shared" si="70"/>
        <v>1.3300000000000006E-2</v>
      </c>
      <c r="W306" s="52">
        <v>0.18049999999999999</v>
      </c>
      <c r="X306" s="59">
        <v>0.1305</v>
      </c>
      <c r="Y306" s="74">
        <f t="shared" si="71"/>
        <v>4.9999999999999989E-2</v>
      </c>
      <c r="Z306" s="52">
        <v>0.19359999999999999</v>
      </c>
      <c r="AA306" s="59">
        <v>0.1305</v>
      </c>
      <c r="AB306" s="74">
        <f t="shared" si="72"/>
        <v>6.3099999999999989E-2</v>
      </c>
      <c r="AC306" s="52">
        <v>0.17319999999999999</v>
      </c>
      <c r="AD306" s="59">
        <v>0.1305</v>
      </c>
      <c r="AE306" s="74">
        <f t="shared" si="73"/>
        <v>4.2699999999999988E-2</v>
      </c>
      <c r="AF306" s="74">
        <f t="shared" si="74"/>
        <v>-3.8700000000000097E-3</v>
      </c>
      <c r="AG306" s="116">
        <v>16.03</v>
      </c>
      <c r="AH306" s="22">
        <f t="shared" si="75"/>
        <v>4.5803306606137226E-6</v>
      </c>
      <c r="AI306" s="99">
        <f t="shared" si="76"/>
        <v>-1.7725879656575151E-8</v>
      </c>
      <c r="AJ306" s="97">
        <v>31.71</v>
      </c>
      <c r="AK306" s="100">
        <v>0</v>
      </c>
      <c r="AL306" s="102">
        <v>-22.68</v>
      </c>
    </row>
    <row r="307" spans="1:38" s="62" customFormat="1">
      <c r="A307" s="90" t="s">
        <v>1408</v>
      </c>
      <c r="B307" s="52">
        <v>4.3400000000000001E-2</v>
      </c>
      <c r="C307" s="59">
        <v>0.1305</v>
      </c>
      <c r="D307" s="74">
        <f t="shared" si="77"/>
        <v>-8.7100000000000011E-2</v>
      </c>
      <c r="E307" s="52">
        <v>3.6299999999999999E-2</v>
      </c>
      <c r="F307" s="59">
        <v>0.1305</v>
      </c>
      <c r="G307" s="74">
        <f t="shared" si="65"/>
        <v>-9.4200000000000006E-2</v>
      </c>
      <c r="H307" s="58">
        <v>-4.3E-3</v>
      </c>
      <c r="I307" s="59">
        <v>0.1305</v>
      </c>
      <c r="J307" s="74">
        <f t="shared" si="66"/>
        <v>-0.1348</v>
      </c>
      <c r="K307" s="52">
        <v>-1.1299999999999999E-2</v>
      </c>
      <c r="L307" s="59">
        <v>0.1305</v>
      </c>
      <c r="M307" s="74">
        <f t="shared" si="67"/>
        <v>-0.14180000000000001</v>
      </c>
      <c r="N307" s="52">
        <v>-1.5E-3</v>
      </c>
      <c r="O307" s="59">
        <v>0.1305</v>
      </c>
      <c r="P307" s="74">
        <f t="shared" si="68"/>
        <v>-0.13200000000000001</v>
      </c>
      <c r="Q307" s="52">
        <v>-3.0000000000000001E-3</v>
      </c>
      <c r="R307" s="59">
        <v>0.1305</v>
      </c>
      <c r="S307" s="74">
        <f t="shared" si="69"/>
        <v>-0.13350000000000001</v>
      </c>
      <c r="T307" s="52">
        <v>-9.4000000000000004E-3</v>
      </c>
      <c r="U307" s="59">
        <v>0.1305</v>
      </c>
      <c r="V307" s="74">
        <f t="shared" si="70"/>
        <v>-0.1399</v>
      </c>
      <c r="W307" s="52">
        <v>-8.5000000000000006E-3</v>
      </c>
      <c r="X307" s="59">
        <v>0.1305</v>
      </c>
      <c r="Y307" s="74">
        <f t="shared" si="71"/>
        <v>-0.13900000000000001</v>
      </c>
      <c r="Z307" s="52">
        <v>-8.6E-3</v>
      </c>
      <c r="AA307" s="59">
        <v>0.1305</v>
      </c>
      <c r="AB307" s="74">
        <f t="shared" si="72"/>
        <v>-0.1391</v>
      </c>
      <c r="AC307" s="52">
        <v>-6.4000000000000003E-3</v>
      </c>
      <c r="AD307" s="59">
        <v>0.1305</v>
      </c>
      <c r="AE307" s="74">
        <f t="shared" si="73"/>
        <v>-0.13689999999999999</v>
      </c>
      <c r="AF307" s="74">
        <f t="shared" si="74"/>
        <v>-0.12783</v>
      </c>
      <c r="AG307" s="116">
        <v>11.01</v>
      </c>
      <c r="AH307" s="22">
        <f t="shared" si="75"/>
        <v>3.1459413957178466E-6</v>
      </c>
      <c r="AI307" s="99">
        <f t="shared" si="76"/>
        <v>-4.0214568861461231E-7</v>
      </c>
      <c r="AJ307" s="97">
        <v>18.34</v>
      </c>
      <c r="AK307" s="100">
        <v>0</v>
      </c>
      <c r="AL307" s="102">
        <v>0.72</v>
      </c>
    </row>
    <row r="308" spans="1:38" s="62" customFormat="1">
      <c r="A308" s="90" t="s">
        <v>1409</v>
      </c>
      <c r="B308" s="52">
        <v>1.01E-2</v>
      </c>
      <c r="C308" s="59">
        <v>0.1305</v>
      </c>
      <c r="D308" s="74">
        <f t="shared" si="77"/>
        <v>-0.12040000000000001</v>
      </c>
      <c r="E308" s="52">
        <v>-3.4000000000000002E-2</v>
      </c>
      <c r="F308" s="59">
        <v>0.1305</v>
      </c>
      <c r="G308" s="74">
        <f t="shared" si="65"/>
        <v>-0.16450000000000001</v>
      </c>
      <c r="H308" s="58">
        <v>-5.4000000000000003E-3</v>
      </c>
      <c r="I308" s="59">
        <v>0.1305</v>
      </c>
      <c r="J308" s="74">
        <f t="shared" si="66"/>
        <v>-0.13589999999999999</v>
      </c>
      <c r="K308" s="52">
        <v>5.4000000000000003E-3</v>
      </c>
      <c r="L308" s="59">
        <v>0.1305</v>
      </c>
      <c r="M308" s="74">
        <f t="shared" si="67"/>
        <v>-0.12510000000000002</v>
      </c>
      <c r="N308" s="52">
        <v>2.7000000000000001E-3</v>
      </c>
      <c r="O308" s="59">
        <v>0.1305</v>
      </c>
      <c r="P308" s="74">
        <f t="shared" si="68"/>
        <v>-0.1278</v>
      </c>
      <c r="Q308" s="52">
        <v>2.41E-2</v>
      </c>
      <c r="R308" s="59">
        <v>0.1305</v>
      </c>
      <c r="S308" s="74">
        <f t="shared" si="69"/>
        <v>-0.10640000000000001</v>
      </c>
      <c r="T308" s="52">
        <v>4.4699999999999997E-2</v>
      </c>
      <c r="U308" s="59">
        <v>0.1305</v>
      </c>
      <c r="V308" s="74">
        <f t="shared" si="70"/>
        <v>-8.5800000000000015E-2</v>
      </c>
      <c r="W308" s="52">
        <v>5.3199999999999997E-2</v>
      </c>
      <c r="X308" s="59">
        <v>0.1305</v>
      </c>
      <c r="Y308" s="74">
        <f t="shared" si="71"/>
        <v>-7.7300000000000008E-2</v>
      </c>
      <c r="Z308" s="52">
        <v>0.13120000000000001</v>
      </c>
      <c r="AA308" s="59">
        <v>0.1305</v>
      </c>
      <c r="AB308" s="74">
        <f t="shared" si="72"/>
        <v>7.0000000000000617E-4</v>
      </c>
      <c r="AC308" s="52">
        <v>3.7000000000000002E-3</v>
      </c>
      <c r="AD308" s="59">
        <v>0.1305</v>
      </c>
      <c r="AE308" s="74">
        <f t="shared" si="73"/>
        <v>-0.1268</v>
      </c>
      <c r="AF308" s="74">
        <f t="shared" si="74"/>
        <v>-0.10693000000000001</v>
      </c>
      <c r="AG308" s="116">
        <v>5.08</v>
      </c>
      <c r="AH308" s="22">
        <f t="shared" si="75"/>
        <v>1.4515333596954278E-6</v>
      </c>
      <c r="AI308" s="99">
        <f t="shared" si="76"/>
        <v>-1.5521246215223211E-7</v>
      </c>
      <c r="AJ308" s="97">
        <v>5.39</v>
      </c>
      <c r="AK308" s="100">
        <v>0</v>
      </c>
      <c r="AL308" s="190" t="s">
        <v>13</v>
      </c>
    </row>
    <row r="309" spans="1:38" s="62" customFormat="1">
      <c r="A309" s="90" t="s">
        <v>1410</v>
      </c>
      <c r="B309" s="64" t="s">
        <v>13</v>
      </c>
      <c r="C309" s="59">
        <v>0.1305</v>
      </c>
      <c r="D309" s="78" t="s">
        <v>13</v>
      </c>
      <c r="E309" s="59" t="s">
        <v>13</v>
      </c>
      <c r="F309" s="59">
        <v>0.1305</v>
      </c>
      <c r="G309" s="78" t="s">
        <v>13</v>
      </c>
      <c r="H309" s="64" t="s">
        <v>13</v>
      </c>
      <c r="I309" s="59">
        <v>0.1305</v>
      </c>
      <c r="J309" s="78" t="s">
        <v>13</v>
      </c>
      <c r="K309" s="59" t="s">
        <v>13</v>
      </c>
      <c r="L309" s="59">
        <v>0.1305</v>
      </c>
      <c r="M309" s="78" t="s">
        <v>13</v>
      </c>
      <c r="N309" s="59" t="s">
        <v>13</v>
      </c>
      <c r="O309" s="59">
        <v>0.1305</v>
      </c>
      <c r="P309" s="78" t="s">
        <v>13</v>
      </c>
      <c r="Q309" s="52">
        <v>1.5900000000000001E-2</v>
      </c>
      <c r="R309" s="59">
        <v>0.1305</v>
      </c>
      <c r="S309" s="74">
        <f t="shared" si="69"/>
        <v>-0.11460000000000001</v>
      </c>
      <c r="T309" s="52">
        <v>1.0500000000000001E-2</v>
      </c>
      <c r="U309" s="59">
        <v>0.1305</v>
      </c>
      <c r="V309" s="74">
        <f t="shared" si="70"/>
        <v>-0.12000000000000001</v>
      </c>
      <c r="W309" s="52">
        <v>2.0899999999999998E-2</v>
      </c>
      <c r="X309" s="59">
        <v>0.1305</v>
      </c>
      <c r="Y309" s="74">
        <f t="shared" si="71"/>
        <v>-0.1096</v>
      </c>
      <c r="Z309" s="52">
        <v>2.0500000000000001E-2</v>
      </c>
      <c r="AA309" s="59">
        <v>0.1305</v>
      </c>
      <c r="AB309" s="74">
        <f t="shared" si="72"/>
        <v>-0.11</v>
      </c>
      <c r="AC309" s="52">
        <v>1.01E-2</v>
      </c>
      <c r="AD309" s="59">
        <v>0.1305</v>
      </c>
      <c r="AE309" s="74">
        <f t="shared" si="73"/>
        <v>-0.12040000000000001</v>
      </c>
      <c r="AF309" s="74">
        <f t="shared" si="74"/>
        <v>-0.11491999999999999</v>
      </c>
      <c r="AG309" s="116">
        <v>4.0599999999999996</v>
      </c>
      <c r="AH309" s="22">
        <f t="shared" si="75"/>
        <v>1.1600837481030386E-6</v>
      </c>
      <c r="AI309" s="99">
        <f t="shared" si="76"/>
        <v>-1.3331682433200121E-7</v>
      </c>
      <c r="AJ309" s="97">
        <v>4.41</v>
      </c>
      <c r="AK309" s="100">
        <v>0.03</v>
      </c>
      <c r="AL309" s="102">
        <v>-9.69</v>
      </c>
    </row>
    <row r="310" spans="1:38" s="62" customFormat="1">
      <c r="A310" s="90" t="s">
        <v>1411</v>
      </c>
      <c r="B310" s="52">
        <v>5.8400000000000001E-2</v>
      </c>
      <c r="C310" s="59">
        <v>0.1305</v>
      </c>
      <c r="D310" s="74">
        <f t="shared" si="77"/>
        <v>-7.2099999999999997E-2</v>
      </c>
      <c r="E310" s="52">
        <v>4.4699999999999997E-2</v>
      </c>
      <c r="F310" s="59">
        <v>0.1305</v>
      </c>
      <c r="G310" s="74">
        <f t="shared" si="65"/>
        <v>-8.5800000000000015E-2</v>
      </c>
      <c r="H310" s="52">
        <v>2.93E-2</v>
      </c>
      <c r="I310" s="59">
        <v>0.1305</v>
      </c>
      <c r="J310" s="74">
        <f t="shared" si="66"/>
        <v>-0.10120000000000001</v>
      </c>
      <c r="K310" s="52">
        <v>6.2899999999999998E-2</v>
      </c>
      <c r="L310" s="59">
        <v>0.1305</v>
      </c>
      <c r="M310" s="74">
        <f t="shared" si="67"/>
        <v>-6.7600000000000007E-2</v>
      </c>
      <c r="N310" s="52">
        <v>4.3200000000000002E-2</v>
      </c>
      <c r="O310" s="59">
        <v>0.1305</v>
      </c>
      <c r="P310" s="74">
        <f t="shared" si="68"/>
        <v>-8.7300000000000003E-2</v>
      </c>
      <c r="Q310" s="52">
        <v>5.3400000000000003E-2</v>
      </c>
      <c r="R310" s="59">
        <v>0.1305</v>
      </c>
      <c r="S310" s="74">
        <f t="shared" si="69"/>
        <v>-7.7100000000000002E-2</v>
      </c>
      <c r="T310" s="52">
        <v>3.9600000000000003E-2</v>
      </c>
      <c r="U310" s="59">
        <v>0.1305</v>
      </c>
      <c r="V310" s="74">
        <f t="shared" si="70"/>
        <v>-9.0900000000000009E-2</v>
      </c>
      <c r="W310" s="52">
        <v>9.4999999999999998E-3</v>
      </c>
      <c r="X310" s="59">
        <v>0.1305</v>
      </c>
      <c r="Y310" s="74">
        <f t="shared" si="71"/>
        <v>-0.12100000000000001</v>
      </c>
      <c r="Z310" s="52">
        <v>2.6800000000000001E-2</v>
      </c>
      <c r="AA310" s="59">
        <v>0.1305</v>
      </c>
      <c r="AB310" s="74">
        <f t="shared" si="72"/>
        <v>-0.1037</v>
      </c>
      <c r="AC310" s="52">
        <v>3.8E-3</v>
      </c>
      <c r="AD310" s="59">
        <v>0.1305</v>
      </c>
      <c r="AE310" s="74">
        <f t="shared" si="73"/>
        <v>-0.12670000000000001</v>
      </c>
      <c r="AF310" s="74">
        <f t="shared" si="74"/>
        <v>-9.3340000000000006E-2</v>
      </c>
      <c r="AG310" s="116">
        <v>7.93</v>
      </c>
      <c r="AH310" s="22">
        <f t="shared" si="75"/>
        <v>2.2658778626741617E-6</v>
      </c>
      <c r="AI310" s="99">
        <f t="shared" si="76"/>
        <v>-2.1149703970200626E-7</v>
      </c>
      <c r="AJ310" s="97">
        <v>8.09</v>
      </c>
      <c r="AK310" s="100">
        <v>0</v>
      </c>
      <c r="AL310" s="102">
        <v>-20.3</v>
      </c>
    </row>
    <row r="311" spans="1:38" s="62" customFormat="1">
      <c r="A311" s="90" t="s">
        <v>1412</v>
      </c>
      <c r="B311" s="63">
        <v>2.58E-2</v>
      </c>
      <c r="C311" s="59">
        <v>0.1305</v>
      </c>
      <c r="D311" s="74">
        <f t="shared" si="77"/>
        <v>-0.1047</v>
      </c>
      <c r="E311" s="52">
        <v>2.76E-2</v>
      </c>
      <c r="F311" s="59">
        <v>0.1305</v>
      </c>
      <c r="G311" s="74">
        <f t="shared" si="65"/>
        <v>-0.10290000000000001</v>
      </c>
      <c r="H311" s="52">
        <v>2.3400000000000001E-2</v>
      </c>
      <c r="I311" s="59">
        <v>0.1305</v>
      </c>
      <c r="J311" s="74">
        <f t="shared" si="66"/>
        <v>-0.1071</v>
      </c>
      <c r="K311" s="52">
        <v>2.1999999999999999E-2</v>
      </c>
      <c r="L311" s="59">
        <v>0.1305</v>
      </c>
      <c r="M311" s="74">
        <f t="shared" si="67"/>
        <v>-0.10850000000000001</v>
      </c>
      <c r="N311" s="52">
        <v>2.07E-2</v>
      </c>
      <c r="O311" s="59">
        <v>0.1305</v>
      </c>
      <c r="P311" s="74">
        <f t="shared" si="68"/>
        <v>-0.10980000000000001</v>
      </c>
      <c r="Q311" s="52">
        <v>2.4299999999999999E-2</v>
      </c>
      <c r="R311" s="59">
        <v>0.1305</v>
      </c>
      <c r="S311" s="74">
        <f t="shared" si="69"/>
        <v>-0.1062</v>
      </c>
      <c r="T311" s="52">
        <v>2.0199999999999999E-2</v>
      </c>
      <c r="U311" s="59">
        <v>0.1305</v>
      </c>
      <c r="V311" s="74">
        <f t="shared" si="70"/>
        <v>-0.11030000000000001</v>
      </c>
      <c r="W311" s="52">
        <v>2.18E-2</v>
      </c>
      <c r="X311" s="59">
        <v>0.1305</v>
      </c>
      <c r="Y311" s="74">
        <f t="shared" si="71"/>
        <v>-0.1087</v>
      </c>
      <c r="Z311" s="52">
        <v>2.29E-2</v>
      </c>
      <c r="AA311" s="59">
        <v>0.1305</v>
      </c>
      <c r="AB311" s="74">
        <f t="shared" si="72"/>
        <v>-0.1076</v>
      </c>
      <c r="AC311" s="52">
        <v>8.6999999999999994E-3</v>
      </c>
      <c r="AD311" s="59">
        <v>0.1305</v>
      </c>
      <c r="AE311" s="74">
        <f t="shared" si="73"/>
        <v>-0.12180000000000001</v>
      </c>
      <c r="AF311" s="74">
        <f t="shared" si="74"/>
        <v>-0.10876000000000001</v>
      </c>
      <c r="AG311" s="116">
        <v>25.68</v>
      </c>
      <c r="AH311" s="22">
        <f t="shared" si="75"/>
        <v>7.3376725742083836E-6</v>
      </c>
      <c r="AI311" s="99">
        <f t="shared" si="76"/>
        <v>-7.9804526917090385E-7</v>
      </c>
      <c r="AJ311" s="97">
        <v>27.22</v>
      </c>
      <c r="AK311" s="100">
        <v>0.04</v>
      </c>
      <c r="AL311" s="102">
        <v>-40.99</v>
      </c>
    </row>
    <row r="312" spans="1:38" s="62" customFormat="1">
      <c r="A312" s="90" t="s">
        <v>1413</v>
      </c>
      <c r="B312" s="52">
        <v>9.8000000000000004E-2</v>
      </c>
      <c r="C312" s="59">
        <v>0.1305</v>
      </c>
      <c r="D312" s="74">
        <f t="shared" si="77"/>
        <v>-3.2500000000000001E-2</v>
      </c>
      <c r="E312" s="52">
        <v>5.4899999999999997E-2</v>
      </c>
      <c r="F312" s="59">
        <v>0.1305</v>
      </c>
      <c r="G312" s="74">
        <f t="shared" si="65"/>
        <v>-7.5600000000000001E-2</v>
      </c>
      <c r="H312" s="52">
        <v>8.3199999999999996E-2</v>
      </c>
      <c r="I312" s="59">
        <v>0.1305</v>
      </c>
      <c r="J312" s="74">
        <f t="shared" si="66"/>
        <v>-4.7300000000000009E-2</v>
      </c>
      <c r="K312" s="52">
        <v>3.9899999999999998E-2</v>
      </c>
      <c r="L312" s="59">
        <v>0.1305</v>
      </c>
      <c r="M312" s="74">
        <f t="shared" si="67"/>
        <v>-9.0600000000000014E-2</v>
      </c>
      <c r="N312" s="52">
        <v>1.6E-2</v>
      </c>
      <c r="O312" s="59">
        <v>0.1305</v>
      </c>
      <c r="P312" s="74">
        <f t="shared" si="68"/>
        <v>-0.1145</v>
      </c>
      <c r="Q312" s="52">
        <v>2.0299999999999999E-2</v>
      </c>
      <c r="R312" s="59">
        <v>0.1305</v>
      </c>
      <c r="S312" s="74">
        <f t="shared" si="69"/>
        <v>-0.11020000000000001</v>
      </c>
      <c r="T312" s="52">
        <v>2.7799999999999998E-2</v>
      </c>
      <c r="U312" s="59">
        <v>0.1305</v>
      </c>
      <c r="V312" s="74">
        <f t="shared" si="70"/>
        <v>-0.10270000000000001</v>
      </c>
      <c r="W312" s="52">
        <v>7.6600000000000001E-2</v>
      </c>
      <c r="X312" s="59">
        <v>0.1305</v>
      </c>
      <c r="Y312" s="74">
        <f t="shared" si="71"/>
        <v>-5.3900000000000003E-2</v>
      </c>
      <c r="Z312" s="52">
        <v>4.2299999999999997E-2</v>
      </c>
      <c r="AA312" s="59">
        <v>0.1305</v>
      </c>
      <c r="AB312" s="74">
        <f t="shared" si="72"/>
        <v>-8.8200000000000001E-2</v>
      </c>
      <c r="AC312" s="52">
        <v>2.8299999999999999E-2</v>
      </c>
      <c r="AD312" s="59">
        <v>0.1305</v>
      </c>
      <c r="AE312" s="74">
        <f t="shared" si="73"/>
        <v>-0.10220000000000001</v>
      </c>
      <c r="AF312" s="74">
        <f t="shared" si="74"/>
        <v>-8.1770000000000037E-2</v>
      </c>
      <c r="AG312" s="116">
        <v>14.01</v>
      </c>
      <c r="AH312" s="22">
        <f t="shared" si="75"/>
        <v>4.0031461356954615E-6</v>
      </c>
      <c r="AI312" s="99">
        <f t="shared" si="76"/>
        <v>-3.2733725951581805E-7</v>
      </c>
      <c r="AJ312" s="97">
        <v>14.27</v>
      </c>
      <c r="AK312" s="100">
        <v>0.05</v>
      </c>
      <c r="AL312" s="102">
        <v>-19.579999999999998</v>
      </c>
    </row>
    <row r="313" spans="1:38" s="62" customFormat="1">
      <c r="A313" s="90" t="s">
        <v>1414</v>
      </c>
      <c r="B313" s="52">
        <v>8.5999999999999993E-2</v>
      </c>
      <c r="C313" s="59">
        <v>0.1305</v>
      </c>
      <c r="D313" s="74">
        <f t="shared" si="77"/>
        <v>-4.4500000000000012E-2</v>
      </c>
      <c r="E313" s="52">
        <v>3.5700000000000003E-2</v>
      </c>
      <c r="F313" s="59">
        <v>0.1305</v>
      </c>
      <c r="G313" s="74">
        <f t="shared" si="65"/>
        <v>-9.4799999999999995E-2</v>
      </c>
      <c r="H313" s="52">
        <v>4.3099999999999999E-2</v>
      </c>
      <c r="I313" s="59">
        <v>0.1305</v>
      </c>
      <c r="J313" s="74">
        <f t="shared" si="66"/>
        <v>-8.7400000000000005E-2</v>
      </c>
      <c r="K313" s="52">
        <v>4.0300000000000002E-2</v>
      </c>
      <c r="L313" s="59">
        <v>0.1305</v>
      </c>
      <c r="M313" s="74">
        <f t="shared" si="67"/>
        <v>-9.0200000000000002E-2</v>
      </c>
      <c r="N313" s="52">
        <v>1.2800000000000001E-2</v>
      </c>
      <c r="O313" s="59">
        <v>0.1305</v>
      </c>
      <c r="P313" s="74">
        <f t="shared" si="68"/>
        <v>-0.1177</v>
      </c>
      <c r="Q313" s="52">
        <v>9.1000000000000004E-3</v>
      </c>
      <c r="R313" s="59">
        <v>0.1305</v>
      </c>
      <c r="S313" s="74">
        <f t="shared" si="69"/>
        <v>-0.12140000000000001</v>
      </c>
      <c r="T313" s="52">
        <v>8.0000000000000004E-4</v>
      </c>
      <c r="U313" s="59">
        <v>0.1305</v>
      </c>
      <c r="V313" s="74">
        <f t="shared" si="70"/>
        <v>-0.12970000000000001</v>
      </c>
      <c r="W313" s="52">
        <v>2.7000000000000001E-3</v>
      </c>
      <c r="X313" s="59">
        <v>0.1305</v>
      </c>
      <c r="Y313" s="74">
        <f t="shared" si="71"/>
        <v>-0.1278</v>
      </c>
      <c r="Z313" s="52">
        <v>5.1900000000000002E-2</v>
      </c>
      <c r="AA313" s="59">
        <v>0.1305</v>
      </c>
      <c r="AB313" s="74">
        <f t="shared" si="72"/>
        <v>-7.8600000000000003E-2</v>
      </c>
      <c r="AC313" s="52">
        <v>2.0899999999999998E-2</v>
      </c>
      <c r="AD313" s="59">
        <v>0.1305</v>
      </c>
      <c r="AE313" s="74">
        <f t="shared" si="73"/>
        <v>-0.1096</v>
      </c>
      <c r="AF313" s="74">
        <f t="shared" si="74"/>
        <v>-0.10017000000000001</v>
      </c>
      <c r="AG313" s="116">
        <v>5.0999999999999996</v>
      </c>
      <c r="AH313" s="22">
        <f t="shared" si="75"/>
        <v>1.4572480579619452E-6</v>
      </c>
      <c r="AI313" s="99">
        <f t="shared" si="76"/>
        <v>-1.4597253796604806E-7</v>
      </c>
      <c r="AJ313" s="97">
        <v>9.6300000000000008</v>
      </c>
      <c r="AK313" s="100">
        <v>0.1</v>
      </c>
      <c r="AL313" s="102">
        <v>-21.45</v>
      </c>
    </row>
    <row r="314" spans="1:38" s="62" customFormat="1">
      <c r="A314" s="90" t="s">
        <v>1415</v>
      </c>
      <c r="B314" s="63">
        <v>0.1046</v>
      </c>
      <c r="C314" s="59">
        <v>0.1305</v>
      </c>
      <c r="D314" s="74">
        <f t="shared" si="77"/>
        <v>-2.5900000000000006E-2</v>
      </c>
      <c r="E314" s="52">
        <v>0.13950000000000001</v>
      </c>
      <c r="F314" s="59">
        <v>0.1305</v>
      </c>
      <c r="G314" s="74">
        <f t="shared" si="65"/>
        <v>9.000000000000008E-3</v>
      </c>
      <c r="H314" s="52">
        <v>9.8299999999999998E-2</v>
      </c>
      <c r="I314" s="59">
        <v>0.1305</v>
      </c>
      <c r="J314" s="74">
        <f t="shared" si="66"/>
        <v>-3.2200000000000006E-2</v>
      </c>
      <c r="K314" s="52">
        <v>0.2351</v>
      </c>
      <c r="L314" s="59">
        <v>0.1305</v>
      </c>
      <c r="M314" s="74">
        <f t="shared" si="67"/>
        <v>0.1046</v>
      </c>
      <c r="N314" s="52">
        <v>3.6700000000000003E-2</v>
      </c>
      <c r="O314" s="59">
        <v>0.1305</v>
      </c>
      <c r="P314" s="74">
        <f t="shared" si="68"/>
        <v>-9.3799999999999994E-2</v>
      </c>
      <c r="Q314" s="52">
        <v>2.75E-2</v>
      </c>
      <c r="R314" s="59">
        <v>0.1305</v>
      </c>
      <c r="S314" s="74">
        <f t="shared" si="69"/>
        <v>-0.10300000000000001</v>
      </c>
      <c r="T314" s="52">
        <v>6.1999999999999998E-3</v>
      </c>
      <c r="U314" s="59">
        <v>0.1305</v>
      </c>
      <c r="V314" s="74">
        <f t="shared" si="70"/>
        <v>-0.12430000000000001</v>
      </c>
      <c r="W314" s="52">
        <v>5.2299999999999999E-2</v>
      </c>
      <c r="X314" s="59">
        <v>0.1305</v>
      </c>
      <c r="Y314" s="74">
        <f t="shared" si="71"/>
        <v>-7.8200000000000006E-2</v>
      </c>
      <c r="Z314" s="52">
        <v>8.1600000000000006E-2</v>
      </c>
      <c r="AA314" s="59">
        <v>0.1305</v>
      </c>
      <c r="AB314" s="74">
        <f t="shared" si="72"/>
        <v>-4.8899999999999999E-2</v>
      </c>
      <c r="AC314" s="52">
        <v>1.5100000000000001E-2</v>
      </c>
      <c r="AD314" s="59">
        <v>0.1305</v>
      </c>
      <c r="AE314" s="74">
        <f t="shared" si="73"/>
        <v>-0.1154</v>
      </c>
      <c r="AF314" s="74">
        <f t="shared" si="74"/>
        <v>-5.0810000000000001E-2</v>
      </c>
      <c r="AG314" s="116">
        <v>8.48</v>
      </c>
      <c r="AH314" s="22">
        <f t="shared" si="75"/>
        <v>2.4230320650033916E-6</v>
      </c>
      <c r="AI314" s="99">
        <f t="shared" si="76"/>
        <v>-1.2311425922282233E-7</v>
      </c>
      <c r="AJ314" s="97">
        <v>12.83</v>
      </c>
      <c r="AK314" s="100">
        <v>0.1</v>
      </c>
      <c r="AL314" s="190" t="s">
        <v>13</v>
      </c>
    </row>
    <row r="315" spans="1:38" s="62" customFormat="1">
      <c r="A315" s="90" t="s">
        <v>1416</v>
      </c>
      <c r="B315" s="64" t="s">
        <v>13</v>
      </c>
      <c r="C315" s="59">
        <v>0.1305</v>
      </c>
      <c r="D315" s="78" t="s">
        <v>13</v>
      </c>
      <c r="E315" s="59" t="s">
        <v>13</v>
      </c>
      <c r="F315" s="59">
        <v>0.1305</v>
      </c>
      <c r="G315" s="78" t="s">
        <v>13</v>
      </c>
      <c r="H315" s="52">
        <v>0.15890000000000001</v>
      </c>
      <c r="I315" s="59">
        <v>0.1305</v>
      </c>
      <c r="J315" s="74">
        <f t="shared" si="66"/>
        <v>2.8400000000000009E-2</v>
      </c>
      <c r="K315" s="52">
        <v>0.16120000000000001</v>
      </c>
      <c r="L315" s="59">
        <v>0.1305</v>
      </c>
      <c r="M315" s="74">
        <f t="shared" si="67"/>
        <v>3.0700000000000005E-2</v>
      </c>
      <c r="N315" s="52">
        <v>0.14729999999999999</v>
      </c>
      <c r="O315" s="59">
        <v>0.1305</v>
      </c>
      <c r="P315" s="74">
        <f t="shared" si="68"/>
        <v>1.6799999999999982E-2</v>
      </c>
      <c r="Q315" s="52">
        <v>0.1091</v>
      </c>
      <c r="R315" s="59">
        <v>0.1305</v>
      </c>
      <c r="S315" s="74">
        <f t="shared" si="69"/>
        <v>-2.1400000000000002E-2</v>
      </c>
      <c r="T315" s="52">
        <v>6.8699999999999997E-2</v>
      </c>
      <c r="U315" s="59">
        <v>0.1305</v>
      </c>
      <c r="V315" s="74">
        <f t="shared" si="70"/>
        <v>-6.1800000000000008E-2</v>
      </c>
      <c r="W315" s="52">
        <v>9.3600000000000003E-2</v>
      </c>
      <c r="X315" s="59">
        <v>0.1305</v>
      </c>
      <c r="Y315" s="74">
        <f t="shared" si="71"/>
        <v>-3.6900000000000002E-2</v>
      </c>
      <c r="Z315" s="52">
        <v>0.15459999999999999</v>
      </c>
      <c r="AA315" s="59">
        <v>0.1305</v>
      </c>
      <c r="AB315" s="74">
        <f t="shared" si="72"/>
        <v>2.4099999999999983E-2</v>
      </c>
      <c r="AC315" s="52">
        <v>5.1799999999999999E-2</v>
      </c>
      <c r="AD315" s="59">
        <v>0.1305</v>
      </c>
      <c r="AE315" s="74">
        <f t="shared" si="73"/>
        <v>-7.8700000000000006E-2</v>
      </c>
      <c r="AF315" s="74">
        <f t="shared" si="74"/>
        <v>-1.2350000000000005E-2</v>
      </c>
      <c r="AG315" s="116">
        <v>13.96</v>
      </c>
      <c r="AH315" s="22">
        <f t="shared" si="75"/>
        <v>3.9888593900291679E-6</v>
      </c>
      <c r="AI315" s="99">
        <f t="shared" si="76"/>
        <v>-4.9262413466860245E-8</v>
      </c>
      <c r="AJ315" s="97">
        <v>14.94</v>
      </c>
      <c r="AK315" s="100">
        <v>0.27</v>
      </c>
      <c r="AL315" s="102">
        <v>-14.52</v>
      </c>
    </row>
    <row r="316" spans="1:38" s="62" customFormat="1">
      <c r="A316" s="90" t="s">
        <v>1417</v>
      </c>
      <c r="B316" s="52">
        <v>0</v>
      </c>
      <c r="C316" s="59">
        <v>0.1305</v>
      </c>
      <c r="D316" s="74">
        <f t="shared" si="77"/>
        <v>-0.1305</v>
      </c>
      <c r="E316" s="52">
        <v>-6.7100000000000007E-2</v>
      </c>
      <c r="F316" s="59">
        <v>0.1305</v>
      </c>
      <c r="G316" s="74">
        <f t="shared" si="65"/>
        <v>-0.1976</v>
      </c>
      <c r="H316" s="52">
        <v>-1.55E-2</v>
      </c>
      <c r="I316" s="59">
        <v>0.1305</v>
      </c>
      <c r="J316" s="74">
        <f t="shared" si="66"/>
        <v>-0.14600000000000002</v>
      </c>
      <c r="K316" s="52">
        <v>2.1600000000000001E-2</v>
      </c>
      <c r="L316" s="59">
        <v>0.1305</v>
      </c>
      <c r="M316" s="74">
        <f t="shared" si="67"/>
        <v>-0.1089</v>
      </c>
      <c r="N316" s="52">
        <v>1.6299999999999999E-2</v>
      </c>
      <c r="O316" s="59">
        <v>0.1305</v>
      </c>
      <c r="P316" s="74">
        <f t="shared" si="68"/>
        <v>-0.11420000000000001</v>
      </c>
      <c r="Q316" s="52">
        <v>2.1299999999999999E-2</v>
      </c>
      <c r="R316" s="59">
        <v>0.1305</v>
      </c>
      <c r="S316" s="74">
        <f t="shared" si="69"/>
        <v>-0.10920000000000001</v>
      </c>
      <c r="T316" s="52">
        <v>1.2999999999999999E-3</v>
      </c>
      <c r="U316" s="59">
        <v>0.1305</v>
      </c>
      <c r="V316" s="74">
        <f t="shared" si="70"/>
        <v>-0.12920000000000001</v>
      </c>
      <c r="W316" s="52">
        <v>5.0000000000000001E-3</v>
      </c>
      <c r="X316" s="59">
        <v>0.1305</v>
      </c>
      <c r="Y316" s="74">
        <f t="shared" si="71"/>
        <v>-0.1255</v>
      </c>
      <c r="Z316" s="52">
        <v>1.1999999999999999E-3</v>
      </c>
      <c r="AA316" s="59">
        <v>0.1305</v>
      </c>
      <c r="AB316" s="74">
        <f t="shared" si="72"/>
        <v>-0.1293</v>
      </c>
      <c r="AC316" s="52">
        <v>1.61E-2</v>
      </c>
      <c r="AD316" s="59">
        <v>0.1305</v>
      </c>
      <c r="AE316" s="74">
        <f t="shared" si="73"/>
        <v>-0.1144</v>
      </c>
      <c r="AF316" s="74">
        <f t="shared" si="74"/>
        <v>-0.13047999999999998</v>
      </c>
      <c r="AG316" s="116">
        <v>8.3000000000000007</v>
      </c>
      <c r="AH316" s="22">
        <f t="shared" si="75"/>
        <v>2.3715997806047349E-6</v>
      </c>
      <c r="AI316" s="99">
        <f t="shared" si="76"/>
        <v>-3.0944633937330575E-7</v>
      </c>
      <c r="AJ316" s="97">
        <v>8.34</v>
      </c>
      <c r="AK316" s="100">
        <v>0.12</v>
      </c>
      <c r="AL316" s="102">
        <v>-12.96</v>
      </c>
    </row>
    <row r="317" spans="1:38" s="62" customFormat="1">
      <c r="A317" s="90" t="s">
        <v>1418</v>
      </c>
      <c r="B317" s="52">
        <v>-2.3800000000000002E-2</v>
      </c>
      <c r="C317" s="59">
        <v>0.1305</v>
      </c>
      <c r="D317" s="74">
        <f t="shared" si="77"/>
        <v>-0.15429999999999999</v>
      </c>
      <c r="E317" s="52">
        <v>0</v>
      </c>
      <c r="F317" s="59">
        <v>0.1305</v>
      </c>
      <c r="G317" s="74">
        <f t="shared" si="65"/>
        <v>-0.1305</v>
      </c>
      <c r="H317" s="52">
        <v>-3.7400000000000003E-2</v>
      </c>
      <c r="I317" s="59">
        <v>0.1305</v>
      </c>
      <c r="J317" s="74">
        <f t="shared" si="66"/>
        <v>-0.16789999999999999</v>
      </c>
      <c r="K317" s="52">
        <v>-4.1000000000000002E-2</v>
      </c>
      <c r="L317" s="59">
        <v>0.1305</v>
      </c>
      <c r="M317" s="74">
        <f t="shared" si="67"/>
        <v>-0.17150000000000001</v>
      </c>
      <c r="N317" s="52">
        <v>-3.44E-2</v>
      </c>
      <c r="O317" s="59">
        <v>0.1305</v>
      </c>
      <c r="P317" s="74">
        <f t="shared" si="68"/>
        <v>-0.16489999999999999</v>
      </c>
      <c r="Q317" s="52">
        <v>-6.08E-2</v>
      </c>
      <c r="R317" s="59">
        <v>0.1305</v>
      </c>
      <c r="S317" s="74">
        <f t="shared" si="69"/>
        <v>-0.1913</v>
      </c>
      <c r="T317" s="52">
        <v>-7.46E-2</v>
      </c>
      <c r="U317" s="59">
        <v>0.1305</v>
      </c>
      <c r="V317" s="74">
        <f t="shared" si="70"/>
        <v>-0.2051</v>
      </c>
      <c r="W317" s="52">
        <v>-2.76E-2</v>
      </c>
      <c r="X317" s="59">
        <v>0.1305</v>
      </c>
      <c r="Y317" s="74">
        <f t="shared" si="71"/>
        <v>-0.15810000000000002</v>
      </c>
      <c r="Z317" s="63">
        <v>-4.6100000000000002E-2</v>
      </c>
      <c r="AA317" s="59">
        <v>0.1305</v>
      </c>
      <c r="AB317" s="74">
        <f t="shared" si="72"/>
        <v>-0.17660000000000001</v>
      </c>
      <c r="AC317" s="52">
        <v>-4.2700000000000002E-2</v>
      </c>
      <c r="AD317" s="59">
        <v>0.1305</v>
      </c>
      <c r="AE317" s="74">
        <f t="shared" si="73"/>
        <v>-0.17320000000000002</v>
      </c>
      <c r="AF317" s="74">
        <f t="shared" si="74"/>
        <v>-0.16933999999999999</v>
      </c>
      <c r="AG317" s="116">
        <v>9.0299999999999994</v>
      </c>
      <c r="AH317" s="22">
        <f t="shared" si="75"/>
        <v>2.5801862673326207E-6</v>
      </c>
      <c r="AI317" s="99">
        <f t="shared" si="76"/>
        <v>-4.3692874251010598E-7</v>
      </c>
      <c r="AJ317" s="97">
        <v>9.5500000000000007</v>
      </c>
      <c r="AK317" s="101" t="s">
        <v>13</v>
      </c>
      <c r="AL317" s="190" t="s">
        <v>13</v>
      </c>
    </row>
    <row r="318" spans="1:38" s="62" customFormat="1">
      <c r="A318" s="90" t="s">
        <v>1419</v>
      </c>
      <c r="B318" s="64" t="s">
        <v>13</v>
      </c>
      <c r="C318" s="59">
        <v>0.1305</v>
      </c>
      <c r="D318" s="78" t="s">
        <v>13</v>
      </c>
      <c r="E318" s="59" t="s">
        <v>13</v>
      </c>
      <c r="F318" s="59">
        <v>0.1305</v>
      </c>
      <c r="G318" s="78" t="s">
        <v>13</v>
      </c>
      <c r="H318" s="52">
        <v>2.1100000000000001E-2</v>
      </c>
      <c r="I318" s="59">
        <v>0.1305</v>
      </c>
      <c r="J318" s="74">
        <f t="shared" si="66"/>
        <v>-0.1094</v>
      </c>
      <c r="K318" s="52">
        <v>2.5999999999999999E-2</v>
      </c>
      <c r="L318" s="59">
        <v>0.1305</v>
      </c>
      <c r="M318" s="74">
        <f t="shared" si="67"/>
        <v>-0.10450000000000001</v>
      </c>
      <c r="N318" s="52">
        <v>2.5499999999999998E-2</v>
      </c>
      <c r="O318" s="59">
        <v>0.1305</v>
      </c>
      <c r="P318" s="74">
        <f t="shared" si="68"/>
        <v>-0.10500000000000001</v>
      </c>
      <c r="Q318" s="52">
        <v>9.9000000000000008E-3</v>
      </c>
      <c r="R318" s="59">
        <v>0.1305</v>
      </c>
      <c r="S318" s="74">
        <f t="shared" si="69"/>
        <v>-0.1206</v>
      </c>
      <c r="T318" s="52">
        <v>9.5999999999999992E-3</v>
      </c>
      <c r="U318" s="59">
        <v>0.1305</v>
      </c>
      <c r="V318" s="74">
        <f t="shared" si="70"/>
        <v>-0.12090000000000001</v>
      </c>
      <c r="W318" s="52">
        <v>9.5999999999999992E-3</v>
      </c>
      <c r="X318" s="59">
        <v>0.1305</v>
      </c>
      <c r="Y318" s="74">
        <f t="shared" si="71"/>
        <v>-0.12090000000000001</v>
      </c>
      <c r="Z318" s="52">
        <v>4.7999999999999996E-3</v>
      </c>
      <c r="AA318" s="59">
        <v>0.1305</v>
      </c>
      <c r="AB318" s="74">
        <f t="shared" si="72"/>
        <v>-0.12570000000000001</v>
      </c>
      <c r="AC318" s="52">
        <v>4.7999999999999996E-3</v>
      </c>
      <c r="AD318" s="59">
        <v>0.1305</v>
      </c>
      <c r="AE318" s="74">
        <f t="shared" si="73"/>
        <v>-0.12570000000000001</v>
      </c>
      <c r="AF318" s="74">
        <f t="shared" si="74"/>
        <v>-0.11658750000000001</v>
      </c>
      <c r="AG318" s="116">
        <v>7.99</v>
      </c>
      <c r="AH318" s="22">
        <f t="shared" si="75"/>
        <v>2.2830219574737145E-6</v>
      </c>
      <c r="AI318" s="99">
        <f t="shared" si="76"/>
        <v>-2.6617182246696672E-7</v>
      </c>
      <c r="AJ318" s="97">
        <v>8.02</v>
      </c>
      <c r="AK318" s="100">
        <v>0.92</v>
      </c>
      <c r="AL318" s="102">
        <v>-16.190000000000001</v>
      </c>
    </row>
    <row r="319" spans="1:38" s="62" customFormat="1">
      <c r="A319" s="90" t="s">
        <v>1420</v>
      </c>
      <c r="B319" s="52">
        <v>0.14960000000000001</v>
      </c>
      <c r="C319" s="59">
        <v>0.1305</v>
      </c>
      <c r="D319" s="74">
        <f t="shared" si="77"/>
        <v>1.9100000000000006E-2</v>
      </c>
      <c r="E319" s="52">
        <v>0</v>
      </c>
      <c r="F319" s="59">
        <v>0.1305</v>
      </c>
      <c r="G319" s="74">
        <f t="shared" si="65"/>
        <v>-0.1305</v>
      </c>
      <c r="H319" s="52">
        <v>2.2599999999999999E-2</v>
      </c>
      <c r="I319" s="59">
        <v>0.1305</v>
      </c>
      <c r="J319" s="74">
        <f t="shared" si="66"/>
        <v>-0.10790000000000001</v>
      </c>
      <c r="K319" s="52">
        <v>3.0099999999999998E-2</v>
      </c>
      <c r="L319" s="59">
        <v>0.1305</v>
      </c>
      <c r="M319" s="74">
        <f t="shared" si="67"/>
        <v>-0.1004</v>
      </c>
      <c r="N319" s="52">
        <v>4.9799999999999997E-2</v>
      </c>
      <c r="O319" s="59">
        <v>0.1305</v>
      </c>
      <c r="P319" s="74">
        <f t="shared" si="68"/>
        <v>-8.0700000000000008E-2</v>
      </c>
      <c r="Q319" s="52">
        <v>-3.6499999999999998E-2</v>
      </c>
      <c r="R319" s="59">
        <v>0.1305</v>
      </c>
      <c r="S319" s="74">
        <f t="shared" si="69"/>
        <v>-0.16700000000000001</v>
      </c>
      <c r="T319" s="52">
        <v>2.3400000000000001E-2</v>
      </c>
      <c r="U319" s="59">
        <v>0.1305</v>
      </c>
      <c r="V319" s="74">
        <f t="shared" si="70"/>
        <v>-0.1071</v>
      </c>
      <c r="W319" s="52">
        <v>3.6299999999999999E-2</v>
      </c>
      <c r="X319" s="59">
        <v>0.1305</v>
      </c>
      <c r="Y319" s="74">
        <f t="shared" si="71"/>
        <v>-9.4200000000000006E-2</v>
      </c>
      <c r="Z319" s="52">
        <v>6.7199999999999996E-2</v>
      </c>
      <c r="AA319" s="59">
        <v>0.1305</v>
      </c>
      <c r="AB319" s="74">
        <f t="shared" si="72"/>
        <v>-6.3300000000000009E-2</v>
      </c>
      <c r="AC319" s="52">
        <v>-0.43440000000000001</v>
      </c>
      <c r="AD319" s="59">
        <v>0.1305</v>
      </c>
      <c r="AE319" s="74">
        <f t="shared" si="73"/>
        <v>-0.56489999999999996</v>
      </c>
      <c r="AF319" s="74">
        <f t="shared" si="74"/>
        <v>-0.13969000000000001</v>
      </c>
      <c r="AG319" s="116">
        <v>6.06</v>
      </c>
      <c r="AH319" s="22">
        <f t="shared" si="75"/>
        <v>1.731553574754782E-6</v>
      </c>
      <c r="AI319" s="99">
        <f t="shared" si="76"/>
        <v>-2.418807188574955E-7</v>
      </c>
      <c r="AJ319" s="97">
        <v>7.61</v>
      </c>
      <c r="AK319" s="101" t="s">
        <v>13</v>
      </c>
      <c r="AL319" s="102">
        <v>-2.15</v>
      </c>
    </row>
    <row r="320" spans="1:38" s="62" customFormat="1">
      <c r="A320" s="90" t="s">
        <v>1421</v>
      </c>
      <c r="B320" s="52">
        <v>4.9299999999999997E-2</v>
      </c>
      <c r="C320" s="59">
        <v>0.1305</v>
      </c>
      <c r="D320" s="74">
        <f t="shared" si="77"/>
        <v>-8.1200000000000008E-2</v>
      </c>
      <c r="E320" s="52">
        <v>5.0299999999999997E-2</v>
      </c>
      <c r="F320" s="59">
        <v>0.1305</v>
      </c>
      <c r="G320" s="74">
        <f t="shared" si="65"/>
        <v>-8.0200000000000007E-2</v>
      </c>
      <c r="H320" s="52">
        <v>7.3599999999999999E-2</v>
      </c>
      <c r="I320" s="59">
        <v>0.1305</v>
      </c>
      <c r="J320" s="74">
        <f t="shared" si="66"/>
        <v>-5.6900000000000006E-2</v>
      </c>
      <c r="K320" s="52">
        <v>5.8299999999999998E-2</v>
      </c>
      <c r="L320" s="59">
        <v>0.1305</v>
      </c>
      <c r="M320" s="74">
        <f t="shared" si="67"/>
        <v>-7.2200000000000014E-2</v>
      </c>
      <c r="N320" s="52">
        <v>5.3900000000000003E-2</v>
      </c>
      <c r="O320" s="59">
        <v>0.1305</v>
      </c>
      <c r="P320" s="74">
        <f t="shared" si="68"/>
        <v>-7.6600000000000001E-2</v>
      </c>
      <c r="Q320" s="52">
        <v>4.6100000000000002E-2</v>
      </c>
      <c r="R320" s="59">
        <v>0.1305</v>
      </c>
      <c r="S320" s="74">
        <f t="shared" si="69"/>
        <v>-8.4400000000000003E-2</v>
      </c>
      <c r="T320" s="63">
        <v>4.2700000000000002E-2</v>
      </c>
      <c r="U320" s="59">
        <v>0.1305</v>
      </c>
      <c r="V320" s="74">
        <f t="shared" si="70"/>
        <v>-8.7800000000000003E-2</v>
      </c>
      <c r="W320" s="52">
        <v>2.6100000000000002E-2</v>
      </c>
      <c r="X320" s="59">
        <v>0.1305</v>
      </c>
      <c r="Y320" s="74">
        <f t="shared" si="71"/>
        <v>-0.10440000000000001</v>
      </c>
      <c r="Z320" s="52">
        <v>6.0400000000000002E-2</v>
      </c>
      <c r="AA320" s="59">
        <v>0.1305</v>
      </c>
      <c r="AB320" s="74">
        <f t="shared" si="72"/>
        <v>-7.0099999999999996E-2</v>
      </c>
      <c r="AC320" s="52">
        <v>4.19E-2</v>
      </c>
      <c r="AD320" s="59">
        <v>0.1305</v>
      </c>
      <c r="AE320" s="74">
        <f t="shared" si="73"/>
        <v>-8.8600000000000012E-2</v>
      </c>
      <c r="AF320" s="74">
        <f t="shared" si="74"/>
        <v>-8.0240000000000006E-2</v>
      </c>
      <c r="AG320" s="116">
        <v>9.15</v>
      </c>
      <c r="AH320" s="22">
        <f t="shared" si="75"/>
        <v>2.6144744569317254E-6</v>
      </c>
      <c r="AI320" s="99">
        <f t="shared" si="76"/>
        <v>-2.0978543042420166E-7</v>
      </c>
      <c r="AJ320" s="97">
        <v>9.3800000000000008</v>
      </c>
      <c r="AK320" s="100">
        <v>0</v>
      </c>
      <c r="AL320" s="102">
        <v>-18.39</v>
      </c>
    </row>
    <row r="321" spans="1:38" s="62" customFormat="1">
      <c r="A321" s="90" t="s">
        <v>1422</v>
      </c>
      <c r="B321" s="52">
        <v>1.12E-2</v>
      </c>
      <c r="C321" s="59">
        <v>0.1305</v>
      </c>
      <c r="D321" s="74">
        <f t="shared" si="77"/>
        <v>-0.1193</v>
      </c>
      <c r="E321" s="52">
        <v>3.5900000000000001E-2</v>
      </c>
      <c r="F321" s="59">
        <v>0.1305</v>
      </c>
      <c r="G321" s="74">
        <f t="shared" si="65"/>
        <v>-9.4600000000000004E-2</v>
      </c>
      <c r="H321" s="52">
        <v>2.64E-2</v>
      </c>
      <c r="I321" s="59">
        <v>0.1305</v>
      </c>
      <c r="J321" s="74">
        <f t="shared" si="66"/>
        <v>-0.1041</v>
      </c>
      <c r="K321" s="52">
        <v>3.4099999999999998E-2</v>
      </c>
      <c r="L321" s="59">
        <v>0.1305</v>
      </c>
      <c r="M321" s="74">
        <f t="shared" si="67"/>
        <v>-9.6400000000000013E-2</v>
      </c>
      <c r="N321" s="52">
        <v>3.9100000000000003E-2</v>
      </c>
      <c r="O321" s="59">
        <v>0.1305</v>
      </c>
      <c r="P321" s="74">
        <f t="shared" si="68"/>
        <v>-9.1400000000000009E-2</v>
      </c>
      <c r="Q321" s="52">
        <v>-7.1000000000000004E-3</v>
      </c>
      <c r="R321" s="59">
        <v>0.1305</v>
      </c>
      <c r="S321" s="74">
        <f t="shared" si="69"/>
        <v>-0.1376</v>
      </c>
      <c r="T321" s="52">
        <v>1.5900000000000001E-2</v>
      </c>
      <c r="U321" s="59">
        <v>0.1305</v>
      </c>
      <c r="V321" s="74">
        <f t="shared" si="70"/>
        <v>-0.11460000000000001</v>
      </c>
      <c r="W321" s="52">
        <v>4.3E-3</v>
      </c>
      <c r="X321" s="59">
        <v>0.1305</v>
      </c>
      <c r="Y321" s="74">
        <f t="shared" si="71"/>
        <v>-0.12620000000000001</v>
      </c>
      <c r="Z321" s="52">
        <v>5.0000000000000001E-4</v>
      </c>
      <c r="AA321" s="59">
        <v>0.1305</v>
      </c>
      <c r="AB321" s="74">
        <f t="shared" si="72"/>
        <v>-0.13</v>
      </c>
      <c r="AC321" s="52">
        <v>-1.1000000000000001E-3</v>
      </c>
      <c r="AD321" s="59">
        <v>0.1305</v>
      </c>
      <c r="AE321" s="74">
        <f t="shared" si="73"/>
        <v>-0.13159999999999999</v>
      </c>
      <c r="AF321" s="74">
        <f t="shared" si="74"/>
        <v>-0.11457999999999999</v>
      </c>
      <c r="AG321" s="116">
        <v>36.78</v>
      </c>
      <c r="AH321" s="22">
        <f t="shared" si="75"/>
        <v>1.0509330112125559E-5</v>
      </c>
      <c r="AI321" s="99">
        <f t="shared" si="76"/>
        <v>-1.2041590442473465E-6</v>
      </c>
      <c r="AJ321" s="97">
        <v>37.299999999999997</v>
      </c>
      <c r="AK321" s="100">
        <v>0</v>
      </c>
      <c r="AL321" s="190" t="s">
        <v>13</v>
      </c>
    </row>
    <row r="322" spans="1:38" s="62" customFormat="1">
      <c r="A322" s="90" t="s">
        <v>1423</v>
      </c>
      <c r="B322" s="64" t="s">
        <v>13</v>
      </c>
      <c r="C322" s="59">
        <v>0.1305</v>
      </c>
      <c r="D322" s="78" t="s">
        <v>13</v>
      </c>
      <c r="E322" s="59" t="s">
        <v>13</v>
      </c>
      <c r="F322" s="59">
        <v>0.1305</v>
      </c>
      <c r="G322" s="78" t="s">
        <v>13</v>
      </c>
      <c r="H322" s="59" t="s">
        <v>13</v>
      </c>
      <c r="I322" s="59">
        <v>0.1305</v>
      </c>
      <c r="J322" s="78" t="s">
        <v>13</v>
      </c>
      <c r="K322" s="59" t="s">
        <v>13</v>
      </c>
      <c r="L322" s="59">
        <v>0.1305</v>
      </c>
      <c r="M322" s="78" t="s">
        <v>13</v>
      </c>
      <c r="N322" s="59" t="s">
        <v>13</v>
      </c>
      <c r="O322" s="59">
        <v>0.1305</v>
      </c>
      <c r="P322" s="78" t="s">
        <v>13</v>
      </c>
      <c r="Q322" s="74" t="s">
        <v>13</v>
      </c>
      <c r="R322" s="59">
        <v>0.1305</v>
      </c>
      <c r="S322" s="78" t="s">
        <v>13</v>
      </c>
      <c r="T322" s="59" t="s">
        <v>13</v>
      </c>
      <c r="U322" s="59">
        <v>0.1305</v>
      </c>
      <c r="V322" s="78" t="s">
        <v>13</v>
      </c>
      <c r="W322" s="59" t="s">
        <v>13</v>
      </c>
      <c r="X322" s="59">
        <v>0.1305</v>
      </c>
      <c r="Y322" s="78" t="s">
        <v>13</v>
      </c>
      <c r="Z322" s="52">
        <v>0.28000000000000003</v>
      </c>
      <c r="AA322" s="59">
        <v>0.1305</v>
      </c>
      <c r="AB322" s="74">
        <f t="shared" si="72"/>
        <v>0.14950000000000002</v>
      </c>
      <c r="AC322" s="52">
        <v>0.12</v>
      </c>
      <c r="AD322" s="59">
        <v>0.1305</v>
      </c>
      <c r="AE322" s="74">
        <f t="shared" si="73"/>
        <v>-1.0500000000000009E-2</v>
      </c>
      <c r="AF322" s="74">
        <f t="shared" si="74"/>
        <v>6.9500000000000006E-2</v>
      </c>
      <c r="AG322" s="116">
        <v>489.56</v>
      </c>
      <c r="AH322" s="22">
        <f t="shared" si="75"/>
        <v>1.3988438416781372E-4</v>
      </c>
      <c r="AI322" s="99">
        <f t="shared" si="76"/>
        <v>9.7219646996630542E-6</v>
      </c>
      <c r="AJ322" s="97">
        <v>521.65</v>
      </c>
      <c r="AK322" s="100">
        <v>4.47</v>
      </c>
      <c r="AL322" s="190" t="s">
        <v>13</v>
      </c>
    </row>
    <row r="323" spans="1:38" s="62" customFormat="1">
      <c r="A323" s="90" t="s">
        <v>1424</v>
      </c>
      <c r="B323" s="52">
        <v>-5.7799999999999997E-2</v>
      </c>
      <c r="C323" s="59">
        <v>0.1305</v>
      </c>
      <c r="D323" s="74">
        <f t="shared" si="77"/>
        <v>-0.1883</v>
      </c>
      <c r="E323" s="52">
        <v>4.5999999999999999E-3</v>
      </c>
      <c r="F323" s="59">
        <v>0.1305</v>
      </c>
      <c r="G323" s="74">
        <f t="shared" si="65"/>
        <v>-0.12590000000000001</v>
      </c>
      <c r="H323" s="52">
        <v>1.8200000000000001E-2</v>
      </c>
      <c r="I323" s="59">
        <v>0.1305</v>
      </c>
      <c r="J323" s="74">
        <f t="shared" si="66"/>
        <v>-0.11230000000000001</v>
      </c>
      <c r="K323" s="52">
        <v>6.7000000000000002E-3</v>
      </c>
      <c r="L323" s="59">
        <v>0.1305</v>
      </c>
      <c r="M323" s="74">
        <f t="shared" si="67"/>
        <v>-0.12380000000000001</v>
      </c>
      <c r="N323" s="52">
        <v>4.4999999999999997E-3</v>
      </c>
      <c r="O323" s="59">
        <v>0.1305</v>
      </c>
      <c r="P323" s="74">
        <f t="shared" si="68"/>
        <v>-0.126</v>
      </c>
      <c r="Q323" s="52">
        <v>2.2000000000000001E-3</v>
      </c>
      <c r="R323" s="59">
        <v>0.1305</v>
      </c>
      <c r="S323" s="74">
        <f t="shared" si="69"/>
        <v>-0.1283</v>
      </c>
      <c r="T323" s="52">
        <v>8.8000000000000005E-3</v>
      </c>
      <c r="U323" s="59">
        <v>0.1305</v>
      </c>
      <c r="V323" s="74">
        <f t="shared" si="70"/>
        <v>-0.1217</v>
      </c>
      <c r="W323" s="52">
        <v>4.3700000000000003E-2</v>
      </c>
      <c r="X323" s="59">
        <v>0.1305</v>
      </c>
      <c r="Y323" s="74">
        <f t="shared" si="71"/>
        <v>-8.6800000000000002E-2</v>
      </c>
      <c r="Z323" s="52">
        <v>0.1148</v>
      </c>
      <c r="AA323" s="59">
        <v>0.1305</v>
      </c>
      <c r="AB323" s="74">
        <f t="shared" si="72"/>
        <v>-1.5700000000000006E-2</v>
      </c>
      <c r="AC323" s="52">
        <v>-2.3800000000000002E-2</v>
      </c>
      <c r="AD323" s="59">
        <v>0.1305</v>
      </c>
      <c r="AE323" s="74">
        <f t="shared" si="73"/>
        <v>-0.15429999999999999</v>
      </c>
      <c r="AF323" s="74">
        <f t="shared" si="74"/>
        <v>-0.11831</v>
      </c>
      <c r="AG323" s="116">
        <v>5.04</v>
      </c>
      <c r="AH323" s="22">
        <f t="shared" si="75"/>
        <v>1.440103963162393E-6</v>
      </c>
      <c r="AI323" s="99">
        <f t="shared" si="76"/>
        <v>-1.703786998817427E-7</v>
      </c>
      <c r="AJ323" s="97">
        <v>5.08</v>
      </c>
      <c r="AK323" s="100">
        <v>0</v>
      </c>
      <c r="AL323" s="102">
        <v>-28.65</v>
      </c>
    </row>
    <row r="324" spans="1:38" s="62" customFormat="1">
      <c r="A324" s="90" t="s">
        <v>1425</v>
      </c>
      <c r="B324" s="52">
        <v>3.4000000000000002E-2</v>
      </c>
      <c r="C324" s="59">
        <v>0.1305</v>
      </c>
      <c r="D324" s="74">
        <f t="shared" si="77"/>
        <v>-9.6500000000000002E-2</v>
      </c>
      <c r="E324" s="52">
        <v>1.4999999999999999E-2</v>
      </c>
      <c r="F324" s="59">
        <v>0.1305</v>
      </c>
      <c r="G324" s="74">
        <f t="shared" si="65"/>
        <v>-0.11550000000000001</v>
      </c>
      <c r="H324" s="52">
        <v>3.2000000000000001E-2</v>
      </c>
      <c r="I324" s="59">
        <v>0.1305</v>
      </c>
      <c r="J324" s="74">
        <f t="shared" si="66"/>
        <v>-9.8500000000000004E-2</v>
      </c>
      <c r="K324" s="52">
        <v>2.12E-2</v>
      </c>
      <c r="L324" s="59">
        <v>0.1305</v>
      </c>
      <c r="M324" s="74">
        <f t="shared" si="67"/>
        <v>-0.10930000000000001</v>
      </c>
      <c r="N324" s="52">
        <v>1.78E-2</v>
      </c>
      <c r="O324" s="59">
        <v>0.1305</v>
      </c>
      <c r="P324" s="74">
        <f t="shared" si="68"/>
        <v>-0.11270000000000001</v>
      </c>
      <c r="Q324" s="52">
        <v>3.1899999999999998E-2</v>
      </c>
      <c r="R324" s="59">
        <v>0.1305</v>
      </c>
      <c r="S324" s="74">
        <f t="shared" si="69"/>
        <v>-9.8600000000000007E-2</v>
      </c>
      <c r="T324" s="52">
        <v>2.5000000000000001E-2</v>
      </c>
      <c r="U324" s="59">
        <v>0.1305</v>
      </c>
      <c r="V324" s="74">
        <f t="shared" si="70"/>
        <v>-0.10550000000000001</v>
      </c>
      <c r="W324" s="52">
        <v>3.8199999999999998E-2</v>
      </c>
      <c r="X324" s="59">
        <v>0.1305</v>
      </c>
      <c r="Y324" s="74">
        <f t="shared" si="71"/>
        <v>-9.2300000000000007E-2</v>
      </c>
      <c r="Z324" s="52">
        <v>3.1300000000000001E-2</v>
      </c>
      <c r="AA324" s="59">
        <v>0.1305</v>
      </c>
      <c r="AB324" s="74">
        <f t="shared" si="72"/>
        <v>-9.920000000000001E-2</v>
      </c>
      <c r="AC324" s="52">
        <v>5.2299999999999999E-2</v>
      </c>
      <c r="AD324" s="59">
        <v>0.1305</v>
      </c>
      <c r="AE324" s="74">
        <f t="shared" si="73"/>
        <v>-7.8200000000000006E-2</v>
      </c>
      <c r="AF324" s="74">
        <f t="shared" si="74"/>
        <v>-0.10063000000000002</v>
      </c>
      <c r="AG324" s="116">
        <v>25.75</v>
      </c>
      <c r="AH324" s="22">
        <f t="shared" si="75"/>
        <v>7.3576740181411947E-6</v>
      </c>
      <c r="AI324" s="99">
        <f t="shared" si="76"/>
        <v>-7.4040273644554866E-7</v>
      </c>
      <c r="AJ324" s="97">
        <v>26.6</v>
      </c>
      <c r="AK324" s="100">
        <v>0.04</v>
      </c>
      <c r="AL324" s="102">
        <v>-6.94</v>
      </c>
    </row>
    <row r="325" spans="1:38" s="62" customFormat="1">
      <c r="A325" s="90" t="s">
        <v>1426</v>
      </c>
      <c r="B325" s="52">
        <v>0.3478</v>
      </c>
      <c r="C325" s="59">
        <v>0.1305</v>
      </c>
      <c r="D325" s="74">
        <f t="shared" si="77"/>
        <v>0.21729999999999999</v>
      </c>
      <c r="E325" s="52">
        <v>2.0500000000000001E-2</v>
      </c>
      <c r="F325" s="59">
        <v>0.1305</v>
      </c>
      <c r="G325" s="74">
        <f t="shared" si="65"/>
        <v>-0.11</v>
      </c>
      <c r="H325" s="52">
        <v>0.104</v>
      </c>
      <c r="I325" s="59">
        <v>0.1305</v>
      </c>
      <c r="J325" s="74">
        <f t="shared" si="66"/>
        <v>-2.650000000000001E-2</v>
      </c>
      <c r="K325" s="52">
        <v>6.0299999999999999E-2</v>
      </c>
      <c r="L325" s="59">
        <v>0.1305</v>
      </c>
      <c r="M325" s="74">
        <f t="shared" si="67"/>
        <v>-7.0200000000000012E-2</v>
      </c>
      <c r="N325" s="52">
        <v>5.7500000000000002E-2</v>
      </c>
      <c r="O325" s="59">
        <v>0.1305</v>
      </c>
      <c r="P325" s="74">
        <f t="shared" si="68"/>
        <v>-7.3000000000000009E-2</v>
      </c>
      <c r="Q325" s="52">
        <v>8.2900000000000001E-2</v>
      </c>
      <c r="R325" s="59">
        <v>0.1305</v>
      </c>
      <c r="S325" s="74">
        <f t="shared" si="69"/>
        <v>-4.7600000000000003E-2</v>
      </c>
      <c r="T325" s="52">
        <v>7.0400000000000004E-2</v>
      </c>
      <c r="U325" s="59">
        <v>0.1305</v>
      </c>
      <c r="V325" s="74">
        <f t="shared" si="70"/>
        <v>-6.0100000000000001E-2</v>
      </c>
      <c r="W325" s="52">
        <v>2.9000000000000001E-2</v>
      </c>
      <c r="X325" s="59">
        <v>0.1305</v>
      </c>
      <c r="Y325" s="74">
        <f t="shared" si="71"/>
        <v>-0.10150000000000001</v>
      </c>
      <c r="Z325" s="52">
        <v>2.4899999999999999E-2</v>
      </c>
      <c r="AA325" s="59">
        <v>0.1305</v>
      </c>
      <c r="AB325" s="74">
        <f t="shared" si="72"/>
        <v>-0.1056</v>
      </c>
      <c r="AC325" s="52">
        <v>1.41E-2</v>
      </c>
      <c r="AD325" s="59">
        <v>0.1305</v>
      </c>
      <c r="AE325" s="74">
        <f t="shared" si="73"/>
        <v>-0.1164</v>
      </c>
      <c r="AF325" s="74">
        <f t="shared" si="74"/>
        <v>-4.9360000000000008E-2</v>
      </c>
      <c r="AG325" s="116">
        <v>8.75</v>
      </c>
      <c r="AH325" s="22">
        <f t="shared" ref="AH325:AH388" si="78">AG325/$AG$405</f>
        <v>2.5001804916013767E-6</v>
      </c>
      <c r="AI325" s="99">
        <f t="shared" ref="AI325:AI388" si="79">AF325*AH325</f>
        <v>-1.2340890906544397E-7</v>
      </c>
      <c r="AJ325" s="97">
        <v>8.92</v>
      </c>
      <c r="AK325" s="100">
        <v>0</v>
      </c>
      <c r="AL325" s="190" t="s">
        <v>13</v>
      </c>
    </row>
    <row r="326" spans="1:38" s="62" customFormat="1">
      <c r="A326" s="90" t="s">
        <v>1427</v>
      </c>
      <c r="B326" s="52">
        <v>9.1999999999999998E-3</v>
      </c>
      <c r="C326" s="59">
        <v>0.1305</v>
      </c>
      <c r="D326" s="74">
        <f t="shared" si="77"/>
        <v>-0.12130000000000001</v>
      </c>
      <c r="E326" s="52">
        <v>3.5999999999999999E-3</v>
      </c>
      <c r="F326" s="59">
        <v>0.1305</v>
      </c>
      <c r="G326" s="74">
        <f t="shared" si="65"/>
        <v>-0.12690000000000001</v>
      </c>
      <c r="H326" s="52">
        <v>-1.8E-3</v>
      </c>
      <c r="I326" s="59">
        <v>0.1305</v>
      </c>
      <c r="J326" s="74">
        <f t="shared" si="66"/>
        <v>-0.1323</v>
      </c>
      <c r="K326" s="52">
        <v>3.5999999999999999E-3</v>
      </c>
      <c r="L326" s="59">
        <v>0.1305</v>
      </c>
      <c r="M326" s="74">
        <f t="shared" si="67"/>
        <v>-0.12690000000000001</v>
      </c>
      <c r="N326" s="52">
        <v>2.3400000000000001E-2</v>
      </c>
      <c r="O326" s="59">
        <v>0.1305</v>
      </c>
      <c r="P326" s="74">
        <f t="shared" si="68"/>
        <v>-0.1071</v>
      </c>
      <c r="Q326" s="52">
        <v>1.5900000000000001E-2</v>
      </c>
      <c r="R326" s="59">
        <v>0.1305</v>
      </c>
      <c r="S326" s="74">
        <f t="shared" si="69"/>
        <v>-0.11460000000000001</v>
      </c>
      <c r="T326" s="52">
        <v>8.6999999999999994E-3</v>
      </c>
      <c r="U326" s="59">
        <v>0.1305</v>
      </c>
      <c r="V326" s="74">
        <f t="shared" si="70"/>
        <v>-0.12180000000000001</v>
      </c>
      <c r="W326" s="52">
        <v>4.1000000000000002E-2</v>
      </c>
      <c r="X326" s="59">
        <v>0.1305</v>
      </c>
      <c r="Y326" s="74">
        <f t="shared" si="71"/>
        <v>-8.9499999999999996E-2</v>
      </c>
      <c r="Z326" s="52">
        <v>2.9700000000000001E-2</v>
      </c>
      <c r="AA326" s="59">
        <v>0.1305</v>
      </c>
      <c r="AB326" s="74">
        <f t="shared" si="72"/>
        <v>-0.1008</v>
      </c>
      <c r="AC326" s="52">
        <v>8.7400000000000005E-2</v>
      </c>
      <c r="AD326" s="59">
        <v>0.1305</v>
      </c>
      <c r="AE326" s="74">
        <f t="shared" si="73"/>
        <v>-4.3099999999999999E-2</v>
      </c>
      <c r="AF326" s="74">
        <f t="shared" si="74"/>
        <v>-0.10843</v>
      </c>
      <c r="AG326" s="116">
        <v>10.69</v>
      </c>
      <c r="AH326" s="22">
        <f t="shared" si="78"/>
        <v>3.0545062234535675E-6</v>
      </c>
      <c r="AI326" s="99">
        <f t="shared" si="79"/>
        <v>-3.3120010980907033E-7</v>
      </c>
      <c r="AJ326" s="97">
        <v>10.73</v>
      </c>
      <c r="AK326" s="100">
        <v>0</v>
      </c>
      <c r="AL326" s="102">
        <v>-37.46</v>
      </c>
    </row>
    <row r="327" spans="1:38" s="62" customFormat="1">
      <c r="A327" s="90" t="s">
        <v>1428</v>
      </c>
      <c r="B327" s="52">
        <v>4.9700000000000001E-2</v>
      </c>
      <c r="C327" s="59">
        <v>0.1305</v>
      </c>
      <c r="D327" s="74">
        <f t="shared" si="77"/>
        <v>-8.0800000000000011E-2</v>
      </c>
      <c r="E327" s="52">
        <v>1.9E-2</v>
      </c>
      <c r="F327" s="59">
        <v>0.1305</v>
      </c>
      <c r="G327" s="74">
        <f t="shared" si="65"/>
        <v>-0.1115</v>
      </c>
      <c r="H327" s="52">
        <v>-4.1799999999999997E-2</v>
      </c>
      <c r="I327" s="59">
        <v>0.1305</v>
      </c>
      <c r="J327" s="74">
        <f t="shared" si="66"/>
        <v>-0.17230000000000001</v>
      </c>
      <c r="K327" s="52">
        <v>1.6000000000000001E-3</v>
      </c>
      <c r="L327" s="59">
        <v>0.1305</v>
      </c>
      <c r="M327" s="74">
        <f t="shared" si="67"/>
        <v>-0.12890000000000001</v>
      </c>
      <c r="N327" s="52">
        <v>-2.0400000000000001E-2</v>
      </c>
      <c r="O327" s="59">
        <v>0.1305</v>
      </c>
      <c r="P327" s="74">
        <f t="shared" si="68"/>
        <v>-0.15090000000000001</v>
      </c>
      <c r="Q327" s="52">
        <v>-6.0499999999999998E-2</v>
      </c>
      <c r="R327" s="59">
        <v>0.1305</v>
      </c>
      <c r="S327" s="74">
        <f t="shared" si="69"/>
        <v>-0.191</v>
      </c>
      <c r="T327" s="52">
        <v>-5.8000000000000003E-2</v>
      </c>
      <c r="U327" s="59">
        <v>0.1305</v>
      </c>
      <c r="V327" s="74">
        <f t="shared" si="70"/>
        <v>-0.1885</v>
      </c>
      <c r="W327" s="52">
        <v>3.6999999999999998E-2</v>
      </c>
      <c r="X327" s="59">
        <v>0.1305</v>
      </c>
      <c r="Y327" s="74">
        <f t="shared" si="71"/>
        <v>-9.35E-2</v>
      </c>
      <c r="Z327" s="52">
        <v>-4.4999999999999997E-3</v>
      </c>
      <c r="AA327" s="59">
        <v>0.1305</v>
      </c>
      <c r="AB327" s="74">
        <f t="shared" si="72"/>
        <v>-0.13500000000000001</v>
      </c>
      <c r="AC327" s="52">
        <v>-0.20499999999999999</v>
      </c>
      <c r="AD327" s="59">
        <v>0.1305</v>
      </c>
      <c r="AE327" s="74">
        <f t="shared" si="73"/>
        <v>-0.33550000000000002</v>
      </c>
      <c r="AF327" s="74">
        <f t="shared" si="74"/>
        <v>-0.15879000000000004</v>
      </c>
      <c r="AG327" s="116">
        <v>60.8</v>
      </c>
      <c r="AH327" s="22">
        <f t="shared" si="78"/>
        <v>1.7372682730212994E-5</v>
      </c>
      <c r="AI327" s="99">
        <f t="shared" si="79"/>
        <v>-2.7586082907305218E-6</v>
      </c>
      <c r="AJ327" s="97">
        <v>60.92</v>
      </c>
      <c r="AK327" s="100">
        <v>0.01</v>
      </c>
      <c r="AL327" s="102">
        <v>-10.78</v>
      </c>
    </row>
    <row r="328" spans="1:38" s="62" customFormat="1">
      <c r="A328" s="90" t="s">
        <v>1429</v>
      </c>
      <c r="B328" s="52">
        <v>2.5600000000000001E-2</v>
      </c>
      <c r="C328" s="59">
        <v>0.1305</v>
      </c>
      <c r="D328" s="74">
        <f t="shared" si="77"/>
        <v>-0.10490000000000001</v>
      </c>
      <c r="E328" s="52">
        <v>3.39E-2</v>
      </c>
      <c r="F328" s="59">
        <v>0.1305</v>
      </c>
      <c r="G328" s="74">
        <f t="shared" si="65"/>
        <v>-9.6600000000000005E-2</v>
      </c>
      <c r="H328" s="52">
        <v>4.1200000000000001E-2</v>
      </c>
      <c r="I328" s="59">
        <v>0.1305</v>
      </c>
      <c r="J328" s="74">
        <f t="shared" si="66"/>
        <v>-8.9300000000000004E-2</v>
      </c>
      <c r="K328" s="52">
        <v>3.1E-2</v>
      </c>
      <c r="L328" s="59">
        <v>0.1305</v>
      </c>
      <c r="M328" s="74">
        <f t="shared" si="67"/>
        <v>-9.9500000000000005E-2</v>
      </c>
      <c r="N328" s="52">
        <v>3.2000000000000001E-2</v>
      </c>
      <c r="O328" s="59">
        <v>0.1305</v>
      </c>
      <c r="P328" s="74">
        <f t="shared" si="68"/>
        <v>-9.8500000000000004E-2</v>
      </c>
      <c r="Q328" s="52">
        <v>4.4299999999999999E-2</v>
      </c>
      <c r="R328" s="59">
        <v>0.1305</v>
      </c>
      <c r="S328" s="74">
        <f t="shared" si="69"/>
        <v>-8.6199999999999999E-2</v>
      </c>
      <c r="T328" s="52">
        <v>4.9200000000000001E-2</v>
      </c>
      <c r="U328" s="59">
        <v>0.1305</v>
      </c>
      <c r="V328" s="74">
        <f t="shared" si="70"/>
        <v>-8.1300000000000011E-2</v>
      </c>
      <c r="W328" s="52">
        <v>4.4499999999999998E-2</v>
      </c>
      <c r="X328" s="59">
        <v>0.1305</v>
      </c>
      <c r="Y328" s="74">
        <f t="shared" si="71"/>
        <v>-8.6000000000000007E-2</v>
      </c>
      <c r="Z328" s="52">
        <v>1.95E-2</v>
      </c>
      <c r="AA328" s="59">
        <v>0.1305</v>
      </c>
      <c r="AB328" s="74">
        <f t="shared" si="72"/>
        <v>-0.111</v>
      </c>
      <c r="AC328" s="52">
        <v>3.5299999999999998E-2</v>
      </c>
      <c r="AD328" s="59">
        <v>0.1305</v>
      </c>
      <c r="AE328" s="74">
        <f t="shared" si="73"/>
        <v>-9.5200000000000007E-2</v>
      </c>
      <c r="AF328" s="74">
        <f t="shared" si="74"/>
        <v>-9.484999999999999E-2</v>
      </c>
      <c r="AG328" s="116">
        <v>7.52</v>
      </c>
      <c r="AH328" s="22">
        <f t="shared" si="78"/>
        <v>2.1487265482105546E-6</v>
      </c>
      <c r="AI328" s="99">
        <f t="shared" si="79"/>
        <v>-2.0380671309777109E-7</v>
      </c>
      <c r="AJ328" s="97">
        <v>7.54</v>
      </c>
      <c r="AK328" s="100">
        <v>0</v>
      </c>
      <c r="AL328" s="102">
        <v>-20.38</v>
      </c>
    </row>
    <row r="329" spans="1:38" s="62" customFormat="1">
      <c r="A329" s="90" t="s">
        <v>1430</v>
      </c>
      <c r="B329" s="52">
        <v>3.0999999999999999E-3</v>
      </c>
      <c r="C329" s="59">
        <v>0.1305</v>
      </c>
      <c r="D329" s="74">
        <f t="shared" si="77"/>
        <v>-0.12740000000000001</v>
      </c>
      <c r="E329" s="52">
        <v>3.5000000000000001E-3</v>
      </c>
      <c r="F329" s="59">
        <v>0.1305</v>
      </c>
      <c r="G329" s="74">
        <f t="shared" si="65"/>
        <v>-0.127</v>
      </c>
      <c r="H329" s="52">
        <v>2.5000000000000001E-3</v>
      </c>
      <c r="I329" s="59">
        <v>0.1305</v>
      </c>
      <c r="J329" s="74">
        <f t="shared" si="66"/>
        <v>-0.128</v>
      </c>
      <c r="K329" s="52">
        <v>-8.0000000000000004E-4</v>
      </c>
      <c r="L329" s="59">
        <v>0.1305</v>
      </c>
      <c r="M329" s="74">
        <f t="shared" si="67"/>
        <v>-0.1313</v>
      </c>
      <c r="N329" s="52">
        <v>-7.7000000000000002E-3</v>
      </c>
      <c r="O329" s="59">
        <v>0.1305</v>
      </c>
      <c r="P329" s="74">
        <f t="shared" si="68"/>
        <v>-0.13820000000000002</v>
      </c>
      <c r="Q329" s="52">
        <v>-1.43E-2</v>
      </c>
      <c r="R329" s="59">
        <v>0.1305</v>
      </c>
      <c r="S329" s="74">
        <f t="shared" si="69"/>
        <v>-0.14480000000000001</v>
      </c>
      <c r="T329" s="52">
        <v>1.11E-2</v>
      </c>
      <c r="U329" s="59">
        <v>0.1305</v>
      </c>
      <c r="V329" s="74">
        <f t="shared" si="70"/>
        <v>-0.11940000000000001</v>
      </c>
      <c r="W329" s="52">
        <v>0.16669999999999999</v>
      </c>
      <c r="X329" s="59">
        <v>0.1305</v>
      </c>
      <c r="Y329" s="74">
        <f t="shared" si="71"/>
        <v>3.6199999999999982E-2</v>
      </c>
      <c r="Z329" s="52">
        <v>0.23380000000000001</v>
      </c>
      <c r="AA329" s="59">
        <v>0.1305</v>
      </c>
      <c r="AB329" s="74">
        <f t="shared" si="72"/>
        <v>0.1033</v>
      </c>
      <c r="AC329" s="52">
        <v>6.59E-2</v>
      </c>
      <c r="AD329" s="59">
        <v>0.1305</v>
      </c>
      <c r="AE329" s="74">
        <f t="shared" si="73"/>
        <v>-6.4600000000000005E-2</v>
      </c>
      <c r="AF329" s="74">
        <f t="shared" si="74"/>
        <v>-8.4120000000000014E-2</v>
      </c>
      <c r="AG329" s="116">
        <v>0.56000000000000005</v>
      </c>
      <c r="AH329" s="22">
        <f t="shared" si="78"/>
        <v>1.6001155146248812E-7</v>
      </c>
      <c r="AI329" s="99">
        <f t="shared" si="79"/>
        <v>-1.3460171709024502E-8</v>
      </c>
      <c r="AJ329" s="97">
        <v>0.57999999999999996</v>
      </c>
      <c r="AK329" s="100">
        <v>0</v>
      </c>
      <c r="AL329" s="102">
        <v>-5.51</v>
      </c>
    </row>
    <row r="330" spans="1:38" s="62" customFormat="1">
      <c r="A330" s="90" t="s">
        <v>1431</v>
      </c>
      <c r="B330" s="52">
        <v>7.4899999999999994E-2</v>
      </c>
      <c r="C330" s="59">
        <v>0.1305</v>
      </c>
      <c r="D330" s="74">
        <f t="shared" si="77"/>
        <v>-5.5600000000000011E-2</v>
      </c>
      <c r="E330" s="63">
        <v>-1.78E-2</v>
      </c>
      <c r="F330" s="59">
        <v>0.1305</v>
      </c>
      <c r="G330" s="74">
        <f t="shared" ref="G330:G393" si="80">E330-F330</f>
        <v>-0.14830000000000002</v>
      </c>
      <c r="H330" s="52">
        <v>-1.01E-2</v>
      </c>
      <c r="I330" s="59">
        <v>0.1305</v>
      </c>
      <c r="J330" s="74">
        <f t="shared" ref="J330:J393" si="81">H330-I330</f>
        <v>-0.1406</v>
      </c>
      <c r="K330" s="52">
        <v>1.03E-2</v>
      </c>
      <c r="L330" s="59">
        <v>0.1305</v>
      </c>
      <c r="M330" s="74">
        <f t="shared" ref="M330:M393" si="82">K330-L330</f>
        <v>-0.1202</v>
      </c>
      <c r="N330" s="52">
        <v>1.6999999999999999E-3</v>
      </c>
      <c r="O330" s="59">
        <v>0.1305</v>
      </c>
      <c r="P330" s="74">
        <f t="shared" ref="P330:P393" si="83">N330-O330</f>
        <v>-0.1288</v>
      </c>
      <c r="Q330" s="52">
        <v>-8.6E-3</v>
      </c>
      <c r="R330" s="59">
        <v>0.1305</v>
      </c>
      <c r="S330" s="74">
        <f t="shared" ref="S330:S393" si="84">Q330-R330</f>
        <v>-0.1391</v>
      </c>
      <c r="T330" s="52">
        <v>3.6499999999999998E-2</v>
      </c>
      <c r="U330" s="59">
        <v>0.1305</v>
      </c>
      <c r="V330" s="74">
        <f t="shared" ref="V330:V393" si="85">T330-U330</f>
        <v>-9.4E-2</v>
      </c>
      <c r="W330" s="52">
        <v>2.24E-2</v>
      </c>
      <c r="X330" s="59">
        <v>0.1305</v>
      </c>
      <c r="Y330" s="74">
        <f t="shared" ref="Y330:Y393" si="86">W330-X330</f>
        <v>-0.1081</v>
      </c>
      <c r="Z330" s="52">
        <v>8.0399999999999999E-2</v>
      </c>
      <c r="AA330" s="59">
        <v>0.1305</v>
      </c>
      <c r="AB330" s="74">
        <f t="shared" ref="AB330:AB393" si="87">Z330-AA330</f>
        <v>-5.0100000000000006E-2</v>
      </c>
      <c r="AC330" s="52">
        <v>3.2000000000000002E-3</v>
      </c>
      <c r="AD330" s="59">
        <v>0.1305</v>
      </c>
      <c r="AE330" s="74">
        <f t="shared" ref="AE330:AE393" si="88">AC330-AD330</f>
        <v>-0.1273</v>
      </c>
      <c r="AF330" s="74">
        <f t="shared" ref="AF330:AF393" si="89">AVERAGE(D330,G330,J330,M330,P330,S330,V330,Y330,AB330,AE330)</f>
        <v>-0.11121</v>
      </c>
      <c r="AG330" s="116">
        <v>6.52</v>
      </c>
      <c r="AH330" s="22">
        <f t="shared" si="78"/>
        <v>1.8629916348846829E-6</v>
      </c>
      <c r="AI330" s="99">
        <f t="shared" si="79"/>
        <v>-2.0718329971552559E-7</v>
      </c>
      <c r="AJ330" s="97">
        <v>6.54</v>
      </c>
      <c r="AK330" s="100">
        <v>0</v>
      </c>
      <c r="AL330" s="102">
        <v>3.9</v>
      </c>
    </row>
    <row r="331" spans="1:38" s="62" customFormat="1">
      <c r="A331" s="90" t="s">
        <v>1432</v>
      </c>
      <c r="B331" s="52">
        <v>3.2300000000000002E-2</v>
      </c>
      <c r="C331" s="59">
        <v>0.1305</v>
      </c>
      <c r="D331" s="74">
        <f t="shared" ref="D331:D394" si="90">B331-C331</f>
        <v>-9.820000000000001E-2</v>
      </c>
      <c r="E331" s="52">
        <v>1.66E-2</v>
      </c>
      <c r="F331" s="59">
        <v>0.1305</v>
      </c>
      <c r="G331" s="74">
        <f t="shared" si="80"/>
        <v>-0.1139</v>
      </c>
      <c r="H331" s="52">
        <v>2.1000000000000001E-2</v>
      </c>
      <c r="I331" s="59">
        <v>0.1305</v>
      </c>
      <c r="J331" s="74">
        <f t="shared" si="81"/>
        <v>-0.1095</v>
      </c>
      <c r="K331" s="52">
        <v>-3.9199999999999999E-2</v>
      </c>
      <c r="L331" s="59">
        <v>0.1305</v>
      </c>
      <c r="M331" s="74">
        <f t="shared" si="82"/>
        <v>-0.16970000000000002</v>
      </c>
      <c r="N331" s="52">
        <v>-0.1045</v>
      </c>
      <c r="O331" s="59">
        <v>0.1305</v>
      </c>
      <c r="P331" s="74">
        <f t="shared" si="83"/>
        <v>-0.23499999999999999</v>
      </c>
      <c r="Q331" s="52">
        <v>1.9E-3</v>
      </c>
      <c r="R331" s="59">
        <v>0.1305</v>
      </c>
      <c r="S331" s="74">
        <f t="shared" si="84"/>
        <v>-0.12859999999999999</v>
      </c>
      <c r="T331" s="52">
        <v>7.4999999999999997E-3</v>
      </c>
      <c r="U331" s="59">
        <v>0.1305</v>
      </c>
      <c r="V331" s="74">
        <f t="shared" si="85"/>
        <v>-0.123</v>
      </c>
      <c r="W331" s="52">
        <v>5.6800000000000003E-2</v>
      </c>
      <c r="X331" s="59">
        <v>0.1305</v>
      </c>
      <c r="Y331" s="74">
        <f t="shared" si="86"/>
        <v>-7.3700000000000002E-2</v>
      </c>
      <c r="Z331" s="52">
        <v>3.6799999999999999E-2</v>
      </c>
      <c r="AA331" s="59">
        <v>0.1305</v>
      </c>
      <c r="AB331" s="74">
        <f t="shared" si="87"/>
        <v>-9.3700000000000006E-2</v>
      </c>
      <c r="AC331" s="52">
        <v>-5.1999999999999998E-3</v>
      </c>
      <c r="AD331" s="59">
        <v>0.1305</v>
      </c>
      <c r="AE331" s="74">
        <f t="shared" si="88"/>
        <v>-0.13570000000000002</v>
      </c>
      <c r="AF331" s="74">
        <f t="shared" si="89"/>
        <v>-0.12810000000000002</v>
      </c>
      <c r="AG331" s="116">
        <v>24.75</v>
      </c>
      <c r="AH331" s="22">
        <f t="shared" si="78"/>
        <v>7.071939104815323E-6</v>
      </c>
      <c r="AI331" s="99">
        <f t="shared" si="79"/>
        <v>-9.0591539932684306E-7</v>
      </c>
      <c r="AJ331" s="97">
        <v>31.2</v>
      </c>
      <c r="AK331" s="100">
        <v>0</v>
      </c>
      <c r="AL331" s="102">
        <v>-1.75</v>
      </c>
    </row>
    <row r="332" spans="1:38" s="62" customFormat="1">
      <c r="A332" s="90" t="s">
        <v>1433</v>
      </c>
      <c r="B332" s="52">
        <v>0.104</v>
      </c>
      <c r="C332" s="59">
        <v>0.1305</v>
      </c>
      <c r="D332" s="74">
        <f t="shared" si="90"/>
        <v>-2.650000000000001E-2</v>
      </c>
      <c r="E332" s="52">
        <v>7.0900000000000005E-2</v>
      </c>
      <c r="F332" s="59">
        <v>0.1305</v>
      </c>
      <c r="G332" s="74">
        <f t="shared" si="80"/>
        <v>-5.96E-2</v>
      </c>
      <c r="H332" s="52">
        <v>1.09E-2</v>
      </c>
      <c r="I332" s="59">
        <v>0.1305</v>
      </c>
      <c r="J332" s="74">
        <f t="shared" si="81"/>
        <v>-0.11960000000000001</v>
      </c>
      <c r="K332" s="52">
        <v>9.7000000000000003E-3</v>
      </c>
      <c r="L332" s="59">
        <v>0.1305</v>
      </c>
      <c r="M332" s="74">
        <f t="shared" si="82"/>
        <v>-0.1208</v>
      </c>
      <c r="N332" s="52">
        <v>4.3E-3</v>
      </c>
      <c r="O332" s="59">
        <v>0.1305</v>
      </c>
      <c r="P332" s="74">
        <f t="shared" si="83"/>
        <v>-0.12620000000000001</v>
      </c>
      <c r="Q332" s="52">
        <v>5.3E-3</v>
      </c>
      <c r="R332" s="59">
        <v>0.1305</v>
      </c>
      <c r="S332" s="74">
        <f t="shared" si="84"/>
        <v>-0.12520000000000001</v>
      </c>
      <c r="T332" s="52">
        <v>8.5000000000000006E-3</v>
      </c>
      <c r="U332" s="59">
        <v>0.1305</v>
      </c>
      <c r="V332" s="74">
        <f t="shared" si="85"/>
        <v>-0.122</v>
      </c>
      <c r="W332" s="52">
        <v>5.11E-2</v>
      </c>
      <c r="X332" s="59">
        <v>0.1305</v>
      </c>
      <c r="Y332" s="74">
        <f t="shared" si="86"/>
        <v>-7.9399999999999998E-2</v>
      </c>
      <c r="Z332" s="52">
        <v>2.5999999999999999E-2</v>
      </c>
      <c r="AA332" s="59">
        <v>0.1305</v>
      </c>
      <c r="AB332" s="74">
        <f t="shared" si="87"/>
        <v>-0.10450000000000001</v>
      </c>
      <c r="AC332" s="63">
        <v>1.5699999999999999E-2</v>
      </c>
      <c r="AD332" s="59">
        <v>0.1305</v>
      </c>
      <c r="AE332" s="74">
        <f t="shared" si="88"/>
        <v>-0.11480000000000001</v>
      </c>
      <c r="AF332" s="74">
        <f t="shared" si="89"/>
        <v>-9.9860000000000004E-2</v>
      </c>
      <c r="AG332" s="116">
        <v>10.01</v>
      </c>
      <c r="AH332" s="22">
        <f t="shared" si="78"/>
        <v>2.8602064823919748E-6</v>
      </c>
      <c r="AI332" s="99">
        <f t="shared" si="79"/>
        <v>-2.8562021933166262E-7</v>
      </c>
      <c r="AJ332" s="97">
        <v>10.19</v>
      </c>
      <c r="AK332" s="100">
        <v>0</v>
      </c>
      <c r="AL332" s="102">
        <v>-17.45</v>
      </c>
    </row>
    <row r="333" spans="1:38" s="62" customFormat="1">
      <c r="A333" s="90" t="s">
        <v>1434</v>
      </c>
      <c r="B333" s="52">
        <v>1.6000000000000001E-3</v>
      </c>
      <c r="C333" s="59">
        <v>0.1305</v>
      </c>
      <c r="D333" s="74">
        <f t="shared" si="90"/>
        <v>-0.12890000000000001</v>
      </c>
      <c r="E333" s="52">
        <v>3.3599999999999998E-2</v>
      </c>
      <c r="F333" s="59">
        <v>0.1305</v>
      </c>
      <c r="G333" s="74">
        <f t="shared" si="80"/>
        <v>-9.6900000000000014E-2</v>
      </c>
      <c r="H333" s="52">
        <v>2.69E-2</v>
      </c>
      <c r="I333" s="59">
        <v>0.1305</v>
      </c>
      <c r="J333" s="74">
        <f t="shared" si="81"/>
        <v>-0.1036</v>
      </c>
      <c r="K333" s="52">
        <v>2.3400000000000001E-2</v>
      </c>
      <c r="L333" s="59">
        <v>0.1305</v>
      </c>
      <c r="M333" s="74">
        <f t="shared" si="82"/>
        <v>-0.1071</v>
      </c>
      <c r="N333" s="52">
        <v>2.4400000000000002E-2</v>
      </c>
      <c r="O333" s="59">
        <v>0.1305</v>
      </c>
      <c r="P333" s="74">
        <f t="shared" si="83"/>
        <v>-0.1061</v>
      </c>
      <c r="Q333" s="52">
        <v>3.7699999999999997E-2</v>
      </c>
      <c r="R333" s="59">
        <v>0.1305</v>
      </c>
      <c r="S333" s="74">
        <f t="shared" si="84"/>
        <v>-9.2800000000000007E-2</v>
      </c>
      <c r="T333" s="52">
        <v>-9.7000000000000003E-3</v>
      </c>
      <c r="U333" s="59">
        <v>0.1305</v>
      </c>
      <c r="V333" s="74">
        <f t="shared" si="85"/>
        <v>-0.14019999999999999</v>
      </c>
      <c r="W333" s="52">
        <v>4.3400000000000001E-2</v>
      </c>
      <c r="X333" s="59">
        <v>0.1305</v>
      </c>
      <c r="Y333" s="74">
        <f t="shared" si="86"/>
        <v>-8.7100000000000011E-2</v>
      </c>
      <c r="Z333" s="52">
        <v>5.7000000000000002E-2</v>
      </c>
      <c r="AA333" s="59">
        <v>0.1305</v>
      </c>
      <c r="AB333" s="74">
        <f t="shared" si="87"/>
        <v>-7.350000000000001E-2</v>
      </c>
      <c r="AC333" s="52">
        <v>5.4800000000000001E-2</v>
      </c>
      <c r="AD333" s="59">
        <v>0.1305</v>
      </c>
      <c r="AE333" s="74">
        <f t="shared" si="88"/>
        <v>-7.5700000000000003E-2</v>
      </c>
      <c r="AF333" s="74">
        <f t="shared" si="89"/>
        <v>-0.10119</v>
      </c>
      <c r="AG333" s="116">
        <v>21.77</v>
      </c>
      <c r="AH333" s="22">
        <f t="shared" si="78"/>
        <v>6.2204490631042253E-6</v>
      </c>
      <c r="AI333" s="99">
        <f t="shared" si="79"/>
        <v>-6.2944724069551655E-7</v>
      </c>
      <c r="AJ333" s="97">
        <v>22.66</v>
      </c>
      <c r="AK333" s="100">
        <v>0</v>
      </c>
      <c r="AL333" s="190" t="s">
        <v>13</v>
      </c>
    </row>
    <row r="334" spans="1:38" s="62" customFormat="1">
      <c r="A334" s="90" t="s">
        <v>1435</v>
      </c>
      <c r="B334" s="64" t="s">
        <v>13</v>
      </c>
      <c r="C334" s="59">
        <v>0.1305</v>
      </c>
      <c r="D334" s="78" t="s">
        <v>13</v>
      </c>
      <c r="E334" s="59" t="s">
        <v>13</v>
      </c>
      <c r="F334" s="59">
        <v>0.1305</v>
      </c>
      <c r="G334" s="78" t="s">
        <v>13</v>
      </c>
      <c r="H334" s="59" t="s">
        <v>13</v>
      </c>
      <c r="I334" s="59">
        <v>0.1305</v>
      </c>
      <c r="J334" s="78" t="s">
        <v>13</v>
      </c>
      <c r="K334" s="59" t="s">
        <v>13</v>
      </c>
      <c r="L334" s="59">
        <v>0.1305</v>
      </c>
      <c r="M334" s="78" t="s">
        <v>13</v>
      </c>
      <c r="N334" s="52">
        <v>0.1052</v>
      </c>
      <c r="O334" s="59">
        <v>0.1305</v>
      </c>
      <c r="P334" s="74">
        <f t="shared" si="83"/>
        <v>-2.5300000000000003E-2</v>
      </c>
      <c r="Q334" s="52">
        <v>0.14269999999999999</v>
      </c>
      <c r="R334" s="59">
        <v>0.1305</v>
      </c>
      <c r="S334" s="74">
        <f t="shared" si="84"/>
        <v>1.2199999999999989E-2</v>
      </c>
      <c r="T334" s="52">
        <v>6.2899999999999998E-2</v>
      </c>
      <c r="U334" s="59">
        <v>0.1305</v>
      </c>
      <c r="V334" s="74">
        <f t="shared" si="85"/>
        <v>-6.7600000000000007E-2</v>
      </c>
      <c r="W334" s="52">
        <v>7.5499999999999998E-2</v>
      </c>
      <c r="X334" s="59">
        <v>0.1305</v>
      </c>
      <c r="Y334" s="74">
        <f t="shared" si="86"/>
        <v>-5.5000000000000007E-2</v>
      </c>
      <c r="Z334" s="52">
        <v>8.5699999999999998E-2</v>
      </c>
      <c r="AA334" s="59">
        <v>0.1305</v>
      </c>
      <c r="AB334" s="74">
        <f t="shared" si="87"/>
        <v>-4.4800000000000006E-2</v>
      </c>
      <c r="AC334" s="52">
        <v>9.8100000000000007E-2</v>
      </c>
      <c r="AD334" s="59">
        <v>0.1305</v>
      </c>
      <c r="AE334" s="74">
        <f t="shared" si="88"/>
        <v>-3.2399999999999998E-2</v>
      </c>
      <c r="AF334" s="74">
        <f t="shared" si="89"/>
        <v>-3.5483333333333339E-2</v>
      </c>
      <c r="AG334" s="116">
        <v>18.440000000000001</v>
      </c>
      <c r="AH334" s="22">
        <f t="shared" si="78"/>
        <v>5.2689518017290733E-6</v>
      </c>
      <c r="AI334" s="99">
        <f t="shared" si="79"/>
        <v>-1.8695997309801999E-7</v>
      </c>
      <c r="AJ334" s="97">
        <v>19.420000000000002</v>
      </c>
      <c r="AK334" s="100">
        <v>2.2200000000000002</v>
      </c>
      <c r="AL334" s="102">
        <v>6.87</v>
      </c>
    </row>
    <row r="335" spans="1:38" s="62" customFormat="1">
      <c r="A335" s="90" t="s">
        <v>1436</v>
      </c>
      <c r="B335" s="52">
        <v>-2.3800000000000002E-2</v>
      </c>
      <c r="C335" s="59">
        <v>0.1305</v>
      </c>
      <c r="D335" s="74">
        <f t="shared" si="90"/>
        <v>-0.15429999999999999</v>
      </c>
      <c r="E335" s="52">
        <v>-5.4800000000000001E-2</v>
      </c>
      <c r="F335" s="59">
        <v>0.1305</v>
      </c>
      <c r="G335" s="74">
        <f t="shared" si="80"/>
        <v>-0.18530000000000002</v>
      </c>
      <c r="H335" s="52">
        <v>-5.1900000000000002E-2</v>
      </c>
      <c r="I335" s="59">
        <v>0.1305</v>
      </c>
      <c r="J335" s="74">
        <f t="shared" si="81"/>
        <v>-0.18240000000000001</v>
      </c>
      <c r="K335" s="52">
        <v>-4.02E-2</v>
      </c>
      <c r="L335" s="59">
        <v>0.1305</v>
      </c>
      <c r="M335" s="74">
        <f t="shared" si="82"/>
        <v>-0.17070000000000002</v>
      </c>
      <c r="N335" s="52">
        <v>-0.2616</v>
      </c>
      <c r="O335" s="59">
        <v>0.1305</v>
      </c>
      <c r="P335" s="74">
        <f t="shared" si="83"/>
        <v>-0.3921</v>
      </c>
      <c r="Q335" s="52">
        <v>4.7500000000000001E-2</v>
      </c>
      <c r="R335" s="59">
        <v>0.1305</v>
      </c>
      <c r="S335" s="74">
        <f t="shared" si="84"/>
        <v>-8.3000000000000004E-2</v>
      </c>
      <c r="T335" s="52">
        <v>4.2500000000000003E-2</v>
      </c>
      <c r="U335" s="59">
        <v>0.1305</v>
      </c>
      <c r="V335" s="74">
        <f t="shared" si="85"/>
        <v>-8.7999999999999995E-2</v>
      </c>
      <c r="W335" s="52">
        <v>4.4299999999999999E-2</v>
      </c>
      <c r="X335" s="59">
        <v>0.1305</v>
      </c>
      <c r="Y335" s="74">
        <f t="shared" si="86"/>
        <v>-8.6199999999999999E-2</v>
      </c>
      <c r="Z335" s="52">
        <v>2.9499999999999998E-2</v>
      </c>
      <c r="AA335" s="59">
        <v>0.1305</v>
      </c>
      <c r="AB335" s="74">
        <f t="shared" si="87"/>
        <v>-0.10100000000000001</v>
      </c>
      <c r="AC335" s="52">
        <v>-3.2800000000000003E-2</v>
      </c>
      <c r="AD335" s="59">
        <v>0.1305</v>
      </c>
      <c r="AE335" s="74">
        <f t="shared" si="88"/>
        <v>-0.1633</v>
      </c>
      <c r="AF335" s="74">
        <f t="shared" si="89"/>
        <v>-0.16063</v>
      </c>
      <c r="AG335" s="116">
        <v>0.93</v>
      </c>
      <c r="AH335" s="22">
        <f t="shared" si="78"/>
        <v>2.6573346939306063E-7</v>
      </c>
      <c r="AI335" s="99">
        <f t="shared" si="79"/>
        <v>-4.2684767188607327E-8</v>
      </c>
      <c r="AJ335" s="97">
        <v>3.03</v>
      </c>
      <c r="AK335" s="100">
        <v>0</v>
      </c>
      <c r="AL335" s="102">
        <v>-6.44</v>
      </c>
    </row>
    <row r="336" spans="1:38" s="62" customFormat="1">
      <c r="A336" s="90" t="s">
        <v>1437</v>
      </c>
      <c r="B336" s="64" t="s">
        <v>13</v>
      </c>
      <c r="C336" s="59">
        <v>0.1305</v>
      </c>
      <c r="D336" s="78" t="s">
        <v>13</v>
      </c>
      <c r="E336" s="59" t="s">
        <v>13</v>
      </c>
      <c r="F336" s="59">
        <v>0.1305</v>
      </c>
      <c r="G336" s="78" t="s">
        <v>13</v>
      </c>
      <c r="H336" s="52">
        <v>1.49E-2</v>
      </c>
      <c r="I336" s="59">
        <v>0.1305</v>
      </c>
      <c r="J336" s="74">
        <f t="shared" si="81"/>
        <v>-0.11560000000000001</v>
      </c>
      <c r="K336" s="52">
        <v>1.14E-2</v>
      </c>
      <c r="L336" s="59">
        <v>0.1305</v>
      </c>
      <c r="M336" s="74">
        <f t="shared" si="82"/>
        <v>-0.11910000000000001</v>
      </c>
      <c r="N336" s="59" t="s">
        <v>13</v>
      </c>
      <c r="O336" s="59">
        <v>0.1305</v>
      </c>
      <c r="P336" s="78" t="s">
        <v>13</v>
      </c>
      <c r="Q336" s="52">
        <v>1.4500000000000001E-2</v>
      </c>
      <c r="R336" s="59">
        <v>0.1305</v>
      </c>
      <c r="S336" s="74">
        <f t="shared" si="84"/>
        <v>-0.11600000000000001</v>
      </c>
      <c r="T336" s="52">
        <v>4.8999999999999998E-3</v>
      </c>
      <c r="U336" s="59">
        <v>0.1305</v>
      </c>
      <c r="V336" s="74">
        <f t="shared" si="85"/>
        <v>-0.12560000000000002</v>
      </c>
      <c r="W336" s="52">
        <v>0.02</v>
      </c>
      <c r="X336" s="59">
        <v>0.1305</v>
      </c>
      <c r="Y336" s="74">
        <f t="shared" si="86"/>
        <v>-0.1105</v>
      </c>
      <c r="Z336" s="52">
        <v>0</v>
      </c>
      <c r="AA336" s="59">
        <v>0.1305</v>
      </c>
      <c r="AB336" s="74">
        <f t="shared" si="87"/>
        <v>-0.1305</v>
      </c>
      <c r="AC336" s="52">
        <v>-6.7000000000000002E-3</v>
      </c>
      <c r="AD336" s="59">
        <v>0.1305</v>
      </c>
      <c r="AE336" s="74">
        <f t="shared" si="88"/>
        <v>-0.13720000000000002</v>
      </c>
      <c r="AF336" s="74">
        <f t="shared" si="89"/>
        <v>-0.12207142857142858</v>
      </c>
      <c r="AG336" s="116">
        <v>5.47</v>
      </c>
      <c r="AH336" s="22">
        <f t="shared" si="78"/>
        <v>1.5629699758925177E-6</v>
      </c>
      <c r="AI336" s="99">
        <f t="shared" si="79"/>
        <v>-1.9079397777145093E-7</v>
      </c>
      <c r="AJ336" s="97">
        <v>5.67</v>
      </c>
      <c r="AK336" s="100">
        <v>0</v>
      </c>
      <c r="AL336" s="102">
        <v>-4.2</v>
      </c>
    </row>
    <row r="337" spans="1:38" s="62" customFormat="1">
      <c r="A337" s="90" t="s">
        <v>1438</v>
      </c>
      <c r="B337" s="52">
        <v>0.2442</v>
      </c>
      <c r="C337" s="59">
        <v>0.1305</v>
      </c>
      <c r="D337" s="74">
        <f t="shared" si="90"/>
        <v>0.1137</v>
      </c>
      <c r="E337" s="52">
        <v>9.4899999999999998E-2</v>
      </c>
      <c r="F337" s="59">
        <v>0.1305</v>
      </c>
      <c r="G337" s="74">
        <f t="shared" si="80"/>
        <v>-3.5600000000000007E-2</v>
      </c>
      <c r="H337" s="52">
        <v>0.1045</v>
      </c>
      <c r="I337" s="59">
        <v>0.1305</v>
      </c>
      <c r="J337" s="74">
        <f t="shared" si="81"/>
        <v>-2.6000000000000009E-2</v>
      </c>
      <c r="K337" s="52">
        <v>-1.4E-2</v>
      </c>
      <c r="L337" s="59">
        <v>0.1305</v>
      </c>
      <c r="M337" s="74">
        <f t="shared" si="82"/>
        <v>-0.14450000000000002</v>
      </c>
      <c r="N337" s="52">
        <v>3.3500000000000002E-2</v>
      </c>
      <c r="O337" s="59">
        <v>0.1305</v>
      </c>
      <c r="P337" s="74">
        <f t="shared" si="83"/>
        <v>-9.7000000000000003E-2</v>
      </c>
      <c r="Q337" s="52">
        <v>2.7900000000000001E-2</v>
      </c>
      <c r="R337" s="59">
        <v>0.1305</v>
      </c>
      <c r="S337" s="74">
        <f t="shared" si="84"/>
        <v>-0.1026</v>
      </c>
      <c r="T337" s="52">
        <v>6.0900000000000003E-2</v>
      </c>
      <c r="U337" s="59">
        <v>0.1305</v>
      </c>
      <c r="V337" s="74">
        <f t="shared" si="85"/>
        <v>-6.9599999999999995E-2</v>
      </c>
      <c r="W337" s="52">
        <v>4.7399999999999998E-2</v>
      </c>
      <c r="X337" s="59">
        <v>0.1305</v>
      </c>
      <c r="Y337" s="74">
        <f t="shared" si="86"/>
        <v>-8.3100000000000007E-2</v>
      </c>
      <c r="Z337" s="52">
        <v>0.1774</v>
      </c>
      <c r="AA337" s="59">
        <v>0.1305</v>
      </c>
      <c r="AB337" s="74">
        <f t="shared" si="87"/>
        <v>4.6899999999999997E-2</v>
      </c>
      <c r="AC337" s="52">
        <v>3.6999999999999998E-2</v>
      </c>
      <c r="AD337" s="59">
        <v>0.1305</v>
      </c>
      <c r="AE337" s="74">
        <f t="shared" si="88"/>
        <v>-9.35E-2</v>
      </c>
      <c r="AF337" s="74">
        <f t="shared" si="89"/>
        <v>-4.9130000000000007E-2</v>
      </c>
      <c r="AG337" s="116">
        <v>8.2799999999999994</v>
      </c>
      <c r="AH337" s="22">
        <f t="shared" si="78"/>
        <v>2.3658850823382168E-6</v>
      </c>
      <c r="AI337" s="99">
        <f t="shared" si="79"/>
        <v>-1.162359340952766E-7</v>
      </c>
      <c r="AJ337" s="97">
        <v>9.17</v>
      </c>
      <c r="AK337" s="100">
        <v>0.01</v>
      </c>
      <c r="AL337" s="190" t="s">
        <v>13</v>
      </c>
    </row>
    <row r="338" spans="1:38" s="62" customFormat="1">
      <c r="A338" s="90" t="s">
        <v>1439</v>
      </c>
      <c r="B338" s="64" t="s">
        <v>13</v>
      </c>
      <c r="C338" s="59">
        <v>0.1305</v>
      </c>
      <c r="D338" s="78" t="s">
        <v>13</v>
      </c>
      <c r="E338" s="52">
        <v>9.7000000000000003E-3</v>
      </c>
      <c r="F338" s="59">
        <v>0.1305</v>
      </c>
      <c r="G338" s="74">
        <f t="shared" si="80"/>
        <v>-0.1208</v>
      </c>
      <c r="H338" s="52">
        <v>6.0600000000000001E-2</v>
      </c>
      <c r="I338" s="59">
        <v>0.1305</v>
      </c>
      <c r="J338" s="74">
        <f t="shared" si="81"/>
        <v>-6.9900000000000004E-2</v>
      </c>
      <c r="K338" s="52">
        <v>1.67E-2</v>
      </c>
      <c r="L338" s="59">
        <v>0.1305</v>
      </c>
      <c r="M338" s="74">
        <f t="shared" si="82"/>
        <v>-0.11380000000000001</v>
      </c>
      <c r="N338" s="52">
        <v>-1.6000000000000001E-3</v>
      </c>
      <c r="O338" s="59">
        <v>0.1305</v>
      </c>
      <c r="P338" s="74">
        <f t="shared" si="83"/>
        <v>-0.1321</v>
      </c>
      <c r="Q338" s="52">
        <v>2.3999999999999998E-3</v>
      </c>
      <c r="R338" s="59">
        <v>0.1305</v>
      </c>
      <c r="S338" s="74">
        <f t="shared" si="84"/>
        <v>-0.12809999999999999</v>
      </c>
      <c r="T338" s="52">
        <v>-8.0000000000000004E-4</v>
      </c>
      <c r="U338" s="59">
        <v>0.1305</v>
      </c>
      <c r="V338" s="74">
        <f t="shared" si="85"/>
        <v>-0.1313</v>
      </c>
      <c r="W338" s="52">
        <v>1.03E-2</v>
      </c>
      <c r="X338" s="59">
        <v>0.1305</v>
      </c>
      <c r="Y338" s="74">
        <f t="shared" si="86"/>
        <v>-0.1202</v>
      </c>
      <c r="Z338" s="52">
        <v>1.5100000000000001E-2</v>
      </c>
      <c r="AA338" s="59">
        <v>0.1305</v>
      </c>
      <c r="AB338" s="74">
        <f t="shared" si="87"/>
        <v>-0.1154</v>
      </c>
      <c r="AC338" s="52">
        <v>1.1999999999999999E-3</v>
      </c>
      <c r="AD338" s="59">
        <v>0.1305</v>
      </c>
      <c r="AE338" s="74">
        <f t="shared" si="88"/>
        <v>-0.1293</v>
      </c>
      <c r="AF338" s="74">
        <f t="shared" si="89"/>
        <v>-0.11787777777777778</v>
      </c>
      <c r="AG338" s="116">
        <v>1015.26</v>
      </c>
      <c r="AH338" s="22">
        <f t="shared" si="78"/>
        <v>2.9009522810322444E-4</v>
      </c>
      <c r="AI338" s="99">
        <f t="shared" si="79"/>
        <v>-3.4195780832745643E-5</v>
      </c>
      <c r="AJ338" s="97">
        <v>1015.69</v>
      </c>
      <c r="AK338" s="100">
        <v>177.43</v>
      </c>
      <c r="AL338" s="102">
        <v>-4.76</v>
      </c>
    </row>
    <row r="339" spans="1:38" s="62" customFormat="1">
      <c r="A339" s="90" t="s">
        <v>1440</v>
      </c>
      <c r="B339" s="52">
        <v>0.122</v>
      </c>
      <c r="C339" s="59">
        <v>0.1305</v>
      </c>
      <c r="D339" s="74">
        <f t="shared" si="90"/>
        <v>-8.5000000000000075E-3</v>
      </c>
      <c r="E339" s="52">
        <v>1.9199999999999998E-2</v>
      </c>
      <c r="F339" s="59">
        <v>0.1305</v>
      </c>
      <c r="G339" s="74">
        <f t="shared" si="80"/>
        <v>-0.11130000000000001</v>
      </c>
      <c r="H339" s="52">
        <v>1.17E-2</v>
      </c>
      <c r="I339" s="59">
        <v>0.1305</v>
      </c>
      <c r="J339" s="74">
        <f t="shared" si="81"/>
        <v>-0.1188</v>
      </c>
      <c r="K339" s="52">
        <v>3.2099999999999997E-2</v>
      </c>
      <c r="L339" s="59">
        <v>0.1305</v>
      </c>
      <c r="M339" s="74">
        <f t="shared" si="82"/>
        <v>-9.8400000000000015E-2</v>
      </c>
      <c r="N339" s="52">
        <v>1.78E-2</v>
      </c>
      <c r="O339" s="59">
        <v>0.1305</v>
      </c>
      <c r="P339" s="74">
        <f t="shared" si="83"/>
        <v>-0.11270000000000001</v>
      </c>
      <c r="Q339" s="52">
        <v>1.9699999999999999E-2</v>
      </c>
      <c r="R339" s="59">
        <v>0.1305</v>
      </c>
      <c r="S339" s="74">
        <f t="shared" si="84"/>
        <v>-0.11080000000000001</v>
      </c>
      <c r="T339" s="52">
        <v>1.0999999999999999E-2</v>
      </c>
      <c r="U339" s="59">
        <v>0.1305</v>
      </c>
      <c r="V339" s="74">
        <f t="shared" si="85"/>
        <v>-0.11950000000000001</v>
      </c>
      <c r="W339" s="52">
        <v>1.32E-2</v>
      </c>
      <c r="X339" s="59">
        <v>0.1305</v>
      </c>
      <c r="Y339" s="74">
        <f t="shared" si="86"/>
        <v>-0.1173</v>
      </c>
      <c r="Z339" s="52">
        <v>1.11E-2</v>
      </c>
      <c r="AA339" s="59">
        <v>0.1305</v>
      </c>
      <c r="AB339" s="74">
        <f t="shared" si="87"/>
        <v>-0.11940000000000001</v>
      </c>
      <c r="AC339" s="52">
        <v>4.4000000000000003E-3</v>
      </c>
      <c r="AD339" s="59">
        <v>0.1305</v>
      </c>
      <c r="AE339" s="74">
        <f t="shared" si="88"/>
        <v>-0.12610000000000002</v>
      </c>
      <c r="AF339" s="74">
        <f t="shared" si="89"/>
        <v>-0.10428000000000001</v>
      </c>
      <c r="AG339" s="116">
        <v>4.55</v>
      </c>
      <c r="AH339" s="22">
        <f t="shared" si="78"/>
        <v>1.3000938556327159E-6</v>
      </c>
      <c r="AI339" s="99">
        <f t="shared" si="79"/>
        <v>-1.3557378726537962E-7</v>
      </c>
      <c r="AJ339" s="97">
        <v>4.84</v>
      </c>
      <c r="AK339" s="100">
        <v>0.01</v>
      </c>
      <c r="AL339" s="190" t="s">
        <v>13</v>
      </c>
    </row>
    <row r="340" spans="1:38" s="62" customFormat="1">
      <c r="A340" s="90" t="s">
        <v>1441</v>
      </c>
      <c r="B340" s="52">
        <v>0</v>
      </c>
      <c r="C340" s="59">
        <v>0.1305</v>
      </c>
      <c r="D340" s="74">
        <f t="shared" si="90"/>
        <v>-0.1305</v>
      </c>
      <c r="E340" s="52">
        <v>0</v>
      </c>
      <c r="F340" s="59">
        <v>0.1305</v>
      </c>
      <c r="G340" s="74">
        <f t="shared" si="80"/>
        <v>-0.1305</v>
      </c>
      <c r="H340" s="52">
        <v>0</v>
      </c>
      <c r="I340" s="59">
        <v>0.1305</v>
      </c>
      <c r="J340" s="74">
        <f t="shared" si="81"/>
        <v>-0.1305</v>
      </c>
      <c r="K340" s="52">
        <v>0</v>
      </c>
      <c r="L340" s="59">
        <v>0.1305</v>
      </c>
      <c r="M340" s="74">
        <f t="shared" si="82"/>
        <v>-0.1305</v>
      </c>
      <c r="N340" s="52">
        <v>0</v>
      </c>
      <c r="O340" s="59">
        <v>0.1305</v>
      </c>
      <c r="P340" s="74">
        <f t="shared" si="83"/>
        <v>-0.1305</v>
      </c>
      <c r="Q340" s="52">
        <v>0.02</v>
      </c>
      <c r="R340" s="59">
        <v>0.1305</v>
      </c>
      <c r="S340" s="74">
        <f t="shared" si="84"/>
        <v>-0.1105</v>
      </c>
      <c r="T340" s="52">
        <v>0</v>
      </c>
      <c r="U340" s="59">
        <v>0.1305</v>
      </c>
      <c r="V340" s="74">
        <f t="shared" si="85"/>
        <v>-0.1305</v>
      </c>
      <c r="W340" s="52">
        <v>0</v>
      </c>
      <c r="X340" s="59">
        <v>0.1305</v>
      </c>
      <c r="Y340" s="74">
        <f t="shared" si="86"/>
        <v>-0.1305</v>
      </c>
      <c r="Z340" s="52">
        <v>-0.02</v>
      </c>
      <c r="AA340" s="59">
        <v>0.1305</v>
      </c>
      <c r="AB340" s="74">
        <f t="shared" si="87"/>
        <v>-0.15049999999999999</v>
      </c>
      <c r="AC340" s="52">
        <v>-0.02</v>
      </c>
      <c r="AD340" s="59">
        <v>0.1305</v>
      </c>
      <c r="AE340" s="74">
        <f t="shared" si="88"/>
        <v>-0.15049999999999999</v>
      </c>
      <c r="AF340" s="74">
        <f t="shared" si="89"/>
        <v>-0.13250000000000003</v>
      </c>
      <c r="AG340" s="116">
        <v>136.47999999999999</v>
      </c>
      <c r="AH340" s="22">
        <f t="shared" si="78"/>
        <v>3.8997100970714956E-5</v>
      </c>
      <c r="AI340" s="99">
        <f t="shared" si="79"/>
        <v>-5.1671158786197328E-6</v>
      </c>
      <c r="AJ340" s="97">
        <v>136.87</v>
      </c>
      <c r="AK340" s="100">
        <v>3.59</v>
      </c>
      <c r="AL340" s="102">
        <v>-4.68</v>
      </c>
    </row>
    <row r="341" spans="1:38" s="62" customFormat="1">
      <c r="A341" s="90" t="s">
        <v>1442</v>
      </c>
      <c r="B341" s="52">
        <v>3.1099999999999999E-2</v>
      </c>
      <c r="C341" s="59">
        <v>0.1305</v>
      </c>
      <c r="D341" s="74">
        <f t="shared" si="90"/>
        <v>-9.9400000000000002E-2</v>
      </c>
      <c r="E341" s="52">
        <v>3.04E-2</v>
      </c>
      <c r="F341" s="59">
        <v>0.1305</v>
      </c>
      <c r="G341" s="74">
        <f t="shared" si="80"/>
        <v>-0.10010000000000001</v>
      </c>
      <c r="H341" s="52">
        <v>3.6999999999999998E-2</v>
      </c>
      <c r="I341" s="59">
        <v>0.1305</v>
      </c>
      <c r="J341" s="74">
        <f t="shared" si="81"/>
        <v>-9.35E-2</v>
      </c>
      <c r="K341" s="52">
        <v>3.61E-2</v>
      </c>
      <c r="L341" s="59">
        <v>0.1305</v>
      </c>
      <c r="M341" s="74">
        <f t="shared" si="82"/>
        <v>-9.4400000000000012E-2</v>
      </c>
      <c r="N341" s="52">
        <v>3.5299999999999998E-2</v>
      </c>
      <c r="O341" s="59">
        <v>0.1305</v>
      </c>
      <c r="P341" s="74">
        <f t="shared" si="83"/>
        <v>-9.5200000000000007E-2</v>
      </c>
      <c r="Q341" s="52">
        <v>2.7699999999999999E-2</v>
      </c>
      <c r="R341" s="59">
        <v>0.1305</v>
      </c>
      <c r="S341" s="74">
        <f t="shared" si="84"/>
        <v>-0.1028</v>
      </c>
      <c r="T341" s="52">
        <v>2.0400000000000001E-2</v>
      </c>
      <c r="U341" s="59">
        <v>0.1305</v>
      </c>
      <c r="V341" s="74">
        <f t="shared" si="85"/>
        <v>-0.1101</v>
      </c>
      <c r="W341" s="52">
        <v>2.6800000000000001E-2</v>
      </c>
      <c r="X341" s="59">
        <v>0.1305</v>
      </c>
      <c r="Y341" s="74">
        <f t="shared" si="86"/>
        <v>-0.1037</v>
      </c>
      <c r="Z341" s="52">
        <v>2.6100000000000002E-2</v>
      </c>
      <c r="AA341" s="59">
        <v>0.1305</v>
      </c>
      <c r="AB341" s="74">
        <f t="shared" si="87"/>
        <v>-0.10440000000000001</v>
      </c>
      <c r="AC341" s="52">
        <v>-1.95E-2</v>
      </c>
      <c r="AD341" s="59">
        <v>0.1305</v>
      </c>
      <c r="AE341" s="74">
        <f t="shared" si="88"/>
        <v>-0.15</v>
      </c>
      <c r="AF341" s="74">
        <f t="shared" si="89"/>
        <v>-0.10536000000000001</v>
      </c>
      <c r="AG341" s="116">
        <v>1.53</v>
      </c>
      <c r="AH341" s="22">
        <f t="shared" si="78"/>
        <v>4.3717441738858359E-7</v>
      </c>
      <c r="AI341" s="99">
        <f t="shared" si="79"/>
        <v>-4.6060696616061171E-8</v>
      </c>
      <c r="AJ341" s="97">
        <v>1.53</v>
      </c>
      <c r="AK341" s="100">
        <v>0.01</v>
      </c>
      <c r="AL341" s="102">
        <v>-9.8699999999999992</v>
      </c>
    </row>
    <row r="342" spans="1:38" s="62" customFormat="1">
      <c r="A342" s="90" t="s">
        <v>1443</v>
      </c>
      <c r="B342" s="52">
        <v>3.8300000000000001E-2</v>
      </c>
      <c r="C342" s="59">
        <v>0.1305</v>
      </c>
      <c r="D342" s="74">
        <f t="shared" si="90"/>
        <v>-9.2200000000000004E-2</v>
      </c>
      <c r="E342" s="52">
        <v>3.6299999999999999E-2</v>
      </c>
      <c r="F342" s="59">
        <v>0.1305</v>
      </c>
      <c r="G342" s="74">
        <f t="shared" si="80"/>
        <v>-9.4200000000000006E-2</v>
      </c>
      <c r="H342" s="52">
        <v>3.8699999999999998E-2</v>
      </c>
      <c r="I342" s="59">
        <v>0.1305</v>
      </c>
      <c r="J342" s="74">
        <f t="shared" si="81"/>
        <v>-9.1800000000000007E-2</v>
      </c>
      <c r="K342" s="52">
        <v>3.3799999999999997E-2</v>
      </c>
      <c r="L342" s="59">
        <v>0.1305</v>
      </c>
      <c r="M342" s="74">
        <f t="shared" si="82"/>
        <v>-9.6700000000000008E-2</v>
      </c>
      <c r="N342" s="52">
        <v>2.24E-2</v>
      </c>
      <c r="O342" s="59">
        <v>0.1305</v>
      </c>
      <c r="P342" s="74">
        <f t="shared" si="83"/>
        <v>-0.1081</v>
      </c>
      <c r="Q342" s="63">
        <v>2.1299999999999999E-2</v>
      </c>
      <c r="R342" s="59">
        <v>0.1305</v>
      </c>
      <c r="S342" s="74">
        <f t="shared" si="84"/>
        <v>-0.10920000000000001</v>
      </c>
      <c r="T342" s="52">
        <v>2.63E-2</v>
      </c>
      <c r="U342" s="59">
        <v>0.1305</v>
      </c>
      <c r="V342" s="74">
        <f t="shared" si="85"/>
        <v>-0.1042</v>
      </c>
      <c r="W342" s="52">
        <v>2.58E-2</v>
      </c>
      <c r="X342" s="59">
        <v>0.1305</v>
      </c>
      <c r="Y342" s="74">
        <f t="shared" si="86"/>
        <v>-0.1047</v>
      </c>
      <c r="Z342" s="52">
        <v>2.4E-2</v>
      </c>
      <c r="AA342" s="59">
        <v>0.1305</v>
      </c>
      <c r="AB342" s="74">
        <f t="shared" si="87"/>
        <v>-0.10650000000000001</v>
      </c>
      <c r="AC342" s="52">
        <v>1.5599999999999999E-2</v>
      </c>
      <c r="AD342" s="59">
        <v>0.1305</v>
      </c>
      <c r="AE342" s="74">
        <f t="shared" si="88"/>
        <v>-0.1149</v>
      </c>
      <c r="AF342" s="74">
        <f t="shared" si="89"/>
        <v>-0.10224999999999999</v>
      </c>
      <c r="AG342" s="116">
        <v>16.38</v>
      </c>
      <c r="AH342" s="22">
        <f t="shared" si="78"/>
        <v>4.6803378802777769E-6</v>
      </c>
      <c r="AI342" s="99">
        <f t="shared" si="79"/>
        <v>-4.7856454825840265E-7</v>
      </c>
      <c r="AJ342" s="97">
        <v>16.64</v>
      </c>
      <c r="AK342" s="100">
        <v>0.24</v>
      </c>
      <c r="AL342" s="190" t="s">
        <v>13</v>
      </c>
    </row>
    <row r="343" spans="1:38" s="62" customFormat="1">
      <c r="A343" s="90" t="s">
        <v>1444</v>
      </c>
      <c r="B343" s="63">
        <v>1E-3</v>
      </c>
      <c r="C343" s="59">
        <v>0.1305</v>
      </c>
      <c r="D343" s="74">
        <f t="shared" si="90"/>
        <v>-0.1295</v>
      </c>
      <c r="E343" s="59" t="s">
        <v>13</v>
      </c>
      <c r="F343" s="59">
        <v>0.1305</v>
      </c>
      <c r="G343" s="78" t="s">
        <v>13</v>
      </c>
      <c r="H343" s="59" t="s">
        <v>13</v>
      </c>
      <c r="I343" s="59">
        <v>0.1305</v>
      </c>
      <c r="J343" s="78" t="s">
        <v>13</v>
      </c>
      <c r="K343" s="59" t="s">
        <v>13</v>
      </c>
      <c r="L343" s="59">
        <v>0.1305</v>
      </c>
      <c r="M343" s="78" t="s">
        <v>13</v>
      </c>
      <c r="N343" s="52">
        <v>1E-3</v>
      </c>
      <c r="O343" s="59">
        <v>0.1305</v>
      </c>
      <c r="P343" s="74">
        <f t="shared" si="83"/>
        <v>-0.1295</v>
      </c>
      <c r="Q343" s="52">
        <v>9.4999999999999998E-3</v>
      </c>
      <c r="R343" s="59">
        <v>0.1305</v>
      </c>
      <c r="S343" s="74">
        <f t="shared" si="84"/>
        <v>-0.12100000000000001</v>
      </c>
      <c r="T343" s="52">
        <v>3.8E-3</v>
      </c>
      <c r="U343" s="59">
        <v>0.1305</v>
      </c>
      <c r="V343" s="74">
        <f t="shared" si="85"/>
        <v>-0.12670000000000001</v>
      </c>
      <c r="W343" s="52">
        <v>1.9E-3</v>
      </c>
      <c r="X343" s="59">
        <v>0.1305</v>
      </c>
      <c r="Y343" s="74">
        <f t="shared" si="86"/>
        <v>-0.12859999999999999</v>
      </c>
      <c r="Z343" s="52">
        <v>9.1999999999999998E-3</v>
      </c>
      <c r="AA343" s="59">
        <v>0.1305</v>
      </c>
      <c r="AB343" s="74">
        <f t="shared" si="87"/>
        <v>-0.12130000000000001</v>
      </c>
      <c r="AC343" s="52">
        <v>-2.8E-3</v>
      </c>
      <c r="AD343" s="59">
        <v>0.1305</v>
      </c>
      <c r="AE343" s="74">
        <f t="shared" si="88"/>
        <v>-0.1333</v>
      </c>
      <c r="AF343" s="74">
        <f t="shared" si="89"/>
        <v>-0.12712857142857142</v>
      </c>
      <c r="AG343" s="116">
        <v>10.8</v>
      </c>
      <c r="AH343" s="22">
        <f t="shared" si="78"/>
        <v>3.0859370639194139E-6</v>
      </c>
      <c r="AI343" s="99">
        <f t="shared" si="79"/>
        <v>-3.9231077045455519E-7</v>
      </c>
      <c r="AJ343" s="97">
        <v>10.9</v>
      </c>
      <c r="AK343" s="100">
        <v>0.01</v>
      </c>
      <c r="AL343" s="102">
        <v>6.4</v>
      </c>
    </row>
    <row r="344" spans="1:38" s="62" customFormat="1">
      <c r="A344" s="90" t="s">
        <v>1445</v>
      </c>
      <c r="B344" s="52">
        <v>-4.7000000000000002E-3</v>
      </c>
      <c r="C344" s="59">
        <v>0.1305</v>
      </c>
      <c r="D344" s="74">
        <f t="shared" si="90"/>
        <v>-0.13520000000000001</v>
      </c>
      <c r="E344" s="52">
        <v>-1.6500000000000001E-2</v>
      </c>
      <c r="F344" s="59">
        <v>0.1305</v>
      </c>
      <c r="G344" s="74">
        <f t="shared" si="80"/>
        <v>-0.14700000000000002</v>
      </c>
      <c r="H344" s="52">
        <v>-1.8499999999999999E-2</v>
      </c>
      <c r="I344" s="59">
        <v>0.1305</v>
      </c>
      <c r="J344" s="74">
        <f t="shared" si="81"/>
        <v>-0.14899999999999999</v>
      </c>
      <c r="K344" s="52">
        <v>4.1000000000000003E-3</v>
      </c>
      <c r="L344" s="59">
        <v>0.1305</v>
      </c>
      <c r="M344" s="74">
        <f t="shared" si="82"/>
        <v>-0.12640000000000001</v>
      </c>
      <c r="N344" s="52">
        <v>-1.9199999999999998E-2</v>
      </c>
      <c r="O344" s="59">
        <v>0.1305</v>
      </c>
      <c r="P344" s="74">
        <f t="shared" si="83"/>
        <v>-0.1497</v>
      </c>
      <c r="Q344" s="52">
        <v>-2.6200000000000001E-2</v>
      </c>
      <c r="R344" s="59">
        <v>0.1305</v>
      </c>
      <c r="S344" s="74">
        <f t="shared" si="84"/>
        <v>-0.15670000000000001</v>
      </c>
      <c r="T344" s="52">
        <v>-3.3700000000000001E-2</v>
      </c>
      <c r="U344" s="59">
        <v>0.1305</v>
      </c>
      <c r="V344" s="74">
        <f t="shared" si="85"/>
        <v>-0.16420000000000001</v>
      </c>
      <c r="W344" s="52">
        <v>0.4279</v>
      </c>
      <c r="X344" s="59">
        <v>0.1305</v>
      </c>
      <c r="Y344" s="74">
        <f t="shared" si="86"/>
        <v>0.2974</v>
      </c>
      <c r="Z344" s="52">
        <v>0.22520000000000001</v>
      </c>
      <c r="AA344" s="59">
        <v>0.1305</v>
      </c>
      <c r="AB344" s="74">
        <f t="shared" si="87"/>
        <v>9.4700000000000006E-2</v>
      </c>
      <c r="AC344" s="52">
        <v>-7.5899999999999995E-2</v>
      </c>
      <c r="AD344" s="59">
        <v>0.1305</v>
      </c>
      <c r="AE344" s="74">
        <f t="shared" si="88"/>
        <v>-0.2064</v>
      </c>
      <c r="AF344" s="74">
        <f t="shared" si="89"/>
        <v>-8.4250000000000005E-2</v>
      </c>
      <c r="AG344" s="116">
        <v>0.69</v>
      </c>
      <c r="AH344" s="22">
        <f t="shared" si="78"/>
        <v>1.9715709019485141E-7</v>
      </c>
      <c r="AI344" s="99">
        <f t="shared" si="79"/>
        <v>-1.6610484848916232E-8</v>
      </c>
      <c r="AJ344" s="97">
        <v>0.7</v>
      </c>
      <c r="AK344" s="101" t="s">
        <v>13</v>
      </c>
      <c r="AL344" s="102">
        <v>0.14000000000000001</v>
      </c>
    </row>
    <row r="345" spans="1:38" s="62" customFormat="1">
      <c r="A345" s="90" t="s">
        <v>1446</v>
      </c>
      <c r="B345" s="52">
        <v>5.4699999999999999E-2</v>
      </c>
      <c r="C345" s="59">
        <v>0.1305</v>
      </c>
      <c r="D345" s="74">
        <f t="shared" si="90"/>
        <v>-7.5800000000000006E-2</v>
      </c>
      <c r="E345" s="52">
        <v>9.4399999999999998E-2</v>
      </c>
      <c r="F345" s="59">
        <v>0.1305</v>
      </c>
      <c r="G345" s="74">
        <f t="shared" si="80"/>
        <v>-3.6100000000000007E-2</v>
      </c>
      <c r="H345" s="52">
        <v>3.5400000000000001E-2</v>
      </c>
      <c r="I345" s="59">
        <v>0.1305</v>
      </c>
      <c r="J345" s="74">
        <f t="shared" si="81"/>
        <v>-9.5100000000000004E-2</v>
      </c>
      <c r="K345" s="52">
        <v>2.3E-2</v>
      </c>
      <c r="L345" s="59">
        <v>0.1305</v>
      </c>
      <c r="M345" s="74">
        <f t="shared" si="82"/>
        <v>-0.10750000000000001</v>
      </c>
      <c r="N345" s="52">
        <v>4.6300000000000001E-2</v>
      </c>
      <c r="O345" s="59">
        <v>0.1305</v>
      </c>
      <c r="P345" s="74">
        <f t="shared" si="83"/>
        <v>-8.4199999999999997E-2</v>
      </c>
      <c r="Q345" s="52">
        <v>4.9500000000000002E-2</v>
      </c>
      <c r="R345" s="59">
        <v>0.1305</v>
      </c>
      <c r="S345" s="74">
        <f t="shared" si="84"/>
        <v>-8.1000000000000003E-2</v>
      </c>
      <c r="T345" s="52">
        <v>3.32E-2</v>
      </c>
      <c r="U345" s="59">
        <v>0.1305</v>
      </c>
      <c r="V345" s="74">
        <f t="shared" si="85"/>
        <v>-9.7299999999999998E-2</v>
      </c>
      <c r="W345" s="52">
        <v>3.8699999999999998E-2</v>
      </c>
      <c r="X345" s="59">
        <v>0.1305</v>
      </c>
      <c r="Y345" s="74">
        <f t="shared" si="86"/>
        <v>-9.1800000000000007E-2</v>
      </c>
      <c r="Z345" s="52">
        <v>3.15E-2</v>
      </c>
      <c r="AA345" s="59">
        <v>0.1305</v>
      </c>
      <c r="AB345" s="74">
        <f t="shared" si="87"/>
        <v>-9.9000000000000005E-2</v>
      </c>
      <c r="AC345" s="52">
        <v>0.04</v>
      </c>
      <c r="AD345" s="59">
        <v>0.1305</v>
      </c>
      <c r="AE345" s="74">
        <f t="shared" si="88"/>
        <v>-9.0499999999999997E-2</v>
      </c>
      <c r="AF345" s="74">
        <f t="shared" si="89"/>
        <v>-8.582999999999999E-2</v>
      </c>
      <c r="AG345" s="116">
        <v>16.21</v>
      </c>
      <c r="AH345" s="22">
        <f t="shared" si="78"/>
        <v>4.6317629450123794E-6</v>
      </c>
      <c r="AI345" s="99">
        <f t="shared" si="79"/>
        <v>-3.9754421357041246E-7</v>
      </c>
      <c r="AJ345" s="97">
        <v>17.7</v>
      </c>
      <c r="AK345" s="100">
        <v>0.34</v>
      </c>
      <c r="AL345" s="102">
        <v>-4.6900000000000004</v>
      </c>
    </row>
    <row r="346" spans="1:38" s="62" customFormat="1">
      <c r="A346" s="90" t="s">
        <v>1447</v>
      </c>
      <c r="B346" s="52">
        <v>3.7499999999999999E-2</v>
      </c>
      <c r="C346" s="59">
        <v>0.1305</v>
      </c>
      <c r="D346" s="74">
        <f t="shared" si="90"/>
        <v>-9.2999999999999999E-2</v>
      </c>
      <c r="E346" s="52">
        <v>2.1399999999999999E-2</v>
      </c>
      <c r="F346" s="59">
        <v>0.1305</v>
      </c>
      <c r="G346" s="74">
        <f t="shared" si="80"/>
        <v>-0.1091</v>
      </c>
      <c r="H346" s="52">
        <v>4.7500000000000001E-2</v>
      </c>
      <c r="I346" s="59">
        <v>0.1305</v>
      </c>
      <c r="J346" s="74">
        <f t="shared" si="81"/>
        <v>-8.3000000000000004E-2</v>
      </c>
      <c r="K346" s="52">
        <v>4.3499999999999997E-2</v>
      </c>
      <c r="L346" s="59">
        <v>0.1305</v>
      </c>
      <c r="M346" s="74">
        <f t="shared" si="82"/>
        <v>-8.7000000000000008E-2</v>
      </c>
      <c r="N346" s="52">
        <v>4.6899999999999997E-2</v>
      </c>
      <c r="O346" s="59">
        <v>0.1305</v>
      </c>
      <c r="P346" s="74">
        <f t="shared" si="83"/>
        <v>-8.3600000000000008E-2</v>
      </c>
      <c r="Q346" s="52">
        <v>5.9299999999999999E-2</v>
      </c>
      <c r="R346" s="59">
        <v>0.1305</v>
      </c>
      <c r="S346" s="74">
        <f t="shared" si="84"/>
        <v>-7.1200000000000013E-2</v>
      </c>
      <c r="T346" s="52">
        <v>1.67E-2</v>
      </c>
      <c r="U346" s="59">
        <v>0.1305</v>
      </c>
      <c r="V346" s="74">
        <f t="shared" si="85"/>
        <v>-0.11380000000000001</v>
      </c>
      <c r="W346" s="52">
        <v>0.1047</v>
      </c>
      <c r="X346" s="59">
        <v>0.1305</v>
      </c>
      <c r="Y346" s="74">
        <f t="shared" si="86"/>
        <v>-2.5800000000000003E-2</v>
      </c>
      <c r="Z346" s="52">
        <v>0.14019999999999999</v>
      </c>
      <c r="AA346" s="59">
        <v>0.1305</v>
      </c>
      <c r="AB346" s="74">
        <f t="shared" si="87"/>
        <v>9.6999999999999864E-3</v>
      </c>
      <c r="AC346" s="52">
        <v>-8.6999999999999994E-3</v>
      </c>
      <c r="AD346" s="59">
        <v>0.1305</v>
      </c>
      <c r="AE346" s="74">
        <f t="shared" si="88"/>
        <v>-0.13919999999999999</v>
      </c>
      <c r="AF346" s="74">
        <f t="shared" si="89"/>
        <v>-7.9600000000000004E-2</v>
      </c>
      <c r="AG346" s="116">
        <v>5.75</v>
      </c>
      <c r="AH346" s="22">
        <f t="shared" si="78"/>
        <v>1.6429757516237618E-6</v>
      </c>
      <c r="AI346" s="99">
        <f t="shared" si="79"/>
        <v>-1.3078086982925146E-7</v>
      </c>
      <c r="AJ346" s="97">
        <v>10.28</v>
      </c>
      <c r="AK346" s="100">
        <v>0.05</v>
      </c>
      <c r="AL346" s="190" t="s">
        <v>13</v>
      </c>
    </row>
    <row r="347" spans="1:38" s="62" customFormat="1">
      <c r="A347" s="90" t="s">
        <v>1448</v>
      </c>
      <c r="B347" s="52">
        <v>0</v>
      </c>
      <c r="C347" s="59">
        <v>0.1305</v>
      </c>
      <c r="D347" s="74">
        <f t="shared" si="90"/>
        <v>-0.1305</v>
      </c>
      <c r="E347" s="52">
        <v>5.5100000000000003E-2</v>
      </c>
      <c r="F347" s="59">
        <v>0.1305</v>
      </c>
      <c r="G347" s="74">
        <f t="shared" si="80"/>
        <v>-7.5399999999999995E-2</v>
      </c>
      <c r="H347" s="52">
        <v>1.9099999999999999E-2</v>
      </c>
      <c r="I347" s="59">
        <v>0.1305</v>
      </c>
      <c r="J347" s="74">
        <f t="shared" si="81"/>
        <v>-0.1114</v>
      </c>
      <c r="K347" s="52">
        <v>4.3E-3</v>
      </c>
      <c r="L347" s="59">
        <v>0.1305</v>
      </c>
      <c r="M347" s="74">
        <f t="shared" si="82"/>
        <v>-0.12620000000000001</v>
      </c>
      <c r="N347" s="52">
        <v>1.6999999999999999E-3</v>
      </c>
      <c r="O347" s="59">
        <v>0.1305</v>
      </c>
      <c r="P347" s="74">
        <f t="shared" si="83"/>
        <v>-0.1288</v>
      </c>
      <c r="Q347" s="52">
        <v>3.3999999999999998E-3</v>
      </c>
      <c r="R347" s="59">
        <v>0.1305</v>
      </c>
      <c r="S347" s="74">
        <f t="shared" si="84"/>
        <v>-0.12710000000000002</v>
      </c>
      <c r="T347" s="52">
        <v>1.54E-2</v>
      </c>
      <c r="U347" s="59">
        <v>0.1305</v>
      </c>
      <c r="V347" s="74">
        <f t="shared" si="85"/>
        <v>-0.11510000000000001</v>
      </c>
      <c r="W347" s="52">
        <v>1.6899999999999998E-2</v>
      </c>
      <c r="X347" s="59">
        <v>0.1305</v>
      </c>
      <c r="Y347" s="74">
        <f t="shared" si="86"/>
        <v>-0.11360000000000001</v>
      </c>
      <c r="Z347" s="52">
        <v>1.4200000000000001E-2</v>
      </c>
      <c r="AA347" s="59">
        <v>0.1305</v>
      </c>
      <c r="AB347" s="74">
        <f t="shared" si="87"/>
        <v>-0.1163</v>
      </c>
      <c r="AC347" s="52">
        <v>1.5900000000000001E-2</v>
      </c>
      <c r="AD347" s="59">
        <v>0.1305</v>
      </c>
      <c r="AE347" s="74">
        <f t="shared" si="88"/>
        <v>-0.11460000000000001</v>
      </c>
      <c r="AF347" s="74">
        <f t="shared" si="89"/>
        <v>-0.1159</v>
      </c>
      <c r="AG347" s="116">
        <v>15.37</v>
      </c>
      <c r="AH347" s="22">
        <f t="shared" si="78"/>
        <v>4.3917456178186468E-6</v>
      </c>
      <c r="AI347" s="99">
        <f t="shared" si="79"/>
        <v>-5.0900331710518114E-7</v>
      </c>
      <c r="AJ347" s="97">
        <v>15.49</v>
      </c>
      <c r="AK347" s="100">
        <v>0.25</v>
      </c>
      <c r="AL347" s="190" t="s">
        <v>13</v>
      </c>
    </row>
    <row r="348" spans="1:38" s="62" customFormat="1">
      <c r="A348" s="90" t="s">
        <v>1449</v>
      </c>
      <c r="B348" s="64" t="s">
        <v>13</v>
      </c>
      <c r="C348" s="59">
        <v>0.1305</v>
      </c>
      <c r="D348" s="78" t="s">
        <v>13</v>
      </c>
      <c r="E348" s="59" t="s">
        <v>13</v>
      </c>
      <c r="F348" s="59">
        <v>0.1305</v>
      </c>
      <c r="G348" s="78" t="s">
        <v>13</v>
      </c>
      <c r="H348" s="64" t="s">
        <v>13</v>
      </c>
      <c r="I348" s="59">
        <v>0.1305</v>
      </c>
      <c r="J348" s="78" t="s">
        <v>13</v>
      </c>
      <c r="K348" s="59" t="s">
        <v>13</v>
      </c>
      <c r="L348" s="59">
        <v>0.1305</v>
      </c>
      <c r="M348" s="78" t="s">
        <v>13</v>
      </c>
      <c r="N348" s="59" t="s">
        <v>13</v>
      </c>
      <c r="O348" s="59">
        <v>0.1305</v>
      </c>
      <c r="P348" s="78" t="s">
        <v>13</v>
      </c>
      <c r="Q348" s="52">
        <v>3.7000000000000002E-3</v>
      </c>
      <c r="R348" s="59">
        <v>0.1305</v>
      </c>
      <c r="S348" s="74">
        <f t="shared" si="84"/>
        <v>-0.1268</v>
      </c>
      <c r="T348" s="52">
        <v>2.8999999999999998E-3</v>
      </c>
      <c r="U348" s="59">
        <v>0.1305</v>
      </c>
      <c r="V348" s="74">
        <f t="shared" si="85"/>
        <v>-0.12759999999999999</v>
      </c>
      <c r="W348" s="52">
        <v>1.1999999999999999E-3</v>
      </c>
      <c r="X348" s="59">
        <v>0.1305</v>
      </c>
      <c r="Y348" s="74">
        <f t="shared" si="86"/>
        <v>-0.1293</v>
      </c>
      <c r="Z348" s="52">
        <v>3.7000000000000002E-3</v>
      </c>
      <c r="AA348" s="59">
        <v>0.1305</v>
      </c>
      <c r="AB348" s="74">
        <f t="shared" si="87"/>
        <v>-0.1268</v>
      </c>
      <c r="AC348" s="52">
        <v>-8.9999999999999998E-4</v>
      </c>
      <c r="AD348" s="59">
        <v>0.1305</v>
      </c>
      <c r="AE348" s="74">
        <f t="shared" si="88"/>
        <v>-0.13140000000000002</v>
      </c>
      <c r="AF348" s="74">
        <f t="shared" si="89"/>
        <v>-0.12837999999999999</v>
      </c>
      <c r="AG348" s="116">
        <v>34.049999999999997</v>
      </c>
      <c r="AH348" s="22">
        <f t="shared" si="78"/>
        <v>9.7292737987459279E-6</v>
      </c>
      <c r="AI348" s="99">
        <f t="shared" si="79"/>
        <v>-1.2490441702830021E-6</v>
      </c>
      <c r="AJ348" s="97">
        <v>40.520000000000003</v>
      </c>
      <c r="AK348" s="100">
        <v>0.01</v>
      </c>
      <c r="AL348" s="102">
        <v>-10.33</v>
      </c>
    </row>
    <row r="349" spans="1:38" s="62" customFormat="1">
      <c r="A349" s="90" t="s">
        <v>1450</v>
      </c>
      <c r="B349" s="52">
        <v>0.1699</v>
      </c>
      <c r="C349" s="59">
        <v>0.1305</v>
      </c>
      <c r="D349" s="74">
        <f t="shared" si="90"/>
        <v>3.9399999999999991E-2</v>
      </c>
      <c r="E349" s="52">
        <v>5.0900000000000001E-2</v>
      </c>
      <c r="F349" s="59">
        <v>0.1305</v>
      </c>
      <c r="G349" s="74">
        <f t="shared" si="80"/>
        <v>-7.9600000000000004E-2</v>
      </c>
      <c r="H349" s="52">
        <v>0.05</v>
      </c>
      <c r="I349" s="59">
        <v>0.1305</v>
      </c>
      <c r="J349" s="74">
        <f t="shared" si="81"/>
        <v>-8.0500000000000002E-2</v>
      </c>
      <c r="K349" s="52">
        <v>5.11E-2</v>
      </c>
      <c r="L349" s="59">
        <v>0.1305</v>
      </c>
      <c r="M349" s="74">
        <f t="shared" si="82"/>
        <v>-7.9399999999999998E-2</v>
      </c>
      <c r="N349" s="52">
        <v>1.4200000000000001E-2</v>
      </c>
      <c r="O349" s="59">
        <v>0.1305</v>
      </c>
      <c r="P349" s="74">
        <f t="shared" si="83"/>
        <v>-0.1163</v>
      </c>
      <c r="Q349" s="52">
        <v>4.3799999999999999E-2</v>
      </c>
      <c r="R349" s="59">
        <v>0.1305</v>
      </c>
      <c r="S349" s="74">
        <f t="shared" si="84"/>
        <v>-8.6699999999999999E-2</v>
      </c>
      <c r="T349" s="52">
        <v>1.6799999999999999E-2</v>
      </c>
      <c r="U349" s="59">
        <v>0.1305</v>
      </c>
      <c r="V349" s="74">
        <f t="shared" si="85"/>
        <v>-0.11370000000000001</v>
      </c>
      <c r="W349" s="52">
        <v>1.67E-2</v>
      </c>
      <c r="X349" s="59">
        <v>0.1305</v>
      </c>
      <c r="Y349" s="74">
        <f t="shared" si="86"/>
        <v>-0.11380000000000001</v>
      </c>
      <c r="Z349" s="52">
        <v>3.7100000000000001E-2</v>
      </c>
      <c r="AA349" s="59">
        <v>0.1305</v>
      </c>
      <c r="AB349" s="74">
        <f t="shared" si="87"/>
        <v>-9.3400000000000011E-2</v>
      </c>
      <c r="AC349" s="52">
        <v>-6.4999999999999997E-3</v>
      </c>
      <c r="AD349" s="59">
        <v>0.1305</v>
      </c>
      <c r="AE349" s="74">
        <f t="shared" si="88"/>
        <v>-0.13700000000000001</v>
      </c>
      <c r="AF349" s="74">
        <f t="shared" si="89"/>
        <v>-8.610000000000001E-2</v>
      </c>
      <c r="AG349" s="116">
        <v>11.8</v>
      </c>
      <c r="AH349" s="22">
        <f t="shared" si="78"/>
        <v>3.3716719772452852E-6</v>
      </c>
      <c r="AI349" s="99">
        <f t="shared" si="79"/>
        <v>-2.9030095724081907E-7</v>
      </c>
      <c r="AJ349" s="97">
        <v>13.29</v>
      </c>
      <c r="AK349" s="100">
        <v>0</v>
      </c>
      <c r="AL349" s="190" t="s">
        <v>13</v>
      </c>
    </row>
    <row r="350" spans="1:38" s="62" customFormat="1">
      <c r="A350" s="90" t="s">
        <v>1451</v>
      </c>
      <c r="B350" s="52">
        <v>0</v>
      </c>
      <c r="C350" s="59">
        <v>0.1305</v>
      </c>
      <c r="D350" s="74">
        <f t="shared" si="90"/>
        <v>-0.1305</v>
      </c>
      <c r="E350" s="52">
        <v>-0.02</v>
      </c>
      <c r="F350" s="59">
        <v>0.1305</v>
      </c>
      <c r="G350" s="74">
        <f t="shared" si="80"/>
        <v>-0.15049999999999999</v>
      </c>
      <c r="H350" s="52">
        <v>0</v>
      </c>
      <c r="I350" s="59">
        <v>0.1305</v>
      </c>
      <c r="J350" s="74">
        <f t="shared" si="81"/>
        <v>-0.1305</v>
      </c>
      <c r="K350" s="52">
        <v>0</v>
      </c>
      <c r="L350" s="59">
        <v>0.1305</v>
      </c>
      <c r="M350" s="74">
        <f t="shared" si="82"/>
        <v>-0.1305</v>
      </c>
      <c r="N350" s="52">
        <v>0</v>
      </c>
      <c r="O350" s="59">
        <v>0.1305</v>
      </c>
      <c r="P350" s="74">
        <f t="shared" si="83"/>
        <v>-0.1305</v>
      </c>
      <c r="Q350" s="52">
        <v>-0.1</v>
      </c>
      <c r="R350" s="59">
        <v>0.1305</v>
      </c>
      <c r="S350" s="74">
        <f t="shared" si="84"/>
        <v>-0.23050000000000001</v>
      </c>
      <c r="T350" s="52">
        <v>-0.11</v>
      </c>
      <c r="U350" s="59">
        <v>0.1305</v>
      </c>
      <c r="V350" s="74">
        <f t="shared" si="85"/>
        <v>-0.24049999999999999</v>
      </c>
      <c r="W350" s="52">
        <v>0.01</v>
      </c>
      <c r="X350" s="59">
        <v>0.1305</v>
      </c>
      <c r="Y350" s="74">
        <f t="shared" si="86"/>
        <v>-0.12050000000000001</v>
      </c>
      <c r="Z350" s="52">
        <v>0</v>
      </c>
      <c r="AA350" s="59">
        <v>0.1305</v>
      </c>
      <c r="AB350" s="74">
        <f t="shared" si="87"/>
        <v>-0.1305</v>
      </c>
      <c r="AC350" s="52">
        <v>0.04</v>
      </c>
      <c r="AD350" s="59">
        <v>0.1305</v>
      </c>
      <c r="AE350" s="74">
        <f t="shared" si="88"/>
        <v>-9.0499999999999997E-2</v>
      </c>
      <c r="AF350" s="74">
        <f t="shared" si="89"/>
        <v>-0.14850000000000002</v>
      </c>
      <c r="AG350" s="116">
        <v>11.97</v>
      </c>
      <c r="AH350" s="22">
        <f t="shared" si="78"/>
        <v>3.4202469125106836E-6</v>
      </c>
      <c r="AI350" s="99">
        <f t="shared" si="79"/>
        <v>-5.0790666650783657E-7</v>
      </c>
      <c r="AJ350" s="97">
        <v>40.49</v>
      </c>
      <c r="AK350" s="100">
        <v>0.69</v>
      </c>
      <c r="AL350" s="102">
        <v>-32.270000000000003</v>
      </c>
    </row>
    <row r="351" spans="1:38" s="62" customFormat="1">
      <c r="A351" s="90" t="s">
        <v>1452</v>
      </c>
      <c r="B351" s="52">
        <v>2E-3</v>
      </c>
      <c r="C351" s="59">
        <v>0.1305</v>
      </c>
      <c r="D351" s="74">
        <f t="shared" si="90"/>
        <v>-0.1285</v>
      </c>
      <c r="E351" s="52">
        <v>0.89319999999999999</v>
      </c>
      <c r="F351" s="59">
        <v>0.1305</v>
      </c>
      <c r="G351" s="74">
        <f t="shared" si="80"/>
        <v>0.76269999999999993</v>
      </c>
      <c r="H351" s="52">
        <v>-3.8999999999999998E-3</v>
      </c>
      <c r="I351" s="59">
        <v>0.1305</v>
      </c>
      <c r="J351" s="74">
        <f t="shared" si="81"/>
        <v>-0.13439999999999999</v>
      </c>
      <c r="K351" s="52">
        <v>-1.6999999999999999E-3</v>
      </c>
      <c r="L351" s="59">
        <v>0.1305</v>
      </c>
      <c r="M351" s="74">
        <f t="shared" si="82"/>
        <v>-0.13220000000000001</v>
      </c>
      <c r="N351" s="52">
        <v>2.0999999999999999E-3</v>
      </c>
      <c r="O351" s="59">
        <v>0.1305</v>
      </c>
      <c r="P351" s="74">
        <f t="shared" si="83"/>
        <v>-0.12840000000000001</v>
      </c>
      <c r="Q351" s="52">
        <v>1.9E-3</v>
      </c>
      <c r="R351" s="59">
        <v>0.1305</v>
      </c>
      <c r="S351" s="74">
        <f t="shared" si="84"/>
        <v>-0.12859999999999999</v>
      </c>
      <c r="T351" s="52">
        <v>2.5000000000000001E-3</v>
      </c>
      <c r="U351" s="59">
        <v>0.1305</v>
      </c>
      <c r="V351" s="74">
        <f t="shared" si="85"/>
        <v>-0.128</v>
      </c>
      <c r="W351" s="52">
        <v>-1.2907999999999999</v>
      </c>
      <c r="X351" s="59">
        <v>0.1305</v>
      </c>
      <c r="Y351" s="74">
        <f t="shared" si="86"/>
        <v>-1.4213</v>
      </c>
      <c r="Z351" s="52">
        <v>-1.9027000000000001</v>
      </c>
      <c r="AA351" s="59">
        <v>0.1305</v>
      </c>
      <c r="AB351" s="74">
        <f t="shared" si="87"/>
        <v>-2.0331999999999999</v>
      </c>
      <c r="AC351" s="52">
        <v>1.1707000000000001</v>
      </c>
      <c r="AD351" s="59">
        <v>0.1305</v>
      </c>
      <c r="AE351" s="74">
        <f t="shared" si="88"/>
        <v>1.0402</v>
      </c>
      <c r="AF351" s="74">
        <f t="shared" si="89"/>
        <v>-0.24316999999999997</v>
      </c>
      <c r="AG351" s="116">
        <v>0.87</v>
      </c>
      <c r="AH351" s="22">
        <f t="shared" si="78"/>
        <v>2.4858937459350829E-7</v>
      </c>
      <c r="AI351" s="99">
        <f t="shared" si="79"/>
        <v>-6.0449478219903399E-8</v>
      </c>
      <c r="AJ351" s="97">
        <v>1</v>
      </c>
      <c r="AK351" s="100">
        <v>0</v>
      </c>
      <c r="AL351" s="190" t="s">
        <v>13</v>
      </c>
    </row>
    <row r="352" spans="1:38" s="62" customFormat="1">
      <c r="A352" s="90" t="s">
        <v>1453</v>
      </c>
      <c r="B352" s="53" t="s">
        <v>13</v>
      </c>
      <c r="C352" s="59">
        <v>0.1305</v>
      </c>
      <c r="D352" s="78" t="s">
        <v>13</v>
      </c>
      <c r="E352" s="54" t="s">
        <v>13</v>
      </c>
      <c r="F352" s="59">
        <v>0.1305</v>
      </c>
      <c r="G352" s="78" t="s">
        <v>13</v>
      </c>
      <c r="H352" s="53" t="s">
        <v>13</v>
      </c>
      <c r="I352" s="59">
        <v>0.1305</v>
      </c>
      <c r="J352" s="78" t="s">
        <v>13</v>
      </c>
      <c r="K352" s="54" t="s">
        <v>13</v>
      </c>
      <c r="L352" s="59">
        <v>0.1305</v>
      </c>
      <c r="M352" s="78" t="s">
        <v>13</v>
      </c>
      <c r="N352" s="54" t="s">
        <v>13</v>
      </c>
      <c r="O352" s="59">
        <v>0.1305</v>
      </c>
      <c r="P352" s="78" t="s">
        <v>13</v>
      </c>
      <c r="Q352" s="60" t="s">
        <v>13</v>
      </c>
      <c r="R352" s="59">
        <v>0.1305</v>
      </c>
      <c r="S352" s="78" t="s">
        <v>13</v>
      </c>
      <c r="T352" s="54" t="s">
        <v>13</v>
      </c>
      <c r="U352" s="59">
        <v>0.1305</v>
      </c>
      <c r="V352" s="78" t="s">
        <v>13</v>
      </c>
      <c r="W352" s="54" t="s">
        <v>13</v>
      </c>
      <c r="X352" s="59">
        <v>0.1305</v>
      </c>
      <c r="Y352" s="78" t="s">
        <v>13</v>
      </c>
      <c r="Z352" s="63">
        <v>-0.1</v>
      </c>
      <c r="AA352" s="59">
        <v>0.1305</v>
      </c>
      <c r="AB352" s="74">
        <f t="shared" si="87"/>
        <v>-0.23050000000000001</v>
      </c>
      <c r="AC352" s="54" t="s">
        <v>13</v>
      </c>
      <c r="AD352" s="59">
        <v>0.1305</v>
      </c>
      <c r="AE352" s="78" t="s">
        <v>13</v>
      </c>
      <c r="AF352" s="74">
        <f t="shared" si="89"/>
        <v>-0.23050000000000001</v>
      </c>
      <c r="AG352" s="116">
        <v>178.57</v>
      </c>
      <c r="AH352" s="22">
        <f t="shared" si="78"/>
        <v>5.1023683472600892E-5</v>
      </c>
      <c r="AI352" s="99">
        <f t="shared" si="79"/>
        <v>-1.1760959040434506E-5</v>
      </c>
      <c r="AJ352" s="97">
        <v>207.59</v>
      </c>
      <c r="AK352" s="100">
        <v>1.52</v>
      </c>
      <c r="AL352" s="102">
        <v>-28.69</v>
      </c>
    </row>
    <row r="353" spans="1:38" s="62" customFormat="1">
      <c r="A353" s="90" t="s">
        <v>1454</v>
      </c>
      <c r="B353" s="52">
        <v>-1.7399999999999999E-2</v>
      </c>
      <c r="C353" s="59">
        <v>0.1305</v>
      </c>
      <c r="D353" s="74">
        <f t="shared" si="90"/>
        <v>-0.1479</v>
      </c>
      <c r="E353" s="52">
        <v>1.6999999999999999E-3</v>
      </c>
      <c r="F353" s="59">
        <v>0.1305</v>
      </c>
      <c r="G353" s="74">
        <f t="shared" si="80"/>
        <v>-0.1288</v>
      </c>
      <c r="H353" s="52">
        <v>2.8E-3</v>
      </c>
      <c r="I353" s="59">
        <v>0.1305</v>
      </c>
      <c r="J353" s="74">
        <f t="shared" si="81"/>
        <v>-0.12770000000000001</v>
      </c>
      <c r="K353" s="52">
        <v>-1.49E-2</v>
      </c>
      <c r="L353" s="59">
        <v>0.1305</v>
      </c>
      <c r="M353" s="74">
        <f t="shared" si="82"/>
        <v>-0.1454</v>
      </c>
      <c r="N353" s="52">
        <v>-5.7999999999999996E-3</v>
      </c>
      <c r="O353" s="59">
        <v>0.1305</v>
      </c>
      <c r="P353" s="74">
        <f t="shared" si="83"/>
        <v>-0.1363</v>
      </c>
      <c r="Q353" s="52">
        <v>-6.6900000000000001E-2</v>
      </c>
      <c r="R353" s="59">
        <v>0.1305</v>
      </c>
      <c r="S353" s="74">
        <f t="shared" si="84"/>
        <v>-0.19740000000000002</v>
      </c>
      <c r="T353" s="52">
        <v>-2.58E-2</v>
      </c>
      <c r="U353" s="59">
        <v>0.1305</v>
      </c>
      <c r="V353" s="74">
        <f t="shared" si="85"/>
        <v>-0.15629999999999999</v>
      </c>
      <c r="W353" s="52">
        <v>2.5899999999999999E-2</v>
      </c>
      <c r="X353" s="59">
        <v>0.1305</v>
      </c>
      <c r="Y353" s="74">
        <f t="shared" si="86"/>
        <v>-0.1046</v>
      </c>
      <c r="Z353" s="52">
        <v>1.2500000000000001E-2</v>
      </c>
      <c r="AA353" s="59">
        <v>0.1305</v>
      </c>
      <c r="AB353" s="74">
        <f t="shared" si="87"/>
        <v>-0.11800000000000001</v>
      </c>
      <c r="AC353" s="52">
        <v>-0.1004</v>
      </c>
      <c r="AD353" s="59">
        <v>0.1305</v>
      </c>
      <c r="AE353" s="74">
        <f t="shared" si="88"/>
        <v>-0.23089999999999999</v>
      </c>
      <c r="AF353" s="74">
        <f t="shared" si="89"/>
        <v>-0.14933000000000002</v>
      </c>
      <c r="AG353" s="116">
        <v>15.53</v>
      </c>
      <c r="AH353" s="22">
        <f t="shared" si="78"/>
        <v>4.4374632039507859E-6</v>
      </c>
      <c r="AI353" s="99">
        <f t="shared" si="79"/>
        <v>-6.6264638024597097E-7</v>
      </c>
      <c r="AJ353" s="97">
        <v>15.59</v>
      </c>
      <c r="AK353" s="100">
        <v>0.08</v>
      </c>
      <c r="AL353" s="102">
        <v>-6.92</v>
      </c>
    </row>
    <row r="354" spans="1:38" s="62" customFormat="1">
      <c r="A354" s="90" t="s">
        <v>1455</v>
      </c>
      <c r="B354" s="52">
        <v>4.1799999999999997E-2</v>
      </c>
      <c r="C354" s="59">
        <v>0.1305</v>
      </c>
      <c r="D354" s="74">
        <f t="shared" si="90"/>
        <v>-8.8700000000000001E-2</v>
      </c>
      <c r="E354" s="52">
        <v>2.4299999999999999E-2</v>
      </c>
      <c r="F354" s="59">
        <v>0.1305</v>
      </c>
      <c r="G354" s="74">
        <f t="shared" si="80"/>
        <v>-0.1062</v>
      </c>
      <c r="H354" s="52">
        <v>-7.4700000000000003E-2</v>
      </c>
      <c r="I354" s="59">
        <v>0.1305</v>
      </c>
      <c r="J354" s="74">
        <f t="shared" si="81"/>
        <v>-0.20519999999999999</v>
      </c>
      <c r="K354" s="52">
        <v>-9.01E-2</v>
      </c>
      <c r="L354" s="59">
        <v>0.1305</v>
      </c>
      <c r="M354" s="74">
        <f t="shared" si="82"/>
        <v>-0.22060000000000002</v>
      </c>
      <c r="N354" s="52">
        <v>-0.1865</v>
      </c>
      <c r="O354" s="59">
        <v>0.1305</v>
      </c>
      <c r="P354" s="74">
        <f t="shared" si="83"/>
        <v>-0.317</v>
      </c>
      <c r="Q354" s="52">
        <v>0</v>
      </c>
      <c r="R354" s="59">
        <v>0.1305</v>
      </c>
      <c r="S354" s="74">
        <f t="shared" si="84"/>
        <v>-0.1305</v>
      </c>
      <c r="T354" s="52">
        <v>0.2011</v>
      </c>
      <c r="U354" s="59">
        <v>0.1305</v>
      </c>
      <c r="V354" s="74">
        <f t="shared" si="85"/>
        <v>7.0599999999999996E-2</v>
      </c>
      <c r="W354" s="52">
        <v>5.74E-2</v>
      </c>
      <c r="X354" s="59">
        <v>0.1305</v>
      </c>
      <c r="Y354" s="74">
        <f t="shared" si="86"/>
        <v>-7.3099999999999998E-2</v>
      </c>
      <c r="Z354" s="52">
        <v>4.5900000000000003E-2</v>
      </c>
      <c r="AA354" s="59">
        <v>0.1305</v>
      </c>
      <c r="AB354" s="74">
        <f t="shared" si="87"/>
        <v>-8.4600000000000009E-2</v>
      </c>
      <c r="AC354" s="52">
        <v>2.9899999999999999E-2</v>
      </c>
      <c r="AD354" s="59">
        <v>0.1305</v>
      </c>
      <c r="AE354" s="74">
        <f t="shared" si="88"/>
        <v>-0.10060000000000001</v>
      </c>
      <c r="AF354" s="74">
        <f t="shared" si="89"/>
        <v>-0.12559000000000001</v>
      </c>
      <c r="AG354" s="116">
        <v>2.2400000000000002</v>
      </c>
      <c r="AH354" s="22">
        <f t="shared" si="78"/>
        <v>6.4004620584995247E-7</v>
      </c>
      <c r="AI354" s="99">
        <f t="shared" si="79"/>
        <v>-8.0383402992695537E-8</v>
      </c>
      <c r="AJ354" s="97">
        <v>2.25</v>
      </c>
      <c r="AK354" s="100">
        <v>0</v>
      </c>
      <c r="AL354" s="190" t="s">
        <v>13</v>
      </c>
    </row>
    <row r="355" spans="1:38" s="62" customFormat="1">
      <c r="A355" s="90" t="s">
        <v>1456</v>
      </c>
      <c r="B355" s="52">
        <v>0.1183</v>
      </c>
      <c r="C355" s="59">
        <v>0.1305</v>
      </c>
      <c r="D355" s="74">
        <f t="shared" si="90"/>
        <v>-1.2200000000000003E-2</v>
      </c>
      <c r="E355" s="52">
        <v>8.8700000000000001E-2</v>
      </c>
      <c r="F355" s="59">
        <v>0.1305</v>
      </c>
      <c r="G355" s="74">
        <f t="shared" si="80"/>
        <v>-4.1800000000000004E-2</v>
      </c>
      <c r="H355" s="52">
        <v>7.6999999999999999E-2</v>
      </c>
      <c r="I355" s="59">
        <v>0.1305</v>
      </c>
      <c r="J355" s="74">
        <f t="shared" si="81"/>
        <v>-5.3500000000000006E-2</v>
      </c>
      <c r="K355" s="52">
        <v>5.8099999999999999E-2</v>
      </c>
      <c r="L355" s="59">
        <v>0.1305</v>
      </c>
      <c r="M355" s="74">
        <f t="shared" si="82"/>
        <v>-7.2400000000000006E-2</v>
      </c>
      <c r="N355" s="52">
        <v>5.3999999999999999E-2</v>
      </c>
      <c r="O355" s="59">
        <v>0.1305</v>
      </c>
      <c r="P355" s="74">
        <f t="shared" si="83"/>
        <v>-7.6500000000000012E-2</v>
      </c>
      <c r="Q355" s="52">
        <v>2.4400000000000002E-2</v>
      </c>
      <c r="R355" s="59">
        <v>0.1305</v>
      </c>
      <c r="S355" s="74">
        <f t="shared" si="84"/>
        <v>-0.1061</v>
      </c>
      <c r="T355" s="52">
        <v>2.2599999999999999E-2</v>
      </c>
      <c r="U355" s="59">
        <v>0.1305</v>
      </c>
      <c r="V355" s="74">
        <f t="shared" si="85"/>
        <v>-0.10790000000000001</v>
      </c>
      <c r="W355" s="52">
        <v>9.1000000000000004E-3</v>
      </c>
      <c r="X355" s="59">
        <v>0.1305</v>
      </c>
      <c r="Y355" s="74">
        <f t="shared" si="86"/>
        <v>-0.12140000000000001</v>
      </c>
      <c r="Z355" s="52">
        <v>-8.0000000000000004E-4</v>
      </c>
      <c r="AA355" s="59">
        <v>0.1305</v>
      </c>
      <c r="AB355" s="74">
        <f t="shared" si="87"/>
        <v>-0.1313</v>
      </c>
      <c r="AC355" s="52">
        <v>-8.3000000000000001E-3</v>
      </c>
      <c r="AD355" s="59">
        <v>0.1305</v>
      </c>
      <c r="AE355" s="74">
        <f t="shared" si="88"/>
        <v>-0.13880000000000001</v>
      </c>
      <c r="AF355" s="74">
        <f t="shared" si="89"/>
        <v>-8.6190000000000017E-2</v>
      </c>
      <c r="AG355" s="116">
        <v>11.57</v>
      </c>
      <c r="AH355" s="22">
        <f t="shared" si="78"/>
        <v>3.3059529471803349E-6</v>
      </c>
      <c r="AI355" s="99">
        <f t="shared" si="79"/>
        <v>-2.8494008451747312E-7</v>
      </c>
      <c r="AJ355" s="97">
        <v>13.55</v>
      </c>
      <c r="AK355" s="100">
        <v>0.08</v>
      </c>
      <c r="AL355" s="190" t="s">
        <v>13</v>
      </c>
    </row>
    <row r="356" spans="1:38" s="62" customFormat="1">
      <c r="A356" s="90" t="s">
        <v>1457</v>
      </c>
      <c r="B356" s="52">
        <v>7.3599999999999999E-2</v>
      </c>
      <c r="C356" s="59">
        <v>0.1305</v>
      </c>
      <c r="D356" s="74">
        <f t="shared" si="90"/>
        <v>-5.6900000000000006E-2</v>
      </c>
      <c r="E356" s="52">
        <v>1.0500000000000001E-2</v>
      </c>
      <c r="F356" s="59">
        <v>0.1305</v>
      </c>
      <c r="G356" s="74">
        <f t="shared" si="80"/>
        <v>-0.12000000000000001</v>
      </c>
      <c r="H356" s="52">
        <v>0.1157</v>
      </c>
      <c r="I356" s="59">
        <v>0.1305</v>
      </c>
      <c r="J356" s="74">
        <f t="shared" si="81"/>
        <v>-1.4800000000000008E-2</v>
      </c>
      <c r="K356" s="52">
        <v>3.1899999999999998E-2</v>
      </c>
      <c r="L356" s="59">
        <v>0.1305</v>
      </c>
      <c r="M356" s="74">
        <f t="shared" si="82"/>
        <v>-9.8600000000000007E-2</v>
      </c>
      <c r="N356" s="52">
        <v>6.0699999999999997E-2</v>
      </c>
      <c r="O356" s="59">
        <v>0.1305</v>
      </c>
      <c r="P356" s="74">
        <f t="shared" si="83"/>
        <v>-6.9800000000000001E-2</v>
      </c>
      <c r="Q356" s="52">
        <v>9.8400000000000001E-2</v>
      </c>
      <c r="R356" s="59">
        <v>0.1305</v>
      </c>
      <c r="S356" s="74">
        <f t="shared" si="84"/>
        <v>-3.2100000000000004E-2</v>
      </c>
      <c r="T356" s="52">
        <v>0.15859999999999999</v>
      </c>
      <c r="U356" s="59">
        <v>0.1305</v>
      </c>
      <c r="V356" s="74">
        <f t="shared" si="85"/>
        <v>2.8099999999999986E-2</v>
      </c>
      <c r="W356" s="52">
        <v>7.9500000000000001E-2</v>
      </c>
      <c r="X356" s="59">
        <v>0.1305</v>
      </c>
      <c r="Y356" s="74">
        <f t="shared" si="86"/>
        <v>-5.1000000000000004E-2</v>
      </c>
      <c r="Z356" s="52">
        <v>0.1149</v>
      </c>
      <c r="AA356" s="59">
        <v>0.1305</v>
      </c>
      <c r="AB356" s="74">
        <f t="shared" si="87"/>
        <v>-1.5600000000000003E-2</v>
      </c>
      <c r="AC356" s="52">
        <v>3.2000000000000002E-3</v>
      </c>
      <c r="AD356" s="59">
        <v>0.1305</v>
      </c>
      <c r="AE356" s="74">
        <f t="shared" si="88"/>
        <v>-0.1273</v>
      </c>
      <c r="AF356" s="74">
        <f t="shared" si="89"/>
        <v>-5.5799999999999995E-2</v>
      </c>
      <c r="AG356" s="116">
        <v>15.57</v>
      </c>
      <c r="AH356" s="22">
        <f t="shared" si="78"/>
        <v>4.4488926004838211E-6</v>
      </c>
      <c r="AI356" s="99">
        <f t="shared" si="79"/>
        <v>-2.4824820710699717E-7</v>
      </c>
      <c r="AJ356" s="97">
        <v>18.34</v>
      </c>
      <c r="AK356" s="100">
        <v>0</v>
      </c>
      <c r="AL356" s="190" t="s">
        <v>13</v>
      </c>
    </row>
    <row r="357" spans="1:38" s="62" customFormat="1">
      <c r="A357" s="90" t="s">
        <v>1458</v>
      </c>
      <c r="B357" s="64" t="s">
        <v>13</v>
      </c>
      <c r="C357" s="59">
        <v>0.1305</v>
      </c>
      <c r="D357" s="78" t="s">
        <v>13</v>
      </c>
      <c r="E357" s="59" t="s">
        <v>13</v>
      </c>
      <c r="F357" s="59">
        <v>0.1305</v>
      </c>
      <c r="G357" s="78" t="s">
        <v>13</v>
      </c>
      <c r="H357" s="52">
        <v>-2.7900000000000001E-2</v>
      </c>
      <c r="I357" s="59">
        <v>0.1305</v>
      </c>
      <c r="J357" s="74">
        <f t="shared" si="81"/>
        <v>-0.15840000000000001</v>
      </c>
      <c r="K357" s="52">
        <v>4.5199999999999997E-2</v>
      </c>
      <c r="L357" s="59">
        <v>0.1305</v>
      </c>
      <c r="M357" s="74">
        <f t="shared" si="82"/>
        <v>-8.5300000000000015E-2</v>
      </c>
      <c r="N357" s="52">
        <v>1.43E-2</v>
      </c>
      <c r="O357" s="59">
        <v>0.1305</v>
      </c>
      <c r="P357" s="74">
        <f t="shared" si="83"/>
        <v>-0.1162</v>
      </c>
      <c r="Q357" s="52">
        <v>6.6400000000000001E-2</v>
      </c>
      <c r="R357" s="59">
        <v>0.1305</v>
      </c>
      <c r="S357" s="74">
        <f t="shared" si="84"/>
        <v>-6.4100000000000004E-2</v>
      </c>
      <c r="T357" s="52">
        <v>4.2000000000000003E-2</v>
      </c>
      <c r="U357" s="59">
        <v>0.1305</v>
      </c>
      <c r="V357" s="74">
        <f t="shared" si="85"/>
        <v>-8.8499999999999995E-2</v>
      </c>
      <c r="W357" s="52">
        <v>5.2499999999999998E-2</v>
      </c>
      <c r="X357" s="59">
        <v>0.1305</v>
      </c>
      <c r="Y357" s="74">
        <f t="shared" si="86"/>
        <v>-7.8000000000000014E-2</v>
      </c>
      <c r="Z357" s="52">
        <v>5.0000000000000001E-3</v>
      </c>
      <c r="AA357" s="59">
        <v>0.1305</v>
      </c>
      <c r="AB357" s="74">
        <f t="shared" si="87"/>
        <v>-0.1255</v>
      </c>
      <c r="AC357" s="52">
        <v>1.83E-2</v>
      </c>
      <c r="AD357" s="59">
        <v>0.1305</v>
      </c>
      <c r="AE357" s="74">
        <f t="shared" si="88"/>
        <v>-0.11220000000000001</v>
      </c>
      <c r="AF357" s="74">
        <f t="shared" si="89"/>
        <v>-0.10352499999999999</v>
      </c>
      <c r="AG357" s="116">
        <v>9.5500000000000007</v>
      </c>
      <c r="AH357" s="22">
        <f t="shared" si="78"/>
        <v>2.7287684222620742E-6</v>
      </c>
      <c r="AI357" s="99">
        <f t="shared" si="79"/>
        <v>-2.8249575091468122E-7</v>
      </c>
      <c r="AJ357" s="97">
        <v>24.12</v>
      </c>
      <c r="AK357" s="100">
        <v>0</v>
      </c>
      <c r="AL357" s="102">
        <v>-8.4600000000000009</v>
      </c>
    </row>
    <row r="358" spans="1:38" s="62" customFormat="1">
      <c r="A358" s="90" t="s">
        <v>1459</v>
      </c>
      <c r="B358" s="52">
        <v>-5.0099999999999999E-2</v>
      </c>
      <c r="C358" s="59">
        <v>0.1305</v>
      </c>
      <c r="D358" s="74">
        <f t="shared" si="90"/>
        <v>-0.18060000000000001</v>
      </c>
      <c r="E358" s="52">
        <v>-2.3800000000000002E-2</v>
      </c>
      <c r="F358" s="59">
        <v>0.1305</v>
      </c>
      <c r="G358" s="74">
        <f t="shared" si="80"/>
        <v>-0.15429999999999999</v>
      </c>
      <c r="H358" s="52">
        <v>-0.02</v>
      </c>
      <c r="I358" s="59">
        <v>0.1305</v>
      </c>
      <c r="J358" s="74">
        <f t="shared" si="81"/>
        <v>-0.15049999999999999</v>
      </c>
      <c r="K358" s="52">
        <v>-2.0299999999999999E-2</v>
      </c>
      <c r="L358" s="59">
        <v>0.1305</v>
      </c>
      <c r="M358" s="74">
        <f t="shared" si="82"/>
        <v>-0.15079999999999999</v>
      </c>
      <c r="N358" s="52">
        <v>-3.8699999999999998E-2</v>
      </c>
      <c r="O358" s="59">
        <v>0.1305</v>
      </c>
      <c r="P358" s="74">
        <f t="shared" si="83"/>
        <v>-0.16920000000000002</v>
      </c>
      <c r="Q358" s="52">
        <v>-0.34789999999999999</v>
      </c>
      <c r="R358" s="59">
        <v>0.1305</v>
      </c>
      <c r="S358" s="74">
        <f t="shared" si="84"/>
        <v>-0.47839999999999999</v>
      </c>
      <c r="T358" s="52">
        <v>-4.0099999999999997E-2</v>
      </c>
      <c r="U358" s="59">
        <v>0.1305</v>
      </c>
      <c r="V358" s="74">
        <f t="shared" si="85"/>
        <v>-0.1706</v>
      </c>
      <c r="W358" s="52">
        <v>-3.0499999999999999E-2</v>
      </c>
      <c r="X358" s="59">
        <v>0.1305</v>
      </c>
      <c r="Y358" s="74">
        <f t="shared" si="86"/>
        <v>-0.161</v>
      </c>
      <c r="Z358" s="52">
        <v>-2.8999999999999998E-3</v>
      </c>
      <c r="AA358" s="59">
        <v>0.1305</v>
      </c>
      <c r="AB358" s="74">
        <f t="shared" si="87"/>
        <v>-0.13340000000000002</v>
      </c>
      <c r="AC358" s="52">
        <v>-1.1066</v>
      </c>
      <c r="AD358" s="59">
        <v>0.1305</v>
      </c>
      <c r="AE358" s="74">
        <f t="shared" si="88"/>
        <v>-1.2371000000000001</v>
      </c>
      <c r="AF358" s="74">
        <f t="shared" si="89"/>
        <v>-0.29859000000000002</v>
      </c>
      <c r="AG358" s="116">
        <v>0.98</v>
      </c>
      <c r="AH358" s="22">
        <f t="shared" si="78"/>
        <v>2.8002021505935417E-7</v>
      </c>
      <c r="AI358" s="99">
        <f t="shared" si="79"/>
        <v>-8.3611236014572569E-8</v>
      </c>
      <c r="AJ358" s="97">
        <v>1</v>
      </c>
      <c r="AK358" s="100">
        <v>0</v>
      </c>
      <c r="AL358" s="190" t="s">
        <v>13</v>
      </c>
    </row>
    <row r="359" spans="1:38" s="62" customFormat="1">
      <c r="A359" s="90" t="s">
        <v>1460</v>
      </c>
      <c r="B359" s="64" t="s">
        <v>13</v>
      </c>
      <c r="C359" s="59">
        <v>0.1305</v>
      </c>
      <c r="D359" s="78" t="s">
        <v>13</v>
      </c>
      <c r="E359" s="59" t="s">
        <v>13</v>
      </c>
      <c r="F359" s="59">
        <v>0.1305</v>
      </c>
      <c r="G359" s="78" t="s">
        <v>13</v>
      </c>
      <c r="H359" s="52">
        <v>0</v>
      </c>
      <c r="I359" s="59">
        <v>0.1305</v>
      </c>
      <c r="J359" s="74">
        <f t="shared" si="81"/>
        <v>-0.1305</v>
      </c>
      <c r="K359" s="52">
        <v>0.1111</v>
      </c>
      <c r="L359" s="59">
        <v>0.1305</v>
      </c>
      <c r="M359" s="74">
        <f t="shared" si="82"/>
        <v>-1.9400000000000001E-2</v>
      </c>
      <c r="N359" s="52">
        <v>3.7499999999999999E-2</v>
      </c>
      <c r="O359" s="59">
        <v>0.1305</v>
      </c>
      <c r="P359" s="74">
        <f t="shared" si="83"/>
        <v>-9.2999999999999999E-2</v>
      </c>
      <c r="Q359" s="52">
        <v>9.8000000000000004E-2</v>
      </c>
      <c r="R359" s="59">
        <v>0.1305</v>
      </c>
      <c r="S359" s="74">
        <f t="shared" si="84"/>
        <v>-3.2500000000000001E-2</v>
      </c>
      <c r="T359" s="52">
        <v>8.3299999999999999E-2</v>
      </c>
      <c r="U359" s="59">
        <v>0.1305</v>
      </c>
      <c r="V359" s="74">
        <f t="shared" si="85"/>
        <v>-4.7200000000000006E-2</v>
      </c>
      <c r="W359" s="52">
        <v>8.1000000000000003E-2</v>
      </c>
      <c r="X359" s="59">
        <v>0.1305</v>
      </c>
      <c r="Y359" s="74">
        <f t="shared" si="86"/>
        <v>-4.9500000000000002E-2</v>
      </c>
      <c r="Z359" s="52">
        <v>-8.6800000000000002E-2</v>
      </c>
      <c r="AA359" s="59">
        <v>0.1305</v>
      </c>
      <c r="AB359" s="74">
        <f t="shared" si="87"/>
        <v>-0.21729999999999999</v>
      </c>
      <c r="AC359" s="52">
        <v>6.3799999999999996E-2</v>
      </c>
      <c r="AD359" s="59">
        <v>0.1305</v>
      </c>
      <c r="AE359" s="74">
        <f t="shared" si="88"/>
        <v>-6.6700000000000009E-2</v>
      </c>
      <c r="AF359" s="74">
        <f t="shared" si="89"/>
        <v>-8.2012499999999988E-2</v>
      </c>
      <c r="AG359" s="116">
        <v>13.48</v>
      </c>
      <c r="AH359" s="22">
        <f t="shared" si="78"/>
        <v>3.8517066316327496E-6</v>
      </c>
      <c r="AI359" s="99">
        <f t="shared" si="79"/>
        <v>-3.1588809012678083E-7</v>
      </c>
      <c r="AJ359" s="97">
        <v>15.06</v>
      </c>
      <c r="AK359" s="100">
        <v>0</v>
      </c>
      <c r="AL359" s="102">
        <v>-7.03</v>
      </c>
    </row>
    <row r="360" spans="1:38" s="62" customFormat="1">
      <c r="A360" s="90" t="s">
        <v>1461</v>
      </c>
      <c r="B360" s="53" t="s">
        <v>13</v>
      </c>
      <c r="C360" s="59">
        <v>0.1305</v>
      </c>
      <c r="D360" s="78" t="s">
        <v>13</v>
      </c>
      <c r="E360" s="52">
        <v>1.7299999999999999E-2</v>
      </c>
      <c r="F360" s="59">
        <v>0.1305</v>
      </c>
      <c r="G360" s="74">
        <f t="shared" si="80"/>
        <v>-0.11320000000000001</v>
      </c>
      <c r="H360" s="52">
        <v>3.5099999999999999E-2</v>
      </c>
      <c r="I360" s="59">
        <v>0.1305</v>
      </c>
      <c r="J360" s="74">
        <f t="shared" si="81"/>
        <v>-9.5400000000000013E-2</v>
      </c>
      <c r="K360" s="52">
        <v>2.8400000000000002E-2</v>
      </c>
      <c r="L360" s="59">
        <v>0.1305</v>
      </c>
      <c r="M360" s="74">
        <f t="shared" si="82"/>
        <v>-0.1021</v>
      </c>
      <c r="N360" s="52">
        <v>3.1800000000000002E-2</v>
      </c>
      <c r="O360" s="59">
        <v>0.1305</v>
      </c>
      <c r="P360" s="74">
        <f t="shared" si="83"/>
        <v>-9.870000000000001E-2</v>
      </c>
      <c r="Q360" s="74" t="s">
        <v>13</v>
      </c>
      <c r="R360" s="59">
        <v>0.1305</v>
      </c>
      <c r="S360" s="78" t="s">
        <v>13</v>
      </c>
      <c r="T360" s="52">
        <v>4.19E-2</v>
      </c>
      <c r="U360" s="59">
        <v>0.1305</v>
      </c>
      <c r="V360" s="74">
        <f t="shared" si="85"/>
        <v>-8.8600000000000012E-2</v>
      </c>
      <c r="W360" s="52">
        <v>3.8999999999999998E-3</v>
      </c>
      <c r="X360" s="59">
        <v>0.1305</v>
      </c>
      <c r="Y360" s="74">
        <f t="shared" si="86"/>
        <v>-0.12660000000000002</v>
      </c>
      <c r="Z360" s="52">
        <v>1.38E-2</v>
      </c>
      <c r="AA360" s="59">
        <v>0.1305</v>
      </c>
      <c r="AB360" s="74">
        <f t="shared" si="87"/>
        <v>-0.1167</v>
      </c>
      <c r="AC360" s="52">
        <v>1.29E-2</v>
      </c>
      <c r="AD360" s="59">
        <v>0.1305</v>
      </c>
      <c r="AE360" s="74">
        <f t="shared" si="88"/>
        <v>-0.11760000000000001</v>
      </c>
      <c r="AF360" s="74">
        <f t="shared" si="89"/>
        <v>-0.10736250000000001</v>
      </c>
      <c r="AG360" s="116">
        <v>15.72</v>
      </c>
      <c r="AH360" s="22">
        <f t="shared" si="78"/>
        <v>4.4917528374827019E-6</v>
      </c>
      <c r="AI360" s="99">
        <f t="shared" si="79"/>
        <v>-4.8224581401423669E-7</v>
      </c>
      <c r="AJ360" s="97">
        <v>17.04</v>
      </c>
      <c r="AK360" s="100">
        <v>0.12</v>
      </c>
      <c r="AL360" s="190" t="s">
        <v>13</v>
      </c>
    </row>
    <row r="361" spans="1:38" s="62" customFormat="1">
      <c r="A361" s="90" t="s">
        <v>1462</v>
      </c>
      <c r="B361" s="52">
        <v>8.14E-2</v>
      </c>
      <c r="C361" s="59">
        <v>0.1305</v>
      </c>
      <c r="D361" s="74">
        <f t="shared" si="90"/>
        <v>-4.9100000000000005E-2</v>
      </c>
      <c r="E361" s="52">
        <v>8.0799999999999997E-2</v>
      </c>
      <c r="F361" s="59">
        <v>0.1305</v>
      </c>
      <c r="G361" s="74">
        <f t="shared" si="80"/>
        <v>-4.9700000000000008E-2</v>
      </c>
      <c r="H361" s="52">
        <v>2.75E-2</v>
      </c>
      <c r="I361" s="59">
        <v>0.1305</v>
      </c>
      <c r="J361" s="74">
        <f t="shared" si="81"/>
        <v>-0.10300000000000001</v>
      </c>
      <c r="K361" s="52">
        <v>2.0899999999999998E-2</v>
      </c>
      <c r="L361" s="59">
        <v>0.1305</v>
      </c>
      <c r="M361" s="74">
        <f t="shared" si="82"/>
        <v>-0.1096</v>
      </c>
      <c r="N361" s="52">
        <v>1.4200000000000001E-2</v>
      </c>
      <c r="O361" s="59">
        <v>0.1305</v>
      </c>
      <c r="P361" s="74">
        <f t="shared" si="83"/>
        <v>-0.1163</v>
      </c>
      <c r="Q361" s="52">
        <v>3.2300000000000002E-2</v>
      </c>
      <c r="R361" s="59">
        <v>0.1305</v>
      </c>
      <c r="S361" s="74">
        <f t="shared" si="84"/>
        <v>-9.820000000000001E-2</v>
      </c>
      <c r="T361" s="52">
        <v>2.5700000000000001E-2</v>
      </c>
      <c r="U361" s="59">
        <v>0.1305</v>
      </c>
      <c r="V361" s="74">
        <f t="shared" si="85"/>
        <v>-0.1048</v>
      </c>
      <c r="W361" s="52">
        <v>3.8399999999999997E-2</v>
      </c>
      <c r="X361" s="59">
        <v>0.1305</v>
      </c>
      <c r="Y361" s="74">
        <f t="shared" si="86"/>
        <v>-9.2100000000000015E-2</v>
      </c>
      <c r="Z361" s="52">
        <v>3.39E-2</v>
      </c>
      <c r="AA361" s="59">
        <v>0.1305</v>
      </c>
      <c r="AB361" s="74">
        <f t="shared" si="87"/>
        <v>-9.6600000000000005E-2</v>
      </c>
      <c r="AC361" s="52">
        <v>-2.3999999999999998E-3</v>
      </c>
      <c r="AD361" s="59">
        <v>0.1305</v>
      </c>
      <c r="AE361" s="74">
        <f t="shared" si="88"/>
        <v>-0.13290000000000002</v>
      </c>
      <c r="AF361" s="74">
        <f t="shared" si="89"/>
        <v>-9.5230000000000009E-2</v>
      </c>
      <c r="AG361" s="116">
        <v>11.89</v>
      </c>
      <c r="AH361" s="22">
        <f t="shared" si="78"/>
        <v>3.3973881194446136E-6</v>
      </c>
      <c r="AI361" s="99">
        <f t="shared" si="79"/>
        <v>-3.2353327061471059E-7</v>
      </c>
      <c r="AJ361" s="97">
        <v>13.19</v>
      </c>
      <c r="AK361" s="100">
        <v>0</v>
      </c>
      <c r="AL361" s="102">
        <v>0.32</v>
      </c>
    </row>
    <row r="362" spans="1:38" s="62" customFormat="1">
      <c r="A362" s="90" t="s">
        <v>1463</v>
      </c>
      <c r="B362" s="64" t="s">
        <v>13</v>
      </c>
      <c r="C362" s="59">
        <v>0.1305</v>
      </c>
      <c r="D362" s="78" t="s">
        <v>13</v>
      </c>
      <c r="E362" s="52">
        <v>-3.3E-3</v>
      </c>
      <c r="F362" s="59">
        <v>0.1305</v>
      </c>
      <c r="G362" s="74">
        <f t="shared" si="80"/>
        <v>-0.1338</v>
      </c>
      <c r="H362" s="52">
        <v>-0.1968</v>
      </c>
      <c r="I362" s="59">
        <v>0.1305</v>
      </c>
      <c r="J362" s="74">
        <f t="shared" si="81"/>
        <v>-0.32730000000000004</v>
      </c>
      <c r="K362" s="52">
        <v>-1.5091000000000001</v>
      </c>
      <c r="L362" s="59">
        <v>0.1305</v>
      </c>
      <c r="M362" s="74">
        <f t="shared" si="82"/>
        <v>-1.6396000000000002</v>
      </c>
      <c r="N362" s="52">
        <v>-4.3900000000000002E-2</v>
      </c>
      <c r="O362" s="59">
        <v>0.1305</v>
      </c>
      <c r="P362" s="74">
        <f t="shared" si="83"/>
        <v>-0.1744</v>
      </c>
      <c r="Q362" s="52">
        <v>-7.1999999999999998E-3</v>
      </c>
      <c r="R362" s="59">
        <v>0.1305</v>
      </c>
      <c r="S362" s="74">
        <f t="shared" si="84"/>
        <v>-0.13770000000000002</v>
      </c>
      <c r="T362" s="52">
        <v>-2.24E-2</v>
      </c>
      <c r="U362" s="59">
        <v>0.1305</v>
      </c>
      <c r="V362" s="74">
        <f t="shared" si="85"/>
        <v>-0.15290000000000001</v>
      </c>
      <c r="W362" s="52">
        <v>-1.01E-2</v>
      </c>
      <c r="X362" s="59">
        <v>0.1305</v>
      </c>
      <c r="Y362" s="74">
        <f t="shared" si="86"/>
        <v>-0.1406</v>
      </c>
      <c r="Z362" s="52">
        <v>-2.0400000000000001E-2</v>
      </c>
      <c r="AA362" s="59">
        <v>0.1305</v>
      </c>
      <c r="AB362" s="74">
        <f t="shared" si="87"/>
        <v>-0.15090000000000001</v>
      </c>
      <c r="AC362" s="52">
        <v>-0.2432</v>
      </c>
      <c r="AD362" s="59">
        <v>0.1305</v>
      </c>
      <c r="AE362" s="74">
        <f t="shared" si="88"/>
        <v>-0.37370000000000003</v>
      </c>
      <c r="AF362" s="74">
        <f t="shared" si="89"/>
        <v>-0.35898888888888891</v>
      </c>
      <c r="AG362" s="116">
        <v>2.02</v>
      </c>
      <c r="AH362" s="22">
        <f t="shared" si="78"/>
        <v>5.7718452491826073E-7</v>
      </c>
      <c r="AI362" s="99">
        <f t="shared" si="79"/>
        <v>-2.0720283128426765E-7</v>
      </c>
      <c r="AJ362" s="97">
        <v>4.25</v>
      </c>
      <c r="AK362" s="100">
        <v>0</v>
      </c>
      <c r="AL362" s="102">
        <v>-18.54</v>
      </c>
    </row>
    <row r="363" spans="1:38" s="62" customFormat="1">
      <c r="A363" s="90" t="s">
        <v>1464</v>
      </c>
      <c r="B363" s="52">
        <v>3.1199999999999999E-2</v>
      </c>
      <c r="C363" s="59">
        <v>0.1305</v>
      </c>
      <c r="D363" s="74">
        <f t="shared" si="90"/>
        <v>-9.9299999999999999E-2</v>
      </c>
      <c r="E363" s="52">
        <v>3.5099999999999999E-2</v>
      </c>
      <c r="F363" s="59">
        <v>0.1305</v>
      </c>
      <c r="G363" s="74">
        <f t="shared" si="80"/>
        <v>-9.5400000000000013E-2</v>
      </c>
      <c r="H363" s="52">
        <v>0.04</v>
      </c>
      <c r="I363" s="59">
        <v>0.1305</v>
      </c>
      <c r="J363" s="74">
        <f t="shared" si="81"/>
        <v>-9.0499999999999997E-2</v>
      </c>
      <c r="K363" s="52">
        <v>5.8400000000000001E-2</v>
      </c>
      <c r="L363" s="59">
        <v>0.1305</v>
      </c>
      <c r="M363" s="74">
        <f t="shared" si="82"/>
        <v>-7.2099999999999997E-2</v>
      </c>
      <c r="N363" s="52">
        <v>-0.1158</v>
      </c>
      <c r="O363" s="59">
        <v>0.1305</v>
      </c>
      <c r="P363" s="74">
        <f t="shared" si="83"/>
        <v>-0.24630000000000002</v>
      </c>
      <c r="Q363" s="52">
        <v>-6.0400000000000002E-2</v>
      </c>
      <c r="R363" s="59">
        <v>0.1305</v>
      </c>
      <c r="S363" s="74">
        <f t="shared" si="84"/>
        <v>-0.19090000000000001</v>
      </c>
      <c r="T363" s="52">
        <v>5.7000000000000002E-2</v>
      </c>
      <c r="U363" s="59">
        <v>0.1305</v>
      </c>
      <c r="V363" s="74">
        <f t="shared" si="85"/>
        <v>-7.350000000000001E-2</v>
      </c>
      <c r="W363" s="52">
        <v>6.1199999999999997E-2</v>
      </c>
      <c r="X363" s="59">
        <v>0.1305</v>
      </c>
      <c r="Y363" s="74">
        <f t="shared" si="86"/>
        <v>-6.93E-2</v>
      </c>
      <c r="Z363" s="52">
        <v>4.4299999999999999E-2</v>
      </c>
      <c r="AA363" s="59">
        <v>0.1305</v>
      </c>
      <c r="AB363" s="74">
        <f t="shared" si="87"/>
        <v>-8.6199999999999999E-2</v>
      </c>
      <c r="AC363" s="52">
        <v>1.18E-2</v>
      </c>
      <c r="AD363" s="59">
        <v>0.1305</v>
      </c>
      <c r="AE363" s="74">
        <f t="shared" si="88"/>
        <v>-0.1187</v>
      </c>
      <c r="AF363" s="74">
        <f t="shared" si="89"/>
        <v>-0.11422000000000002</v>
      </c>
      <c r="AG363" s="116">
        <v>-31.42</v>
      </c>
      <c r="AH363" s="22">
        <f t="shared" si="78"/>
        <v>-8.977790976698887E-6</v>
      </c>
      <c r="AI363" s="99">
        <f t="shared" si="79"/>
        <v>1.0254432853585471E-6</v>
      </c>
      <c r="AJ363" s="97">
        <v>41.33</v>
      </c>
      <c r="AK363" s="101" t="s">
        <v>13</v>
      </c>
      <c r="AL363" s="102">
        <v>-10.08</v>
      </c>
    </row>
    <row r="364" spans="1:38" s="62" customFormat="1">
      <c r="A364" s="90" t="s">
        <v>1465</v>
      </c>
      <c r="B364" s="52">
        <v>0.25290000000000001</v>
      </c>
      <c r="C364" s="59">
        <v>0.1305</v>
      </c>
      <c r="D364" s="74">
        <f t="shared" si="90"/>
        <v>0.12240000000000001</v>
      </c>
      <c r="E364" s="52">
        <v>-0.2273</v>
      </c>
      <c r="F364" s="59">
        <v>0.1305</v>
      </c>
      <c r="G364" s="74">
        <f t="shared" si="80"/>
        <v>-0.35780000000000001</v>
      </c>
      <c r="H364" s="52">
        <v>-0.41860000000000003</v>
      </c>
      <c r="I364" s="59">
        <v>0.1305</v>
      </c>
      <c r="J364" s="74">
        <f t="shared" si="81"/>
        <v>-0.54910000000000003</v>
      </c>
      <c r="K364" s="52">
        <v>0.43080000000000002</v>
      </c>
      <c r="L364" s="59">
        <v>0.1305</v>
      </c>
      <c r="M364" s="74">
        <f t="shared" si="82"/>
        <v>0.30030000000000001</v>
      </c>
      <c r="N364" s="52">
        <v>0.13020000000000001</v>
      </c>
      <c r="O364" s="59">
        <v>0.1305</v>
      </c>
      <c r="P364" s="74">
        <f t="shared" si="83"/>
        <v>-2.9999999999999472E-4</v>
      </c>
      <c r="Q364" s="52">
        <v>-5.7799999999999997E-2</v>
      </c>
      <c r="R364" s="59">
        <v>0.1305</v>
      </c>
      <c r="S364" s="74">
        <f t="shared" si="84"/>
        <v>-0.1883</v>
      </c>
      <c r="T364" s="52">
        <v>-0.22819999999999999</v>
      </c>
      <c r="U364" s="59">
        <v>0.1305</v>
      </c>
      <c r="V364" s="74">
        <f t="shared" si="85"/>
        <v>-0.35870000000000002</v>
      </c>
      <c r="W364" s="52">
        <v>0.43530000000000002</v>
      </c>
      <c r="X364" s="59">
        <v>0.1305</v>
      </c>
      <c r="Y364" s="74">
        <f t="shared" si="86"/>
        <v>0.30480000000000002</v>
      </c>
      <c r="Z364" s="52">
        <v>0.34239999999999998</v>
      </c>
      <c r="AA364" s="59">
        <v>0.1305</v>
      </c>
      <c r="AB364" s="74">
        <f t="shared" si="87"/>
        <v>0.21189999999999998</v>
      </c>
      <c r="AC364" s="52">
        <v>-1.34E-2</v>
      </c>
      <c r="AD364" s="59">
        <v>0.1305</v>
      </c>
      <c r="AE364" s="74">
        <f t="shared" si="88"/>
        <v>-0.1439</v>
      </c>
      <c r="AF364" s="74">
        <f t="shared" si="89"/>
        <v>-6.5869999999999998E-2</v>
      </c>
      <c r="AG364" s="116">
        <v>1.45</v>
      </c>
      <c r="AH364" s="22">
        <f t="shared" si="78"/>
        <v>4.1431562432251386E-7</v>
      </c>
      <c r="AI364" s="99">
        <f t="shared" si="79"/>
        <v>-2.7290970174123987E-8</v>
      </c>
      <c r="AJ364" s="97">
        <v>1.45</v>
      </c>
      <c r="AK364" s="100">
        <v>0</v>
      </c>
      <c r="AL364" s="102">
        <v>-38.33</v>
      </c>
    </row>
    <row r="365" spans="1:38" s="62" customFormat="1">
      <c r="A365" s="90" t="s">
        <v>1466</v>
      </c>
      <c r="B365" s="52">
        <v>1.6299999999999999E-2</v>
      </c>
      <c r="C365" s="59">
        <v>0.1305</v>
      </c>
      <c r="D365" s="74">
        <f t="shared" si="90"/>
        <v>-0.11420000000000001</v>
      </c>
      <c r="E365" s="52">
        <v>3.2300000000000002E-2</v>
      </c>
      <c r="F365" s="59">
        <v>0.1305</v>
      </c>
      <c r="G365" s="74">
        <f t="shared" si="80"/>
        <v>-9.820000000000001E-2</v>
      </c>
      <c r="H365" s="52">
        <v>3.27E-2</v>
      </c>
      <c r="I365" s="59">
        <v>0.1305</v>
      </c>
      <c r="J365" s="74">
        <f t="shared" si="81"/>
        <v>-9.7799999999999998E-2</v>
      </c>
      <c r="K365" s="52">
        <v>1.03E-2</v>
      </c>
      <c r="L365" s="59">
        <v>0.1305</v>
      </c>
      <c r="M365" s="74">
        <f t="shared" si="82"/>
        <v>-0.1202</v>
      </c>
      <c r="N365" s="52">
        <v>5.4999999999999997E-3</v>
      </c>
      <c r="O365" s="59">
        <v>0.1305</v>
      </c>
      <c r="P365" s="74">
        <f t="shared" si="83"/>
        <v>-0.125</v>
      </c>
      <c r="Q365" s="52">
        <v>3.5000000000000001E-3</v>
      </c>
      <c r="R365" s="59">
        <v>0.1305</v>
      </c>
      <c r="S365" s="74">
        <f t="shared" si="84"/>
        <v>-0.127</v>
      </c>
      <c r="T365" s="52">
        <v>-5.3E-3</v>
      </c>
      <c r="U365" s="59">
        <v>0.1305</v>
      </c>
      <c r="V365" s="74">
        <f t="shared" si="85"/>
        <v>-0.1358</v>
      </c>
      <c r="W365" s="52">
        <v>-7.1000000000000004E-3</v>
      </c>
      <c r="X365" s="59">
        <v>0.1305</v>
      </c>
      <c r="Y365" s="74">
        <f t="shared" si="86"/>
        <v>-0.1376</v>
      </c>
      <c r="Z365" s="52">
        <v>-2.3E-2</v>
      </c>
      <c r="AA365" s="59">
        <v>0.1305</v>
      </c>
      <c r="AB365" s="74">
        <f t="shared" si="87"/>
        <v>-0.1535</v>
      </c>
      <c r="AC365" s="52">
        <v>-1.5100000000000001E-2</v>
      </c>
      <c r="AD365" s="59">
        <v>0.1305</v>
      </c>
      <c r="AE365" s="74">
        <f t="shared" si="88"/>
        <v>-0.14560000000000001</v>
      </c>
      <c r="AF365" s="74">
        <f t="shared" si="89"/>
        <v>-0.12548999999999999</v>
      </c>
      <c r="AG365" s="116">
        <v>57.62</v>
      </c>
      <c r="AH365" s="22">
        <f t="shared" si="78"/>
        <v>1.6464045705836722E-5</v>
      </c>
      <c r="AI365" s="99">
        <f t="shared" si="79"/>
        <v>-2.0660730956254503E-6</v>
      </c>
      <c r="AJ365" s="97">
        <v>60.81</v>
      </c>
      <c r="AK365" s="100">
        <v>0</v>
      </c>
      <c r="AL365" s="102">
        <v>-11.87</v>
      </c>
    </row>
    <row r="366" spans="1:38" s="62" customFormat="1">
      <c r="A366" s="90" t="s">
        <v>1467</v>
      </c>
      <c r="B366" s="52">
        <v>8.0000000000000004E-4</v>
      </c>
      <c r="C366" s="59">
        <v>0.1305</v>
      </c>
      <c r="D366" s="74">
        <f t="shared" si="90"/>
        <v>-0.12970000000000001</v>
      </c>
      <c r="E366" s="52">
        <v>8.0000000000000004E-4</v>
      </c>
      <c r="F366" s="59">
        <v>0.1305</v>
      </c>
      <c r="G366" s="74">
        <f t="shared" si="80"/>
        <v>-0.12970000000000001</v>
      </c>
      <c r="H366" s="52">
        <v>8.3000000000000001E-3</v>
      </c>
      <c r="I366" s="59">
        <v>0.1305</v>
      </c>
      <c r="J366" s="74">
        <f t="shared" si="81"/>
        <v>-0.1222</v>
      </c>
      <c r="K366" s="52">
        <v>8.3000000000000001E-3</v>
      </c>
      <c r="L366" s="59">
        <v>0.1305</v>
      </c>
      <c r="M366" s="74">
        <f t="shared" si="82"/>
        <v>-0.1222</v>
      </c>
      <c r="N366" s="52">
        <v>6.7999999999999996E-3</v>
      </c>
      <c r="O366" s="59">
        <v>0.1305</v>
      </c>
      <c r="P366" s="74">
        <f t="shared" si="83"/>
        <v>-0.1237</v>
      </c>
      <c r="Q366" s="52">
        <v>6.9999999999999999E-4</v>
      </c>
      <c r="R366" s="59">
        <v>0.1305</v>
      </c>
      <c r="S366" s="74">
        <f t="shared" si="84"/>
        <v>-0.1298</v>
      </c>
      <c r="T366" s="52">
        <v>3.0000000000000001E-3</v>
      </c>
      <c r="U366" s="59">
        <v>0.1305</v>
      </c>
      <c r="V366" s="74">
        <f t="shared" si="85"/>
        <v>-0.1275</v>
      </c>
      <c r="W366" s="52">
        <v>4.8999999999999998E-3</v>
      </c>
      <c r="X366" s="59">
        <v>0.1305</v>
      </c>
      <c r="Y366" s="74">
        <f t="shared" si="86"/>
        <v>-0.12560000000000002</v>
      </c>
      <c r="Z366" s="52">
        <v>7.4999999999999997E-3</v>
      </c>
      <c r="AA366" s="59">
        <v>0.1305</v>
      </c>
      <c r="AB366" s="74">
        <f t="shared" si="87"/>
        <v>-0.123</v>
      </c>
      <c r="AC366" s="52">
        <v>3.5000000000000001E-3</v>
      </c>
      <c r="AD366" s="59">
        <v>0.1305</v>
      </c>
      <c r="AE366" s="74">
        <f t="shared" si="88"/>
        <v>-0.127</v>
      </c>
      <c r="AF366" s="74">
        <f t="shared" si="89"/>
        <v>-0.12603999999999999</v>
      </c>
      <c r="AG366" s="116">
        <v>11.73</v>
      </c>
      <c r="AH366" s="22">
        <f t="shared" si="78"/>
        <v>3.3516705333124744E-6</v>
      </c>
      <c r="AI366" s="99">
        <f t="shared" si="79"/>
        <v>-4.2244455401870425E-7</v>
      </c>
      <c r="AJ366" s="97">
        <v>11.75</v>
      </c>
      <c r="AK366" s="100">
        <v>0</v>
      </c>
      <c r="AL366" s="190" t="s">
        <v>13</v>
      </c>
    </row>
    <row r="367" spans="1:38" s="62" customFormat="1">
      <c r="A367" s="90" t="s">
        <v>1468</v>
      </c>
      <c r="B367" s="64" t="s">
        <v>13</v>
      </c>
      <c r="C367" s="59">
        <v>0.1305</v>
      </c>
      <c r="D367" s="78" t="s">
        <v>13</v>
      </c>
      <c r="E367" s="59" t="s">
        <v>13</v>
      </c>
      <c r="F367" s="59">
        <v>0.1305</v>
      </c>
      <c r="G367" s="78" t="s">
        <v>13</v>
      </c>
      <c r="H367" s="59" t="s">
        <v>13</v>
      </c>
      <c r="I367" s="59">
        <v>0.1305</v>
      </c>
      <c r="J367" s="78" t="s">
        <v>13</v>
      </c>
      <c r="K367" s="59" t="s">
        <v>13</v>
      </c>
      <c r="L367" s="59">
        <v>0.1305</v>
      </c>
      <c r="M367" s="78" t="s">
        <v>13</v>
      </c>
      <c r="N367" s="59" t="s">
        <v>13</v>
      </c>
      <c r="O367" s="59">
        <v>0.1305</v>
      </c>
      <c r="P367" s="78" t="s">
        <v>13</v>
      </c>
      <c r="Q367" s="52">
        <v>1.52E-2</v>
      </c>
      <c r="R367" s="59">
        <v>0.1305</v>
      </c>
      <c r="S367" s="74">
        <f t="shared" si="84"/>
        <v>-0.1153</v>
      </c>
      <c r="T367" s="52">
        <v>8.3000000000000001E-3</v>
      </c>
      <c r="U367" s="59">
        <v>0.1305</v>
      </c>
      <c r="V367" s="74">
        <f t="shared" si="85"/>
        <v>-0.1222</v>
      </c>
      <c r="W367" s="52">
        <v>3.8999999999999998E-3</v>
      </c>
      <c r="X367" s="59">
        <v>0.1305</v>
      </c>
      <c r="Y367" s="74">
        <f t="shared" si="86"/>
        <v>-0.12660000000000002</v>
      </c>
      <c r="Z367" s="52">
        <v>4.4999999999999997E-3</v>
      </c>
      <c r="AA367" s="59">
        <v>0.1305</v>
      </c>
      <c r="AB367" s="74">
        <f t="shared" si="87"/>
        <v>-0.126</v>
      </c>
      <c r="AC367" s="52">
        <v>-9.1000000000000004E-3</v>
      </c>
      <c r="AD367" s="59">
        <v>0.1305</v>
      </c>
      <c r="AE367" s="74">
        <f t="shared" si="88"/>
        <v>-0.1396</v>
      </c>
      <c r="AF367" s="74">
        <f t="shared" si="89"/>
        <v>-0.12594</v>
      </c>
      <c r="AG367" s="116">
        <v>52.33</v>
      </c>
      <c r="AH367" s="22">
        <f t="shared" si="78"/>
        <v>1.4952508014342861E-5</v>
      </c>
      <c r="AI367" s="99">
        <f t="shared" si="79"/>
        <v>-1.8831188593263399E-6</v>
      </c>
      <c r="AJ367" s="97">
        <v>55.36</v>
      </c>
      <c r="AK367" s="100">
        <v>0.02</v>
      </c>
      <c r="AL367" s="190" t="s">
        <v>13</v>
      </c>
    </row>
    <row r="368" spans="1:38" s="62" customFormat="1">
      <c r="A368" s="90" t="s">
        <v>1469</v>
      </c>
      <c r="B368" s="52">
        <v>2.1000000000000001E-2</v>
      </c>
      <c r="C368" s="59">
        <v>0.1305</v>
      </c>
      <c r="D368" s="74">
        <f t="shared" si="90"/>
        <v>-0.1095</v>
      </c>
      <c r="E368" s="52">
        <v>-8.3999999999999995E-3</v>
      </c>
      <c r="F368" s="59">
        <v>0.1305</v>
      </c>
      <c r="G368" s="74">
        <f t="shared" si="80"/>
        <v>-0.1389</v>
      </c>
      <c r="H368" s="52">
        <v>-0.1134</v>
      </c>
      <c r="I368" s="59">
        <v>0.1305</v>
      </c>
      <c r="J368" s="74">
        <f t="shared" si="81"/>
        <v>-0.24390000000000001</v>
      </c>
      <c r="K368" s="52">
        <v>-0.03</v>
      </c>
      <c r="L368" s="59">
        <v>0.1305</v>
      </c>
      <c r="M368" s="74">
        <f t="shared" si="82"/>
        <v>-0.1605</v>
      </c>
      <c r="N368" s="52">
        <v>-1.0200000000000001E-2</v>
      </c>
      <c r="O368" s="59">
        <v>0.1305</v>
      </c>
      <c r="P368" s="74">
        <f t="shared" si="83"/>
        <v>-0.14069999999999999</v>
      </c>
      <c r="Q368" s="52">
        <v>-5.8000000000000003E-2</v>
      </c>
      <c r="R368" s="59">
        <v>0.1305</v>
      </c>
      <c r="S368" s="74">
        <f t="shared" si="84"/>
        <v>-0.1885</v>
      </c>
      <c r="T368" s="52">
        <v>-0.152</v>
      </c>
      <c r="U368" s="59">
        <v>0.1305</v>
      </c>
      <c r="V368" s="74">
        <f t="shared" si="85"/>
        <v>-0.28249999999999997</v>
      </c>
      <c r="W368" s="52">
        <v>-1.2800000000000001E-2</v>
      </c>
      <c r="X368" s="59">
        <v>0.1305</v>
      </c>
      <c r="Y368" s="74">
        <f t="shared" si="86"/>
        <v>-0.14330000000000001</v>
      </c>
      <c r="Z368" s="52">
        <v>-0.23830000000000001</v>
      </c>
      <c r="AA368" s="59">
        <v>0.1305</v>
      </c>
      <c r="AB368" s="74">
        <f t="shared" si="87"/>
        <v>-0.36880000000000002</v>
      </c>
      <c r="AC368" s="52">
        <v>0.13900000000000001</v>
      </c>
      <c r="AD368" s="59">
        <v>0.1305</v>
      </c>
      <c r="AE368" s="74">
        <f t="shared" si="88"/>
        <v>8.5000000000000075E-3</v>
      </c>
      <c r="AF368" s="74">
        <f t="shared" si="89"/>
        <v>-0.17680999999999999</v>
      </c>
      <c r="AG368" s="116">
        <v>1.28</v>
      </c>
      <c r="AH368" s="22">
        <f t="shared" si="78"/>
        <v>3.657406890571157E-7</v>
      </c>
      <c r="AI368" s="99">
        <f t="shared" si="79"/>
        <v>-6.466661123218863E-8</v>
      </c>
      <c r="AJ368" s="97">
        <v>1.58</v>
      </c>
      <c r="AK368" s="100">
        <v>0</v>
      </c>
      <c r="AL368" s="190" t="s">
        <v>13</v>
      </c>
    </row>
    <row r="369" spans="1:38" s="62" customFormat="1">
      <c r="A369" s="90" t="s">
        <v>1470</v>
      </c>
      <c r="B369" s="52">
        <v>9.1999999999999998E-2</v>
      </c>
      <c r="C369" s="59">
        <v>0.1305</v>
      </c>
      <c r="D369" s="74">
        <f t="shared" si="90"/>
        <v>-3.8500000000000006E-2</v>
      </c>
      <c r="E369" s="52">
        <v>4.3499999999999997E-2</v>
      </c>
      <c r="F369" s="59">
        <v>0.1305</v>
      </c>
      <c r="G369" s="74">
        <f t="shared" si="80"/>
        <v>-8.7000000000000008E-2</v>
      </c>
      <c r="H369" s="52">
        <v>-4.3499999999999997E-2</v>
      </c>
      <c r="I369" s="59">
        <v>0.1305</v>
      </c>
      <c r="J369" s="74">
        <f t="shared" si="81"/>
        <v>-0.17399999999999999</v>
      </c>
      <c r="K369" s="52">
        <v>-9.2999999999999999E-2</v>
      </c>
      <c r="L369" s="59">
        <v>0.1305</v>
      </c>
      <c r="M369" s="74">
        <f t="shared" si="82"/>
        <v>-0.2235</v>
      </c>
      <c r="N369" s="52">
        <v>0</v>
      </c>
      <c r="O369" s="59">
        <v>0.1305</v>
      </c>
      <c r="P369" s="74">
        <f t="shared" si="83"/>
        <v>-0.1305</v>
      </c>
      <c r="Q369" s="52">
        <v>1.0500000000000001E-2</v>
      </c>
      <c r="R369" s="59">
        <v>0.1305</v>
      </c>
      <c r="S369" s="74">
        <f t="shared" si="84"/>
        <v>-0.12000000000000001</v>
      </c>
      <c r="T369" s="52">
        <v>-3.8899999999999997E-2</v>
      </c>
      <c r="U369" s="59">
        <v>0.1305</v>
      </c>
      <c r="V369" s="74">
        <f t="shared" si="85"/>
        <v>-0.1694</v>
      </c>
      <c r="W369" s="52">
        <v>0.10829999999999999</v>
      </c>
      <c r="X369" s="59">
        <v>0.1305</v>
      </c>
      <c r="Y369" s="74">
        <f t="shared" si="86"/>
        <v>-2.2200000000000011E-2</v>
      </c>
      <c r="Z369" s="52">
        <v>0.18110000000000001</v>
      </c>
      <c r="AA369" s="59">
        <v>0.1305</v>
      </c>
      <c r="AB369" s="74">
        <f t="shared" si="87"/>
        <v>5.0600000000000006E-2</v>
      </c>
      <c r="AC369" s="52">
        <v>0.25480000000000003</v>
      </c>
      <c r="AD369" s="59">
        <v>0.1305</v>
      </c>
      <c r="AE369" s="74">
        <f t="shared" si="88"/>
        <v>0.12430000000000002</v>
      </c>
      <c r="AF369" s="74">
        <f t="shared" si="89"/>
        <v>-7.9020000000000007E-2</v>
      </c>
      <c r="AG369" s="116">
        <v>6.98</v>
      </c>
      <c r="AH369" s="22">
        <f t="shared" si="78"/>
        <v>1.994429695014584E-6</v>
      </c>
      <c r="AI369" s="99">
        <f t="shared" si="79"/>
        <v>-1.5759983450005243E-7</v>
      </c>
      <c r="AJ369" s="97">
        <v>7.58</v>
      </c>
      <c r="AK369" s="100">
        <v>0.35</v>
      </c>
      <c r="AL369" s="102">
        <v>-16.45</v>
      </c>
    </row>
    <row r="370" spans="1:38" s="62" customFormat="1">
      <c r="A370" s="90" t="s">
        <v>1471</v>
      </c>
      <c r="B370" s="52">
        <v>-0.1142</v>
      </c>
      <c r="C370" s="59">
        <v>0.1305</v>
      </c>
      <c r="D370" s="74">
        <f t="shared" si="90"/>
        <v>-0.2447</v>
      </c>
      <c r="E370" s="52">
        <v>-0.21729999999999999</v>
      </c>
      <c r="F370" s="59">
        <v>0.1305</v>
      </c>
      <c r="G370" s="74">
        <f t="shared" si="80"/>
        <v>-0.3478</v>
      </c>
      <c r="H370" s="52">
        <v>-0.1419</v>
      </c>
      <c r="I370" s="59">
        <v>0.1305</v>
      </c>
      <c r="J370" s="74">
        <f t="shared" si="81"/>
        <v>-0.27239999999999998</v>
      </c>
      <c r="K370" s="52">
        <v>-8.7300000000000003E-2</v>
      </c>
      <c r="L370" s="59">
        <v>0.1305</v>
      </c>
      <c r="M370" s="74">
        <f t="shared" si="82"/>
        <v>-0.21779999999999999</v>
      </c>
      <c r="N370" s="52">
        <v>4.1399999999999999E-2</v>
      </c>
      <c r="O370" s="59">
        <v>0.1305</v>
      </c>
      <c r="P370" s="74">
        <f t="shared" si="83"/>
        <v>-8.9100000000000013E-2</v>
      </c>
      <c r="Q370" s="52">
        <v>0.11169999999999999</v>
      </c>
      <c r="R370" s="59">
        <v>0.1305</v>
      </c>
      <c r="S370" s="74">
        <f t="shared" si="84"/>
        <v>-1.8800000000000011E-2</v>
      </c>
      <c r="T370" s="52">
        <v>3.2199999999999999E-2</v>
      </c>
      <c r="U370" s="59">
        <v>0.1305</v>
      </c>
      <c r="V370" s="74">
        <f t="shared" si="85"/>
        <v>-9.8299999999999998E-2</v>
      </c>
      <c r="W370" s="52">
        <v>-0.2283</v>
      </c>
      <c r="X370" s="59">
        <v>0.1305</v>
      </c>
      <c r="Y370" s="74">
        <f t="shared" si="86"/>
        <v>-0.35880000000000001</v>
      </c>
      <c r="Z370" s="52">
        <v>0.26450000000000001</v>
      </c>
      <c r="AA370" s="59">
        <v>0.1305</v>
      </c>
      <c r="AB370" s="74">
        <f t="shared" si="87"/>
        <v>0.13400000000000001</v>
      </c>
      <c r="AC370" s="52">
        <v>2.0199999999999999E-2</v>
      </c>
      <c r="AD370" s="59">
        <v>0.1305</v>
      </c>
      <c r="AE370" s="74">
        <f t="shared" si="88"/>
        <v>-0.11030000000000001</v>
      </c>
      <c r="AF370" s="74">
        <f t="shared" si="89"/>
        <v>-0.16240000000000002</v>
      </c>
      <c r="AG370" s="116">
        <v>13.95</v>
      </c>
      <c r="AH370" s="22">
        <f t="shared" si="78"/>
        <v>3.9860020408959087E-6</v>
      </c>
      <c r="AI370" s="99">
        <f t="shared" si="79"/>
        <v>-6.4732673144149561E-7</v>
      </c>
      <c r="AJ370" s="97">
        <v>18.27</v>
      </c>
      <c r="AK370" s="100">
        <v>0.38</v>
      </c>
      <c r="AL370" s="190" t="s">
        <v>13</v>
      </c>
    </row>
    <row r="371" spans="1:38" s="62" customFormat="1">
      <c r="A371" s="90" t="s">
        <v>1472</v>
      </c>
      <c r="B371" s="52">
        <v>0.04</v>
      </c>
      <c r="C371" s="59">
        <v>0.1305</v>
      </c>
      <c r="D371" s="74">
        <f t="shared" si="90"/>
        <v>-9.0499999999999997E-2</v>
      </c>
      <c r="E371" s="52">
        <v>0</v>
      </c>
      <c r="F371" s="59">
        <v>0.1305</v>
      </c>
      <c r="G371" s="74">
        <f t="shared" si="80"/>
        <v>-0.1305</v>
      </c>
      <c r="H371" s="52">
        <v>0</v>
      </c>
      <c r="I371" s="59">
        <v>0.1305</v>
      </c>
      <c r="J371" s="74">
        <f t="shared" si="81"/>
        <v>-0.1305</v>
      </c>
      <c r="K371" s="52">
        <v>5.7700000000000001E-2</v>
      </c>
      <c r="L371" s="59">
        <v>0.1305</v>
      </c>
      <c r="M371" s="74">
        <f t="shared" si="82"/>
        <v>-7.2800000000000004E-2</v>
      </c>
      <c r="N371" s="52">
        <v>0</v>
      </c>
      <c r="O371" s="59">
        <v>0.1305</v>
      </c>
      <c r="P371" s="74">
        <f t="shared" si="83"/>
        <v>-0.1305</v>
      </c>
      <c r="Q371" s="52">
        <v>1.8700000000000001E-2</v>
      </c>
      <c r="R371" s="59">
        <v>0.1305</v>
      </c>
      <c r="S371" s="74">
        <f t="shared" si="84"/>
        <v>-0.11180000000000001</v>
      </c>
      <c r="T371" s="52">
        <v>-7.6899999999999996E-2</v>
      </c>
      <c r="U371" s="59">
        <v>0.1305</v>
      </c>
      <c r="V371" s="74">
        <f t="shared" si="85"/>
        <v>-0.2074</v>
      </c>
      <c r="W371" s="52">
        <v>-8.3299999999999999E-2</v>
      </c>
      <c r="X371" s="59">
        <v>0.1305</v>
      </c>
      <c r="Y371" s="74">
        <f t="shared" si="86"/>
        <v>-0.21379999999999999</v>
      </c>
      <c r="Z371" s="52">
        <v>-0.15559999999999999</v>
      </c>
      <c r="AA371" s="59">
        <v>0.1305</v>
      </c>
      <c r="AB371" s="74">
        <f t="shared" si="87"/>
        <v>-0.28610000000000002</v>
      </c>
      <c r="AC371" s="52">
        <v>0.1008</v>
      </c>
      <c r="AD371" s="59">
        <v>0.1305</v>
      </c>
      <c r="AE371" s="74">
        <f t="shared" si="88"/>
        <v>-2.9700000000000004E-2</v>
      </c>
      <c r="AF371" s="74">
        <f t="shared" si="89"/>
        <v>-0.14036000000000001</v>
      </c>
      <c r="AG371" s="116">
        <v>1.37</v>
      </c>
      <c r="AH371" s="22">
        <f t="shared" si="78"/>
        <v>3.9145683125644418E-7</v>
      </c>
      <c r="AI371" s="99">
        <f t="shared" si="79"/>
        <v>-5.4944880835154509E-8</v>
      </c>
      <c r="AJ371" s="97">
        <v>1.63</v>
      </c>
      <c r="AK371" s="100">
        <v>1.85</v>
      </c>
      <c r="AL371" s="190" t="s">
        <v>13</v>
      </c>
    </row>
    <row r="372" spans="1:38" s="62" customFormat="1">
      <c r="A372" s="90" t="s">
        <v>1473</v>
      </c>
      <c r="B372" s="64" t="s">
        <v>13</v>
      </c>
      <c r="C372" s="59">
        <v>0.1305</v>
      </c>
      <c r="D372" s="78" t="s">
        <v>13</v>
      </c>
      <c r="E372" s="59" t="s">
        <v>13</v>
      </c>
      <c r="F372" s="59">
        <v>0.1305</v>
      </c>
      <c r="G372" s="78" t="s">
        <v>13</v>
      </c>
      <c r="H372" s="59" t="s">
        <v>13</v>
      </c>
      <c r="I372" s="59">
        <v>0.1305</v>
      </c>
      <c r="J372" s="78" t="s">
        <v>13</v>
      </c>
      <c r="K372" s="59" t="s">
        <v>13</v>
      </c>
      <c r="L372" s="59">
        <v>0.1305</v>
      </c>
      <c r="M372" s="78" t="s">
        <v>13</v>
      </c>
      <c r="N372" s="59" t="s">
        <v>13</v>
      </c>
      <c r="O372" s="59">
        <v>0.1305</v>
      </c>
      <c r="P372" s="78" t="s">
        <v>13</v>
      </c>
      <c r="Q372" s="52">
        <v>5.7000000000000002E-3</v>
      </c>
      <c r="R372" s="59">
        <v>0.1305</v>
      </c>
      <c r="S372" s="74">
        <f t="shared" si="84"/>
        <v>-0.12480000000000001</v>
      </c>
      <c r="T372" s="52">
        <v>1.2699999999999999E-2</v>
      </c>
      <c r="U372" s="59">
        <v>0.1305</v>
      </c>
      <c r="V372" s="74">
        <f t="shared" si="85"/>
        <v>-0.1178</v>
      </c>
      <c r="W372" s="52">
        <v>4.1000000000000003E-3</v>
      </c>
      <c r="X372" s="59">
        <v>0.1305</v>
      </c>
      <c r="Y372" s="74">
        <f t="shared" si="86"/>
        <v>-0.12640000000000001</v>
      </c>
      <c r="Z372" s="52">
        <v>4.0000000000000001E-3</v>
      </c>
      <c r="AA372" s="59">
        <v>0.1305</v>
      </c>
      <c r="AB372" s="74">
        <f t="shared" si="87"/>
        <v>-0.1265</v>
      </c>
      <c r="AC372" s="52">
        <v>1.06E-2</v>
      </c>
      <c r="AD372" s="59">
        <v>0.1305</v>
      </c>
      <c r="AE372" s="74">
        <f t="shared" si="88"/>
        <v>-0.11990000000000001</v>
      </c>
      <c r="AF372" s="74">
        <f t="shared" si="89"/>
        <v>-0.12307999999999999</v>
      </c>
      <c r="AG372" s="116">
        <v>7.55</v>
      </c>
      <c r="AH372" s="22">
        <f t="shared" si="78"/>
        <v>2.1572985956103306E-6</v>
      </c>
      <c r="AI372" s="99">
        <f t="shared" si="79"/>
        <v>-2.655203111477195E-7</v>
      </c>
      <c r="AJ372" s="97">
        <v>7.86</v>
      </c>
      <c r="AK372" s="100">
        <v>0.06</v>
      </c>
      <c r="AL372" s="102">
        <v>-8.3699999999999992</v>
      </c>
    </row>
    <row r="373" spans="1:38" s="62" customFormat="1">
      <c r="A373" s="90" t="s">
        <v>1474</v>
      </c>
      <c r="B373" s="52">
        <v>1.2999999999999999E-3</v>
      </c>
      <c r="C373" s="59">
        <v>0.1305</v>
      </c>
      <c r="D373" s="74">
        <f t="shared" si="90"/>
        <v>-0.12920000000000001</v>
      </c>
      <c r="E373" s="52">
        <v>1.41E-2</v>
      </c>
      <c r="F373" s="59">
        <v>0.1305</v>
      </c>
      <c r="G373" s="74">
        <f t="shared" si="80"/>
        <v>-0.1164</v>
      </c>
      <c r="H373" s="52">
        <v>1.2999999999999999E-3</v>
      </c>
      <c r="I373" s="59">
        <v>0.1305</v>
      </c>
      <c r="J373" s="74">
        <f t="shared" si="81"/>
        <v>-0.12920000000000001</v>
      </c>
      <c r="K373" s="52">
        <v>3.39E-2</v>
      </c>
      <c r="L373" s="59">
        <v>0.1305</v>
      </c>
      <c r="M373" s="74">
        <f t="shared" si="82"/>
        <v>-9.6600000000000005E-2</v>
      </c>
      <c r="N373" s="52">
        <v>8.3000000000000001E-3</v>
      </c>
      <c r="O373" s="59">
        <v>0.1305</v>
      </c>
      <c r="P373" s="74">
        <f t="shared" si="83"/>
        <v>-0.1222</v>
      </c>
      <c r="Q373" s="52">
        <v>3.0099999999999998E-2</v>
      </c>
      <c r="R373" s="59">
        <v>0.1305</v>
      </c>
      <c r="S373" s="74">
        <f t="shared" si="84"/>
        <v>-0.1004</v>
      </c>
      <c r="T373" s="52">
        <v>6.3700000000000007E-2</v>
      </c>
      <c r="U373" s="59">
        <v>0.1305</v>
      </c>
      <c r="V373" s="74">
        <f t="shared" si="85"/>
        <v>-6.6799999999999998E-2</v>
      </c>
      <c r="W373" s="52">
        <v>1.6E-2</v>
      </c>
      <c r="X373" s="59">
        <v>0.1305</v>
      </c>
      <c r="Y373" s="74">
        <f t="shared" si="86"/>
        <v>-0.1145</v>
      </c>
      <c r="Z373" s="52">
        <v>5.91E-2</v>
      </c>
      <c r="AA373" s="59">
        <v>0.1305</v>
      </c>
      <c r="AB373" s="74">
        <f t="shared" si="87"/>
        <v>-7.1400000000000005E-2</v>
      </c>
      <c r="AC373" s="52">
        <v>4.7899999999999998E-2</v>
      </c>
      <c r="AD373" s="59">
        <v>0.1305</v>
      </c>
      <c r="AE373" s="74">
        <f t="shared" si="88"/>
        <v>-8.2600000000000007E-2</v>
      </c>
      <c r="AF373" s="74">
        <f t="shared" si="89"/>
        <v>-0.10293000000000001</v>
      </c>
      <c r="AG373" s="116">
        <v>12.01</v>
      </c>
      <c r="AH373" s="22">
        <f t="shared" si="78"/>
        <v>3.4316763090437184E-6</v>
      </c>
      <c r="AI373" s="99">
        <f t="shared" si="79"/>
        <v>-3.5322244248986996E-7</v>
      </c>
      <c r="AJ373" s="97">
        <v>13.82</v>
      </c>
      <c r="AK373" s="100">
        <v>0.95</v>
      </c>
      <c r="AL373" s="190" t="s">
        <v>13</v>
      </c>
    </row>
    <row r="374" spans="1:38" s="62" customFormat="1">
      <c r="A374" s="90" t="s">
        <v>1475</v>
      </c>
      <c r="B374" s="64" t="s">
        <v>13</v>
      </c>
      <c r="C374" s="59">
        <v>0.1305</v>
      </c>
      <c r="D374" s="78" t="s">
        <v>13</v>
      </c>
      <c r="E374" s="59" t="s">
        <v>13</v>
      </c>
      <c r="F374" s="59">
        <v>0.1305</v>
      </c>
      <c r="G374" s="78" t="s">
        <v>13</v>
      </c>
      <c r="H374" s="52">
        <v>0</v>
      </c>
      <c r="I374" s="59">
        <v>0.1305</v>
      </c>
      <c r="J374" s="74">
        <f t="shared" si="81"/>
        <v>-0.1305</v>
      </c>
      <c r="K374" s="52">
        <v>3.5000000000000001E-3</v>
      </c>
      <c r="L374" s="59">
        <v>0.1305</v>
      </c>
      <c r="M374" s="74">
        <f t="shared" si="82"/>
        <v>-0.127</v>
      </c>
      <c r="N374" s="52">
        <v>3.5000000000000001E-3</v>
      </c>
      <c r="O374" s="59">
        <v>0.1305</v>
      </c>
      <c r="P374" s="74">
        <f t="shared" si="83"/>
        <v>-0.127</v>
      </c>
      <c r="Q374" s="52">
        <v>0</v>
      </c>
      <c r="R374" s="59">
        <v>0.1305</v>
      </c>
      <c r="S374" s="74">
        <f t="shared" si="84"/>
        <v>-0.1305</v>
      </c>
      <c r="T374" s="52">
        <v>0</v>
      </c>
      <c r="U374" s="59">
        <v>0.1305</v>
      </c>
      <c r="V374" s="74">
        <f t="shared" si="85"/>
        <v>-0.1305</v>
      </c>
      <c r="W374" s="52">
        <v>0</v>
      </c>
      <c r="X374" s="59">
        <v>0.1305</v>
      </c>
      <c r="Y374" s="74">
        <f t="shared" si="86"/>
        <v>-0.1305</v>
      </c>
      <c r="Z374" s="52">
        <v>-7.2499999999999995E-2</v>
      </c>
      <c r="AA374" s="59">
        <v>0.1305</v>
      </c>
      <c r="AB374" s="74">
        <f t="shared" si="87"/>
        <v>-0.20300000000000001</v>
      </c>
      <c r="AC374" s="52">
        <v>-7.8E-2</v>
      </c>
      <c r="AD374" s="59">
        <v>0.1305</v>
      </c>
      <c r="AE374" s="74">
        <f t="shared" si="88"/>
        <v>-0.20850000000000002</v>
      </c>
      <c r="AF374" s="74">
        <f t="shared" si="89"/>
        <v>-0.1484375</v>
      </c>
      <c r="AG374" s="116">
        <v>2.39</v>
      </c>
      <c r="AH374" s="22">
        <f t="shared" si="78"/>
        <v>6.8290644284883324E-7</v>
      </c>
      <c r="AI374" s="99">
        <f t="shared" si="79"/>
        <v>-1.0136892511037368E-7</v>
      </c>
      <c r="AJ374" s="97">
        <v>5.46</v>
      </c>
      <c r="AK374" s="100">
        <v>0</v>
      </c>
      <c r="AL374" s="190" t="s">
        <v>13</v>
      </c>
    </row>
    <row r="375" spans="1:38" s="62" customFormat="1">
      <c r="A375" s="90" t="s">
        <v>1476</v>
      </c>
      <c r="B375" s="64" t="s">
        <v>13</v>
      </c>
      <c r="C375" s="59">
        <v>0.1305</v>
      </c>
      <c r="D375" s="78" t="s">
        <v>13</v>
      </c>
      <c r="E375" s="59" t="s">
        <v>13</v>
      </c>
      <c r="F375" s="59">
        <v>0.1305</v>
      </c>
      <c r="G375" s="78" t="s">
        <v>13</v>
      </c>
      <c r="H375" s="59" t="s">
        <v>13</v>
      </c>
      <c r="I375" s="59">
        <v>0.1305</v>
      </c>
      <c r="J375" s="78" t="s">
        <v>13</v>
      </c>
      <c r="K375" s="59" t="s">
        <v>13</v>
      </c>
      <c r="L375" s="59">
        <v>0.1305</v>
      </c>
      <c r="M375" s="78" t="s">
        <v>13</v>
      </c>
      <c r="N375" s="52">
        <v>0</v>
      </c>
      <c r="O375" s="59">
        <v>0.1305</v>
      </c>
      <c r="P375" s="74">
        <f t="shared" si="83"/>
        <v>-0.1305</v>
      </c>
      <c r="Q375" s="52">
        <v>8.6E-3</v>
      </c>
      <c r="R375" s="59">
        <v>0.1305</v>
      </c>
      <c r="S375" s="74">
        <f t="shared" si="84"/>
        <v>-0.12190000000000001</v>
      </c>
      <c r="T375" s="52">
        <v>-1.03E-2</v>
      </c>
      <c r="U375" s="59">
        <v>0.1305</v>
      </c>
      <c r="V375" s="74">
        <f t="shared" si="85"/>
        <v>-0.14080000000000001</v>
      </c>
      <c r="W375" s="52">
        <v>1.5299999999999999E-2</v>
      </c>
      <c r="X375" s="59">
        <v>0.1305</v>
      </c>
      <c r="Y375" s="74">
        <f t="shared" si="86"/>
        <v>-0.11520000000000001</v>
      </c>
      <c r="Z375" s="52">
        <v>4.7000000000000002E-3</v>
      </c>
      <c r="AA375" s="59">
        <v>0.1305</v>
      </c>
      <c r="AB375" s="74">
        <f t="shared" si="87"/>
        <v>-0.1258</v>
      </c>
      <c r="AC375" s="52">
        <v>1.32E-2</v>
      </c>
      <c r="AD375" s="59">
        <v>0.1305</v>
      </c>
      <c r="AE375" s="74">
        <f t="shared" si="88"/>
        <v>-0.1173</v>
      </c>
      <c r="AF375" s="74">
        <f t="shared" si="89"/>
        <v>-0.12525</v>
      </c>
      <c r="AG375" s="116">
        <v>10.02</v>
      </c>
      <c r="AH375" s="22">
        <f t="shared" si="78"/>
        <v>2.8630638315252336E-6</v>
      </c>
      <c r="AI375" s="99">
        <f t="shared" si="79"/>
        <v>-3.5859874489853551E-7</v>
      </c>
      <c r="AJ375" s="97">
        <v>10.87</v>
      </c>
      <c r="AK375" s="100">
        <v>0.56000000000000005</v>
      </c>
      <c r="AL375" s="102">
        <v>-22.56</v>
      </c>
    </row>
    <row r="376" spans="1:38" s="62" customFormat="1">
      <c r="A376" s="90" t="s">
        <v>1477</v>
      </c>
      <c r="B376" s="52">
        <v>9.69E-2</v>
      </c>
      <c r="C376" s="59">
        <v>0.1305</v>
      </c>
      <c r="D376" s="74">
        <f t="shared" si="90"/>
        <v>-3.3600000000000005E-2</v>
      </c>
      <c r="E376" s="52">
        <v>2.6700000000000002E-2</v>
      </c>
      <c r="F376" s="59">
        <v>0.1305</v>
      </c>
      <c r="G376" s="74">
        <f t="shared" si="80"/>
        <v>-0.1038</v>
      </c>
      <c r="H376" s="52">
        <v>3.7699999999999997E-2</v>
      </c>
      <c r="I376" s="59">
        <v>0.1305</v>
      </c>
      <c r="J376" s="74">
        <f t="shared" si="81"/>
        <v>-9.2800000000000007E-2</v>
      </c>
      <c r="K376" s="52">
        <v>0.1033</v>
      </c>
      <c r="L376" s="59">
        <v>0.1305</v>
      </c>
      <c r="M376" s="74">
        <f t="shared" si="82"/>
        <v>-2.7200000000000002E-2</v>
      </c>
      <c r="N376" s="52">
        <v>1.1999999999999999E-3</v>
      </c>
      <c r="O376" s="59">
        <v>0.1305</v>
      </c>
      <c r="P376" s="74">
        <f t="shared" si="83"/>
        <v>-0.1293</v>
      </c>
      <c r="Q376" s="52">
        <v>4.0800000000000003E-2</v>
      </c>
      <c r="R376" s="59">
        <v>0.1305</v>
      </c>
      <c r="S376" s="74">
        <f t="shared" si="84"/>
        <v>-8.9700000000000002E-2</v>
      </c>
      <c r="T376" s="52">
        <v>3.8100000000000002E-2</v>
      </c>
      <c r="U376" s="59">
        <v>0.1305</v>
      </c>
      <c r="V376" s="74">
        <f t="shared" si="85"/>
        <v>-9.240000000000001E-2</v>
      </c>
      <c r="W376" s="52">
        <v>1.5299999999999999E-2</v>
      </c>
      <c r="X376" s="59">
        <v>0.1305</v>
      </c>
      <c r="Y376" s="74">
        <f t="shared" si="86"/>
        <v>-0.11520000000000001</v>
      </c>
      <c r="Z376" s="52">
        <v>2.4E-2</v>
      </c>
      <c r="AA376" s="59">
        <v>0.1305</v>
      </c>
      <c r="AB376" s="74">
        <f t="shared" si="87"/>
        <v>-0.10650000000000001</v>
      </c>
      <c r="AC376" s="52">
        <v>5.5399999999999998E-2</v>
      </c>
      <c r="AD376" s="59">
        <v>0.1305</v>
      </c>
      <c r="AE376" s="74">
        <f t="shared" si="88"/>
        <v>-7.51E-2</v>
      </c>
      <c r="AF376" s="74">
        <f t="shared" si="89"/>
        <v>-8.6560000000000012E-2</v>
      </c>
      <c r="AG376" s="116">
        <v>9.93</v>
      </c>
      <c r="AH376" s="22">
        <f t="shared" si="78"/>
        <v>2.8373476893259053E-6</v>
      </c>
      <c r="AI376" s="99">
        <f t="shared" si="79"/>
        <v>-2.456008159880504E-7</v>
      </c>
      <c r="AJ376" s="97">
        <v>10.51</v>
      </c>
      <c r="AK376" s="100">
        <v>0</v>
      </c>
      <c r="AL376" s="190" t="s">
        <v>13</v>
      </c>
    </row>
    <row r="377" spans="1:38" s="62" customFormat="1">
      <c r="A377" s="90" t="s">
        <v>1478</v>
      </c>
      <c r="B377" s="63">
        <v>3.7000000000000002E-3</v>
      </c>
      <c r="C377" s="59">
        <v>0.1305</v>
      </c>
      <c r="D377" s="74">
        <f t="shared" si="90"/>
        <v>-0.1268</v>
      </c>
      <c r="E377" s="52">
        <v>8.9999999999999998E-4</v>
      </c>
      <c r="F377" s="59">
        <v>0.1305</v>
      </c>
      <c r="G377" s="74">
        <f t="shared" si="80"/>
        <v>-0.12959999999999999</v>
      </c>
      <c r="H377" s="52">
        <v>2.7000000000000001E-3</v>
      </c>
      <c r="I377" s="59">
        <v>0.1305</v>
      </c>
      <c r="J377" s="74">
        <f t="shared" si="81"/>
        <v>-0.1278</v>
      </c>
      <c r="K377" s="52">
        <v>3.8E-3</v>
      </c>
      <c r="L377" s="59">
        <v>0.1305</v>
      </c>
      <c r="M377" s="74">
        <f t="shared" si="82"/>
        <v>-0.12670000000000001</v>
      </c>
      <c r="N377" s="52">
        <v>0</v>
      </c>
      <c r="O377" s="59">
        <v>0.1305</v>
      </c>
      <c r="P377" s="74">
        <f t="shared" si="83"/>
        <v>-0.1305</v>
      </c>
      <c r="Q377" s="52">
        <v>3.5000000000000001E-3</v>
      </c>
      <c r="R377" s="59">
        <v>0.1305</v>
      </c>
      <c r="S377" s="74">
        <f t="shared" si="84"/>
        <v>-0.127</v>
      </c>
      <c r="T377" s="52">
        <v>5.7999999999999996E-3</v>
      </c>
      <c r="U377" s="59">
        <v>0.1305</v>
      </c>
      <c r="V377" s="74">
        <f t="shared" si="85"/>
        <v>-0.12470000000000001</v>
      </c>
      <c r="W377" s="52">
        <v>8.8000000000000005E-3</v>
      </c>
      <c r="X377" s="59">
        <v>0.1305</v>
      </c>
      <c r="Y377" s="74">
        <f t="shared" si="86"/>
        <v>-0.1217</v>
      </c>
      <c r="Z377" s="52">
        <v>1.0699999999999999E-2</v>
      </c>
      <c r="AA377" s="59">
        <v>0.1305</v>
      </c>
      <c r="AB377" s="74">
        <f t="shared" si="87"/>
        <v>-0.1198</v>
      </c>
      <c r="AC377" s="52">
        <v>7.9000000000000008E-3</v>
      </c>
      <c r="AD377" s="59">
        <v>0.1305</v>
      </c>
      <c r="AE377" s="74">
        <f t="shared" si="88"/>
        <v>-0.1226</v>
      </c>
      <c r="AF377" s="74">
        <f t="shared" si="89"/>
        <v>-0.12572</v>
      </c>
      <c r="AG377" s="116">
        <v>26.43</v>
      </c>
      <c r="AH377" s="22">
        <f t="shared" si="78"/>
        <v>7.5519737592027874E-6</v>
      </c>
      <c r="AI377" s="99">
        <f t="shared" si="79"/>
        <v>-9.494341410069744E-7</v>
      </c>
      <c r="AJ377" s="97">
        <v>26.58</v>
      </c>
      <c r="AK377" s="100">
        <v>0</v>
      </c>
      <c r="AL377" s="190" t="s">
        <v>13</v>
      </c>
    </row>
    <row r="378" spans="1:38" s="62" customFormat="1">
      <c r="A378" s="90" t="s">
        <v>1479</v>
      </c>
      <c r="B378" s="64" t="s">
        <v>13</v>
      </c>
      <c r="C378" s="59">
        <v>0.1305</v>
      </c>
      <c r="D378" s="78" t="s">
        <v>13</v>
      </c>
      <c r="E378" s="59" t="s">
        <v>13</v>
      </c>
      <c r="F378" s="59">
        <v>0.1305</v>
      </c>
      <c r="G378" s="78" t="s">
        <v>13</v>
      </c>
      <c r="H378" s="59" t="s">
        <v>13</v>
      </c>
      <c r="I378" s="59">
        <v>0.1305</v>
      </c>
      <c r="J378" s="78" t="s">
        <v>13</v>
      </c>
      <c r="K378" s="59" t="s">
        <v>13</v>
      </c>
      <c r="L378" s="59">
        <v>0.1305</v>
      </c>
      <c r="M378" s="78" t="s">
        <v>13</v>
      </c>
      <c r="N378" s="59" t="s">
        <v>13</v>
      </c>
      <c r="O378" s="59">
        <v>0.1305</v>
      </c>
      <c r="P378" s="78" t="s">
        <v>13</v>
      </c>
      <c r="Q378" s="52">
        <v>3.3999999999999998E-3</v>
      </c>
      <c r="R378" s="59">
        <v>0.1305</v>
      </c>
      <c r="S378" s="74">
        <f t="shared" si="84"/>
        <v>-0.12710000000000002</v>
      </c>
      <c r="T378" s="52">
        <v>3.3E-3</v>
      </c>
      <c r="U378" s="59">
        <v>0.1305</v>
      </c>
      <c r="V378" s="74">
        <f t="shared" si="85"/>
        <v>-0.12720000000000001</v>
      </c>
      <c r="W378" s="52">
        <v>9.9000000000000008E-3</v>
      </c>
      <c r="X378" s="59">
        <v>0.1305</v>
      </c>
      <c r="Y378" s="74">
        <f t="shared" si="86"/>
        <v>-0.1206</v>
      </c>
      <c r="Z378" s="52">
        <v>1.66E-2</v>
      </c>
      <c r="AA378" s="59">
        <v>0.1305</v>
      </c>
      <c r="AB378" s="74">
        <f t="shared" si="87"/>
        <v>-0.1139</v>
      </c>
      <c r="AC378" s="52">
        <v>0.1094</v>
      </c>
      <c r="AD378" s="59">
        <v>0.1305</v>
      </c>
      <c r="AE378" s="74">
        <f t="shared" si="88"/>
        <v>-2.1100000000000008E-2</v>
      </c>
      <c r="AF378" s="74">
        <f t="shared" si="89"/>
        <v>-0.10198</v>
      </c>
      <c r="AG378" s="116">
        <v>4.5599999999999996</v>
      </c>
      <c r="AH378" s="22">
        <f t="shared" si="78"/>
        <v>1.3029512047659745E-6</v>
      </c>
      <c r="AI378" s="99">
        <f t="shared" si="79"/>
        <v>-1.3287496386203409E-7</v>
      </c>
      <c r="AJ378" s="97">
        <v>4.68</v>
      </c>
      <c r="AK378" s="100">
        <v>0.43</v>
      </c>
      <c r="AL378" s="102">
        <v>-25.82</v>
      </c>
    </row>
    <row r="379" spans="1:38" s="62" customFormat="1">
      <c r="A379" s="90" t="s">
        <v>1480</v>
      </c>
      <c r="B379" s="52">
        <v>4.4000000000000003E-3</v>
      </c>
      <c r="C379" s="59">
        <v>0.1305</v>
      </c>
      <c r="D379" s="74">
        <f t="shared" si="90"/>
        <v>-0.12610000000000002</v>
      </c>
      <c r="E379" s="52">
        <v>2.7000000000000001E-3</v>
      </c>
      <c r="F379" s="59">
        <v>0.1305</v>
      </c>
      <c r="G379" s="74">
        <f t="shared" si="80"/>
        <v>-0.1278</v>
      </c>
      <c r="H379" s="52">
        <v>2.2000000000000001E-3</v>
      </c>
      <c r="I379" s="59">
        <v>0.1305</v>
      </c>
      <c r="J379" s="74">
        <f t="shared" si="81"/>
        <v>-0.1283</v>
      </c>
      <c r="K379" s="52">
        <v>4.5999999999999999E-3</v>
      </c>
      <c r="L379" s="59">
        <v>0.1305</v>
      </c>
      <c r="M379" s="74">
        <f t="shared" si="82"/>
        <v>-0.12590000000000001</v>
      </c>
      <c r="N379" s="52">
        <v>5.1000000000000004E-3</v>
      </c>
      <c r="O379" s="59">
        <v>0.1305</v>
      </c>
      <c r="P379" s="74">
        <f t="shared" si="83"/>
        <v>-0.12540000000000001</v>
      </c>
      <c r="Q379" s="52">
        <v>1.9599999999999999E-2</v>
      </c>
      <c r="R379" s="59">
        <v>0.1305</v>
      </c>
      <c r="S379" s="74">
        <f t="shared" si="84"/>
        <v>-0.1109</v>
      </c>
      <c r="T379" s="52">
        <v>6.4000000000000003E-3</v>
      </c>
      <c r="U379" s="59">
        <v>0.1305</v>
      </c>
      <c r="V379" s="74">
        <f t="shared" si="85"/>
        <v>-0.1241</v>
      </c>
      <c r="W379" s="52">
        <v>3.7000000000000002E-3</v>
      </c>
      <c r="X379" s="59">
        <v>0.1305</v>
      </c>
      <c r="Y379" s="74">
        <f t="shared" si="86"/>
        <v>-0.1268</v>
      </c>
      <c r="Z379" s="52">
        <v>1.8E-3</v>
      </c>
      <c r="AA379" s="59">
        <v>0.1305</v>
      </c>
      <c r="AB379" s="74">
        <f t="shared" si="87"/>
        <v>-0.12870000000000001</v>
      </c>
      <c r="AC379" s="52">
        <v>1.8E-3</v>
      </c>
      <c r="AD379" s="59">
        <v>0.1305</v>
      </c>
      <c r="AE379" s="74">
        <f t="shared" si="88"/>
        <v>-0.12870000000000001</v>
      </c>
      <c r="AF379" s="74">
        <f t="shared" si="89"/>
        <v>-0.12526999999999999</v>
      </c>
      <c r="AG379" s="116">
        <v>22.09</v>
      </c>
      <c r="AH379" s="22">
        <f t="shared" si="78"/>
        <v>6.3118842353685044E-6</v>
      </c>
      <c r="AI379" s="99">
        <f t="shared" si="79"/>
        <v>-7.9068973816461254E-7</v>
      </c>
      <c r="AJ379" s="97">
        <v>22.68</v>
      </c>
      <c r="AK379" s="100">
        <v>0</v>
      </c>
      <c r="AL379" s="190" t="s">
        <v>13</v>
      </c>
    </row>
    <row r="380" spans="1:38" s="62" customFormat="1">
      <c r="A380" s="90" t="s">
        <v>1481</v>
      </c>
      <c r="B380" s="53" t="s">
        <v>13</v>
      </c>
      <c r="C380" s="59">
        <v>0.1305</v>
      </c>
      <c r="D380" s="78" t="s">
        <v>13</v>
      </c>
      <c r="E380" s="54" t="s">
        <v>13</v>
      </c>
      <c r="F380" s="59">
        <v>0.1305</v>
      </c>
      <c r="G380" s="78" t="s">
        <v>13</v>
      </c>
      <c r="H380" s="53" t="s">
        <v>13</v>
      </c>
      <c r="I380" s="59">
        <v>0.1305</v>
      </c>
      <c r="J380" s="78" t="s">
        <v>13</v>
      </c>
      <c r="K380" s="52">
        <v>2.1100000000000001E-2</v>
      </c>
      <c r="L380" s="59">
        <v>0.1305</v>
      </c>
      <c r="M380" s="74">
        <f t="shared" si="82"/>
        <v>-0.1094</v>
      </c>
      <c r="N380" s="52">
        <v>1.9E-3</v>
      </c>
      <c r="O380" s="59">
        <v>0.1305</v>
      </c>
      <c r="P380" s="74">
        <f t="shared" si="83"/>
        <v>-0.12859999999999999</v>
      </c>
      <c r="Q380" s="52">
        <v>3.8E-3</v>
      </c>
      <c r="R380" s="59">
        <v>0.1305</v>
      </c>
      <c r="S380" s="74">
        <f t="shared" si="84"/>
        <v>-0.12670000000000001</v>
      </c>
      <c r="T380" s="52">
        <v>5.7000000000000002E-3</v>
      </c>
      <c r="U380" s="59">
        <v>0.1305</v>
      </c>
      <c r="V380" s="74">
        <f t="shared" si="85"/>
        <v>-0.12480000000000001</v>
      </c>
      <c r="W380" s="52">
        <v>1.32E-2</v>
      </c>
      <c r="X380" s="59">
        <v>0.1305</v>
      </c>
      <c r="Y380" s="74">
        <f t="shared" si="86"/>
        <v>-0.1173</v>
      </c>
      <c r="Z380" s="52">
        <v>7.4999999999999997E-3</v>
      </c>
      <c r="AA380" s="59">
        <v>0.1305</v>
      </c>
      <c r="AB380" s="74">
        <f t="shared" si="87"/>
        <v>-0.123</v>
      </c>
      <c r="AC380" s="52">
        <v>1.49E-2</v>
      </c>
      <c r="AD380" s="59">
        <v>0.1305</v>
      </c>
      <c r="AE380" s="74">
        <f t="shared" si="88"/>
        <v>-0.11560000000000001</v>
      </c>
      <c r="AF380" s="74">
        <f t="shared" si="89"/>
        <v>-0.12077142857142857</v>
      </c>
      <c r="AG380" s="116">
        <v>5.43</v>
      </c>
      <c r="AH380" s="22">
        <f t="shared" si="78"/>
        <v>1.5515405793594829E-6</v>
      </c>
      <c r="AI380" s="99">
        <f t="shared" si="79"/>
        <v>-1.8738177225578669E-7</v>
      </c>
      <c r="AJ380" s="97">
        <v>6.63</v>
      </c>
      <c r="AK380" s="100">
        <v>0</v>
      </c>
      <c r="AL380" s="190" t="s">
        <v>13</v>
      </c>
    </row>
    <row r="381" spans="1:38" s="62" customFormat="1">
      <c r="A381" s="90" t="s">
        <v>1482</v>
      </c>
      <c r="B381" s="53" t="s">
        <v>13</v>
      </c>
      <c r="C381" s="59">
        <v>0.1305</v>
      </c>
      <c r="D381" s="78" t="s">
        <v>13</v>
      </c>
      <c r="E381" s="54" t="s">
        <v>13</v>
      </c>
      <c r="F381" s="59">
        <v>0.1305</v>
      </c>
      <c r="G381" s="78" t="s">
        <v>13</v>
      </c>
      <c r="H381" s="54" t="s">
        <v>13</v>
      </c>
      <c r="I381" s="59">
        <v>0.1305</v>
      </c>
      <c r="J381" s="78" t="s">
        <v>13</v>
      </c>
      <c r="K381" s="59" t="s">
        <v>13</v>
      </c>
      <c r="L381" s="59">
        <v>0.1305</v>
      </c>
      <c r="M381" s="78" t="s">
        <v>13</v>
      </c>
      <c r="N381" s="59" t="s">
        <v>13</v>
      </c>
      <c r="O381" s="59">
        <v>0.1305</v>
      </c>
      <c r="P381" s="78" t="s">
        <v>13</v>
      </c>
      <c r="Q381" s="74" t="s">
        <v>13</v>
      </c>
      <c r="R381" s="59">
        <v>0.1305</v>
      </c>
      <c r="S381" s="78" t="s">
        <v>13</v>
      </c>
      <c r="T381" s="52">
        <v>1.04E-2</v>
      </c>
      <c r="U381" s="59">
        <v>0.1305</v>
      </c>
      <c r="V381" s="74">
        <f t="shared" si="85"/>
        <v>-0.12010000000000001</v>
      </c>
      <c r="W381" s="52">
        <v>0.23599999999999999</v>
      </c>
      <c r="X381" s="59">
        <v>0.1305</v>
      </c>
      <c r="Y381" s="74">
        <f t="shared" si="86"/>
        <v>0.10549999999999998</v>
      </c>
      <c r="Z381" s="52">
        <v>8.8000000000000005E-3</v>
      </c>
      <c r="AA381" s="59">
        <v>0.1305</v>
      </c>
      <c r="AB381" s="74">
        <f t="shared" si="87"/>
        <v>-0.1217</v>
      </c>
      <c r="AC381" s="52">
        <v>1.7600000000000001E-2</v>
      </c>
      <c r="AD381" s="59">
        <v>0.1305</v>
      </c>
      <c r="AE381" s="74">
        <f t="shared" si="88"/>
        <v>-0.1129</v>
      </c>
      <c r="AF381" s="74">
        <f t="shared" si="89"/>
        <v>-6.2300000000000008E-2</v>
      </c>
      <c r="AG381" s="116">
        <v>3.72</v>
      </c>
      <c r="AH381" s="22">
        <f t="shared" si="78"/>
        <v>1.0629338775722425E-6</v>
      </c>
      <c r="AI381" s="99">
        <f t="shared" si="79"/>
        <v>-6.6220780572750713E-8</v>
      </c>
      <c r="AJ381" s="97">
        <v>3.74</v>
      </c>
      <c r="AK381" s="100">
        <v>0.1</v>
      </c>
      <c r="AL381" s="190" t="s">
        <v>13</v>
      </c>
    </row>
    <row r="382" spans="1:38" s="62" customFormat="1">
      <c r="A382" s="90" t="s">
        <v>1483</v>
      </c>
      <c r="B382" s="52">
        <v>-2.7300000000000001E-2</v>
      </c>
      <c r="C382" s="59">
        <v>0.1305</v>
      </c>
      <c r="D382" s="74">
        <f t="shared" si="90"/>
        <v>-0.1578</v>
      </c>
      <c r="E382" s="52">
        <v>4.3299999999999998E-2</v>
      </c>
      <c r="F382" s="59">
        <v>0.1305</v>
      </c>
      <c r="G382" s="74">
        <f t="shared" si="80"/>
        <v>-8.72E-2</v>
      </c>
      <c r="H382" s="52">
        <v>0.13450000000000001</v>
      </c>
      <c r="I382" s="59">
        <v>0.1305</v>
      </c>
      <c r="J382" s="74">
        <f t="shared" si="81"/>
        <v>4.0000000000000036E-3</v>
      </c>
      <c r="K382" s="52">
        <v>3.4000000000000002E-2</v>
      </c>
      <c r="L382" s="59">
        <v>0.1305</v>
      </c>
      <c r="M382" s="74">
        <f t="shared" si="82"/>
        <v>-9.6500000000000002E-2</v>
      </c>
      <c r="N382" s="52">
        <v>6.3700000000000007E-2</v>
      </c>
      <c r="O382" s="59">
        <v>0.1305</v>
      </c>
      <c r="P382" s="74">
        <f t="shared" si="83"/>
        <v>-6.6799999999999998E-2</v>
      </c>
      <c r="Q382" s="52">
        <v>1.7999999999999999E-2</v>
      </c>
      <c r="R382" s="59">
        <v>0.1305</v>
      </c>
      <c r="S382" s="74">
        <f t="shared" si="84"/>
        <v>-0.1125</v>
      </c>
      <c r="T382" s="63">
        <v>-1.89E-2</v>
      </c>
      <c r="U382" s="59">
        <v>0.1305</v>
      </c>
      <c r="V382" s="74">
        <f t="shared" si="85"/>
        <v>-0.14940000000000001</v>
      </c>
      <c r="W382" s="52">
        <v>0.1144</v>
      </c>
      <c r="X382" s="59">
        <v>0.1305</v>
      </c>
      <c r="Y382" s="74">
        <f t="shared" si="86"/>
        <v>-1.6100000000000003E-2</v>
      </c>
      <c r="Z382" s="52">
        <v>7.0800000000000002E-2</v>
      </c>
      <c r="AA382" s="59">
        <v>0.1305</v>
      </c>
      <c r="AB382" s="74">
        <f t="shared" si="87"/>
        <v>-5.9700000000000003E-2</v>
      </c>
      <c r="AC382" s="63">
        <v>3.9100000000000003E-2</v>
      </c>
      <c r="AD382" s="59">
        <v>0.1305</v>
      </c>
      <c r="AE382" s="74">
        <f t="shared" si="88"/>
        <v>-9.1400000000000009E-2</v>
      </c>
      <c r="AF382" s="74">
        <f t="shared" si="89"/>
        <v>-8.3339999999999997E-2</v>
      </c>
      <c r="AG382" s="116">
        <v>4.26</v>
      </c>
      <c r="AH382" s="22">
        <f t="shared" si="78"/>
        <v>1.217230730768213E-6</v>
      </c>
      <c r="AI382" s="99">
        <f t="shared" si="79"/>
        <v>-1.0144400910222287E-7</v>
      </c>
      <c r="AJ382" s="97">
        <v>4.2699999999999996</v>
      </c>
      <c r="AK382" s="100">
        <v>0</v>
      </c>
      <c r="AL382" s="102">
        <v>-7.9</v>
      </c>
    </row>
    <row r="383" spans="1:38" s="62" customFormat="1">
      <c r="A383" s="90" t="s">
        <v>1484</v>
      </c>
      <c r="B383" s="52">
        <v>-1.1599999999999999E-2</v>
      </c>
      <c r="C383" s="59">
        <v>0.1305</v>
      </c>
      <c r="D383" s="74">
        <f t="shared" si="90"/>
        <v>-0.1421</v>
      </c>
      <c r="E383" s="52">
        <v>-2.35E-2</v>
      </c>
      <c r="F383" s="59">
        <v>0.1305</v>
      </c>
      <c r="G383" s="74">
        <f t="shared" si="80"/>
        <v>-0.154</v>
      </c>
      <c r="H383" s="52">
        <v>0</v>
      </c>
      <c r="I383" s="59">
        <v>0.1305</v>
      </c>
      <c r="J383" s="74">
        <f t="shared" si="81"/>
        <v>-0.1305</v>
      </c>
      <c r="K383" s="52">
        <v>5.8999999999999999E-3</v>
      </c>
      <c r="L383" s="59">
        <v>0.1305</v>
      </c>
      <c r="M383" s="74">
        <f t="shared" si="82"/>
        <v>-0.1246</v>
      </c>
      <c r="N383" s="52">
        <v>1.78E-2</v>
      </c>
      <c r="O383" s="59">
        <v>0.1305</v>
      </c>
      <c r="P383" s="74">
        <f t="shared" si="83"/>
        <v>-0.11270000000000001</v>
      </c>
      <c r="Q383" s="52">
        <v>1.17E-2</v>
      </c>
      <c r="R383" s="59">
        <v>0.1305</v>
      </c>
      <c r="S383" s="74">
        <f t="shared" si="84"/>
        <v>-0.1188</v>
      </c>
      <c r="T383" s="52">
        <v>5.7999999999999996E-3</v>
      </c>
      <c r="U383" s="59">
        <v>0.1305</v>
      </c>
      <c r="V383" s="74">
        <f t="shared" si="85"/>
        <v>-0.12470000000000001</v>
      </c>
      <c r="W383" s="52">
        <v>2.8999999999999998E-3</v>
      </c>
      <c r="X383" s="59">
        <v>0.1305</v>
      </c>
      <c r="Y383" s="74">
        <f t="shared" si="86"/>
        <v>-0.12759999999999999</v>
      </c>
      <c r="Z383" s="52">
        <v>2.64E-2</v>
      </c>
      <c r="AA383" s="59">
        <v>0.1305</v>
      </c>
      <c r="AB383" s="74">
        <f t="shared" si="87"/>
        <v>-0.1041</v>
      </c>
      <c r="AC383" s="52">
        <v>0.41899999999999998</v>
      </c>
      <c r="AD383" s="59">
        <v>0.1305</v>
      </c>
      <c r="AE383" s="74">
        <f t="shared" si="88"/>
        <v>0.28849999999999998</v>
      </c>
      <c r="AF383" s="74">
        <f t="shared" si="89"/>
        <v>-8.5060000000000024E-2</v>
      </c>
      <c r="AG383" s="116">
        <v>5.92</v>
      </c>
      <c r="AH383" s="22">
        <f t="shared" si="78"/>
        <v>1.69155068688916E-6</v>
      </c>
      <c r="AI383" s="99">
        <f t="shared" si="79"/>
        <v>-1.43883301426792E-7</v>
      </c>
      <c r="AJ383" s="97">
        <v>6.08</v>
      </c>
      <c r="AK383" s="100">
        <v>0</v>
      </c>
      <c r="AL383" s="102">
        <v>-19.11</v>
      </c>
    </row>
    <row r="384" spans="1:38" s="62" customFormat="1">
      <c r="A384" s="90" t="s">
        <v>1485</v>
      </c>
      <c r="B384" s="52">
        <v>0.58560000000000001</v>
      </c>
      <c r="C384" s="59">
        <v>0.1305</v>
      </c>
      <c r="D384" s="74">
        <f t="shared" si="90"/>
        <v>0.4551</v>
      </c>
      <c r="E384" s="52">
        <v>-1.0226999999999999</v>
      </c>
      <c r="F384" s="59">
        <v>0.1305</v>
      </c>
      <c r="G384" s="74">
        <f t="shared" si="80"/>
        <v>-1.1532</v>
      </c>
      <c r="H384" s="52">
        <v>0.1196</v>
      </c>
      <c r="I384" s="59">
        <v>0.1305</v>
      </c>
      <c r="J384" s="74">
        <f t="shared" si="81"/>
        <v>-1.0900000000000007E-2</v>
      </c>
      <c r="K384" s="52">
        <v>0.15279999999999999</v>
      </c>
      <c r="L384" s="59">
        <v>0.1305</v>
      </c>
      <c r="M384" s="74">
        <f t="shared" si="82"/>
        <v>2.2299999999999986E-2</v>
      </c>
      <c r="N384" s="52">
        <v>0.13250000000000001</v>
      </c>
      <c r="O384" s="59">
        <v>0.1305</v>
      </c>
      <c r="P384" s="74">
        <f t="shared" si="83"/>
        <v>2.0000000000000018E-3</v>
      </c>
      <c r="Q384" s="52">
        <v>6.6699999999999995E-2</v>
      </c>
      <c r="R384" s="59">
        <v>0.1305</v>
      </c>
      <c r="S384" s="74">
        <f t="shared" si="84"/>
        <v>-6.3800000000000009E-2</v>
      </c>
      <c r="T384" s="52">
        <v>3.6999999999999998E-2</v>
      </c>
      <c r="U384" s="59">
        <v>0.1305</v>
      </c>
      <c r="V384" s="74">
        <f t="shared" si="85"/>
        <v>-9.35E-2</v>
      </c>
      <c r="W384" s="52">
        <v>-0.21759999999999999</v>
      </c>
      <c r="X384" s="59">
        <v>0.1305</v>
      </c>
      <c r="Y384" s="74">
        <f t="shared" si="86"/>
        <v>-0.34809999999999997</v>
      </c>
      <c r="Z384" s="52">
        <v>-0.1313</v>
      </c>
      <c r="AA384" s="59">
        <v>0.1305</v>
      </c>
      <c r="AB384" s="74">
        <f t="shared" si="87"/>
        <v>-0.26180000000000003</v>
      </c>
      <c r="AC384" s="52">
        <v>-0.51700000000000002</v>
      </c>
      <c r="AD384" s="59">
        <v>0.1305</v>
      </c>
      <c r="AE384" s="74">
        <f t="shared" si="88"/>
        <v>-0.64749999999999996</v>
      </c>
      <c r="AF384" s="74">
        <f t="shared" si="89"/>
        <v>-0.20994000000000002</v>
      </c>
      <c r="AG384" s="116">
        <v>1.24</v>
      </c>
      <c r="AH384" s="22">
        <f t="shared" si="78"/>
        <v>3.5431129252408081E-7</v>
      </c>
      <c r="AI384" s="99">
        <f t="shared" si="79"/>
        <v>-7.4384112752505535E-8</v>
      </c>
      <c r="AJ384" s="97">
        <v>6.76</v>
      </c>
      <c r="AK384" s="100">
        <v>0</v>
      </c>
      <c r="AL384" s="102">
        <v>-11.83</v>
      </c>
    </row>
    <row r="385" spans="1:38" s="62" customFormat="1">
      <c r="A385" s="90" t="s">
        <v>1486</v>
      </c>
      <c r="B385" s="52">
        <v>-1.6899999999999998E-2</v>
      </c>
      <c r="C385" s="59">
        <v>0.1305</v>
      </c>
      <c r="D385" s="74">
        <f t="shared" si="90"/>
        <v>-0.1474</v>
      </c>
      <c r="E385" s="52">
        <v>-1.2999999999999999E-2</v>
      </c>
      <c r="F385" s="59">
        <v>0.1305</v>
      </c>
      <c r="G385" s="74">
        <f t="shared" si="80"/>
        <v>-0.14350000000000002</v>
      </c>
      <c r="H385" s="52">
        <v>-9.4000000000000004E-3</v>
      </c>
      <c r="I385" s="59">
        <v>0.1305</v>
      </c>
      <c r="J385" s="74">
        <f t="shared" si="81"/>
        <v>-0.1399</v>
      </c>
      <c r="K385" s="52">
        <v>-9.4999999999999998E-3</v>
      </c>
      <c r="L385" s="59">
        <v>0.1305</v>
      </c>
      <c r="M385" s="74">
        <f t="shared" si="82"/>
        <v>-0.14000000000000001</v>
      </c>
      <c r="N385" s="52">
        <v>-5.7000000000000002E-3</v>
      </c>
      <c r="O385" s="59">
        <v>0.1305</v>
      </c>
      <c r="P385" s="74">
        <f t="shared" si="83"/>
        <v>-0.13620000000000002</v>
      </c>
      <c r="Q385" s="52">
        <v>-1.7399999999999999E-2</v>
      </c>
      <c r="R385" s="59">
        <v>0.1305</v>
      </c>
      <c r="S385" s="74">
        <f t="shared" si="84"/>
        <v>-0.1479</v>
      </c>
      <c r="T385" s="52">
        <v>-2.1700000000000001E-2</v>
      </c>
      <c r="U385" s="59">
        <v>0.1305</v>
      </c>
      <c r="V385" s="74">
        <f t="shared" si="85"/>
        <v>-0.1522</v>
      </c>
      <c r="W385" s="75" t="s">
        <v>13</v>
      </c>
      <c r="X385" s="59">
        <v>0.1305</v>
      </c>
      <c r="Y385" s="78" t="s">
        <v>13</v>
      </c>
      <c r="Z385" s="75" t="s">
        <v>13</v>
      </c>
      <c r="AA385" s="59">
        <v>0.1305</v>
      </c>
      <c r="AB385" s="78" t="s">
        <v>13</v>
      </c>
      <c r="AC385" s="52">
        <v>-0.1065</v>
      </c>
      <c r="AD385" s="59">
        <v>0.1305</v>
      </c>
      <c r="AE385" s="74">
        <f t="shared" si="88"/>
        <v>-0.23699999999999999</v>
      </c>
      <c r="AF385" s="74">
        <f t="shared" si="89"/>
        <v>-0.1555125</v>
      </c>
      <c r="AG385" s="116">
        <v>1.27</v>
      </c>
      <c r="AH385" s="22">
        <f t="shared" si="78"/>
        <v>3.6288333992385695E-7</v>
      </c>
      <c r="AI385" s="99">
        <f t="shared" si="79"/>
        <v>-5.6432895399908801E-8</v>
      </c>
      <c r="AJ385" s="97">
        <v>1.56</v>
      </c>
      <c r="AK385" s="101" t="s">
        <v>13</v>
      </c>
      <c r="AL385" s="190" t="s">
        <v>13</v>
      </c>
    </row>
    <row r="386" spans="1:38" s="62" customFormat="1">
      <c r="A386" s="90" t="s">
        <v>1487</v>
      </c>
      <c r="B386" s="52">
        <v>0</v>
      </c>
      <c r="C386" s="59">
        <v>0.1305</v>
      </c>
      <c r="D386" s="74">
        <f t="shared" si="90"/>
        <v>-0.1305</v>
      </c>
      <c r="E386" s="52">
        <v>8.8999999999999999E-3</v>
      </c>
      <c r="F386" s="59">
        <v>0.1305</v>
      </c>
      <c r="G386" s="74">
        <f t="shared" si="80"/>
        <v>-0.1216</v>
      </c>
      <c r="H386" s="52">
        <v>1E-3</v>
      </c>
      <c r="I386" s="59">
        <v>0.1305</v>
      </c>
      <c r="J386" s="74">
        <f t="shared" si="81"/>
        <v>-0.1295</v>
      </c>
      <c r="K386" s="52">
        <v>2.9999999999999997E-4</v>
      </c>
      <c r="L386" s="59">
        <v>0.1305</v>
      </c>
      <c r="M386" s="74">
        <f t="shared" si="82"/>
        <v>-0.13020000000000001</v>
      </c>
      <c r="N386" s="52">
        <v>6.4000000000000003E-3</v>
      </c>
      <c r="O386" s="59">
        <v>0.1305</v>
      </c>
      <c r="P386" s="74">
        <f t="shared" si="83"/>
        <v>-0.1241</v>
      </c>
      <c r="Q386" s="52">
        <v>7.7000000000000002E-3</v>
      </c>
      <c r="R386" s="59">
        <v>0.1305</v>
      </c>
      <c r="S386" s="74">
        <f t="shared" si="84"/>
        <v>-0.12280000000000001</v>
      </c>
      <c r="T386" s="52">
        <v>-4.1300000000000003E-2</v>
      </c>
      <c r="U386" s="59">
        <v>0.1305</v>
      </c>
      <c r="V386" s="74">
        <f t="shared" si="85"/>
        <v>-0.17180000000000001</v>
      </c>
      <c r="W386" s="52">
        <v>-7.1999999999999995E-2</v>
      </c>
      <c r="X386" s="59">
        <v>0.1305</v>
      </c>
      <c r="Y386" s="74">
        <f t="shared" si="86"/>
        <v>-0.20250000000000001</v>
      </c>
      <c r="Z386" s="52">
        <v>4.1999999999999997E-3</v>
      </c>
      <c r="AA386" s="59">
        <v>0.1305</v>
      </c>
      <c r="AB386" s="74">
        <f t="shared" si="87"/>
        <v>-0.1263</v>
      </c>
      <c r="AC386" s="52">
        <v>2.4799999999999999E-2</v>
      </c>
      <c r="AD386" s="59">
        <v>0.1305</v>
      </c>
      <c r="AE386" s="74">
        <f t="shared" si="88"/>
        <v>-0.1057</v>
      </c>
      <c r="AF386" s="74">
        <f t="shared" si="89"/>
        <v>-0.13650000000000001</v>
      </c>
      <c r="AG386" s="116">
        <v>40.380000000000003</v>
      </c>
      <c r="AH386" s="22">
        <f t="shared" si="78"/>
        <v>1.1537975800098698E-5</v>
      </c>
      <c r="AI386" s="99">
        <f t="shared" si="79"/>
        <v>-1.5749336967134724E-6</v>
      </c>
      <c r="AJ386" s="97">
        <v>43.49</v>
      </c>
      <c r="AK386" s="100">
        <v>0.25</v>
      </c>
      <c r="AL386" s="190" t="s">
        <v>13</v>
      </c>
    </row>
    <row r="387" spans="1:38" s="62" customFormat="1">
      <c r="A387" s="90" t="s">
        <v>1488</v>
      </c>
      <c r="B387" s="64" t="s">
        <v>13</v>
      </c>
      <c r="C387" s="59">
        <v>0.1305</v>
      </c>
      <c r="D387" s="78" t="s">
        <v>13</v>
      </c>
      <c r="E387" s="59" t="s">
        <v>13</v>
      </c>
      <c r="F387" s="59">
        <v>0.1305</v>
      </c>
      <c r="G387" s="78" t="s">
        <v>13</v>
      </c>
      <c r="H387" s="52">
        <v>1.11E-2</v>
      </c>
      <c r="I387" s="59">
        <v>0.1305</v>
      </c>
      <c r="J387" s="74">
        <f t="shared" si="81"/>
        <v>-0.11940000000000001</v>
      </c>
      <c r="K387" s="52">
        <v>8.2000000000000007E-3</v>
      </c>
      <c r="L387" s="59">
        <v>0.1305</v>
      </c>
      <c r="M387" s="74">
        <f t="shared" si="82"/>
        <v>-0.12230000000000001</v>
      </c>
      <c r="N387" s="52">
        <v>1.12E-2</v>
      </c>
      <c r="O387" s="59">
        <v>0.1305</v>
      </c>
      <c r="P387" s="74">
        <f t="shared" si="83"/>
        <v>-0.1193</v>
      </c>
      <c r="Q387" s="52">
        <v>5.5999999999999999E-3</v>
      </c>
      <c r="R387" s="59">
        <v>0.1305</v>
      </c>
      <c r="S387" s="74">
        <f t="shared" si="84"/>
        <v>-0.12490000000000001</v>
      </c>
      <c r="T387" s="52">
        <v>-0.13689999999999999</v>
      </c>
      <c r="U387" s="59">
        <v>0.1305</v>
      </c>
      <c r="V387" s="74">
        <f t="shared" si="85"/>
        <v>-0.26739999999999997</v>
      </c>
      <c r="W387" s="52">
        <v>2.2200000000000001E-2</v>
      </c>
      <c r="X387" s="59">
        <v>0.1305</v>
      </c>
      <c r="Y387" s="74">
        <f t="shared" si="86"/>
        <v>-0.10830000000000001</v>
      </c>
      <c r="Z387" s="52">
        <v>3.0999999999999999E-3</v>
      </c>
      <c r="AA387" s="59">
        <v>0.1305</v>
      </c>
      <c r="AB387" s="74">
        <f t="shared" si="87"/>
        <v>-0.12740000000000001</v>
      </c>
      <c r="AC387" s="52">
        <v>9.1999999999999998E-3</v>
      </c>
      <c r="AD387" s="59">
        <v>0.1305</v>
      </c>
      <c r="AE387" s="74">
        <f t="shared" si="88"/>
        <v>-0.12130000000000001</v>
      </c>
      <c r="AF387" s="74">
        <f t="shared" si="89"/>
        <v>-0.13878750000000001</v>
      </c>
      <c r="AG387" s="116">
        <v>3.27</v>
      </c>
      <c r="AH387" s="22">
        <f t="shared" si="78"/>
        <v>9.3435316657560023E-7</v>
      </c>
      <c r="AI387" s="99">
        <f t="shared" si="79"/>
        <v>-1.2967654010611113E-7</v>
      </c>
      <c r="AJ387" s="97">
        <v>3.3</v>
      </c>
      <c r="AK387" s="100">
        <v>0.01</v>
      </c>
      <c r="AL387" s="190" t="s">
        <v>13</v>
      </c>
    </row>
    <row r="388" spans="1:38" s="62" customFormat="1">
      <c r="A388" s="90" t="s">
        <v>1489</v>
      </c>
      <c r="B388" s="64" t="s">
        <v>13</v>
      </c>
      <c r="C388" s="59">
        <v>0.1305</v>
      </c>
      <c r="D388" s="78" t="s">
        <v>13</v>
      </c>
      <c r="E388" s="59" t="s">
        <v>13</v>
      </c>
      <c r="F388" s="59">
        <v>0.1305</v>
      </c>
      <c r="G388" s="78" t="s">
        <v>13</v>
      </c>
      <c r="H388" s="64" t="s">
        <v>13</v>
      </c>
      <c r="I388" s="59">
        <v>0.1305</v>
      </c>
      <c r="J388" s="78" t="s">
        <v>13</v>
      </c>
      <c r="K388" s="52">
        <v>0</v>
      </c>
      <c r="L388" s="59">
        <v>0.1305</v>
      </c>
      <c r="M388" s="74">
        <f t="shared" si="82"/>
        <v>-0.1305</v>
      </c>
      <c r="N388" s="52">
        <v>6.1999999999999998E-3</v>
      </c>
      <c r="O388" s="59">
        <v>0.1305</v>
      </c>
      <c r="P388" s="74">
        <f t="shared" si="83"/>
        <v>-0.12430000000000001</v>
      </c>
      <c r="Q388" s="52">
        <v>2.0199999999999999E-2</v>
      </c>
      <c r="R388" s="59">
        <v>0.1305</v>
      </c>
      <c r="S388" s="74">
        <f t="shared" si="84"/>
        <v>-0.11030000000000001</v>
      </c>
      <c r="T388" s="52">
        <v>1.9E-2</v>
      </c>
      <c r="U388" s="59">
        <v>0.1305</v>
      </c>
      <c r="V388" s="74">
        <f t="shared" si="85"/>
        <v>-0.1115</v>
      </c>
      <c r="W388" s="52">
        <v>6.4000000000000003E-3</v>
      </c>
      <c r="X388" s="59">
        <v>0.1305</v>
      </c>
      <c r="Y388" s="74">
        <f t="shared" si="86"/>
        <v>-0.1241</v>
      </c>
      <c r="Z388" s="52">
        <v>1.0200000000000001E-2</v>
      </c>
      <c r="AA388" s="59">
        <v>0.1305</v>
      </c>
      <c r="AB388" s="74">
        <f t="shared" si="87"/>
        <v>-0.1203</v>
      </c>
      <c r="AC388" s="52">
        <v>4.0000000000000001E-3</v>
      </c>
      <c r="AD388" s="59">
        <v>0.1305</v>
      </c>
      <c r="AE388" s="74">
        <f t="shared" si="88"/>
        <v>-0.1265</v>
      </c>
      <c r="AF388" s="74">
        <f t="shared" si="89"/>
        <v>-0.12107142857142857</v>
      </c>
      <c r="AG388" s="116">
        <v>7.31</v>
      </c>
      <c r="AH388" s="22">
        <f t="shared" si="78"/>
        <v>2.0887222164121215E-6</v>
      </c>
      <c r="AI388" s="99">
        <f t="shared" si="79"/>
        <v>-2.5288458262989613E-7</v>
      </c>
      <c r="AJ388" s="97">
        <v>8.4499999999999993</v>
      </c>
      <c r="AK388" s="102">
        <v>0.23</v>
      </c>
      <c r="AL388" s="100">
        <v>-45.76</v>
      </c>
    </row>
    <row r="389" spans="1:38" s="62" customFormat="1">
      <c r="A389" s="90" t="s">
        <v>1490</v>
      </c>
      <c r="B389" s="63">
        <v>1.72E-2</v>
      </c>
      <c r="C389" s="59">
        <v>0.1305</v>
      </c>
      <c r="D389" s="74">
        <f t="shared" si="90"/>
        <v>-0.11330000000000001</v>
      </c>
      <c r="E389" s="59" t="s">
        <v>13</v>
      </c>
      <c r="F389" s="59">
        <v>0.1305</v>
      </c>
      <c r="G389" s="78" t="s">
        <v>13</v>
      </c>
      <c r="H389" s="64" t="s">
        <v>13</v>
      </c>
      <c r="I389" s="59">
        <v>0.1305</v>
      </c>
      <c r="J389" s="78" t="s">
        <v>13</v>
      </c>
      <c r="K389" s="52">
        <v>-4.4999999999999998E-2</v>
      </c>
      <c r="L389" s="59">
        <v>0.1305</v>
      </c>
      <c r="M389" s="74">
        <f t="shared" si="82"/>
        <v>-0.17549999999999999</v>
      </c>
      <c r="N389" s="52">
        <v>-7.0099999999999996E-2</v>
      </c>
      <c r="O389" s="59">
        <v>0.1305</v>
      </c>
      <c r="P389" s="74">
        <f t="shared" si="83"/>
        <v>-0.2006</v>
      </c>
      <c r="Q389" s="52">
        <v>-1.04E-2</v>
      </c>
      <c r="R389" s="59">
        <v>0.1305</v>
      </c>
      <c r="S389" s="74">
        <f t="shared" si="84"/>
        <v>-0.1409</v>
      </c>
      <c r="T389" s="52">
        <v>-1.67E-2</v>
      </c>
      <c r="U389" s="59">
        <v>0.1305</v>
      </c>
      <c r="V389" s="74">
        <f t="shared" si="85"/>
        <v>-0.1472</v>
      </c>
      <c r="W389" s="52">
        <v>-4.4499999999999998E-2</v>
      </c>
      <c r="X389" s="59">
        <v>0.1305</v>
      </c>
      <c r="Y389" s="74">
        <f t="shared" si="86"/>
        <v>-0.17499999999999999</v>
      </c>
      <c r="Z389" s="52">
        <v>-2.3E-2</v>
      </c>
      <c r="AA389" s="59">
        <v>0.1305</v>
      </c>
      <c r="AB389" s="74">
        <f t="shared" si="87"/>
        <v>-0.1535</v>
      </c>
      <c r="AC389" s="52">
        <v>-0.29039999999999999</v>
      </c>
      <c r="AD389" s="59">
        <v>0.1305</v>
      </c>
      <c r="AE389" s="74">
        <f t="shared" si="88"/>
        <v>-0.4209</v>
      </c>
      <c r="AF389" s="74">
        <f t="shared" si="89"/>
        <v>-0.19086249999999999</v>
      </c>
      <c r="AG389" s="116">
        <v>36</v>
      </c>
      <c r="AH389" s="22">
        <f t="shared" ref="AH389:AH404" si="91">AG389/$AG$405</f>
        <v>1.0286456879731379E-5</v>
      </c>
      <c r="AI389" s="99">
        <f t="shared" ref="AI389:AI404" si="92">AF389*AH389</f>
        <v>-1.9632988762077302E-6</v>
      </c>
      <c r="AJ389" s="97">
        <v>0</v>
      </c>
      <c r="AK389" s="190" t="s">
        <v>13</v>
      </c>
      <c r="AL389" s="100">
        <v>-21.75</v>
      </c>
    </row>
    <row r="390" spans="1:38" s="62" customFormat="1">
      <c r="A390" s="90" t="s">
        <v>1491</v>
      </c>
      <c r="B390" s="52">
        <v>0.41699999999999998</v>
      </c>
      <c r="C390" s="59">
        <v>0.1305</v>
      </c>
      <c r="D390" s="74">
        <f t="shared" si="90"/>
        <v>0.28649999999999998</v>
      </c>
      <c r="E390" s="52">
        <v>0.15160000000000001</v>
      </c>
      <c r="F390" s="59">
        <v>0.1305</v>
      </c>
      <c r="G390" s="74">
        <f t="shared" si="80"/>
        <v>2.1100000000000008E-2</v>
      </c>
      <c r="H390" s="52">
        <v>7.9799999999999996E-2</v>
      </c>
      <c r="I390" s="59">
        <v>0.1305</v>
      </c>
      <c r="J390" s="74">
        <f t="shared" si="81"/>
        <v>-5.0700000000000009E-2</v>
      </c>
      <c r="K390" s="52">
        <v>6.8599999999999994E-2</v>
      </c>
      <c r="L390" s="59">
        <v>0.1305</v>
      </c>
      <c r="M390" s="74">
        <f t="shared" si="82"/>
        <v>-6.1900000000000011E-2</v>
      </c>
      <c r="N390" s="52">
        <v>2.8299999999999999E-2</v>
      </c>
      <c r="O390" s="59">
        <v>0.1305</v>
      </c>
      <c r="P390" s="74">
        <f t="shared" si="83"/>
        <v>-0.10220000000000001</v>
      </c>
      <c r="Q390" s="52">
        <v>2.1899999999999999E-2</v>
      </c>
      <c r="R390" s="59">
        <v>0.1305</v>
      </c>
      <c r="S390" s="74">
        <f t="shared" si="84"/>
        <v>-0.1086</v>
      </c>
      <c r="T390" s="52">
        <v>1.0800000000000001E-2</v>
      </c>
      <c r="U390" s="59">
        <v>0.1305</v>
      </c>
      <c r="V390" s="74">
        <f t="shared" si="85"/>
        <v>-0.1197</v>
      </c>
      <c r="W390" s="52">
        <v>1.2800000000000001E-2</v>
      </c>
      <c r="X390" s="59">
        <v>0.1305</v>
      </c>
      <c r="Y390" s="74">
        <f t="shared" si="86"/>
        <v>-0.1177</v>
      </c>
      <c r="Z390" s="52">
        <v>1.7299999999999999E-2</v>
      </c>
      <c r="AA390" s="59">
        <v>0.1305</v>
      </c>
      <c r="AB390" s="74">
        <f t="shared" si="87"/>
        <v>-0.11320000000000001</v>
      </c>
      <c r="AC390" s="52">
        <v>8.6E-3</v>
      </c>
      <c r="AD390" s="59">
        <v>0.1305</v>
      </c>
      <c r="AE390" s="74">
        <f t="shared" si="88"/>
        <v>-0.12190000000000001</v>
      </c>
      <c r="AF390" s="74">
        <f t="shared" si="89"/>
        <v>-4.8830000000000012E-2</v>
      </c>
      <c r="AG390" s="116">
        <v>15.25</v>
      </c>
      <c r="AH390" s="22">
        <f t="shared" si="91"/>
        <v>4.357457428219542E-6</v>
      </c>
      <c r="AI390" s="99">
        <f t="shared" si="92"/>
        <v>-2.1277464621996028E-7</v>
      </c>
      <c r="AJ390" s="97">
        <v>15.48</v>
      </c>
      <c r="AK390" s="102">
        <v>0</v>
      </c>
      <c r="AL390" s="101" t="s">
        <v>13</v>
      </c>
    </row>
    <row r="391" spans="1:38" s="62" customFormat="1">
      <c r="A391" s="90" t="s">
        <v>1492</v>
      </c>
      <c r="B391" s="52">
        <v>0</v>
      </c>
      <c r="C391" s="59">
        <v>0.1305</v>
      </c>
      <c r="D391" s="74">
        <f t="shared" si="90"/>
        <v>-0.1305</v>
      </c>
      <c r="E391" s="52">
        <v>1.1000000000000001E-3</v>
      </c>
      <c r="F391" s="59">
        <v>0.1305</v>
      </c>
      <c r="G391" s="74">
        <f t="shared" si="80"/>
        <v>-0.12940000000000002</v>
      </c>
      <c r="H391" s="52">
        <v>3.5000000000000001E-3</v>
      </c>
      <c r="I391" s="59">
        <v>0.1305</v>
      </c>
      <c r="J391" s="74">
        <f t="shared" si="81"/>
        <v>-0.127</v>
      </c>
      <c r="K391" s="63">
        <v>6.1999999999999998E-3</v>
      </c>
      <c r="L391" s="59">
        <v>0.1305</v>
      </c>
      <c r="M391" s="74">
        <f t="shared" si="82"/>
        <v>-0.12430000000000001</v>
      </c>
      <c r="N391" s="52">
        <v>2.5000000000000001E-3</v>
      </c>
      <c r="O391" s="59">
        <v>0.1305</v>
      </c>
      <c r="P391" s="74">
        <f t="shared" si="83"/>
        <v>-0.128</v>
      </c>
      <c r="Q391" s="52">
        <v>2.41E-2</v>
      </c>
      <c r="R391" s="59">
        <v>0.1305</v>
      </c>
      <c r="S391" s="74">
        <f t="shared" si="84"/>
        <v>-0.10640000000000001</v>
      </c>
      <c r="T391" s="52">
        <v>1.9900000000000001E-2</v>
      </c>
      <c r="U391" s="59">
        <v>0.1305</v>
      </c>
      <c r="V391" s="74">
        <f t="shared" si="85"/>
        <v>-0.1106</v>
      </c>
      <c r="W391" s="52">
        <v>7.7000000000000002E-3</v>
      </c>
      <c r="X391" s="59">
        <v>0.1305</v>
      </c>
      <c r="Y391" s="74">
        <f t="shared" si="86"/>
        <v>-0.12280000000000001</v>
      </c>
      <c r="Z391" s="52">
        <v>2.1399999999999999E-2</v>
      </c>
      <c r="AA391" s="59">
        <v>0.1305</v>
      </c>
      <c r="AB391" s="74">
        <f t="shared" si="87"/>
        <v>-0.1091</v>
      </c>
      <c r="AC391" s="52">
        <v>-1.4E-3</v>
      </c>
      <c r="AD391" s="59">
        <v>0.1305</v>
      </c>
      <c r="AE391" s="74">
        <f t="shared" si="88"/>
        <v>-0.13190000000000002</v>
      </c>
      <c r="AF391" s="74">
        <f t="shared" si="89"/>
        <v>-0.12200000000000003</v>
      </c>
      <c r="AG391" s="116">
        <v>19.329999999999998</v>
      </c>
      <c r="AH391" s="22">
        <f t="shared" si="91"/>
        <v>5.5232558745890978E-6</v>
      </c>
      <c r="AI391" s="99">
        <f t="shared" si="92"/>
        <v>-6.7383721669987009E-7</v>
      </c>
      <c r="AJ391" s="97">
        <v>19.89</v>
      </c>
      <c r="AK391" s="102">
        <v>0</v>
      </c>
      <c r="AL391" s="100">
        <v>-22.23</v>
      </c>
    </row>
    <row r="392" spans="1:38" s="62" customFormat="1">
      <c r="A392" s="90" t="s">
        <v>1493</v>
      </c>
      <c r="B392" s="52">
        <v>0.1096</v>
      </c>
      <c r="C392" s="59">
        <v>0.1305</v>
      </c>
      <c r="D392" s="74">
        <f t="shared" si="90"/>
        <v>-2.0900000000000002E-2</v>
      </c>
      <c r="E392" s="52">
        <v>2.7000000000000001E-3</v>
      </c>
      <c r="F392" s="59">
        <v>0.1305</v>
      </c>
      <c r="G392" s="74">
        <f t="shared" si="80"/>
        <v>-0.1278</v>
      </c>
      <c r="H392" s="52">
        <v>-4.4000000000000003E-3</v>
      </c>
      <c r="I392" s="59">
        <v>0.1305</v>
      </c>
      <c r="J392" s="74">
        <f t="shared" si="81"/>
        <v>-0.13489999999999999</v>
      </c>
      <c r="K392" s="52">
        <v>-1.5356000000000001</v>
      </c>
      <c r="L392" s="59">
        <v>0.1305</v>
      </c>
      <c r="M392" s="74">
        <f t="shared" si="82"/>
        <v>-1.6661000000000001</v>
      </c>
      <c r="N392" s="52">
        <v>-0.1333</v>
      </c>
      <c r="O392" s="59">
        <v>0.1305</v>
      </c>
      <c r="P392" s="74">
        <f t="shared" si="83"/>
        <v>-0.26380000000000003</v>
      </c>
      <c r="Q392" s="52">
        <v>0.13719999999999999</v>
      </c>
      <c r="R392" s="59">
        <v>0.1305</v>
      </c>
      <c r="S392" s="74">
        <f t="shared" si="84"/>
        <v>6.6999999999999837E-3</v>
      </c>
      <c r="T392" s="52">
        <v>-0.19550000000000001</v>
      </c>
      <c r="U392" s="59">
        <v>0.1305</v>
      </c>
      <c r="V392" s="74">
        <f t="shared" si="85"/>
        <v>-0.32600000000000001</v>
      </c>
      <c r="W392" s="52">
        <v>4.9299999999999997E-2</v>
      </c>
      <c r="X392" s="59">
        <v>0.1305</v>
      </c>
      <c r="Y392" s="74">
        <f t="shared" si="86"/>
        <v>-8.1200000000000008E-2</v>
      </c>
      <c r="Z392" s="52">
        <v>0.1091</v>
      </c>
      <c r="AA392" s="59">
        <v>0.1305</v>
      </c>
      <c r="AB392" s="74">
        <f t="shared" si="87"/>
        <v>-2.1400000000000002E-2</v>
      </c>
      <c r="AC392" s="52">
        <v>-0.1239</v>
      </c>
      <c r="AD392" s="59">
        <v>0.1305</v>
      </c>
      <c r="AE392" s="74">
        <f t="shared" si="88"/>
        <v>-0.25440000000000002</v>
      </c>
      <c r="AF392" s="74">
        <f t="shared" si="89"/>
        <v>-0.28897999999999996</v>
      </c>
      <c r="AG392" s="116">
        <v>2.33</v>
      </c>
      <c r="AH392" s="22">
        <f t="shared" si="91"/>
        <v>6.6576234804928095E-7</v>
      </c>
      <c r="AI392" s="99">
        <f t="shared" si="92"/>
        <v>-1.923920033392812E-7</v>
      </c>
      <c r="AJ392" s="97">
        <v>2.87</v>
      </c>
      <c r="AK392" s="102">
        <v>0.13</v>
      </c>
      <c r="AL392" s="100">
        <v>-24.76</v>
      </c>
    </row>
    <row r="393" spans="1:38" s="62" customFormat="1">
      <c r="A393" s="90" t="s">
        <v>1494</v>
      </c>
      <c r="B393" s="52">
        <v>-1.6999999999999999E-3</v>
      </c>
      <c r="C393" s="59">
        <v>0.1305</v>
      </c>
      <c r="D393" s="74">
        <f t="shared" si="90"/>
        <v>-0.13220000000000001</v>
      </c>
      <c r="E393" s="52">
        <v>-4.7199999999999999E-2</v>
      </c>
      <c r="F393" s="59">
        <v>0.1305</v>
      </c>
      <c r="G393" s="74">
        <f t="shared" si="80"/>
        <v>-0.1777</v>
      </c>
      <c r="H393" s="52">
        <v>-4.4699999999999997E-2</v>
      </c>
      <c r="I393" s="59">
        <v>0.1305</v>
      </c>
      <c r="J393" s="74">
        <f t="shared" si="81"/>
        <v>-0.17519999999999999</v>
      </c>
      <c r="K393" s="52">
        <v>-6.9000000000000006E-2</v>
      </c>
      <c r="L393" s="59">
        <v>0.1305</v>
      </c>
      <c r="M393" s="74">
        <f t="shared" si="82"/>
        <v>-0.19950000000000001</v>
      </c>
      <c r="N393" s="52">
        <v>-5.9700000000000003E-2</v>
      </c>
      <c r="O393" s="59">
        <v>0.1305</v>
      </c>
      <c r="P393" s="74">
        <f t="shared" si="83"/>
        <v>-0.19020000000000001</v>
      </c>
      <c r="Q393" s="52">
        <v>-5.2600000000000001E-2</v>
      </c>
      <c r="R393" s="59">
        <v>0.1305</v>
      </c>
      <c r="S393" s="74">
        <f t="shared" si="84"/>
        <v>-0.18310000000000001</v>
      </c>
      <c r="T393" s="52">
        <v>-4.6899999999999997E-2</v>
      </c>
      <c r="U393" s="59">
        <v>0.1305</v>
      </c>
      <c r="V393" s="74">
        <f t="shared" si="85"/>
        <v>-0.1774</v>
      </c>
      <c r="W393" s="52">
        <v>-8.1100000000000005E-2</v>
      </c>
      <c r="X393" s="59">
        <v>0.1305</v>
      </c>
      <c r="Y393" s="74">
        <f t="shared" si="86"/>
        <v>-0.21160000000000001</v>
      </c>
      <c r="Z393" s="52">
        <v>-6.3700000000000007E-2</v>
      </c>
      <c r="AA393" s="59">
        <v>0.1305</v>
      </c>
      <c r="AB393" s="74">
        <f t="shared" si="87"/>
        <v>-0.19420000000000001</v>
      </c>
      <c r="AC393" s="52">
        <v>-2.7799999999999998E-2</v>
      </c>
      <c r="AD393" s="59">
        <v>0.1305</v>
      </c>
      <c r="AE393" s="74">
        <f t="shared" si="88"/>
        <v>-0.1583</v>
      </c>
      <c r="AF393" s="74">
        <f t="shared" si="89"/>
        <v>-0.17993999999999999</v>
      </c>
      <c r="AG393" s="116">
        <v>7.73</v>
      </c>
      <c r="AH393" s="22">
        <f t="shared" si="91"/>
        <v>2.2087308800089878E-6</v>
      </c>
      <c r="AI393" s="99">
        <f t="shared" si="92"/>
        <v>-3.9743903454881724E-7</v>
      </c>
      <c r="AJ393" s="97">
        <v>10.78</v>
      </c>
      <c r="AK393" s="190" t="s">
        <v>13</v>
      </c>
      <c r="AL393" s="101" t="s">
        <v>13</v>
      </c>
    </row>
    <row r="394" spans="1:38" s="62" customFormat="1">
      <c r="A394" s="90" t="s">
        <v>1495</v>
      </c>
      <c r="B394" s="52">
        <v>7.1900000000000006E-2</v>
      </c>
      <c r="C394" s="59">
        <v>0.1305</v>
      </c>
      <c r="D394" s="74">
        <f t="shared" si="90"/>
        <v>-5.8599999999999999E-2</v>
      </c>
      <c r="E394" s="52">
        <v>1.2999999999999999E-2</v>
      </c>
      <c r="F394" s="59">
        <v>0.1305</v>
      </c>
      <c r="G394" s="74">
        <f t="shared" ref="G394:G404" si="93">E394-F394</f>
        <v>-0.11750000000000001</v>
      </c>
      <c r="H394" s="52">
        <v>4.3E-3</v>
      </c>
      <c r="I394" s="59">
        <v>0.1305</v>
      </c>
      <c r="J394" s="74">
        <f t="shared" ref="J394:J404" si="94">H394-I394</f>
        <v>-0.12620000000000001</v>
      </c>
      <c r="K394" s="52">
        <v>4.3E-3</v>
      </c>
      <c r="L394" s="59">
        <v>0.1305</v>
      </c>
      <c r="M394" s="74">
        <f t="shared" ref="M394:M404" si="95">K394-L394</f>
        <v>-0.12620000000000001</v>
      </c>
      <c r="N394" s="52">
        <v>4.3E-3</v>
      </c>
      <c r="O394" s="59">
        <v>0.1305</v>
      </c>
      <c r="P394" s="74">
        <f t="shared" ref="P394:P404" si="96">N394-O394</f>
        <v>-0.12620000000000001</v>
      </c>
      <c r="Q394" s="52">
        <v>1.7000000000000001E-2</v>
      </c>
      <c r="R394" s="59">
        <v>0.1305</v>
      </c>
      <c r="S394" s="74">
        <f t="shared" ref="S394:S404" si="97">Q394-R394</f>
        <v>-0.1135</v>
      </c>
      <c r="T394" s="52">
        <v>4.0000000000000001E-3</v>
      </c>
      <c r="U394" s="59">
        <v>0.1305</v>
      </c>
      <c r="V394" s="74">
        <f t="shared" ref="V394:V404" si="98">T394-U394</f>
        <v>-0.1265</v>
      </c>
      <c r="W394" s="52">
        <v>-5.7299999999999997E-2</v>
      </c>
      <c r="X394" s="59">
        <v>0.1305</v>
      </c>
      <c r="Y394" s="74">
        <f t="shared" ref="Y394:Y404" si="99">W394-X394</f>
        <v>-0.18779999999999999</v>
      </c>
      <c r="Z394" s="52">
        <v>-0.3619</v>
      </c>
      <c r="AA394" s="59">
        <v>0.1305</v>
      </c>
      <c r="AB394" s="74">
        <f t="shared" ref="AB394:AB404" si="100">Z394-AA394</f>
        <v>-0.4924</v>
      </c>
      <c r="AC394" s="52">
        <v>-0.45029999999999998</v>
      </c>
      <c r="AD394" s="59">
        <v>0.1305</v>
      </c>
      <c r="AE394" s="74">
        <f t="shared" ref="AE394:AE404" si="101">AC394-AD394</f>
        <v>-0.58079999999999998</v>
      </c>
      <c r="AF394" s="74">
        <f t="shared" ref="AF394:AF404" si="102">AVERAGE(D394,G394,J394,M394,P394,S394,V394,Y394,AB394,AE394)</f>
        <v>-0.20556999999999997</v>
      </c>
      <c r="AG394" s="116">
        <v>1.1100000000000001</v>
      </c>
      <c r="AH394" s="22">
        <f t="shared" si="91"/>
        <v>3.1716575379171754E-7</v>
      </c>
      <c r="AI394" s="99">
        <f t="shared" si="92"/>
        <v>-6.5199764006963371E-8</v>
      </c>
      <c r="AJ394" s="97">
        <v>1.1299999999999999</v>
      </c>
      <c r="AK394" s="102">
        <v>0</v>
      </c>
      <c r="AL394" s="101" t="s">
        <v>13</v>
      </c>
    </row>
    <row r="395" spans="1:38" s="62" customFormat="1">
      <c r="A395" s="90" t="s">
        <v>1496</v>
      </c>
      <c r="B395" s="52">
        <v>-6.1999999999999998E-3</v>
      </c>
      <c r="C395" s="59">
        <v>0.1305</v>
      </c>
      <c r="D395" s="74">
        <f t="shared" ref="D395:D404" si="103">B395-C395</f>
        <v>-0.13670000000000002</v>
      </c>
      <c r="E395" s="52">
        <v>1.7100000000000001E-2</v>
      </c>
      <c r="F395" s="59">
        <v>0.1305</v>
      </c>
      <c r="G395" s="74">
        <f t="shared" si="93"/>
        <v>-0.1134</v>
      </c>
      <c r="H395" s="52">
        <v>1.8599999999999998E-2</v>
      </c>
      <c r="I395" s="59">
        <v>0.1305</v>
      </c>
      <c r="J395" s="74">
        <f t="shared" si="94"/>
        <v>-0.1119</v>
      </c>
      <c r="K395" s="52">
        <v>1.32E-2</v>
      </c>
      <c r="L395" s="59">
        <v>0.1305</v>
      </c>
      <c r="M395" s="74">
        <f t="shared" si="95"/>
        <v>-0.1173</v>
      </c>
      <c r="N395" s="52">
        <v>1.3299999999999999E-2</v>
      </c>
      <c r="O395" s="59">
        <v>0.1305</v>
      </c>
      <c r="P395" s="74">
        <f t="shared" si="96"/>
        <v>-0.1172</v>
      </c>
      <c r="Q395" s="52">
        <v>1.06E-2</v>
      </c>
      <c r="R395" s="59">
        <v>0.1305</v>
      </c>
      <c r="S395" s="74">
        <f t="shared" si="97"/>
        <v>-0.11990000000000001</v>
      </c>
      <c r="T395" s="52">
        <v>1.77E-2</v>
      </c>
      <c r="U395" s="59">
        <v>0.1305</v>
      </c>
      <c r="V395" s="74">
        <f t="shared" si="98"/>
        <v>-0.11280000000000001</v>
      </c>
      <c r="W395" s="52">
        <v>5.1700000000000003E-2</v>
      </c>
      <c r="X395" s="59">
        <v>0.1305</v>
      </c>
      <c r="Y395" s="74">
        <f t="shared" si="99"/>
        <v>-7.8800000000000009E-2</v>
      </c>
      <c r="Z395" s="52">
        <v>3.3000000000000002E-2</v>
      </c>
      <c r="AA395" s="59">
        <v>0.1305</v>
      </c>
      <c r="AB395" s="74">
        <f t="shared" si="100"/>
        <v>-9.7500000000000003E-2</v>
      </c>
      <c r="AC395" s="52">
        <v>3.9E-2</v>
      </c>
      <c r="AD395" s="59">
        <v>0.1305</v>
      </c>
      <c r="AE395" s="74">
        <f t="shared" si="101"/>
        <v>-9.1499999999999998E-2</v>
      </c>
      <c r="AF395" s="74">
        <f t="shared" si="102"/>
        <v>-0.10969999999999999</v>
      </c>
      <c r="AG395" s="116">
        <v>5</v>
      </c>
      <c r="AH395" s="22">
        <f t="shared" si="91"/>
        <v>1.4286745666293582E-6</v>
      </c>
      <c r="AI395" s="99">
        <f t="shared" si="92"/>
        <v>-1.5672559995924059E-7</v>
      </c>
      <c r="AJ395" s="97">
        <v>5.14</v>
      </c>
      <c r="AK395" s="102">
        <v>0.23</v>
      </c>
      <c r="AL395" s="101" t="s">
        <v>13</v>
      </c>
    </row>
    <row r="396" spans="1:38" s="62" customFormat="1">
      <c r="A396" s="90" t="s">
        <v>1497</v>
      </c>
      <c r="B396" s="64" t="s">
        <v>13</v>
      </c>
      <c r="C396" s="59">
        <v>0.1305</v>
      </c>
      <c r="D396" s="78" t="s">
        <v>13</v>
      </c>
      <c r="E396" s="59" t="s">
        <v>13</v>
      </c>
      <c r="F396" s="59">
        <v>0.1305</v>
      </c>
      <c r="G396" s="78" t="s">
        <v>13</v>
      </c>
      <c r="H396" s="64" t="s">
        <v>13</v>
      </c>
      <c r="I396" s="59">
        <v>0.1305</v>
      </c>
      <c r="J396" s="78" t="s">
        <v>13</v>
      </c>
      <c r="K396" s="59" t="s">
        <v>13</v>
      </c>
      <c r="L396" s="59">
        <v>0.1305</v>
      </c>
      <c r="M396" s="78" t="s">
        <v>13</v>
      </c>
      <c r="N396" s="52">
        <v>-7.3000000000000001E-3</v>
      </c>
      <c r="O396" s="59">
        <v>0.1305</v>
      </c>
      <c r="P396" s="74">
        <f t="shared" si="96"/>
        <v>-0.13780000000000001</v>
      </c>
      <c r="Q396" s="52">
        <v>-7.0999999999999994E-2</v>
      </c>
      <c r="R396" s="59">
        <v>0.1305</v>
      </c>
      <c r="S396" s="74">
        <f t="shared" si="97"/>
        <v>-0.20150000000000001</v>
      </c>
      <c r="T396" s="52">
        <v>0</v>
      </c>
      <c r="U396" s="59">
        <v>0.1305</v>
      </c>
      <c r="V396" s="74">
        <f t="shared" si="98"/>
        <v>-0.1305</v>
      </c>
      <c r="W396" s="52">
        <v>7.7999999999999996E-3</v>
      </c>
      <c r="X396" s="59">
        <v>0.1305</v>
      </c>
      <c r="Y396" s="74">
        <f t="shared" si="99"/>
        <v>-0.1227</v>
      </c>
      <c r="Z396" s="52">
        <v>1.4999999999999999E-2</v>
      </c>
      <c r="AA396" s="59">
        <v>0.1305</v>
      </c>
      <c r="AB396" s="74">
        <f t="shared" si="100"/>
        <v>-0.11550000000000001</v>
      </c>
      <c r="AC396" s="52">
        <v>5.7000000000000002E-3</v>
      </c>
      <c r="AD396" s="59">
        <v>0.1305</v>
      </c>
      <c r="AE396" s="74">
        <f t="shared" si="101"/>
        <v>-0.12480000000000001</v>
      </c>
      <c r="AF396" s="74">
        <f t="shared" si="102"/>
        <v>-0.13880000000000001</v>
      </c>
      <c r="AG396" s="116">
        <v>19.27</v>
      </c>
      <c r="AH396" s="22">
        <f t="shared" si="91"/>
        <v>5.5061117797895458E-6</v>
      </c>
      <c r="AI396" s="99">
        <f t="shared" si="92"/>
        <v>-7.6424831503478897E-7</v>
      </c>
      <c r="AJ396" s="97">
        <v>19.3</v>
      </c>
      <c r="AK396" s="102">
        <v>0.01</v>
      </c>
      <c r="AL396" s="100">
        <v>-16.510000000000002</v>
      </c>
    </row>
    <row r="397" spans="1:38" s="62" customFormat="1">
      <c r="A397" s="90" t="s">
        <v>1498</v>
      </c>
      <c r="B397" s="52">
        <v>-0.128</v>
      </c>
      <c r="C397" s="59">
        <v>0.1305</v>
      </c>
      <c r="D397" s="74">
        <f t="shared" si="103"/>
        <v>-0.25850000000000001</v>
      </c>
      <c r="E397" s="52">
        <v>-8.3400000000000002E-2</v>
      </c>
      <c r="F397" s="59">
        <v>0.1305</v>
      </c>
      <c r="G397" s="74">
        <f t="shared" si="93"/>
        <v>-0.21390000000000001</v>
      </c>
      <c r="H397" s="52">
        <v>-1.9199999999999998E-2</v>
      </c>
      <c r="I397" s="59">
        <v>0.1305</v>
      </c>
      <c r="J397" s="74">
        <f t="shared" si="94"/>
        <v>-0.1497</v>
      </c>
      <c r="K397" s="52">
        <v>-2.18E-2</v>
      </c>
      <c r="L397" s="59">
        <v>0.1305</v>
      </c>
      <c r="M397" s="74">
        <f t="shared" si="95"/>
        <v>-0.15229999999999999</v>
      </c>
      <c r="N397" s="52">
        <v>-1.5599999999999999E-2</v>
      </c>
      <c r="O397" s="59">
        <v>0.1305</v>
      </c>
      <c r="P397" s="74">
        <f t="shared" si="96"/>
        <v>-0.14610000000000001</v>
      </c>
      <c r="Q397" s="52">
        <v>-5.5599999999999997E-2</v>
      </c>
      <c r="R397" s="59">
        <v>0.1305</v>
      </c>
      <c r="S397" s="74">
        <f t="shared" si="97"/>
        <v>-0.18609999999999999</v>
      </c>
      <c r="T397" s="52">
        <v>-2.4299999999999999E-2</v>
      </c>
      <c r="U397" s="59">
        <v>0.1305</v>
      </c>
      <c r="V397" s="74">
        <f t="shared" si="98"/>
        <v>-0.15479999999999999</v>
      </c>
      <c r="W397" s="52">
        <v>-3.5000000000000003E-2</v>
      </c>
      <c r="X397" s="59">
        <v>0.1305</v>
      </c>
      <c r="Y397" s="74">
        <f t="shared" si="99"/>
        <v>-0.16550000000000001</v>
      </c>
      <c r="Z397" s="52">
        <v>-3.49E-2</v>
      </c>
      <c r="AA397" s="59">
        <v>0.1305</v>
      </c>
      <c r="AB397" s="74">
        <f t="shared" si="100"/>
        <v>-0.16539999999999999</v>
      </c>
      <c r="AC397" s="52">
        <v>0.31540000000000001</v>
      </c>
      <c r="AD397" s="59">
        <v>0.1305</v>
      </c>
      <c r="AE397" s="74">
        <f t="shared" si="101"/>
        <v>0.18490000000000001</v>
      </c>
      <c r="AF397" s="74">
        <f t="shared" si="102"/>
        <v>-0.14074</v>
      </c>
      <c r="AG397" s="116">
        <v>1.7</v>
      </c>
      <c r="AH397" s="22">
        <f t="shared" si="91"/>
        <v>4.857493526539818E-7</v>
      </c>
      <c r="AI397" s="99">
        <f t="shared" si="92"/>
        <v>-6.8364363892521405E-8</v>
      </c>
      <c r="AJ397" s="97">
        <v>1.9</v>
      </c>
      <c r="AK397" s="102">
        <v>1.07</v>
      </c>
      <c r="AL397" s="101" t="s">
        <v>13</v>
      </c>
    </row>
    <row r="398" spans="1:38" s="62" customFormat="1">
      <c r="A398" s="90" t="s">
        <v>1499</v>
      </c>
      <c r="B398" s="64" t="s">
        <v>13</v>
      </c>
      <c r="C398" s="59">
        <v>0.1305</v>
      </c>
      <c r="D398" s="78" t="s">
        <v>13</v>
      </c>
      <c r="E398" s="52">
        <v>2.8999999999999998E-3</v>
      </c>
      <c r="F398" s="59">
        <v>0.1305</v>
      </c>
      <c r="G398" s="74">
        <f t="shared" si="93"/>
        <v>-0.12759999999999999</v>
      </c>
      <c r="H398" s="52">
        <v>0</v>
      </c>
      <c r="I398" s="59">
        <v>0.1305</v>
      </c>
      <c r="J398" s="74">
        <f t="shared" si="94"/>
        <v>-0.1305</v>
      </c>
      <c r="K398" s="52">
        <v>0</v>
      </c>
      <c r="L398" s="59">
        <v>0.1305</v>
      </c>
      <c r="M398" s="74">
        <f t="shared" si="95"/>
        <v>-0.1305</v>
      </c>
      <c r="N398" s="52">
        <v>0</v>
      </c>
      <c r="O398" s="59">
        <v>0.1305</v>
      </c>
      <c r="P398" s="74">
        <f t="shared" si="96"/>
        <v>-0.1305</v>
      </c>
      <c r="Q398" s="52">
        <v>0</v>
      </c>
      <c r="R398" s="59">
        <v>0.1305</v>
      </c>
      <c r="S398" s="74">
        <f t="shared" si="97"/>
        <v>-0.1305</v>
      </c>
      <c r="T398" s="52">
        <v>0</v>
      </c>
      <c r="U398" s="59">
        <v>0.1305</v>
      </c>
      <c r="V398" s="74">
        <f t="shared" si="98"/>
        <v>-0.1305</v>
      </c>
      <c r="W398" s="52">
        <v>-8.8000000000000005E-3</v>
      </c>
      <c r="X398" s="59">
        <v>0.1305</v>
      </c>
      <c r="Y398" s="74">
        <f t="shared" si="99"/>
        <v>-0.13930000000000001</v>
      </c>
      <c r="Z398" s="52">
        <v>-1.78E-2</v>
      </c>
      <c r="AA398" s="59">
        <v>0.1305</v>
      </c>
      <c r="AB398" s="74">
        <f t="shared" si="100"/>
        <v>-0.14830000000000002</v>
      </c>
      <c r="AC398" s="52">
        <v>-1.06E-2</v>
      </c>
      <c r="AD398" s="59">
        <v>0.1305</v>
      </c>
      <c r="AE398" s="74">
        <f t="shared" si="101"/>
        <v>-0.1411</v>
      </c>
      <c r="AF398" s="74">
        <f t="shared" si="102"/>
        <v>-0.13431111111111113</v>
      </c>
      <c r="AG398" s="116">
        <v>6.5</v>
      </c>
      <c r="AH398" s="22">
        <f t="shared" si="91"/>
        <v>1.8572769366181657E-6</v>
      </c>
      <c r="AI398" s="99">
        <f t="shared" si="92"/>
        <v>-2.4945292899822656E-7</v>
      </c>
      <c r="AJ398" s="97">
        <v>7.17</v>
      </c>
      <c r="AK398" s="102">
        <v>0</v>
      </c>
      <c r="AL398" s="101" t="s">
        <v>13</v>
      </c>
    </row>
    <row r="399" spans="1:38" s="62" customFormat="1">
      <c r="A399" s="90" t="s">
        <v>1500</v>
      </c>
      <c r="B399" s="52">
        <v>-1.2E-2</v>
      </c>
      <c r="C399" s="59">
        <v>0.1305</v>
      </c>
      <c r="D399" s="74">
        <f t="shared" si="103"/>
        <v>-0.14250000000000002</v>
      </c>
      <c r="E399" s="52">
        <v>-8.8999999999999999E-3</v>
      </c>
      <c r="F399" s="59">
        <v>0.1305</v>
      </c>
      <c r="G399" s="74">
        <f t="shared" si="93"/>
        <v>-0.1394</v>
      </c>
      <c r="H399" s="52">
        <v>2.24E-2</v>
      </c>
      <c r="I399" s="59">
        <v>0.1305</v>
      </c>
      <c r="J399" s="74">
        <f t="shared" si="94"/>
        <v>-0.1081</v>
      </c>
      <c r="K399" s="52">
        <v>-8.0000000000000002E-3</v>
      </c>
      <c r="L399" s="59">
        <v>0.1305</v>
      </c>
      <c r="M399" s="74">
        <f t="shared" si="95"/>
        <v>-0.13850000000000001</v>
      </c>
      <c r="N399" s="52">
        <v>-5.0000000000000001E-3</v>
      </c>
      <c r="O399" s="59">
        <v>0.1305</v>
      </c>
      <c r="P399" s="74">
        <f t="shared" si="96"/>
        <v>-0.13550000000000001</v>
      </c>
      <c r="Q399" s="52">
        <v>-4.7999999999999996E-3</v>
      </c>
      <c r="R399" s="59">
        <v>0.1305</v>
      </c>
      <c r="S399" s="74">
        <f t="shared" si="97"/>
        <v>-0.1353</v>
      </c>
      <c r="T399" s="52">
        <v>-2.5000000000000001E-2</v>
      </c>
      <c r="U399" s="59">
        <v>0.1305</v>
      </c>
      <c r="V399" s="74">
        <f t="shared" si="98"/>
        <v>-0.1555</v>
      </c>
      <c r="W399" s="52">
        <v>-2.2000000000000001E-3</v>
      </c>
      <c r="X399" s="59">
        <v>0.1305</v>
      </c>
      <c r="Y399" s="74">
        <f t="shared" si="99"/>
        <v>-0.13270000000000001</v>
      </c>
      <c r="Z399" s="52">
        <v>-1.3100000000000001E-2</v>
      </c>
      <c r="AA399" s="59">
        <v>0.1305</v>
      </c>
      <c r="AB399" s="74">
        <f t="shared" si="100"/>
        <v>-0.14360000000000001</v>
      </c>
      <c r="AC399" s="52">
        <v>-1.66E-2</v>
      </c>
      <c r="AD399" s="59">
        <v>0.1305</v>
      </c>
      <c r="AE399" s="74">
        <f t="shared" si="101"/>
        <v>-0.14710000000000001</v>
      </c>
      <c r="AF399" s="74">
        <f t="shared" si="102"/>
        <v>-0.13782</v>
      </c>
      <c r="AG399" s="116">
        <v>3.8</v>
      </c>
      <c r="AH399" s="22">
        <f t="shared" si="91"/>
        <v>1.0857926706383121E-6</v>
      </c>
      <c r="AI399" s="99">
        <f t="shared" si="92"/>
        <v>-1.4964394586737217E-7</v>
      </c>
      <c r="AJ399" s="97">
        <v>3.82</v>
      </c>
      <c r="AK399" s="102">
        <v>0</v>
      </c>
      <c r="AL399" s="101" t="s">
        <v>13</v>
      </c>
    </row>
    <row r="400" spans="1:38" s="62" customFormat="1">
      <c r="A400" s="90" t="s">
        <v>1501</v>
      </c>
      <c r="B400" s="52">
        <v>-5.9999999999999995E-4</v>
      </c>
      <c r="C400" s="59">
        <v>0.1305</v>
      </c>
      <c r="D400" s="74">
        <f t="shared" si="103"/>
        <v>-0.13109999999999999</v>
      </c>
      <c r="E400" s="52">
        <v>0</v>
      </c>
      <c r="F400" s="59">
        <v>0.1305</v>
      </c>
      <c r="G400" s="74">
        <f t="shared" si="93"/>
        <v>-0.1305</v>
      </c>
      <c r="H400" s="64" t="s">
        <v>13</v>
      </c>
      <c r="I400" s="59">
        <v>0.1305</v>
      </c>
      <c r="J400" s="78" t="s">
        <v>13</v>
      </c>
      <c r="K400" s="52">
        <v>0</v>
      </c>
      <c r="L400" s="59">
        <v>0.1305</v>
      </c>
      <c r="M400" s="74">
        <f t="shared" si="95"/>
        <v>-0.1305</v>
      </c>
      <c r="N400" s="52">
        <v>2.7000000000000001E-3</v>
      </c>
      <c r="O400" s="59">
        <v>0.1305</v>
      </c>
      <c r="P400" s="74">
        <f t="shared" si="96"/>
        <v>-0.1278</v>
      </c>
      <c r="Q400" s="52">
        <v>-4.0000000000000002E-4</v>
      </c>
      <c r="R400" s="59">
        <v>0.1305</v>
      </c>
      <c r="S400" s="74">
        <f t="shared" si="97"/>
        <v>-0.13090000000000002</v>
      </c>
      <c r="T400" s="52">
        <v>-4.0000000000000002E-4</v>
      </c>
      <c r="U400" s="59">
        <v>0.1305</v>
      </c>
      <c r="V400" s="74">
        <f t="shared" si="98"/>
        <v>-0.13090000000000002</v>
      </c>
      <c r="W400" s="52">
        <v>-9.4999999999999998E-3</v>
      </c>
      <c r="X400" s="59">
        <v>0.1305</v>
      </c>
      <c r="Y400" s="74">
        <f t="shared" si="99"/>
        <v>-0.14000000000000001</v>
      </c>
      <c r="Z400" s="52">
        <v>-6.4999999999999997E-3</v>
      </c>
      <c r="AA400" s="59">
        <v>0.1305</v>
      </c>
      <c r="AB400" s="74">
        <f t="shared" si="100"/>
        <v>-0.13700000000000001</v>
      </c>
      <c r="AC400" s="52">
        <v>-8.3000000000000001E-3</v>
      </c>
      <c r="AD400" s="59">
        <v>0.1305</v>
      </c>
      <c r="AE400" s="74">
        <f t="shared" si="101"/>
        <v>-0.13880000000000001</v>
      </c>
      <c r="AF400" s="74">
        <f t="shared" si="102"/>
        <v>-0.13305555555555557</v>
      </c>
      <c r="AG400" s="116">
        <v>16.11</v>
      </c>
      <c r="AH400" s="22">
        <f t="shared" si="91"/>
        <v>4.6031894536797914E-6</v>
      </c>
      <c r="AI400" s="99">
        <f t="shared" si="92"/>
        <v>-6.1247993008683898E-7</v>
      </c>
      <c r="AJ400" s="97">
        <v>16.170000000000002</v>
      </c>
      <c r="AK400" s="102">
        <v>0.01</v>
      </c>
      <c r="AL400" s="100">
        <v>-17.13</v>
      </c>
    </row>
    <row r="401" spans="1:39" s="62" customFormat="1">
      <c r="A401" s="90" t="s">
        <v>1502</v>
      </c>
      <c r="B401" s="52">
        <v>-0.3352</v>
      </c>
      <c r="C401" s="59">
        <v>0.1305</v>
      </c>
      <c r="D401" s="74">
        <f t="shared" si="103"/>
        <v>-0.4657</v>
      </c>
      <c r="E401" s="52">
        <v>-5.6300000000000003E-2</v>
      </c>
      <c r="F401" s="59">
        <v>0.1305</v>
      </c>
      <c r="G401" s="74">
        <f t="shared" si="93"/>
        <v>-0.18680000000000002</v>
      </c>
      <c r="H401" s="52">
        <v>-8.2400000000000001E-2</v>
      </c>
      <c r="I401" s="59">
        <v>0.1305</v>
      </c>
      <c r="J401" s="74">
        <f t="shared" si="94"/>
        <v>-0.21290000000000001</v>
      </c>
      <c r="K401" s="52">
        <v>0</v>
      </c>
      <c r="L401" s="59">
        <v>0.1305</v>
      </c>
      <c r="M401" s="74">
        <f t="shared" si="95"/>
        <v>-0.1305</v>
      </c>
      <c r="N401" s="52">
        <v>-1.54E-2</v>
      </c>
      <c r="O401" s="59">
        <v>0.1305</v>
      </c>
      <c r="P401" s="74">
        <f t="shared" si="96"/>
        <v>-0.1459</v>
      </c>
      <c r="Q401" s="52">
        <v>0</v>
      </c>
      <c r="R401" s="59">
        <v>0.1305</v>
      </c>
      <c r="S401" s="74">
        <f t="shared" si="97"/>
        <v>-0.1305</v>
      </c>
      <c r="T401" s="52">
        <v>-2.3999999999999998E-3</v>
      </c>
      <c r="U401" s="59">
        <v>0.1305</v>
      </c>
      <c r="V401" s="74">
        <f t="shared" si="98"/>
        <v>-0.13290000000000002</v>
      </c>
      <c r="W401" s="52">
        <v>1.1000000000000001E-3</v>
      </c>
      <c r="X401" s="59">
        <v>0.1305</v>
      </c>
      <c r="Y401" s="74">
        <f t="shared" si="99"/>
        <v>-0.12940000000000002</v>
      </c>
      <c r="Z401" s="52">
        <v>0</v>
      </c>
      <c r="AA401" s="59">
        <v>0.1305</v>
      </c>
      <c r="AB401" s="74">
        <f t="shared" si="100"/>
        <v>-0.1305</v>
      </c>
      <c r="AC401" s="52">
        <v>1.55E-2</v>
      </c>
      <c r="AD401" s="59">
        <v>0.1305</v>
      </c>
      <c r="AE401" s="74">
        <f t="shared" si="101"/>
        <v>-0.115</v>
      </c>
      <c r="AF401" s="74">
        <f t="shared" si="102"/>
        <v>-0.17801</v>
      </c>
      <c r="AG401" s="116">
        <v>5.38</v>
      </c>
      <c r="AH401" s="22">
        <f t="shared" si="91"/>
        <v>1.5372538336931893E-6</v>
      </c>
      <c r="AI401" s="99">
        <f t="shared" si="92"/>
        <v>-2.7364655493572461E-7</v>
      </c>
      <c r="AJ401" s="97">
        <v>5.64</v>
      </c>
      <c r="AK401" s="102">
        <v>0.64</v>
      </c>
      <c r="AL401" s="100">
        <v>-40.299999999999997</v>
      </c>
    </row>
    <row r="402" spans="1:39" s="62" customFormat="1">
      <c r="A402" s="90" t="s">
        <v>1503</v>
      </c>
      <c r="B402" s="52">
        <v>0</v>
      </c>
      <c r="C402" s="59">
        <v>0.1305</v>
      </c>
      <c r="D402" s="74">
        <f t="shared" si="103"/>
        <v>-0.1305</v>
      </c>
      <c r="E402" s="52">
        <v>1.52E-2</v>
      </c>
      <c r="F402" s="59">
        <v>0.1305</v>
      </c>
      <c r="G402" s="74">
        <f t="shared" si="93"/>
        <v>-0.1153</v>
      </c>
      <c r="H402" s="52">
        <v>1.3100000000000001E-2</v>
      </c>
      <c r="I402" s="59">
        <v>0.1305</v>
      </c>
      <c r="J402" s="74">
        <f t="shared" si="94"/>
        <v>-0.1174</v>
      </c>
      <c r="K402" s="52">
        <v>0</v>
      </c>
      <c r="L402" s="59">
        <v>0.1305</v>
      </c>
      <c r="M402" s="74">
        <f t="shared" si="95"/>
        <v>-0.1305</v>
      </c>
      <c r="N402" s="52">
        <v>2.0999999999999999E-3</v>
      </c>
      <c r="O402" s="59">
        <v>0.1305</v>
      </c>
      <c r="P402" s="74">
        <f t="shared" si="96"/>
        <v>-0.12840000000000001</v>
      </c>
      <c r="Q402" s="52">
        <v>0</v>
      </c>
      <c r="R402" s="59">
        <v>0.1305</v>
      </c>
      <c r="S402" s="74">
        <f t="shared" si="97"/>
        <v>-0.1305</v>
      </c>
      <c r="T402" s="52">
        <v>0</v>
      </c>
      <c r="U402" s="59">
        <v>0.1305</v>
      </c>
      <c r="V402" s="74">
        <f t="shared" si="98"/>
        <v>-0.1305</v>
      </c>
      <c r="W402" s="52">
        <v>2.2000000000000001E-3</v>
      </c>
      <c r="X402" s="59">
        <v>0.1305</v>
      </c>
      <c r="Y402" s="74">
        <f t="shared" si="99"/>
        <v>-0.1283</v>
      </c>
      <c r="Z402" s="52">
        <v>1.29E-2</v>
      </c>
      <c r="AA402" s="59">
        <v>0.1305</v>
      </c>
      <c r="AB402" s="74">
        <f t="shared" si="100"/>
        <v>-0.11760000000000001</v>
      </c>
      <c r="AC402" s="52">
        <v>2.1399999999999999E-2</v>
      </c>
      <c r="AD402" s="59">
        <v>0.1305</v>
      </c>
      <c r="AE402" s="74">
        <f t="shared" si="101"/>
        <v>-0.1091</v>
      </c>
      <c r="AF402" s="74">
        <f t="shared" si="102"/>
        <v>-0.12381000000000002</v>
      </c>
      <c r="AG402" s="116">
        <v>4.74</v>
      </c>
      <c r="AH402" s="22">
        <f t="shared" si="91"/>
        <v>1.3543834891646315E-6</v>
      </c>
      <c r="AI402" s="99">
        <f t="shared" si="92"/>
        <v>-1.6768621979347305E-7</v>
      </c>
      <c r="AJ402" s="97">
        <v>4.76</v>
      </c>
      <c r="AK402" s="102">
        <v>0</v>
      </c>
      <c r="AL402" s="100">
        <v>-49.84</v>
      </c>
    </row>
    <row r="403" spans="1:39" s="62" customFormat="1">
      <c r="A403" s="90" t="s">
        <v>1504</v>
      </c>
      <c r="B403" s="52">
        <v>5.3100000000000001E-2</v>
      </c>
      <c r="C403" s="59">
        <v>0.1305</v>
      </c>
      <c r="D403" s="74">
        <f t="shared" si="103"/>
        <v>-7.7399999999999997E-2</v>
      </c>
      <c r="E403" s="52">
        <v>7.9600000000000004E-2</v>
      </c>
      <c r="F403" s="59">
        <v>0.1305</v>
      </c>
      <c r="G403" s="74">
        <f t="shared" si="93"/>
        <v>-5.0900000000000001E-2</v>
      </c>
      <c r="H403" s="52">
        <v>-2.8899999999999999E-2</v>
      </c>
      <c r="I403" s="59">
        <v>0.1305</v>
      </c>
      <c r="J403" s="74">
        <f t="shared" si="94"/>
        <v>-0.15940000000000001</v>
      </c>
      <c r="K403" s="52">
        <v>-3.85E-2</v>
      </c>
      <c r="L403" s="59">
        <v>0.1305</v>
      </c>
      <c r="M403" s="74">
        <f t="shared" si="95"/>
        <v>-0.16900000000000001</v>
      </c>
      <c r="N403" s="52">
        <v>-6.4000000000000003E-3</v>
      </c>
      <c r="O403" s="59">
        <v>0.1305</v>
      </c>
      <c r="P403" s="74">
        <f t="shared" si="96"/>
        <v>-0.13689999999999999</v>
      </c>
      <c r="Q403" s="52">
        <v>-7.4899999999999994E-2</v>
      </c>
      <c r="R403" s="59">
        <v>0.1305</v>
      </c>
      <c r="S403" s="74">
        <f t="shared" si="97"/>
        <v>-0.2054</v>
      </c>
      <c r="T403" s="52">
        <v>-6.25E-2</v>
      </c>
      <c r="U403" s="59">
        <v>0.1305</v>
      </c>
      <c r="V403" s="74">
        <f t="shared" si="98"/>
        <v>-0.193</v>
      </c>
      <c r="W403" s="52">
        <v>2E-3</v>
      </c>
      <c r="X403" s="59">
        <v>0.1305</v>
      </c>
      <c r="Y403" s="74">
        <f t="shared" si="99"/>
        <v>-0.1285</v>
      </c>
      <c r="Z403" s="63">
        <v>1.0999999999999999E-2</v>
      </c>
      <c r="AA403" s="59">
        <v>0.1305</v>
      </c>
      <c r="AB403" s="74">
        <f t="shared" si="100"/>
        <v>-0.11950000000000001</v>
      </c>
      <c r="AC403" s="52">
        <v>-1.41E-2</v>
      </c>
      <c r="AD403" s="59">
        <v>0.1305</v>
      </c>
      <c r="AE403" s="74">
        <f t="shared" si="101"/>
        <v>-0.14460000000000001</v>
      </c>
      <c r="AF403" s="74">
        <f t="shared" si="102"/>
        <v>-0.13846</v>
      </c>
      <c r="AG403" s="116">
        <v>25.49</v>
      </c>
      <c r="AH403" s="22">
        <f t="shared" si="91"/>
        <v>7.2833829406764676E-6</v>
      </c>
      <c r="AI403" s="99">
        <f t="shared" si="92"/>
        <v>-1.0084572019660638E-6</v>
      </c>
      <c r="AJ403" s="97">
        <v>25.77</v>
      </c>
      <c r="AK403" s="102">
        <v>0.16</v>
      </c>
      <c r="AL403" s="101" t="s">
        <v>13</v>
      </c>
    </row>
    <row r="404" spans="1:39" s="62" customFormat="1">
      <c r="A404" s="90" t="s">
        <v>1505</v>
      </c>
      <c r="B404" s="52">
        <v>0</v>
      </c>
      <c r="C404" s="59">
        <v>0.1305</v>
      </c>
      <c r="D404" s="225">
        <f t="shared" si="103"/>
        <v>-0.1305</v>
      </c>
      <c r="E404" s="52">
        <v>-0.12239999999999999</v>
      </c>
      <c r="F404" s="59">
        <v>0.1305</v>
      </c>
      <c r="G404" s="225">
        <f t="shared" si="93"/>
        <v>-0.25290000000000001</v>
      </c>
      <c r="H404" s="52">
        <v>0</v>
      </c>
      <c r="I404" s="59">
        <v>0.1305</v>
      </c>
      <c r="J404" s="225">
        <f t="shared" si="94"/>
        <v>-0.1305</v>
      </c>
      <c r="K404" s="52">
        <v>0</v>
      </c>
      <c r="L404" s="59">
        <v>0.1305</v>
      </c>
      <c r="M404" s="225">
        <f t="shared" si="95"/>
        <v>-0.1305</v>
      </c>
      <c r="N404" s="52">
        <v>0.2</v>
      </c>
      <c r="O404" s="59">
        <v>0.1305</v>
      </c>
      <c r="P404" s="225">
        <f t="shared" si="96"/>
        <v>6.9500000000000006E-2</v>
      </c>
      <c r="Q404" s="52">
        <v>1.83E-2</v>
      </c>
      <c r="R404" s="59">
        <v>0.1305</v>
      </c>
      <c r="S404" s="225">
        <f t="shared" si="97"/>
        <v>-0.11220000000000001</v>
      </c>
      <c r="T404" s="52">
        <v>1.6899999999999998E-2</v>
      </c>
      <c r="U404" s="59">
        <v>0.1305</v>
      </c>
      <c r="V404" s="225">
        <f t="shared" si="98"/>
        <v>-0.11360000000000001</v>
      </c>
      <c r="W404" s="52">
        <v>3.5799999999999998E-2</v>
      </c>
      <c r="X404" s="59">
        <v>0.1305</v>
      </c>
      <c r="Y404" s="225">
        <f t="shared" si="99"/>
        <v>-9.4700000000000006E-2</v>
      </c>
      <c r="Z404" s="52">
        <v>5.0900000000000001E-2</v>
      </c>
      <c r="AA404" s="59">
        <v>0.1305</v>
      </c>
      <c r="AB404" s="225">
        <f t="shared" si="100"/>
        <v>-7.9600000000000004E-2</v>
      </c>
      <c r="AC404" s="52">
        <v>-1.3599999999999999E-2</v>
      </c>
      <c r="AD404" s="59">
        <v>0.1305</v>
      </c>
      <c r="AE404" s="225">
        <f t="shared" si="101"/>
        <v>-0.14410000000000001</v>
      </c>
      <c r="AF404" s="74">
        <f t="shared" si="102"/>
        <v>-0.11191</v>
      </c>
      <c r="AG404" s="116">
        <v>4.55</v>
      </c>
      <c r="AH404" s="22">
        <f t="shared" si="91"/>
        <v>1.3000938556327159E-6</v>
      </c>
      <c r="AI404" s="99">
        <f t="shared" si="92"/>
        <v>-1.4549350338385724E-7</v>
      </c>
      <c r="AJ404" s="97">
        <v>5.12</v>
      </c>
      <c r="AK404" s="102">
        <v>0.01</v>
      </c>
      <c r="AL404" s="101" t="s">
        <v>13</v>
      </c>
    </row>
    <row r="405" spans="1:39" s="62" customFormat="1">
      <c r="A405" s="103"/>
      <c r="B405" s="104"/>
      <c r="C405" s="105"/>
      <c r="D405" s="106"/>
      <c r="E405" s="104"/>
      <c r="F405" s="105"/>
      <c r="G405" s="106"/>
      <c r="H405" s="104"/>
      <c r="I405" s="105"/>
      <c r="J405" s="106"/>
      <c r="K405" s="104"/>
      <c r="L405" s="105"/>
      <c r="M405" s="106"/>
      <c r="N405" s="104"/>
      <c r="O405" s="105"/>
      <c r="P405" s="106"/>
      <c r="Q405" s="104"/>
      <c r="R405" s="105"/>
      <c r="S405" s="106"/>
      <c r="T405" s="104"/>
      <c r="U405" s="105"/>
      <c r="V405" s="106"/>
      <c r="W405" s="104"/>
      <c r="X405" s="105"/>
      <c r="Y405" s="106"/>
      <c r="Z405" s="104"/>
      <c r="AA405" s="105"/>
      <c r="AB405" s="106"/>
      <c r="AC405" s="104"/>
      <c r="AD405" s="105"/>
      <c r="AE405" s="106"/>
      <c r="AF405" s="72">
        <f>AVERAGE(AF4:AF404)</f>
        <v>-6.0621053517001158E-2</v>
      </c>
      <c r="AG405" s="110">
        <f>SUM(AG4:AG404)</f>
        <v>3499747.3299999977</v>
      </c>
      <c r="AH405" s="121"/>
      <c r="AI405" s="109">
        <f>SUM(AI4:AI404)</f>
        <v>2.9306368547918786E-2</v>
      </c>
      <c r="AJ405" s="107">
        <f>SUM(AJ4:AJ404)</f>
        <v>4115549.3099999963</v>
      </c>
      <c r="AK405" s="106"/>
      <c r="AL405" s="111"/>
      <c r="AM405" s="180">
        <f>MEDIAN(AF4:AF404)</f>
        <v>-7.9100000000000004E-2</v>
      </c>
    </row>
    <row r="406" spans="1:39" s="62" customFormat="1">
      <c r="A406"/>
      <c r="B406" s="53"/>
      <c r="C406" s="54"/>
      <c r="D406" s="60"/>
      <c r="E406" s="53"/>
      <c r="F406" s="54"/>
      <c r="G406" s="60"/>
      <c r="H406" s="53"/>
      <c r="I406" s="54"/>
      <c r="J406" s="60"/>
      <c r="K406" s="53"/>
      <c r="L406" s="54"/>
      <c r="M406" s="60"/>
      <c r="N406" s="53"/>
      <c r="O406" s="54"/>
      <c r="P406" s="60"/>
      <c r="Q406" s="53"/>
      <c r="R406" s="54"/>
      <c r="S406" s="60"/>
      <c r="T406" s="53"/>
      <c r="U406" s="54"/>
      <c r="V406" s="60"/>
      <c r="W406" s="53"/>
      <c r="X406" s="54"/>
      <c r="Y406" s="60"/>
      <c r="Z406" s="53"/>
      <c r="AA406" s="54"/>
      <c r="AB406" s="60"/>
      <c r="AC406" s="53"/>
      <c r="AD406" s="54"/>
      <c r="AE406" s="60"/>
      <c r="AG406"/>
      <c r="AH406"/>
    </row>
    <row r="407" spans="1:39" s="62" customFormat="1">
      <c r="A407" s="66" t="s">
        <v>1726</v>
      </c>
      <c r="B407" s="53"/>
      <c r="C407" s="54"/>
      <c r="D407" s="60"/>
      <c r="E407" s="53"/>
      <c r="F407" s="54"/>
      <c r="G407" s="60"/>
      <c r="H407" s="53"/>
      <c r="I407" s="54"/>
      <c r="J407" s="60"/>
      <c r="K407" s="53"/>
      <c r="L407" s="54"/>
      <c r="M407" s="60"/>
      <c r="N407" s="53"/>
      <c r="O407" s="54"/>
      <c r="P407" s="60"/>
      <c r="Q407" s="53"/>
      <c r="R407" s="54"/>
      <c r="S407" s="60"/>
      <c r="T407" s="53"/>
      <c r="U407" s="54"/>
      <c r="V407" s="60"/>
      <c r="W407" s="53"/>
      <c r="X407" s="54"/>
      <c r="Y407" s="60"/>
      <c r="Z407" s="53"/>
      <c r="AA407" s="54"/>
      <c r="AB407" s="60"/>
      <c r="AC407" s="53"/>
      <c r="AD407" s="54"/>
      <c r="AE407" s="60"/>
      <c r="AG407"/>
      <c r="AH407"/>
      <c r="AL407" s="56"/>
    </row>
    <row r="408" spans="1:39" s="62" customFormat="1">
      <c r="A408" s="90" t="s">
        <v>1727</v>
      </c>
      <c r="B408" s="52">
        <v>0.31</v>
      </c>
      <c r="C408" s="59">
        <v>0.1305</v>
      </c>
      <c r="D408" s="74">
        <f t="shared" ref="D408" si="104">B408-C408</f>
        <v>0.17949999999999999</v>
      </c>
      <c r="E408" s="52">
        <v>0.28999999999999998</v>
      </c>
      <c r="F408" s="59">
        <v>0.1305</v>
      </c>
      <c r="G408" s="74">
        <f t="shared" ref="G408:G437" si="105">E408-F408</f>
        <v>0.15949999999999998</v>
      </c>
      <c r="H408" s="52">
        <v>0.26</v>
      </c>
      <c r="I408" s="59">
        <v>0.1305</v>
      </c>
      <c r="J408" s="74">
        <f t="shared" ref="J408:J437" si="106">H408-I408</f>
        <v>0.1295</v>
      </c>
      <c r="K408" s="52">
        <v>0.23</v>
      </c>
      <c r="L408" s="59">
        <v>0.1305</v>
      </c>
      <c r="M408" s="74">
        <f t="shared" ref="M408:M437" si="107">K408-L408</f>
        <v>9.9500000000000005E-2</v>
      </c>
      <c r="N408" s="52">
        <v>0.2</v>
      </c>
      <c r="O408" s="59">
        <v>0.1305</v>
      </c>
      <c r="P408" s="74">
        <f t="shared" ref="P408:P437" si="108">N408-O408</f>
        <v>6.9500000000000006E-2</v>
      </c>
      <c r="Q408" s="52">
        <v>0.25</v>
      </c>
      <c r="R408" s="59">
        <v>0.1305</v>
      </c>
      <c r="S408" s="74">
        <f t="shared" ref="S408:S437" si="109">Q408-R408</f>
        <v>0.1195</v>
      </c>
      <c r="T408" s="52">
        <v>0.16</v>
      </c>
      <c r="U408" s="59">
        <v>0.1305</v>
      </c>
      <c r="V408" s="74">
        <f t="shared" ref="V408:V438" si="110">T408-U408</f>
        <v>2.9499999999999998E-2</v>
      </c>
      <c r="W408" s="52">
        <v>0.26</v>
      </c>
      <c r="X408" s="59">
        <v>0.1305</v>
      </c>
      <c r="Y408" s="74">
        <f t="shared" ref="Y408:Y438" si="111">W408-X408</f>
        <v>0.1295</v>
      </c>
      <c r="Z408" s="52">
        <v>0.33</v>
      </c>
      <c r="AA408" s="59">
        <v>0.1305</v>
      </c>
      <c r="AB408" s="74">
        <f t="shared" ref="AB408:AB437" si="112">Z408-AA408</f>
        <v>0.19950000000000001</v>
      </c>
      <c r="AC408" s="52">
        <v>0.28000000000000003</v>
      </c>
      <c r="AD408" s="59">
        <v>0.1305</v>
      </c>
      <c r="AE408" s="74">
        <f t="shared" ref="AE408:AE437" si="113">AC408-AD408</f>
        <v>0.14950000000000002</v>
      </c>
      <c r="AF408" s="95">
        <f t="shared" ref="AF408:AF438" si="114">AVERAGE(D408,G408,J408,M408,P408,S408,V408,Y408,AB408,AE408)</f>
        <v>0.1265</v>
      </c>
      <c r="AG408" s="100">
        <v>40921</v>
      </c>
      <c r="AH408" s="98">
        <f>AG408/$AG$439</f>
        <v>0.2382731650066561</v>
      </c>
      <c r="AI408" s="112">
        <f>AF408*AH408</f>
        <v>3.0141555373341997E-2</v>
      </c>
      <c r="AJ408" s="100">
        <v>46975</v>
      </c>
      <c r="AK408" s="100">
        <v>0.02</v>
      </c>
      <c r="AL408" s="102">
        <v>-0.37</v>
      </c>
    </row>
    <row r="409" spans="1:39" s="62" customFormat="1">
      <c r="A409" s="90" t="s">
        <v>1728</v>
      </c>
      <c r="B409" s="52">
        <v>0.16</v>
      </c>
      <c r="C409" s="59">
        <v>0.1305</v>
      </c>
      <c r="D409" s="74">
        <f t="shared" ref="D409:D437" si="115">B409-C409</f>
        <v>2.9499999999999998E-2</v>
      </c>
      <c r="E409" s="52">
        <v>0.11</v>
      </c>
      <c r="F409" s="59">
        <v>0.1305</v>
      </c>
      <c r="G409" s="74">
        <f t="shared" si="105"/>
        <v>-2.0500000000000004E-2</v>
      </c>
      <c r="H409" s="52">
        <v>0.09</v>
      </c>
      <c r="I409" s="59">
        <v>0.1305</v>
      </c>
      <c r="J409" s="74">
        <f t="shared" si="106"/>
        <v>-4.0500000000000008E-2</v>
      </c>
      <c r="K409" s="52">
        <v>7.0000000000000007E-2</v>
      </c>
      <c r="L409" s="59">
        <v>0.1305</v>
      </c>
      <c r="M409" s="74">
        <f t="shared" si="107"/>
        <v>-6.0499999999999998E-2</v>
      </c>
      <c r="N409" s="52">
        <v>0.05</v>
      </c>
      <c r="O409" s="59">
        <v>0.1305</v>
      </c>
      <c r="P409" s="74">
        <f t="shared" si="108"/>
        <v>-8.0500000000000002E-2</v>
      </c>
      <c r="Q409" s="52">
        <v>0.06</v>
      </c>
      <c r="R409" s="59">
        <v>0.1305</v>
      </c>
      <c r="S409" s="74">
        <f t="shared" si="109"/>
        <v>-7.0500000000000007E-2</v>
      </c>
      <c r="T409" s="52">
        <v>0.04</v>
      </c>
      <c r="U409" s="59">
        <v>0.1305</v>
      </c>
      <c r="V409" s="74">
        <f t="shared" si="110"/>
        <v>-9.0499999999999997E-2</v>
      </c>
      <c r="W409" s="52">
        <v>0.08</v>
      </c>
      <c r="X409" s="59">
        <v>0.1305</v>
      </c>
      <c r="Y409" s="74">
        <f t="shared" si="111"/>
        <v>-5.0500000000000003E-2</v>
      </c>
      <c r="Z409" s="52">
        <v>0.1</v>
      </c>
      <c r="AA409" s="59">
        <v>0.1305</v>
      </c>
      <c r="AB409" s="74">
        <f t="shared" si="112"/>
        <v>-3.0499999999999999E-2</v>
      </c>
      <c r="AC409" s="52">
        <v>0.11</v>
      </c>
      <c r="AD409" s="59">
        <v>0.1305</v>
      </c>
      <c r="AE409" s="74">
        <f t="shared" si="113"/>
        <v>-2.0500000000000004E-2</v>
      </c>
      <c r="AF409" s="95">
        <f t="shared" si="114"/>
        <v>-4.3499999999999997E-2</v>
      </c>
      <c r="AG409" s="100">
        <v>111867</v>
      </c>
      <c r="AH409" s="98">
        <f t="shared" ref="AH409:AH438" si="116">AG409/$AG$439</f>
        <v>0.65137470124873775</v>
      </c>
      <c r="AI409" s="112">
        <f t="shared" ref="AI409:AI438" si="117">AF409*AH409</f>
        <v>-2.833479950432009E-2</v>
      </c>
      <c r="AJ409" s="100">
        <v>152175</v>
      </c>
      <c r="AK409" s="100">
        <v>0.97</v>
      </c>
      <c r="AL409" s="102">
        <v>-11.97</v>
      </c>
    </row>
    <row r="410" spans="1:39" s="62" customFormat="1">
      <c r="A410" s="90" t="s">
        <v>1729</v>
      </c>
      <c r="B410" s="52">
        <v>0.12</v>
      </c>
      <c r="C410" s="59">
        <v>0.1305</v>
      </c>
      <c r="D410" s="74">
        <f t="shared" si="115"/>
        <v>-1.0500000000000009E-2</v>
      </c>
      <c r="E410" s="52">
        <v>0.15</v>
      </c>
      <c r="F410" s="59">
        <v>0.1305</v>
      </c>
      <c r="G410" s="74">
        <f t="shared" si="105"/>
        <v>1.949999999999999E-2</v>
      </c>
      <c r="H410" s="52">
        <v>0.11</v>
      </c>
      <c r="I410" s="59">
        <v>0.1305</v>
      </c>
      <c r="J410" s="74">
        <f t="shared" si="106"/>
        <v>-2.0500000000000004E-2</v>
      </c>
      <c r="K410" s="52">
        <v>0.09</v>
      </c>
      <c r="L410" s="59">
        <v>0.1305</v>
      </c>
      <c r="M410" s="74">
        <f t="shared" si="107"/>
        <v>-4.0500000000000008E-2</v>
      </c>
      <c r="N410" s="52">
        <v>0.09</v>
      </c>
      <c r="O410" s="59">
        <v>0.1305</v>
      </c>
      <c r="P410" s="74">
        <f t="shared" si="108"/>
        <v>-4.0500000000000008E-2</v>
      </c>
      <c r="Q410" s="52">
        <v>0.16</v>
      </c>
      <c r="R410" s="59">
        <v>0.1305</v>
      </c>
      <c r="S410" s="74">
        <f t="shared" si="109"/>
        <v>2.9499999999999998E-2</v>
      </c>
      <c r="T410" s="52">
        <v>0.09</v>
      </c>
      <c r="U410" s="59">
        <v>0.1305</v>
      </c>
      <c r="V410" s="74">
        <f t="shared" si="110"/>
        <v>-4.0500000000000008E-2</v>
      </c>
      <c r="W410" s="52">
        <v>0.09</v>
      </c>
      <c r="X410" s="59">
        <v>0.1305</v>
      </c>
      <c r="Y410" s="74">
        <f t="shared" si="111"/>
        <v>-4.0500000000000008E-2</v>
      </c>
      <c r="Z410" s="52">
        <v>0.11</v>
      </c>
      <c r="AA410" s="59">
        <v>0.1305</v>
      </c>
      <c r="AB410" s="74">
        <f t="shared" si="112"/>
        <v>-2.0500000000000004E-2</v>
      </c>
      <c r="AC410" s="52">
        <v>0.26</v>
      </c>
      <c r="AD410" s="59">
        <v>0.1305</v>
      </c>
      <c r="AE410" s="74">
        <f t="shared" si="113"/>
        <v>0.1295</v>
      </c>
      <c r="AF410" s="95">
        <f t="shared" si="114"/>
        <v>-3.5000000000000087E-3</v>
      </c>
      <c r="AG410" s="100">
        <v>10326.74</v>
      </c>
      <c r="AH410" s="98">
        <f t="shared" si="116"/>
        <v>6.0130129371247912E-2</v>
      </c>
      <c r="AI410" s="112">
        <f t="shared" si="117"/>
        <v>-2.1045545279936822E-4</v>
      </c>
      <c r="AJ410" s="100">
        <v>15048.89</v>
      </c>
      <c r="AK410" s="100">
        <v>0.01</v>
      </c>
      <c r="AL410" s="102">
        <v>-25.02</v>
      </c>
    </row>
    <row r="411" spans="1:39" s="62" customFormat="1">
      <c r="A411" s="90" t="s">
        <v>1730</v>
      </c>
      <c r="B411" s="52">
        <v>0.21</v>
      </c>
      <c r="C411" s="59">
        <v>0.1305</v>
      </c>
      <c r="D411" s="74">
        <f t="shared" si="115"/>
        <v>7.9499999999999987E-2</v>
      </c>
      <c r="E411" s="52">
        <v>0.3</v>
      </c>
      <c r="F411" s="59">
        <v>0.1305</v>
      </c>
      <c r="G411" s="74">
        <f t="shared" si="105"/>
        <v>0.16949999999999998</v>
      </c>
      <c r="H411" s="52">
        <v>0.37</v>
      </c>
      <c r="I411" s="59">
        <v>0.1305</v>
      </c>
      <c r="J411" s="74">
        <f t="shared" si="106"/>
        <v>0.23949999999999999</v>
      </c>
      <c r="K411" s="52">
        <v>0.26</v>
      </c>
      <c r="L411" s="59">
        <v>0.1305</v>
      </c>
      <c r="M411" s="74">
        <f t="shared" si="107"/>
        <v>0.1295</v>
      </c>
      <c r="N411" s="52">
        <v>0.24</v>
      </c>
      <c r="O411" s="59">
        <v>0.1305</v>
      </c>
      <c r="P411" s="74">
        <f t="shared" si="108"/>
        <v>0.10949999999999999</v>
      </c>
      <c r="Q411" s="52">
        <v>0.04</v>
      </c>
      <c r="R411" s="59">
        <v>0.1305</v>
      </c>
      <c r="S411" s="74">
        <f t="shared" si="109"/>
        <v>-9.0499999999999997E-2</v>
      </c>
      <c r="T411" s="52">
        <v>0.02</v>
      </c>
      <c r="U411" s="59">
        <v>0.1305</v>
      </c>
      <c r="V411" s="74">
        <f t="shared" si="110"/>
        <v>-0.1105</v>
      </c>
      <c r="W411" s="52">
        <v>0.06</v>
      </c>
      <c r="X411" s="59">
        <v>0.1305</v>
      </c>
      <c r="Y411" s="74">
        <f t="shared" si="111"/>
        <v>-7.0500000000000007E-2</v>
      </c>
      <c r="Z411" s="52">
        <v>7.0000000000000007E-2</v>
      </c>
      <c r="AA411" s="59">
        <v>0.1305</v>
      </c>
      <c r="AB411" s="74">
        <f t="shared" si="112"/>
        <v>-6.0499999999999998E-2</v>
      </c>
      <c r="AC411" s="52">
        <v>0.12</v>
      </c>
      <c r="AD411" s="59">
        <v>0.1305</v>
      </c>
      <c r="AE411" s="74">
        <f t="shared" si="113"/>
        <v>-1.0500000000000009E-2</v>
      </c>
      <c r="AF411" s="95">
        <f t="shared" si="114"/>
        <v>3.8499999999999972E-2</v>
      </c>
      <c r="AG411" s="100">
        <v>2899.47</v>
      </c>
      <c r="AH411" s="98">
        <f t="shared" si="116"/>
        <v>1.688291815307175E-2</v>
      </c>
      <c r="AI411" s="112">
        <f t="shared" si="117"/>
        <v>6.4999234889326189E-4</v>
      </c>
      <c r="AJ411" s="100">
        <v>3411.21</v>
      </c>
      <c r="AK411" s="100">
        <v>0.81</v>
      </c>
      <c r="AL411" s="102">
        <v>1.35</v>
      </c>
    </row>
    <row r="412" spans="1:39" s="62" customFormat="1">
      <c r="A412" s="90" t="s">
        <v>1731</v>
      </c>
      <c r="B412" s="52">
        <v>0.23</v>
      </c>
      <c r="C412" s="59">
        <v>0.1305</v>
      </c>
      <c r="D412" s="74">
        <f t="shared" si="115"/>
        <v>9.9500000000000005E-2</v>
      </c>
      <c r="E412" s="52">
        <v>0.1</v>
      </c>
      <c r="F412" s="59">
        <v>0.1305</v>
      </c>
      <c r="G412" s="74">
        <f t="shared" si="105"/>
        <v>-3.0499999999999999E-2</v>
      </c>
      <c r="H412" s="52">
        <v>0.06</v>
      </c>
      <c r="I412" s="59">
        <v>0.1305</v>
      </c>
      <c r="J412" s="74">
        <f t="shared" si="106"/>
        <v>-7.0500000000000007E-2</v>
      </c>
      <c r="K412" s="52">
        <v>0.1</v>
      </c>
      <c r="L412" s="59">
        <v>0.1305</v>
      </c>
      <c r="M412" s="74">
        <f t="shared" si="107"/>
        <v>-3.0499999999999999E-2</v>
      </c>
      <c r="N412" s="52">
        <v>0.16</v>
      </c>
      <c r="O412" s="59">
        <v>0.1305</v>
      </c>
      <c r="P412" s="74">
        <f t="shared" si="108"/>
        <v>2.9499999999999998E-2</v>
      </c>
      <c r="Q412" s="52">
        <v>0.13</v>
      </c>
      <c r="R412" s="59">
        <v>0.1305</v>
      </c>
      <c r="S412" s="74">
        <f t="shared" si="109"/>
        <v>-5.0000000000000044E-4</v>
      </c>
      <c r="T412" s="52">
        <v>0.18</v>
      </c>
      <c r="U412" s="59">
        <v>0.1305</v>
      </c>
      <c r="V412" s="74">
        <f t="shared" si="110"/>
        <v>4.9499999999999988E-2</v>
      </c>
      <c r="W412" s="52">
        <v>7.0000000000000007E-2</v>
      </c>
      <c r="X412" s="59">
        <v>0.1305</v>
      </c>
      <c r="Y412" s="74">
        <f t="shared" si="111"/>
        <v>-6.0499999999999998E-2</v>
      </c>
      <c r="Z412" s="52">
        <v>0.18</v>
      </c>
      <c r="AA412" s="59">
        <v>0.1305</v>
      </c>
      <c r="AB412" s="74">
        <f t="shared" si="112"/>
        <v>4.9499999999999988E-2</v>
      </c>
      <c r="AC412" s="52">
        <v>0.14000000000000001</v>
      </c>
      <c r="AD412" s="59">
        <v>0.1305</v>
      </c>
      <c r="AE412" s="74">
        <f t="shared" si="113"/>
        <v>9.5000000000000084E-3</v>
      </c>
      <c r="AF412" s="95">
        <f t="shared" si="114"/>
        <v>4.4999999999999988E-3</v>
      </c>
      <c r="AG412" s="100">
        <v>711.11</v>
      </c>
      <c r="AH412" s="98">
        <f t="shared" si="116"/>
        <v>4.1406229165436631E-3</v>
      </c>
      <c r="AI412" s="112">
        <f t="shared" si="117"/>
        <v>1.8632803124446477E-5</v>
      </c>
      <c r="AJ412" s="100">
        <v>1176.33</v>
      </c>
      <c r="AK412" s="100">
        <v>0</v>
      </c>
      <c r="AL412" s="181" t="s">
        <v>13</v>
      </c>
    </row>
    <row r="413" spans="1:39" s="62" customFormat="1">
      <c r="A413" s="90" t="s">
        <v>1732</v>
      </c>
      <c r="B413" s="52">
        <v>0.55000000000000004</v>
      </c>
      <c r="C413" s="59">
        <v>0.1305</v>
      </c>
      <c r="D413" s="74">
        <f t="shared" si="115"/>
        <v>0.41950000000000004</v>
      </c>
      <c r="E413" s="52">
        <v>0.28000000000000003</v>
      </c>
      <c r="F413" s="59">
        <v>0.1305</v>
      </c>
      <c r="G413" s="74">
        <f t="shared" si="105"/>
        <v>0.14950000000000002</v>
      </c>
      <c r="H413" s="52">
        <v>0.18</v>
      </c>
      <c r="I413" s="59">
        <v>0.1305</v>
      </c>
      <c r="J413" s="74">
        <f t="shared" si="106"/>
        <v>4.9499999999999988E-2</v>
      </c>
      <c r="K413" s="52">
        <v>0.22</v>
      </c>
      <c r="L413" s="59">
        <v>0.1305</v>
      </c>
      <c r="M413" s="74">
        <f t="shared" si="107"/>
        <v>8.9499999999999996E-2</v>
      </c>
      <c r="N413" s="52">
        <v>0.21</v>
      </c>
      <c r="O413" s="59">
        <v>0.1305</v>
      </c>
      <c r="P413" s="74">
        <f t="shared" si="108"/>
        <v>7.9499999999999987E-2</v>
      </c>
      <c r="Q413" s="52">
        <v>0.09</v>
      </c>
      <c r="R413" s="59">
        <v>0.1305</v>
      </c>
      <c r="S413" s="74">
        <f t="shared" si="109"/>
        <v>-4.0500000000000008E-2</v>
      </c>
      <c r="T413" s="52">
        <v>7.0000000000000007E-2</v>
      </c>
      <c r="U413" s="59">
        <v>0.1305</v>
      </c>
      <c r="V413" s="74">
        <f t="shared" si="110"/>
        <v>-6.0499999999999998E-2</v>
      </c>
      <c r="W413" s="52">
        <v>0.21</v>
      </c>
      <c r="X413" s="59">
        <v>0.1305</v>
      </c>
      <c r="Y413" s="74">
        <f t="shared" si="111"/>
        <v>7.9499999999999987E-2</v>
      </c>
      <c r="Z413" s="52">
        <v>0.23</v>
      </c>
      <c r="AA413" s="59">
        <v>0.1305</v>
      </c>
      <c r="AB413" s="74">
        <f t="shared" si="112"/>
        <v>9.9500000000000005E-2</v>
      </c>
      <c r="AC413" s="52">
        <v>0.13</v>
      </c>
      <c r="AD413" s="59">
        <v>0.1305</v>
      </c>
      <c r="AE413" s="74">
        <f t="shared" si="113"/>
        <v>-5.0000000000000044E-4</v>
      </c>
      <c r="AF413" s="95">
        <f t="shared" si="114"/>
        <v>8.6500000000000021E-2</v>
      </c>
      <c r="AG413" s="100">
        <v>467.8</v>
      </c>
      <c r="AH413" s="98">
        <f t="shared" si="116"/>
        <v>2.7238871628287122E-3</v>
      </c>
      <c r="AI413" s="112">
        <f t="shared" si="117"/>
        <v>2.3561623958468368E-4</v>
      </c>
      <c r="AJ413" s="100">
        <v>601.51</v>
      </c>
      <c r="AK413" s="100">
        <v>1.2</v>
      </c>
      <c r="AL413" s="102">
        <v>-12.27</v>
      </c>
    </row>
    <row r="414" spans="1:39" s="62" customFormat="1">
      <c r="A414" s="90" t="s">
        <v>1733</v>
      </c>
      <c r="B414" s="52">
        <v>0.17</v>
      </c>
      <c r="C414" s="59">
        <v>0.1305</v>
      </c>
      <c r="D414" s="74">
        <f t="shared" si="115"/>
        <v>3.9500000000000007E-2</v>
      </c>
      <c r="E414" s="52">
        <v>0.13</v>
      </c>
      <c r="F414" s="59">
        <v>0.1305</v>
      </c>
      <c r="G414" s="74">
        <f t="shared" si="105"/>
        <v>-5.0000000000000044E-4</v>
      </c>
      <c r="H414" s="52">
        <v>0.14000000000000001</v>
      </c>
      <c r="I414" s="59">
        <v>0.1305</v>
      </c>
      <c r="J414" s="74">
        <f t="shared" si="106"/>
        <v>9.5000000000000084E-3</v>
      </c>
      <c r="K414" s="52">
        <v>0.17</v>
      </c>
      <c r="L414" s="59">
        <v>0.1305</v>
      </c>
      <c r="M414" s="74">
        <f t="shared" si="107"/>
        <v>3.9500000000000007E-2</v>
      </c>
      <c r="N414" s="52">
        <v>0.16</v>
      </c>
      <c r="O414" s="59">
        <v>0.1305</v>
      </c>
      <c r="P414" s="74">
        <f t="shared" si="108"/>
        <v>2.9499999999999998E-2</v>
      </c>
      <c r="Q414" s="52">
        <v>0.11</v>
      </c>
      <c r="R414" s="59">
        <v>0.1305</v>
      </c>
      <c r="S414" s="74">
        <f t="shared" si="109"/>
        <v>-2.0500000000000004E-2</v>
      </c>
      <c r="T414" s="52">
        <v>0.09</v>
      </c>
      <c r="U414" s="59">
        <v>0.1305</v>
      </c>
      <c r="V414" s="74">
        <f t="shared" si="110"/>
        <v>-4.0500000000000008E-2</v>
      </c>
      <c r="W414" s="52">
        <v>0.11</v>
      </c>
      <c r="X414" s="59">
        <v>0.1305</v>
      </c>
      <c r="Y414" s="74">
        <f t="shared" si="111"/>
        <v>-2.0500000000000004E-2</v>
      </c>
      <c r="Z414" s="52">
        <v>0.14000000000000001</v>
      </c>
      <c r="AA414" s="59">
        <v>0.1305</v>
      </c>
      <c r="AB414" s="74">
        <f t="shared" si="112"/>
        <v>9.5000000000000084E-3</v>
      </c>
      <c r="AC414" s="52">
        <v>0.1</v>
      </c>
      <c r="AD414" s="59">
        <v>0.1305</v>
      </c>
      <c r="AE414" s="74">
        <f t="shared" si="113"/>
        <v>-3.0499999999999999E-2</v>
      </c>
      <c r="AF414" s="95">
        <f t="shared" si="114"/>
        <v>1.5000000000000013E-3</v>
      </c>
      <c r="AG414" s="100">
        <v>1130.5899999999999</v>
      </c>
      <c r="AH414" s="98">
        <f t="shared" si="116"/>
        <v>6.583154312574847E-3</v>
      </c>
      <c r="AI414" s="112">
        <f t="shared" si="117"/>
        <v>9.8747314688622794E-6</v>
      </c>
      <c r="AJ414" s="100">
        <v>1290.49</v>
      </c>
      <c r="AK414" s="100">
        <v>0.03</v>
      </c>
      <c r="AL414" s="102">
        <v>5.33</v>
      </c>
    </row>
    <row r="415" spans="1:39" s="62" customFormat="1">
      <c r="A415" s="90" t="s">
        <v>1734</v>
      </c>
      <c r="B415" s="52">
        <v>0.17</v>
      </c>
      <c r="C415" s="59">
        <v>0.1305</v>
      </c>
      <c r="D415" s="74">
        <f t="shared" si="115"/>
        <v>3.9500000000000007E-2</v>
      </c>
      <c r="E415" s="52">
        <v>0.22</v>
      </c>
      <c r="F415" s="59">
        <v>0.1305</v>
      </c>
      <c r="G415" s="74">
        <f t="shared" si="105"/>
        <v>8.9499999999999996E-2</v>
      </c>
      <c r="H415" s="52">
        <v>0.1</v>
      </c>
      <c r="I415" s="59">
        <v>0.1305</v>
      </c>
      <c r="J415" s="74">
        <f t="shared" si="106"/>
        <v>-3.0499999999999999E-2</v>
      </c>
      <c r="K415" s="52">
        <v>0.1</v>
      </c>
      <c r="L415" s="59">
        <v>0.1305</v>
      </c>
      <c r="M415" s="74">
        <f t="shared" si="107"/>
        <v>-3.0499999999999999E-2</v>
      </c>
      <c r="N415" s="52">
        <v>0.17</v>
      </c>
      <c r="O415" s="59">
        <v>0.1305</v>
      </c>
      <c r="P415" s="74">
        <f t="shared" si="108"/>
        <v>3.9500000000000007E-2</v>
      </c>
      <c r="Q415" s="52">
        <v>0.13</v>
      </c>
      <c r="R415" s="59">
        <v>0.1305</v>
      </c>
      <c r="S415" s="74">
        <f t="shared" si="109"/>
        <v>-5.0000000000000044E-4</v>
      </c>
      <c r="T415" s="52">
        <v>0.17</v>
      </c>
      <c r="U415" s="59">
        <v>0.1305</v>
      </c>
      <c r="V415" s="74">
        <f t="shared" si="110"/>
        <v>3.9500000000000007E-2</v>
      </c>
      <c r="W415" s="52">
        <v>0.18</v>
      </c>
      <c r="X415" s="59">
        <v>0.1305</v>
      </c>
      <c r="Y415" s="74">
        <f t="shared" si="111"/>
        <v>4.9499999999999988E-2</v>
      </c>
      <c r="Z415" s="52">
        <v>0.28000000000000003</v>
      </c>
      <c r="AA415" s="59">
        <v>0.1305</v>
      </c>
      <c r="AB415" s="74">
        <f t="shared" si="112"/>
        <v>0.14950000000000002</v>
      </c>
      <c r="AC415" s="52">
        <v>0.28999999999999998</v>
      </c>
      <c r="AD415" s="59">
        <v>0.1305</v>
      </c>
      <c r="AE415" s="74">
        <f t="shared" si="113"/>
        <v>0.15949999999999998</v>
      </c>
      <c r="AF415" s="95">
        <f t="shared" si="114"/>
        <v>5.0500000000000003E-2</v>
      </c>
      <c r="AG415" s="100">
        <v>320.39999999999998</v>
      </c>
      <c r="AH415" s="98">
        <f t="shared" si="116"/>
        <v>1.865612327854466E-3</v>
      </c>
      <c r="AI415" s="112">
        <f t="shared" si="117"/>
        <v>9.4213422556650546E-5</v>
      </c>
      <c r="AJ415" s="100">
        <v>527.48</v>
      </c>
      <c r="AK415" s="100">
        <v>0.17</v>
      </c>
      <c r="AL415" s="102">
        <v>7.18</v>
      </c>
    </row>
    <row r="416" spans="1:39" s="62" customFormat="1">
      <c r="A416" s="90" t="s">
        <v>1735</v>
      </c>
      <c r="B416" s="52">
        <v>0.27</v>
      </c>
      <c r="C416" s="59">
        <v>0.1305</v>
      </c>
      <c r="D416" s="74">
        <f t="shared" si="115"/>
        <v>0.13950000000000001</v>
      </c>
      <c r="E416" s="52">
        <v>0.18</v>
      </c>
      <c r="F416" s="59">
        <v>0.1305</v>
      </c>
      <c r="G416" s="74">
        <f t="shared" si="105"/>
        <v>4.9499999999999988E-2</v>
      </c>
      <c r="H416" s="52">
        <v>0.12</v>
      </c>
      <c r="I416" s="59">
        <v>0.1305</v>
      </c>
      <c r="J416" s="74">
        <f t="shared" si="106"/>
        <v>-1.0500000000000009E-2</v>
      </c>
      <c r="K416" s="52">
        <v>0.15</v>
      </c>
      <c r="L416" s="59">
        <v>0.1305</v>
      </c>
      <c r="M416" s="74">
        <f t="shared" si="107"/>
        <v>1.949999999999999E-2</v>
      </c>
      <c r="N416" s="52">
        <v>0.14000000000000001</v>
      </c>
      <c r="O416" s="59">
        <v>0.1305</v>
      </c>
      <c r="P416" s="74">
        <f t="shared" si="108"/>
        <v>9.5000000000000084E-3</v>
      </c>
      <c r="Q416" s="52">
        <v>0.17</v>
      </c>
      <c r="R416" s="59">
        <v>0.1305</v>
      </c>
      <c r="S416" s="74">
        <f t="shared" si="109"/>
        <v>3.9500000000000007E-2</v>
      </c>
      <c r="T416" s="52">
        <v>0.16</v>
      </c>
      <c r="U416" s="59">
        <v>0.1305</v>
      </c>
      <c r="V416" s="74">
        <f t="shared" si="110"/>
        <v>2.9499999999999998E-2</v>
      </c>
      <c r="W416" s="52">
        <v>0.19</v>
      </c>
      <c r="X416" s="59">
        <v>0.1305</v>
      </c>
      <c r="Y416" s="74">
        <f t="shared" si="111"/>
        <v>5.9499999999999997E-2</v>
      </c>
      <c r="Z416" s="52">
        <v>0.18</v>
      </c>
      <c r="AA416" s="59">
        <v>0.1305</v>
      </c>
      <c r="AB416" s="74">
        <f t="shared" si="112"/>
        <v>4.9499999999999988E-2</v>
      </c>
      <c r="AC416" s="52">
        <v>0.12</v>
      </c>
      <c r="AD416" s="59">
        <v>0.1305</v>
      </c>
      <c r="AE416" s="74">
        <f t="shared" si="113"/>
        <v>-1.0500000000000009E-2</v>
      </c>
      <c r="AF416" s="95">
        <f t="shared" si="114"/>
        <v>3.7499999999999992E-2</v>
      </c>
      <c r="AG416" s="100">
        <v>375.76</v>
      </c>
      <c r="AH416" s="98">
        <f t="shared" si="116"/>
        <v>2.1879603255761369E-3</v>
      </c>
      <c r="AI416" s="112">
        <f t="shared" si="117"/>
        <v>8.2048512209105111E-5</v>
      </c>
      <c r="AJ416" s="100">
        <v>460.86</v>
      </c>
      <c r="AK416" s="100">
        <v>0.97</v>
      </c>
      <c r="AL416" s="181" t="s">
        <v>13</v>
      </c>
    </row>
    <row r="417" spans="1:38" s="62" customFormat="1">
      <c r="A417" s="90" t="s">
        <v>1736</v>
      </c>
      <c r="B417" s="53" t="s">
        <v>13</v>
      </c>
      <c r="C417" s="59">
        <v>0.1305</v>
      </c>
      <c r="D417" s="78" t="s">
        <v>13</v>
      </c>
      <c r="E417" s="54" t="s">
        <v>13</v>
      </c>
      <c r="F417" s="59">
        <v>0.1305</v>
      </c>
      <c r="G417" s="78" t="s">
        <v>13</v>
      </c>
      <c r="H417" s="54" t="s">
        <v>13</v>
      </c>
      <c r="I417" s="59">
        <v>0.1305</v>
      </c>
      <c r="J417" s="78" t="s">
        <v>13</v>
      </c>
      <c r="K417" s="53" t="s">
        <v>13</v>
      </c>
      <c r="L417" s="59">
        <v>0.1305</v>
      </c>
      <c r="M417" s="78" t="s">
        <v>13</v>
      </c>
      <c r="N417" s="54" t="s">
        <v>13</v>
      </c>
      <c r="O417" s="59">
        <v>0.1305</v>
      </c>
      <c r="P417" s="78" t="s">
        <v>13</v>
      </c>
      <c r="Q417" s="54" t="s">
        <v>13</v>
      </c>
      <c r="R417" s="59">
        <v>0.1305</v>
      </c>
      <c r="S417" s="78" t="s">
        <v>13</v>
      </c>
      <c r="T417" s="52">
        <v>0.26</v>
      </c>
      <c r="U417" s="59">
        <v>0.1305</v>
      </c>
      <c r="V417" s="74">
        <f t="shared" si="110"/>
        <v>0.1295</v>
      </c>
      <c r="W417" s="52">
        <v>0.23</v>
      </c>
      <c r="X417" s="59">
        <v>0.1305</v>
      </c>
      <c r="Y417" s="74">
        <f t="shared" si="111"/>
        <v>9.9500000000000005E-2</v>
      </c>
      <c r="Z417" s="52">
        <v>0.28000000000000003</v>
      </c>
      <c r="AA417" s="59">
        <v>0.1305</v>
      </c>
      <c r="AB417" s="74">
        <f t="shared" si="112"/>
        <v>0.14950000000000002</v>
      </c>
      <c r="AC417" s="52">
        <v>0.2</v>
      </c>
      <c r="AD417" s="59">
        <v>0.1305</v>
      </c>
      <c r="AE417" s="74">
        <f t="shared" si="113"/>
        <v>6.9500000000000006E-2</v>
      </c>
      <c r="AF417" s="95">
        <f t="shared" si="114"/>
        <v>0.11200000000000002</v>
      </c>
      <c r="AG417" s="100">
        <v>202.17</v>
      </c>
      <c r="AH417" s="98">
        <f t="shared" si="116"/>
        <v>1.1771874042519894E-3</v>
      </c>
      <c r="AI417" s="112">
        <f t="shared" si="117"/>
        <v>1.3184498927622284E-4</v>
      </c>
      <c r="AJ417" s="100">
        <v>227.55</v>
      </c>
      <c r="AK417" s="100">
        <v>0.13</v>
      </c>
      <c r="AL417" s="181" t="s">
        <v>13</v>
      </c>
    </row>
    <row r="418" spans="1:38" s="62" customFormat="1">
      <c r="A418" s="90" t="s">
        <v>1737</v>
      </c>
      <c r="B418" s="53" t="s">
        <v>13</v>
      </c>
      <c r="C418" s="59">
        <v>0.1305</v>
      </c>
      <c r="D418" s="78" t="s">
        <v>13</v>
      </c>
      <c r="E418" s="54" t="s">
        <v>13</v>
      </c>
      <c r="F418" s="59">
        <v>0.1305</v>
      </c>
      <c r="G418" s="78" t="s">
        <v>13</v>
      </c>
      <c r="H418" s="54" t="s">
        <v>13</v>
      </c>
      <c r="I418" s="59">
        <v>0.1305</v>
      </c>
      <c r="J418" s="78" t="s">
        <v>13</v>
      </c>
      <c r="K418" s="52">
        <v>0.1</v>
      </c>
      <c r="L418" s="59">
        <v>0.1305</v>
      </c>
      <c r="M418" s="74">
        <f t="shared" si="107"/>
        <v>-3.0499999999999999E-2</v>
      </c>
      <c r="N418" s="52">
        <v>0.1</v>
      </c>
      <c r="O418" s="59">
        <v>0.1305</v>
      </c>
      <c r="P418" s="74">
        <f t="shared" si="108"/>
        <v>-3.0499999999999999E-2</v>
      </c>
      <c r="Q418" s="52">
        <v>0.1</v>
      </c>
      <c r="R418" s="59">
        <v>0.1305</v>
      </c>
      <c r="S418" s="74">
        <f t="shared" si="109"/>
        <v>-3.0499999999999999E-2</v>
      </c>
      <c r="T418" s="52">
        <v>8.9200000000000002E-2</v>
      </c>
      <c r="U418" s="59">
        <v>0.1305</v>
      </c>
      <c r="V418" s="74">
        <f t="shared" si="110"/>
        <v>-4.1300000000000003E-2</v>
      </c>
      <c r="W418" s="52">
        <v>6.5699999999999995E-2</v>
      </c>
      <c r="X418" s="59">
        <v>0.1305</v>
      </c>
      <c r="Y418" s="74">
        <f t="shared" si="111"/>
        <v>-6.480000000000001E-2</v>
      </c>
      <c r="Z418" s="52">
        <v>4.7600000000000003E-2</v>
      </c>
      <c r="AA418" s="59">
        <v>0.1305</v>
      </c>
      <c r="AB418" s="74">
        <f t="shared" si="112"/>
        <v>-8.2900000000000001E-2</v>
      </c>
      <c r="AC418" s="52">
        <v>9.4100000000000003E-2</v>
      </c>
      <c r="AD418" s="59">
        <v>0.1305</v>
      </c>
      <c r="AE418" s="74">
        <f t="shared" si="113"/>
        <v>-3.6400000000000002E-2</v>
      </c>
      <c r="AF418" s="95">
        <f t="shared" si="114"/>
        <v>-4.5271428571428567E-2</v>
      </c>
      <c r="AG418" s="100">
        <v>36.049999999999997</v>
      </c>
      <c r="AH418" s="98">
        <f t="shared" si="116"/>
        <v>2.0991050068399969E-4</v>
      </c>
      <c r="AI418" s="112">
        <f t="shared" si="117"/>
        <v>-9.5029482381084998E-6</v>
      </c>
      <c r="AJ418" s="100">
        <v>42.09</v>
      </c>
      <c r="AK418" s="100">
        <v>0.37</v>
      </c>
      <c r="AL418" s="102">
        <v>6.54</v>
      </c>
    </row>
    <row r="419" spans="1:38" s="62" customFormat="1">
      <c r="A419" s="90" t="s">
        <v>1738</v>
      </c>
      <c r="B419" s="52">
        <v>0.16</v>
      </c>
      <c r="C419" s="59">
        <v>0.1305</v>
      </c>
      <c r="D419" s="74">
        <f t="shared" si="115"/>
        <v>2.9499999999999998E-2</v>
      </c>
      <c r="E419" s="52">
        <v>0.19</v>
      </c>
      <c r="F419" s="59">
        <v>0.1305</v>
      </c>
      <c r="G419" s="74">
        <f t="shared" si="105"/>
        <v>5.9499999999999997E-2</v>
      </c>
      <c r="H419" s="52">
        <v>0.14000000000000001</v>
      </c>
      <c r="I419" s="59">
        <v>0.1305</v>
      </c>
      <c r="J419" s="74">
        <f t="shared" si="106"/>
        <v>9.5000000000000084E-3</v>
      </c>
      <c r="K419" s="52">
        <v>0.12</v>
      </c>
      <c r="L419" s="59">
        <v>0.1305</v>
      </c>
      <c r="M419" s="74">
        <f t="shared" si="107"/>
        <v>-1.0500000000000009E-2</v>
      </c>
      <c r="N419" s="52">
        <v>0.15</v>
      </c>
      <c r="O419" s="59">
        <v>0.1305</v>
      </c>
      <c r="P419" s="74">
        <f t="shared" si="108"/>
        <v>1.949999999999999E-2</v>
      </c>
      <c r="Q419" s="52">
        <v>0.18</v>
      </c>
      <c r="R419" s="59">
        <v>0.1305</v>
      </c>
      <c r="S419" s="74">
        <f t="shared" si="109"/>
        <v>4.9499999999999988E-2</v>
      </c>
      <c r="T419" s="52">
        <v>0.18</v>
      </c>
      <c r="U419" s="59">
        <v>0.1305</v>
      </c>
      <c r="V419" s="74">
        <f t="shared" si="110"/>
        <v>4.9499999999999988E-2</v>
      </c>
      <c r="W419" s="52">
        <v>0.45</v>
      </c>
      <c r="X419" s="59">
        <v>0.1305</v>
      </c>
      <c r="Y419" s="74">
        <f t="shared" si="111"/>
        <v>0.31950000000000001</v>
      </c>
      <c r="Z419" s="52">
        <v>0.28000000000000003</v>
      </c>
      <c r="AA419" s="59">
        <v>0.1305</v>
      </c>
      <c r="AB419" s="74">
        <f t="shared" si="112"/>
        <v>0.14950000000000002</v>
      </c>
      <c r="AC419" s="52">
        <v>0.13</v>
      </c>
      <c r="AD419" s="59">
        <v>0.1305</v>
      </c>
      <c r="AE419" s="74">
        <f t="shared" si="113"/>
        <v>-5.0000000000000044E-4</v>
      </c>
      <c r="AF419" s="95">
        <f t="shared" si="114"/>
        <v>6.7500000000000004E-2</v>
      </c>
      <c r="AG419" s="100">
        <v>159.77000000000001</v>
      </c>
      <c r="AH419" s="98">
        <f t="shared" si="116"/>
        <v>9.303023770952188E-4</v>
      </c>
      <c r="AI419" s="112">
        <f t="shared" si="117"/>
        <v>6.2795410453927273E-5</v>
      </c>
      <c r="AJ419" s="100">
        <v>229.39</v>
      </c>
      <c r="AK419" s="100">
        <v>0.19</v>
      </c>
      <c r="AL419" s="102">
        <v>4.7699999999999996</v>
      </c>
    </row>
    <row r="420" spans="1:38" s="62" customFormat="1">
      <c r="A420" s="90" t="s">
        <v>1739</v>
      </c>
      <c r="B420" s="52">
        <v>0.09</v>
      </c>
      <c r="C420" s="59">
        <v>0.1305</v>
      </c>
      <c r="D420" s="74">
        <f t="shared" si="115"/>
        <v>-4.0500000000000008E-2</v>
      </c>
      <c r="E420" s="52">
        <v>0.11</v>
      </c>
      <c r="F420" s="59">
        <v>0.1305</v>
      </c>
      <c r="G420" s="74">
        <f t="shared" si="105"/>
        <v>-2.0500000000000004E-2</v>
      </c>
      <c r="H420" s="52">
        <v>0.08</v>
      </c>
      <c r="I420" s="59">
        <v>0.1305</v>
      </c>
      <c r="J420" s="74">
        <f t="shared" si="106"/>
        <v>-5.0500000000000003E-2</v>
      </c>
      <c r="K420" s="52">
        <v>0.03</v>
      </c>
      <c r="L420" s="59">
        <v>0.1305</v>
      </c>
      <c r="M420" s="74">
        <f t="shared" si="107"/>
        <v>-0.10050000000000001</v>
      </c>
      <c r="N420" s="52">
        <v>0.04</v>
      </c>
      <c r="O420" s="59">
        <v>0.1305</v>
      </c>
      <c r="P420" s="74">
        <f t="shared" si="108"/>
        <v>-9.0499999999999997E-2</v>
      </c>
      <c r="Q420" s="52">
        <v>0.08</v>
      </c>
      <c r="R420" s="59">
        <v>0.1305</v>
      </c>
      <c r="S420" s="74">
        <f t="shared" si="109"/>
        <v>-5.0500000000000003E-2</v>
      </c>
      <c r="T420" s="52">
        <v>0.02</v>
      </c>
      <c r="U420" s="59">
        <v>0.1305</v>
      </c>
      <c r="V420" s="74">
        <f t="shared" si="110"/>
        <v>-0.1105</v>
      </c>
      <c r="W420" s="52">
        <v>0.14000000000000001</v>
      </c>
      <c r="X420" s="59">
        <v>0.1305</v>
      </c>
      <c r="Y420" s="74">
        <f t="shared" si="111"/>
        <v>9.5000000000000084E-3</v>
      </c>
      <c r="Z420" s="52">
        <v>0.1</v>
      </c>
      <c r="AA420" s="59">
        <v>0.1305</v>
      </c>
      <c r="AB420" s="74">
        <f t="shared" si="112"/>
        <v>-3.0499999999999999E-2</v>
      </c>
      <c r="AC420" s="52">
        <v>0.12</v>
      </c>
      <c r="AD420" s="59">
        <v>0.1305</v>
      </c>
      <c r="AE420" s="74">
        <f t="shared" si="113"/>
        <v>-1.0500000000000009E-2</v>
      </c>
      <c r="AF420" s="95">
        <f t="shared" si="114"/>
        <v>-4.9499999999999995E-2</v>
      </c>
      <c r="AG420" s="100">
        <v>246.94</v>
      </c>
      <c r="AH420" s="98">
        <f t="shared" si="116"/>
        <v>1.437872372785212E-3</v>
      </c>
      <c r="AI420" s="112">
        <f t="shared" si="117"/>
        <v>-7.1174682452867987E-5</v>
      </c>
      <c r="AJ420" s="100">
        <v>286.57</v>
      </c>
      <c r="AK420" s="100">
        <v>0.48</v>
      </c>
      <c r="AL420" s="181" t="s">
        <v>13</v>
      </c>
    </row>
    <row r="421" spans="1:38" s="62" customFormat="1">
      <c r="A421" s="90" t="s">
        <v>1740</v>
      </c>
      <c r="B421" s="53" t="s">
        <v>13</v>
      </c>
      <c r="C421" s="59">
        <v>0.1305</v>
      </c>
      <c r="D421" s="78" t="s">
        <v>13</v>
      </c>
      <c r="E421" s="54" t="s">
        <v>13</v>
      </c>
      <c r="F421" s="59">
        <v>0.1305</v>
      </c>
      <c r="G421" s="78" t="s">
        <v>13</v>
      </c>
      <c r="H421" s="52">
        <v>0.05</v>
      </c>
      <c r="I421" s="59">
        <v>0.1305</v>
      </c>
      <c r="J421" s="74">
        <f t="shared" si="106"/>
        <v>-8.0500000000000002E-2</v>
      </c>
      <c r="K421" s="52">
        <v>0.24</v>
      </c>
      <c r="L421" s="59">
        <v>0.1305</v>
      </c>
      <c r="M421" s="74">
        <f t="shared" si="107"/>
        <v>0.10949999999999999</v>
      </c>
      <c r="N421" s="52">
        <v>0.15</v>
      </c>
      <c r="O421" s="59">
        <v>0.1305</v>
      </c>
      <c r="P421" s="74">
        <f t="shared" si="108"/>
        <v>1.949999999999999E-2</v>
      </c>
      <c r="Q421" s="52">
        <v>0.24</v>
      </c>
      <c r="R421" s="59">
        <v>0.1305</v>
      </c>
      <c r="S421" s="74">
        <f t="shared" si="109"/>
        <v>0.10949999999999999</v>
      </c>
      <c r="T421" s="52">
        <v>0.25</v>
      </c>
      <c r="U421" s="59">
        <v>0.1305</v>
      </c>
      <c r="V421" s="74">
        <f t="shared" si="110"/>
        <v>0.1195</v>
      </c>
      <c r="W421" s="52">
        <v>0.28999999999999998</v>
      </c>
      <c r="X421" s="59">
        <v>0.1305</v>
      </c>
      <c r="Y421" s="74">
        <f t="shared" si="111"/>
        <v>0.15949999999999998</v>
      </c>
      <c r="Z421" s="52">
        <v>0.3</v>
      </c>
      <c r="AA421" s="59">
        <v>0.1305</v>
      </c>
      <c r="AB421" s="74">
        <f t="shared" si="112"/>
        <v>0.16949999999999998</v>
      </c>
      <c r="AC421" s="52">
        <v>0.12</v>
      </c>
      <c r="AD421" s="59">
        <v>0.1305</v>
      </c>
      <c r="AE421" s="74">
        <f t="shared" si="113"/>
        <v>-1.0500000000000009E-2</v>
      </c>
      <c r="AF421" s="95">
        <f t="shared" si="114"/>
        <v>7.4499999999999983E-2</v>
      </c>
      <c r="AG421" s="100">
        <v>210.3</v>
      </c>
      <c r="AH421" s="98">
        <f t="shared" si="116"/>
        <v>1.2245264436572855E-3</v>
      </c>
      <c r="AI421" s="112">
        <f t="shared" si="117"/>
        <v>9.1227220052467743E-5</v>
      </c>
      <c r="AJ421" s="100">
        <v>238.81</v>
      </c>
      <c r="AK421" s="100">
        <v>1.35</v>
      </c>
      <c r="AL421" s="181" t="s">
        <v>13</v>
      </c>
    </row>
    <row r="422" spans="1:38" s="62" customFormat="1">
      <c r="A422" s="90" t="s">
        <v>1741</v>
      </c>
      <c r="B422" s="53" t="s">
        <v>13</v>
      </c>
      <c r="C422" s="59">
        <v>0.1305</v>
      </c>
      <c r="D422" s="78" t="s">
        <v>13</v>
      </c>
      <c r="E422" s="54" t="s">
        <v>13</v>
      </c>
      <c r="F422" s="59">
        <v>0.1305</v>
      </c>
      <c r="G422" s="78" t="s">
        <v>13</v>
      </c>
      <c r="H422" s="54" t="s">
        <v>13</v>
      </c>
      <c r="I422" s="59">
        <v>0.1305</v>
      </c>
      <c r="J422" s="78" t="s">
        <v>13</v>
      </c>
      <c r="K422" s="53" t="s">
        <v>13</v>
      </c>
      <c r="L422" s="59">
        <v>0.1305</v>
      </c>
      <c r="M422" s="78" t="s">
        <v>13</v>
      </c>
      <c r="N422" s="54" t="s">
        <v>13</v>
      </c>
      <c r="O422" s="59">
        <v>0.1305</v>
      </c>
      <c r="P422" s="78" t="s">
        <v>13</v>
      </c>
      <c r="Q422" s="52">
        <v>-0.01</v>
      </c>
      <c r="R422" s="59">
        <v>0.1305</v>
      </c>
      <c r="S422" s="74">
        <f t="shared" si="109"/>
        <v>-0.14050000000000001</v>
      </c>
      <c r="T422" s="52">
        <v>0</v>
      </c>
      <c r="U422" s="59">
        <v>0.1305</v>
      </c>
      <c r="V422" s="74">
        <f t="shared" si="110"/>
        <v>-0.1305</v>
      </c>
      <c r="W422" s="52">
        <v>0.01</v>
      </c>
      <c r="X422" s="59">
        <v>0.1305</v>
      </c>
      <c r="Y422" s="74">
        <f t="shared" si="111"/>
        <v>-0.12050000000000001</v>
      </c>
      <c r="Z422" s="52">
        <v>0.05</v>
      </c>
      <c r="AA422" s="59">
        <v>0.1305</v>
      </c>
      <c r="AB422" s="74">
        <f t="shared" si="112"/>
        <v>-8.0500000000000002E-2</v>
      </c>
      <c r="AC422" s="52">
        <v>7.0000000000000007E-2</v>
      </c>
      <c r="AD422" s="59">
        <v>0.1305</v>
      </c>
      <c r="AE422" s="74">
        <f t="shared" si="113"/>
        <v>-6.0499999999999998E-2</v>
      </c>
      <c r="AF422" s="95">
        <f t="shared" si="114"/>
        <v>-0.1065</v>
      </c>
      <c r="AG422" s="100">
        <v>177.12</v>
      </c>
      <c r="AH422" s="98">
        <f t="shared" si="116"/>
        <v>1.0313272643869633E-3</v>
      </c>
      <c r="AI422" s="112">
        <f t="shared" si="117"/>
        <v>-1.098363536572116E-4</v>
      </c>
      <c r="AJ422" s="100">
        <v>249.9</v>
      </c>
      <c r="AK422" s="100">
        <v>0.64</v>
      </c>
      <c r="AL422" s="102">
        <v>4.1399999999999997</v>
      </c>
    </row>
    <row r="423" spans="1:38" s="62" customFormat="1">
      <c r="A423" s="90" t="s">
        <v>1742</v>
      </c>
      <c r="B423" s="52">
        <v>0.08</v>
      </c>
      <c r="C423" s="59">
        <v>0.1305</v>
      </c>
      <c r="D423" s="74">
        <f t="shared" si="115"/>
        <v>-5.0500000000000003E-2</v>
      </c>
      <c r="E423" s="52">
        <v>0.08</v>
      </c>
      <c r="F423" s="59">
        <v>0.1305</v>
      </c>
      <c r="G423" s="74">
        <f t="shared" si="105"/>
        <v>-5.0500000000000003E-2</v>
      </c>
      <c r="H423" s="52">
        <v>0.06</v>
      </c>
      <c r="I423" s="59">
        <v>0.1305</v>
      </c>
      <c r="J423" s="74">
        <f t="shared" si="106"/>
        <v>-7.0500000000000007E-2</v>
      </c>
      <c r="K423" s="52">
        <v>0.08</v>
      </c>
      <c r="L423" s="59">
        <v>0.1305</v>
      </c>
      <c r="M423" s="74">
        <f t="shared" si="107"/>
        <v>-5.0500000000000003E-2</v>
      </c>
      <c r="N423" s="52">
        <v>0.08</v>
      </c>
      <c r="O423" s="59">
        <v>0.1305</v>
      </c>
      <c r="P423" s="74">
        <f t="shared" si="108"/>
        <v>-5.0500000000000003E-2</v>
      </c>
      <c r="Q423" s="52">
        <v>7.0000000000000007E-2</v>
      </c>
      <c r="R423" s="59">
        <v>0.1305</v>
      </c>
      <c r="S423" s="74">
        <f t="shared" si="109"/>
        <v>-6.0499999999999998E-2</v>
      </c>
      <c r="T423" s="52">
        <v>7.0000000000000007E-2</v>
      </c>
      <c r="U423" s="59">
        <v>0.1305</v>
      </c>
      <c r="V423" s="74">
        <f t="shared" si="110"/>
        <v>-6.0499999999999998E-2</v>
      </c>
      <c r="W423" s="52">
        <v>0.12</v>
      </c>
      <c r="X423" s="59">
        <v>0.1305</v>
      </c>
      <c r="Y423" s="74">
        <f t="shared" si="111"/>
        <v>-1.0500000000000009E-2</v>
      </c>
      <c r="Z423" s="52">
        <v>0.18</v>
      </c>
      <c r="AA423" s="59">
        <v>0.1305</v>
      </c>
      <c r="AB423" s="74">
        <f t="shared" si="112"/>
        <v>4.9499999999999988E-2</v>
      </c>
      <c r="AC423" s="52">
        <v>0.24</v>
      </c>
      <c r="AD423" s="59">
        <v>0.1305</v>
      </c>
      <c r="AE423" s="74">
        <f t="shared" si="113"/>
        <v>0.10949999999999999</v>
      </c>
      <c r="AF423" s="95">
        <f t="shared" si="114"/>
        <v>-2.4500000000000004E-2</v>
      </c>
      <c r="AG423" s="100">
        <v>110.21</v>
      </c>
      <c r="AH423" s="98">
        <f t="shared" si="116"/>
        <v>6.4172638780537051E-4</v>
      </c>
      <c r="AI423" s="112">
        <f t="shared" si="117"/>
        <v>-1.572229650123158E-5</v>
      </c>
      <c r="AJ423" s="100">
        <v>140.01</v>
      </c>
      <c r="AK423" s="100">
        <v>1.27</v>
      </c>
      <c r="AL423" s="102">
        <v>-9.4</v>
      </c>
    </row>
    <row r="424" spans="1:38" s="62" customFormat="1">
      <c r="A424" s="90" t="s">
        <v>1743</v>
      </c>
      <c r="B424" s="52">
        <v>0.11</v>
      </c>
      <c r="C424" s="59">
        <v>0.1305</v>
      </c>
      <c r="D424" s="74">
        <f t="shared" si="115"/>
        <v>-2.0500000000000004E-2</v>
      </c>
      <c r="E424" s="52">
        <v>0.16</v>
      </c>
      <c r="F424" s="59">
        <v>0.1305</v>
      </c>
      <c r="G424" s="74">
        <f t="shared" si="105"/>
        <v>2.9499999999999998E-2</v>
      </c>
      <c r="H424" s="52">
        <v>0.08</v>
      </c>
      <c r="I424" s="59">
        <v>0.1305</v>
      </c>
      <c r="J424" s="74">
        <f t="shared" si="106"/>
        <v>-5.0500000000000003E-2</v>
      </c>
      <c r="K424" s="52">
        <v>0.05</v>
      </c>
      <c r="L424" s="59">
        <v>0.1305</v>
      </c>
      <c r="M424" s="74">
        <f t="shared" si="107"/>
        <v>-8.0500000000000002E-2</v>
      </c>
      <c r="N424" s="52">
        <v>0.04</v>
      </c>
      <c r="O424" s="59">
        <v>0.1305</v>
      </c>
      <c r="P424" s="74">
        <f t="shared" si="108"/>
        <v>-9.0499999999999997E-2</v>
      </c>
      <c r="Q424" s="52">
        <v>0.03</v>
      </c>
      <c r="R424" s="59">
        <v>0.1305</v>
      </c>
      <c r="S424" s="74">
        <f t="shared" si="109"/>
        <v>-0.10050000000000001</v>
      </c>
      <c r="T424" s="52">
        <v>0.04</v>
      </c>
      <c r="U424" s="59">
        <v>0.1305</v>
      </c>
      <c r="V424" s="74">
        <f t="shared" si="110"/>
        <v>-9.0499999999999997E-2</v>
      </c>
      <c r="W424" s="52">
        <v>0.04</v>
      </c>
      <c r="X424" s="59">
        <v>0.1305</v>
      </c>
      <c r="Y424" s="74">
        <f t="shared" si="111"/>
        <v>-9.0499999999999997E-2</v>
      </c>
      <c r="Z424" s="52">
        <v>7.0000000000000007E-2</v>
      </c>
      <c r="AA424" s="59">
        <v>0.1305</v>
      </c>
      <c r="AB424" s="74">
        <f t="shared" si="112"/>
        <v>-6.0499999999999998E-2</v>
      </c>
      <c r="AC424" s="52">
        <v>0.08</v>
      </c>
      <c r="AD424" s="59">
        <v>0.1305</v>
      </c>
      <c r="AE424" s="74">
        <f t="shared" si="113"/>
        <v>-5.0500000000000003E-2</v>
      </c>
      <c r="AF424" s="95">
        <f t="shared" si="114"/>
        <v>-6.0500000000000012E-2</v>
      </c>
      <c r="AG424" s="100">
        <v>49.27</v>
      </c>
      <c r="AH424" s="98">
        <f t="shared" si="116"/>
        <v>2.8688738886825703E-4</v>
      </c>
      <c r="AI424" s="112">
        <f t="shared" si="117"/>
        <v>-1.7356687026529553E-5</v>
      </c>
      <c r="AJ424" s="100">
        <v>54.74</v>
      </c>
      <c r="AK424" s="100">
        <v>0.56999999999999995</v>
      </c>
      <c r="AL424" s="102">
        <v>-1.95</v>
      </c>
    </row>
    <row r="425" spans="1:38" s="62" customFormat="1">
      <c r="A425" s="90" t="s">
        <v>1744</v>
      </c>
      <c r="B425" s="52">
        <v>7.0000000000000007E-2</v>
      </c>
      <c r="C425" s="59">
        <v>0.1305</v>
      </c>
      <c r="D425" s="74">
        <f t="shared" si="115"/>
        <v>-6.0499999999999998E-2</v>
      </c>
      <c r="E425" s="52">
        <v>0.15</v>
      </c>
      <c r="F425" s="59">
        <v>0.1305</v>
      </c>
      <c r="G425" s="74">
        <f t="shared" si="105"/>
        <v>1.949999999999999E-2</v>
      </c>
      <c r="H425" s="52">
        <v>0.12</v>
      </c>
      <c r="I425" s="59">
        <v>0.1305</v>
      </c>
      <c r="J425" s="74">
        <f t="shared" si="106"/>
        <v>-1.0500000000000009E-2</v>
      </c>
      <c r="K425" s="52">
        <v>0.15</v>
      </c>
      <c r="L425" s="59">
        <v>0.1305</v>
      </c>
      <c r="M425" s="74">
        <f t="shared" si="107"/>
        <v>1.949999999999999E-2</v>
      </c>
      <c r="N425" s="52">
        <v>0.14000000000000001</v>
      </c>
      <c r="O425" s="59">
        <v>0.1305</v>
      </c>
      <c r="P425" s="74">
        <f t="shared" si="108"/>
        <v>9.5000000000000084E-3</v>
      </c>
      <c r="Q425" s="52">
        <v>0.13</v>
      </c>
      <c r="R425" s="59">
        <v>0.1305</v>
      </c>
      <c r="S425" s="74">
        <f t="shared" si="109"/>
        <v>-5.0000000000000044E-4</v>
      </c>
      <c r="T425" s="52">
        <v>0.16</v>
      </c>
      <c r="U425" s="59">
        <v>0.1305</v>
      </c>
      <c r="V425" s="74">
        <f t="shared" si="110"/>
        <v>2.9499999999999998E-2</v>
      </c>
      <c r="W425" s="52">
        <v>0.1</v>
      </c>
      <c r="X425" s="59">
        <v>0.1305</v>
      </c>
      <c r="Y425" s="74">
        <f t="shared" si="111"/>
        <v>-3.0499999999999999E-2</v>
      </c>
      <c r="Z425" s="52">
        <v>0.14000000000000001</v>
      </c>
      <c r="AA425" s="59">
        <v>0.1305</v>
      </c>
      <c r="AB425" s="74">
        <f t="shared" si="112"/>
        <v>9.5000000000000084E-3</v>
      </c>
      <c r="AC425" s="52">
        <v>7.0000000000000007E-2</v>
      </c>
      <c r="AD425" s="59">
        <v>0.1305</v>
      </c>
      <c r="AE425" s="74">
        <f t="shared" si="113"/>
        <v>-6.0499999999999998E-2</v>
      </c>
      <c r="AF425" s="95">
        <f t="shared" si="114"/>
        <v>-7.5000000000000015E-3</v>
      </c>
      <c r="AG425" s="100">
        <v>183.57</v>
      </c>
      <c r="AH425" s="98">
        <f t="shared" si="116"/>
        <v>1.0688840668671797E-3</v>
      </c>
      <c r="AI425" s="112">
        <f t="shared" si="117"/>
        <v>-8.01663050150385E-6</v>
      </c>
      <c r="AJ425" s="100">
        <v>228.79</v>
      </c>
      <c r="AK425" s="100">
        <v>1.28</v>
      </c>
      <c r="AL425" s="102">
        <v>-12.12</v>
      </c>
    </row>
    <row r="426" spans="1:38" s="62" customFormat="1">
      <c r="A426" s="90" t="s">
        <v>1745</v>
      </c>
      <c r="B426" s="52">
        <v>0.22</v>
      </c>
      <c r="C426" s="59">
        <v>0.1305</v>
      </c>
      <c r="D426" s="74">
        <f t="shared" si="115"/>
        <v>8.9499999999999996E-2</v>
      </c>
      <c r="E426" s="56" t="s">
        <v>13</v>
      </c>
      <c r="F426" s="59">
        <v>0.1305</v>
      </c>
      <c r="G426" s="78" t="s">
        <v>13</v>
      </c>
      <c r="H426" s="56" t="s">
        <v>13</v>
      </c>
      <c r="I426" s="59">
        <v>0.1305</v>
      </c>
      <c r="J426" s="78" t="s">
        <v>13</v>
      </c>
      <c r="K426" s="56" t="s">
        <v>13</v>
      </c>
      <c r="L426" s="59">
        <v>0.1305</v>
      </c>
      <c r="M426" s="78" t="s">
        <v>13</v>
      </c>
      <c r="N426" s="56" t="s">
        <v>13</v>
      </c>
      <c r="O426" s="59">
        <v>0.1305</v>
      </c>
      <c r="P426" s="78" t="s">
        <v>13</v>
      </c>
      <c r="Q426" s="56" t="s">
        <v>13</v>
      </c>
      <c r="R426" s="59">
        <v>0.1305</v>
      </c>
      <c r="S426" s="78" t="s">
        <v>13</v>
      </c>
      <c r="T426" s="56" t="s">
        <v>13</v>
      </c>
      <c r="U426" s="59">
        <v>0.1305</v>
      </c>
      <c r="V426" s="78" t="s">
        <v>13</v>
      </c>
      <c r="W426" s="56" t="s">
        <v>13</v>
      </c>
      <c r="X426" s="59">
        <v>0.1305</v>
      </c>
      <c r="Y426" s="78" t="s">
        <v>13</v>
      </c>
      <c r="Z426" s="52">
        <v>-0.11</v>
      </c>
      <c r="AA426" s="59">
        <v>0.1305</v>
      </c>
      <c r="AB426" s="74">
        <f t="shared" si="112"/>
        <v>-0.24049999999999999</v>
      </c>
      <c r="AC426" s="52">
        <v>0.03</v>
      </c>
      <c r="AD426" s="59">
        <v>0.1305</v>
      </c>
      <c r="AE426" s="74">
        <f t="shared" si="113"/>
        <v>-0.10050000000000001</v>
      </c>
      <c r="AF426" s="95">
        <f t="shared" si="114"/>
        <v>-8.3833333333333329E-2</v>
      </c>
      <c r="AG426" s="100">
        <v>136.34</v>
      </c>
      <c r="AH426" s="98">
        <f t="shared" si="116"/>
        <v>7.9387510855080505E-4</v>
      </c>
      <c r="AI426" s="112">
        <f t="shared" si="117"/>
        <v>-6.6553196600175821E-5</v>
      </c>
      <c r="AJ426" s="100">
        <v>187.64</v>
      </c>
      <c r="AK426" s="100">
        <v>1.91</v>
      </c>
      <c r="AL426" s="102">
        <v>-9.51</v>
      </c>
    </row>
    <row r="427" spans="1:38" s="62" customFormat="1">
      <c r="A427" s="90" t="s">
        <v>1746</v>
      </c>
      <c r="B427" s="52">
        <v>0.23</v>
      </c>
      <c r="C427" s="59">
        <v>0.1305</v>
      </c>
      <c r="D427" s="74">
        <f t="shared" si="115"/>
        <v>9.9500000000000005E-2</v>
      </c>
      <c r="E427" s="52">
        <v>0.3</v>
      </c>
      <c r="F427" s="59">
        <v>0.1305</v>
      </c>
      <c r="G427" s="74">
        <f t="shared" si="105"/>
        <v>0.16949999999999998</v>
      </c>
      <c r="H427" s="52">
        <v>0.27</v>
      </c>
      <c r="I427" s="59">
        <v>0.1305</v>
      </c>
      <c r="J427" s="74">
        <f t="shared" si="106"/>
        <v>0.13950000000000001</v>
      </c>
      <c r="K427" s="52">
        <v>0.25</v>
      </c>
      <c r="L427" s="59">
        <v>0.1305</v>
      </c>
      <c r="M427" s="74">
        <f t="shared" si="107"/>
        <v>0.1195</v>
      </c>
      <c r="N427" s="52">
        <v>0.3</v>
      </c>
      <c r="O427" s="59">
        <v>0.1305</v>
      </c>
      <c r="P427" s="74">
        <f t="shared" si="108"/>
        <v>0.16949999999999998</v>
      </c>
      <c r="Q427" s="52">
        <v>0.25</v>
      </c>
      <c r="R427" s="59">
        <v>0.1305</v>
      </c>
      <c r="S427" s="74">
        <f t="shared" si="109"/>
        <v>0.1195</v>
      </c>
      <c r="T427" s="52">
        <v>0.22</v>
      </c>
      <c r="U427" s="59">
        <v>0.1305</v>
      </c>
      <c r="V427" s="74">
        <f t="shared" si="110"/>
        <v>8.9499999999999996E-2</v>
      </c>
      <c r="W427" s="52">
        <v>0.2</v>
      </c>
      <c r="X427" s="59">
        <v>0.1305</v>
      </c>
      <c r="Y427" s="74">
        <f t="shared" si="111"/>
        <v>6.9500000000000006E-2</v>
      </c>
      <c r="Z427" s="52">
        <v>0.14000000000000001</v>
      </c>
      <c r="AA427" s="59">
        <v>0.1305</v>
      </c>
      <c r="AB427" s="74">
        <f t="shared" si="112"/>
        <v>9.5000000000000084E-3</v>
      </c>
      <c r="AC427" s="52">
        <v>-0.13</v>
      </c>
      <c r="AD427" s="59">
        <v>0.1305</v>
      </c>
      <c r="AE427" s="74">
        <f t="shared" si="113"/>
        <v>-0.26050000000000001</v>
      </c>
      <c r="AF427" s="95">
        <f t="shared" si="114"/>
        <v>7.2500000000000009E-2</v>
      </c>
      <c r="AG427" s="100">
        <v>499.29</v>
      </c>
      <c r="AH427" s="98">
        <f t="shared" si="116"/>
        <v>2.90724587757321E-3</v>
      </c>
      <c r="AI427" s="112">
        <f t="shared" si="117"/>
        <v>2.1077532612405776E-4</v>
      </c>
      <c r="AJ427" s="100">
        <v>656.33</v>
      </c>
      <c r="AK427" s="100">
        <v>3.23</v>
      </c>
      <c r="AL427" s="102">
        <v>-10.4</v>
      </c>
    </row>
    <row r="428" spans="1:38" s="62" customFormat="1">
      <c r="A428" s="90" t="s">
        <v>1747</v>
      </c>
      <c r="B428" s="52">
        <v>0.2</v>
      </c>
      <c r="C428" s="59">
        <v>0.1305</v>
      </c>
      <c r="D428" s="74">
        <f t="shared" si="115"/>
        <v>6.9500000000000006E-2</v>
      </c>
      <c r="E428" s="52">
        <v>0.1</v>
      </c>
      <c r="F428" s="59">
        <v>0.1305</v>
      </c>
      <c r="G428" s="74">
        <f t="shared" si="105"/>
        <v>-3.0499999999999999E-2</v>
      </c>
      <c r="H428" s="52">
        <v>0.14000000000000001</v>
      </c>
      <c r="I428" s="59">
        <v>0.1305</v>
      </c>
      <c r="J428" s="74">
        <f t="shared" si="106"/>
        <v>9.5000000000000084E-3</v>
      </c>
      <c r="K428" s="52">
        <v>0.1</v>
      </c>
      <c r="L428" s="59">
        <v>0.1305</v>
      </c>
      <c r="M428" s="74">
        <f t="shared" si="107"/>
        <v>-3.0499999999999999E-2</v>
      </c>
      <c r="N428" s="52">
        <v>7.0000000000000007E-2</v>
      </c>
      <c r="O428" s="59">
        <v>0.1305</v>
      </c>
      <c r="P428" s="74">
        <f t="shared" si="108"/>
        <v>-6.0499999999999998E-2</v>
      </c>
      <c r="Q428" s="52">
        <v>0.12</v>
      </c>
      <c r="R428" s="59">
        <v>0.1305</v>
      </c>
      <c r="S428" s="74">
        <f t="shared" si="109"/>
        <v>-1.0500000000000009E-2</v>
      </c>
      <c r="T428" s="52">
        <v>0.11</v>
      </c>
      <c r="U428" s="59">
        <v>0.1305</v>
      </c>
      <c r="V428" s="74">
        <f t="shared" si="110"/>
        <v>-2.0500000000000004E-2</v>
      </c>
      <c r="W428" s="52">
        <v>0.11</v>
      </c>
      <c r="X428" s="59">
        <v>0.1305</v>
      </c>
      <c r="Y428" s="74">
        <f t="shared" si="111"/>
        <v>-2.0500000000000004E-2</v>
      </c>
      <c r="Z428" s="52">
        <v>0.14000000000000001</v>
      </c>
      <c r="AA428" s="59">
        <v>0.1305</v>
      </c>
      <c r="AB428" s="74">
        <f t="shared" si="112"/>
        <v>9.5000000000000084E-3</v>
      </c>
      <c r="AC428" s="52">
        <v>0.14000000000000001</v>
      </c>
      <c r="AD428" s="59">
        <v>0.1305</v>
      </c>
      <c r="AE428" s="74">
        <f t="shared" si="113"/>
        <v>9.5000000000000084E-3</v>
      </c>
      <c r="AF428" s="95">
        <f t="shared" si="114"/>
        <v>-7.499999999999998E-3</v>
      </c>
      <c r="AG428" s="100">
        <v>86.91</v>
      </c>
      <c r="AH428" s="98">
        <f t="shared" si="116"/>
        <v>5.0605607807063563E-4</v>
      </c>
      <c r="AI428" s="112">
        <f t="shared" si="117"/>
        <v>-3.7954205855297663E-6</v>
      </c>
      <c r="AJ428" s="100">
        <v>108.92</v>
      </c>
      <c r="AK428" s="100">
        <v>0.76</v>
      </c>
      <c r="AL428" s="102">
        <v>-4.76</v>
      </c>
    </row>
    <row r="429" spans="1:38" s="62" customFormat="1">
      <c r="A429" s="90" t="s">
        <v>1748</v>
      </c>
      <c r="B429" s="52">
        <v>0.05</v>
      </c>
      <c r="C429" s="59">
        <v>0.1305</v>
      </c>
      <c r="D429" s="74">
        <f t="shared" si="115"/>
        <v>-8.0500000000000002E-2</v>
      </c>
      <c r="E429" s="52">
        <v>0.03</v>
      </c>
      <c r="F429" s="59">
        <v>0.1305</v>
      </c>
      <c r="G429" s="74">
        <f t="shared" si="105"/>
        <v>-0.10050000000000001</v>
      </c>
      <c r="H429" s="52">
        <v>0.01</v>
      </c>
      <c r="I429" s="59">
        <v>0.1305</v>
      </c>
      <c r="J429" s="74">
        <f t="shared" si="106"/>
        <v>-0.12050000000000001</v>
      </c>
      <c r="K429" s="52">
        <v>0.01</v>
      </c>
      <c r="L429" s="59">
        <v>0.1305</v>
      </c>
      <c r="M429" s="74">
        <f t="shared" si="107"/>
        <v>-0.12050000000000001</v>
      </c>
      <c r="N429" s="52">
        <v>0.01</v>
      </c>
      <c r="O429" s="59">
        <v>0.1305</v>
      </c>
      <c r="P429" s="74">
        <f t="shared" si="108"/>
        <v>-0.12050000000000001</v>
      </c>
      <c r="Q429" s="52">
        <v>0.01</v>
      </c>
      <c r="R429" s="59">
        <v>0.1305</v>
      </c>
      <c r="S429" s="74">
        <f t="shared" si="109"/>
        <v>-0.12050000000000001</v>
      </c>
      <c r="T429" s="52">
        <v>0.01</v>
      </c>
      <c r="U429" s="59">
        <v>0.1305</v>
      </c>
      <c r="V429" s="74">
        <f t="shared" si="110"/>
        <v>-0.12050000000000001</v>
      </c>
      <c r="W429" s="52">
        <v>0.01</v>
      </c>
      <c r="X429" s="59">
        <v>0.1305</v>
      </c>
      <c r="Y429" s="74">
        <f t="shared" si="111"/>
        <v>-0.12050000000000001</v>
      </c>
      <c r="Z429" s="52">
        <v>0.01</v>
      </c>
      <c r="AA429" s="59">
        <v>0.1305</v>
      </c>
      <c r="AB429" s="74">
        <f t="shared" si="112"/>
        <v>-0.12050000000000001</v>
      </c>
      <c r="AC429" s="52">
        <v>0.02</v>
      </c>
      <c r="AD429" s="59">
        <v>0.1305</v>
      </c>
      <c r="AE429" s="74">
        <f t="shared" si="113"/>
        <v>-0.1105</v>
      </c>
      <c r="AF429" s="95">
        <f t="shared" si="114"/>
        <v>-0.11350000000000002</v>
      </c>
      <c r="AG429" s="100">
        <v>62.92</v>
      </c>
      <c r="AH429" s="98">
        <f t="shared" si="116"/>
        <v>3.663680638845288E-4</v>
      </c>
      <c r="AI429" s="112">
        <f t="shared" si="117"/>
        <v>-4.1582775250894028E-5</v>
      </c>
      <c r="AJ429" s="100">
        <v>77.739999999999995</v>
      </c>
      <c r="AK429" s="100">
        <v>0.09</v>
      </c>
      <c r="AL429" s="181" t="s">
        <v>13</v>
      </c>
    </row>
    <row r="430" spans="1:38" s="62" customFormat="1">
      <c r="A430" s="90" t="s">
        <v>1749</v>
      </c>
      <c r="B430" s="52">
        <v>0.14000000000000001</v>
      </c>
      <c r="C430" s="59">
        <v>0.1305</v>
      </c>
      <c r="D430" s="74">
        <f t="shared" si="115"/>
        <v>9.5000000000000084E-3</v>
      </c>
      <c r="E430" s="52">
        <v>0.1</v>
      </c>
      <c r="F430" s="59">
        <v>0.1305</v>
      </c>
      <c r="G430" s="74">
        <f t="shared" si="105"/>
        <v>-3.0499999999999999E-2</v>
      </c>
      <c r="H430" s="52">
        <v>0.08</v>
      </c>
      <c r="I430" s="59">
        <v>0.1305</v>
      </c>
      <c r="J430" s="74">
        <f t="shared" si="106"/>
        <v>-5.0500000000000003E-2</v>
      </c>
      <c r="K430" s="52">
        <v>0.09</v>
      </c>
      <c r="L430" s="59">
        <v>0.1305</v>
      </c>
      <c r="M430" s="74">
        <f t="shared" si="107"/>
        <v>-4.0500000000000008E-2</v>
      </c>
      <c r="N430" s="52">
        <v>0.1</v>
      </c>
      <c r="O430" s="59">
        <v>0.1305</v>
      </c>
      <c r="P430" s="74">
        <f t="shared" si="108"/>
        <v>-3.0499999999999999E-2</v>
      </c>
      <c r="Q430" s="52">
        <v>0.18</v>
      </c>
      <c r="R430" s="59">
        <v>0.1305</v>
      </c>
      <c r="S430" s="74">
        <f t="shared" si="109"/>
        <v>4.9499999999999988E-2</v>
      </c>
      <c r="T430" s="52">
        <v>0.22</v>
      </c>
      <c r="U430" s="59">
        <v>0.1305</v>
      </c>
      <c r="V430" s="74">
        <f t="shared" si="110"/>
        <v>8.9499999999999996E-2</v>
      </c>
      <c r="W430" s="52">
        <v>0.23</v>
      </c>
      <c r="X430" s="59">
        <v>0.1305</v>
      </c>
      <c r="Y430" s="74">
        <f t="shared" si="111"/>
        <v>9.9500000000000005E-2</v>
      </c>
      <c r="Z430" s="52">
        <v>0.2</v>
      </c>
      <c r="AA430" s="59">
        <v>0.1305</v>
      </c>
      <c r="AB430" s="74">
        <f t="shared" si="112"/>
        <v>6.9500000000000006E-2</v>
      </c>
      <c r="AC430" s="52">
        <v>0.21</v>
      </c>
      <c r="AD430" s="59">
        <v>0.1305</v>
      </c>
      <c r="AE430" s="74">
        <f t="shared" si="113"/>
        <v>7.9499999999999987E-2</v>
      </c>
      <c r="AF430" s="95">
        <f t="shared" si="114"/>
        <v>2.4499999999999997E-2</v>
      </c>
      <c r="AG430" s="100">
        <v>399.37</v>
      </c>
      <c r="AH430" s="98">
        <f t="shared" si="116"/>
        <v>2.3254356909339518E-3</v>
      </c>
      <c r="AI430" s="112">
        <f t="shared" si="117"/>
        <v>5.6973174427881811E-5</v>
      </c>
      <c r="AJ430" s="100">
        <v>504.49</v>
      </c>
      <c r="AK430" s="100">
        <v>0.89</v>
      </c>
      <c r="AL430" s="102">
        <v>-5.94</v>
      </c>
    </row>
    <row r="431" spans="1:38" s="62" customFormat="1">
      <c r="A431" s="90" t="s">
        <v>1750</v>
      </c>
      <c r="B431" s="52">
        <v>0.18</v>
      </c>
      <c r="C431" s="59">
        <v>0.1305</v>
      </c>
      <c r="D431" s="74">
        <f t="shared" si="115"/>
        <v>4.9499999999999988E-2</v>
      </c>
      <c r="E431" s="52">
        <v>0.08</v>
      </c>
      <c r="F431" s="59">
        <v>0.1305</v>
      </c>
      <c r="G431" s="74">
        <f t="shared" si="105"/>
        <v>-5.0500000000000003E-2</v>
      </c>
      <c r="H431" s="52">
        <v>0.11</v>
      </c>
      <c r="I431" s="59">
        <v>0.1305</v>
      </c>
      <c r="J431" s="74">
        <f t="shared" si="106"/>
        <v>-2.0500000000000004E-2</v>
      </c>
      <c r="K431" s="52">
        <v>-0.1</v>
      </c>
      <c r="L431" s="59">
        <v>0.1305</v>
      </c>
      <c r="M431" s="74">
        <f t="shared" si="107"/>
        <v>-0.23050000000000001</v>
      </c>
      <c r="N431" s="52">
        <v>-0.06</v>
      </c>
      <c r="O431" s="59">
        <v>0.1305</v>
      </c>
      <c r="P431" s="74">
        <f t="shared" si="108"/>
        <v>-0.1905</v>
      </c>
      <c r="Q431" s="52">
        <v>0</v>
      </c>
      <c r="R431" s="59">
        <v>0.1305</v>
      </c>
      <c r="S431" s="74">
        <f t="shared" si="109"/>
        <v>-0.1305</v>
      </c>
      <c r="T431" s="52">
        <v>0.08</v>
      </c>
      <c r="U431" s="59">
        <v>0.1305</v>
      </c>
      <c r="V431" s="74">
        <f t="shared" si="110"/>
        <v>-5.0500000000000003E-2</v>
      </c>
      <c r="W431" s="52">
        <v>0.08</v>
      </c>
      <c r="X431" s="59">
        <v>0.1305</v>
      </c>
      <c r="Y431" s="74">
        <f t="shared" si="111"/>
        <v>-5.0500000000000003E-2</v>
      </c>
      <c r="Z431" s="52">
        <v>0.1</v>
      </c>
      <c r="AA431" s="59">
        <v>0.1305</v>
      </c>
      <c r="AB431" s="74">
        <f t="shared" si="112"/>
        <v>-3.0499999999999999E-2</v>
      </c>
      <c r="AC431" s="52">
        <v>0.05</v>
      </c>
      <c r="AD431" s="59">
        <v>0.1305</v>
      </c>
      <c r="AE431" s="74">
        <f t="shared" si="113"/>
        <v>-8.0500000000000002E-2</v>
      </c>
      <c r="AF431" s="95">
        <f t="shared" si="114"/>
        <v>-7.8499999999999986E-2</v>
      </c>
      <c r="AG431" s="100">
        <v>39.78</v>
      </c>
      <c r="AH431" s="98">
        <f t="shared" si="116"/>
        <v>2.3162939576170622E-4</v>
      </c>
      <c r="AI431" s="112">
        <f t="shared" si="117"/>
        <v>-1.8182907567293934E-5</v>
      </c>
      <c r="AJ431" s="100">
        <v>48.47</v>
      </c>
      <c r="AK431" s="100">
        <v>0.38</v>
      </c>
      <c r="AL431" s="181" t="s">
        <v>13</v>
      </c>
    </row>
    <row r="432" spans="1:38" s="62" customFormat="1">
      <c r="A432" s="90" t="s">
        <v>1751</v>
      </c>
      <c r="B432" s="53" t="s">
        <v>13</v>
      </c>
      <c r="C432" s="59">
        <v>0.1305</v>
      </c>
      <c r="D432" s="78" t="s">
        <v>13</v>
      </c>
      <c r="E432" s="54" t="s">
        <v>13</v>
      </c>
      <c r="F432" s="59">
        <v>0.1305</v>
      </c>
      <c r="G432" s="78" t="s">
        <v>13</v>
      </c>
      <c r="H432" s="54" t="s">
        <v>13</v>
      </c>
      <c r="I432" s="59">
        <v>0.1305</v>
      </c>
      <c r="J432" s="78" t="s">
        <v>13</v>
      </c>
      <c r="K432" s="53" t="s">
        <v>13</v>
      </c>
      <c r="L432" s="59">
        <v>0.1305</v>
      </c>
      <c r="M432" s="78" t="s">
        <v>13</v>
      </c>
      <c r="N432" s="52">
        <v>-2.8999999999999998E-3</v>
      </c>
      <c r="O432" s="59">
        <v>0.1305</v>
      </c>
      <c r="P432" s="74">
        <f t="shared" si="108"/>
        <v>-0.13340000000000002</v>
      </c>
      <c r="Q432" s="52">
        <v>-1.7299999999999999E-2</v>
      </c>
      <c r="R432" s="59">
        <v>0.1305</v>
      </c>
      <c r="S432" s="74">
        <f t="shared" si="109"/>
        <v>-0.14780000000000001</v>
      </c>
      <c r="T432" s="52">
        <v>8.6E-3</v>
      </c>
      <c r="U432" s="59">
        <v>0.1305</v>
      </c>
      <c r="V432" s="74">
        <f t="shared" si="110"/>
        <v>-0.12190000000000001</v>
      </c>
      <c r="W432" s="52">
        <v>8.6E-3</v>
      </c>
      <c r="X432" s="59">
        <v>0.1305</v>
      </c>
      <c r="Y432" s="74">
        <f t="shared" si="111"/>
        <v>-0.12190000000000001</v>
      </c>
      <c r="Z432" s="52">
        <v>1.4200000000000001E-2</v>
      </c>
      <c r="AA432" s="59">
        <v>0.1305</v>
      </c>
      <c r="AB432" s="74">
        <f t="shared" si="112"/>
        <v>-0.1163</v>
      </c>
      <c r="AC432" s="52">
        <v>1.4E-2</v>
      </c>
      <c r="AD432" s="59">
        <v>0.1305</v>
      </c>
      <c r="AE432" s="74">
        <f t="shared" si="113"/>
        <v>-0.11650000000000001</v>
      </c>
      <c r="AF432" s="95">
        <f t="shared" si="114"/>
        <v>-0.1263</v>
      </c>
      <c r="AG432" s="100">
        <v>3.6</v>
      </c>
      <c r="AH432" s="98">
        <f t="shared" si="116"/>
        <v>2.0961936268027711E-5</v>
      </c>
      <c r="AI432" s="112">
        <f t="shared" si="117"/>
        <v>-2.6474925506518998E-6</v>
      </c>
      <c r="AJ432" s="100">
        <v>3.71</v>
      </c>
      <c r="AK432" s="100">
        <v>0</v>
      </c>
      <c r="AL432" s="181" t="s">
        <v>13</v>
      </c>
    </row>
    <row r="433" spans="1:39" s="62" customFormat="1">
      <c r="A433" s="90" t="s">
        <v>1752</v>
      </c>
      <c r="B433" s="52">
        <v>0.13469999999999999</v>
      </c>
      <c r="C433" s="59">
        <v>0.1305</v>
      </c>
      <c r="D433" s="74">
        <f t="shared" si="115"/>
        <v>4.1999999999999815E-3</v>
      </c>
      <c r="E433" s="52">
        <v>0.12720000000000001</v>
      </c>
      <c r="F433" s="59">
        <v>0.1305</v>
      </c>
      <c r="G433" s="74">
        <f t="shared" si="105"/>
        <v>-3.2999999999999974E-3</v>
      </c>
      <c r="H433" s="52">
        <v>0.1603</v>
      </c>
      <c r="I433" s="59">
        <v>0.1305</v>
      </c>
      <c r="J433" s="74">
        <f t="shared" si="106"/>
        <v>2.9799999999999993E-2</v>
      </c>
      <c r="K433" s="52">
        <v>0.1318</v>
      </c>
      <c r="L433" s="59">
        <v>0.1305</v>
      </c>
      <c r="M433" s="74">
        <f t="shared" si="107"/>
        <v>1.2999999999999956E-3</v>
      </c>
      <c r="N433" s="52">
        <v>0.15709999999999999</v>
      </c>
      <c r="O433" s="59">
        <v>0.1305</v>
      </c>
      <c r="P433" s="74">
        <f t="shared" si="108"/>
        <v>2.6599999999999985E-2</v>
      </c>
      <c r="Q433" s="52">
        <v>0.19009999999999999</v>
      </c>
      <c r="R433" s="59">
        <v>0.1305</v>
      </c>
      <c r="S433" s="74">
        <f t="shared" si="109"/>
        <v>5.9599999999999986E-2</v>
      </c>
      <c r="T433" s="52">
        <v>0.1434</v>
      </c>
      <c r="U433" s="59">
        <v>0.1305</v>
      </c>
      <c r="V433" s="74">
        <f t="shared" si="110"/>
        <v>1.2899999999999995E-2</v>
      </c>
      <c r="W433" s="52">
        <v>0.17499999999999999</v>
      </c>
      <c r="X433" s="59">
        <v>0.1305</v>
      </c>
      <c r="Y433" s="74">
        <f t="shared" si="111"/>
        <v>4.4499999999999984E-2</v>
      </c>
      <c r="Z433" s="52">
        <v>0.3206</v>
      </c>
      <c r="AA433" s="59">
        <v>0.1305</v>
      </c>
      <c r="AB433" s="74">
        <f t="shared" si="112"/>
        <v>0.19009999999999999</v>
      </c>
      <c r="AC433" s="52">
        <v>0.30230000000000001</v>
      </c>
      <c r="AD433" s="59">
        <v>0.1305</v>
      </c>
      <c r="AE433" s="74">
        <f t="shared" si="113"/>
        <v>0.17180000000000001</v>
      </c>
      <c r="AF433" s="95">
        <f t="shared" si="114"/>
        <v>5.3749999999999985E-2</v>
      </c>
      <c r="AG433" s="100">
        <v>4.1900000000000004</v>
      </c>
      <c r="AH433" s="98">
        <f t="shared" si="116"/>
        <v>2.4397364711954478E-5</v>
      </c>
      <c r="AI433" s="112">
        <f t="shared" si="117"/>
        <v>1.3113583532675528E-6</v>
      </c>
      <c r="AJ433" s="100">
        <v>11.23</v>
      </c>
      <c r="AK433" s="100">
        <v>0</v>
      </c>
      <c r="AL433" s="102">
        <v>-26.2</v>
      </c>
    </row>
    <row r="434" spans="1:39" s="62" customFormat="1">
      <c r="A434" s="90" t="s">
        <v>1753</v>
      </c>
      <c r="B434" s="64" t="s">
        <v>13</v>
      </c>
      <c r="C434" s="59">
        <v>0.1305</v>
      </c>
      <c r="D434" s="78" t="s">
        <v>13</v>
      </c>
      <c r="E434" s="59" t="s">
        <v>13</v>
      </c>
      <c r="F434" s="59">
        <v>0.1305</v>
      </c>
      <c r="G434" s="78" t="s">
        <v>13</v>
      </c>
      <c r="H434" s="59" t="s">
        <v>13</v>
      </c>
      <c r="I434" s="59">
        <v>0.1305</v>
      </c>
      <c r="J434" s="78" t="s">
        <v>13</v>
      </c>
      <c r="K434" s="52">
        <v>0.08</v>
      </c>
      <c r="L434" s="59">
        <v>0.1305</v>
      </c>
      <c r="M434" s="74">
        <f t="shared" si="107"/>
        <v>-5.0500000000000003E-2</v>
      </c>
      <c r="N434" s="52">
        <v>-0.01</v>
      </c>
      <c r="O434" s="59">
        <v>0.1305</v>
      </c>
      <c r="P434" s="74">
        <f t="shared" si="108"/>
        <v>-0.14050000000000001</v>
      </c>
      <c r="Q434" s="52">
        <v>-0.02</v>
      </c>
      <c r="R434" s="59">
        <v>0.1305</v>
      </c>
      <c r="S434" s="74">
        <f t="shared" si="109"/>
        <v>-0.15049999999999999</v>
      </c>
      <c r="T434" s="52">
        <v>0.03</v>
      </c>
      <c r="U434" s="59">
        <v>0.1305</v>
      </c>
      <c r="V434" s="74">
        <f t="shared" si="110"/>
        <v>-0.10050000000000001</v>
      </c>
      <c r="W434" s="52">
        <v>0.03</v>
      </c>
      <c r="X434" s="59">
        <v>0.1305</v>
      </c>
      <c r="Y434" s="74">
        <f t="shared" si="111"/>
        <v>-0.10050000000000001</v>
      </c>
      <c r="Z434" s="52">
        <v>-0.09</v>
      </c>
      <c r="AA434" s="59">
        <v>0.1305</v>
      </c>
      <c r="AB434" s="74">
        <f t="shared" si="112"/>
        <v>-0.2205</v>
      </c>
      <c r="AC434" s="52">
        <v>0.01</v>
      </c>
      <c r="AD434" s="59">
        <v>0.1305</v>
      </c>
      <c r="AE434" s="74">
        <f t="shared" si="113"/>
        <v>-0.12050000000000001</v>
      </c>
      <c r="AF434" s="95">
        <f t="shared" si="114"/>
        <v>-0.12621428571428575</v>
      </c>
      <c r="AG434" s="100">
        <v>128.56</v>
      </c>
      <c r="AH434" s="98">
        <f t="shared" si="116"/>
        <v>7.4857403517156738E-4</v>
      </c>
      <c r="AI434" s="112">
        <f t="shared" si="117"/>
        <v>-9.4480737153439991E-5</v>
      </c>
      <c r="AJ434" s="100">
        <v>184.55</v>
      </c>
      <c r="AK434" s="181" t="s">
        <v>13</v>
      </c>
      <c r="AL434" s="102">
        <v>-6.04</v>
      </c>
    </row>
    <row r="435" spans="1:39" s="62" customFormat="1">
      <c r="A435" s="90" t="s">
        <v>1754</v>
      </c>
      <c r="B435" s="64" t="s">
        <v>13</v>
      </c>
      <c r="C435" s="59">
        <v>0.1305</v>
      </c>
      <c r="D435" s="78" t="s">
        <v>13</v>
      </c>
      <c r="E435" s="59" t="s">
        <v>13</v>
      </c>
      <c r="F435" s="59">
        <v>0.1305</v>
      </c>
      <c r="G435" s="78" t="s">
        <v>13</v>
      </c>
      <c r="H435" s="59" t="s">
        <v>13</v>
      </c>
      <c r="I435" s="59">
        <v>0.1305</v>
      </c>
      <c r="J435" s="78" t="s">
        <v>13</v>
      </c>
      <c r="K435" s="64" t="s">
        <v>13</v>
      </c>
      <c r="L435" s="59">
        <v>0.1305</v>
      </c>
      <c r="M435" s="78" t="s">
        <v>13</v>
      </c>
      <c r="N435" s="59" t="s">
        <v>13</v>
      </c>
      <c r="O435" s="59">
        <v>0.1305</v>
      </c>
      <c r="P435" s="78" t="s">
        <v>13</v>
      </c>
      <c r="Q435" s="59" t="s">
        <v>13</v>
      </c>
      <c r="R435" s="59">
        <v>0.1305</v>
      </c>
      <c r="S435" s="78" t="s">
        <v>13</v>
      </c>
      <c r="T435" s="64" t="s">
        <v>13</v>
      </c>
      <c r="U435" s="59">
        <v>0.1305</v>
      </c>
      <c r="V435" s="78" t="s">
        <v>13</v>
      </c>
      <c r="W435" s="52">
        <v>-1.9328000000000001</v>
      </c>
      <c r="X435" s="59">
        <v>0.1305</v>
      </c>
      <c r="Y435" s="74">
        <f t="shared" si="111"/>
        <v>-2.0632999999999999</v>
      </c>
      <c r="Z435" s="52">
        <v>74</v>
      </c>
      <c r="AA435" s="59">
        <v>0.1305</v>
      </c>
      <c r="AB435" s="74">
        <f t="shared" si="112"/>
        <v>73.869500000000002</v>
      </c>
      <c r="AC435" s="52">
        <v>-5.74E-2</v>
      </c>
      <c r="AD435" s="59">
        <v>0.1305</v>
      </c>
      <c r="AE435" s="74">
        <f t="shared" si="113"/>
        <v>-0.18790000000000001</v>
      </c>
      <c r="AF435" s="95">
        <f t="shared" si="114"/>
        <v>23.872766666666667</v>
      </c>
      <c r="AG435" s="100">
        <v>-3.39</v>
      </c>
      <c r="AH435" s="98">
        <f t="shared" si="116"/>
        <v>-1.973915665239276E-5</v>
      </c>
      <c r="AI435" s="112">
        <f t="shared" si="117"/>
        <v>-4.7122828095935346E-4</v>
      </c>
      <c r="AJ435" s="100">
        <v>5.35</v>
      </c>
      <c r="AK435" s="100">
        <v>0</v>
      </c>
      <c r="AL435" s="102">
        <v>-3.66</v>
      </c>
    </row>
    <row r="436" spans="1:39" s="62" customFormat="1">
      <c r="A436" s="90" t="s">
        <v>1755</v>
      </c>
      <c r="B436" s="52">
        <v>-1.6000000000000001E-3</v>
      </c>
      <c r="C436" s="59">
        <v>0.1305</v>
      </c>
      <c r="D436" s="74">
        <f t="shared" si="115"/>
        <v>-0.1321</v>
      </c>
      <c r="E436" s="52">
        <v>1.9900000000000001E-2</v>
      </c>
      <c r="F436" s="59">
        <v>0.1305</v>
      </c>
      <c r="G436" s="74">
        <f t="shared" si="105"/>
        <v>-0.1106</v>
      </c>
      <c r="H436" s="52">
        <v>-1.7299999999999999E-2</v>
      </c>
      <c r="I436" s="59">
        <v>0.1305</v>
      </c>
      <c r="J436" s="74">
        <f t="shared" si="106"/>
        <v>-0.14780000000000001</v>
      </c>
      <c r="K436" s="52">
        <v>5.2400000000000002E-2</v>
      </c>
      <c r="L436" s="59">
        <v>0.1305</v>
      </c>
      <c r="M436" s="74">
        <f t="shared" si="107"/>
        <v>-7.8100000000000003E-2</v>
      </c>
      <c r="N436" s="52">
        <v>7.1099999999999997E-2</v>
      </c>
      <c r="O436" s="59">
        <v>0.1305</v>
      </c>
      <c r="P436" s="74">
        <f t="shared" si="108"/>
        <v>-5.9400000000000008E-2</v>
      </c>
      <c r="Q436" s="52">
        <v>-2.1399999999999999E-2</v>
      </c>
      <c r="R436" s="59">
        <v>0.1305</v>
      </c>
      <c r="S436" s="74">
        <f t="shared" si="109"/>
        <v>-0.15190000000000001</v>
      </c>
      <c r="T436" s="52">
        <v>2.9700000000000001E-2</v>
      </c>
      <c r="U436" s="59">
        <v>0.1305</v>
      </c>
      <c r="V436" s="74">
        <f t="shared" si="110"/>
        <v>-0.1008</v>
      </c>
      <c r="W436" s="52">
        <v>7.4800000000000005E-2</v>
      </c>
      <c r="X436" s="59">
        <v>0.1305</v>
      </c>
      <c r="Y436" s="74">
        <f t="shared" si="111"/>
        <v>-5.57E-2</v>
      </c>
      <c r="Z436" s="52">
        <v>4.82E-2</v>
      </c>
      <c r="AA436" s="59">
        <v>0.1305</v>
      </c>
      <c r="AB436" s="74">
        <f t="shared" si="112"/>
        <v>-8.2300000000000012E-2</v>
      </c>
      <c r="AC436" s="52">
        <v>-0.1101</v>
      </c>
      <c r="AD436" s="59">
        <v>0.1305</v>
      </c>
      <c r="AE436" s="74">
        <f t="shared" si="113"/>
        <v>-0.24060000000000001</v>
      </c>
      <c r="AF436" s="95">
        <f t="shared" si="114"/>
        <v>-0.11593000000000001</v>
      </c>
      <c r="AG436" s="100">
        <v>6.83</v>
      </c>
      <c r="AH436" s="98">
        <f t="shared" si="116"/>
        <v>3.9769451308508128E-5</v>
      </c>
      <c r="AI436" s="112">
        <f t="shared" si="117"/>
        <v>-4.6104724901953471E-6</v>
      </c>
      <c r="AJ436" s="100">
        <v>7.21</v>
      </c>
      <c r="AK436" s="100">
        <v>0</v>
      </c>
      <c r="AL436" s="102">
        <v>-5.95</v>
      </c>
    </row>
    <row r="437" spans="1:39" s="62" customFormat="1">
      <c r="A437" s="90" t="s">
        <v>1756</v>
      </c>
      <c r="B437" s="52">
        <v>9.1700000000000004E-2</v>
      </c>
      <c r="C437" s="59">
        <v>0.1305</v>
      </c>
      <c r="D437" s="74">
        <f t="shared" si="115"/>
        <v>-3.8800000000000001E-2</v>
      </c>
      <c r="E437" s="52">
        <v>0.17199999999999999</v>
      </c>
      <c r="F437" s="59">
        <v>0.1305</v>
      </c>
      <c r="G437" s="74">
        <f t="shared" si="105"/>
        <v>4.1499999999999981E-2</v>
      </c>
      <c r="H437" s="52">
        <v>0.50270000000000004</v>
      </c>
      <c r="I437" s="59">
        <v>0.1305</v>
      </c>
      <c r="J437" s="74">
        <f t="shared" si="106"/>
        <v>0.37220000000000003</v>
      </c>
      <c r="K437" s="52">
        <v>0.1046</v>
      </c>
      <c r="L437" s="59">
        <v>0.1305</v>
      </c>
      <c r="M437" s="74">
        <f t="shared" si="107"/>
        <v>-2.5900000000000006E-2</v>
      </c>
      <c r="N437" s="52">
        <v>0.1211</v>
      </c>
      <c r="O437" s="59">
        <v>0.1305</v>
      </c>
      <c r="P437" s="74">
        <f t="shared" si="108"/>
        <v>-9.4000000000000056E-3</v>
      </c>
      <c r="Q437" s="52">
        <v>7.9200000000000007E-2</v>
      </c>
      <c r="R437" s="59">
        <v>0.1305</v>
      </c>
      <c r="S437" s="74">
        <f t="shared" si="109"/>
        <v>-5.1299999999999998E-2</v>
      </c>
      <c r="T437" s="52">
        <v>-5.74E-2</v>
      </c>
      <c r="U437" s="59">
        <v>0.1305</v>
      </c>
      <c r="V437" s="74">
        <f t="shared" si="110"/>
        <v>-0.18790000000000001</v>
      </c>
      <c r="W437" s="52">
        <v>-3.6499999999999998E-2</v>
      </c>
      <c r="X437" s="59">
        <v>0.1305</v>
      </c>
      <c r="Y437" s="74">
        <f t="shared" si="111"/>
        <v>-0.16700000000000001</v>
      </c>
      <c r="Z437" s="52">
        <v>-2.87E-2</v>
      </c>
      <c r="AA437" s="59">
        <v>0.1305</v>
      </c>
      <c r="AB437" s="74">
        <f t="shared" si="112"/>
        <v>-0.15920000000000001</v>
      </c>
      <c r="AC437" s="52">
        <v>5.0200000000000002E-2</v>
      </c>
      <c r="AD437" s="59">
        <v>0.1305</v>
      </c>
      <c r="AE437" s="74">
        <f t="shared" si="113"/>
        <v>-8.030000000000001E-2</v>
      </c>
      <c r="AF437" s="95">
        <f t="shared" si="114"/>
        <v>-3.0610000000000009E-2</v>
      </c>
      <c r="AG437" s="100">
        <v>3.38</v>
      </c>
      <c r="AH437" s="98">
        <f t="shared" si="116"/>
        <v>1.968092905164824E-5</v>
      </c>
      <c r="AI437" s="112">
        <f t="shared" si="117"/>
        <v>-6.0243323827095284E-7</v>
      </c>
      <c r="AJ437" s="100">
        <v>5.05</v>
      </c>
      <c r="AK437" s="100">
        <v>0.66</v>
      </c>
      <c r="AL437" s="102">
        <v>-22.5</v>
      </c>
    </row>
    <row r="438" spans="1:39" s="62" customFormat="1">
      <c r="A438" s="90" t="s">
        <v>1757</v>
      </c>
      <c r="B438" s="53" t="s">
        <v>13</v>
      </c>
      <c r="C438" s="59">
        <v>0.1305</v>
      </c>
      <c r="D438" s="78" t="s">
        <v>13</v>
      </c>
      <c r="E438" s="54" t="s">
        <v>13</v>
      </c>
      <c r="F438" s="59">
        <v>0.1305</v>
      </c>
      <c r="G438" s="78" t="s">
        <v>13</v>
      </c>
      <c r="H438" s="54" t="s">
        <v>13</v>
      </c>
      <c r="I438" s="59">
        <v>0.1305</v>
      </c>
      <c r="J438" s="78" t="s">
        <v>13</v>
      </c>
      <c r="K438" s="53" t="s">
        <v>13</v>
      </c>
      <c r="L438" s="59">
        <v>0.1305</v>
      </c>
      <c r="M438" s="78" t="s">
        <v>13</v>
      </c>
      <c r="N438" s="54" t="s">
        <v>13</v>
      </c>
      <c r="O438" s="59">
        <v>0.1305</v>
      </c>
      <c r="P438" s="78" t="s">
        <v>13</v>
      </c>
      <c r="Q438" s="54" t="s">
        <v>13</v>
      </c>
      <c r="R438" s="59">
        <v>0.1305</v>
      </c>
      <c r="S438" s="78" t="s">
        <v>13</v>
      </c>
      <c r="T438" s="52">
        <v>-0.37359999999999999</v>
      </c>
      <c r="U438" s="59">
        <v>0.1305</v>
      </c>
      <c r="V438" s="74">
        <f t="shared" si="110"/>
        <v>-0.50409999999999999</v>
      </c>
      <c r="W438" s="52">
        <v>-2.1105</v>
      </c>
      <c r="X438" s="59">
        <v>0.1305</v>
      </c>
      <c r="Y438" s="74">
        <f t="shared" si="111"/>
        <v>-2.2410000000000001</v>
      </c>
      <c r="Z438" s="54" t="s">
        <v>13</v>
      </c>
      <c r="AA438" s="59">
        <v>0.1305</v>
      </c>
      <c r="AB438" s="78" t="s">
        <v>13</v>
      </c>
      <c r="AC438" s="53" t="s">
        <v>13</v>
      </c>
      <c r="AD438" s="59">
        <v>0.1305</v>
      </c>
      <c r="AE438" s="78" t="s">
        <v>13</v>
      </c>
      <c r="AF438" s="95">
        <f t="shared" si="114"/>
        <v>-1.3725499999999999</v>
      </c>
      <c r="AG438" s="100">
        <v>-23.19</v>
      </c>
      <c r="AH438" s="98">
        <f t="shared" si="116"/>
        <v>-1.3502980612654518E-4</v>
      </c>
      <c r="AI438" s="112">
        <f t="shared" si="117"/>
        <v>1.8533516039898957E-4</v>
      </c>
      <c r="AJ438" s="100">
        <v>9.33</v>
      </c>
      <c r="AK438" s="181" t="s">
        <v>13</v>
      </c>
      <c r="AL438" s="181" t="s">
        <v>13</v>
      </c>
    </row>
    <row r="439" spans="1:39" s="62" customFormat="1">
      <c r="A439" s="113"/>
      <c r="B439" s="104"/>
      <c r="C439" s="105"/>
      <c r="D439" s="106"/>
      <c r="E439" s="104"/>
      <c r="F439" s="105"/>
      <c r="G439" s="106"/>
      <c r="H439" s="104"/>
      <c r="I439" s="105"/>
      <c r="J439" s="106"/>
      <c r="K439" s="104"/>
      <c r="L439" s="105"/>
      <c r="M439" s="106"/>
      <c r="N439" s="104"/>
      <c r="O439" s="105"/>
      <c r="P439" s="106"/>
      <c r="Q439" s="104"/>
      <c r="R439" s="105"/>
      <c r="S439" s="106"/>
      <c r="T439" s="104"/>
      <c r="U439" s="105"/>
      <c r="V439" s="106"/>
      <c r="W439" s="104"/>
      <c r="X439" s="105"/>
      <c r="Y439" s="106"/>
      <c r="Z439" s="104"/>
      <c r="AA439" s="105"/>
      <c r="AB439" s="106"/>
      <c r="AC439" s="104"/>
      <c r="AD439" s="105"/>
      <c r="AE439" s="106"/>
      <c r="AF439" s="72">
        <f>AVERAGE(AF408:AF438)</f>
        <v>0.71700992319508461</v>
      </c>
      <c r="AG439" s="114">
        <f>SUM(AG408:AG438)</f>
        <v>171739.85999999993</v>
      </c>
      <c r="AH439" s="108"/>
      <c r="AI439" s="115">
        <f>SUM(AI408:AI438)</f>
        <v>2.4916477983731051E-3</v>
      </c>
      <c r="AJ439" s="114">
        <f>SUM(AJ408:AJ438)</f>
        <v>225174.63999999996</v>
      </c>
      <c r="AK439" s="111"/>
      <c r="AL439" s="106"/>
      <c r="AM439" s="180">
        <f>MEDIAN(AF408:AF438)</f>
        <v>-7.499999999999998E-3</v>
      </c>
    </row>
  </sheetData>
  <mergeCells count="19">
    <mergeCell ref="AH1:AH2"/>
    <mergeCell ref="AI1:AI2"/>
    <mergeCell ref="AJ1:AJ2"/>
    <mergeCell ref="AM1:AM2"/>
    <mergeCell ref="N1:P1"/>
    <mergeCell ref="AK1:AK2"/>
    <mergeCell ref="AL1:AL2"/>
    <mergeCell ref="Q1:S1"/>
    <mergeCell ref="T1:V1"/>
    <mergeCell ref="W1:Y1"/>
    <mergeCell ref="Z1:AB1"/>
    <mergeCell ref="AC1:AE1"/>
    <mergeCell ref="AF1:AF2"/>
    <mergeCell ref="AG1:AG2"/>
    <mergeCell ref="A1:A2"/>
    <mergeCell ref="B1:D1"/>
    <mergeCell ref="E1:G1"/>
    <mergeCell ref="H1:J1"/>
    <mergeCell ref="K1:M1"/>
  </mergeCells>
  <pageMargins left="0.7" right="0.7" top="0.75" bottom="0.75" header="0.3" footer="0.3"/>
  <pageSetup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M6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5" sqref="A5"/>
    </sheetView>
  </sheetViews>
  <sheetFormatPr defaultRowHeight="15"/>
  <cols>
    <col min="1" max="1" width="48.42578125" customWidth="1"/>
    <col min="2" max="2" width="9.28515625" style="53" bestFit="1" customWidth="1"/>
    <col min="3" max="3" width="9.28515625" style="54" bestFit="1" customWidth="1"/>
    <col min="4" max="4" width="10.5703125" style="60" bestFit="1" customWidth="1"/>
    <col min="5" max="5" width="9.42578125" style="53" bestFit="1" customWidth="1"/>
    <col min="6" max="6" width="9.42578125" style="54" bestFit="1" customWidth="1"/>
    <col min="7" max="7" width="10.5703125" style="60" bestFit="1" customWidth="1"/>
    <col min="8" max="8" width="9.7109375" style="53" bestFit="1" customWidth="1"/>
    <col min="9" max="9" width="9.7109375" style="54" bestFit="1" customWidth="1"/>
    <col min="10" max="10" width="10.42578125" style="60" bestFit="1" customWidth="1"/>
    <col min="11" max="11" width="9.28515625" style="53" bestFit="1" customWidth="1"/>
    <col min="12" max="12" width="9.140625" style="54"/>
    <col min="13" max="13" width="10.42578125" style="60" bestFit="1" customWidth="1"/>
    <col min="14" max="14" width="9.140625" style="53"/>
    <col min="15" max="15" width="9.140625" style="54"/>
    <col min="16" max="16" width="10.42578125" style="60" bestFit="1" customWidth="1"/>
    <col min="17" max="17" width="9.140625" style="53"/>
    <col min="18" max="18" width="9.140625" style="54"/>
    <col min="19" max="19" width="10.42578125" style="60" bestFit="1" customWidth="1"/>
    <col min="20" max="20" width="9.140625" style="53"/>
    <col min="21" max="21" width="9.140625" style="54"/>
    <col min="22" max="22" width="10.42578125" style="60" bestFit="1" customWidth="1"/>
    <col min="23" max="23" width="9.140625" style="53"/>
    <col min="24" max="24" width="9.140625" style="54"/>
    <col min="25" max="25" width="10.42578125" style="60" bestFit="1" customWidth="1"/>
    <col min="26" max="26" width="9.140625" style="53"/>
    <col min="27" max="27" width="9.140625" style="54"/>
    <col min="28" max="28" width="10.42578125" style="60" bestFit="1" customWidth="1"/>
    <col min="29" max="29" width="9.140625" style="53"/>
    <col min="30" max="30" width="9.140625" style="54"/>
    <col min="31" max="31" width="10.42578125" style="60" bestFit="1" customWidth="1"/>
    <col min="32" max="32" width="12.140625" style="62" customWidth="1"/>
    <col min="33" max="33" width="13.42578125" customWidth="1"/>
    <col min="34" max="34" width="9.85546875" customWidth="1"/>
    <col min="35" max="35" width="12.5703125" style="62" customWidth="1"/>
    <col min="36" max="36" width="10.85546875" style="62" customWidth="1"/>
    <col min="37" max="37" width="16.140625" style="62" customWidth="1"/>
    <col min="38" max="16384" width="9.140625" style="62"/>
  </cols>
  <sheetData>
    <row r="1" spans="1:39" customFormat="1">
      <c r="A1" s="268" t="s">
        <v>32</v>
      </c>
      <c r="B1" s="261">
        <v>2010</v>
      </c>
      <c r="C1" s="262"/>
      <c r="D1" s="263"/>
      <c r="E1" s="261">
        <v>2011</v>
      </c>
      <c r="F1" s="262"/>
      <c r="G1" s="263"/>
      <c r="H1" s="261">
        <v>2012</v>
      </c>
      <c r="I1" s="262"/>
      <c r="J1" s="263"/>
      <c r="K1" s="261">
        <v>2013</v>
      </c>
      <c r="L1" s="262"/>
      <c r="M1" s="263"/>
      <c r="N1" s="261">
        <v>2014</v>
      </c>
      <c r="O1" s="262"/>
      <c r="P1" s="263"/>
      <c r="Q1" s="261">
        <v>2015</v>
      </c>
      <c r="R1" s="262"/>
      <c r="S1" s="263"/>
      <c r="T1" s="261">
        <v>2016</v>
      </c>
      <c r="U1" s="262"/>
      <c r="V1" s="263"/>
      <c r="W1" s="261">
        <v>2017</v>
      </c>
      <c r="X1" s="262"/>
      <c r="Y1" s="263"/>
      <c r="Z1" s="261">
        <v>2018</v>
      </c>
      <c r="AA1" s="262"/>
      <c r="AB1" s="263"/>
      <c r="AC1" s="261">
        <v>2019</v>
      </c>
      <c r="AD1" s="262"/>
      <c r="AE1" s="263"/>
      <c r="AF1" s="272" t="s">
        <v>4</v>
      </c>
      <c r="AG1" s="266" t="s">
        <v>2014</v>
      </c>
      <c r="AH1" s="264" t="s">
        <v>2016</v>
      </c>
      <c r="AI1" s="266" t="s">
        <v>2017</v>
      </c>
      <c r="AJ1" s="266" t="s">
        <v>2015</v>
      </c>
      <c r="AK1" s="271" t="s">
        <v>1012</v>
      </c>
      <c r="AL1" s="265" t="s">
        <v>1313</v>
      </c>
      <c r="AM1" s="260" t="s">
        <v>2035</v>
      </c>
    </row>
    <row r="2" spans="1:39" customFormat="1">
      <c r="A2" s="268"/>
      <c r="B2" s="2" t="s">
        <v>1</v>
      </c>
      <c r="C2" s="3" t="s">
        <v>2</v>
      </c>
      <c r="D2" s="4" t="s">
        <v>3</v>
      </c>
      <c r="E2" s="2" t="s">
        <v>1</v>
      </c>
      <c r="F2" s="3" t="s">
        <v>2</v>
      </c>
      <c r="G2" s="4" t="s">
        <v>3</v>
      </c>
      <c r="H2" s="2" t="s">
        <v>1</v>
      </c>
      <c r="I2" s="3" t="s">
        <v>2</v>
      </c>
      <c r="J2" s="4" t="s">
        <v>3</v>
      </c>
      <c r="K2" s="2" t="s">
        <v>1</v>
      </c>
      <c r="L2" s="3" t="s">
        <v>2</v>
      </c>
      <c r="M2" s="4" t="s">
        <v>3</v>
      </c>
      <c r="N2" s="2" t="s">
        <v>1</v>
      </c>
      <c r="O2" s="3" t="s">
        <v>2</v>
      </c>
      <c r="P2" s="4" t="s">
        <v>3</v>
      </c>
      <c r="Q2" s="2" t="s">
        <v>1</v>
      </c>
      <c r="R2" s="3" t="s">
        <v>2</v>
      </c>
      <c r="S2" s="4" t="s">
        <v>3</v>
      </c>
      <c r="T2" s="2" t="s">
        <v>1</v>
      </c>
      <c r="U2" s="3" t="s">
        <v>2</v>
      </c>
      <c r="V2" s="4" t="s">
        <v>3</v>
      </c>
      <c r="W2" s="2" t="s">
        <v>1</v>
      </c>
      <c r="X2" s="3" t="s">
        <v>2</v>
      </c>
      <c r="Y2" s="4" t="s">
        <v>3</v>
      </c>
      <c r="Z2" s="2" t="s">
        <v>1</v>
      </c>
      <c r="AA2" s="3" t="s">
        <v>2</v>
      </c>
      <c r="AB2" s="4" t="s">
        <v>3</v>
      </c>
      <c r="AC2" s="2" t="s">
        <v>1</v>
      </c>
      <c r="AD2" s="3" t="s">
        <v>2</v>
      </c>
      <c r="AE2" s="4" t="s">
        <v>3</v>
      </c>
      <c r="AF2" s="272"/>
      <c r="AG2" s="266"/>
      <c r="AH2" s="264"/>
      <c r="AI2" s="266"/>
      <c r="AJ2" s="266"/>
      <c r="AK2" s="271"/>
      <c r="AL2" s="265"/>
      <c r="AM2" s="260"/>
    </row>
    <row r="3" spans="1:39">
      <c r="A3" s="66" t="s">
        <v>1948</v>
      </c>
      <c r="AF3" s="94"/>
      <c r="AG3" s="96"/>
      <c r="AH3" s="96"/>
      <c r="AI3" s="94"/>
      <c r="AJ3" s="94"/>
      <c r="AK3" s="94"/>
      <c r="AL3" s="94"/>
    </row>
    <row r="4" spans="1:39">
      <c r="A4" s="41" t="s">
        <v>1949</v>
      </c>
      <c r="B4" s="52">
        <v>0.27</v>
      </c>
      <c r="C4" s="59">
        <v>0.1305</v>
      </c>
      <c r="D4" s="74">
        <f t="shared" ref="D4" si="0">B4-C4</f>
        <v>0.13950000000000001</v>
      </c>
      <c r="E4" s="52">
        <v>0.18</v>
      </c>
      <c r="F4" s="59">
        <v>0.1305</v>
      </c>
      <c r="G4" s="74">
        <f t="shared" ref="G4:G11" si="1">E4-F4</f>
        <v>4.9499999999999988E-2</v>
      </c>
      <c r="H4" s="52">
        <v>0.13</v>
      </c>
      <c r="I4" s="59">
        <v>0.1305</v>
      </c>
      <c r="J4" s="74">
        <f t="shared" ref="J4:J11" si="2">H4-I4</f>
        <v>-5.0000000000000044E-4</v>
      </c>
      <c r="K4" s="52">
        <v>0.11</v>
      </c>
      <c r="L4" s="59">
        <v>0.1305</v>
      </c>
      <c r="M4" s="74">
        <f t="shared" ref="M4:M11" si="3">K4-L4</f>
        <v>-2.0500000000000004E-2</v>
      </c>
      <c r="N4" s="52">
        <v>0.03</v>
      </c>
      <c r="O4" s="59">
        <v>0.1305</v>
      </c>
      <c r="P4" s="74">
        <f t="shared" ref="P4:P11" si="4">N4-O4</f>
        <v>-0.10050000000000001</v>
      </c>
      <c r="Q4" s="52">
        <v>0.03</v>
      </c>
      <c r="R4" s="59">
        <v>0.1305</v>
      </c>
      <c r="S4" s="74">
        <f t="shared" ref="S4:S11" si="5">Q4-R4</f>
        <v>-0.10050000000000001</v>
      </c>
      <c r="T4" s="52">
        <v>0.06</v>
      </c>
      <c r="U4" s="59">
        <v>0.1305</v>
      </c>
      <c r="V4" s="74">
        <f t="shared" ref="V4:V12" si="6">T4-U4</f>
        <v>-7.0500000000000007E-2</v>
      </c>
      <c r="W4" s="52">
        <v>0.08</v>
      </c>
      <c r="X4" s="59">
        <v>0.1305</v>
      </c>
      <c r="Y4" s="74">
        <f t="shared" ref="Y4:Y12" si="7">W4-X4</f>
        <v>-5.0500000000000003E-2</v>
      </c>
      <c r="Z4" s="52">
        <v>7.0000000000000007E-2</v>
      </c>
      <c r="AA4" s="59">
        <v>0.1305</v>
      </c>
      <c r="AB4" s="74">
        <f t="shared" ref="AB4:AB12" si="8">Z4-AA4</f>
        <v>-6.0499999999999998E-2</v>
      </c>
      <c r="AC4" s="52">
        <v>7.0000000000000007E-2</v>
      </c>
      <c r="AD4" s="59">
        <v>0.1305</v>
      </c>
      <c r="AE4" s="74">
        <f t="shared" ref="AE4:AE12" si="9">AC4-AD4</f>
        <v>-6.0499999999999998E-2</v>
      </c>
      <c r="AF4" s="95">
        <f t="shared" ref="AF4:AF12" si="10">AVERAGE(D4,G4,J4,M4,P4,S4,V4,Y4,AB4,AE4)</f>
        <v>-2.7500000000000004E-2</v>
      </c>
      <c r="AG4" s="100">
        <v>514.22</v>
      </c>
      <c r="AH4" s="98">
        <f>AG4/$AG$13</f>
        <v>0.28862171931478864</v>
      </c>
      <c r="AI4" s="134">
        <f>AF4*AH4</f>
        <v>-7.9370972811566888E-3</v>
      </c>
      <c r="AJ4" s="100">
        <v>546.19000000000005</v>
      </c>
      <c r="AK4" s="100">
        <v>0.17</v>
      </c>
      <c r="AL4" s="100" t="s">
        <v>13</v>
      </c>
    </row>
    <row r="5" spans="1:39">
      <c r="A5" s="41" t="s">
        <v>1950</v>
      </c>
      <c r="B5" s="53" t="s">
        <v>13</v>
      </c>
      <c r="C5" s="59">
        <v>0.1305</v>
      </c>
      <c r="D5" s="78" t="s">
        <v>13</v>
      </c>
      <c r="E5" s="52">
        <v>1.41E-2</v>
      </c>
      <c r="F5" s="59">
        <v>0.1305</v>
      </c>
      <c r="G5" s="74">
        <f t="shared" si="1"/>
        <v>-0.1164</v>
      </c>
      <c r="H5" s="52">
        <v>-1.4E-3</v>
      </c>
      <c r="I5" s="59">
        <v>0.1305</v>
      </c>
      <c r="J5" s="74">
        <f t="shared" si="2"/>
        <v>-0.13190000000000002</v>
      </c>
      <c r="K5" s="52">
        <v>8.9999999999999993E-3</v>
      </c>
      <c r="L5" s="59">
        <v>0.1305</v>
      </c>
      <c r="M5" s="74">
        <f t="shared" si="3"/>
        <v>-0.12150000000000001</v>
      </c>
      <c r="N5" s="52">
        <v>-2.8199999999999999E-2</v>
      </c>
      <c r="O5" s="59">
        <v>0.1305</v>
      </c>
      <c r="P5" s="74">
        <f t="shared" si="4"/>
        <v>-0.15870000000000001</v>
      </c>
      <c r="Q5" s="52">
        <v>1.9199999999999998E-2</v>
      </c>
      <c r="R5" s="59">
        <v>0.1305</v>
      </c>
      <c r="S5" s="74">
        <f t="shared" si="5"/>
        <v>-0.11130000000000001</v>
      </c>
      <c r="T5" s="52">
        <v>8.3000000000000004E-2</v>
      </c>
      <c r="U5" s="59">
        <v>0.1305</v>
      </c>
      <c r="V5" s="74">
        <f t="shared" si="6"/>
        <v>-4.7500000000000001E-2</v>
      </c>
      <c r="W5" s="52">
        <v>6.5000000000000002E-2</v>
      </c>
      <c r="X5" s="59">
        <v>0.1305</v>
      </c>
      <c r="Y5" s="74">
        <f t="shared" si="7"/>
        <v>-6.5500000000000003E-2</v>
      </c>
      <c r="Z5" s="52">
        <v>5.04E-2</v>
      </c>
      <c r="AA5" s="59">
        <v>0.1305</v>
      </c>
      <c r="AB5" s="74">
        <f t="shared" si="8"/>
        <v>-8.0100000000000005E-2</v>
      </c>
      <c r="AC5" s="52">
        <v>2.6599999999999999E-2</v>
      </c>
      <c r="AD5" s="59">
        <v>0.1305</v>
      </c>
      <c r="AE5" s="74">
        <f t="shared" si="9"/>
        <v>-0.10390000000000001</v>
      </c>
      <c r="AF5" s="95">
        <f t="shared" si="10"/>
        <v>-0.10408888888888888</v>
      </c>
      <c r="AG5" s="100">
        <v>56.33</v>
      </c>
      <c r="AH5" s="98">
        <f t="shared" ref="AH5:AH12" si="11">AG5/$AG$13</f>
        <v>3.1616937203924472E-2</v>
      </c>
      <c r="AI5" s="134">
        <f t="shared" ref="AI5:AI12" si="12">AF5*AH5</f>
        <v>-3.2909718636262714E-3</v>
      </c>
      <c r="AJ5" s="100">
        <v>59.64</v>
      </c>
      <c r="AK5" s="100">
        <v>0.12</v>
      </c>
      <c r="AL5" s="100" t="s">
        <v>13</v>
      </c>
    </row>
    <row r="6" spans="1:39">
      <c r="A6" s="41" t="s">
        <v>1951</v>
      </c>
      <c r="B6" s="52">
        <v>3.1899999999999998E-2</v>
      </c>
      <c r="C6" s="59">
        <v>0.1305</v>
      </c>
      <c r="D6" s="74">
        <f t="shared" ref="D6:D11" si="13">B6-C6</f>
        <v>-9.8600000000000007E-2</v>
      </c>
      <c r="E6" s="52">
        <v>-3.9199999999999999E-2</v>
      </c>
      <c r="F6" s="59">
        <v>0.1305</v>
      </c>
      <c r="G6" s="74">
        <f t="shared" si="1"/>
        <v>-0.16970000000000002</v>
      </c>
      <c r="H6" s="52">
        <v>-0.14419999999999999</v>
      </c>
      <c r="I6" s="59">
        <v>0.1305</v>
      </c>
      <c r="J6" s="74">
        <f t="shared" si="2"/>
        <v>-0.2747</v>
      </c>
      <c r="K6" s="64" t="s">
        <v>13</v>
      </c>
      <c r="L6" s="59">
        <v>0.1305</v>
      </c>
      <c r="M6" s="78" t="s">
        <v>13</v>
      </c>
      <c r="N6" s="63">
        <v>8.5500000000000007E-2</v>
      </c>
      <c r="O6" s="59">
        <v>0.1305</v>
      </c>
      <c r="P6" s="74">
        <f t="shared" si="4"/>
        <v>-4.4999999999999998E-2</v>
      </c>
      <c r="Q6" s="52">
        <v>2E-3</v>
      </c>
      <c r="R6" s="59">
        <v>0.1305</v>
      </c>
      <c r="S6" s="74">
        <f t="shared" si="5"/>
        <v>-0.1285</v>
      </c>
      <c r="T6" s="52">
        <v>1.4200000000000001E-2</v>
      </c>
      <c r="U6" s="59">
        <v>0.1305</v>
      </c>
      <c r="V6" s="74">
        <f t="shared" si="6"/>
        <v>-0.1163</v>
      </c>
      <c r="W6" s="52">
        <v>7.5899999999999995E-2</v>
      </c>
      <c r="X6" s="59">
        <v>0.1305</v>
      </c>
      <c r="Y6" s="74">
        <f t="shared" si="7"/>
        <v>-5.460000000000001E-2</v>
      </c>
      <c r="Z6" s="52">
        <v>4.9200000000000001E-2</v>
      </c>
      <c r="AA6" s="59">
        <v>0.1305</v>
      </c>
      <c r="AB6" s="74">
        <f t="shared" si="8"/>
        <v>-8.1300000000000011E-2</v>
      </c>
      <c r="AC6" s="52">
        <v>6.13E-2</v>
      </c>
      <c r="AD6" s="59">
        <v>0.1305</v>
      </c>
      <c r="AE6" s="74">
        <f t="shared" si="9"/>
        <v>-6.9200000000000012E-2</v>
      </c>
      <c r="AF6" s="95">
        <f t="shared" si="10"/>
        <v>-0.11532222222222223</v>
      </c>
      <c r="AG6" s="100">
        <v>54</v>
      </c>
      <c r="AH6" s="98">
        <f t="shared" si="11"/>
        <v>3.0309153364316027E-2</v>
      </c>
      <c r="AI6" s="134">
        <f t="shared" si="12"/>
        <v>-3.4953189196470676E-3</v>
      </c>
      <c r="AJ6" s="100">
        <v>135.25</v>
      </c>
      <c r="AK6" s="100">
        <v>0.5</v>
      </c>
      <c r="AL6" s="100">
        <v>0.68</v>
      </c>
    </row>
    <row r="7" spans="1:39">
      <c r="A7" s="41" t="s">
        <v>1952</v>
      </c>
      <c r="B7" s="52">
        <v>0.18</v>
      </c>
      <c r="C7" s="59">
        <v>0.1305</v>
      </c>
      <c r="D7" s="74">
        <f t="shared" si="13"/>
        <v>4.9499999999999988E-2</v>
      </c>
      <c r="E7" s="52">
        <v>0.31</v>
      </c>
      <c r="F7" s="59">
        <v>0.1305</v>
      </c>
      <c r="G7" s="74">
        <f t="shared" si="1"/>
        <v>0.17949999999999999</v>
      </c>
      <c r="H7" s="52">
        <v>0.34</v>
      </c>
      <c r="I7" s="59">
        <v>0.1305</v>
      </c>
      <c r="J7" s="74">
        <f t="shared" si="2"/>
        <v>0.20950000000000002</v>
      </c>
      <c r="K7" s="52">
        <v>0.32</v>
      </c>
      <c r="L7" s="59">
        <v>0.1305</v>
      </c>
      <c r="M7" s="74">
        <f t="shared" si="3"/>
        <v>0.1895</v>
      </c>
      <c r="N7" s="52">
        <v>0.3</v>
      </c>
      <c r="O7" s="59">
        <v>0.1305</v>
      </c>
      <c r="P7" s="74">
        <f t="shared" si="4"/>
        <v>0.16949999999999998</v>
      </c>
      <c r="Q7" s="52">
        <v>0.37</v>
      </c>
      <c r="R7" s="59">
        <v>0.1305</v>
      </c>
      <c r="S7" s="74">
        <f t="shared" si="5"/>
        <v>0.23949999999999999</v>
      </c>
      <c r="T7" s="52">
        <v>0.33</v>
      </c>
      <c r="U7" s="59">
        <v>0.1305</v>
      </c>
      <c r="V7" s="74">
        <f t="shared" si="6"/>
        <v>0.19950000000000001</v>
      </c>
      <c r="W7" s="52">
        <v>0.11</v>
      </c>
      <c r="X7" s="59">
        <v>0.1305</v>
      </c>
      <c r="Y7" s="74">
        <f t="shared" si="7"/>
        <v>-2.0500000000000004E-2</v>
      </c>
      <c r="Z7" s="52">
        <v>-0.54</v>
      </c>
      <c r="AA7" s="59">
        <v>0.1305</v>
      </c>
      <c r="AB7" s="74">
        <f t="shared" si="8"/>
        <v>-0.6705000000000001</v>
      </c>
      <c r="AC7" s="52">
        <v>0.09</v>
      </c>
      <c r="AD7" s="59">
        <v>0.1305</v>
      </c>
      <c r="AE7" s="74">
        <f t="shared" si="9"/>
        <v>-4.0500000000000008E-2</v>
      </c>
      <c r="AF7" s="95">
        <f t="shared" si="10"/>
        <v>5.0499999999999989E-2</v>
      </c>
      <c r="AG7" s="100">
        <v>313.7</v>
      </c>
      <c r="AH7" s="98">
        <f t="shared" si="11"/>
        <v>0.17607372982196179</v>
      </c>
      <c r="AI7" s="134">
        <f t="shared" si="12"/>
        <v>8.8917233560090684E-3</v>
      </c>
      <c r="AJ7" s="100">
        <v>530.07000000000005</v>
      </c>
      <c r="AK7" s="100">
        <v>0.37</v>
      </c>
      <c r="AL7" s="100" t="s">
        <v>13</v>
      </c>
    </row>
    <row r="8" spans="1:39">
      <c r="A8" s="41" t="s">
        <v>1953</v>
      </c>
      <c r="B8" s="52">
        <v>0.12</v>
      </c>
      <c r="C8" s="59">
        <v>0.1305</v>
      </c>
      <c r="D8" s="74">
        <f t="shared" si="13"/>
        <v>-1.0500000000000009E-2</v>
      </c>
      <c r="E8" s="52">
        <v>0.17</v>
      </c>
      <c r="F8" s="59">
        <v>0.1305</v>
      </c>
      <c r="G8" s="74">
        <f t="shared" si="1"/>
        <v>3.9500000000000007E-2</v>
      </c>
      <c r="H8" s="52">
        <v>-0.04</v>
      </c>
      <c r="I8" s="59">
        <v>0.1305</v>
      </c>
      <c r="J8" s="74">
        <f t="shared" si="2"/>
        <v>-0.17050000000000001</v>
      </c>
      <c r="K8" s="52">
        <v>0.15</v>
      </c>
      <c r="L8" s="59">
        <v>0.1305</v>
      </c>
      <c r="M8" s="74">
        <f t="shared" si="3"/>
        <v>1.949999999999999E-2</v>
      </c>
      <c r="N8" s="52">
        <v>0.15</v>
      </c>
      <c r="O8" s="59">
        <v>0.1305</v>
      </c>
      <c r="P8" s="74">
        <f t="shared" si="4"/>
        <v>1.949999999999999E-2</v>
      </c>
      <c r="Q8" s="52">
        <v>0.16</v>
      </c>
      <c r="R8" s="59">
        <v>0.1305</v>
      </c>
      <c r="S8" s="74">
        <f t="shared" si="5"/>
        <v>2.9499999999999998E-2</v>
      </c>
      <c r="T8" s="52">
        <v>0.11</v>
      </c>
      <c r="U8" s="59">
        <v>0.1305</v>
      </c>
      <c r="V8" s="74">
        <f t="shared" si="6"/>
        <v>-2.0500000000000004E-2</v>
      </c>
      <c r="W8" s="52">
        <v>0.09</v>
      </c>
      <c r="X8" s="59">
        <v>0.1305</v>
      </c>
      <c r="Y8" s="74">
        <f t="shared" si="7"/>
        <v>-4.0500000000000008E-2</v>
      </c>
      <c r="Z8" s="52">
        <v>0.04</v>
      </c>
      <c r="AA8" s="59">
        <v>0.1305</v>
      </c>
      <c r="AB8" s="74">
        <f t="shared" si="8"/>
        <v>-9.0499999999999997E-2</v>
      </c>
      <c r="AC8" s="52">
        <v>0.08</v>
      </c>
      <c r="AD8" s="59">
        <v>0.1305</v>
      </c>
      <c r="AE8" s="74">
        <f t="shared" si="9"/>
        <v>-5.0500000000000003E-2</v>
      </c>
      <c r="AF8" s="95">
        <f t="shared" si="10"/>
        <v>-2.7500000000000007E-2</v>
      </c>
      <c r="AG8" s="100">
        <v>413.83</v>
      </c>
      <c r="AH8" s="98">
        <f t="shared" si="11"/>
        <v>0.2322747580880537</v>
      </c>
      <c r="AI8" s="134">
        <f t="shared" si="12"/>
        <v>-6.3875558474214781E-3</v>
      </c>
      <c r="AJ8" s="100">
        <v>545.80999999999995</v>
      </c>
      <c r="AK8" s="100">
        <v>0.19</v>
      </c>
      <c r="AL8" s="100" t="s">
        <v>13</v>
      </c>
    </row>
    <row r="9" spans="1:39">
      <c r="A9" s="41" t="s">
        <v>1954</v>
      </c>
      <c r="B9" s="52">
        <v>1.11E-2</v>
      </c>
      <c r="C9" s="59">
        <v>0.1305</v>
      </c>
      <c r="D9" s="74">
        <f t="shared" si="13"/>
        <v>-0.11940000000000001</v>
      </c>
      <c r="E9" s="52">
        <v>-5.1799999999999999E-2</v>
      </c>
      <c r="F9" s="59">
        <v>0.1305</v>
      </c>
      <c r="G9" s="74">
        <f t="shared" si="1"/>
        <v>-0.18230000000000002</v>
      </c>
      <c r="H9" s="52">
        <v>-0.05</v>
      </c>
      <c r="I9" s="59">
        <v>0.1305</v>
      </c>
      <c r="J9" s="74">
        <f t="shared" si="2"/>
        <v>-0.18049999999999999</v>
      </c>
      <c r="K9" s="52">
        <v>-1.6500000000000001E-2</v>
      </c>
      <c r="L9" s="59">
        <v>0.1305</v>
      </c>
      <c r="M9" s="74">
        <f t="shared" si="3"/>
        <v>-0.14700000000000002</v>
      </c>
      <c r="N9" s="52">
        <v>2.5000000000000001E-3</v>
      </c>
      <c r="O9" s="59">
        <v>0.1305</v>
      </c>
      <c r="P9" s="74">
        <f t="shared" si="4"/>
        <v>-0.128</v>
      </c>
      <c r="Q9" s="52">
        <v>2.52E-2</v>
      </c>
      <c r="R9" s="59">
        <v>0.1305</v>
      </c>
      <c r="S9" s="74">
        <f t="shared" si="5"/>
        <v>-0.1053</v>
      </c>
      <c r="T9" s="52">
        <v>2.2499999999999999E-2</v>
      </c>
      <c r="U9" s="59">
        <v>0.1305</v>
      </c>
      <c r="V9" s="74">
        <f t="shared" si="6"/>
        <v>-0.10800000000000001</v>
      </c>
      <c r="W9" s="52">
        <v>-2.8199999999999999E-2</v>
      </c>
      <c r="X9" s="59">
        <v>0.1305</v>
      </c>
      <c r="Y9" s="74">
        <f t="shared" si="7"/>
        <v>-0.15870000000000001</v>
      </c>
      <c r="Z9" s="52">
        <v>-5.6399999999999999E-2</v>
      </c>
      <c r="AA9" s="59">
        <v>0.1305</v>
      </c>
      <c r="AB9" s="74">
        <f t="shared" si="8"/>
        <v>-0.18690000000000001</v>
      </c>
      <c r="AC9" s="52">
        <v>-0.13189999999999999</v>
      </c>
      <c r="AD9" s="59">
        <v>0.1305</v>
      </c>
      <c r="AE9" s="74">
        <f t="shared" si="9"/>
        <v>-0.26239999999999997</v>
      </c>
      <c r="AF9" s="95">
        <f t="shared" si="10"/>
        <v>-0.15784999999999999</v>
      </c>
      <c r="AG9" s="100">
        <v>20.02</v>
      </c>
      <c r="AH9" s="98">
        <f t="shared" si="11"/>
        <v>1.1236837969511238E-2</v>
      </c>
      <c r="AI9" s="134">
        <f t="shared" si="12"/>
        <v>-1.7737348734873488E-3</v>
      </c>
      <c r="AJ9" s="100">
        <v>25.85</v>
      </c>
      <c r="AK9" s="100">
        <v>0.09</v>
      </c>
      <c r="AL9" s="100">
        <v>-1.64</v>
      </c>
    </row>
    <row r="10" spans="1:39">
      <c r="A10" s="41" t="s">
        <v>1955</v>
      </c>
      <c r="B10" s="64" t="s">
        <v>13</v>
      </c>
      <c r="C10" s="59">
        <v>0.1305</v>
      </c>
      <c r="D10" s="78" t="s">
        <v>13</v>
      </c>
      <c r="E10" s="59" t="s">
        <v>13</v>
      </c>
      <c r="F10" s="59">
        <v>0.1305</v>
      </c>
      <c r="G10" s="78" t="s">
        <v>13</v>
      </c>
      <c r="H10" s="59" t="s">
        <v>13</v>
      </c>
      <c r="I10" s="59">
        <v>0.1305</v>
      </c>
      <c r="J10" s="78" t="s">
        <v>13</v>
      </c>
      <c r="K10" s="52">
        <v>2.6829000000000001</v>
      </c>
      <c r="L10" s="59">
        <v>0.1305</v>
      </c>
      <c r="M10" s="74">
        <f t="shared" si="3"/>
        <v>2.5524</v>
      </c>
      <c r="N10" s="52">
        <v>1.4819</v>
      </c>
      <c r="O10" s="59">
        <v>0.1305</v>
      </c>
      <c r="P10" s="74">
        <f t="shared" si="4"/>
        <v>1.3513999999999999</v>
      </c>
      <c r="Q10" s="52">
        <v>0.75</v>
      </c>
      <c r="R10" s="59">
        <v>0.1305</v>
      </c>
      <c r="S10" s="74">
        <f t="shared" si="5"/>
        <v>0.61949999999999994</v>
      </c>
      <c r="T10" s="52">
        <v>0.9073</v>
      </c>
      <c r="U10" s="59">
        <v>0.1305</v>
      </c>
      <c r="V10" s="74">
        <f t="shared" si="6"/>
        <v>0.77679999999999993</v>
      </c>
      <c r="W10" s="52">
        <v>0.5212</v>
      </c>
      <c r="X10" s="59">
        <v>0.1305</v>
      </c>
      <c r="Y10" s="74">
        <f t="shared" si="7"/>
        <v>0.39069999999999999</v>
      </c>
      <c r="Z10" s="52">
        <v>0.4078</v>
      </c>
      <c r="AA10" s="59">
        <v>0.1305</v>
      </c>
      <c r="AB10" s="74">
        <f t="shared" si="8"/>
        <v>0.27729999999999999</v>
      </c>
      <c r="AC10" s="63">
        <v>0.34770000000000001</v>
      </c>
      <c r="AD10" s="59">
        <v>0.1305</v>
      </c>
      <c r="AE10" s="74">
        <f t="shared" si="9"/>
        <v>0.2172</v>
      </c>
      <c r="AF10" s="95">
        <f t="shared" si="10"/>
        <v>0.88361428571428569</v>
      </c>
      <c r="AG10" s="100">
        <v>30.36</v>
      </c>
      <c r="AH10" s="98">
        <f t="shared" si="11"/>
        <v>1.7040479558159898E-2</v>
      </c>
      <c r="AI10" s="134">
        <f t="shared" si="12"/>
        <v>1.5057211173012345E-2</v>
      </c>
      <c r="AJ10" s="100">
        <v>34.82</v>
      </c>
      <c r="AK10" s="100">
        <v>0</v>
      </c>
      <c r="AL10" s="100" t="s">
        <v>13</v>
      </c>
    </row>
    <row r="11" spans="1:39">
      <c r="A11" s="41" t="s">
        <v>1956</v>
      </c>
      <c r="B11" s="52">
        <v>7.8100000000000003E-2</v>
      </c>
      <c r="C11" s="59">
        <v>0.1305</v>
      </c>
      <c r="D11" s="74">
        <f t="shared" si="13"/>
        <v>-5.2400000000000002E-2</v>
      </c>
      <c r="E11" s="52">
        <v>0.1221</v>
      </c>
      <c r="F11" s="59">
        <v>0.1305</v>
      </c>
      <c r="G11" s="74">
        <f t="shared" si="1"/>
        <v>-8.4000000000000047E-3</v>
      </c>
      <c r="H11" s="52">
        <v>0.15859999999999999</v>
      </c>
      <c r="I11" s="59">
        <v>0.1305</v>
      </c>
      <c r="J11" s="74">
        <f t="shared" si="2"/>
        <v>2.8099999999999986E-2</v>
      </c>
      <c r="K11" s="52">
        <v>0.1484</v>
      </c>
      <c r="L11" s="59">
        <v>0.1305</v>
      </c>
      <c r="M11" s="74">
        <f t="shared" si="3"/>
        <v>1.7899999999999999E-2</v>
      </c>
      <c r="N11" s="52">
        <v>0.16750000000000001</v>
      </c>
      <c r="O11" s="59">
        <v>0.1305</v>
      </c>
      <c r="P11" s="74">
        <f t="shared" si="4"/>
        <v>3.7000000000000005E-2</v>
      </c>
      <c r="Q11" s="52">
        <v>0.15570000000000001</v>
      </c>
      <c r="R11" s="59">
        <v>0.1305</v>
      </c>
      <c r="S11" s="74">
        <f t="shared" si="5"/>
        <v>2.52E-2</v>
      </c>
      <c r="T11" s="52">
        <v>4.1500000000000002E-2</v>
      </c>
      <c r="U11" s="59">
        <v>0.1305</v>
      </c>
      <c r="V11" s="74">
        <f t="shared" si="6"/>
        <v>-8.8999999999999996E-2</v>
      </c>
      <c r="W11" s="52">
        <v>-9.9900000000000003E-2</v>
      </c>
      <c r="X11" s="59">
        <v>0.1305</v>
      </c>
      <c r="Y11" s="74">
        <f t="shared" si="7"/>
        <v>-0.23039999999999999</v>
      </c>
      <c r="Z11" s="52">
        <v>-9.9199999999999997E-2</v>
      </c>
      <c r="AA11" s="59">
        <v>0.1305</v>
      </c>
      <c r="AB11" s="74">
        <f t="shared" si="8"/>
        <v>-0.22970000000000002</v>
      </c>
      <c r="AC11" s="52">
        <v>-6.2300000000000001E-2</v>
      </c>
      <c r="AD11" s="59">
        <v>0.1305</v>
      </c>
      <c r="AE11" s="74">
        <f t="shared" si="9"/>
        <v>-0.1928</v>
      </c>
      <c r="AF11" s="95">
        <f t="shared" si="10"/>
        <v>-6.9449999999999998E-2</v>
      </c>
      <c r="AG11" s="100">
        <v>376.24</v>
      </c>
      <c r="AH11" s="98">
        <f t="shared" si="11"/>
        <v>0.21117621966278263</v>
      </c>
      <c r="AI11" s="134">
        <f t="shared" si="12"/>
        <v>-1.4666188455580254E-2</v>
      </c>
      <c r="AJ11" s="100">
        <v>395.14</v>
      </c>
      <c r="AK11" s="100">
        <v>0.12</v>
      </c>
      <c r="AL11" s="100" t="s">
        <v>13</v>
      </c>
    </row>
    <row r="12" spans="1:39">
      <c r="A12" s="41" t="s">
        <v>1957</v>
      </c>
      <c r="B12" s="64" t="s">
        <v>13</v>
      </c>
      <c r="C12" s="59">
        <v>0.1305</v>
      </c>
      <c r="D12" s="78" t="s">
        <v>13</v>
      </c>
      <c r="E12" s="59" t="s">
        <v>13</v>
      </c>
      <c r="F12" s="59">
        <v>0.1305</v>
      </c>
      <c r="G12" s="78" t="s">
        <v>13</v>
      </c>
      <c r="H12" s="59" t="s">
        <v>13</v>
      </c>
      <c r="I12" s="59">
        <v>0.1305</v>
      </c>
      <c r="J12" s="78" t="s">
        <v>13</v>
      </c>
      <c r="K12" s="64" t="s">
        <v>13</v>
      </c>
      <c r="L12" s="59">
        <v>0.1305</v>
      </c>
      <c r="M12" s="78" t="s">
        <v>13</v>
      </c>
      <c r="N12" s="59" t="s">
        <v>13</v>
      </c>
      <c r="O12" s="59">
        <v>0.1305</v>
      </c>
      <c r="P12" s="78" t="s">
        <v>13</v>
      </c>
      <c r="Q12" s="59" t="s">
        <v>13</v>
      </c>
      <c r="R12" s="59">
        <v>0.1305</v>
      </c>
      <c r="S12" s="78" t="s">
        <v>13</v>
      </c>
      <c r="T12" s="52">
        <v>0.1429</v>
      </c>
      <c r="U12" s="59">
        <v>0.1305</v>
      </c>
      <c r="V12" s="74">
        <f t="shared" si="6"/>
        <v>1.2399999999999994E-2</v>
      </c>
      <c r="W12" s="52">
        <v>0.7</v>
      </c>
      <c r="X12" s="59">
        <v>0.1305</v>
      </c>
      <c r="Y12" s="74">
        <f t="shared" si="7"/>
        <v>0.5694999999999999</v>
      </c>
      <c r="Z12" s="52">
        <v>1.1537999999999999</v>
      </c>
      <c r="AA12" s="59">
        <v>0.1305</v>
      </c>
      <c r="AB12" s="74">
        <f t="shared" si="8"/>
        <v>1.0232999999999999</v>
      </c>
      <c r="AC12" s="52">
        <v>0.28299999999999997</v>
      </c>
      <c r="AD12" s="59">
        <v>0.1305</v>
      </c>
      <c r="AE12" s="74">
        <f t="shared" si="9"/>
        <v>0.15249999999999997</v>
      </c>
      <c r="AF12" s="95">
        <f t="shared" si="10"/>
        <v>0.43942499999999995</v>
      </c>
      <c r="AG12" s="100">
        <v>2.94</v>
      </c>
      <c r="AH12" s="98">
        <f t="shared" si="11"/>
        <v>1.6501650165016502E-3</v>
      </c>
      <c r="AI12" s="134">
        <f t="shared" si="12"/>
        <v>7.251237623762376E-4</v>
      </c>
      <c r="AJ12" s="100">
        <v>3.15</v>
      </c>
      <c r="AK12" s="100">
        <v>0</v>
      </c>
      <c r="AL12" s="100" t="s">
        <v>13</v>
      </c>
    </row>
    <row r="13" spans="1:39">
      <c r="A13" s="113"/>
      <c r="B13" s="104"/>
      <c r="C13" s="105"/>
      <c r="D13" s="106"/>
      <c r="E13" s="104"/>
      <c r="F13" s="105"/>
      <c r="G13" s="106"/>
      <c r="H13" s="104"/>
      <c r="I13" s="105"/>
      <c r="J13" s="106"/>
      <c r="K13" s="104"/>
      <c r="L13" s="105"/>
      <c r="M13" s="106"/>
      <c r="N13" s="104"/>
      <c r="O13" s="105"/>
      <c r="P13" s="106"/>
      <c r="Q13" s="104"/>
      <c r="R13" s="105"/>
      <c r="S13" s="106"/>
      <c r="T13" s="104"/>
      <c r="U13" s="105"/>
      <c r="V13" s="106"/>
      <c r="W13" s="104"/>
      <c r="X13" s="105"/>
      <c r="Y13" s="106"/>
      <c r="Z13" s="104"/>
      <c r="AA13" s="105"/>
      <c r="AB13" s="106"/>
      <c r="AC13" s="104"/>
      <c r="AD13" s="105"/>
      <c r="AE13" s="106"/>
      <c r="AF13" s="72">
        <f>AVERAGE(AF4:AF12)</f>
        <v>9.6869797178130504E-2</v>
      </c>
      <c r="AG13" s="114">
        <f>SUM(AG4:AG12)</f>
        <v>1781.6399999999999</v>
      </c>
      <c r="AH13" s="108"/>
      <c r="AI13" s="126">
        <f>SUM(AI4:AI12)</f>
        <v>-1.2876808949521458E-2</v>
      </c>
      <c r="AJ13" s="114">
        <f>SUM(AJ4:AJ12)</f>
        <v>2275.92</v>
      </c>
      <c r="AK13" s="111"/>
      <c r="AL13" s="111"/>
      <c r="AM13" s="180">
        <f>MEDIAN(AF4:AF12)</f>
        <v>-2.7500000000000007E-2</v>
      </c>
    </row>
    <row r="15" spans="1:39">
      <c r="A15" s="67" t="s">
        <v>1959</v>
      </c>
    </row>
    <row r="16" spans="1:39">
      <c r="A16" s="41" t="s">
        <v>1958</v>
      </c>
      <c r="B16" s="52">
        <v>0.16</v>
      </c>
      <c r="C16" s="59">
        <v>0.1305</v>
      </c>
      <c r="D16" s="74">
        <f t="shared" ref="D16" si="14">B16-C16</f>
        <v>2.9499999999999998E-2</v>
      </c>
      <c r="E16" s="52">
        <v>0.17</v>
      </c>
      <c r="F16" s="59">
        <v>0.1305</v>
      </c>
      <c r="G16" s="74">
        <f t="shared" ref="G16:G25" si="15">E16-F16</f>
        <v>3.9500000000000007E-2</v>
      </c>
      <c r="H16" s="52">
        <v>0.18</v>
      </c>
      <c r="I16" s="59">
        <v>0.1305</v>
      </c>
      <c r="J16" s="74">
        <f t="shared" ref="J16:J25" si="16">H16-I16</f>
        <v>4.9499999999999988E-2</v>
      </c>
      <c r="K16" s="52">
        <v>0.13</v>
      </c>
      <c r="L16" s="59">
        <v>0.1305</v>
      </c>
      <c r="M16" s="74">
        <f t="shared" ref="M16:M25" si="17">K16-L16</f>
        <v>-5.0000000000000044E-4</v>
      </c>
      <c r="N16" s="52">
        <v>0.03</v>
      </c>
      <c r="O16" s="59">
        <v>0.1305</v>
      </c>
      <c r="P16" s="74">
        <f t="shared" ref="P16:P25" si="18">N16-O16</f>
        <v>-0.10050000000000001</v>
      </c>
      <c r="Q16" s="52">
        <v>7.0000000000000007E-2</v>
      </c>
      <c r="R16" s="59">
        <v>0.1305</v>
      </c>
      <c r="S16" s="74">
        <f t="shared" ref="S16:S25" si="19">Q16-R16</f>
        <v>-6.0499999999999998E-2</v>
      </c>
      <c r="T16" s="52">
        <v>0.04</v>
      </c>
      <c r="U16" s="59">
        <v>0.1305</v>
      </c>
      <c r="V16" s="74">
        <f t="shared" ref="V16:V25" si="20">T16-U16</f>
        <v>-9.0499999999999997E-2</v>
      </c>
      <c r="W16" s="52">
        <v>0.03</v>
      </c>
      <c r="X16" s="59">
        <v>0.1305</v>
      </c>
      <c r="Y16" s="74">
        <f t="shared" ref="Y16:Y25" si="21">W16-X16</f>
        <v>-0.10050000000000001</v>
      </c>
      <c r="Z16" s="52">
        <v>0.04</v>
      </c>
      <c r="AA16" s="59">
        <v>0.1305</v>
      </c>
      <c r="AB16" s="74">
        <f t="shared" ref="AB16:AB25" si="22">Z16-AA16</f>
        <v>-9.0499999999999997E-2</v>
      </c>
      <c r="AC16" s="52">
        <v>0.04</v>
      </c>
      <c r="AD16" s="59">
        <v>0.1305</v>
      </c>
      <c r="AE16" s="74">
        <f t="shared" ref="AE16:AE25" si="23">AC16-AD16</f>
        <v>-9.0499999999999997E-2</v>
      </c>
      <c r="AF16" s="95">
        <f t="shared" ref="AF16:AF25" si="24">AVERAGE(D16,G16,J16,M16,P16,S16,V16,Y16,AB16,AE16)</f>
        <v>-4.1500000000000002E-2</v>
      </c>
      <c r="AG16" s="124">
        <v>3290.39</v>
      </c>
      <c r="AH16" s="98">
        <f>AG16/$AG$26</f>
        <v>0.50431529304295986</v>
      </c>
      <c r="AI16" s="99">
        <f>AF16*AH16</f>
        <v>-2.0929084661282835E-2</v>
      </c>
      <c r="AJ16" s="124">
        <v>3573.08</v>
      </c>
      <c r="AK16" s="100">
        <v>0.04</v>
      </c>
      <c r="AL16" s="100">
        <v>6.69</v>
      </c>
    </row>
    <row r="17" spans="1:39">
      <c r="A17" s="41" t="s">
        <v>1960</v>
      </c>
      <c r="B17" s="52">
        <v>0.48</v>
      </c>
      <c r="C17" s="59">
        <v>0.1305</v>
      </c>
      <c r="D17" s="74">
        <f t="shared" ref="D17:D25" si="25">B17-C17</f>
        <v>0.34949999999999998</v>
      </c>
      <c r="E17" s="52">
        <v>0.22</v>
      </c>
      <c r="F17" s="59">
        <v>0.1305</v>
      </c>
      <c r="G17" s="74">
        <f t="shared" si="15"/>
        <v>8.9499999999999996E-2</v>
      </c>
      <c r="H17" s="52">
        <v>0.23</v>
      </c>
      <c r="I17" s="59">
        <v>0.1305</v>
      </c>
      <c r="J17" s="74">
        <f t="shared" si="16"/>
        <v>9.9500000000000005E-2</v>
      </c>
      <c r="K17" s="52">
        <v>0.21</v>
      </c>
      <c r="L17" s="59">
        <v>0.1305</v>
      </c>
      <c r="M17" s="74">
        <f t="shared" si="17"/>
        <v>7.9499999999999987E-2</v>
      </c>
      <c r="N17" s="52">
        <v>0.05</v>
      </c>
      <c r="O17" s="59">
        <v>0.1305</v>
      </c>
      <c r="P17" s="74">
        <f t="shared" si="18"/>
        <v>-8.0500000000000002E-2</v>
      </c>
      <c r="Q17" s="52">
        <v>0.19</v>
      </c>
      <c r="R17" s="59">
        <v>0.1305</v>
      </c>
      <c r="S17" s="74">
        <f t="shared" si="19"/>
        <v>5.9499999999999997E-2</v>
      </c>
      <c r="T17" s="52">
        <v>0.12</v>
      </c>
      <c r="U17" s="59">
        <v>0.1305</v>
      </c>
      <c r="V17" s="74">
        <f t="shared" si="20"/>
        <v>-1.0500000000000009E-2</v>
      </c>
      <c r="W17" s="52">
        <v>0.13</v>
      </c>
      <c r="X17" s="59">
        <v>0.1305</v>
      </c>
      <c r="Y17" s="74">
        <f t="shared" si="21"/>
        <v>-5.0000000000000044E-4</v>
      </c>
      <c r="Z17" s="52">
        <v>0.19</v>
      </c>
      <c r="AA17" s="59">
        <v>0.1305</v>
      </c>
      <c r="AB17" s="74">
        <f t="shared" si="22"/>
        <v>5.9499999999999997E-2</v>
      </c>
      <c r="AC17" s="63">
        <v>0.21</v>
      </c>
      <c r="AD17" s="59">
        <v>0.1305</v>
      </c>
      <c r="AE17" s="74">
        <f t="shared" si="23"/>
        <v>7.9499999999999987E-2</v>
      </c>
      <c r="AF17" s="95">
        <f t="shared" si="24"/>
        <v>7.2500000000000009E-2</v>
      </c>
      <c r="AG17" s="124">
        <v>1399.08</v>
      </c>
      <c r="AH17" s="98">
        <f t="shared" ref="AH17:AH25" si="26">AG17/$AG$26</f>
        <v>0.21443580857908767</v>
      </c>
      <c r="AI17" s="99">
        <f t="shared" ref="AI17:AI25" si="27">AF17*AH17</f>
        <v>1.5546596121983858E-2</v>
      </c>
      <c r="AJ17" s="124">
        <v>2154.4</v>
      </c>
      <c r="AK17" s="100">
        <v>0.88</v>
      </c>
      <c r="AL17" s="100">
        <v>3.02</v>
      </c>
    </row>
    <row r="18" spans="1:39">
      <c r="A18" s="41" t="s">
        <v>1961</v>
      </c>
      <c r="B18" s="63">
        <v>0.16</v>
      </c>
      <c r="C18" s="59">
        <v>0.1305</v>
      </c>
      <c r="D18" s="74">
        <f t="shared" si="25"/>
        <v>2.9499999999999998E-2</v>
      </c>
      <c r="E18" s="52">
        <v>0.17</v>
      </c>
      <c r="F18" s="59">
        <v>0.1305</v>
      </c>
      <c r="G18" s="74">
        <f t="shared" si="15"/>
        <v>3.9500000000000007E-2</v>
      </c>
      <c r="H18" s="52">
        <v>0.21</v>
      </c>
      <c r="I18" s="59">
        <v>0.1305</v>
      </c>
      <c r="J18" s="74">
        <f t="shared" si="16"/>
        <v>7.9499999999999987E-2</v>
      </c>
      <c r="K18" s="52">
        <v>0.21</v>
      </c>
      <c r="L18" s="59">
        <v>0.1305</v>
      </c>
      <c r="M18" s="74">
        <f t="shared" si="17"/>
        <v>7.9499999999999987E-2</v>
      </c>
      <c r="N18" s="52">
        <v>0.05</v>
      </c>
      <c r="O18" s="59">
        <v>0.1305</v>
      </c>
      <c r="P18" s="74">
        <f t="shared" si="18"/>
        <v>-8.0500000000000002E-2</v>
      </c>
      <c r="Q18" s="52">
        <v>0.12</v>
      </c>
      <c r="R18" s="59">
        <v>0.1305</v>
      </c>
      <c r="S18" s="74">
        <f t="shared" si="19"/>
        <v>-1.0500000000000009E-2</v>
      </c>
      <c r="T18" s="52">
        <v>0.12</v>
      </c>
      <c r="U18" s="59">
        <v>0.1305</v>
      </c>
      <c r="V18" s="74">
        <f t="shared" si="20"/>
        <v>-1.0500000000000009E-2</v>
      </c>
      <c r="W18" s="52">
        <v>0.04</v>
      </c>
      <c r="X18" s="59">
        <v>0.1305</v>
      </c>
      <c r="Y18" s="74">
        <f t="shared" si="21"/>
        <v>-9.0499999999999997E-2</v>
      </c>
      <c r="Z18" s="52">
        <v>0.15</v>
      </c>
      <c r="AA18" s="59">
        <v>0.1305</v>
      </c>
      <c r="AB18" s="74">
        <f t="shared" si="22"/>
        <v>1.949999999999999E-2</v>
      </c>
      <c r="AC18" s="52">
        <v>0.18</v>
      </c>
      <c r="AD18" s="59">
        <v>0.1305</v>
      </c>
      <c r="AE18" s="74">
        <f t="shared" si="23"/>
        <v>4.9499999999999988E-2</v>
      </c>
      <c r="AF18" s="95">
        <f t="shared" si="24"/>
        <v>1.0499999999999992E-2</v>
      </c>
      <c r="AG18" s="124">
        <v>526.46</v>
      </c>
      <c r="AH18" s="98">
        <f t="shared" si="26"/>
        <v>8.0690079040902959E-2</v>
      </c>
      <c r="AI18" s="99">
        <f t="shared" si="27"/>
        <v>8.4724582992948044E-4</v>
      </c>
      <c r="AJ18" s="124">
        <v>848.82</v>
      </c>
      <c r="AK18" s="100">
        <v>0.16</v>
      </c>
      <c r="AL18" s="100">
        <v>-0.61</v>
      </c>
    </row>
    <row r="19" spans="1:39">
      <c r="A19" s="41" t="s">
        <v>1962</v>
      </c>
      <c r="B19" s="52">
        <v>0.27</v>
      </c>
      <c r="C19" s="59">
        <v>0.1305</v>
      </c>
      <c r="D19" s="74">
        <f t="shared" si="25"/>
        <v>0.13950000000000001</v>
      </c>
      <c r="E19" s="52">
        <v>0.19</v>
      </c>
      <c r="F19" s="59">
        <v>0.1305</v>
      </c>
      <c r="G19" s="74">
        <f t="shared" si="15"/>
        <v>5.9499999999999997E-2</v>
      </c>
      <c r="H19" s="52">
        <v>0.15</v>
      </c>
      <c r="I19" s="59">
        <v>0.1305</v>
      </c>
      <c r="J19" s="74">
        <f t="shared" si="16"/>
        <v>1.949999999999999E-2</v>
      </c>
      <c r="K19" s="52">
        <v>0.17</v>
      </c>
      <c r="L19" s="59">
        <v>0.1305</v>
      </c>
      <c r="M19" s="74">
        <f t="shared" si="17"/>
        <v>3.9500000000000007E-2</v>
      </c>
      <c r="N19" s="52">
        <v>7.0000000000000007E-2</v>
      </c>
      <c r="O19" s="59">
        <v>0.1305</v>
      </c>
      <c r="P19" s="74">
        <f t="shared" si="18"/>
        <v>-6.0499999999999998E-2</v>
      </c>
      <c r="Q19" s="52">
        <v>0.09</v>
      </c>
      <c r="R19" s="59">
        <v>0.1305</v>
      </c>
      <c r="S19" s="74">
        <f t="shared" si="19"/>
        <v>-4.0500000000000008E-2</v>
      </c>
      <c r="T19" s="52">
        <v>0.09</v>
      </c>
      <c r="U19" s="59">
        <v>0.1305</v>
      </c>
      <c r="V19" s="74">
        <f t="shared" si="20"/>
        <v>-4.0500000000000008E-2</v>
      </c>
      <c r="W19" s="52">
        <v>0.14000000000000001</v>
      </c>
      <c r="X19" s="59">
        <v>0.1305</v>
      </c>
      <c r="Y19" s="74">
        <f t="shared" si="21"/>
        <v>9.5000000000000084E-3</v>
      </c>
      <c r="Z19" s="52">
        <v>0.18</v>
      </c>
      <c r="AA19" s="59">
        <v>0.1305</v>
      </c>
      <c r="AB19" s="74">
        <f t="shared" si="22"/>
        <v>4.9499999999999988E-2</v>
      </c>
      <c r="AC19" s="52">
        <v>0.17</v>
      </c>
      <c r="AD19" s="59">
        <v>0.1305</v>
      </c>
      <c r="AE19" s="74">
        <f t="shared" si="23"/>
        <v>3.9500000000000007E-2</v>
      </c>
      <c r="AF19" s="95">
        <f t="shared" si="24"/>
        <v>2.1499999999999998E-2</v>
      </c>
      <c r="AG19" s="124">
        <v>746.91</v>
      </c>
      <c r="AH19" s="98">
        <f t="shared" si="26"/>
        <v>0.1144782641348646</v>
      </c>
      <c r="AI19" s="99">
        <f t="shared" si="27"/>
        <v>2.4612826788995889E-3</v>
      </c>
      <c r="AJ19" s="124">
        <v>943.52</v>
      </c>
      <c r="AK19" s="100">
        <v>0.48</v>
      </c>
      <c r="AL19" s="100">
        <v>0.66</v>
      </c>
    </row>
    <row r="20" spans="1:39">
      <c r="A20" s="41" t="s">
        <v>1963</v>
      </c>
      <c r="B20" s="52">
        <v>0.32</v>
      </c>
      <c r="C20" s="59">
        <v>0.1305</v>
      </c>
      <c r="D20" s="74">
        <f t="shared" si="25"/>
        <v>0.1895</v>
      </c>
      <c r="E20" s="52">
        <v>0.16</v>
      </c>
      <c r="F20" s="59">
        <v>0.1305</v>
      </c>
      <c r="G20" s="74">
        <f t="shared" si="15"/>
        <v>2.9499999999999998E-2</v>
      </c>
      <c r="H20" s="52">
        <v>0.13</v>
      </c>
      <c r="I20" s="59">
        <v>0.1305</v>
      </c>
      <c r="J20" s="74">
        <f t="shared" si="16"/>
        <v>-5.0000000000000044E-4</v>
      </c>
      <c r="K20" s="52">
        <v>0.17</v>
      </c>
      <c r="L20" s="59">
        <v>0.1305</v>
      </c>
      <c r="M20" s="74">
        <f t="shared" si="17"/>
        <v>3.9500000000000007E-2</v>
      </c>
      <c r="N20" s="52">
        <v>0.03</v>
      </c>
      <c r="O20" s="59">
        <v>0.1305</v>
      </c>
      <c r="P20" s="74">
        <f t="shared" si="18"/>
        <v>-0.10050000000000001</v>
      </c>
      <c r="Q20" s="52">
        <v>0.09</v>
      </c>
      <c r="R20" s="59">
        <v>0.1305</v>
      </c>
      <c r="S20" s="74">
        <f t="shared" si="19"/>
        <v>-4.0500000000000008E-2</v>
      </c>
      <c r="T20" s="52">
        <v>0.01</v>
      </c>
      <c r="U20" s="59">
        <v>0.1305</v>
      </c>
      <c r="V20" s="74">
        <f t="shared" si="20"/>
        <v>-0.12050000000000001</v>
      </c>
      <c r="W20" s="52">
        <v>0.09</v>
      </c>
      <c r="X20" s="59">
        <v>0.1305</v>
      </c>
      <c r="Y20" s="74">
        <f t="shared" si="21"/>
        <v>-4.0500000000000008E-2</v>
      </c>
      <c r="Z20" s="52">
        <v>0.2</v>
      </c>
      <c r="AA20" s="59">
        <v>0.1305</v>
      </c>
      <c r="AB20" s="74">
        <f t="shared" si="22"/>
        <v>6.9500000000000006E-2</v>
      </c>
      <c r="AC20" s="52">
        <v>0.24</v>
      </c>
      <c r="AD20" s="59">
        <v>0.1305</v>
      </c>
      <c r="AE20" s="74">
        <f t="shared" si="23"/>
        <v>0.10949999999999999</v>
      </c>
      <c r="AF20" s="95">
        <f t="shared" si="24"/>
        <v>1.3499999999999995E-2</v>
      </c>
      <c r="AG20" s="124">
        <v>226.23</v>
      </c>
      <c r="AH20" s="98">
        <f t="shared" si="26"/>
        <v>3.4674080806563604E-2</v>
      </c>
      <c r="AI20" s="99">
        <f t="shared" si="27"/>
        <v>4.6810009088860848E-4</v>
      </c>
      <c r="AJ20" s="124">
        <v>280</v>
      </c>
      <c r="AK20" s="100">
        <v>0.26</v>
      </c>
      <c r="AL20" s="100">
        <v>-3.39</v>
      </c>
    </row>
    <row r="21" spans="1:39">
      <c r="A21" s="41" t="s">
        <v>1964</v>
      </c>
      <c r="B21" s="52">
        <v>0.11</v>
      </c>
      <c r="C21" s="59">
        <v>0.1305</v>
      </c>
      <c r="D21" s="74">
        <f t="shared" si="25"/>
        <v>-2.0500000000000004E-2</v>
      </c>
      <c r="E21" s="52">
        <v>0.1</v>
      </c>
      <c r="F21" s="59">
        <v>0.1305</v>
      </c>
      <c r="G21" s="74">
        <f t="shared" si="15"/>
        <v>-3.0499999999999999E-2</v>
      </c>
      <c r="H21" s="52">
        <v>0.1</v>
      </c>
      <c r="I21" s="59">
        <v>0.1305</v>
      </c>
      <c r="J21" s="74">
        <f t="shared" si="16"/>
        <v>-3.0499999999999999E-2</v>
      </c>
      <c r="K21" s="52">
        <v>0.09</v>
      </c>
      <c r="L21" s="59">
        <v>0.1305</v>
      </c>
      <c r="M21" s="74">
        <f t="shared" si="17"/>
        <v>-4.0500000000000008E-2</v>
      </c>
      <c r="N21" s="52">
        <v>0.08</v>
      </c>
      <c r="O21" s="59">
        <v>0.1305</v>
      </c>
      <c r="P21" s="74">
        <f t="shared" si="18"/>
        <v>-5.0500000000000003E-2</v>
      </c>
      <c r="Q21" s="52">
        <v>0.11</v>
      </c>
      <c r="R21" s="59">
        <v>0.1305</v>
      </c>
      <c r="S21" s="74">
        <f t="shared" si="19"/>
        <v>-2.0500000000000004E-2</v>
      </c>
      <c r="T21" s="52">
        <v>7.0000000000000007E-2</v>
      </c>
      <c r="U21" s="59">
        <v>0.1305</v>
      </c>
      <c r="V21" s="74">
        <f t="shared" si="20"/>
        <v>-6.0499999999999998E-2</v>
      </c>
      <c r="W21" s="52">
        <v>0.06</v>
      </c>
      <c r="X21" s="59">
        <v>0.1305</v>
      </c>
      <c r="Y21" s="74">
        <f t="shared" si="21"/>
        <v>-7.0500000000000007E-2</v>
      </c>
      <c r="Z21" s="52">
        <v>7.0000000000000007E-2</v>
      </c>
      <c r="AA21" s="59">
        <v>0.1305</v>
      </c>
      <c r="AB21" s="74">
        <f t="shared" si="22"/>
        <v>-6.0499999999999998E-2</v>
      </c>
      <c r="AC21" s="52">
        <v>0.09</v>
      </c>
      <c r="AD21" s="59">
        <v>0.1305</v>
      </c>
      <c r="AE21" s="74">
        <f t="shared" si="23"/>
        <v>-4.0500000000000008E-2</v>
      </c>
      <c r="AF21" s="95">
        <f t="shared" si="24"/>
        <v>-4.2500000000000003E-2</v>
      </c>
      <c r="AG21" s="124">
        <v>139.84</v>
      </c>
      <c r="AH21" s="98">
        <f t="shared" si="26"/>
        <v>2.1433158555407568E-2</v>
      </c>
      <c r="AI21" s="99">
        <f t="shared" si="27"/>
        <v>-9.1090923860482167E-4</v>
      </c>
      <c r="AJ21" s="124">
        <v>207.1</v>
      </c>
      <c r="AK21" s="100">
        <v>1.42</v>
      </c>
      <c r="AL21" s="100" t="s">
        <v>13</v>
      </c>
    </row>
    <row r="22" spans="1:39">
      <c r="A22" s="41" t="s">
        <v>1898</v>
      </c>
      <c r="B22" s="52">
        <v>0.1676</v>
      </c>
      <c r="C22" s="59">
        <v>0.1305</v>
      </c>
      <c r="D22" s="74">
        <f>B22-C22</f>
        <v>3.7099999999999994E-2</v>
      </c>
      <c r="E22" s="52">
        <v>1.15E-2</v>
      </c>
      <c r="F22" s="59">
        <v>0.1305</v>
      </c>
      <c r="G22" s="74">
        <f>E22-F22</f>
        <v>-0.11900000000000001</v>
      </c>
      <c r="H22" s="52">
        <v>0.16009999999999999</v>
      </c>
      <c r="I22" s="59">
        <v>0.1305</v>
      </c>
      <c r="J22" s="74">
        <f>H22-I22</f>
        <v>2.9599999999999987E-2</v>
      </c>
      <c r="K22" s="52">
        <v>0.113</v>
      </c>
      <c r="L22" s="59">
        <v>0.1305</v>
      </c>
      <c r="M22" s="74">
        <f>K22-L22</f>
        <v>-1.7500000000000002E-2</v>
      </c>
      <c r="N22" s="52">
        <v>7.1499999999999994E-2</v>
      </c>
      <c r="O22" s="59">
        <v>0.1305</v>
      </c>
      <c r="P22" s="74">
        <f>N22-O22</f>
        <v>-5.9000000000000011E-2</v>
      </c>
      <c r="Q22" s="52">
        <v>9.8900000000000002E-2</v>
      </c>
      <c r="R22" s="59">
        <v>0.1305</v>
      </c>
      <c r="S22" s="74">
        <f>Q22-R22</f>
        <v>-3.1600000000000003E-2</v>
      </c>
      <c r="T22" s="52">
        <v>3.4299999999999997E-2</v>
      </c>
      <c r="U22" s="59">
        <v>0.1305</v>
      </c>
      <c r="V22" s="74">
        <f>T22-U22</f>
        <v>-9.6200000000000008E-2</v>
      </c>
      <c r="W22" s="52">
        <v>0.13519999999999999</v>
      </c>
      <c r="X22" s="59">
        <v>0.1305</v>
      </c>
      <c r="Y22" s="74">
        <f>W22-X22</f>
        <v>4.699999999999982E-3</v>
      </c>
      <c r="Z22" s="52">
        <v>-3.0000000000000001E-3</v>
      </c>
      <c r="AA22" s="59">
        <v>0.1305</v>
      </c>
      <c r="AB22" s="74">
        <f>Z22-AA22</f>
        <v>-0.13350000000000001</v>
      </c>
      <c r="AC22" s="52">
        <v>0.1075</v>
      </c>
      <c r="AD22" s="59">
        <v>0.1305</v>
      </c>
      <c r="AE22" s="74">
        <f>AC22-AD22</f>
        <v>-2.3000000000000007E-2</v>
      </c>
      <c r="AF22" s="95">
        <f>AVERAGE(D22,G22,J22,M22,P22,S22,V22,Y22,AB22,AE22)</f>
        <v>-4.0840000000000008E-2</v>
      </c>
      <c r="AG22" s="100">
        <v>25.84</v>
      </c>
      <c r="AH22" s="98">
        <f t="shared" si="26"/>
        <v>3.9604749504557465E-3</v>
      </c>
      <c r="AI22" s="99">
        <f t="shared" si="27"/>
        <v>-1.6174579697661272E-4</v>
      </c>
      <c r="AJ22" s="100">
        <v>26.73</v>
      </c>
      <c r="AK22" s="100">
        <v>0.03</v>
      </c>
      <c r="AL22" s="100">
        <v>-15.29</v>
      </c>
    </row>
    <row r="23" spans="1:39">
      <c r="A23" s="41" t="s">
        <v>1965</v>
      </c>
      <c r="B23" s="53" t="s">
        <v>13</v>
      </c>
      <c r="C23" s="59">
        <v>0.1305</v>
      </c>
      <c r="D23" s="78" t="s">
        <v>13</v>
      </c>
      <c r="E23" s="54" t="s">
        <v>13</v>
      </c>
      <c r="F23" s="59">
        <v>0.1305</v>
      </c>
      <c r="G23" s="78" t="s">
        <v>13</v>
      </c>
      <c r="H23" s="54" t="s">
        <v>13</v>
      </c>
      <c r="I23" s="59">
        <v>0.1305</v>
      </c>
      <c r="J23" s="78" t="s">
        <v>13</v>
      </c>
      <c r="K23" s="53" t="s">
        <v>13</v>
      </c>
      <c r="L23" s="59">
        <v>0.1305</v>
      </c>
      <c r="M23" s="78" t="s">
        <v>13</v>
      </c>
      <c r="N23" s="54" t="s">
        <v>13</v>
      </c>
      <c r="O23" s="59">
        <v>0.1305</v>
      </c>
      <c r="P23" s="78" t="s">
        <v>13</v>
      </c>
      <c r="Q23" s="54" t="s">
        <v>13</v>
      </c>
      <c r="R23" s="59">
        <v>0.1305</v>
      </c>
      <c r="S23" s="78" t="s">
        <v>13</v>
      </c>
      <c r="T23" s="53" t="s">
        <v>13</v>
      </c>
      <c r="U23" s="59">
        <v>0.1305</v>
      </c>
      <c r="V23" s="78" t="s">
        <v>13</v>
      </c>
      <c r="W23" s="52">
        <v>0.2</v>
      </c>
      <c r="X23" s="59">
        <v>0.1305</v>
      </c>
      <c r="Y23" s="74">
        <f t="shared" si="21"/>
        <v>6.9500000000000006E-2</v>
      </c>
      <c r="Z23" s="52">
        <v>0.16</v>
      </c>
      <c r="AA23" s="59">
        <v>0.1305</v>
      </c>
      <c r="AB23" s="74">
        <f t="shared" si="22"/>
        <v>2.9499999999999998E-2</v>
      </c>
      <c r="AC23" s="52">
        <v>0.09</v>
      </c>
      <c r="AD23" s="59">
        <v>0.1305</v>
      </c>
      <c r="AE23" s="74">
        <f t="shared" si="23"/>
        <v>-4.0500000000000008E-2</v>
      </c>
      <c r="AF23" s="95">
        <f t="shared" si="24"/>
        <v>1.95E-2</v>
      </c>
      <c r="AG23" s="124">
        <v>73.78</v>
      </c>
      <c r="AH23" s="98">
        <f t="shared" si="26"/>
        <v>1.1308198213801276E-2</v>
      </c>
      <c r="AI23" s="99">
        <f t="shared" si="27"/>
        <v>2.2050986516912487E-4</v>
      </c>
      <c r="AJ23" s="124">
        <v>101.69</v>
      </c>
      <c r="AK23" s="100">
        <v>1.62</v>
      </c>
      <c r="AL23" s="100" t="s">
        <v>13</v>
      </c>
    </row>
    <row r="24" spans="1:39">
      <c r="A24" s="41" t="s">
        <v>1966</v>
      </c>
      <c r="B24" s="52">
        <v>7.0000000000000007E-2</v>
      </c>
      <c r="C24" s="59">
        <v>0.1305</v>
      </c>
      <c r="D24" s="74">
        <f t="shared" si="25"/>
        <v>-6.0499999999999998E-2</v>
      </c>
      <c r="E24" s="52">
        <v>0.12</v>
      </c>
      <c r="F24" s="59">
        <v>0.1305</v>
      </c>
      <c r="G24" s="74">
        <f t="shared" si="15"/>
        <v>-1.0500000000000009E-2</v>
      </c>
      <c r="H24" s="52">
        <v>0.18</v>
      </c>
      <c r="I24" s="59">
        <v>0.1305</v>
      </c>
      <c r="J24" s="74">
        <f t="shared" si="16"/>
        <v>4.9499999999999988E-2</v>
      </c>
      <c r="K24" s="52">
        <v>0.18</v>
      </c>
      <c r="L24" s="59">
        <v>0.1305</v>
      </c>
      <c r="M24" s="74">
        <f t="shared" si="17"/>
        <v>4.9499999999999988E-2</v>
      </c>
      <c r="N24" s="52">
        <v>0.18</v>
      </c>
      <c r="O24" s="59">
        <v>0.1305</v>
      </c>
      <c r="P24" s="74">
        <f t="shared" si="18"/>
        <v>4.9499999999999988E-2</v>
      </c>
      <c r="Q24" s="52">
        <v>0.19</v>
      </c>
      <c r="R24" s="59">
        <v>0.1305</v>
      </c>
      <c r="S24" s="74">
        <f t="shared" si="19"/>
        <v>5.9499999999999997E-2</v>
      </c>
      <c r="T24" s="52">
        <v>0.16</v>
      </c>
      <c r="U24" s="59">
        <v>0.1305</v>
      </c>
      <c r="V24" s="74">
        <f t="shared" si="20"/>
        <v>2.9499999999999998E-2</v>
      </c>
      <c r="W24" s="52">
        <v>7.0000000000000007E-2</v>
      </c>
      <c r="X24" s="59">
        <v>0.1305</v>
      </c>
      <c r="Y24" s="74">
        <f t="shared" si="21"/>
        <v>-6.0499999999999998E-2</v>
      </c>
      <c r="Z24" s="52">
        <v>0.06</v>
      </c>
      <c r="AA24" s="59">
        <v>0.1305</v>
      </c>
      <c r="AB24" s="74">
        <f t="shared" si="22"/>
        <v>-7.0500000000000007E-2</v>
      </c>
      <c r="AC24" s="52">
        <v>0.11</v>
      </c>
      <c r="AD24" s="59">
        <v>0.1305</v>
      </c>
      <c r="AE24" s="74">
        <f t="shared" si="23"/>
        <v>-2.0500000000000004E-2</v>
      </c>
      <c r="AF24" s="95">
        <f t="shared" si="24"/>
        <v>1.4999999999999944E-3</v>
      </c>
      <c r="AG24" s="124">
        <v>89.77</v>
      </c>
      <c r="AH24" s="98">
        <f t="shared" si="26"/>
        <v>1.3758971993127412E-2</v>
      </c>
      <c r="AI24" s="99">
        <f t="shared" si="27"/>
        <v>2.0638457989691041E-5</v>
      </c>
      <c r="AJ24" s="124">
        <v>110.47</v>
      </c>
      <c r="AK24" s="100">
        <v>0.14000000000000001</v>
      </c>
      <c r="AL24" s="100">
        <v>-4.1399999999999997</v>
      </c>
    </row>
    <row r="25" spans="1:39">
      <c r="A25" s="41" t="s">
        <v>1967</v>
      </c>
      <c r="B25" s="52">
        <v>0.1976</v>
      </c>
      <c r="C25" s="59">
        <v>0.1305</v>
      </c>
      <c r="D25" s="74">
        <f t="shared" si="25"/>
        <v>6.7099999999999993E-2</v>
      </c>
      <c r="E25" s="52">
        <v>-0.1249</v>
      </c>
      <c r="F25" s="59">
        <v>0.1305</v>
      </c>
      <c r="G25" s="74">
        <f t="shared" si="15"/>
        <v>-0.25540000000000002</v>
      </c>
      <c r="H25" s="52">
        <v>1.21E-2</v>
      </c>
      <c r="I25" s="59">
        <v>0.1305</v>
      </c>
      <c r="J25" s="74">
        <f t="shared" si="16"/>
        <v>-0.11840000000000001</v>
      </c>
      <c r="K25" s="52">
        <v>-9.8799999999999999E-2</v>
      </c>
      <c r="L25" s="59">
        <v>0.1305</v>
      </c>
      <c r="M25" s="74">
        <f t="shared" si="17"/>
        <v>-0.2293</v>
      </c>
      <c r="N25" s="52">
        <v>0.24129999999999999</v>
      </c>
      <c r="O25" s="59">
        <v>0.1305</v>
      </c>
      <c r="P25" s="74">
        <f t="shared" si="18"/>
        <v>0.11079999999999998</v>
      </c>
      <c r="Q25" s="52">
        <v>-9.9000000000000008E-3</v>
      </c>
      <c r="R25" s="59">
        <v>0.1305</v>
      </c>
      <c r="S25" s="74">
        <f t="shared" si="19"/>
        <v>-0.1404</v>
      </c>
      <c r="T25" s="52">
        <v>-3.44E-2</v>
      </c>
      <c r="U25" s="59">
        <v>0.1305</v>
      </c>
      <c r="V25" s="74">
        <f t="shared" si="20"/>
        <v>-0.16489999999999999</v>
      </c>
      <c r="W25" s="52">
        <v>0.23830000000000001</v>
      </c>
      <c r="X25" s="59">
        <v>0.1305</v>
      </c>
      <c r="Y25" s="74">
        <f t="shared" si="21"/>
        <v>0.10780000000000001</v>
      </c>
      <c r="Z25" s="52">
        <v>-3.3300000000000003E-2</v>
      </c>
      <c r="AA25" s="59">
        <v>0.1305</v>
      </c>
      <c r="AB25" s="74">
        <f t="shared" si="22"/>
        <v>-0.1638</v>
      </c>
      <c r="AC25" s="52">
        <v>2.9499999999999998E-2</v>
      </c>
      <c r="AD25" s="59">
        <v>0.1305</v>
      </c>
      <c r="AE25" s="74">
        <f t="shared" si="23"/>
        <v>-0.10100000000000001</v>
      </c>
      <c r="AF25" s="95">
        <f t="shared" si="24"/>
        <v>-8.8749999999999996E-2</v>
      </c>
      <c r="AG25" s="124">
        <v>6.17</v>
      </c>
      <c r="AH25" s="98">
        <f t="shared" si="26"/>
        <v>9.4567068282941E-4</v>
      </c>
      <c r="AI25" s="99">
        <f t="shared" si="27"/>
        <v>-8.392827310111014E-5</v>
      </c>
      <c r="AJ25" s="124">
        <v>7.6</v>
      </c>
      <c r="AK25" s="100" t="s">
        <v>13</v>
      </c>
      <c r="AL25" s="100">
        <v>-17.3</v>
      </c>
    </row>
    <row r="26" spans="1:39">
      <c r="A26" s="113"/>
      <c r="B26" s="104"/>
      <c r="C26" s="105"/>
      <c r="D26" s="106"/>
      <c r="E26" s="104"/>
      <c r="F26" s="105"/>
      <c r="G26" s="106"/>
      <c r="H26" s="104"/>
      <c r="I26" s="105"/>
      <c r="J26" s="106"/>
      <c r="K26" s="104"/>
      <c r="L26" s="105"/>
      <c r="M26" s="106"/>
      <c r="N26" s="104"/>
      <c r="O26" s="105"/>
      <c r="P26" s="106"/>
      <c r="Q26" s="104"/>
      <c r="R26" s="105"/>
      <c r="S26" s="106"/>
      <c r="T26" s="104"/>
      <c r="U26" s="105"/>
      <c r="V26" s="106"/>
      <c r="W26" s="104"/>
      <c r="X26" s="105"/>
      <c r="Y26" s="106"/>
      <c r="Z26" s="104"/>
      <c r="AA26" s="105"/>
      <c r="AB26" s="106"/>
      <c r="AC26" s="104"/>
      <c r="AD26" s="105"/>
      <c r="AE26" s="106"/>
      <c r="AF26" s="72">
        <f>AVERAGE(AF16:AF25)</f>
        <v>-7.4590000000000021E-3</v>
      </c>
      <c r="AG26" s="114">
        <f>SUM(AG16:AG25)</f>
        <v>6524.4699999999993</v>
      </c>
      <c r="AH26" s="108"/>
      <c r="AI26" s="38">
        <f>SUM(AI16:AI25)</f>
        <v>-2.5212949251050276E-3</v>
      </c>
      <c r="AJ26" s="114">
        <f>SUM(AJ16:AJ25)</f>
        <v>8253.41</v>
      </c>
      <c r="AK26" s="111"/>
      <c r="AL26" s="111"/>
      <c r="AM26" s="180">
        <f>MEDIAN(AF16:AF25)</f>
        <v>5.9999999999999932E-3</v>
      </c>
    </row>
    <row r="28" spans="1:39">
      <c r="A28" s="67" t="s">
        <v>1968</v>
      </c>
    </row>
    <row r="29" spans="1:39">
      <c r="A29" s="41" t="s">
        <v>1969</v>
      </c>
      <c r="B29" s="52">
        <v>0.11</v>
      </c>
      <c r="C29" s="59">
        <v>0.1305</v>
      </c>
      <c r="D29" s="74">
        <f t="shared" ref="D29" si="28">B29-C29</f>
        <v>-2.0500000000000004E-2</v>
      </c>
      <c r="E29" s="52">
        <v>0.09</v>
      </c>
      <c r="F29" s="59">
        <v>0.1305</v>
      </c>
      <c r="G29" s="74">
        <f t="shared" ref="G29:G37" si="29">E29-F29</f>
        <v>-4.0500000000000008E-2</v>
      </c>
      <c r="H29" s="52">
        <v>0.08</v>
      </c>
      <c r="I29" s="59">
        <v>0.1305</v>
      </c>
      <c r="J29" s="74">
        <f t="shared" ref="J29:J37" si="30">H29-I29</f>
        <v>-5.0500000000000003E-2</v>
      </c>
      <c r="K29" s="52">
        <v>-0.04</v>
      </c>
      <c r="L29" s="59">
        <v>0.1305</v>
      </c>
      <c r="M29" s="74">
        <f t="shared" ref="M29:M37" si="31">K29-L29</f>
        <v>-0.17050000000000001</v>
      </c>
      <c r="N29" s="52">
        <v>-0.02</v>
      </c>
      <c r="O29" s="59">
        <v>0.1305</v>
      </c>
      <c r="P29" s="74">
        <f t="shared" ref="P29:P37" si="32">N29-O29</f>
        <v>-0.15049999999999999</v>
      </c>
      <c r="Q29" s="52">
        <v>-0.08</v>
      </c>
      <c r="R29" s="59">
        <v>0.1305</v>
      </c>
      <c r="S29" s="74">
        <f t="shared" ref="S29:S37" si="33">Q29-R29</f>
        <v>-0.21050000000000002</v>
      </c>
      <c r="T29" s="52">
        <v>0.03</v>
      </c>
      <c r="U29" s="59">
        <v>0.1305</v>
      </c>
      <c r="V29" s="74">
        <f t="shared" ref="V29:V37" si="34">T29-U29</f>
        <v>-0.10050000000000001</v>
      </c>
      <c r="W29" s="52">
        <v>0.09</v>
      </c>
      <c r="X29" s="59">
        <v>0.1305</v>
      </c>
      <c r="Y29" s="74">
        <f t="shared" ref="Y29:Y37" si="35">W29-X29</f>
        <v>-4.0500000000000008E-2</v>
      </c>
      <c r="Z29" s="52">
        <v>0.12</v>
      </c>
      <c r="AA29" s="59">
        <v>0.1305</v>
      </c>
      <c r="AB29" s="74">
        <f t="shared" ref="AB29:AB37" si="36">Z29-AA29</f>
        <v>-1.0500000000000009E-2</v>
      </c>
      <c r="AC29" s="52">
        <v>0.15</v>
      </c>
      <c r="AD29" s="59">
        <v>0.1305</v>
      </c>
      <c r="AE29" s="74">
        <f t="shared" ref="AE29:AE37" si="37">AC29-AD29</f>
        <v>1.949999999999999E-2</v>
      </c>
      <c r="AF29" s="95">
        <f t="shared" ref="AF29:AF37" si="38">AVERAGE(D29,G29,J29,M29,P29,S29,V29,Y29,AB29,AE29)</f>
        <v>-7.7499999999999999E-2</v>
      </c>
      <c r="AG29" s="124">
        <v>2089.65</v>
      </c>
      <c r="AH29" s="98">
        <f>AG29/$AG$38</f>
        <v>0.38136474796510578</v>
      </c>
      <c r="AI29" s="99">
        <f>AF29*AH29</f>
        <v>-2.9555767967295699E-2</v>
      </c>
      <c r="AJ29" s="124">
        <v>2540.8000000000002</v>
      </c>
      <c r="AK29" s="100">
        <v>0.03</v>
      </c>
      <c r="AL29" s="100">
        <v>3.82</v>
      </c>
    </row>
    <row r="30" spans="1:39">
      <c r="A30" s="41" t="s">
        <v>1970</v>
      </c>
      <c r="B30" s="52">
        <v>0.04</v>
      </c>
      <c r="C30" s="59">
        <v>0.1305</v>
      </c>
      <c r="D30" s="74">
        <f t="shared" ref="D30:D37" si="39">B30-C30</f>
        <v>-9.0499999999999997E-2</v>
      </c>
      <c r="E30" s="52">
        <v>0.19</v>
      </c>
      <c r="F30" s="59">
        <v>0.1305</v>
      </c>
      <c r="G30" s="74">
        <f t="shared" si="29"/>
        <v>5.9499999999999997E-2</v>
      </c>
      <c r="H30" s="52">
        <v>0.25</v>
      </c>
      <c r="I30" s="59">
        <v>0.1305</v>
      </c>
      <c r="J30" s="74">
        <f t="shared" si="30"/>
        <v>0.1195</v>
      </c>
      <c r="K30" s="52">
        <v>0.09</v>
      </c>
      <c r="L30" s="59">
        <v>0.1305</v>
      </c>
      <c r="M30" s="74">
        <f t="shared" si="31"/>
        <v>-4.0500000000000008E-2</v>
      </c>
      <c r="N30" s="52">
        <v>0.13</v>
      </c>
      <c r="O30" s="59">
        <v>0.1305</v>
      </c>
      <c r="P30" s="74">
        <f t="shared" si="32"/>
        <v>-5.0000000000000044E-4</v>
      </c>
      <c r="Q30" s="52">
        <v>0.09</v>
      </c>
      <c r="R30" s="59">
        <v>0.1305</v>
      </c>
      <c r="S30" s="74">
        <f t="shared" si="33"/>
        <v>-4.0500000000000008E-2</v>
      </c>
      <c r="T30" s="52">
        <v>0.06</v>
      </c>
      <c r="U30" s="59">
        <v>0.1305</v>
      </c>
      <c r="V30" s="74">
        <f t="shared" si="34"/>
        <v>-7.0500000000000007E-2</v>
      </c>
      <c r="W30" s="52">
        <v>0.1</v>
      </c>
      <c r="X30" s="59">
        <v>0.1305</v>
      </c>
      <c r="Y30" s="74">
        <f t="shared" si="35"/>
        <v>-3.0499999999999999E-2</v>
      </c>
      <c r="Z30" s="52">
        <v>0.08</v>
      </c>
      <c r="AA30" s="59">
        <v>0.1305</v>
      </c>
      <c r="AB30" s="74">
        <f t="shared" si="36"/>
        <v>-5.0500000000000003E-2</v>
      </c>
      <c r="AC30" s="52">
        <v>0.08</v>
      </c>
      <c r="AD30" s="59">
        <v>0.1305</v>
      </c>
      <c r="AE30" s="74">
        <f t="shared" si="37"/>
        <v>-5.0500000000000003E-2</v>
      </c>
      <c r="AF30" s="95">
        <f t="shared" si="38"/>
        <v>-1.95E-2</v>
      </c>
      <c r="AG30" s="124">
        <v>287.17</v>
      </c>
      <c r="AH30" s="98">
        <f t="shared" ref="AH30:AH37" si="40">AG30/$AG$38</f>
        <v>5.240902288571743E-2</v>
      </c>
      <c r="AI30" s="99">
        <f t="shared" ref="AI30:AI37" si="41">AF30*AH30</f>
        <v>-1.0219759462714898E-3</v>
      </c>
      <c r="AJ30" s="124">
        <v>341.45</v>
      </c>
      <c r="AK30" s="100">
        <v>0.11</v>
      </c>
      <c r="AL30" s="100">
        <v>-3.12</v>
      </c>
    </row>
    <row r="31" spans="1:39">
      <c r="A31" s="41" t="s">
        <v>1971</v>
      </c>
      <c r="B31" s="53" t="s">
        <v>13</v>
      </c>
      <c r="C31" s="59">
        <v>0.1305</v>
      </c>
      <c r="D31" s="78" t="s">
        <v>13</v>
      </c>
      <c r="E31" s="54" t="s">
        <v>13</v>
      </c>
      <c r="F31" s="59">
        <v>0.1305</v>
      </c>
      <c r="G31" s="78" t="s">
        <v>13</v>
      </c>
      <c r="H31" s="63">
        <v>-0.14000000000000001</v>
      </c>
      <c r="I31" s="59">
        <v>0.1305</v>
      </c>
      <c r="J31" s="74">
        <f t="shared" si="30"/>
        <v>-0.27050000000000002</v>
      </c>
      <c r="K31" s="52">
        <v>-0.04</v>
      </c>
      <c r="L31" s="59">
        <v>0.1305</v>
      </c>
      <c r="M31" s="74">
        <f t="shared" si="31"/>
        <v>-0.17050000000000001</v>
      </c>
      <c r="N31" s="52">
        <v>0.02</v>
      </c>
      <c r="O31" s="59">
        <v>0.1305</v>
      </c>
      <c r="P31" s="74">
        <f t="shared" si="32"/>
        <v>-0.1105</v>
      </c>
      <c r="Q31" s="52">
        <v>0.04</v>
      </c>
      <c r="R31" s="59">
        <v>0.1305</v>
      </c>
      <c r="S31" s="74">
        <f t="shared" si="33"/>
        <v>-9.0499999999999997E-2</v>
      </c>
      <c r="T31" s="52">
        <v>0.06</v>
      </c>
      <c r="U31" s="59">
        <v>0.1305</v>
      </c>
      <c r="V31" s="74">
        <f t="shared" si="34"/>
        <v>-7.0500000000000007E-2</v>
      </c>
      <c r="W31" s="52">
        <v>0.09</v>
      </c>
      <c r="X31" s="59">
        <v>0.1305</v>
      </c>
      <c r="Y31" s="74">
        <f t="shared" si="35"/>
        <v>-4.0500000000000008E-2</v>
      </c>
      <c r="Z31" s="52">
        <v>0.16</v>
      </c>
      <c r="AA31" s="59">
        <v>0.1305</v>
      </c>
      <c r="AB31" s="74">
        <f t="shared" si="36"/>
        <v>2.9499999999999998E-2</v>
      </c>
      <c r="AC31" s="52">
        <v>0.22</v>
      </c>
      <c r="AD31" s="59">
        <v>0.1305</v>
      </c>
      <c r="AE31" s="74">
        <f t="shared" si="37"/>
        <v>8.9499999999999996E-2</v>
      </c>
      <c r="AF31" s="95">
        <f t="shared" si="38"/>
        <v>-7.9250000000000015E-2</v>
      </c>
      <c r="AG31" s="124">
        <v>755.18</v>
      </c>
      <c r="AH31" s="98">
        <f t="shared" si="40"/>
        <v>0.13782165930576343</v>
      </c>
      <c r="AI31" s="99">
        <f t="shared" si="41"/>
        <v>-1.0922366499981753E-2</v>
      </c>
      <c r="AJ31" s="124">
        <v>1612.42</v>
      </c>
      <c r="AK31" s="100">
        <v>0.59</v>
      </c>
      <c r="AL31" s="100" t="s">
        <v>13</v>
      </c>
    </row>
    <row r="32" spans="1:39">
      <c r="A32" s="41" t="s">
        <v>1972</v>
      </c>
      <c r="B32" s="52">
        <v>0.1477</v>
      </c>
      <c r="C32" s="59">
        <v>0.1305</v>
      </c>
      <c r="D32" s="74">
        <f t="shared" si="39"/>
        <v>1.7199999999999993E-2</v>
      </c>
      <c r="E32" s="52">
        <v>0.1615</v>
      </c>
      <c r="F32" s="59">
        <v>0.1305</v>
      </c>
      <c r="G32" s="74">
        <f t="shared" si="29"/>
        <v>3.1E-2</v>
      </c>
      <c r="H32" s="52">
        <v>0.13730000000000001</v>
      </c>
      <c r="I32" s="59">
        <v>0.1305</v>
      </c>
      <c r="J32" s="74">
        <f t="shared" si="30"/>
        <v>6.8000000000000005E-3</v>
      </c>
      <c r="K32" s="52">
        <v>0.13389999999999999</v>
      </c>
      <c r="L32" s="59">
        <v>0.1305</v>
      </c>
      <c r="M32" s="74">
        <f t="shared" si="31"/>
        <v>3.3999999999999864E-3</v>
      </c>
      <c r="N32" s="52">
        <v>0.13009999999999999</v>
      </c>
      <c r="O32" s="59">
        <v>0.1305</v>
      </c>
      <c r="P32" s="74">
        <f t="shared" si="32"/>
        <v>-4.0000000000001146E-4</v>
      </c>
      <c r="Q32" s="52">
        <v>9.8299999999999998E-2</v>
      </c>
      <c r="R32" s="59">
        <v>0.1305</v>
      </c>
      <c r="S32" s="74">
        <f t="shared" si="33"/>
        <v>-3.2200000000000006E-2</v>
      </c>
      <c r="T32" s="52">
        <v>0.1023</v>
      </c>
      <c r="U32" s="59">
        <v>0.1305</v>
      </c>
      <c r="V32" s="74">
        <f t="shared" si="34"/>
        <v>-2.8200000000000003E-2</v>
      </c>
      <c r="W32" s="52">
        <v>3.9800000000000002E-2</v>
      </c>
      <c r="X32" s="59">
        <v>0.1305</v>
      </c>
      <c r="Y32" s="74">
        <f t="shared" si="35"/>
        <v>-9.0700000000000003E-2</v>
      </c>
      <c r="Z32" s="52">
        <v>6.4600000000000005E-2</v>
      </c>
      <c r="AA32" s="59">
        <v>0.1305</v>
      </c>
      <c r="AB32" s="74">
        <f t="shared" si="36"/>
        <v>-6.59E-2</v>
      </c>
      <c r="AC32" s="52">
        <v>4.1700000000000001E-2</v>
      </c>
      <c r="AD32" s="59">
        <v>0.1305</v>
      </c>
      <c r="AE32" s="74">
        <f t="shared" si="37"/>
        <v>-8.8800000000000004E-2</v>
      </c>
      <c r="AF32" s="95">
        <f t="shared" si="38"/>
        <v>-2.4780000000000003E-2</v>
      </c>
      <c r="AG32" s="124">
        <v>138.18</v>
      </c>
      <c r="AH32" s="98">
        <f t="shared" si="40"/>
        <v>2.5218089571850941E-2</v>
      </c>
      <c r="AI32" s="99">
        <f t="shared" si="41"/>
        <v>-6.2490425959046644E-4</v>
      </c>
      <c r="AJ32" s="124">
        <v>155.51</v>
      </c>
      <c r="AK32" s="100">
        <v>0.08</v>
      </c>
      <c r="AL32" s="100">
        <v>-3.02</v>
      </c>
    </row>
    <row r="33" spans="1:39">
      <c r="A33" s="41" t="s">
        <v>1973</v>
      </c>
      <c r="B33" s="52">
        <v>0.21</v>
      </c>
      <c r="C33" s="59">
        <v>0.1305</v>
      </c>
      <c r="D33" s="74">
        <f t="shared" si="39"/>
        <v>7.9499999999999987E-2</v>
      </c>
      <c r="E33" s="52">
        <v>0.17</v>
      </c>
      <c r="F33" s="59">
        <v>0.1305</v>
      </c>
      <c r="G33" s="74">
        <f t="shared" si="29"/>
        <v>3.9500000000000007E-2</v>
      </c>
      <c r="H33" s="52">
        <v>0.09</v>
      </c>
      <c r="I33" s="59">
        <v>0.1305</v>
      </c>
      <c r="J33" s="74">
        <f t="shared" si="30"/>
        <v>-4.0500000000000008E-2</v>
      </c>
      <c r="K33" s="52">
        <v>0.02</v>
      </c>
      <c r="L33" s="59">
        <v>0.1305</v>
      </c>
      <c r="M33" s="74">
        <f t="shared" si="31"/>
        <v>-0.1105</v>
      </c>
      <c r="N33" s="52">
        <v>-0.02</v>
      </c>
      <c r="O33" s="59">
        <v>0.1305</v>
      </c>
      <c r="P33" s="74">
        <f t="shared" si="32"/>
        <v>-0.15049999999999999</v>
      </c>
      <c r="Q33" s="52">
        <v>-0.02</v>
      </c>
      <c r="R33" s="59">
        <v>0.1305</v>
      </c>
      <c r="S33" s="74">
        <f t="shared" si="33"/>
        <v>-0.15049999999999999</v>
      </c>
      <c r="T33" s="52">
        <v>-0.01</v>
      </c>
      <c r="U33" s="59">
        <v>0.1305</v>
      </c>
      <c r="V33" s="74">
        <f t="shared" si="34"/>
        <v>-0.14050000000000001</v>
      </c>
      <c r="W33" s="63">
        <v>-0.03</v>
      </c>
      <c r="X33" s="59">
        <v>0.1305</v>
      </c>
      <c r="Y33" s="74">
        <f t="shared" si="35"/>
        <v>-0.1605</v>
      </c>
      <c r="Z33" s="54" t="s">
        <v>13</v>
      </c>
      <c r="AA33" s="59">
        <v>0.1305</v>
      </c>
      <c r="AB33" s="78" t="s">
        <v>13</v>
      </c>
      <c r="AC33" s="53" t="s">
        <v>13</v>
      </c>
      <c r="AD33" s="59">
        <v>0.1305</v>
      </c>
      <c r="AE33" s="78" t="s">
        <v>13</v>
      </c>
      <c r="AF33" s="95">
        <f t="shared" si="38"/>
        <v>-7.9250000000000001E-2</v>
      </c>
      <c r="AG33" s="124">
        <v>2141.6999999999998</v>
      </c>
      <c r="AH33" s="98">
        <f t="shared" si="40"/>
        <v>0.39086396320765054</v>
      </c>
      <c r="AI33" s="99">
        <f t="shared" si="41"/>
        <v>-3.0975969084206308E-2</v>
      </c>
      <c r="AJ33" s="124">
        <v>2791.93</v>
      </c>
      <c r="AK33" s="100" t="s">
        <v>13</v>
      </c>
      <c r="AL33" s="100">
        <v>-39.08</v>
      </c>
    </row>
    <row r="34" spans="1:39">
      <c r="A34" s="41" t="s">
        <v>1945</v>
      </c>
      <c r="B34" s="64" t="s">
        <v>13</v>
      </c>
      <c r="C34" s="59">
        <v>0.1305</v>
      </c>
      <c r="D34" s="78" t="s">
        <v>13</v>
      </c>
      <c r="E34" s="59" t="s">
        <v>13</v>
      </c>
      <c r="F34" s="59">
        <v>0.1305</v>
      </c>
      <c r="G34" s="78" t="s">
        <v>13</v>
      </c>
      <c r="H34" s="52">
        <v>-1</v>
      </c>
      <c r="I34" s="59">
        <v>0.1305</v>
      </c>
      <c r="J34" s="74">
        <f>H34-I34</f>
        <v>-1.1305000000000001</v>
      </c>
      <c r="K34" s="52">
        <v>-1.75</v>
      </c>
      <c r="L34" s="59">
        <v>0.1305</v>
      </c>
      <c r="M34" s="74">
        <f>K34-L34</f>
        <v>-1.8805000000000001</v>
      </c>
      <c r="N34" s="52">
        <v>-1.5</v>
      </c>
      <c r="O34" s="59">
        <v>0.1305</v>
      </c>
      <c r="P34" s="74">
        <f>N34-O34</f>
        <v>-1.6305000000000001</v>
      </c>
      <c r="Q34" s="52">
        <v>-1.6364000000000001</v>
      </c>
      <c r="R34" s="59">
        <v>0.1305</v>
      </c>
      <c r="S34" s="74">
        <f>Q34-R34</f>
        <v>-1.7669000000000001</v>
      </c>
      <c r="T34" s="52">
        <v>-2.2222</v>
      </c>
      <c r="U34" s="59">
        <v>0.1305</v>
      </c>
      <c r="V34" s="74">
        <f>T34-U34</f>
        <v>-2.3527</v>
      </c>
      <c r="W34" s="52">
        <v>-3.3332999999999999</v>
      </c>
      <c r="X34" s="59">
        <v>0.1305</v>
      </c>
      <c r="Y34" s="74">
        <f>W34-X34</f>
        <v>-3.4638</v>
      </c>
      <c r="Z34" s="52">
        <v>-4.4000000000000004</v>
      </c>
      <c r="AA34" s="59">
        <v>0.1305</v>
      </c>
      <c r="AB34" s="74">
        <f>Z34-AA34</f>
        <v>-4.5305</v>
      </c>
      <c r="AC34" s="52">
        <v>-8.6667000000000005</v>
      </c>
      <c r="AD34" s="59">
        <v>0.1305</v>
      </c>
      <c r="AE34" s="74">
        <f>AC34-AD34</f>
        <v>-8.7972000000000001</v>
      </c>
      <c r="AF34" s="95">
        <f>AVERAGE(D34,G34,J34,M34,P34,S34,V34,Y34,AB34,AE34)</f>
        <v>-3.1940750000000002</v>
      </c>
      <c r="AG34" s="100">
        <v>0</v>
      </c>
      <c r="AH34" s="98">
        <f t="shared" si="40"/>
        <v>0</v>
      </c>
      <c r="AI34" s="99">
        <f t="shared" si="41"/>
        <v>0</v>
      </c>
      <c r="AJ34" s="100">
        <v>0.03</v>
      </c>
      <c r="AK34" s="100" t="s">
        <v>13</v>
      </c>
      <c r="AL34" s="100">
        <v>-15.12</v>
      </c>
    </row>
    <row r="35" spans="1:39">
      <c r="A35" s="41" t="s">
        <v>1809</v>
      </c>
      <c r="B35" s="64" t="s">
        <v>13</v>
      </c>
      <c r="C35" s="59">
        <v>0.1305</v>
      </c>
      <c r="D35" s="78" t="s">
        <v>13</v>
      </c>
      <c r="E35" s="59" t="s">
        <v>13</v>
      </c>
      <c r="F35" s="59">
        <v>0.1305</v>
      </c>
      <c r="G35" s="78" t="s">
        <v>13</v>
      </c>
      <c r="H35" s="59" t="s">
        <v>13</v>
      </c>
      <c r="I35" s="59">
        <v>0.1305</v>
      </c>
      <c r="J35" s="78" t="s">
        <v>13</v>
      </c>
      <c r="K35" s="52">
        <v>0.31919999999999998</v>
      </c>
      <c r="L35" s="59">
        <v>0.1305</v>
      </c>
      <c r="M35" s="74">
        <f>K35-L35</f>
        <v>0.18869999999999998</v>
      </c>
      <c r="N35" s="52">
        <v>0.29370000000000002</v>
      </c>
      <c r="O35" s="59">
        <v>0.1305</v>
      </c>
      <c r="P35" s="74">
        <f>N35-O35</f>
        <v>0.16320000000000001</v>
      </c>
      <c r="Q35" s="52">
        <v>0.30819999999999997</v>
      </c>
      <c r="R35" s="59">
        <v>0.1305</v>
      </c>
      <c r="S35" s="74">
        <f>Q35-R35</f>
        <v>0.17769999999999997</v>
      </c>
      <c r="T35" s="52">
        <v>7.9000000000000001E-2</v>
      </c>
      <c r="U35" s="59">
        <v>0.1305</v>
      </c>
      <c r="V35" s="74">
        <f>T35-U35</f>
        <v>-5.1500000000000004E-2</v>
      </c>
      <c r="W35" s="52">
        <v>0.108</v>
      </c>
      <c r="X35" s="59">
        <v>0.1305</v>
      </c>
      <c r="Y35" s="74">
        <f>W35-X35</f>
        <v>-2.2500000000000006E-2</v>
      </c>
      <c r="Z35" s="52">
        <v>0.21240000000000001</v>
      </c>
      <c r="AA35" s="59">
        <v>0.1305</v>
      </c>
      <c r="AB35" s="74">
        <f>Z35-AA35</f>
        <v>8.1900000000000001E-2</v>
      </c>
      <c r="AC35" s="52">
        <v>9.0200000000000002E-2</v>
      </c>
      <c r="AD35" s="59">
        <v>0.1305</v>
      </c>
      <c r="AE35" s="74">
        <f>AC35-AD35</f>
        <v>-4.0300000000000002E-2</v>
      </c>
      <c r="AF35" s="95">
        <f>AVERAGE(D35,G35,J35,M35,P35,S35,V35,Y35,AB35,AE35)</f>
        <v>7.1028571428571427E-2</v>
      </c>
      <c r="AG35" s="100">
        <v>8.1300000000000008</v>
      </c>
      <c r="AH35" s="98">
        <f t="shared" si="40"/>
        <v>1.483739095521408E-3</v>
      </c>
      <c r="AI35" s="99">
        <f t="shared" si="41"/>
        <v>1.053878683276063E-4</v>
      </c>
      <c r="AJ35" s="100">
        <v>9.2899999999999991</v>
      </c>
      <c r="AK35" s="100">
        <v>0</v>
      </c>
      <c r="AL35" s="100" t="s">
        <v>13</v>
      </c>
    </row>
    <row r="36" spans="1:39">
      <c r="A36" s="41" t="s">
        <v>1974</v>
      </c>
      <c r="B36" s="52">
        <v>0.50939999999999996</v>
      </c>
      <c r="C36" s="59">
        <v>0.1305</v>
      </c>
      <c r="D36" s="74">
        <f t="shared" si="39"/>
        <v>0.37889999999999996</v>
      </c>
      <c r="E36" s="52">
        <v>0.27429999999999999</v>
      </c>
      <c r="F36" s="59">
        <v>0.1305</v>
      </c>
      <c r="G36" s="74">
        <f t="shared" si="29"/>
        <v>0.14379999999999998</v>
      </c>
      <c r="H36" s="52">
        <v>0.1263</v>
      </c>
      <c r="I36" s="59">
        <v>0.1305</v>
      </c>
      <c r="J36" s="74">
        <f t="shared" si="30"/>
        <v>-4.2000000000000093E-3</v>
      </c>
      <c r="K36" s="52">
        <v>8.8300000000000003E-2</v>
      </c>
      <c r="L36" s="59">
        <v>0.1305</v>
      </c>
      <c r="M36" s="74">
        <f t="shared" si="31"/>
        <v>-4.2200000000000001E-2</v>
      </c>
      <c r="N36" s="52">
        <v>8.8999999999999996E-2</v>
      </c>
      <c r="O36" s="59">
        <v>0.1305</v>
      </c>
      <c r="P36" s="74">
        <f t="shared" si="32"/>
        <v>-4.1500000000000009E-2</v>
      </c>
      <c r="Q36" s="52">
        <v>7.5499999999999998E-2</v>
      </c>
      <c r="R36" s="59">
        <v>0.1305</v>
      </c>
      <c r="S36" s="74">
        <f t="shared" si="33"/>
        <v>-5.5000000000000007E-2</v>
      </c>
      <c r="T36" s="52">
        <v>2.3800000000000002E-2</v>
      </c>
      <c r="U36" s="59">
        <v>0.1305</v>
      </c>
      <c r="V36" s="74">
        <f t="shared" si="34"/>
        <v>-0.1067</v>
      </c>
      <c r="W36" s="52">
        <v>-3.5499999999999997E-2</v>
      </c>
      <c r="X36" s="59">
        <v>0.1305</v>
      </c>
      <c r="Y36" s="74">
        <f t="shared" si="35"/>
        <v>-0.16600000000000001</v>
      </c>
      <c r="Z36" s="52">
        <v>-7.5800000000000006E-2</v>
      </c>
      <c r="AA36" s="59">
        <v>0.1305</v>
      </c>
      <c r="AB36" s="74">
        <f t="shared" si="36"/>
        <v>-0.20630000000000001</v>
      </c>
      <c r="AC36" s="52">
        <v>-5.4300000000000001E-2</v>
      </c>
      <c r="AD36" s="59">
        <v>0.1305</v>
      </c>
      <c r="AE36" s="74">
        <f t="shared" si="37"/>
        <v>-0.18480000000000002</v>
      </c>
      <c r="AF36" s="95">
        <f t="shared" si="38"/>
        <v>-2.8400000000000009E-2</v>
      </c>
      <c r="AG36" s="124">
        <v>43.15</v>
      </c>
      <c r="AH36" s="98">
        <f t="shared" si="40"/>
        <v>7.8749498120232152E-3</v>
      </c>
      <c r="AI36" s="99">
        <f t="shared" si="41"/>
        <v>-2.2364857466145938E-4</v>
      </c>
      <c r="AJ36" s="124">
        <v>50</v>
      </c>
      <c r="AK36" s="100">
        <v>0.02</v>
      </c>
      <c r="AL36" s="100">
        <v>-16.05</v>
      </c>
    </row>
    <row r="37" spans="1:39">
      <c r="A37" s="41" t="s">
        <v>1975</v>
      </c>
      <c r="B37" s="63">
        <v>2.1299999999999999E-2</v>
      </c>
      <c r="C37" s="59">
        <v>0.1305</v>
      </c>
      <c r="D37" s="74">
        <f t="shared" si="39"/>
        <v>-0.10920000000000001</v>
      </c>
      <c r="E37" s="52">
        <v>5.2699999999999997E-2</v>
      </c>
      <c r="F37" s="59">
        <v>0.1305</v>
      </c>
      <c r="G37" s="74">
        <f t="shared" si="29"/>
        <v>-7.7800000000000008E-2</v>
      </c>
      <c r="H37" s="52">
        <v>3.2000000000000001E-2</v>
      </c>
      <c r="I37" s="59">
        <v>0.1305</v>
      </c>
      <c r="J37" s="74">
        <f t="shared" si="30"/>
        <v>-9.8500000000000004E-2</v>
      </c>
      <c r="K37" s="52">
        <v>4.07E-2</v>
      </c>
      <c r="L37" s="59">
        <v>0.1305</v>
      </c>
      <c r="M37" s="74">
        <f t="shared" si="31"/>
        <v>-8.9800000000000005E-2</v>
      </c>
      <c r="N37" s="52">
        <v>-5.4999999999999997E-3</v>
      </c>
      <c r="O37" s="59">
        <v>0.1305</v>
      </c>
      <c r="P37" s="74">
        <f t="shared" si="32"/>
        <v>-0.13600000000000001</v>
      </c>
      <c r="Q37" s="52">
        <v>-5.6399999999999999E-2</v>
      </c>
      <c r="R37" s="59">
        <v>0.1305</v>
      </c>
      <c r="S37" s="74">
        <f t="shared" si="33"/>
        <v>-0.18690000000000001</v>
      </c>
      <c r="T37" s="52">
        <v>-0.11600000000000001</v>
      </c>
      <c r="U37" s="59">
        <v>0.1305</v>
      </c>
      <c r="V37" s="74">
        <f t="shared" si="34"/>
        <v>-0.2465</v>
      </c>
      <c r="W37" s="52">
        <v>-4.5699999999999998E-2</v>
      </c>
      <c r="X37" s="59">
        <v>0.1305</v>
      </c>
      <c r="Y37" s="74">
        <f t="shared" si="35"/>
        <v>-0.1762</v>
      </c>
      <c r="Z37" s="52">
        <v>1.0699999999999999E-2</v>
      </c>
      <c r="AA37" s="59">
        <v>0.1305</v>
      </c>
      <c r="AB37" s="74">
        <f t="shared" si="36"/>
        <v>-0.1198</v>
      </c>
      <c r="AC37" s="52">
        <v>1.6899999999999998E-2</v>
      </c>
      <c r="AD37" s="59">
        <v>0.1305</v>
      </c>
      <c r="AE37" s="74">
        <f t="shared" si="37"/>
        <v>-0.11360000000000001</v>
      </c>
      <c r="AF37" s="95">
        <f t="shared" si="38"/>
        <v>-0.13542999999999997</v>
      </c>
      <c r="AG37" s="124">
        <v>16.239999999999998</v>
      </c>
      <c r="AH37" s="98">
        <f t="shared" si="40"/>
        <v>2.9638281563674857E-3</v>
      </c>
      <c r="AI37" s="99">
        <f t="shared" si="41"/>
        <v>-4.0139124721684852E-4</v>
      </c>
      <c r="AJ37" s="124">
        <v>18.87</v>
      </c>
      <c r="AK37" s="100">
        <v>0.16</v>
      </c>
      <c r="AL37" s="100">
        <v>-31.31</v>
      </c>
    </row>
    <row r="38" spans="1:39">
      <c r="A38" s="113"/>
      <c r="B38" s="104"/>
      <c r="C38" s="105"/>
      <c r="D38" s="106"/>
      <c r="E38" s="104"/>
      <c r="F38" s="105"/>
      <c r="G38" s="106"/>
      <c r="H38" s="104"/>
      <c r="I38" s="105"/>
      <c r="J38" s="106"/>
      <c r="K38" s="104"/>
      <c r="L38" s="105"/>
      <c r="M38" s="106"/>
      <c r="N38" s="104"/>
      <c r="O38" s="105"/>
      <c r="P38" s="106"/>
      <c r="Q38" s="104"/>
      <c r="R38" s="105"/>
      <c r="S38" s="106"/>
      <c r="T38" s="104"/>
      <c r="U38" s="105"/>
      <c r="V38" s="106"/>
      <c r="W38" s="104"/>
      <c r="X38" s="105"/>
      <c r="Y38" s="106"/>
      <c r="Z38" s="104"/>
      <c r="AA38" s="105"/>
      <c r="AB38" s="106"/>
      <c r="AC38" s="104"/>
      <c r="AD38" s="105"/>
      <c r="AE38" s="106"/>
      <c r="AF38" s="72">
        <f>AVERAGE(AF29:AF37)</f>
        <v>-0.39635071428571433</v>
      </c>
      <c r="AG38" s="114">
        <f>SUM(AG29:AG37)</f>
        <v>5479.3999999999987</v>
      </c>
      <c r="AH38" s="108"/>
      <c r="AI38" s="38">
        <f>SUM(AI29:AI37)</f>
        <v>-7.3620635710896429E-2</v>
      </c>
      <c r="AJ38" s="114">
        <f>SUM(AJ29:AJ37)</f>
        <v>7520.3</v>
      </c>
      <c r="AK38" s="111"/>
      <c r="AL38" s="111"/>
      <c r="AM38" s="180">
        <f>MEDIAN(AF29:AF37)</f>
        <v>-7.7499999999999999E-2</v>
      </c>
    </row>
    <row r="40" spans="1:39">
      <c r="A40" s="67" t="s">
        <v>1977</v>
      </c>
    </row>
    <row r="41" spans="1:39">
      <c r="A41" s="41" t="s">
        <v>1978</v>
      </c>
      <c r="B41" s="52">
        <v>0.25</v>
      </c>
      <c r="C41" s="59">
        <v>0.1305</v>
      </c>
      <c r="D41" s="74">
        <f t="shared" ref="D41" si="42">B41-C41</f>
        <v>0.1195</v>
      </c>
      <c r="E41" s="52">
        <v>0.24</v>
      </c>
      <c r="F41" s="59">
        <v>0.1305</v>
      </c>
      <c r="G41" s="74">
        <f t="shared" ref="G41:G47" si="43">E41-F41</f>
        <v>0.10949999999999999</v>
      </c>
      <c r="H41" s="52">
        <v>0.21</v>
      </c>
      <c r="I41" s="59">
        <v>0.1305</v>
      </c>
      <c r="J41" s="74">
        <f t="shared" ref="J41:J47" si="44">H41-I41</f>
        <v>7.9499999999999987E-2</v>
      </c>
      <c r="K41" s="52">
        <v>0.17</v>
      </c>
      <c r="L41" s="59">
        <v>0.1305</v>
      </c>
      <c r="M41" s="74">
        <f t="shared" ref="M41:M47" si="45">K41-L41</f>
        <v>3.9500000000000007E-2</v>
      </c>
      <c r="N41" s="52">
        <v>0.15</v>
      </c>
      <c r="O41" s="59">
        <v>0.1305</v>
      </c>
      <c r="P41" s="74">
        <f t="shared" ref="P41:P47" si="46">N41-O41</f>
        <v>1.949999999999999E-2</v>
      </c>
      <c r="Q41" s="52">
        <v>0.1</v>
      </c>
      <c r="R41" s="59">
        <v>0.1305</v>
      </c>
      <c r="S41" s="74">
        <f t="shared" ref="S41:S47" si="47">Q41-R41</f>
        <v>-3.0499999999999999E-2</v>
      </c>
      <c r="T41" s="52">
        <v>0.08</v>
      </c>
      <c r="U41" s="59">
        <v>0.1305</v>
      </c>
      <c r="V41" s="74">
        <f t="shared" ref="V41:V47" si="48">T41-U41</f>
        <v>-5.0500000000000003E-2</v>
      </c>
      <c r="W41" s="52">
        <v>0.12</v>
      </c>
      <c r="X41" s="59">
        <v>0.1305</v>
      </c>
      <c r="Y41" s="74">
        <f t="shared" ref="Y41:Y47" si="49">W41-X41</f>
        <v>-1.0500000000000009E-2</v>
      </c>
      <c r="Z41" s="52">
        <v>0.16</v>
      </c>
      <c r="AA41" s="59">
        <v>0.1305</v>
      </c>
      <c r="AB41" s="74">
        <f t="shared" ref="AB41:AB47" si="50">Z41-AA41</f>
        <v>2.9499999999999998E-2</v>
      </c>
      <c r="AC41" s="52">
        <v>0.22</v>
      </c>
      <c r="AD41" s="59">
        <v>0.1305</v>
      </c>
      <c r="AE41" s="74">
        <f t="shared" ref="AE41:AE47" si="51">AC41-AD41</f>
        <v>8.9499999999999996E-2</v>
      </c>
      <c r="AF41" s="95">
        <f t="shared" ref="AF41:AF47" si="52">AVERAGE(D41,G41,J41,M41,P41,S41,V41,Y41,AB41,AE41)</f>
        <v>3.95E-2</v>
      </c>
      <c r="AG41" s="128">
        <v>46095.6</v>
      </c>
      <c r="AH41" s="98">
        <f>AG41/$AG$48</f>
        <v>0.61938086637214829</v>
      </c>
      <c r="AI41" s="99">
        <f>AF41*AH41</f>
        <v>2.4465544221699859E-2</v>
      </c>
      <c r="AJ41" s="128">
        <v>65869.3</v>
      </c>
      <c r="AK41" s="100">
        <v>0.02</v>
      </c>
      <c r="AL41" s="100">
        <v>-3.2</v>
      </c>
    </row>
    <row r="42" spans="1:39">
      <c r="A42" s="41" t="s">
        <v>1979</v>
      </c>
      <c r="B42" s="52">
        <v>0.17</v>
      </c>
      <c r="C42" s="59">
        <v>0.1305</v>
      </c>
      <c r="D42" s="74">
        <f t="shared" ref="D42:D47" si="53">B42-C42</f>
        <v>3.9500000000000007E-2</v>
      </c>
      <c r="E42" s="52">
        <v>0.21</v>
      </c>
      <c r="F42" s="59">
        <v>0.1305</v>
      </c>
      <c r="G42" s="74">
        <f t="shared" si="43"/>
        <v>7.9499999999999987E-2</v>
      </c>
      <c r="H42" s="52">
        <v>0.27</v>
      </c>
      <c r="I42" s="59">
        <v>0.1305</v>
      </c>
      <c r="J42" s="74">
        <f t="shared" si="44"/>
        <v>0.13950000000000001</v>
      </c>
      <c r="K42" s="52">
        <v>0.26</v>
      </c>
      <c r="L42" s="59">
        <v>0.1305</v>
      </c>
      <c r="M42" s="74">
        <f t="shared" si="45"/>
        <v>0.1295</v>
      </c>
      <c r="N42" s="52">
        <v>0.16</v>
      </c>
      <c r="O42" s="59">
        <v>0.1305</v>
      </c>
      <c r="P42" s="74">
        <f t="shared" si="46"/>
        <v>2.9499999999999998E-2</v>
      </c>
      <c r="Q42" s="52">
        <v>0.15</v>
      </c>
      <c r="R42" s="59">
        <v>0.1305</v>
      </c>
      <c r="S42" s="74">
        <f t="shared" si="47"/>
        <v>1.949999999999999E-2</v>
      </c>
      <c r="T42" s="52">
        <v>0.15</v>
      </c>
      <c r="U42" s="59">
        <v>0.1305</v>
      </c>
      <c r="V42" s="74">
        <f t="shared" si="48"/>
        <v>1.949999999999999E-2</v>
      </c>
      <c r="W42" s="52">
        <v>0.26</v>
      </c>
      <c r="X42" s="59">
        <v>0.1305</v>
      </c>
      <c r="Y42" s="74">
        <f t="shared" si="49"/>
        <v>0.1295</v>
      </c>
      <c r="Z42" s="52">
        <v>0.3</v>
      </c>
      <c r="AA42" s="59">
        <v>0.1305</v>
      </c>
      <c r="AB42" s="74">
        <f t="shared" si="50"/>
        <v>0.16949999999999998</v>
      </c>
      <c r="AC42" s="52">
        <v>0.31</v>
      </c>
      <c r="AD42" s="59">
        <v>0.1305</v>
      </c>
      <c r="AE42" s="74">
        <f t="shared" si="51"/>
        <v>0.17949999999999999</v>
      </c>
      <c r="AF42" s="95">
        <f t="shared" si="52"/>
        <v>9.3499999999999986E-2</v>
      </c>
      <c r="AG42" s="128">
        <v>10998.53</v>
      </c>
      <c r="AH42" s="98">
        <f t="shared" ref="AH42:AH47" si="54">AG42/$AG$48</f>
        <v>0.14778588499162751</v>
      </c>
      <c r="AI42" s="99">
        <f t="shared" ref="AI42:AI47" si="55">AF42*AH42</f>
        <v>1.381798024671717E-2</v>
      </c>
      <c r="AJ42" s="128">
        <v>20073.259999999998</v>
      </c>
      <c r="AK42" s="100">
        <v>0.01</v>
      </c>
      <c r="AL42" s="100">
        <v>19.73</v>
      </c>
    </row>
    <row r="43" spans="1:39">
      <c r="A43" s="41" t="s">
        <v>1980</v>
      </c>
      <c r="B43" s="52">
        <v>0.41</v>
      </c>
      <c r="C43" s="59">
        <v>0.1305</v>
      </c>
      <c r="D43" s="74">
        <f t="shared" si="53"/>
        <v>0.27949999999999997</v>
      </c>
      <c r="E43" s="52">
        <v>0.37</v>
      </c>
      <c r="F43" s="59">
        <v>0.1305</v>
      </c>
      <c r="G43" s="74">
        <f t="shared" si="43"/>
        <v>0.23949999999999999</v>
      </c>
      <c r="H43" s="52">
        <v>0.33</v>
      </c>
      <c r="I43" s="59">
        <v>0.1305</v>
      </c>
      <c r="J43" s="74">
        <f t="shared" si="44"/>
        <v>0.19950000000000001</v>
      </c>
      <c r="K43" s="52">
        <v>0.32</v>
      </c>
      <c r="L43" s="59">
        <v>0.1305</v>
      </c>
      <c r="M43" s="74">
        <f t="shared" si="45"/>
        <v>0.1895</v>
      </c>
      <c r="N43" s="52">
        <v>0.28999999999999998</v>
      </c>
      <c r="O43" s="59">
        <v>0.1305</v>
      </c>
      <c r="P43" s="74">
        <f t="shared" si="46"/>
        <v>0.15949999999999998</v>
      </c>
      <c r="Q43" s="52">
        <v>0.31</v>
      </c>
      <c r="R43" s="59">
        <v>0.1305</v>
      </c>
      <c r="S43" s="74">
        <f t="shared" si="47"/>
        <v>0.17949999999999999</v>
      </c>
      <c r="T43" s="52">
        <v>0.28999999999999998</v>
      </c>
      <c r="U43" s="59">
        <v>0.1305</v>
      </c>
      <c r="V43" s="74">
        <f t="shared" si="48"/>
        <v>0.15949999999999998</v>
      </c>
      <c r="W43" s="52">
        <v>0.32</v>
      </c>
      <c r="X43" s="59">
        <v>0.1305</v>
      </c>
      <c r="Y43" s="74">
        <f t="shared" si="49"/>
        <v>0.1895</v>
      </c>
      <c r="Z43" s="52">
        <v>0.32</v>
      </c>
      <c r="AA43" s="59">
        <v>0.1305</v>
      </c>
      <c r="AB43" s="74">
        <f t="shared" si="50"/>
        <v>0.1895</v>
      </c>
      <c r="AC43" s="52">
        <v>0.3</v>
      </c>
      <c r="AD43" s="59">
        <v>0.1305</v>
      </c>
      <c r="AE43" s="74">
        <f t="shared" si="51"/>
        <v>0.16949999999999998</v>
      </c>
      <c r="AF43" s="95">
        <f t="shared" si="52"/>
        <v>0.19549999999999998</v>
      </c>
      <c r="AG43" s="128">
        <v>4526.1400000000003</v>
      </c>
      <c r="AH43" s="98">
        <f t="shared" si="54"/>
        <v>6.0817182432198198E-2</v>
      </c>
      <c r="AI43" s="99">
        <f t="shared" si="55"/>
        <v>1.1889759165494746E-2</v>
      </c>
      <c r="AJ43" s="128">
        <v>6651.06</v>
      </c>
      <c r="AK43" s="100">
        <v>0</v>
      </c>
      <c r="AL43" s="100">
        <v>26.14</v>
      </c>
    </row>
    <row r="44" spans="1:39">
      <c r="A44" s="41" t="s">
        <v>1981</v>
      </c>
      <c r="B44" s="53" t="s">
        <v>13</v>
      </c>
      <c r="C44" s="59">
        <v>0.1305</v>
      </c>
      <c r="D44" s="78" t="s">
        <v>13</v>
      </c>
      <c r="E44" s="54" t="s">
        <v>13</v>
      </c>
      <c r="F44" s="59">
        <v>0.1305</v>
      </c>
      <c r="G44" s="78" t="s">
        <v>13</v>
      </c>
      <c r="H44" s="54" t="s">
        <v>13</v>
      </c>
      <c r="I44" s="59">
        <v>0.1305</v>
      </c>
      <c r="J44" s="78" t="s">
        <v>13</v>
      </c>
      <c r="K44" s="53" t="s">
        <v>13</v>
      </c>
      <c r="L44" s="59">
        <v>0.1305</v>
      </c>
      <c r="M44" s="78" t="s">
        <v>13</v>
      </c>
      <c r="N44" s="54" t="s">
        <v>13</v>
      </c>
      <c r="O44" s="59">
        <v>0.1305</v>
      </c>
      <c r="P44" s="78" t="s">
        <v>13</v>
      </c>
      <c r="Q44" s="54" t="s">
        <v>13</v>
      </c>
      <c r="R44" s="59">
        <v>0.1305</v>
      </c>
      <c r="S44" s="78" t="s">
        <v>13</v>
      </c>
      <c r="T44" s="53" t="s">
        <v>13</v>
      </c>
      <c r="U44" s="59">
        <v>0.1305</v>
      </c>
      <c r="V44" s="78" t="s">
        <v>13</v>
      </c>
      <c r="W44" s="52">
        <v>0.22</v>
      </c>
      <c r="X44" s="59">
        <v>0.1305</v>
      </c>
      <c r="Y44" s="74">
        <f t="shared" si="49"/>
        <v>8.9499999999999996E-2</v>
      </c>
      <c r="Z44" s="52">
        <v>0.22</v>
      </c>
      <c r="AA44" s="59">
        <v>0.1305</v>
      </c>
      <c r="AB44" s="74">
        <f t="shared" si="50"/>
        <v>8.9499999999999996E-2</v>
      </c>
      <c r="AC44" s="63">
        <v>0.25</v>
      </c>
      <c r="AD44" s="59">
        <v>0.1305</v>
      </c>
      <c r="AE44" s="74">
        <f t="shared" si="51"/>
        <v>0.1195</v>
      </c>
      <c r="AF44" s="95">
        <f t="shared" si="52"/>
        <v>9.9499999999999991E-2</v>
      </c>
      <c r="AG44" s="128">
        <v>1850.94</v>
      </c>
      <c r="AH44" s="98">
        <f t="shared" si="54"/>
        <v>2.4870851465277906E-2</v>
      </c>
      <c r="AI44" s="99">
        <f t="shared" si="55"/>
        <v>2.4746497207951512E-3</v>
      </c>
      <c r="AJ44" s="128">
        <v>2476.3200000000002</v>
      </c>
      <c r="AK44" s="100">
        <v>0.26</v>
      </c>
      <c r="AL44" s="100" t="s">
        <v>13</v>
      </c>
    </row>
    <row r="45" spans="1:39">
      <c r="A45" s="41" t="s">
        <v>1982</v>
      </c>
      <c r="B45" s="52">
        <v>0.28000000000000003</v>
      </c>
      <c r="C45" s="59">
        <v>0.1305</v>
      </c>
      <c r="D45" s="74">
        <f t="shared" si="53"/>
        <v>0.14950000000000002</v>
      </c>
      <c r="E45" s="52">
        <v>0.27</v>
      </c>
      <c r="F45" s="59">
        <v>0.1305</v>
      </c>
      <c r="G45" s="74">
        <f t="shared" si="43"/>
        <v>0.13950000000000001</v>
      </c>
      <c r="H45" s="52">
        <v>0.24</v>
      </c>
      <c r="I45" s="59">
        <v>0.1305</v>
      </c>
      <c r="J45" s="74">
        <f t="shared" si="44"/>
        <v>0.10949999999999999</v>
      </c>
      <c r="K45" s="52">
        <v>0.22</v>
      </c>
      <c r="L45" s="59">
        <v>0.1305</v>
      </c>
      <c r="M45" s="74">
        <f t="shared" si="45"/>
        <v>8.9499999999999996E-2</v>
      </c>
      <c r="N45" s="52">
        <v>0.17</v>
      </c>
      <c r="O45" s="59">
        <v>0.1305</v>
      </c>
      <c r="P45" s="74">
        <f t="shared" si="46"/>
        <v>3.9500000000000007E-2</v>
      </c>
      <c r="Q45" s="52">
        <v>0.16</v>
      </c>
      <c r="R45" s="59">
        <v>0.1305</v>
      </c>
      <c r="S45" s="74">
        <f t="shared" si="47"/>
        <v>2.9499999999999998E-2</v>
      </c>
      <c r="T45" s="52">
        <v>0.16</v>
      </c>
      <c r="U45" s="59">
        <v>0.1305</v>
      </c>
      <c r="V45" s="74">
        <f t="shared" si="48"/>
        <v>2.9499999999999998E-2</v>
      </c>
      <c r="W45" s="52">
        <v>0.21</v>
      </c>
      <c r="X45" s="59">
        <v>0.1305</v>
      </c>
      <c r="Y45" s="74">
        <f t="shared" si="49"/>
        <v>7.9499999999999987E-2</v>
      </c>
      <c r="Z45" s="52">
        <v>0.22</v>
      </c>
      <c r="AA45" s="59">
        <v>0.1305</v>
      </c>
      <c r="AB45" s="74">
        <f t="shared" si="50"/>
        <v>8.9499999999999996E-2</v>
      </c>
      <c r="AC45" s="52">
        <v>0.28000000000000003</v>
      </c>
      <c r="AD45" s="59">
        <v>0.1305</v>
      </c>
      <c r="AE45" s="74">
        <f t="shared" si="51"/>
        <v>0.14950000000000002</v>
      </c>
      <c r="AF45" s="95">
        <f t="shared" si="52"/>
        <v>9.0499999999999997E-2</v>
      </c>
      <c r="AG45" s="128">
        <v>7566.93</v>
      </c>
      <c r="AH45" s="98">
        <f t="shared" si="54"/>
        <v>0.10167590093582468</v>
      </c>
      <c r="AI45" s="99">
        <f t="shared" si="55"/>
        <v>9.2016690346921337E-3</v>
      </c>
      <c r="AJ45" s="128">
        <v>13217.41</v>
      </c>
      <c r="AK45" s="100">
        <v>0.81</v>
      </c>
      <c r="AL45" s="100">
        <v>7.18</v>
      </c>
    </row>
    <row r="46" spans="1:39">
      <c r="A46" s="41" t="s">
        <v>1983</v>
      </c>
      <c r="B46" s="52">
        <v>0.33</v>
      </c>
      <c r="C46" s="59">
        <v>0.1305</v>
      </c>
      <c r="D46" s="74">
        <f t="shared" si="53"/>
        <v>0.19950000000000001</v>
      </c>
      <c r="E46" s="52">
        <v>0.39</v>
      </c>
      <c r="F46" s="59">
        <v>0.1305</v>
      </c>
      <c r="G46" s="74">
        <f t="shared" si="43"/>
        <v>0.25950000000000001</v>
      </c>
      <c r="H46" s="52">
        <v>0.45</v>
      </c>
      <c r="I46" s="59">
        <v>0.1305</v>
      </c>
      <c r="J46" s="74">
        <f t="shared" si="44"/>
        <v>0.31950000000000001</v>
      </c>
      <c r="K46" s="52">
        <v>0.39</v>
      </c>
      <c r="L46" s="59">
        <v>0.1305</v>
      </c>
      <c r="M46" s="74">
        <f t="shared" si="45"/>
        <v>0.25950000000000001</v>
      </c>
      <c r="N46" s="52">
        <v>0.35</v>
      </c>
      <c r="O46" s="59">
        <v>0.1305</v>
      </c>
      <c r="P46" s="74">
        <f t="shared" si="46"/>
        <v>0.21949999999999997</v>
      </c>
      <c r="Q46" s="52">
        <v>0.33</v>
      </c>
      <c r="R46" s="59">
        <v>0.1305</v>
      </c>
      <c r="S46" s="74">
        <f t="shared" si="47"/>
        <v>0.19950000000000001</v>
      </c>
      <c r="T46" s="52">
        <v>0.3</v>
      </c>
      <c r="U46" s="59">
        <v>0.1305</v>
      </c>
      <c r="V46" s="74">
        <f t="shared" si="48"/>
        <v>0.16949999999999998</v>
      </c>
      <c r="W46" s="52">
        <v>0.34</v>
      </c>
      <c r="X46" s="59">
        <v>0.1305</v>
      </c>
      <c r="Y46" s="74">
        <f t="shared" si="49"/>
        <v>0.20950000000000002</v>
      </c>
      <c r="Z46" s="52">
        <v>0.37</v>
      </c>
      <c r="AA46" s="59">
        <v>0.1305</v>
      </c>
      <c r="AB46" s="74">
        <f t="shared" si="50"/>
        <v>0.23949999999999999</v>
      </c>
      <c r="AC46" s="52">
        <v>0.37</v>
      </c>
      <c r="AD46" s="59">
        <v>0.1305</v>
      </c>
      <c r="AE46" s="74">
        <f t="shared" si="51"/>
        <v>0.23949999999999999</v>
      </c>
      <c r="AF46" s="95">
        <f t="shared" si="52"/>
        <v>0.23149999999999998</v>
      </c>
      <c r="AG46" s="128">
        <v>2763.67</v>
      </c>
      <c r="AH46" s="98">
        <f t="shared" si="54"/>
        <v>3.7135091396287609E-2</v>
      </c>
      <c r="AI46" s="99">
        <f t="shared" si="55"/>
        <v>8.5967736582405804E-3</v>
      </c>
      <c r="AJ46" s="128">
        <v>3871.24</v>
      </c>
      <c r="AK46" s="100">
        <v>0.02</v>
      </c>
      <c r="AL46" s="100" t="s">
        <v>13</v>
      </c>
    </row>
    <row r="47" spans="1:39">
      <c r="A47" s="41" t="s">
        <v>1984</v>
      </c>
      <c r="B47" s="52">
        <v>0.18</v>
      </c>
      <c r="C47" s="59">
        <v>0.1305</v>
      </c>
      <c r="D47" s="74">
        <f t="shared" si="53"/>
        <v>4.9499999999999988E-2</v>
      </c>
      <c r="E47" s="52">
        <v>0.13</v>
      </c>
      <c r="F47" s="59">
        <v>0.1305</v>
      </c>
      <c r="G47" s="74">
        <f t="shared" si="43"/>
        <v>-5.0000000000000044E-4</v>
      </c>
      <c r="H47" s="52">
        <v>0.11</v>
      </c>
      <c r="I47" s="59">
        <v>0.1305</v>
      </c>
      <c r="J47" s="74">
        <f t="shared" si="44"/>
        <v>-2.0500000000000004E-2</v>
      </c>
      <c r="K47" s="52">
        <v>0.11</v>
      </c>
      <c r="L47" s="59">
        <v>0.1305</v>
      </c>
      <c r="M47" s="74">
        <f t="shared" si="45"/>
        <v>-2.0500000000000004E-2</v>
      </c>
      <c r="N47" s="52">
        <v>0.15</v>
      </c>
      <c r="O47" s="59">
        <v>0.1305</v>
      </c>
      <c r="P47" s="74">
        <f t="shared" si="46"/>
        <v>1.949999999999999E-2</v>
      </c>
      <c r="Q47" s="52">
        <v>0.14000000000000001</v>
      </c>
      <c r="R47" s="59">
        <v>0.1305</v>
      </c>
      <c r="S47" s="74">
        <f t="shared" si="47"/>
        <v>9.5000000000000084E-3</v>
      </c>
      <c r="T47" s="52">
        <v>0.18</v>
      </c>
      <c r="U47" s="59">
        <v>0.1305</v>
      </c>
      <c r="V47" s="74">
        <f t="shared" si="48"/>
        <v>4.9499999999999988E-2</v>
      </c>
      <c r="W47" s="52">
        <v>0.22</v>
      </c>
      <c r="X47" s="59">
        <v>0.1305</v>
      </c>
      <c r="Y47" s="74">
        <f t="shared" si="49"/>
        <v>8.9499999999999996E-2</v>
      </c>
      <c r="Z47" s="52">
        <v>0.19</v>
      </c>
      <c r="AA47" s="59">
        <v>0.1305</v>
      </c>
      <c r="AB47" s="74">
        <f t="shared" si="50"/>
        <v>5.9499999999999997E-2</v>
      </c>
      <c r="AC47" s="52">
        <v>0.17</v>
      </c>
      <c r="AD47" s="59">
        <v>0.1305</v>
      </c>
      <c r="AE47" s="74">
        <f t="shared" si="51"/>
        <v>3.9500000000000007E-2</v>
      </c>
      <c r="AF47" s="95">
        <f t="shared" si="52"/>
        <v>2.7499999999999997E-2</v>
      </c>
      <c r="AG47" s="128">
        <v>620.25</v>
      </c>
      <c r="AH47" s="98">
        <f t="shared" si="54"/>
        <v>8.3342224066358817E-3</v>
      </c>
      <c r="AI47" s="99">
        <f t="shared" si="55"/>
        <v>2.2919111618248671E-4</v>
      </c>
      <c r="AJ47" s="128">
        <v>866.83</v>
      </c>
      <c r="AK47" s="100">
        <v>0.1</v>
      </c>
      <c r="AL47" s="100">
        <v>-3.52</v>
      </c>
    </row>
    <row r="48" spans="1:39">
      <c r="A48" s="113"/>
      <c r="B48" s="104"/>
      <c r="C48" s="105"/>
      <c r="D48" s="106"/>
      <c r="E48" s="104"/>
      <c r="F48" s="105"/>
      <c r="G48" s="106"/>
      <c r="H48" s="104"/>
      <c r="I48" s="105"/>
      <c r="J48" s="106"/>
      <c r="K48" s="104"/>
      <c r="L48" s="105"/>
      <c r="M48" s="106"/>
      <c r="N48" s="104"/>
      <c r="O48" s="105"/>
      <c r="P48" s="106"/>
      <c r="Q48" s="104"/>
      <c r="R48" s="105"/>
      <c r="S48" s="106"/>
      <c r="T48" s="104"/>
      <c r="U48" s="105"/>
      <c r="V48" s="106"/>
      <c r="W48" s="104"/>
      <c r="X48" s="105"/>
      <c r="Y48" s="106"/>
      <c r="Z48" s="104"/>
      <c r="AA48" s="105"/>
      <c r="AB48" s="106"/>
      <c r="AC48" s="104"/>
      <c r="AD48" s="105"/>
      <c r="AE48" s="106"/>
      <c r="AF48" s="72">
        <f>AVERAGE(AF41:AF47)</f>
        <v>0.11107142857142857</v>
      </c>
      <c r="AG48" s="165">
        <f>SUM(AG41:AG47)</f>
        <v>74422.06</v>
      </c>
      <c r="AH48" s="108"/>
      <c r="AI48" s="38">
        <f>SUM(AI41:AI47)</f>
        <v>7.0675567163822117E-2</v>
      </c>
      <c r="AJ48" s="165">
        <f>SUM(AJ41:AJ47)</f>
        <v>113025.42000000001</v>
      </c>
      <c r="AK48" s="111"/>
      <c r="AL48" s="111"/>
      <c r="AM48" s="180">
        <f>MEDIAN(AF41:AF47)</f>
        <v>9.3499999999999986E-2</v>
      </c>
    </row>
    <row r="50" spans="1:39">
      <c r="A50" s="67" t="s">
        <v>1987</v>
      </c>
    </row>
    <row r="51" spans="1:39">
      <c r="A51" s="41" t="s">
        <v>1986</v>
      </c>
      <c r="B51" s="52">
        <v>0.05</v>
      </c>
      <c r="C51" s="59">
        <v>0.1305</v>
      </c>
      <c r="D51" s="74">
        <f t="shared" ref="D51" si="56">B51-C51</f>
        <v>-8.0500000000000002E-2</v>
      </c>
      <c r="E51" s="52">
        <v>0.05</v>
      </c>
      <c r="F51" s="59">
        <v>0.1305</v>
      </c>
      <c r="G51" s="74">
        <f t="shared" ref="G51:G58" si="57">E51-F51</f>
        <v>-8.0500000000000002E-2</v>
      </c>
      <c r="H51" s="52">
        <v>0.06</v>
      </c>
      <c r="I51" s="59">
        <v>0.1305</v>
      </c>
      <c r="J51" s="74">
        <f t="shared" ref="J51:J58" si="58">H51-I51</f>
        <v>-7.0500000000000007E-2</v>
      </c>
      <c r="K51" s="52">
        <v>0.06</v>
      </c>
      <c r="L51" s="59">
        <v>0.1305</v>
      </c>
      <c r="M51" s="74">
        <f t="shared" ref="M51:M58" si="59">K51-L51</f>
        <v>-7.0500000000000007E-2</v>
      </c>
      <c r="N51" s="52">
        <v>7.0000000000000007E-2</v>
      </c>
      <c r="O51" s="59">
        <v>0.1305</v>
      </c>
      <c r="P51" s="74">
        <f t="shared" ref="P51:P58" si="60">N51-O51</f>
        <v>-6.0499999999999998E-2</v>
      </c>
      <c r="Q51" s="52">
        <v>0.08</v>
      </c>
      <c r="R51" s="59">
        <v>0.1305</v>
      </c>
      <c r="S51" s="74">
        <f t="shared" ref="S51:S58" si="61">Q51-R51</f>
        <v>-5.0500000000000003E-2</v>
      </c>
      <c r="T51" s="52">
        <v>0.11</v>
      </c>
      <c r="U51" s="59">
        <v>0.1305</v>
      </c>
      <c r="V51" s="74">
        <f t="shared" ref="V51:V58" si="62">T51-U51</f>
        <v>-2.0500000000000004E-2</v>
      </c>
      <c r="W51" s="52">
        <v>0.08</v>
      </c>
      <c r="X51" s="59">
        <v>0.1305</v>
      </c>
      <c r="Y51" s="74">
        <f t="shared" ref="Y51:Y58" si="63">W51-X51</f>
        <v>-5.0500000000000003E-2</v>
      </c>
      <c r="Z51" s="52">
        <v>0.04</v>
      </c>
      <c r="AA51" s="59">
        <v>0.1305</v>
      </c>
      <c r="AB51" s="74">
        <f t="shared" ref="AB51:AB58" si="64">Z51-AA51</f>
        <v>-9.0499999999999997E-2</v>
      </c>
      <c r="AC51" s="52">
        <v>0.04</v>
      </c>
      <c r="AD51" s="59">
        <v>0.1305</v>
      </c>
      <c r="AE51" s="74">
        <f t="shared" ref="AE51:AE58" si="65">AC51-AD51</f>
        <v>-9.0499999999999997E-2</v>
      </c>
      <c r="AF51" s="95">
        <f t="shared" ref="AF51:AF58" si="66">AVERAGE(D51,G51,J51,M51,P51,S51,V51,Y51,AB51,AE51)</f>
        <v>-6.6500000000000004E-2</v>
      </c>
      <c r="AG51" s="100">
        <v>11429.12</v>
      </c>
      <c r="AH51" s="98">
        <f>AG51/$AG$59</f>
        <v>0.46697596502517896</v>
      </c>
      <c r="AI51" s="99">
        <f>AF51*AH51</f>
        <v>-3.1053901674174402E-2</v>
      </c>
      <c r="AJ51" s="100">
        <v>13482.99</v>
      </c>
      <c r="AK51" s="100">
        <v>0.74</v>
      </c>
      <c r="AL51" s="100">
        <v>-3.99</v>
      </c>
    </row>
    <row r="52" spans="1:39">
      <c r="A52" s="41" t="s">
        <v>1988</v>
      </c>
      <c r="B52" s="52">
        <v>0.05</v>
      </c>
      <c r="C52" s="59">
        <v>0.1305</v>
      </c>
      <c r="D52" s="74">
        <f t="shared" ref="D52:D58" si="67">B52-C52</f>
        <v>-8.0500000000000002E-2</v>
      </c>
      <c r="E52" s="52">
        <v>0.05</v>
      </c>
      <c r="F52" s="59">
        <v>0.1305</v>
      </c>
      <c r="G52" s="74">
        <f t="shared" si="57"/>
        <v>-8.0500000000000002E-2</v>
      </c>
      <c r="H52" s="52">
        <v>-0.02</v>
      </c>
      <c r="I52" s="59">
        <v>0.1305</v>
      </c>
      <c r="J52" s="74">
        <f t="shared" si="58"/>
        <v>-0.15049999999999999</v>
      </c>
      <c r="K52" s="52">
        <v>-0.03</v>
      </c>
      <c r="L52" s="59">
        <v>0.1305</v>
      </c>
      <c r="M52" s="74">
        <f t="shared" si="59"/>
        <v>-0.1605</v>
      </c>
      <c r="N52" s="52">
        <v>0</v>
      </c>
      <c r="O52" s="59">
        <v>0.1305</v>
      </c>
      <c r="P52" s="74">
        <f t="shared" si="60"/>
        <v>-0.1305</v>
      </c>
      <c r="Q52" s="52">
        <v>0.02</v>
      </c>
      <c r="R52" s="59">
        <v>0.1305</v>
      </c>
      <c r="S52" s="74">
        <f t="shared" si="61"/>
        <v>-0.1105</v>
      </c>
      <c r="T52" s="52">
        <v>7.0000000000000007E-2</v>
      </c>
      <c r="U52" s="59">
        <v>0.1305</v>
      </c>
      <c r="V52" s="74">
        <f t="shared" si="62"/>
        <v>-6.0499999999999998E-2</v>
      </c>
      <c r="W52" s="52">
        <v>0.03</v>
      </c>
      <c r="X52" s="59">
        <v>0.1305</v>
      </c>
      <c r="Y52" s="74">
        <f t="shared" si="63"/>
        <v>-0.10050000000000001</v>
      </c>
      <c r="Z52" s="52">
        <v>0.02</v>
      </c>
      <c r="AA52" s="59">
        <v>0.1305</v>
      </c>
      <c r="AB52" s="74">
        <f t="shared" si="64"/>
        <v>-0.1105</v>
      </c>
      <c r="AC52" s="52">
        <v>0.02</v>
      </c>
      <c r="AD52" s="59">
        <v>0.1305</v>
      </c>
      <c r="AE52" s="74">
        <f t="shared" si="65"/>
        <v>-0.1105</v>
      </c>
      <c r="AF52" s="95">
        <f t="shared" si="66"/>
        <v>-0.10950000000000001</v>
      </c>
      <c r="AG52" s="100">
        <v>11073.85</v>
      </c>
      <c r="AH52" s="98">
        <f t="shared" ref="AH52:AH58" si="68">AG52/$AG$59</f>
        <v>0.45246018856168085</v>
      </c>
      <c r="AI52" s="99">
        <f t="shared" ref="AI52:AI58" si="69">AF52*AH52</f>
        <v>-4.9544390647504058E-2</v>
      </c>
      <c r="AJ52" s="100">
        <v>14103.56</v>
      </c>
      <c r="AK52" s="100">
        <v>0.56000000000000005</v>
      </c>
      <c r="AL52" s="100">
        <v>-11.58</v>
      </c>
    </row>
    <row r="53" spans="1:39">
      <c r="A53" s="41" t="s">
        <v>1989</v>
      </c>
      <c r="B53" s="52">
        <v>0.5</v>
      </c>
      <c r="C53" s="59">
        <v>0.1305</v>
      </c>
      <c r="D53" s="74">
        <f t="shared" si="67"/>
        <v>0.3695</v>
      </c>
      <c r="E53" s="52">
        <v>-0.14000000000000001</v>
      </c>
      <c r="F53" s="59">
        <v>0.1305</v>
      </c>
      <c r="G53" s="74">
        <f t="shared" si="57"/>
        <v>-0.27050000000000002</v>
      </c>
      <c r="H53" s="52">
        <v>-0.02</v>
      </c>
      <c r="I53" s="59">
        <v>0.1305</v>
      </c>
      <c r="J53" s="74">
        <f t="shared" si="58"/>
        <v>-0.15049999999999999</v>
      </c>
      <c r="K53" s="52">
        <v>0.1</v>
      </c>
      <c r="L53" s="59">
        <v>0.1305</v>
      </c>
      <c r="M53" s="74">
        <f t="shared" si="59"/>
        <v>-3.0499999999999999E-2</v>
      </c>
      <c r="N53" s="52">
        <v>0.01</v>
      </c>
      <c r="O53" s="59">
        <v>0.1305</v>
      </c>
      <c r="P53" s="74">
        <f t="shared" si="60"/>
        <v>-0.12050000000000001</v>
      </c>
      <c r="Q53" s="52">
        <v>0.1</v>
      </c>
      <c r="R53" s="59">
        <v>0.1305</v>
      </c>
      <c r="S53" s="74">
        <f t="shared" si="61"/>
        <v>-3.0499999999999999E-2</v>
      </c>
      <c r="T53" s="52">
        <v>0.02</v>
      </c>
      <c r="U53" s="59">
        <v>0.1305</v>
      </c>
      <c r="V53" s="74">
        <f t="shared" si="62"/>
        <v>-0.1105</v>
      </c>
      <c r="W53" s="52">
        <v>-0.32</v>
      </c>
      <c r="X53" s="59">
        <v>0.1305</v>
      </c>
      <c r="Y53" s="74">
        <f t="shared" si="63"/>
        <v>-0.45050000000000001</v>
      </c>
      <c r="Z53" s="52">
        <v>0.01</v>
      </c>
      <c r="AA53" s="59">
        <v>0.1305</v>
      </c>
      <c r="AB53" s="74">
        <f t="shared" si="64"/>
        <v>-0.12050000000000001</v>
      </c>
      <c r="AC53" s="52">
        <v>0.21</v>
      </c>
      <c r="AD53" s="59">
        <v>0.1305</v>
      </c>
      <c r="AE53" s="74">
        <f t="shared" si="65"/>
        <v>7.9499999999999987E-2</v>
      </c>
      <c r="AF53" s="95">
        <f t="shared" si="66"/>
        <v>-8.3500000000000005E-2</v>
      </c>
      <c r="AG53" s="100">
        <v>584.77</v>
      </c>
      <c r="AH53" s="98">
        <f t="shared" si="68"/>
        <v>2.3892787464631911E-2</v>
      </c>
      <c r="AI53" s="99">
        <f t="shared" si="69"/>
        <v>-1.9950477532967646E-3</v>
      </c>
      <c r="AJ53" s="100">
        <v>777.43</v>
      </c>
      <c r="AK53" s="100">
        <v>0.16</v>
      </c>
      <c r="AL53" s="100">
        <v>6.98</v>
      </c>
    </row>
    <row r="54" spans="1:39">
      <c r="A54" s="41" t="s">
        <v>1990</v>
      </c>
      <c r="B54" s="53" t="s">
        <v>13</v>
      </c>
      <c r="C54" s="59">
        <v>0.1305</v>
      </c>
      <c r="D54" s="78" t="s">
        <v>13</v>
      </c>
      <c r="E54" s="54" t="s">
        <v>13</v>
      </c>
      <c r="F54" s="59">
        <v>0.1305</v>
      </c>
      <c r="G54" s="78" t="s">
        <v>13</v>
      </c>
      <c r="H54" s="52">
        <v>0.04</v>
      </c>
      <c r="I54" s="59">
        <v>0.1305</v>
      </c>
      <c r="J54" s="74">
        <f t="shared" si="58"/>
        <v>-9.0499999999999997E-2</v>
      </c>
      <c r="K54" s="52">
        <v>0.04</v>
      </c>
      <c r="L54" s="59">
        <v>0.1305</v>
      </c>
      <c r="M54" s="74">
        <f t="shared" si="59"/>
        <v>-9.0499999999999997E-2</v>
      </c>
      <c r="N54" s="52">
        <v>0.02</v>
      </c>
      <c r="O54" s="59">
        <v>0.1305</v>
      </c>
      <c r="P54" s="74">
        <f t="shared" si="60"/>
        <v>-0.1105</v>
      </c>
      <c r="Q54" s="52">
        <v>0</v>
      </c>
      <c r="R54" s="59">
        <v>0.1305</v>
      </c>
      <c r="S54" s="74">
        <f t="shared" si="61"/>
        <v>-0.1305</v>
      </c>
      <c r="T54" s="52">
        <v>0</v>
      </c>
      <c r="U54" s="59">
        <v>0.1305</v>
      </c>
      <c r="V54" s="74">
        <f t="shared" si="62"/>
        <v>-0.1305</v>
      </c>
      <c r="W54" s="52">
        <v>0.01</v>
      </c>
      <c r="X54" s="59">
        <v>0.1305</v>
      </c>
      <c r="Y54" s="74">
        <f t="shared" si="63"/>
        <v>-0.12050000000000001</v>
      </c>
      <c r="Z54" s="52">
        <v>0</v>
      </c>
      <c r="AA54" s="59">
        <v>0.1305</v>
      </c>
      <c r="AB54" s="74">
        <f t="shared" si="64"/>
        <v>-0.1305</v>
      </c>
      <c r="AC54" s="52">
        <v>0.02</v>
      </c>
      <c r="AD54" s="59">
        <v>0.1305</v>
      </c>
      <c r="AE54" s="74">
        <f t="shared" si="65"/>
        <v>-0.1105</v>
      </c>
      <c r="AF54" s="95">
        <f t="shared" si="66"/>
        <v>-0.11425000000000002</v>
      </c>
      <c r="AG54" s="100">
        <v>328.86</v>
      </c>
      <c r="AH54" s="98">
        <f t="shared" si="68"/>
        <v>1.3436705175742344E-2</v>
      </c>
      <c r="AI54" s="99">
        <f t="shared" si="69"/>
        <v>-1.5351435663285631E-3</v>
      </c>
      <c r="AJ54" s="100">
        <v>4858.01</v>
      </c>
      <c r="AK54" s="100" t="s">
        <v>13</v>
      </c>
      <c r="AL54" s="100" t="s">
        <v>13</v>
      </c>
    </row>
    <row r="55" spans="1:39">
      <c r="A55" s="41" t="s">
        <v>1991</v>
      </c>
      <c r="B55" s="52">
        <v>-0.02</v>
      </c>
      <c r="C55" s="59">
        <v>0.1305</v>
      </c>
      <c r="D55" s="74">
        <f t="shared" si="67"/>
        <v>-0.15049999999999999</v>
      </c>
      <c r="E55" s="52">
        <v>0.1</v>
      </c>
      <c r="F55" s="59">
        <v>0.1305</v>
      </c>
      <c r="G55" s="74">
        <f t="shared" si="57"/>
        <v>-3.0499999999999999E-2</v>
      </c>
      <c r="H55" s="52">
        <v>0.06</v>
      </c>
      <c r="I55" s="59">
        <v>0.1305</v>
      </c>
      <c r="J55" s="74">
        <f t="shared" si="58"/>
        <v>-7.0500000000000007E-2</v>
      </c>
      <c r="K55" s="52">
        <v>0.11</v>
      </c>
      <c r="L55" s="59">
        <v>0.1305</v>
      </c>
      <c r="M55" s="74">
        <f t="shared" si="59"/>
        <v>-2.0500000000000004E-2</v>
      </c>
      <c r="N55" s="52">
        <v>0.11</v>
      </c>
      <c r="O55" s="59">
        <v>0.1305</v>
      </c>
      <c r="P55" s="74">
        <f t="shared" si="60"/>
        <v>-2.0500000000000004E-2</v>
      </c>
      <c r="Q55" s="52">
        <v>0.39</v>
      </c>
      <c r="R55" s="59">
        <v>0.1305</v>
      </c>
      <c r="S55" s="74">
        <f t="shared" si="61"/>
        <v>0.25950000000000001</v>
      </c>
      <c r="T55" s="52">
        <v>0.16</v>
      </c>
      <c r="U55" s="59">
        <v>0.1305</v>
      </c>
      <c r="V55" s="74">
        <f t="shared" si="62"/>
        <v>2.9499999999999998E-2</v>
      </c>
      <c r="W55" s="52">
        <v>0.11</v>
      </c>
      <c r="X55" s="59">
        <v>0.1305</v>
      </c>
      <c r="Y55" s="74">
        <f t="shared" si="63"/>
        <v>-2.0500000000000004E-2</v>
      </c>
      <c r="Z55" s="52">
        <v>0.19</v>
      </c>
      <c r="AA55" s="59">
        <v>0.1305</v>
      </c>
      <c r="AB55" s="74">
        <f t="shared" si="64"/>
        <v>5.9499999999999997E-2</v>
      </c>
      <c r="AC55" s="52">
        <v>7.0000000000000007E-2</v>
      </c>
      <c r="AD55" s="59">
        <v>0.1305</v>
      </c>
      <c r="AE55" s="74">
        <f t="shared" si="65"/>
        <v>-6.0499999999999998E-2</v>
      </c>
      <c r="AF55" s="95">
        <f t="shared" si="66"/>
        <v>-2.5000000000000035E-3</v>
      </c>
      <c r="AG55" s="100">
        <v>655.93</v>
      </c>
      <c r="AH55" s="98">
        <f t="shared" si="68"/>
        <v>2.6800273751519416E-2</v>
      </c>
      <c r="AI55" s="99">
        <f t="shared" si="69"/>
        <v>-6.700068437879863E-5</v>
      </c>
      <c r="AJ55" s="100">
        <v>862.97</v>
      </c>
      <c r="AK55" s="100">
        <v>0.49</v>
      </c>
      <c r="AL55" s="100">
        <v>2.61</v>
      </c>
    </row>
    <row r="56" spans="1:39">
      <c r="A56" s="41" t="s">
        <v>1992</v>
      </c>
      <c r="B56" s="52">
        <v>0.06</v>
      </c>
      <c r="C56" s="59">
        <v>0.1305</v>
      </c>
      <c r="D56" s="74">
        <f t="shared" si="67"/>
        <v>-7.0500000000000007E-2</v>
      </c>
      <c r="E56" s="52">
        <v>7.0000000000000007E-2</v>
      </c>
      <c r="F56" s="59">
        <v>0.1305</v>
      </c>
      <c r="G56" s="74">
        <f t="shared" si="57"/>
        <v>-6.0499999999999998E-2</v>
      </c>
      <c r="H56" s="52">
        <v>0.05</v>
      </c>
      <c r="I56" s="59">
        <v>0.1305</v>
      </c>
      <c r="J56" s="74">
        <f t="shared" si="58"/>
        <v>-8.0500000000000002E-2</v>
      </c>
      <c r="K56" s="52">
        <v>0</v>
      </c>
      <c r="L56" s="59">
        <v>0.1305</v>
      </c>
      <c r="M56" s="74">
        <f t="shared" si="59"/>
        <v>-0.1305</v>
      </c>
      <c r="N56" s="52">
        <v>0.04</v>
      </c>
      <c r="O56" s="59">
        <v>0.1305</v>
      </c>
      <c r="P56" s="74">
        <f t="shared" si="60"/>
        <v>-9.0499999999999997E-2</v>
      </c>
      <c r="Q56" s="52">
        <v>-0.06</v>
      </c>
      <c r="R56" s="59">
        <v>0.1305</v>
      </c>
      <c r="S56" s="74">
        <f t="shared" si="61"/>
        <v>-0.1905</v>
      </c>
      <c r="T56" s="52">
        <v>-0.08</v>
      </c>
      <c r="U56" s="59">
        <v>0.1305</v>
      </c>
      <c r="V56" s="74">
        <f t="shared" si="62"/>
        <v>-0.21050000000000002</v>
      </c>
      <c r="W56" s="52">
        <v>0.09</v>
      </c>
      <c r="X56" s="59">
        <v>0.1305</v>
      </c>
      <c r="Y56" s="74">
        <f t="shared" si="63"/>
        <v>-4.0500000000000008E-2</v>
      </c>
      <c r="Z56" s="52">
        <v>0</v>
      </c>
      <c r="AA56" s="59">
        <v>0.1305</v>
      </c>
      <c r="AB56" s="74">
        <f t="shared" si="64"/>
        <v>-0.1305</v>
      </c>
      <c r="AC56" s="52">
        <v>-0.24</v>
      </c>
      <c r="AD56" s="59">
        <v>0.1305</v>
      </c>
      <c r="AE56" s="74">
        <f t="shared" si="65"/>
        <v>-0.3705</v>
      </c>
      <c r="AF56" s="95">
        <f t="shared" si="66"/>
        <v>-0.13750000000000001</v>
      </c>
      <c r="AG56" s="100">
        <v>319.06</v>
      </c>
      <c r="AH56" s="98">
        <f t="shared" si="68"/>
        <v>1.3036292505541424E-2</v>
      </c>
      <c r="AI56" s="99">
        <f t="shared" si="69"/>
        <v>-1.792490219511946E-3</v>
      </c>
      <c r="AJ56" s="100">
        <v>1647.41</v>
      </c>
      <c r="AK56" s="100" t="s">
        <v>13</v>
      </c>
      <c r="AL56" s="100">
        <v>-34.18</v>
      </c>
    </row>
    <row r="57" spans="1:39">
      <c r="A57" s="41" t="s">
        <v>1993</v>
      </c>
      <c r="B57" s="52">
        <v>0.04</v>
      </c>
      <c r="C57" s="59">
        <v>0.1305</v>
      </c>
      <c r="D57" s="74">
        <f t="shared" si="67"/>
        <v>-9.0499999999999997E-2</v>
      </c>
      <c r="E57" s="52">
        <v>0.04</v>
      </c>
      <c r="F57" s="59">
        <v>0.1305</v>
      </c>
      <c r="G57" s="74">
        <f t="shared" si="57"/>
        <v>-9.0499999999999997E-2</v>
      </c>
      <c r="H57" s="52">
        <v>-0.01</v>
      </c>
      <c r="I57" s="59">
        <v>0.1305</v>
      </c>
      <c r="J57" s="74">
        <f t="shared" si="58"/>
        <v>-0.14050000000000001</v>
      </c>
      <c r="K57" s="52">
        <v>-0.18</v>
      </c>
      <c r="L57" s="59">
        <v>0.1305</v>
      </c>
      <c r="M57" s="74">
        <f t="shared" si="59"/>
        <v>-0.3105</v>
      </c>
      <c r="N57" s="52">
        <v>-0.04</v>
      </c>
      <c r="O57" s="59">
        <v>0.1305</v>
      </c>
      <c r="P57" s="74">
        <f t="shared" si="60"/>
        <v>-0.17050000000000001</v>
      </c>
      <c r="Q57" s="52">
        <v>-0.14000000000000001</v>
      </c>
      <c r="R57" s="59">
        <v>0.1305</v>
      </c>
      <c r="S57" s="74">
        <f t="shared" si="61"/>
        <v>-0.27050000000000002</v>
      </c>
      <c r="T57" s="52">
        <v>-7.0000000000000007E-2</v>
      </c>
      <c r="U57" s="59">
        <v>0.1305</v>
      </c>
      <c r="V57" s="74">
        <f t="shared" si="62"/>
        <v>-0.20050000000000001</v>
      </c>
      <c r="W57" s="52">
        <v>-0.06</v>
      </c>
      <c r="X57" s="59">
        <v>0.1305</v>
      </c>
      <c r="Y57" s="74">
        <f t="shared" si="63"/>
        <v>-0.1905</v>
      </c>
      <c r="Z57" s="52">
        <v>0.04</v>
      </c>
      <c r="AA57" s="59">
        <v>0.1305</v>
      </c>
      <c r="AB57" s="74">
        <f t="shared" si="64"/>
        <v>-9.0499999999999997E-2</v>
      </c>
      <c r="AC57" s="52">
        <v>-0.31</v>
      </c>
      <c r="AD57" s="59">
        <v>0.1305</v>
      </c>
      <c r="AE57" s="74">
        <f t="shared" si="65"/>
        <v>-0.4405</v>
      </c>
      <c r="AF57" s="95">
        <f t="shared" si="66"/>
        <v>-0.19950000000000001</v>
      </c>
      <c r="AG57" s="100">
        <v>5.69</v>
      </c>
      <c r="AH57" s="98">
        <f t="shared" si="68"/>
        <v>2.3248449933094311E-4</v>
      </c>
      <c r="AI57" s="99">
        <f t="shared" si="69"/>
        <v>-4.6380657616523153E-5</v>
      </c>
      <c r="AJ57" s="100">
        <v>397.25</v>
      </c>
      <c r="AK57" s="100" t="s">
        <v>13</v>
      </c>
      <c r="AL57" s="100">
        <v>-21.19</v>
      </c>
    </row>
    <row r="58" spans="1:39">
      <c r="A58" s="41" t="s">
        <v>1994</v>
      </c>
      <c r="B58" s="52">
        <v>0.09</v>
      </c>
      <c r="C58" s="59">
        <v>0.1305</v>
      </c>
      <c r="D58" s="74">
        <f t="shared" si="67"/>
        <v>-4.0500000000000008E-2</v>
      </c>
      <c r="E58" s="52">
        <v>0.06</v>
      </c>
      <c r="F58" s="59">
        <v>0.1305</v>
      </c>
      <c r="G58" s="74">
        <f t="shared" si="57"/>
        <v>-7.0500000000000007E-2</v>
      </c>
      <c r="H58" s="52">
        <v>0.06</v>
      </c>
      <c r="I58" s="59">
        <v>0.1305</v>
      </c>
      <c r="J58" s="74">
        <f t="shared" si="58"/>
        <v>-7.0500000000000007E-2</v>
      </c>
      <c r="K58" s="52">
        <v>0.09</v>
      </c>
      <c r="L58" s="59">
        <v>0.1305</v>
      </c>
      <c r="M58" s="74">
        <f t="shared" si="59"/>
        <v>-4.0500000000000008E-2</v>
      </c>
      <c r="N58" s="52">
        <v>7.0000000000000007E-2</v>
      </c>
      <c r="O58" s="59">
        <v>0.1305</v>
      </c>
      <c r="P58" s="74">
        <f t="shared" si="60"/>
        <v>-6.0499999999999998E-2</v>
      </c>
      <c r="Q58" s="52">
        <v>7.0000000000000007E-2</v>
      </c>
      <c r="R58" s="59">
        <v>0.1305</v>
      </c>
      <c r="S58" s="74">
        <f t="shared" si="61"/>
        <v>-6.0499999999999998E-2</v>
      </c>
      <c r="T58" s="52">
        <v>0.02</v>
      </c>
      <c r="U58" s="59">
        <v>0.1305</v>
      </c>
      <c r="V58" s="74">
        <f t="shared" si="62"/>
        <v>-0.1105</v>
      </c>
      <c r="W58" s="52">
        <v>-7.0000000000000007E-2</v>
      </c>
      <c r="X58" s="59">
        <v>0.1305</v>
      </c>
      <c r="Y58" s="74">
        <f t="shared" si="63"/>
        <v>-0.20050000000000001</v>
      </c>
      <c r="Z58" s="52">
        <v>-0.09</v>
      </c>
      <c r="AA58" s="59">
        <v>0.1305</v>
      </c>
      <c r="AB58" s="74">
        <f t="shared" si="64"/>
        <v>-0.2205</v>
      </c>
      <c r="AC58" s="52">
        <v>-0.12</v>
      </c>
      <c r="AD58" s="59">
        <v>0.1305</v>
      </c>
      <c r="AE58" s="74">
        <f t="shared" si="65"/>
        <v>-0.2505</v>
      </c>
      <c r="AF58" s="95">
        <f t="shared" si="66"/>
        <v>-0.1125</v>
      </c>
      <c r="AG58" s="100">
        <v>77.47</v>
      </c>
      <c r="AH58" s="98">
        <f t="shared" si="68"/>
        <v>3.1653030163740175E-3</v>
      </c>
      <c r="AI58" s="99">
        <f t="shared" si="69"/>
        <v>-3.5609658934207696E-4</v>
      </c>
      <c r="AJ58" s="100">
        <v>640.66999999999996</v>
      </c>
      <c r="AK58" s="100" t="s">
        <v>13</v>
      </c>
      <c r="AL58" s="100">
        <v>-32.020000000000003</v>
      </c>
    </row>
    <row r="59" spans="1:39">
      <c r="A59" s="113"/>
      <c r="B59" s="104"/>
      <c r="C59" s="105"/>
      <c r="D59" s="106"/>
      <c r="E59" s="104"/>
      <c r="F59" s="105"/>
      <c r="G59" s="106"/>
      <c r="H59" s="104"/>
      <c r="I59" s="105"/>
      <c r="J59" s="106"/>
      <c r="K59" s="104"/>
      <c r="L59" s="105"/>
      <c r="M59" s="106"/>
      <c r="N59" s="104"/>
      <c r="O59" s="105"/>
      <c r="P59" s="106"/>
      <c r="Q59" s="104"/>
      <c r="R59" s="105"/>
      <c r="S59" s="106"/>
      <c r="T59" s="104"/>
      <c r="U59" s="105"/>
      <c r="V59" s="106"/>
      <c r="W59" s="104"/>
      <c r="X59" s="105"/>
      <c r="Y59" s="106"/>
      <c r="Z59" s="104"/>
      <c r="AA59" s="105"/>
      <c r="AB59" s="106"/>
      <c r="AC59" s="104"/>
      <c r="AD59" s="105"/>
      <c r="AE59" s="106"/>
      <c r="AF59" s="72">
        <f>AVERAGE(AF51:AF58)</f>
        <v>-0.10321875000000001</v>
      </c>
      <c r="AG59" s="114">
        <f>SUM(AG51:AG58)</f>
        <v>24474.750000000004</v>
      </c>
      <c r="AH59" s="108"/>
      <c r="AI59" s="38">
        <f>SUM(AI51:AI58)</f>
        <v>-8.6390451792153142E-2</v>
      </c>
      <c r="AJ59" s="114">
        <f>SUM(AJ51:AJ58)</f>
        <v>36770.29</v>
      </c>
      <c r="AK59" s="111"/>
      <c r="AL59" s="111"/>
      <c r="AM59" s="180">
        <f>MEDIAN(AF51:AF58)</f>
        <v>-0.11100000000000002</v>
      </c>
    </row>
    <row r="61" spans="1:39">
      <c r="A61" s="67" t="s">
        <v>1995</v>
      </c>
    </row>
    <row r="62" spans="1:39">
      <c r="A62" s="41" t="s">
        <v>1996</v>
      </c>
      <c r="B62" s="52">
        <v>0.92</v>
      </c>
      <c r="C62" s="59">
        <v>0.1305</v>
      </c>
      <c r="D62" s="74">
        <f t="shared" ref="D62" si="70">B62-C62</f>
        <v>0.78950000000000009</v>
      </c>
      <c r="E62" s="52">
        <v>0.51</v>
      </c>
      <c r="F62" s="59">
        <v>0.1305</v>
      </c>
      <c r="G62" s="74">
        <f t="shared" ref="G62:G67" si="71">E62-F62</f>
        <v>0.3795</v>
      </c>
      <c r="H62" s="52">
        <v>0.25</v>
      </c>
      <c r="I62" s="59">
        <v>0.1305</v>
      </c>
      <c r="J62" s="74">
        <f t="shared" ref="J62:J67" si="72">H62-I62</f>
        <v>0.1195</v>
      </c>
      <c r="K62" s="52">
        <v>0.38</v>
      </c>
      <c r="L62" s="59">
        <v>0.1305</v>
      </c>
      <c r="M62" s="74">
        <f t="shared" ref="M62:M67" si="73">K62-L62</f>
        <v>0.2495</v>
      </c>
      <c r="N62" s="52">
        <v>0.3</v>
      </c>
      <c r="O62" s="59">
        <v>0.1305</v>
      </c>
      <c r="P62" s="74">
        <f t="shared" ref="P62:P67" si="74">N62-O62</f>
        <v>0.16949999999999998</v>
      </c>
      <c r="Q62" s="52">
        <v>7.0000000000000007E-2</v>
      </c>
      <c r="R62" s="59">
        <v>0.1305</v>
      </c>
      <c r="S62" s="74">
        <f t="shared" ref="S62:S67" si="75">Q62-R62</f>
        <v>-6.0499999999999998E-2</v>
      </c>
      <c r="T62" s="52">
        <v>0.26</v>
      </c>
      <c r="U62" s="59">
        <v>0.1305</v>
      </c>
      <c r="V62" s="74">
        <f t="shared" ref="V62:V67" si="76">T62-U62</f>
        <v>0.1295</v>
      </c>
      <c r="W62" s="52">
        <v>0.25</v>
      </c>
      <c r="X62" s="59">
        <v>0.1305</v>
      </c>
      <c r="Y62" s="74">
        <f t="shared" ref="Y62:Y67" si="77">W62-X62</f>
        <v>0.1195</v>
      </c>
      <c r="Z62" s="52">
        <v>0.22</v>
      </c>
      <c r="AA62" s="59">
        <v>0.1305</v>
      </c>
      <c r="AB62" s="74">
        <f t="shared" ref="AB62:AB67" si="78">Z62-AA62</f>
        <v>8.9499999999999996E-2</v>
      </c>
      <c r="AC62" s="52">
        <v>0.22</v>
      </c>
      <c r="AD62" s="59">
        <v>0.1305</v>
      </c>
      <c r="AE62" s="74">
        <f t="shared" ref="AE62:AE67" si="79">AC62-AD62</f>
        <v>8.9499999999999996E-2</v>
      </c>
      <c r="AF62" s="95">
        <f t="shared" ref="AF62:AF67" si="80">AVERAGE(D62,G62,J62,M62,P62,S62,V62,Y62,AB62,AE62)</f>
        <v>0.20749999999999996</v>
      </c>
      <c r="AG62" s="100">
        <v>3576.93</v>
      </c>
      <c r="AH62" s="98">
        <f t="shared" ref="AH62:AH67" si="81">AG62/$AG$68</f>
        <v>0.71639755334532362</v>
      </c>
      <c r="AI62" s="99">
        <f>AF62*AH62</f>
        <v>0.14865249231915462</v>
      </c>
      <c r="AJ62" s="100">
        <v>6023.83</v>
      </c>
      <c r="AK62" s="100">
        <v>0.04</v>
      </c>
      <c r="AL62" s="100" t="s">
        <v>13</v>
      </c>
    </row>
    <row r="63" spans="1:39">
      <c r="A63" s="41" t="s">
        <v>1997</v>
      </c>
      <c r="B63" s="53" t="s">
        <v>13</v>
      </c>
      <c r="C63" s="59">
        <v>0.1305</v>
      </c>
      <c r="D63" s="78" t="s">
        <v>13</v>
      </c>
      <c r="E63" s="54" t="s">
        <v>13</v>
      </c>
      <c r="F63" s="59">
        <v>0.1305</v>
      </c>
      <c r="G63" s="78" t="s">
        <v>13</v>
      </c>
      <c r="H63" s="54" t="s">
        <v>13</v>
      </c>
      <c r="I63" s="59">
        <v>0.1305</v>
      </c>
      <c r="J63" s="78" t="s">
        <v>13</v>
      </c>
      <c r="K63" s="53" t="s">
        <v>13</v>
      </c>
      <c r="L63" s="59">
        <v>0.1305</v>
      </c>
      <c r="M63" s="78" t="s">
        <v>13</v>
      </c>
      <c r="N63" s="54" t="s">
        <v>13</v>
      </c>
      <c r="O63" s="59">
        <v>0.1305</v>
      </c>
      <c r="P63" s="78" t="s">
        <v>13</v>
      </c>
      <c r="Q63" s="54" t="s">
        <v>13</v>
      </c>
      <c r="R63" s="59">
        <v>0.1305</v>
      </c>
      <c r="S63" s="78" t="s">
        <v>13</v>
      </c>
      <c r="T63" s="53" t="s">
        <v>13</v>
      </c>
      <c r="U63" s="59">
        <v>0.1305</v>
      </c>
      <c r="V63" s="78" t="s">
        <v>13</v>
      </c>
      <c r="W63" s="54" t="s">
        <v>13</v>
      </c>
      <c r="X63" s="59">
        <v>0.1305</v>
      </c>
      <c r="Y63" s="78" t="s">
        <v>13</v>
      </c>
      <c r="Z63" s="54" t="s">
        <v>13</v>
      </c>
      <c r="AA63" s="59">
        <v>0.1305</v>
      </c>
      <c r="AB63" s="78" t="s">
        <v>13</v>
      </c>
      <c r="AC63" s="63">
        <v>0.18</v>
      </c>
      <c r="AD63" s="59">
        <v>0.1305</v>
      </c>
      <c r="AE63" s="74">
        <f t="shared" si="79"/>
        <v>4.9499999999999988E-2</v>
      </c>
      <c r="AF63" s="95">
        <f t="shared" si="80"/>
        <v>4.9499999999999988E-2</v>
      </c>
      <c r="AG63" s="100">
        <v>1097.58</v>
      </c>
      <c r="AH63" s="98">
        <f t="shared" si="81"/>
        <v>0.21982639486955582</v>
      </c>
      <c r="AI63" s="99">
        <f t="shared" ref="AI63:AI67" si="82">AF63*AH63</f>
        <v>1.0881406546043011E-2</v>
      </c>
      <c r="AJ63" s="100">
        <v>5657.46</v>
      </c>
      <c r="AK63" s="100">
        <v>0.03</v>
      </c>
      <c r="AL63" s="100" t="s">
        <v>13</v>
      </c>
    </row>
    <row r="64" spans="1:39">
      <c r="A64" s="41" t="s">
        <v>1998</v>
      </c>
      <c r="B64" s="53" t="s">
        <v>13</v>
      </c>
      <c r="C64" s="59">
        <v>0.1305</v>
      </c>
      <c r="D64" s="78" t="s">
        <v>13</v>
      </c>
      <c r="E64" s="54" t="s">
        <v>13</v>
      </c>
      <c r="F64" s="59">
        <v>0.1305</v>
      </c>
      <c r="G64" s="78" t="s">
        <v>13</v>
      </c>
      <c r="H64" s="54" t="s">
        <v>13</v>
      </c>
      <c r="I64" s="59">
        <v>0.1305</v>
      </c>
      <c r="J64" s="78" t="s">
        <v>13</v>
      </c>
      <c r="K64" s="53" t="s">
        <v>13</v>
      </c>
      <c r="L64" s="59">
        <v>0.1305</v>
      </c>
      <c r="M64" s="78" t="s">
        <v>13</v>
      </c>
      <c r="N64" s="54" t="s">
        <v>13</v>
      </c>
      <c r="O64" s="59">
        <v>0.1305</v>
      </c>
      <c r="P64" s="78" t="s">
        <v>13</v>
      </c>
      <c r="Q64" s="54" t="s">
        <v>13</v>
      </c>
      <c r="R64" s="59">
        <v>0.1305</v>
      </c>
      <c r="S64" s="78" t="s">
        <v>13</v>
      </c>
      <c r="T64" s="52">
        <v>0.19</v>
      </c>
      <c r="U64" s="59">
        <v>0.1305</v>
      </c>
      <c r="V64" s="74">
        <f t="shared" si="76"/>
        <v>5.9499999999999997E-2</v>
      </c>
      <c r="W64" s="52">
        <v>0.16</v>
      </c>
      <c r="X64" s="59">
        <v>0.1305</v>
      </c>
      <c r="Y64" s="74">
        <f t="shared" si="77"/>
        <v>2.9499999999999998E-2</v>
      </c>
      <c r="Z64" s="52">
        <v>0.34</v>
      </c>
      <c r="AA64" s="59">
        <v>0.1305</v>
      </c>
      <c r="AB64" s="74">
        <f t="shared" si="78"/>
        <v>0.20950000000000002</v>
      </c>
      <c r="AC64" s="52">
        <v>0.17</v>
      </c>
      <c r="AD64" s="59">
        <v>0.1305</v>
      </c>
      <c r="AE64" s="74">
        <f t="shared" si="79"/>
        <v>3.9500000000000007E-2</v>
      </c>
      <c r="AF64" s="95">
        <f t="shared" si="80"/>
        <v>8.4499999999999992E-2</v>
      </c>
      <c r="AG64" s="100">
        <v>136.66</v>
      </c>
      <c r="AH64" s="98">
        <f t="shared" si="81"/>
        <v>2.7370647354063939E-2</v>
      </c>
      <c r="AI64" s="99">
        <f t="shared" si="82"/>
        <v>2.3128197014184028E-3</v>
      </c>
      <c r="AJ64" s="100">
        <v>164.16</v>
      </c>
      <c r="AK64" s="100">
        <v>0.97</v>
      </c>
      <c r="AL64" s="100" t="s">
        <v>13</v>
      </c>
    </row>
    <row r="65" spans="1:39">
      <c r="A65" s="41" t="s">
        <v>1999</v>
      </c>
      <c r="B65" s="52">
        <v>0.26</v>
      </c>
      <c r="C65" s="59">
        <v>0.1305</v>
      </c>
      <c r="D65" s="74">
        <f t="shared" ref="D65:D67" si="83">B65-C65</f>
        <v>0.1295</v>
      </c>
      <c r="E65" s="52">
        <v>0.31</v>
      </c>
      <c r="F65" s="59">
        <v>0.1305</v>
      </c>
      <c r="G65" s="74">
        <f t="shared" si="71"/>
        <v>0.17949999999999999</v>
      </c>
      <c r="H65" s="52">
        <v>0.32</v>
      </c>
      <c r="I65" s="59">
        <v>0.1305</v>
      </c>
      <c r="J65" s="74">
        <f t="shared" si="72"/>
        <v>0.1895</v>
      </c>
      <c r="K65" s="52">
        <v>0.36</v>
      </c>
      <c r="L65" s="59">
        <v>0.1305</v>
      </c>
      <c r="M65" s="74">
        <f t="shared" si="73"/>
        <v>0.22949999999999998</v>
      </c>
      <c r="N65" s="52">
        <v>0.12</v>
      </c>
      <c r="O65" s="59">
        <v>0.1305</v>
      </c>
      <c r="P65" s="74">
        <f t="shared" si="74"/>
        <v>-1.0500000000000009E-2</v>
      </c>
      <c r="Q65" s="52">
        <v>0.08</v>
      </c>
      <c r="R65" s="59">
        <v>0.1305</v>
      </c>
      <c r="S65" s="74">
        <f t="shared" si="75"/>
        <v>-5.0500000000000003E-2</v>
      </c>
      <c r="T65" s="52">
        <v>0.11</v>
      </c>
      <c r="U65" s="59">
        <v>0.1305</v>
      </c>
      <c r="V65" s="74">
        <f t="shared" si="76"/>
        <v>-2.0500000000000004E-2</v>
      </c>
      <c r="W65" s="52">
        <v>0.16</v>
      </c>
      <c r="X65" s="59">
        <v>0.1305</v>
      </c>
      <c r="Y65" s="74">
        <f t="shared" si="77"/>
        <v>2.9499999999999998E-2</v>
      </c>
      <c r="Z65" s="52">
        <v>0.03</v>
      </c>
      <c r="AA65" s="59">
        <v>0.1305</v>
      </c>
      <c r="AB65" s="74">
        <f t="shared" si="78"/>
        <v>-0.10050000000000001</v>
      </c>
      <c r="AC65" s="52">
        <v>0.02</v>
      </c>
      <c r="AD65" s="59">
        <v>0.1305</v>
      </c>
      <c r="AE65" s="74">
        <f t="shared" si="79"/>
        <v>-0.1105</v>
      </c>
      <c r="AF65" s="95">
        <f t="shared" si="80"/>
        <v>4.65E-2</v>
      </c>
      <c r="AG65" s="100">
        <v>134.41</v>
      </c>
      <c r="AH65" s="98">
        <f t="shared" si="81"/>
        <v>2.6920011055610524E-2</v>
      </c>
      <c r="AI65" s="99">
        <f t="shared" si="82"/>
        <v>1.2517805140858894E-3</v>
      </c>
      <c r="AJ65" s="100">
        <v>223.05</v>
      </c>
      <c r="AK65" s="100">
        <v>0.01</v>
      </c>
      <c r="AL65" s="100">
        <v>-4.83</v>
      </c>
    </row>
    <row r="66" spans="1:39">
      <c r="A66" s="41" t="s">
        <v>2000</v>
      </c>
      <c r="B66" s="52">
        <v>0.13</v>
      </c>
      <c r="C66" s="59">
        <v>0.1305</v>
      </c>
      <c r="D66" s="74">
        <f t="shared" si="83"/>
        <v>-5.0000000000000044E-4</v>
      </c>
      <c r="E66" s="52">
        <v>0.18</v>
      </c>
      <c r="F66" s="59">
        <v>0.1305</v>
      </c>
      <c r="G66" s="74">
        <f t="shared" si="71"/>
        <v>4.9499999999999988E-2</v>
      </c>
      <c r="H66" s="52">
        <v>0.21</v>
      </c>
      <c r="I66" s="59">
        <v>0.1305</v>
      </c>
      <c r="J66" s="74">
        <f t="shared" si="72"/>
        <v>7.9499999999999987E-2</v>
      </c>
      <c r="K66" s="52">
        <v>0.17</v>
      </c>
      <c r="L66" s="59">
        <v>0.1305</v>
      </c>
      <c r="M66" s="74">
        <f t="shared" si="73"/>
        <v>3.9500000000000007E-2</v>
      </c>
      <c r="N66" s="52">
        <v>0.12</v>
      </c>
      <c r="O66" s="59">
        <v>0.1305</v>
      </c>
      <c r="P66" s="74">
        <f t="shared" si="74"/>
        <v>-1.0500000000000009E-2</v>
      </c>
      <c r="Q66" s="52">
        <v>0.15</v>
      </c>
      <c r="R66" s="59">
        <v>0.1305</v>
      </c>
      <c r="S66" s="74">
        <f t="shared" si="75"/>
        <v>1.949999999999999E-2</v>
      </c>
      <c r="T66" s="52">
        <v>0.21</v>
      </c>
      <c r="U66" s="59">
        <v>0.1305</v>
      </c>
      <c r="V66" s="74">
        <f t="shared" si="76"/>
        <v>7.9499999999999987E-2</v>
      </c>
      <c r="W66" s="52">
        <v>0.06</v>
      </c>
      <c r="X66" s="59">
        <v>0.1305</v>
      </c>
      <c r="Y66" s="74">
        <f t="shared" si="77"/>
        <v>-7.0500000000000007E-2</v>
      </c>
      <c r="Z66" s="52">
        <v>0.02</v>
      </c>
      <c r="AA66" s="59">
        <v>0.1305</v>
      </c>
      <c r="AB66" s="74">
        <f t="shared" si="78"/>
        <v>-0.1105</v>
      </c>
      <c r="AC66" s="52">
        <v>0.04</v>
      </c>
      <c r="AD66" s="59">
        <v>0.1305</v>
      </c>
      <c r="AE66" s="74">
        <f t="shared" si="79"/>
        <v>-9.0499999999999997E-2</v>
      </c>
      <c r="AF66" s="95">
        <f t="shared" si="80"/>
        <v>-1.5000000000000055E-3</v>
      </c>
      <c r="AG66" s="100">
        <v>41.71</v>
      </c>
      <c r="AH66" s="98">
        <f t="shared" si="81"/>
        <v>8.3537955593297741E-3</v>
      </c>
      <c r="AI66" s="99">
        <f t="shared" si="82"/>
        <v>-1.2530693338994708E-5</v>
      </c>
      <c r="AJ66" s="100">
        <v>57.14</v>
      </c>
      <c r="AK66" s="100">
        <v>0</v>
      </c>
      <c r="AL66" s="100">
        <v>-9.24</v>
      </c>
    </row>
    <row r="67" spans="1:39">
      <c r="A67" s="41" t="s">
        <v>2001</v>
      </c>
      <c r="B67" s="52">
        <v>7.9399999999999998E-2</v>
      </c>
      <c r="C67" s="59">
        <v>0.1305</v>
      </c>
      <c r="D67" s="74">
        <f t="shared" si="83"/>
        <v>-5.1100000000000007E-2</v>
      </c>
      <c r="E67" s="52">
        <v>5.79E-2</v>
      </c>
      <c r="F67" s="59">
        <v>0.1305</v>
      </c>
      <c r="G67" s="74">
        <f t="shared" si="71"/>
        <v>-7.2599999999999998E-2</v>
      </c>
      <c r="H67" s="52">
        <v>4.6300000000000001E-2</v>
      </c>
      <c r="I67" s="59">
        <v>0.1305</v>
      </c>
      <c r="J67" s="74">
        <f t="shared" si="72"/>
        <v>-8.4199999999999997E-2</v>
      </c>
      <c r="K67" s="52">
        <v>0</v>
      </c>
      <c r="L67" s="59">
        <v>0.1305</v>
      </c>
      <c r="M67" s="74">
        <f t="shared" si="73"/>
        <v>-0.1305</v>
      </c>
      <c r="N67" s="52">
        <v>-0.88319999999999999</v>
      </c>
      <c r="O67" s="59">
        <v>0.1305</v>
      </c>
      <c r="P67" s="74">
        <f t="shared" si="74"/>
        <v>-1.0137</v>
      </c>
      <c r="Q67" s="52">
        <v>-6.3899999999999998E-2</v>
      </c>
      <c r="R67" s="59">
        <v>0.1305</v>
      </c>
      <c r="S67" s="74">
        <f t="shared" si="75"/>
        <v>-0.19440000000000002</v>
      </c>
      <c r="T67" s="52">
        <v>-9.0399999999999994E-2</v>
      </c>
      <c r="U67" s="59">
        <v>0.1305</v>
      </c>
      <c r="V67" s="74">
        <f t="shared" si="76"/>
        <v>-0.22089999999999999</v>
      </c>
      <c r="W67" s="52">
        <v>-9.6600000000000005E-2</v>
      </c>
      <c r="X67" s="59">
        <v>0.1305</v>
      </c>
      <c r="Y67" s="74">
        <f t="shared" si="77"/>
        <v>-0.22710000000000002</v>
      </c>
      <c r="Z67" s="52">
        <v>3.4799999999999998E-2</v>
      </c>
      <c r="AA67" s="59">
        <v>0.1305</v>
      </c>
      <c r="AB67" s="74">
        <f t="shared" si="78"/>
        <v>-9.5700000000000007E-2</v>
      </c>
      <c r="AC67" s="52">
        <v>3.6299999999999999E-2</v>
      </c>
      <c r="AD67" s="59">
        <v>0.1305</v>
      </c>
      <c r="AE67" s="74">
        <f t="shared" si="79"/>
        <v>-9.4200000000000006E-2</v>
      </c>
      <c r="AF67" s="95">
        <f t="shared" si="80"/>
        <v>-0.21843999999999997</v>
      </c>
      <c r="AG67" s="100">
        <v>5.65</v>
      </c>
      <c r="AH67" s="98">
        <f t="shared" si="81"/>
        <v>1.1315978161163564E-3</v>
      </c>
      <c r="AI67" s="99">
        <f t="shared" si="82"/>
        <v>-2.4718622695245687E-4</v>
      </c>
      <c r="AJ67" s="100">
        <v>6.48</v>
      </c>
      <c r="AK67" s="100">
        <v>0</v>
      </c>
      <c r="AL67" s="100">
        <v>-21.2</v>
      </c>
    </row>
    <row r="68" spans="1:39">
      <c r="A68" s="113"/>
      <c r="B68" s="104"/>
      <c r="C68" s="105"/>
      <c r="D68" s="106"/>
      <c r="E68" s="104"/>
      <c r="F68" s="105"/>
      <c r="G68" s="106"/>
      <c r="H68" s="104"/>
      <c r="I68" s="105"/>
      <c r="J68" s="106"/>
      <c r="K68" s="104"/>
      <c r="L68" s="105"/>
      <c r="M68" s="106"/>
      <c r="N68" s="104"/>
      <c r="O68" s="105"/>
      <c r="P68" s="106"/>
      <c r="Q68" s="104"/>
      <c r="R68" s="105"/>
      <c r="S68" s="106"/>
      <c r="T68" s="104"/>
      <c r="U68" s="105"/>
      <c r="V68" s="106"/>
      <c r="W68" s="104"/>
      <c r="X68" s="105"/>
      <c r="Y68" s="106"/>
      <c r="Z68" s="104"/>
      <c r="AA68" s="105"/>
      <c r="AB68" s="106"/>
      <c r="AC68" s="104"/>
      <c r="AD68" s="105"/>
      <c r="AE68" s="106"/>
      <c r="AF68" s="72">
        <f>AVERAGE(AF62:AF67)</f>
        <v>2.800999999999999E-2</v>
      </c>
      <c r="AG68" s="114">
        <f>SUM(AG62:AG67)</f>
        <v>4992.9399999999996</v>
      </c>
      <c r="AH68" s="108"/>
      <c r="AI68" s="38">
        <f>SUM(AI62:AI67)</f>
        <v>0.16283878216041042</v>
      </c>
      <c r="AJ68" s="114">
        <f>SUM(AJ62:AJ67)</f>
        <v>12132.119999999999</v>
      </c>
      <c r="AK68" s="111"/>
      <c r="AL68" s="111"/>
      <c r="AM68" s="180">
        <f>MEDIAN(AF62:AF67)</f>
        <v>4.7999999999999994E-2</v>
      </c>
    </row>
  </sheetData>
  <mergeCells count="19">
    <mergeCell ref="N1:P1"/>
    <mergeCell ref="A1:A2"/>
    <mergeCell ref="B1:D1"/>
    <mergeCell ref="E1:G1"/>
    <mergeCell ref="H1:J1"/>
    <mergeCell ref="K1:M1"/>
    <mergeCell ref="AM1:AM2"/>
    <mergeCell ref="AK1:AK2"/>
    <mergeCell ref="AL1:AL2"/>
    <mergeCell ref="Q1:S1"/>
    <mergeCell ref="T1:V1"/>
    <mergeCell ref="W1:Y1"/>
    <mergeCell ref="Z1:AB1"/>
    <mergeCell ref="AC1:AE1"/>
    <mergeCell ref="AF1:AF2"/>
    <mergeCell ref="AG1:AG2"/>
    <mergeCell ref="AH1:AH2"/>
    <mergeCell ref="AI1:AI2"/>
    <mergeCell ref="AJ1:AJ2"/>
  </mergeCells>
  <pageMargins left="0.7" right="0.7" top="0.75" bottom="0.75" header="0.3" footer="0.3"/>
  <pageSetup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Y107"/>
  <sheetViews>
    <sheetView workbookViewId="0">
      <pane xSplit="1" ySplit="2" topLeftCell="AG3" activePane="bottomRight" state="frozen"/>
      <selection pane="topRight" activeCell="B1" sqref="B1"/>
      <selection pane="bottomLeft" activeCell="A3" sqref="A3"/>
      <selection pane="bottomRight" sqref="A1:A2"/>
    </sheetView>
  </sheetViews>
  <sheetFormatPr defaultRowHeight="15"/>
  <cols>
    <col min="1" max="1" width="48.42578125" customWidth="1"/>
    <col min="2" max="3" width="9.28515625" style="54" bestFit="1" customWidth="1"/>
    <col min="4" max="4" width="10.5703125" style="54" bestFit="1" customWidth="1"/>
    <col min="5" max="6" width="9.42578125" style="54" bestFit="1" customWidth="1"/>
    <col min="7" max="7" width="10.5703125" style="60" bestFit="1" customWidth="1"/>
    <col min="8" max="9" width="9.7109375" style="54" bestFit="1" customWidth="1"/>
    <col min="10" max="10" width="10.42578125" style="60" bestFit="1" customWidth="1"/>
    <col min="11" max="11" width="9.28515625" style="54" bestFit="1" customWidth="1"/>
    <col min="12" max="12" width="9.140625" style="54"/>
    <col min="13" max="13" width="10.42578125" style="54" bestFit="1" customWidth="1"/>
    <col min="14" max="15" width="9.140625" style="54"/>
    <col min="16" max="16" width="10.42578125" style="60" bestFit="1" customWidth="1"/>
    <col min="17" max="18" width="9.140625" style="54"/>
    <col min="19" max="19" width="10.42578125" style="54" bestFit="1" customWidth="1"/>
    <col min="20" max="21" width="9.140625" style="54"/>
    <col min="22" max="22" width="10.42578125" style="54" bestFit="1" customWidth="1"/>
    <col min="23" max="24" width="9.140625" style="54"/>
    <col min="25" max="25" width="10.42578125" style="54" bestFit="1" customWidth="1"/>
    <col min="26" max="27" width="9.140625" style="54"/>
    <col min="28" max="28" width="10.42578125" style="54" bestFit="1" customWidth="1"/>
    <col min="29" max="30" width="9.140625" style="54"/>
    <col min="31" max="31" width="10.42578125" style="54" bestFit="1" customWidth="1"/>
    <col min="32" max="32" width="12.140625" style="62" customWidth="1"/>
    <col min="33" max="33" width="13.7109375" customWidth="1"/>
    <col min="35" max="35" width="14.42578125" customWidth="1"/>
    <col min="36" max="36" width="12.7109375" customWidth="1"/>
    <col min="37" max="37" width="16.140625" style="62" customWidth="1"/>
    <col min="38" max="38" width="9.140625" style="62"/>
    <col min="41" max="41" width="9.7109375" style="62" bestFit="1" customWidth="1"/>
    <col min="42" max="45" width="9.140625" style="62"/>
    <col min="46" max="48" width="0" style="62" hidden="1" customWidth="1"/>
    <col min="49" max="49" width="9.140625" style="62"/>
    <col min="50" max="50" width="2.7109375" style="62" customWidth="1"/>
    <col min="51" max="16384" width="9.140625" style="62"/>
  </cols>
  <sheetData>
    <row r="1" spans="1:51" customFormat="1">
      <c r="A1" s="268" t="s">
        <v>32</v>
      </c>
      <c r="B1" s="261">
        <v>2010</v>
      </c>
      <c r="C1" s="262"/>
      <c r="D1" s="263"/>
      <c r="E1" s="261">
        <v>2011</v>
      </c>
      <c r="F1" s="262"/>
      <c r="G1" s="263"/>
      <c r="H1" s="261">
        <v>2012</v>
      </c>
      <c r="I1" s="262"/>
      <c r="J1" s="263"/>
      <c r="K1" s="261">
        <v>2013</v>
      </c>
      <c r="L1" s="262"/>
      <c r="M1" s="263"/>
      <c r="N1" s="261">
        <v>2014</v>
      </c>
      <c r="O1" s="262"/>
      <c r="P1" s="263"/>
      <c r="Q1" s="261">
        <v>2015</v>
      </c>
      <c r="R1" s="262"/>
      <c r="S1" s="263"/>
      <c r="T1" s="262">
        <v>2016</v>
      </c>
      <c r="U1" s="262"/>
      <c r="V1" s="263"/>
      <c r="W1" s="262">
        <v>2017</v>
      </c>
      <c r="X1" s="262"/>
      <c r="Y1" s="263"/>
      <c r="Z1" s="262">
        <v>2018</v>
      </c>
      <c r="AA1" s="262"/>
      <c r="AB1" s="263"/>
      <c r="AC1" s="268">
        <v>2019</v>
      </c>
      <c r="AD1" s="268"/>
      <c r="AE1" s="269"/>
      <c r="AF1" s="276" t="s">
        <v>4</v>
      </c>
      <c r="AG1" s="270" t="s">
        <v>2014</v>
      </c>
      <c r="AH1" s="269" t="s">
        <v>2016</v>
      </c>
      <c r="AI1" s="270" t="s">
        <v>2017</v>
      </c>
      <c r="AJ1" s="270" t="s">
        <v>2015</v>
      </c>
      <c r="AK1" s="273" t="s">
        <v>1012</v>
      </c>
      <c r="AL1" s="274" t="s">
        <v>1313</v>
      </c>
      <c r="AM1" s="264" t="s">
        <v>2035</v>
      </c>
      <c r="AO1" s="275" t="s">
        <v>1805</v>
      </c>
    </row>
    <row r="2" spans="1:51" customFormat="1">
      <c r="A2" s="268"/>
      <c r="B2" s="2" t="s">
        <v>1</v>
      </c>
      <c r="C2" s="3" t="s">
        <v>2</v>
      </c>
      <c r="D2" s="4" t="s">
        <v>3</v>
      </c>
      <c r="E2" s="2" t="s">
        <v>1</v>
      </c>
      <c r="F2" s="3" t="s">
        <v>2</v>
      </c>
      <c r="G2" s="4" t="s">
        <v>3</v>
      </c>
      <c r="H2" s="3" t="s">
        <v>1</v>
      </c>
      <c r="I2" s="3" t="s">
        <v>2</v>
      </c>
      <c r="J2" s="4" t="s">
        <v>3</v>
      </c>
      <c r="K2" s="3" t="s">
        <v>1</v>
      </c>
      <c r="L2" s="3" t="s">
        <v>2</v>
      </c>
      <c r="M2" s="4" t="s">
        <v>3</v>
      </c>
      <c r="N2" s="2" t="s">
        <v>1</v>
      </c>
      <c r="O2" s="3" t="s">
        <v>2</v>
      </c>
      <c r="P2" s="4" t="s">
        <v>3</v>
      </c>
      <c r="Q2" s="3" t="s">
        <v>1</v>
      </c>
      <c r="R2" s="3" t="s">
        <v>2</v>
      </c>
      <c r="S2" s="4" t="s">
        <v>3</v>
      </c>
      <c r="T2" s="3" t="s">
        <v>1</v>
      </c>
      <c r="U2" s="3" t="s">
        <v>2</v>
      </c>
      <c r="V2" s="4" t="s">
        <v>3</v>
      </c>
      <c r="W2" s="3" t="s">
        <v>1</v>
      </c>
      <c r="X2" s="3" t="s">
        <v>2</v>
      </c>
      <c r="Y2" s="4" t="s">
        <v>3</v>
      </c>
      <c r="Z2" s="3" t="s">
        <v>1</v>
      </c>
      <c r="AA2" s="3" t="s">
        <v>2</v>
      </c>
      <c r="AB2" s="4" t="s">
        <v>3</v>
      </c>
      <c r="AC2" s="3" t="s">
        <v>1</v>
      </c>
      <c r="AD2" s="3" t="s">
        <v>2</v>
      </c>
      <c r="AE2" s="4" t="s">
        <v>3</v>
      </c>
      <c r="AF2" s="276"/>
      <c r="AG2" s="270"/>
      <c r="AH2" s="269"/>
      <c r="AI2" s="270"/>
      <c r="AJ2" s="270"/>
      <c r="AK2" s="273"/>
      <c r="AL2" s="274"/>
      <c r="AM2" s="264"/>
      <c r="AO2" s="275"/>
    </row>
    <row r="3" spans="1:51">
      <c r="A3" s="66" t="s">
        <v>1799</v>
      </c>
      <c r="B3" s="53"/>
      <c r="D3" s="60"/>
      <c r="E3" s="53"/>
      <c r="M3" s="60"/>
      <c r="N3" s="53"/>
      <c r="S3" s="60"/>
      <c r="V3" s="60"/>
      <c r="Y3" s="60"/>
      <c r="AB3" s="60"/>
      <c r="AE3" s="60"/>
      <c r="AF3" s="60"/>
      <c r="AG3" s="4"/>
      <c r="AH3" s="4"/>
      <c r="AI3" s="4"/>
      <c r="AJ3" s="4"/>
      <c r="AK3" s="60"/>
      <c r="AL3" s="60"/>
      <c r="AX3" s="83" t="s">
        <v>2009</v>
      </c>
      <c r="AY3" s="70" t="s">
        <v>2013</v>
      </c>
    </row>
    <row r="4" spans="1:51">
      <c r="A4" s="41" t="s">
        <v>1800</v>
      </c>
      <c r="B4" s="61">
        <v>0.26</v>
      </c>
      <c r="C4" s="59">
        <v>0.1305</v>
      </c>
      <c r="D4" s="74">
        <f t="shared" ref="D4" si="0">B4-C4</f>
        <v>0.1295</v>
      </c>
      <c r="E4" s="61">
        <v>0.11</v>
      </c>
      <c r="F4" s="59">
        <v>0.1305</v>
      </c>
      <c r="G4" s="74">
        <f>E4-F4</f>
        <v>-2.0500000000000004E-2</v>
      </c>
      <c r="H4" s="61">
        <v>0.11</v>
      </c>
      <c r="I4" s="59">
        <v>0.1305</v>
      </c>
      <c r="J4" s="74">
        <f>H4-I4</f>
        <v>-2.0500000000000004E-2</v>
      </c>
      <c r="K4" s="52">
        <v>0.2</v>
      </c>
      <c r="L4" s="59">
        <v>0.1305</v>
      </c>
      <c r="M4" s="74">
        <f>K4-L4</f>
        <v>6.9500000000000006E-2</v>
      </c>
      <c r="N4" s="61">
        <v>0.15</v>
      </c>
      <c r="O4" s="59">
        <v>0.1305</v>
      </c>
      <c r="P4" s="74">
        <f>N4-O4</f>
        <v>1.949999999999999E-2</v>
      </c>
      <c r="Q4" s="61">
        <v>0.08</v>
      </c>
      <c r="R4" s="59">
        <v>0.1305</v>
      </c>
      <c r="S4" s="74">
        <f>Q4-R4</f>
        <v>-5.0500000000000003E-2</v>
      </c>
      <c r="T4" s="61">
        <v>0.04</v>
      </c>
      <c r="U4" s="59">
        <v>0.1305</v>
      </c>
      <c r="V4" s="74">
        <f>T4-U4</f>
        <v>-9.0499999999999997E-2</v>
      </c>
      <c r="W4" s="61">
        <v>0.02</v>
      </c>
      <c r="X4" s="59">
        <v>0.1305</v>
      </c>
      <c r="Y4" s="74">
        <f>W4-X4</f>
        <v>-0.1105</v>
      </c>
      <c r="Z4" s="61">
        <v>0.01</v>
      </c>
      <c r="AA4" s="59">
        <v>0.1305</v>
      </c>
      <c r="AB4" s="74">
        <f t="shared" ref="AB4:AB10" si="1">Z4-AA4</f>
        <v>-0.12050000000000001</v>
      </c>
      <c r="AC4" s="61">
        <v>0</v>
      </c>
      <c r="AD4" s="59">
        <v>0.1305</v>
      </c>
      <c r="AE4" s="74">
        <f t="shared" ref="AE4:AE10" si="2">AC4-AD4</f>
        <v>-0.1305</v>
      </c>
      <c r="AF4" s="74">
        <f t="shared" ref="AF4:AF10" si="3">AVERAGE(D4,G4,J4,M4,P4,S4,V4,Y4,AB4,AE4)</f>
        <v>-3.2500000000000001E-2</v>
      </c>
      <c r="AG4" s="116">
        <v>355.13</v>
      </c>
      <c r="AH4" s="22">
        <f t="shared" ref="AH4:AH35" si="4">AG4/$AG$107</f>
        <v>6.6349811271191267E-3</v>
      </c>
      <c r="AI4" s="10">
        <f>AF4*AH4</f>
        <v>-2.1563688663137163E-4</v>
      </c>
      <c r="AJ4" s="116">
        <v>431.23</v>
      </c>
      <c r="AK4" s="102">
        <v>0.12</v>
      </c>
      <c r="AL4" s="102">
        <v>-11.85</v>
      </c>
      <c r="AN4" s="93"/>
      <c r="AO4" s="70" t="s">
        <v>1808</v>
      </c>
      <c r="AX4" s="70" t="s">
        <v>2002</v>
      </c>
      <c r="AY4" s="70" t="s">
        <v>2010</v>
      </c>
    </row>
    <row r="5" spans="1:51">
      <c r="A5" s="41" t="s">
        <v>1801</v>
      </c>
      <c r="B5" s="53" t="s">
        <v>13</v>
      </c>
      <c r="C5" s="59">
        <v>0.1305</v>
      </c>
      <c r="D5" s="78" t="s">
        <v>13</v>
      </c>
      <c r="E5" s="54" t="s">
        <v>13</v>
      </c>
      <c r="F5" s="59">
        <v>0.1305</v>
      </c>
      <c r="G5" s="78" t="s">
        <v>13</v>
      </c>
      <c r="H5" s="54" t="s">
        <v>13</v>
      </c>
      <c r="I5" s="59">
        <v>0.1305</v>
      </c>
      <c r="J5" s="78" t="s">
        <v>13</v>
      </c>
      <c r="K5" s="54" t="s">
        <v>13</v>
      </c>
      <c r="L5" s="59">
        <v>0.1305</v>
      </c>
      <c r="M5" s="78" t="s">
        <v>13</v>
      </c>
      <c r="N5" s="54" t="s">
        <v>13</v>
      </c>
      <c r="O5" s="59">
        <v>0.1305</v>
      </c>
      <c r="P5" s="78" t="s">
        <v>13</v>
      </c>
      <c r="Q5" s="54" t="s">
        <v>13</v>
      </c>
      <c r="R5" s="59">
        <v>0.1305</v>
      </c>
      <c r="S5" s="78" t="s">
        <v>13</v>
      </c>
      <c r="T5" s="54" t="s">
        <v>13</v>
      </c>
      <c r="U5" s="59">
        <v>0.1305</v>
      </c>
      <c r="V5" s="78" t="s">
        <v>13</v>
      </c>
      <c r="W5" s="54" t="s">
        <v>13</v>
      </c>
      <c r="X5" s="59">
        <v>0.1305</v>
      </c>
      <c r="Y5" s="78" t="s">
        <v>13</v>
      </c>
      <c r="Z5" s="61">
        <v>0.4</v>
      </c>
      <c r="AA5" s="59">
        <v>0.1305</v>
      </c>
      <c r="AB5" s="74">
        <f t="shared" si="1"/>
        <v>0.26950000000000002</v>
      </c>
      <c r="AC5" s="61">
        <v>0.28999999999999998</v>
      </c>
      <c r="AD5" s="59">
        <v>0.1305</v>
      </c>
      <c r="AE5" s="74">
        <f t="shared" si="2"/>
        <v>0.15949999999999998</v>
      </c>
      <c r="AF5" s="74">
        <f t="shared" si="3"/>
        <v>0.2145</v>
      </c>
      <c r="AG5" s="116">
        <v>57.88</v>
      </c>
      <c r="AH5" s="22">
        <f t="shared" si="4"/>
        <v>1.081386274428111E-3</v>
      </c>
      <c r="AI5" s="10">
        <f t="shared" ref="AI5:AI68" si="5">AF5*AH5</f>
        <v>2.3195735586482982E-4</v>
      </c>
      <c r="AJ5" s="116">
        <v>73.58</v>
      </c>
      <c r="AK5" s="102">
        <v>0.3</v>
      </c>
      <c r="AL5" s="102" t="s">
        <v>13</v>
      </c>
      <c r="AN5" s="93"/>
      <c r="AO5" s="70" t="s">
        <v>1806</v>
      </c>
      <c r="AX5" s="70" t="s">
        <v>2003</v>
      </c>
      <c r="AY5" s="70" t="s">
        <v>2010</v>
      </c>
    </row>
    <row r="6" spans="1:51">
      <c r="A6" s="41" t="s">
        <v>1802</v>
      </c>
      <c r="B6" s="61">
        <v>0.54210000000000003</v>
      </c>
      <c r="C6" s="59">
        <v>0.1305</v>
      </c>
      <c r="D6" s="74">
        <f>B6-C6</f>
        <v>0.41160000000000002</v>
      </c>
      <c r="E6" s="61">
        <v>0.2792</v>
      </c>
      <c r="F6" s="59">
        <v>0.1305</v>
      </c>
      <c r="G6" s="74">
        <f>E6-F6</f>
        <v>0.1487</v>
      </c>
      <c r="H6" s="61">
        <v>0.3528</v>
      </c>
      <c r="I6" s="59">
        <v>0.1305</v>
      </c>
      <c r="J6" s="74">
        <f>H6-I6</f>
        <v>0.2223</v>
      </c>
      <c r="K6" s="52">
        <v>0.3715</v>
      </c>
      <c r="L6" s="59">
        <v>0.1305</v>
      </c>
      <c r="M6" s="74">
        <f>K6-L6</f>
        <v>0.24099999999999999</v>
      </c>
      <c r="N6" s="61">
        <v>0.22209999999999999</v>
      </c>
      <c r="O6" s="59">
        <v>0.1305</v>
      </c>
      <c r="P6" s="74">
        <f>N6-O6</f>
        <v>9.1599999999999987E-2</v>
      </c>
      <c r="Q6" s="61">
        <v>0.1794</v>
      </c>
      <c r="R6" s="59">
        <v>0.1305</v>
      </c>
      <c r="S6" s="74">
        <f>Q6-R6</f>
        <v>4.8899999999999999E-2</v>
      </c>
      <c r="T6" s="61">
        <v>0.14879999999999999</v>
      </c>
      <c r="U6" s="59">
        <v>0.1305</v>
      </c>
      <c r="V6" s="74">
        <f>T6-U6</f>
        <v>1.8299999999999983E-2</v>
      </c>
      <c r="W6" s="61">
        <v>7.8299999999999995E-2</v>
      </c>
      <c r="X6" s="59">
        <v>0.1305</v>
      </c>
      <c r="Y6" s="74">
        <f>W6-X6</f>
        <v>-5.220000000000001E-2</v>
      </c>
      <c r="Z6" s="61">
        <v>6.2700000000000006E-2</v>
      </c>
      <c r="AA6" s="59">
        <v>0.1305</v>
      </c>
      <c r="AB6" s="74">
        <f t="shared" si="1"/>
        <v>-6.7799999999999999E-2</v>
      </c>
      <c r="AC6" s="61">
        <v>0.10970000000000001</v>
      </c>
      <c r="AD6" s="59">
        <v>0.1305</v>
      </c>
      <c r="AE6" s="74">
        <f t="shared" si="2"/>
        <v>-2.0799999999999999E-2</v>
      </c>
      <c r="AF6" s="74">
        <f t="shared" si="3"/>
        <v>0.10415999999999999</v>
      </c>
      <c r="AG6" s="116">
        <v>96.78</v>
      </c>
      <c r="AH6" s="22">
        <f t="shared" si="4"/>
        <v>1.8081645411049166E-3</v>
      </c>
      <c r="AI6" s="10">
        <f t="shared" si="5"/>
        <v>1.8833841860148811E-4</v>
      </c>
      <c r="AJ6" s="116">
        <v>241.7</v>
      </c>
      <c r="AK6" s="102">
        <v>1.98</v>
      </c>
      <c r="AL6" s="102" t="s">
        <v>13</v>
      </c>
      <c r="AO6" s="70" t="s">
        <v>1807</v>
      </c>
      <c r="AX6" s="70" t="s">
        <v>1798</v>
      </c>
      <c r="AY6" s="70" t="s">
        <v>2011</v>
      </c>
    </row>
    <row r="7" spans="1:51">
      <c r="A7" s="41" t="s">
        <v>1804</v>
      </c>
      <c r="B7" s="64" t="s">
        <v>13</v>
      </c>
      <c r="C7" s="59">
        <v>0.1305</v>
      </c>
      <c r="D7" s="78" t="s">
        <v>13</v>
      </c>
      <c r="E7" s="59" t="s">
        <v>13</v>
      </c>
      <c r="F7" s="59">
        <v>0.1305</v>
      </c>
      <c r="G7" s="78" t="s">
        <v>13</v>
      </c>
      <c r="H7" s="59" t="s">
        <v>13</v>
      </c>
      <c r="I7" s="59">
        <v>0.1305</v>
      </c>
      <c r="J7" s="78" t="s">
        <v>13</v>
      </c>
      <c r="K7" s="59" t="s">
        <v>13</v>
      </c>
      <c r="L7" s="59">
        <v>0.1305</v>
      </c>
      <c r="M7" s="78" t="s">
        <v>13</v>
      </c>
      <c r="N7" s="59" t="s">
        <v>13</v>
      </c>
      <c r="O7" s="59">
        <v>0.1305</v>
      </c>
      <c r="P7" s="78" t="s">
        <v>13</v>
      </c>
      <c r="Q7" s="59" t="s">
        <v>13</v>
      </c>
      <c r="R7" s="59">
        <v>0.1305</v>
      </c>
      <c r="S7" s="78" t="s">
        <v>13</v>
      </c>
      <c r="T7" s="61">
        <v>0.17100000000000001</v>
      </c>
      <c r="U7" s="59">
        <v>0.1305</v>
      </c>
      <c r="V7" s="74">
        <f>T7-U7</f>
        <v>4.0500000000000008E-2</v>
      </c>
      <c r="W7" s="61">
        <v>0.23300000000000001</v>
      </c>
      <c r="X7" s="59">
        <v>0.1305</v>
      </c>
      <c r="Y7" s="74">
        <f>W7-X7</f>
        <v>0.10250000000000001</v>
      </c>
      <c r="Z7" s="61">
        <v>0.22159999999999999</v>
      </c>
      <c r="AA7" s="59">
        <v>0.1305</v>
      </c>
      <c r="AB7" s="74">
        <f t="shared" si="1"/>
        <v>9.1099999999999987E-2</v>
      </c>
      <c r="AC7" s="61">
        <v>0.27250000000000002</v>
      </c>
      <c r="AD7" s="59">
        <v>0.1305</v>
      </c>
      <c r="AE7" s="74">
        <f t="shared" si="2"/>
        <v>0.14200000000000002</v>
      </c>
      <c r="AF7" s="74">
        <f t="shared" si="3"/>
        <v>9.4024999999999997E-2</v>
      </c>
      <c r="AG7" s="116">
        <v>23.99</v>
      </c>
      <c r="AH7" s="22">
        <f t="shared" si="4"/>
        <v>4.4821106986058017E-4</v>
      </c>
      <c r="AI7" s="10">
        <f t="shared" si="5"/>
        <v>4.2143045843641051E-5</v>
      </c>
      <c r="AJ7" s="116">
        <v>28.28</v>
      </c>
      <c r="AK7" s="102">
        <v>0.1</v>
      </c>
      <c r="AL7" s="102" t="s">
        <v>13</v>
      </c>
      <c r="AO7" s="70" t="s">
        <v>1798</v>
      </c>
      <c r="AX7" s="70" t="s">
        <v>1798</v>
      </c>
      <c r="AY7" s="70" t="s">
        <v>2011</v>
      </c>
    </row>
    <row r="8" spans="1:51">
      <c r="A8" s="41" t="s">
        <v>1810</v>
      </c>
      <c r="B8" s="61">
        <v>0.1613</v>
      </c>
      <c r="C8" s="59">
        <v>0.1305</v>
      </c>
      <c r="D8" s="74">
        <f t="shared" ref="D8:D13" si="6">B8-C8</f>
        <v>3.0799999999999994E-2</v>
      </c>
      <c r="E8" s="61">
        <v>0.18179999999999999</v>
      </c>
      <c r="F8" s="59">
        <v>0.1305</v>
      </c>
      <c r="G8" s="74">
        <f t="shared" ref="G8:G13" si="7">E8-F8</f>
        <v>5.1299999999999985E-2</v>
      </c>
      <c r="H8" s="61">
        <v>2.4799999999999999E-2</v>
      </c>
      <c r="I8" s="59">
        <v>0.1305</v>
      </c>
      <c r="J8" s="74">
        <f t="shared" ref="J8:J13" si="8">H8-I8</f>
        <v>-0.1057</v>
      </c>
      <c r="K8" s="52">
        <v>0</v>
      </c>
      <c r="L8" s="59">
        <v>0.1305</v>
      </c>
      <c r="M8" s="74">
        <f t="shared" ref="M8:M13" si="9">K8-L8</f>
        <v>-0.1305</v>
      </c>
      <c r="N8" s="61">
        <v>1.6000000000000001E-3</v>
      </c>
      <c r="O8" s="59">
        <v>0.1305</v>
      </c>
      <c r="P8" s="74">
        <f>N8-O8</f>
        <v>-0.12890000000000001</v>
      </c>
      <c r="Q8" s="61">
        <v>-1.2500000000000001E-2</v>
      </c>
      <c r="R8" s="59">
        <v>0.1305</v>
      </c>
      <c r="S8" s="74">
        <f>Q8-R8</f>
        <v>-0.14300000000000002</v>
      </c>
      <c r="T8" s="61">
        <v>-1E-3</v>
      </c>
      <c r="U8" s="59">
        <v>0.1305</v>
      </c>
      <c r="V8" s="74">
        <f>T8-U8</f>
        <v>-0.13150000000000001</v>
      </c>
      <c r="W8" s="61">
        <v>0.14960000000000001</v>
      </c>
      <c r="X8" s="59">
        <v>0.1305</v>
      </c>
      <c r="Y8" s="74">
        <f>W8-X8</f>
        <v>1.9100000000000006E-2</v>
      </c>
      <c r="Z8" s="61">
        <v>-1.9400000000000001E-2</v>
      </c>
      <c r="AA8" s="59">
        <v>0.1305</v>
      </c>
      <c r="AB8" s="74">
        <f t="shared" si="1"/>
        <v>-0.14990000000000001</v>
      </c>
      <c r="AC8" s="61">
        <v>0</v>
      </c>
      <c r="AD8" s="59">
        <v>0.1305</v>
      </c>
      <c r="AE8" s="74">
        <f t="shared" si="2"/>
        <v>-0.1305</v>
      </c>
      <c r="AF8" s="74">
        <f t="shared" si="3"/>
        <v>-8.1880000000000022E-2</v>
      </c>
      <c r="AG8" s="116">
        <v>10.61</v>
      </c>
      <c r="AH8" s="22">
        <f t="shared" si="4"/>
        <v>1.98229239317247E-4</v>
      </c>
      <c r="AI8" s="10">
        <f t="shared" si="5"/>
        <v>-1.6231010115296188E-5</v>
      </c>
      <c r="AJ8" s="116">
        <v>10.67</v>
      </c>
      <c r="AK8" s="102">
        <v>0.05</v>
      </c>
      <c r="AL8" s="102" t="s">
        <v>13</v>
      </c>
      <c r="AO8" s="62" t="s">
        <v>1818</v>
      </c>
      <c r="AX8" s="70" t="s">
        <v>1798</v>
      </c>
      <c r="AY8" s="70" t="s">
        <v>2011</v>
      </c>
    </row>
    <row r="9" spans="1:51">
      <c r="A9" s="41" t="s">
        <v>1811</v>
      </c>
      <c r="B9" s="61">
        <v>0.1</v>
      </c>
      <c r="C9" s="59">
        <v>0.1305</v>
      </c>
      <c r="D9" s="74">
        <f t="shared" si="6"/>
        <v>-3.0499999999999999E-2</v>
      </c>
      <c r="E9" s="61">
        <v>0.1</v>
      </c>
      <c r="F9" s="59">
        <v>0.1305</v>
      </c>
      <c r="G9" s="74">
        <f t="shared" si="7"/>
        <v>-3.0499999999999999E-2</v>
      </c>
      <c r="H9" s="61">
        <v>0.09</v>
      </c>
      <c r="I9" s="59">
        <v>0.1305</v>
      </c>
      <c r="J9" s="74">
        <f t="shared" si="8"/>
        <v>-4.0500000000000008E-2</v>
      </c>
      <c r="K9" s="52">
        <v>-0.03</v>
      </c>
      <c r="L9" s="59">
        <v>0.1305</v>
      </c>
      <c r="M9" s="74">
        <f t="shared" si="9"/>
        <v>-0.1605</v>
      </c>
      <c r="N9" s="61">
        <v>-0.05</v>
      </c>
      <c r="O9" s="59">
        <v>0.1305</v>
      </c>
      <c r="P9" s="74">
        <f>N9-O9</f>
        <v>-0.18049999999999999</v>
      </c>
      <c r="Q9" s="61">
        <v>-0.08</v>
      </c>
      <c r="R9" s="59">
        <v>0.1305</v>
      </c>
      <c r="S9" s="74">
        <f>Q9-R9</f>
        <v>-0.21050000000000002</v>
      </c>
      <c r="T9" s="61">
        <v>0.05</v>
      </c>
      <c r="U9" s="59">
        <v>0.1305</v>
      </c>
      <c r="V9" s="74">
        <f>T9-U9</f>
        <v>-8.0500000000000002E-2</v>
      </c>
      <c r="W9" s="61">
        <v>0.03</v>
      </c>
      <c r="X9" s="59">
        <v>0.1305</v>
      </c>
      <c r="Y9" s="74">
        <f>W9-X9</f>
        <v>-0.10050000000000001</v>
      </c>
      <c r="Z9" s="61">
        <v>7.0000000000000007E-2</v>
      </c>
      <c r="AA9" s="59">
        <v>0.1305</v>
      </c>
      <c r="AB9" s="74">
        <f t="shared" si="1"/>
        <v>-6.0499999999999998E-2</v>
      </c>
      <c r="AC9" s="61">
        <v>0.04</v>
      </c>
      <c r="AD9" s="59">
        <v>0.1305</v>
      </c>
      <c r="AE9" s="74">
        <f t="shared" si="2"/>
        <v>-9.0499999999999997E-2</v>
      </c>
      <c r="AF9" s="74">
        <f t="shared" si="3"/>
        <v>-9.8500000000000004E-2</v>
      </c>
      <c r="AG9" s="116">
        <v>98.89</v>
      </c>
      <c r="AH9" s="22">
        <f t="shared" si="4"/>
        <v>1.8475861900172062E-3</v>
      </c>
      <c r="AI9" s="10">
        <f t="shared" si="5"/>
        <v>-1.8198723971669481E-4</v>
      </c>
      <c r="AJ9" s="116">
        <v>120.3</v>
      </c>
      <c r="AK9" s="102">
        <v>0.27</v>
      </c>
      <c r="AL9" s="102">
        <v>-4.13</v>
      </c>
      <c r="AO9" s="62" t="s">
        <v>1819</v>
      </c>
      <c r="AX9" s="70" t="s">
        <v>1798</v>
      </c>
      <c r="AY9" s="70" t="s">
        <v>2011</v>
      </c>
    </row>
    <row r="10" spans="1:51">
      <c r="A10" s="41" t="s">
        <v>1813</v>
      </c>
      <c r="B10" s="61">
        <v>0.05</v>
      </c>
      <c r="C10" s="59">
        <v>0.1305</v>
      </c>
      <c r="D10" s="74">
        <f t="shared" si="6"/>
        <v>-8.0500000000000002E-2</v>
      </c>
      <c r="E10" s="61">
        <v>0.04</v>
      </c>
      <c r="F10" s="59">
        <v>0.1305</v>
      </c>
      <c r="G10" s="74">
        <f t="shared" si="7"/>
        <v>-9.0499999999999997E-2</v>
      </c>
      <c r="H10" s="61">
        <v>0.04</v>
      </c>
      <c r="I10" s="59">
        <v>0.1305</v>
      </c>
      <c r="J10" s="74">
        <f t="shared" si="8"/>
        <v>-9.0499999999999997E-2</v>
      </c>
      <c r="K10" s="52">
        <v>-0.02</v>
      </c>
      <c r="L10" s="59">
        <v>0.1305</v>
      </c>
      <c r="M10" s="74">
        <f t="shared" si="9"/>
        <v>-0.15049999999999999</v>
      </c>
      <c r="N10" s="61">
        <v>-0.02</v>
      </c>
      <c r="O10" s="59">
        <v>0.1305</v>
      </c>
      <c r="P10" s="74">
        <f>N10-O10</f>
        <v>-0.15049999999999999</v>
      </c>
      <c r="Q10" s="61">
        <v>-0.01</v>
      </c>
      <c r="R10" s="59">
        <v>0.1305</v>
      </c>
      <c r="S10" s="74">
        <f>Q10-R10</f>
        <v>-0.14050000000000001</v>
      </c>
      <c r="T10" s="61">
        <v>-0.01</v>
      </c>
      <c r="U10" s="59">
        <v>0.1305</v>
      </c>
      <c r="V10" s="74">
        <f>T10-U10</f>
        <v>-0.14050000000000001</v>
      </c>
      <c r="W10" s="61">
        <v>-0.02</v>
      </c>
      <c r="X10" s="59">
        <v>0.1305</v>
      </c>
      <c r="Y10" s="74">
        <f>W10-X10</f>
        <v>-0.15049999999999999</v>
      </c>
      <c r="Z10" s="61">
        <v>-7.0000000000000007E-2</v>
      </c>
      <c r="AA10" s="59">
        <v>0.1305</v>
      </c>
      <c r="AB10" s="74">
        <f t="shared" si="1"/>
        <v>-0.20050000000000001</v>
      </c>
      <c r="AC10" s="61">
        <v>-0.04</v>
      </c>
      <c r="AD10" s="59">
        <v>0.1305</v>
      </c>
      <c r="AE10" s="74">
        <f t="shared" si="2"/>
        <v>-0.17050000000000001</v>
      </c>
      <c r="AF10" s="74">
        <f t="shared" si="3"/>
        <v>-0.13650000000000001</v>
      </c>
      <c r="AG10" s="116">
        <v>642.21</v>
      </c>
      <c r="AH10" s="22">
        <f t="shared" si="4"/>
        <v>1.1998567368702093E-2</v>
      </c>
      <c r="AI10" s="10">
        <f t="shared" si="5"/>
        <v>-1.6378044458278359E-3</v>
      </c>
      <c r="AJ10" s="116">
        <v>914.48</v>
      </c>
      <c r="AK10" s="102">
        <v>28.82</v>
      </c>
      <c r="AL10" s="102">
        <v>-20.94</v>
      </c>
      <c r="AO10" s="62" t="s">
        <v>1820</v>
      </c>
      <c r="AX10" s="70" t="s">
        <v>1798</v>
      </c>
      <c r="AY10" s="70" t="s">
        <v>2011</v>
      </c>
    </row>
    <row r="11" spans="1:51">
      <c r="A11" s="41" t="s">
        <v>1823</v>
      </c>
      <c r="B11" s="61">
        <v>0.04</v>
      </c>
      <c r="C11" s="59">
        <v>0.1305</v>
      </c>
      <c r="D11" s="74">
        <f t="shared" si="6"/>
        <v>-9.0499999999999997E-2</v>
      </c>
      <c r="E11" s="61">
        <v>0.02</v>
      </c>
      <c r="F11" s="59">
        <v>0.1305</v>
      </c>
      <c r="G11" s="74">
        <f t="shared" si="7"/>
        <v>-0.1105</v>
      </c>
      <c r="H11" s="61">
        <v>0.04</v>
      </c>
      <c r="I11" s="59">
        <v>0.1305</v>
      </c>
      <c r="J11" s="74">
        <f t="shared" si="8"/>
        <v>-9.0499999999999997E-2</v>
      </c>
      <c r="K11" s="52">
        <v>0.05</v>
      </c>
      <c r="L11" s="59">
        <v>0.1305</v>
      </c>
      <c r="M11" s="74">
        <f t="shared" si="9"/>
        <v>-8.0500000000000002E-2</v>
      </c>
      <c r="N11" s="61">
        <v>0.08</v>
      </c>
      <c r="O11" s="59">
        <v>0.1305</v>
      </c>
      <c r="P11" s="74">
        <f t="shared" ref="P11:P24" si="10">N11-O11</f>
        <v>-5.0500000000000003E-2</v>
      </c>
      <c r="Q11" s="61">
        <v>0.1</v>
      </c>
      <c r="R11" s="59">
        <v>0.1305</v>
      </c>
      <c r="S11" s="74">
        <f t="shared" ref="S11:S24" si="11">Q11-R11</f>
        <v>-3.0499999999999999E-2</v>
      </c>
      <c r="T11" s="61">
        <v>7.0000000000000007E-2</v>
      </c>
      <c r="U11" s="59">
        <v>0.1305</v>
      </c>
      <c r="V11" s="74">
        <f t="shared" ref="V11:V28" si="12">T11-U11</f>
        <v>-6.0499999999999998E-2</v>
      </c>
      <c r="W11" s="61">
        <v>0.05</v>
      </c>
      <c r="X11" s="59">
        <v>0.1305</v>
      </c>
      <c r="Y11" s="74">
        <f t="shared" ref="Y11:Y28" si="13">W11-X11</f>
        <v>-8.0500000000000002E-2</v>
      </c>
      <c r="Z11" s="61">
        <v>0.02</v>
      </c>
      <c r="AA11" s="59">
        <v>0.1305</v>
      </c>
      <c r="AB11" s="74">
        <f t="shared" ref="AB11:AB21" si="14">Z11-AA11</f>
        <v>-0.1105</v>
      </c>
      <c r="AC11" s="61">
        <v>0.05</v>
      </c>
      <c r="AD11" s="59">
        <v>0.1305</v>
      </c>
      <c r="AE11" s="74">
        <f t="shared" ref="AE11:AE16" si="15">AC11-AD11</f>
        <v>-8.0500000000000002E-2</v>
      </c>
      <c r="AF11" s="74">
        <f t="shared" ref="AF11:AF42" si="16">AVERAGE(D11,G11,J11,M11,P11,S11,V11,Y11,AB11,AE11)</f>
        <v>-7.85E-2</v>
      </c>
      <c r="AG11" s="116">
        <v>148.81</v>
      </c>
      <c r="AH11" s="22">
        <f t="shared" si="4"/>
        <v>2.780253826842557E-3</v>
      </c>
      <c r="AI11" s="10">
        <f t="shared" si="5"/>
        <v>-2.1824992540714073E-4</v>
      </c>
      <c r="AJ11" s="116">
        <v>161.25</v>
      </c>
      <c r="AK11" s="102">
        <v>0.15</v>
      </c>
      <c r="AL11" s="102">
        <v>-4.5</v>
      </c>
      <c r="AN11" s="93"/>
      <c r="AO11" s="70" t="s">
        <v>1824</v>
      </c>
      <c r="AX11" s="70" t="s">
        <v>2004</v>
      </c>
      <c r="AY11" s="70" t="s">
        <v>2010</v>
      </c>
    </row>
    <row r="12" spans="1:51">
      <c r="A12" s="41" t="s">
        <v>1816</v>
      </c>
      <c r="B12" s="61">
        <v>0.25</v>
      </c>
      <c r="C12" s="59">
        <v>0.1305</v>
      </c>
      <c r="D12" s="74">
        <f t="shared" si="6"/>
        <v>0.1195</v>
      </c>
      <c r="E12" s="61">
        <v>0.06</v>
      </c>
      <c r="F12" s="59">
        <v>0.1305</v>
      </c>
      <c r="G12" s="74">
        <f t="shared" si="7"/>
        <v>-7.0500000000000007E-2</v>
      </c>
      <c r="H12" s="61">
        <v>0.04</v>
      </c>
      <c r="I12" s="59">
        <v>0.1305</v>
      </c>
      <c r="J12" s="74">
        <f t="shared" si="8"/>
        <v>-9.0499999999999997E-2</v>
      </c>
      <c r="K12" s="52">
        <v>0.06</v>
      </c>
      <c r="L12" s="59">
        <v>0.1305</v>
      </c>
      <c r="M12" s="74">
        <f t="shared" si="9"/>
        <v>-7.0500000000000007E-2</v>
      </c>
      <c r="N12" s="61">
        <v>0.01</v>
      </c>
      <c r="O12" s="59">
        <v>0.1305</v>
      </c>
      <c r="P12" s="74">
        <f t="shared" si="10"/>
        <v>-0.12050000000000001</v>
      </c>
      <c r="Q12" s="61">
        <v>-0.01</v>
      </c>
      <c r="R12" s="59">
        <v>0.1305</v>
      </c>
      <c r="S12" s="74">
        <f t="shared" si="11"/>
        <v>-0.14050000000000001</v>
      </c>
      <c r="T12" s="61">
        <v>0.02</v>
      </c>
      <c r="U12" s="59">
        <v>0.1305</v>
      </c>
      <c r="V12" s="74">
        <f t="shared" si="12"/>
        <v>-0.1105</v>
      </c>
      <c r="W12" s="61">
        <v>0.03</v>
      </c>
      <c r="X12" s="59">
        <v>0.1305</v>
      </c>
      <c r="Y12" s="74">
        <f t="shared" si="13"/>
        <v>-0.10050000000000001</v>
      </c>
      <c r="Z12" s="61">
        <v>0.05</v>
      </c>
      <c r="AA12" s="59">
        <v>0.1305</v>
      </c>
      <c r="AB12" s="74">
        <f t="shared" si="14"/>
        <v>-8.0500000000000002E-2</v>
      </c>
      <c r="AC12" s="61">
        <v>0.02</v>
      </c>
      <c r="AD12" s="59">
        <v>0.1305</v>
      </c>
      <c r="AE12" s="74">
        <f t="shared" si="15"/>
        <v>-0.1105</v>
      </c>
      <c r="AF12" s="74">
        <f t="shared" si="16"/>
        <v>-7.7500000000000013E-2</v>
      </c>
      <c r="AG12" s="116">
        <v>2232.35</v>
      </c>
      <c r="AH12" s="22">
        <f t="shared" si="4"/>
        <v>4.170754405182435E-2</v>
      </c>
      <c r="AI12" s="10">
        <f t="shared" si="5"/>
        <v>-3.2323346640163878E-3</v>
      </c>
      <c r="AJ12" s="116">
        <v>3178.1</v>
      </c>
      <c r="AK12" s="102">
        <v>13.16</v>
      </c>
      <c r="AL12" s="102">
        <v>-25.8</v>
      </c>
      <c r="AN12" s="93"/>
      <c r="AO12" s="70" t="s">
        <v>1821</v>
      </c>
      <c r="AX12" s="70" t="s">
        <v>2005</v>
      </c>
      <c r="AY12" s="70" t="s">
        <v>2010</v>
      </c>
    </row>
    <row r="13" spans="1:51">
      <c r="A13" s="41" t="s">
        <v>1817</v>
      </c>
      <c r="B13" s="61">
        <v>0.1</v>
      </c>
      <c r="C13" s="59">
        <v>0.1305</v>
      </c>
      <c r="D13" s="74">
        <f t="shared" si="6"/>
        <v>-3.0499999999999999E-2</v>
      </c>
      <c r="E13" s="61">
        <v>0.11</v>
      </c>
      <c r="F13" s="59">
        <v>0.1305</v>
      </c>
      <c r="G13" s="74">
        <f t="shared" si="7"/>
        <v>-2.0500000000000004E-2</v>
      </c>
      <c r="H13" s="61">
        <v>-0.08</v>
      </c>
      <c r="I13" s="59">
        <v>0.1305</v>
      </c>
      <c r="J13" s="74">
        <f t="shared" si="8"/>
        <v>-0.21050000000000002</v>
      </c>
      <c r="K13" s="52">
        <v>0.04</v>
      </c>
      <c r="L13" s="59">
        <v>0.1305</v>
      </c>
      <c r="M13" s="74">
        <f t="shared" si="9"/>
        <v>-9.0499999999999997E-2</v>
      </c>
      <c r="N13" s="61">
        <v>-0.05</v>
      </c>
      <c r="O13" s="59">
        <v>0.1305</v>
      </c>
      <c r="P13" s="74">
        <f t="shared" si="10"/>
        <v>-0.18049999999999999</v>
      </c>
      <c r="Q13" s="61">
        <v>0.08</v>
      </c>
      <c r="R13" s="59">
        <v>0.1305</v>
      </c>
      <c r="S13" s="74">
        <f t="shared" si="11"/>
        <v>-5.0500000000000003E-2</v>
      </c>
      <c r="T13" s="61">
        <v>-0.02</v>
      </c>
      <c r="U13" s="59">
        <v>0.1305</v>
      </c>
      <c r="V13" s="74">
        <f t="shared" si="12"/>
        <v>-0.15049999999999999</v>
      </c>
      <c r="W13" s="61">
        <v>0.02</v>
      </c>
      <c r="X13" s="59">
        <v>0.1305</v>
      </c>
      <c r="Y13" s="74">
        <f t="shared" si="13"/>
        <v>-0.1105</v>
      </c>
      <c r="Z13" s="61">
        <v>0.03</v>
      </c>
      <c r="AA13" s="59">
        <v>0.1305</v>
      </c>
      <c r="AB13" s="74">
        <f t="shared" si="14"/>
        <v>-0.10050000000000001</v>
      </c>
      <c r="AC13" s="61">
        <v>7.0000000000000007E-2</v>
      </c>
      <c r="AD13" s="59">
        <v>0.1305</v>
      </c>
      <c r="AE13" s="74">
        <f t="shared" si="15"/>
        <v>-6.0499999999999998E-2</v>
      </c>
      <c r="AF13" s="74">
        <f t="shared" si="16"/>
        <v>-0.10049999999999999</v>
      </c>
      <c r="AG13" s="116">
        <v>129.22999999999999</v>
      </c>
      <c r="AH13" s="22">
        <f t="shared" si="4"/>
        <v>2.4144358715332544E-3</v>
      </c>
      <c r="AI13" s="10">
        <f t="shared" si="5"/>
        <v>-2.4265080508909203E-4</v>
      </c>
      <c r="AJ13" s="116">
        <v>220.35</v>
      </c>
      <c r="AK13" s="102">
        <v>0.67</v>
      </c>
      <c r="AL13" s="102">
        <v>-2.0299999999999998</v>
      </c>
      <c r="AO13" s="70" t="s">
        <v>1822</v>
      </c>
      <c r="AX13" s="70" t="s">
        <v>1798</v>
      </c>
      <c r="AY13" s="70" t="s">
        <v>2011</v>
      </c>
    </row>
    <row r="14" spans="1:51">
      <c r="A14" s="41" t="s">
        <v>1826</v>
      </c>
      <c r="B14" s="64" t="s">
        <v>13</v>
      </c>
      <c r="C14" s="59">
        <v>0.1305</v>
      </c>
      <c r="D14" s="78" t="s">
        <v>13</v>
      </c>
      <c r="E14" s="59" t="s">
        <v>13</v>
      </c>
      <c r="F14" s="59">
        <v>0.1305</v>
      </c>
      <c r="G14" s="78" t="s">
        <v>13</v>
      </c>
      <c r="H14" s="59" t="s">
        <v>13</v>
      </c>
      <c r="I14" s="59">
        <v>0.1305</v>
      </c>
      <c r="J14" s="78" t="s">
        <v>13</v>
      </c>
      <c r="K14" s="59" t="s">
        <v>13</v>
      </c>
      <c r="L14" s="59">
        <v>0.1305</v>
      </c>
      <c r="M14" s="78" t="s">
        <v>13</v>
      </c>
      <c r="N14" s="61">
        <v>0.1</v>
      </c>
      <c r="O14" s="59">
        <v>0.1305</v>
      </c>
      <c r="P14" s="74">
        <f t="shared" si="10"/>
        <v>-3.0499999999999999E-2</v>
      </c>
      <c r="Q14" s="61">
        <v>0.09</v>
      </c>
      <c r="R14" s="59">
        <v>0.1305</v>
      </c>
      <c r="S14" s="74">
        <f t="shared" si="11"/>
        <v>-4.0500000000000008E-2</v>
      </c>
      <c r="T14" s="61">
        <v>0.1</v>
      </c>
      <c r="U14" s="59">
        <v>0.1305</v>
      </c>
      <c r="V14" s="74">
        <f t="shared" si="12"/>
        <v>-3.0499999999999999E-2</v>
      </c>
      <c r="W14" s="61">
        <v>0.1</v>
      </c>
      <c r="X14" s="59">
        <v>0.1305</v>
      </c>
      <c r="Y14" s="74">
        <f t="shared" si="13"/>
        <v>-3.0499999999999999E-2</v>
      </c>
      <c r="Z14" s="61">
        <v>0.08</v>
      </c>
      <c r="AA14" s="59">
        <v>0.1305</v>
      </c>
      <c r="AB14" s="74">
        <f t="shared" si="14"/>
        <v>-5.0500000000000003E-2</v>
      </c>
      <c r="AC14" s="61">
        <v>0.09</v>
      </c>
      <c r="AD14" s="59">
        <v>0.1305</v>
      </c>
      <c r="AE14" s="74">
        <f t="shared" si="15"/>
        <v>-4.0500000000000008E-2</v>
      </c>
      <c r="AF14" s="74">
        <f t="shared" si="16"/>
        <v>-3.7166666666666667E-2</v>
      </c>
      <c r="AG14" s="116">
        <v>47.2</v>
      </c>
      <c r="AH14" s="22">
        <f t="shared" si="4"/>
        <v>8.8184920789576438E-4</v>
      </c>
      <c r="AI14" s="10">
        <f t="shared" si="5"/>
        <v>-3.2775395560125911E-5</v>
      </c>
      <c r="AJ14" s="116">
        <v>62.84</v>
      </c>
      <c r="AK14" s="102">
        <v>0.53</v>
      </c>
      <c r="AL14" s="102" t="s">
        <v>13</v>
      </c>
      <c r="AO14" s="70" t="s">
        <v>1835</v>
      </c>
      <c r="AX14" s="70" t="s">
        <v>1798</v>
      </c>
      <c r="AY14" s="70" t="s">
        <v>2011</v>
      </c>
    </row>
    <row r="15" spans="1:51">
      <c r="A15" s="41" t="s">
        <v>1827</v>
      </c>
      <c r="B15" s="64" t="s">
        <v>13</v>
      </c>
      <c r="C15" s="59">
        <v>0.1305</v>
      </c>
      <c r="D15" s="78" t="s">
        <v>13</v>
      </c>
      <c r="E15" s="59" t="s">
        <v>13</v>
      </c>
      <c r="F15" s="59">
        <v>0.1305</v>
      </c>
      <c r="G15" s="78" t="s">
        <v>13</v>
      </c>
      <c r="H15" s="61">
        <v>1</v>
      </c>
      <c r="I15" s="59">
        <v>0.1305</v>
      </c>
      <c r="J15" s="74">
        <f>H15-I15</f>
        <v>0.86949999999999994</v>
      </c>
      <c r="K15" s="52">
        <v>0.66669999999999996</v>
      </c>
      <c r="L15" s="59">
        <v>0.1305</v>
      </c>
      <c r="M15" s="74">
        <f>K15-L15</f>
        <v>0.53620000000000001</v>
      </c>
      <c r="N15" s="61">
        <v>9.9000000000000008E-3</v>
      </c>
      <c r="O15" s="59">
        <v>0.1305</v>
      </c>
      <c r="P15" s="74">
        <f t="shared" si="10"/>
        <v>-0.1206</v>
      </c>
      <c r="Q15" s="61">
        <v>9.5000000000000001E-2</v>
      </c>
      <c r="R15" s="59">
        <v>0.1305</v>
      </c>
      <c r="S15" s="74">
        <f t="shared" si="11"/>
        <v>-3.5500000000000004E-2</v>
      </c>
      <c r="T15" s="61">
        <v>-1.6899999999999998E-2</v>
      </c>
      <c r="U15" s="59">
        <v>0.1305</v>
      </c>
      <c r="V15" s="74">
        <f t="shared" si="12"/>
        <v>-0.1474</v>
      </c>
      <c r="W15" s="61">
        <v>0.02</v>
      </c>
      <c r="X15" s="59">
        <v>0.1305</v>
      </c>
      <c r="Y15" s="74">
        <f t="shared" si="13"/>
        <v>-0.1105</v>
      </c>
      <c r="Z15" s="61">
        <v>4.2700000000000002E-2</v>
      </c>
      <c r="AA15" s="59">
        <v>0.1305</v>
      </c>
      <c r="AB15" s="74">
        <f t="shared" si="14"/>
        <v>-8.7800000000000003E-2</v>
      </c>
      <c r="AC15" s="61">
        <v>2.7799999999999998E-2</v>
      </c>
      <c r="AD15" s="59">
        <v>0.1305</v>
      </c>
      <c r="AE15" s="74">
        <f t="shared" si="15"/>
        <v>-0.10270000000000001</v>
      </c>
      <c r="AF15" s="74">
        <f t="shared" si="16"/>
        <v>0.10014999999999998</v>
      </c>
      <c r="AG15" s="116">
        <v>5.82</v>
      </c>
      <c r="AH15" s="22">
        <f t="shared" si="4"/>
        <v>1.0873649131257095E-4</v>
      </c>
      <c r="AI15" s="10">
        <f t="shared" si="5"/>
        <v>1.0889959604953977E-5</v>
      </c>
      <c r="AJ15" s="116">
        <v>6.01</v>
      </c>
      <c r="AK15" s="102">
        <v>0</v>
      </c>
      <c r="AL15" s="102" t="s">
        <v>13</v>
      </c>
      <c r="AO15" s="70" t="s">
        <v>1836</v>
      </c>
      <c r="AX15" s="62" t="s">
        <v>1798</v>
      </c>
      <c r="AY15" s="70" t="s">
        <v>2011</v>
      </c>
    </row>
    <row r="16" spans="1:51">
      <c r="A16" s="41" t="s">
        <v>1828</v>
      </c>
      <c r="B16" s="64" t="s">
        <v>13</v>
      </c>
      <c r="C16" s="59">
        <v>0.1305</v>
      </c>
      <c r="D16" s="78" t="s">
        <v>13</v>
      </c>
      <c r="E16" s="59" t="s">
        <v>13</v>
      </c>
      <c r="F16" s="59">
        <v>0.1305</v>
      </c>
      <c r="G16" s="78" t="s">
        <v>13</v>
      </c>
      <c r="H16" s="59" t="s">
        <v>13</v>
      </c>
      <c r="I16" s="59">
        <v>0.1305</v>
      </c>
      <c r="J16" s="78" t="s">
        <v>13</v>
      </c>
      <c r="K16" s="59" t="s">
        <v>13</v>
      </c>
      <c r="L16" s="59">
        <v>0.1305</v>
      </c>
      <c r="M16" s="78" t="s">
        <v>13</v>
      </c>
      <c r="N16" s="61">
        <v>0.06</v>
      </c>
      <c r="O16" s="59">
        <v>0.1305</v>
      </c>
      <c r="P16" s="74">
        <f t="shared" si="10"/>
        <v>-7.0500000000000007E-2</v>
      </c>
      <c r="Q16" s="61">
        <v>0.12</v>
      </c>
      <c r="R16" s="59">
        <v>0.1305</v>
      </c>
      <c r="S16" s="74">
        <f t="shared" si="11"/>
        <v>-1.0500000000000009E-2</v>
      </c>
      <c r="T16" s="61">
        <v>0.09</v>
      </c>
      <c r="U16" s="59">
        <v>0.1305</v>
      </c>
      <c r="V16" s="74">
        <f t="shared" si="12"/>
        <v>-4.0500000000000008E-2</v>
      </c>
      <c r="W16" s="61">
        <v>0.14000000000000001</v>
      </c>
      <c r="X16" s="59">
        <v>0.1305</v>
      </c>
      <c r="Y16" s="74">
        <f t="shared" si="13"/>
        <v>9.5000000000000084E-3</v>
      </c>
      <c r="Z16" s="61">
        <v>0.14000000000000001</v>
      </c>
      <c r="AA16" s="59">
        <v>0.1305</v>
      </c>
      <c r="AB16" s="74">
        <f t="shared" si="14"/>
        <v>9.5000000000000084E-3</v>
      </c>
      <c r="AC16" s="61">
        <v>0.11</v>
      </c>
      <c r="AD16" s="59">
        <v>0.1305</v>
      </c>
      <c r="AE16" s="74">
        <f t="shared" si="15"/>
        <v>-2.0500000000000004E-2</v>
      </c>
      <c r="AF16" s="74">
        <f t="shared" si="16"/>
        <v>-2.0500000000000001E-2</v>
      </c>
      <c r="AG16" s="116">
        <v>14.71</v>
      </c>
      <c r="AH16" s="22">
        <f t="shared" si="4"/>
        <v>2.7483054763022654E-4</v>
      </c>
      <c r="AI16" s="10">
        <f t="shared" si="5"/>
        <v>-5.6340262264196445E-6</v>
      </c>
      <c r="AJ16" s="116">
        <v>28.81</v>
      </c>
      <c r="AK16" s="102">
        <v>0.33</v>
      </c>
      <c r="AL16" s="102" t="s">
        <v>13</v>
      </c>
      <c r="AO16" s="70" t="s">
        <v>1798</v>
      </c>
      <c r="AX16" s="62" t="s">
        <v>1798</v>
      </c>
      <c r="AY16" s="70" t="s">
        <v>2011</v>
      </c>
    </row>
    <row r="17" spans="1:51">
      <c r="A17" s="41" t="s">
        <v>1829</v>
      </c>
      <c r="B17" s="61">
        <v>0.23</v>
      </c>
      <c r="C17" s="59">
        <v>0.1305</v>
      </c>
      <c r="D17" s="74">
        <f t="shared" ref="D17:D24" si="17">B17-C17</f>
        <v>9.9500000000000005E-2</v>
      </c>
      <c r="E17" s="61">
        <v>0.15</v>
      </c>
      <c r="F17" s="59">
        <v>0.1305</v>
      </c>
      <c r="G17" s="74">
        <f t="shared" ref="G17:G24" si="18">E17-F17</f>
        <v>1.949999999999999E-2</v>
      </c>
      <c r="H17" s="61">
        <v>7.0000000000000007E-2</v>
      </c>
      <c r="I17" s="59">
        <v>0.1305</v>
      </c>
      <c r="J17" s="74">
        <f t="shared" ref="J17:J24" si="19">H17-I17</f>
        <v>-6.0499999999999998E-2</v>
      </c>
      <c r="K17" s="52">
        <v>0.1</v>
      </c>
      <c r="L17" s="59">
        <v>0.1305</v>
      </c>
      <c r="M17" s="74">
        <f t="shared" ref="M17:M24" si="20">K17-L17</f>
        <v>-3.0499999999999999E-2</v>
      </c>
      <c r="N17" s="61">
        <v>0.15</v>
      </c>
      <c r="O17" s="59">
        <v>0.1305</v>
      </c>
      <c r="P17" s="74">
        <f t="shared" si="10"/>
        <v>1.949999999999999E-2</v>
      </c>
      <c r="Q17" s="61">
        <v>0.13</v>
      </c>
      <c r="R17" s="59">
        <v>0.1305</v>
      </c>
      <c r="S17" s="74">
        <f t="shared" si="11"/>
        <v>-5.0000000000000044E-4</v>
      </c>
      <c r="T17" s="61">
        <v>0.12</v>
      </c>
      <c r="U17" s="59">
        <v>0.1305</v>
      </c>
      <c r="V17" s="74">
        <f t="shared" si="12"/>
        <v>-1.0500000000000009E-2</v>
      </c>
      <c r="W17" s="61">
        <v>0.1</v>
      </c>
      <c r="X17" s="59">
        <v>0.1305</v>
      </c>
      <c r="Y17" s="74">
        <f t="shared" si="13"/>
        <v>-3.0499999999999999E-2</v>
      </c>
      <c r="Z17" s="61">
        <v>0.14000000000000001</v>
      </c>
      <c r="AA17" s="59">
        <v>0.1305</v>
      </c>
      <c r="AB17" s="74">
        <f t="shared" si="14"/>
        <v>9.5000000000000084E-3</v>
      </c>
      <c r="AC17" s="59" t="s">
        <v>13</v>
      </c>
      <c r="AD17" s="59">
        <v>0.1305</v>
      </c>
      <c r="AE17" s="78" t="s">
        <v>13</v>
      </c>
      <c r="AF17" s="74">
        <f t="shared" si="16"/>
        <v>1.7222222222222207E-3</v>
      </c>
      <c r="AG17" s="116">
        <v>6805.52</v>
      </c>
      <c r="AH17" s="22">
        <f t="shared" si="4"/>
        <v>0.12714920384149964</v>
      </c>
      <c r="AI17" s="10">
        <f t="shared" si="5"/>
        <v>2.1897918439369362E-4</v>
      </c>
      <c r="AJ17" s="116">
        <v>9273.4</v>
      </c>
      <c r="AK17" s="102">
        <v>0.76</v>
      </c>
      <c r="AL17" s="102">
        <v>-42.8</v>
      </c>
      <c r="AO17" s="70" t="s">
        <v>1837</v>
      </c>
      <c r="AX17" s="62" t="s">
        <v>1798</v>
      </c>
      <c r="AY17" s="70" t="s">
        <v>2011</v>
      </c>
    </row>
    <row r="18" spans="1:51">
      <c r="A18" s="41" t="s">
        <v>1831</v>
      </c>
      <c r="B18" s="61">
        <v>0.14000000000000001</v>
      </c>
      <c r="C18" s="59">
        <v>0.1305</v>
      </c>
      <c r="D18" s="74">
        <f t="shared" si="17"/>
        <v>9.5000000000000084E-3</v>
      </c>
      <c r="E18" s="61">
        <v>0.27</v>
      </c>
      <c r="F18" s="59">
        <v>0.1305</v>
      </c>
      <c r="G18" s="74">
        <f t="shared" si="18"/>
        <v>0.13950000000000001</v>
      </c>
      <c r="H18" s="61">
        <v>0.06</v>
      </c>
      <c r="I18" s="59">
        <v>0.1305</v>
      </c>
      <c r="J18" s="74">
        <f t="shared" si="19"/>
        <v>-7.0500000000000007E-2</v>
      </c>
      <c r="K18" s="52">
        <v>0.01</v>
      </c>
      <c r="L18" s="59">
        <v>0.1305</v>
      </c>
      <c r="M18" s="74">
        <f t="shared" si="20"/>
        <v>-0.12050000000000001</v>
      </c>
      <c r="N18" s="61">
        <v>0.06</v>
      </c>
      <c r="O18" s="59">
        <v>0.1305</v>
      </c>
      <c r="P18" s="74">
        <f t="shared" si="10"/>
        <v>-7.0500000000000007E-2</v>
      </c>
      <c r="Q18" s="61">
        <v>0.05</v>
      </c>
      <c r="R18" s="59">
        <v>0.1305</v>
      </c>
      <c r="S18" s="74">
        <f t="shared" si="11"/>
        <v>-8.0500000000000002E-2</v>
      </c>
      <c r="T18" s="61">
        <v>0.03</v>
      </c>
      <c r="U18" s="59">
        <v>0.1305</v>
      </c>
      <c r="V18" s="74">
        <f t="shared" si="12"/>
        <v>-0.10050000000000001</v>
      </c>
      <c r="W18" s="61">
        <v>0.06</v>
      </c>
      <c r="X18" s="59">
        <v>0.1305</v>
      </c>
      <c r="Y18" s="74">
        <f t="shared" si="13"/>
        <v>-7.0500000000000007E-2</v>
      </c>
      <c r="Z18" s="61">
        <v>0.13</v>
      </c>
      <c r="AA18" s="59">
        <v>0.1305</v>
      </c>
      <c r="AB18" s="74">
        <f t="shared" si="14"/>
        <v>-5.0000000000000044E-4</v>
      </c>
      <c r="AC18" s="61">
        <v>0.17</v>
      </c>
      <c r="AD18" s="59">
        <v>0.1305</v>
      </c>
      <c r="AE18" s="74">
        <f>AC18-AD18</f>
        <v>3.9500000000000007E-2</v>
      </c>
      <c r="AF18" s="74">
        <f t="shared" si="16"/>
        <v>-3.2499999999999994E-2</v>
      </c>
      <c r="AG18" s="116">
        <v>50.24</v>
      </c>
      <c r="AH18" s="22">
        <f t="shared" si="4"/>
        <v>9.3864627552294919E-4</v>
      </c>
      <c r="AI18" s="10">
        <f t="shared" si="5"/>
        <v>-3.0506003954495845E-5</v>
      </c>
      <c r="AJ18" s="116">
        <v>143.54</v>
      </c>
      <c r="AK18" s="102">
        <v>1.42</v>
      </c>
      <c r="AL18" s="102">
        <v>10.14</v>
      </c>
      <c r="AO18" s="82" t="s">
        <v>1838</v>
      </c>
      <c r="AX18" s="70" t="s">
        <v>1798</v>
      </c>
      <c r="AY18" s="70" t="s">
        <v>2011</v>
      </c>
    </row>
    <row r="19" spans="1:51">
      <c r="A19" s="41" t="s">
        <v>1832</v>
      </c>
      <c r="B19" s="61">
        <v>0.1749</v>
      </c>
      <c r="C19" s="59">
        <v>0.1305</v>
      </c>
      <c r="D19" s="74">
        <f t="shared" si="17"/>
        <v>4.4399999999999995E-2</v>
      </c>
      <c r="E19" s="61">
        <v>0.56540000000000001</v>
      </c>
      <c r="F19" s="59">
        <v>0.1305</v>
      </c>
      <c r="G19" s="74">
        <f t="shared" si="18"/>
        <v>0.43490000000000001</v>
      </c>
      <c r="H19" s="61">
        <v>0.18279999999999999</v>
      </c>
      <c r="I19" s="59">
        <v>0.1305</v>
      </c>
      <c r="J19" s="74">
        <f t="shared" si="19"/>
        <v>5.2299999999999985E-2</v>
      </c>
      <c r="K19" s="52">
        <v>-0.2208</v>
      </c>
      <c r="L19" s="59">
        <v>0.1305</v>
      </c>
      <c r="M19" s="74">
        <f t="shared" si="20"/>
        <v>-0.3513</v>
      </c>
      <c r="N19" s="61">
        <v>0.21340000000000001</v>
      </c>
      <c r="O19" s="59">
        <v>0.1305</v>
      </c>
      <c r="P19" s="74">
        <f t="shared" si="10"/>
        <v>8.2900000000000001E-2</v>
      </c>
      <c r="Q19" s="61">
        <v>-7.3300000000000004E-2</v>
      </c>
      <c r="R19" s="59">
        <v>0.1305</v>
      </c>
      <c r="S19" s="74">
        <f t="shared" si="11"/>
        <v>-0.20380000000000001</v>
      </c>
      <c r="T19" s="61">
        <v>-0.1222</v>
      </c>
      <c r="U19" s="59">
        <v>0.1305</v>
      </c>
      <c r="V19" s="74">
        <f t="shared" si="12"/>
        <v>-0.25270000000000004</v>
      </c>
      <c r="W19" s="61">
        <v>-0.33169999999999999</v>
      </c>
      <c r="X19" s="59">
        <v>0.1305</v>
      </c>
      <c r="Y19" s="74">
        <f t="shared" si="13"/>
        <v>-0.4622</v>
      </c>
      <c r="Z19" s="61">
        <v>-0.11310000000000001</v>
      </c>
      <c r="AA19" s="59">
        <v>0.1305</v>
      </c>
      <c r="AB19" s="74">
        <f t="shared" si="14"/>
        <v>-0.24360000000000001</v>
      </c>
      <c r="AC19" s="61">
        <v>-5.9700000000000003E-2</v>
      </c>
      <c r="AD19" s="59">
        <v>0.1305</v>
      </c>
      <c r="AE19" s="74">
        <f>AC19-AD19</f>
        <v>-0.19020000000000001</v>
      </c>
      <c r="AF19" s="74">
        <f t="shared" si="16"/>
        <v>-0.10893000000000001</v>
      </c>
      <c r="AG19" s="116">
        <v>38.11</v>
      </c>
      <c r="AH19" s="22">
        <f t="shared" si="4"/>
        <v>7.1201850239210971E-4</v>
      </c>
      <c r="AI19" s="10">
        <f t="shared" si="5"/>
        <v>-7.7560175465572515E-5</v>
      </c>
      <c r="AJ19" s="116">
        <v>47.58</v>
      </c>
      <c r="AK19" s="102">
        <v>0.37</v>
      </c>
      <c r="AL19" s="102">
        <v>4.3499999999999996</v>
      </c>
      <c r="AO19" s="82" t="s">
        <v>1839</v>
      </c>
      <c r="AX19" s="70" t="s">
        <v>1798</v>
      </c>
      <c r="AY19" s="70" t="s">
        <v>2011</v>
      </c>
    </row>
    <row r="20" spans="1:51">
      <c r="A20" s="41" t="s">
        <v>1834</v>
      </c>
      <c r="B20" s="61">
        <v>-2.6599999999999999E-2</v>
      </c>
      <c r="C20" s="59">
        <v>0.1305</v>
      </c>
      <c r="D20" s="74">
        <f t="shared" si="17"/>
        <v>-0.15710000000000002</v>
      </c>
      <c r="E20" s="61">
        <v>0.12039999999999999</v>
      </c>
      <c r="F20" s="59">
        <v>0.1305</v>
      </c>
      <c r="G20" s="74">
        <f t="shared" si="18"/>
        <v>-1.0100000000000012E-2</v>
      </c>
      <c r="H20" s="61">
        <v>0.34329999999999999</v>
      </c>
      <c r="I20" s="59">
        <v>0.1305</v>
      </c>
      <c r="J20" s="74">
        <f t="shared" si="19"/>
        <v>0.21279999999999999</v>
      </c>
      <c r="K20" s="52">
        <v>0.2424</v>
      </c>
      <c r="L20" s="59">
        <v>0.1305</v>
      </c>
      <c r="M20" s="74">
        <f t="shared" si="20"/>
        <v>0.1119</v>
      </c>
      <c r="N20" s="61">
        <v>8.1199999999999994E-2</v>
      </c>
      <c r="O20" s="59">
        <v>0.1305</v>
      </c>
      <c r="P20" s="74">
        <f t="shared" si="10"/>
        <v>-4.930000000000001E-2</v>
      </c>
      <c r="Q20" s="61">
        <v>0.14430000000000001</v>
      </c>
      <c r="R20" s="59">
        <v>0.1305</v>
      </c>
      <c r="S20" s="74">
        <f t="shared" si="11"/>
        <v>1.3800000000000007E-2</v>
      </c>
      <c r="T20" s="61">
        <v>0.3</v>
      </c>
      <c r="U20" s="59">
        <v>0.1305</v>
      </c>
      <c r="V20" s="74">
        <f t="shared" si="12"/>
        <v>0.16949999999999998</v>
      </c>
      <c r="W20" s="61">
        <v>9.2299999999999993E-2</v>
      </c>
      <c r="X20" s="59">
        <v>0.1305</v>
      </c>
      <c r="Y20" s="74">
        <f t="shared" si="13"/>
        <v>-3.8200000000000012E-2</v>
      </c>
      <c r="Z20" s="61">
        <v>0.18540000000000001</v>
      </c>
      <c r="AA20" s="59">
        <v>0.1305</v>
      </c>
      <c r="AB20" s="74">
        <f t="shared" si="14"/>
        <v>5.4900000000000004E-2</v>
      </c>
      <c r="AC20" s="61">
        <v>5.91E-2</v>
      </c>
      <c r="AD20" s="59">
        <v>0.1305</v>
      </c>
      <c r="AE20" s="74">
        <f>AC20-AD20</f>
        <v>-7.1400000000000005E-2</v>
      </c>
      <c r="AF20" s="74">
        <f t="shared" si="16"/>
        <v>2.3679999999999996E-2</v>
      </c>
      <c r="AG20" s="116">
        <v>17.52</v>
      </c>
      <c r="AH20" s="22">
        <f t="shared" si="4"/>
        <v>3.2733046869351252E-4</v>
      </c>
      <c r="AI20" s="10">
        <f t="shared" si="5"/>
        <v>7.7511854986623757E-6</v>
      </c>
      <c r="AJ20" s="116">
        <v>24.79</v>
      </c>
      <c r="AK20" s="102">
        <v>0</v>
      </c>
      <c r="AL20" s="102">
        <v>-12.87</v>
      </c>
      <c r="AO20" s="70" t="s">
        <v>1840</v>
      </c>
      <c r="AX20" s="70" t="s">
        <v>1798</v>
      </c>
      <c r="AY20" s="70" t="s">
        <v>2011</v>
      </c>
    </row>
    <row r="21" spans="1:51">
      <c r="A21" s="41" t="s">
        <v>1841</v>
      </c>
      <c r="B21" s="61">
        <v>5.0299999999999997E-2</v>
      </c>
      <c r="C21" s="59">
        <v>0.1305</v>
      </c>
      <c r="D21" s="74">
        <f t="shared" si="17"/>
        <v>-8.0200000000000007E-2</v>
      </c>
      <c r="E21" s="61">
        <v>-1.1599999999999999E-2</v>
      </c>
      <c r="F21" s="59">
        <v>0.1305</v>
      </c>
      <c r="G21" s="74">
        <f t="shared" si="18"/>
        <v>-0.1421</v>
      </c>
      <c r="H21" s="61">
        <v>2.0299999999999999E-2</v>
      </c>
      <c r="I21" s="59">
        <v>0.1305</v>
      </c>
      <c r="J21" s="74">
        <f t="shared" si="19"/>
        <v>-0.11020000000000001</v>
      </c>
      <c r="K21" s="52">
        <v>-1.4800000000000001E-2</v>
      </c>
      <c r="L21" s="59">
        <v>0.1305</v>
      </c>
      <c r="M21" s="74">
        <f t="shared" si="20"/>
        <v>-0.14530000000000001</v>
      </c>
      <c r="N21" s="61">
        <v>-0.13159999999999999</v>
      </c>
      <c r="O21" s="59">
        <v>0.1305</v>
      </c>
      <c r="P21" s="74">
        <f t="shared" si="10"/>
        <v>-0.2621</v>
      </c>
      <c r="Q21" s="61">
        <v>-0.22140000000000001</v>
      </c>
      <c r="R21" s="59">
        <v>0.1305</v>
      </c>
      <c r="S21" s="74">
        <f t="shared" si="11"/>
        <v>-0.35189999999999999</v>
      </c>
      <c r="T21" s="61">
        <v>-0.35980000000000001</v>
      </c>
      <c r="U21" s="59">
        <v>0.1305</v>
      </c>
      <c r="V21" s="74">
        <f t="shared" si="12"/>
        <v>-0.49030000000000001</v>
      </c>
      <c r="W21" s="61">
        <v>-0.37430000000000002</v>
      </c>
      <c r="X21" s="59">
        <v>0.1305</v>
      </c>
      <c r="Y21" s="74">
        <f t="shared" si="13"/>
        <v>-0.50480000000000003</v>
      </c>
      <c r="Z21" s="61">
        <v>-0.1366</v>
      </c>
      <c r="AA21" s="59">
        <v>0.1305</v>
      </c>
      <c r="AB21" s="74">
        <f t="shared" si="14"/>
        <v>-0.2671</v>
      </c>
      <c r="AC21" s="61">
        <v>-0.25819999999999999</v>
      </c>
      <c r="AD21" s="59">
        <v>0.1305</v>
      </c>
      <c r="AE21" s="74">
        <f>AC21-AD21</f>
        <v>-0.38869999999999999</v>
      </c>
      <c r="AF21" s="74">
        <f t="shared" si="16"/>
        <v>-0.27427000000000001</v>
      </c>
      <c r="AG21" s="116">
        <v>26.13</v>
      </c>
      <c r="AH21" s="22">
        <f t="shared" si="4"/>
        <v>4.8819321615076948E-4</v>
      </c>
      <c r="AI21" s="10">
        <f t="shared" si="5"/>
        <v>-1.3389675339367155E-4</v>
      </c>
      <c r="AJ21" s="116">
        <v>104.21</v>
      </c>
      <c r="AK21" s="102" t="s">
        <v>13</v>
      </c>
      <c r="AL21" s="102">
        <v>-12.65</v>
      </c>
      <c r="AO21" s="70" t="s">
        <v>1851</v>
      </c>
      <c r="AX21" s="70" t="s">
        <v>1798</v>
      </c>
      <c r="AY21" s="70" t="s">
        <v>2011</v>
      </c>
    </row>
    <row r="22" spans="1:51">
      <c r="A22" s="41" t="s">
        <v>1843</v>
      </c>
      <c r="B22" s="61">
        <v>5.7599999999999998E-2</v>
      </c>
      <c r="C22" s="59">
        <v>0.1305</v>
      </c>
      <c r="D22" s="74">
        <f t="shared" si="17"/>
        <v>-7.2900000000000006E-2</v>
      </c>
      <c r="E22" s="61">
        <v>0.1017</v>
      </c>
      <c r="F22" s="59">
        <v>0.1305</v>
      </c>
      <c r="G22" s="74">
        <f t="shared" si="18"/>
        <v>-2.8800000000000006E-2</v>
      </c>
      <c r="H22" s="61">
        <v>5.8000000000000003E-2</v>
      </c>
      <c r="I22" s="59">
        <v>0.1305</v>
      </c>
      <c r="J22" s="74">
        <f t="shared" si="19"/>
        <v>-7.2500000000000009E-2</v>
      </c>
      <c r="K22" s="52">
        <v>9.4399999999999998E-2</v>
      </c>
      <c r="L22" s="59">
        <v>0.1305</v>
      </c>
      <c r="M22" s="74">
        <f t="shared" si="20"/>
        <v>-3.6100000000000007E-2</v>
      </c>
      <c r="N22" s="61">
        <v>0.1065</v>
      </c>
      <c r="O22" s="59">
        <v>0.1305</v>
      </c>
      <c r="P22" s="74">
        <f t="shared" si="10"/>
        <v>-2.4000000000000007E-2</v>
      </c>
      <c r="Q22" s="61">
        <v>0.14680000000000001</v>
      </c>
      <c r="R22" s="59">
        <v>0.1305</v>
      </c>
      <c r="S22" s="74">
        <f t="shared" si="11"/>
        <v>1.6300000000000009E-2</v>
      </c>
      <c r="T22" s="61">
        <v>-0.27279999999999999</v>
      </c>
      <c r="U22" s="59">
        <v>0.1305</v>
      </c>
      <c r="V22" s="74">
        <f t="shared" si="12"/>
        <v>-0.40329999999999999</v>
      </c>
      <c r="W22" s="61">
        <v>-2.0987</v>
      </c>
      <c r="X22" s="59">
        <v>0.1305</v>
      </c>
      <c r="Y22" s="74">
        <f t="shared" si="13"/>
        <v>-2.2292000000000001</v>
      </c>
      <c r="Z22" s="59" t="s">
        <v>13</v>
      </c>
      <c r="AA22" s="59">
        <v>0.1305</v>
      </c>
      <c r="AB22" s="78" t="s">
        <v>13</v>
      </c>
      <c r="AC22" s="59" t="s">
        <v>13</v>
      </c>
      <c r="AD22" s="59">
        <v>0.1305</v>
      </c>
      <c r="AE22" s="78" t="s">
        <v>13</v>
      </c>
      <c r="AF22" s="74">
        <f t="shared" si="16"/>
        <v>-0.35631250000000003</v>
      </c>
      <c r="AG22" s="116">
        <v>2.78</v>
      </c>
      <c r="AH22" s="22">
        <f t="shared" si="4"/>
        <v>5.1939423685386117E-5</v>
      </c>
      <c r="AI22" s="10">
        <f t="shared" si="5"/>
        <v>-1.8506665901899142E-5</v>
      </c>
      <c r="AJ22" s="116">
        <v>3.35</v>
      </c>
      <c r="AK22" s="102" t="s">
        <v>13</v>
      </c>
      <c r="AL22" s="102">
        <v>-17.45</v>
      </c>
      <c r="AO22" s="70" t="s">
        <v>1852</v>
      </c>
      <c r="AX22" s="70" t="s">
        <v>1798</v>
      </c>
      <c r="AY22" s="70" t="s">
        <v>2011</v>
      </c>
    </row>
    <row r="23" spans="1:51">
      <c r="A23" s="41" t="s">
        <v>1844</v>
      </c>
      <c r="B23" s="61">
        <v>0.5</v>
      </c>
      <c r="C23" s="59">
        <v>0.1305</v>
      </c>
      <c r="D23" s="74">
        <f t="shared" si="17"/>
        <v>0.3695</v>
      </c>
      <c r="E23" s="61">
        <v>0.41</v>
      </c>
      <c r="F23" s="59">
        <v>0.1305</v>
      </c>
      <c r="G23" s="74">
        <f t="shared" si="18"/>
        <v>0.27949999999999997</v>
      </c>
      <c r="H23" s="61">
        <v>0.09</v>
      </c>
      <c r="I23" s="59">
        <v>0.1305</v>
      </c>
      <c r="J23" s="74">
        <f t="shared" si="19"/>
        <v>-4.0500000000000008E-2</v>
      </c>
      <c r="K23" s="52">
        <v>-0.13</v>
      </c>
      <c r="L23" s="59">
        <v>0.1305</v>
      </c>
      <c r="M23" s="74">
        <f t="shared" si="20"/>
        <v>-0.26050000000000001</v>
      </c>
      <c r="N23" s="61">
        <v>0.11</v>
      </c>
      <c r="O23" s="59">
        <v>0.1305</v>
      </c>
      <c r="P23" s="74">
        <f t="shared" si="10"/>
        <v>-2.0500000000000004E-2</v>
      </c>
      <c r="Q23" s="61">
        <v>0.11</v>
      </c>
      <c r="R23" s="59">
        <v>0.1305</v>
      </c>
      <c r="S23" s="74">
        <f t="shared" si="11"/>
        <v>-2.0500000000000004E-2</v>
      </c>
      <c r="T23" s="61">
        <v>0.1</v>
      </c>
      <c r="U23" s="59">
        <v>0.1305</v>
      </c>
      <c r="V23" s="74">
        <f t="shared" si="12"/>
        <v>-3.0499999999999999E-2</v>
      </c>
      <c r="W23" s="61">
        <v>0.12</v>
      </c>
      <c r="X23" s="59">
        <v>0.1305</v>
      </c>
      <c r="Y23" s="74">
        <f t="shared" si="13"/>
        <v>-1.0500000000000009E-2</v>
      </c>
      <c r="Z23" s="61">
        <v>0.16</v>
      </c>
      <c r="AA23" s="59">
        <v>0.1305</v>
      </c>
      <c r="AB23" s="74">
        <f t="shared" ref="AB23:AB65" si="21">Z23-AA23</f>
        <v>2.9499999999999998E-2</v>
      </c>
      <c r="AC23" s="61">
        <v>0.14000000000000001</v>
      </c>
      <c r="AD23" s="59">
        <v>0.1305</v>
      </c>
      <c r="AE23" s="74">
        <f t="shared" ref="AE23:AE55" si="22">AC23-AD23</f>
        <v>9.5000000000000084E-3</v>
      </c>
      <c r="AF23" s="74">
        <f t="shared" si="16"/>
        <v>3.0499999999999999E-2</v>
      </c>
      <c r="AG23" s="116">
        <v>50.5</v>
      </c>
      <c r="AH23" s="22">
        <f t="shared" si="4"/>
        <v>9.4350391946474777E-4</v>
      </c>
      <c r="AI23" s="10">
        <f t="shared" si="5"/>
        <v>2.8776869543674806E-5</v>
      </c>
      <c r="AJ23" s="116">
        <v>101.07</v>
      </c>
      <c r="AK23" s="102">
        <v>1</v>
      </c>
      <c r="AL23" s="102">
        <v>-0.93</v>
      </c>
      <c r="AO23" s="70" t="s">
        <v>1853</v>
      </c>
      <c r="AX23" s="70" t="s">
        <v>1798</v>
      </c>
      <c r="AY23" s="70" t="s">
        <v>2011</v>
      </c>
    </row>
    <row r="24" spans="1:51">
      <c r="A24" s="41" t="s">
        <v>1845</v>
      </c>
      <c r="B24" s="61">
        <v>9.4600000000000004E-2</v>
      </c>
      <c r="C24" s="59">
        <v>0.1305</v>
      </c>
      <c r="D24" s="74">
        <f t="shared" si="17"/>
        <v>-3.5900000000000001E-2</v>
      </c>
      <c r="E24" s="61">
        <v>8.3999999999999995E-3</v>
      </c>
      <c r="F24" s="59">
        <v>0.1305</v>
      </c>
      <c r="G24" s="74">
        <f t="shared" si="18"/>
        <v>-0.1221</v>
      </c>
      <c r="H24" s="61">
        <v>0.15590000000000001</v>
      </c>
      <c r="I24" s="59">
        <v>0.1305</v>
      </c>
      <c r="J24" s="74">
        <f t="shared" si="19"/>
        <v>2.5400000000000006E-2</v>
      </c>
      <c r="K24" s="52">
        <v>0.19789999999999999</v>
      </c>
      <c r="L24" s="59">
        <v>0.1305</v>
      </c>
      <c r="M24" s="74">
        <f t="shared" si="20"/>
        <v>6.7399999999999988E-2</v>
      </c>
      <c r="N24" s="61">
        <v>4.8399999999999999E-2</v>
      </c>
      <c r="O24" s="59">
        <v>0.1305</v>
      </c>
      <c r="P24" s="74">
        <f t="shared" si="10"/>
        <v>-8.2100000000000006E-2</v>
      </c>
      <c r="Q24" s="61">
        <v>2.2100000000000002E-2</v>
      </c>
      <c r="R24" s="59">
        <v>0.1305</v>
      </c>
      <c r="S24" s="74">
        <f t="shared" si="11"/>
        <v>-0.1084</v>
      </c>
      <c r="T24" s="61">
        <v>3.7199999999999997E-2</v>
      </c>
      <c r="U24" s="59">
        <v>0.1305</v>
      </c>
      <c r="V24" s="74">
        <f t="shared" si="12"/>
        <v>-9.3300000000000008E-2</v>
      </c>
      <c r="W24" s="61">
        <v>2.41E-2</v>
      </c>
      <c r="X24" s="59">
        <v>0.1305</v>
      </c>
      <c r="Y24" s="74">
        <f t="shared" si="13"/>
        <v>-0.10640000000000001</v>
      </c>
      <c r="Z24" s="61">
        <v>1.34E-2</v>
      </c>
      <c r="AA24" s="59">
        <v>0.1305</v>
      </c>
      <c r="AB24" s="74">
        <f t="shared" si="21"/>
        <v>-0.11710000000000001</v>
      </c>
      <c r="AC24" s="61">
        <v>3.2099999999999997E-2</v>
      </c>
      <c r="AD24" s="59">
        <v>0.1305</v>
      </c>
      <c r="AE24" s="74">
        <f t="shared" si="22"/>
        <v>-9.8400000000000015E-2</v>
      </c>
      <c r="AF24" s="74">
        <f t="shared" si="16"/>
        <v>-6.7090000000000011E-2</v>
      </c>
      <c r="AG24" s="116">
        <v>64.47</v>
      </c>
      <c r="AH24" s="22">
        <f t="shared" si="4"/>
        <v>1.2045088651067781E-3</v>
      </c>
      <c r="AI24" s="10">
        <f t="shared" si="5"/>
        <v>-8.0810499760013748E-5</v>
      </c>
      <c r="AJ24" s="116">
        <v>68.349999999999994</v>
      </c>
      <c r="AK24" s="102">
        <v>0</v>
      </c>
      <c r="AL24" s="102">
        <v>-0.32</v>
      </c>
      <c r="AN24" s="93"/>
      <c r="AO24" s="70" t="s">
        <v>1854</v>
      </c>
      <c r="AX24" s="70" t="s">
        <v>2012</v>
      </c>
      <c r="AY24" s="70" t="s">
        <v>2010</v>
      </c>
    </row>
    <row r="25" spans="1:51">
      <c r="A25" s="41" t="s">
        <v>1847</v>
      </c>
      <c r="B25" s="64" t="s">
        <v>13</v>
      </c>
      <c r="C25" s="59">
        <v>0.1305</v>
      </c>
      <c r="D25" s="78" t="s">
        <v>13</v>
      </c>
      <c r="E25" s="59" t="s">
        <v>13</v>
      </c>
      <c r="F25" s="59">
        <v>0.1305</v>
      </c>
      <c r="G25" s="78" t="s">
        <v>13</v>
      </c>
      <c r="H25" s="59" t="s">
        <v>13</v>
      </c>
      <c r="I25" s="59">
        <v>0.1305</v>
      </c>
      <c r="J25" s="78" t="s">
        <v>13</v>
      </c>
      <c r="K25" s="59" t="s">
        <v>13</v>
      </c>
      <c r="L25" s="59">
        <v>0.1305</v>
      </c>
      <c r="M25" s="78" t="s">
        <v>13</v>
      </c>
      <c r="N25" s="59" t="s">
        <v>13</v>
      </c>
      <c r="O25" s="59">
        <v>0.1305</v>
      </c>
      <c r="P25" s="78" t="s">
        <v>13</v>
      </c>
      <c r="Q25" s="59" t="s">
        <v>13</v>
      </c>
      <c r="R25" s="59">
        <v>0.1305</v>
      </c>
      <c r="S25" s="78" t="s">
        <v>13</v>
      </c>
      <c r="T25" s="61">
        <v>3.56E-2</v>
      </c>
      <c r="U25" s="59">
        <v>0.1305</v>
      </c>
      <c r="V25" s="74">
        <f t="shared" si="12"/>
        <v>-9.4900000000000012E-2</v>
      </c>
      <c r="W25" s="61">
        <v>4.0099999999999997E-2</v>
      </c>
      <c r="X25" s="59">
        <v>0.1305</v>
      </c>
      <c r="Y25" s="74">
        <f t="shared" si="13"/>
        <v>-9.0400000000000008E-2</v>
      </c>
      <c r="Z25" s="61">
        <v>5.0099999999999999E-2</v>
      </c>
      <c r="AA25" s="59">
        <v>0.1305</v>
      </c>
      <c r="AB25" s="74">
        <f t="shared" si="21"/>
        <v>-8.0399999999999999E-2</v>
      </c>
      <c r="AC25" s="61">
        <v>4.8599999999999997E-2</v>
      </c>
      <c r="AD25" s="59">
        <v>0.1305</v>
      </c>
      <c r="AE25" s="74">
        <f t="shared" si="22"/>
        <v>-8.1900000000000001E-2</v>
      </c>
      <c r="AF25" s="74">
        <f t="shared" si="16"/>
        <v>-8.6900000000000005E-2</v>
      </c>
      <c r="AG25" s="116">
        <v>10.19</v>
      </c>
      <c r="AH25" s="22">
        <f t="shared" si="4"/>
        <v>1.9038227602664911E-4</v>
      </c>
      <c r="AI25" s="10">
        <f t="shared" si="5"/>
        <v>-1.6544219786715808E-5</v>
      </c>
      <c r="AJ25" s="116">
        <v>16.079999999999998</v>
      </c>
      <c r="AK25" s="102">
        <v>0.67</v>
      </c>
      <c r="AL25" s="102" t="s">
        <v>13</v>
      </c>
      <c r="AO25" s="70" t="s">
        <v>1855</v>
      </c>
      <c r="AR25" s="70" t="s">
        <v>1856</v>
      </c>
      <c r="AX25" s="70" t="s">
        <v>1798</v>
      </c>
      <c r="AY25" s="62" t="s">
        <v>2011</v>
      </c>
    </row>
    <row r="26" spans="1:51">
      <c r="A26" s="41" t="s">
        <v>1848</v>
      </c>
      <c r="B26" s="64" t="s">
        <v>13</v>
      </c>
      <c r="C26" s="59">
        <v>0.1305</v>
      </c>
      <c r="D26" s="78" t="s">
        <v>13</v>
      </c>
      <c r="E26" s="61">
        <v>0.77229999999999999</v>
      </c>
      <c r="F26" s="59">
        <v>0.1305</v>
      </c>
      <c r="G26" s="74">
        <f>E26-F26</f>
        <v>0.64179999999999993</v>
      </c>
      <c r="H26" s="61">
        <v>0.51219999999999999</v>
      </c>
      <c r="I26" s="59">
        <v>0.1305</v>
      </c>
      <c r="J26" s="74">
        <f>H26-I26</f>
        <v>0.38169999999999998</v>
      </c>
      <c r="K26" s="52">
        <v>0.54239999999999999</v>
      </c>
      <c r="L26" s="59">
        <v>0.1305</v>
      </c>
      <c r="M26" s="74">
        <f>K26-L26</f>
        <v>0.41189999999999999</v>
      </c>
      <c r="N26" s="61">
        <v>0.33610000000000001</v>
      </c>
      <c r="O26" s="59">
        <v>0.1305</v>
      </c>
      <c r="P26" s="74">
        <f>N26-O26</f>
        <v>0.2056</v>
      </c>
      <c r="Q26" s="61">
        <v>0.27179999999999999</v>
      </c>
      <c r="R26" s="59">
        <v>0.1305</v>
      </c>
      <c r="S26" s="74">
        <f>Q26-R26</f>
        <v>0.14129999999999998</v>
      </c>
      <c r="T26" s="61">
        <v>0.40849999999999997</v>
      </c>
      <c r="U26" s="59">
        <v>0.1305</v>
      </c>
      <c r="V26" s="74">
        <f t="shared" si="12"/>
        <v>0.27799999999999997</v>
      </c>
      <c r="W26" s="61">
        <v>0.29039999999999999</v>
      </c>
      <c r="X26" s="59">
        <v>0.1305</v>
      </c>
      <c r="Y26" s="74">
        <f t="shared" si="13"/>
        <v>0.15989999999999999</v>
      </c>
      <c r="Z26" s="61">
        <v>0.23880000000000001</v>
      </c>
      <c r="AA26" s="59">
        <v>0.1305</v>
      </c>
      <c r="AB26" s="74">
        <f t="shared" si="21"/>
        <v>0.10830000000000001</v>
      </c>
      <c r="AC26" s="61">
        <v>0.20469999999999999</v>
      </c>
      <c r="AD26" s="59">
        <v>0.1305</v>
      </c>
      <c r="AE26" s="74">
        <f t="shared" si="22"/>
        <v>7.4199999999999988E-2</v>
      </c>
      <c r="AF26" s="74">
        <f t="shared" si="16"/>
        <v>0.26696666666666657</v>
      </c>
      <c r="AG26" s="116">
        <v>21.22</v>
      </c>
      <c r="AH26" s="22">
        <f t="shared" si="4"/>
        <v>3.96458478634494E-4</v>
      </c>
      <c r="AI26" s="10">
        <f t="shared" si="5"/>
        <v>1.058411985127887E-4</v>
      </c>
      <c r="AJ26" s="116">
        <v>27.74</v>
      </c>
      <c r="AK26" s="102">
        <v>0.01</v>
      </c>
      <c r="AL26" s="102" t="s">
        <v>13</v>
      </c>
      <c r="AO26" s="70" t="s">
        <v>1857</v>
      </c>
      <c r="AX26" s="70" t="s">
        <v>1798</v>
      </c>
      <c r="AY26" s="62" t="s">
        <v>2011</v>
      </c>
    </row>
    <row r="27" spans="1:51">
      <c r="A27" s="41" t="s">
        <v>1850</v>
      </c>
      <c r="B27" s="61">
        <v>0.1918</v>
      </c>
      <c r="C27" s="59">
        <v>0.1305</v>
      </c>
      <c r="D27" s="74">
        <f>B27-C27</f>
        <v>6.1299999999999993E-2</v>
      </c>
      <c r="E27" s="61">
        <v>0.19500000000000001</v>
      </c>
      <c r="F27" s="59">
        <v>0.1305</v>
      </c>
      <c r="G27" s="74">
        <f>E27-F27</f>
        <v>6.4500000000000002E-2</v>
      </c>
      <c r="H27" s="61">
        <v>0.17199999999999999</v>
      </c>
      <c r="I27" s="59">
        <v>0.1305</v>
      </c>
      <c r="J27" s="74">
        <f>H27-I27</f>
        <v>4.1499999999999981E-2</v>
      </c>
      <c r="K27" s="52">
        <v>0.32479999999999998</v>
      </c>
      <c r="L27" s="59">
        <v>0.1305</v>
      </c>
      <c r="M27" s="74">
        <f>K27-L27</f>
        <v>0.19429999999999997</v>
      </c>
      <c r="N27" s="61">
        <v>0.2301</v>
      </c>
      <c r="O27" s="59">
        <v>0.1305</v>
      </c>
      <c r="P27" s="74">
        <f>N27-O27</f>
        <v>9.9599999999999994E-2</v>
      </c>
      <c r="Q27" s="61">
        <v>0.1885</v>
      </c>
      <c r="R27" s="59">
        <v>0.1305</v>
      </c>
      <c r="S27" s="74">
        <f>Q27-R27</f>
        <v>5.7999999999999996E-2</v>
      </c>
      <c r="T27" s="61">
        <v>0.11</v>
      </c>
      <c r="U27" s="59">
        <v>0.1305</v>
      </c>
      <c r="V27" s="74">
        <f t="shared" si="12"/>
        <v>-2.0500000000000004E-2</v>
      </c>
      <c r="W27" s="61">
        <v>7.9500000000000001E-2</v>
      </c>
      <c r="X27" s="59">
        <v>0.1305</v>
      </c>
      <c r="Y27" s="74">
        <f t="shared" si="13"/>
        <v>-5.1000000000000004E-2</v>
      </c>
      <c r="Z27" s="61">
        <v>4.3299999999999998E-2</v>
      </c>
      <c r="AA27" s="59">
        <v>0.1305</v>
      </c>
      <c r="AB27" s="74">
        <f t="shared" si="21"/>
        <v>-8.72E-2</v>
      </c>
      <c r="AC27" s="61">
        <v>6.1100000000000002E-2</v>
      </c>
      <c r="AD27" s="59">
        <v>0.1305</v>
      </c>
      <c r="AE27" s="74">
        <f t="shared" si="22"/>
        <v>-6.9400000000000003E-2</v>
      </c>
      <c r="AF27" s="74">
        <f t="shared" si="16"/>
        <v>2.9109999999999987E-2</v>
      </c>
      <c r="AG27" s="116">
        <v>61.1</v>
      </c>
      <c r="AH27" s="22">
        <f t="shared" si="4"/>
        <v>1.141546326322695E-3</v>
      </c>
      <c r="AI27" s="10">
        <f t="shared" si="5"/>
        <v>3.3230413559253634E-5</v>
      </c>
      <c r="AJ27" s="116">
        <v>82.67</v>
      </c>
      <c r="AK27" s="102">
        <v>0.41</v>
      </c>
      <c r="AL27" s="102">
        <v>-5.76</v>
      </c>
      <c r="AO27" s="70" t="s">
        <v>1858</v>
      </c>
      <c r="AX27" s="70" t="s">
        <v>1798</v>
      </c>
      <c r="AY27" s="62" t="s">
        <v>2011</v>
      </c>
    </row>
    <row r="28" spans="1:51">
      <c r="A28" s="41" t="s">
        <v>1860</v>
      </c>
      <c r="B28" s="64" t="s">
        <v>13</v>
      </c>
      <c r="C28" s="59">
        <v>0.1305</v>
      </c>
      <c r="D28" s="78" t="s">
        <v>13</v>
      </c>
      <c r="E28" s="61">
        <v>-0.25380000000000003</v>
      </c>
      <c r="F28" s="59">
        <v>0.1305</v>
      </c>
      <c r="G28" s="74">
        <f>E28-F28</f>
        <v>-0.38430000000000003</v>
      </c>
      <c r="H28" s="61">
        <v>-0.44669999999999999</v>
      </c>
      <c r="I28" s="59">
        <v>0.1305</v>
      </c>
      <c r="J28" s="74">
        <f>H28-I28</f>
        <v>-0.57719999999999994</v>
      </c>
      <c r="K28" s="52">
        <v>-0.63229999999999997</v>
      </c>
      <c r="L28" s="59">
        <v>0.1305</v>
      </c>
      <c r="M28" s="74">
        <f>K28-L28</f>
        <v>-0.76279999999999992</v>
      </c>
      <c r="N28" s="61">
        <v>-0.60550000000000004</v>
      </c>
      <c r="O28" s="59">
        <v>0.1305</v>
      </c>
      <c r="P28" s="74">
        <f>N28-O28</f>
        <v>-0.73599999999999999</v>
      </c>
      <c r="Q28" s="61">
        <v>-0.16619999999999999</v>
      </c>
      <c r="R28" s="59">
        <v>0.1305</v>
      </c>
      <c r="S28" s="74">
        <f>Q28-R28</f>
        <v>-0.29669999999999996</v>
      </c>
      <c r="T28" s="61">
        <v>6.88E-2</v>
      </c>
      <c r="U28" s="59">
        <v>0.1305</v>
      </c>
      <c r="V28" s="74">
        <f t="shared" si="12"/>
        <v>-6.1700000000000005E-2</v>
      </c>
      <c r="W28" s="61">
        <v>0</v>
      </c>
      <c r="X28" s="59">
        <v>0.1305</v>
      </c>
      <c r="Y28" s="74">
        <f t="shared" si="13"/>
        <v>-0.1305</v>
      </c>
      <c r="Z28" s="61">
        <v>-2.4799999999999999E-2</v>
      </c>
      <c r="AA28" s="59">
        <v>0.1305</v>
      </c>
      <c r="AB28" s="74">
        <f t="shared" si="21"/>
        <v>-0.15529999999999999</v>
      </c>
      <c r="AC28" s="61">
        <v>-5.3E-3</v>
      </c>
      <c r="AD28" s="59">
        <v>0.1305</v>
      </c>
      <c r="AE28" s="74">
        <f t="shared" si="22"/>
        <v>-0.1358</v>
      </c>
      <c r="AF28" s="74">
        <f t="shared" si="16"/>
        <v>-0.36003333333333337</v>
      </c>
      <c r="AG28" s="116">
        <v>9.23</v>
      </c>
      <c r="AH28" s="22">
        <f t="shared" si="4"/>
        <v>1.7244635993385392E-4</v>
      </c>
      <c r="AI28" s="10">
        <f t="shared" si="5"/>
        <v>-6.2086437788185208E-5</v>
      </c>
      <c r="AJ28" s="116">
        <v>9.39</v>
      </c>
      <c r="AK28" s="102">
        <v>0</v>
      </c>
      <c r="AL28" s="102" t="s">
        <v>13</v>
      </c>
      <c r="AO28" s="70" t="s">
        <v>1869</v>
      </c>
      <c r="AX28" s="70" t="s">
        <v>1798</v>
      </c>
      <c r="AY28" s="62" t="s">
        <v>2011</v>
      </c>
    </row>
    <row r="29" spans="1:51">
      <c r="A29" s="41" t="s">
        <v>1861</v>
      </c>
      <c r="B29" s="64" t="s">
        <v>13</v>
      </c>
      <c r="C29" s="59">
        <v>0.1305</v>
      </c>
      <c r="D29" s="78" t="s">
        <v>13</v>
      </c>
      <c r="E29" s="59" t="s">
        <v>13</v>
      </c>
      <c r="F29" s="59">
        <v>0.1305</v>
      </c>
      <c r="G29" s="78" t="s">
        <v>13</v>
      </c>
      <c r="H29" s="59" t="s">
        <v>13</v>
      </c>
      <c r="I29" s="59">
        <v>0.1305</v>
      </c>
      <c r="J29" s="78" t="s">
        <v>13</v>
      </c>
      <c r="K29" s="59" t="s">
        <v>13</v>
      </c>
      <c r="L29" s="59">
        <v>0.1305</v>
      </c>
      <c r="M29" s="78" t="s">
        <v>13</v>
      </c>
      <c r="N29" s="59" t="s">
        <v>13</v>
      </c>
      <c r="O29" s="59">
        <v>0.1305</v>
      </c>
      <c r="P29" s="78" t="s">
        <v>13</v>
      </c>
      <c r="Q29" s="59" t="s">
        <v>13</v>
      </c>
      <c r="R29" s="59">
        <v>0.1305</v>
      </c>
      <c r="S29" s="78" t="s">
        <v>13</v>
      </c>
      <c r="T29" s="59" t="s">
        <v>13</v>
      </c>
      <c r="U29" s="59">
        <v>0.1305</v>
      </c>
      <c r="V29" s="78" t="s">
        <v>13</v>
      </c>
      <c r="W29" s="59" t="s">
        <v>13</v>
      </c>
      <c r="X29" s="59">
        <v>0.1305</v>
      </c>
      <c r="Y29" s="78" t="s">
        <v>13</v>
      </c>
      <c r="Z29" s="61">
        <v>0.34</v>
      </c>
      <c r="AA29" s="59">
        <v>0.1305</v>
      </c>
      <c r="AB29" s="74">
        <f t="shared" si="21"/>
        <v>0.20950000000000002</v>
      </c>
      <c r="AC29" s="61">
        <v>0.18</v>
      </c>
      <c r="AD29" s="59">
        <v>0.1305</v>
      </c>
      <c r="AE29" s="74">
        <f t="shared" si="22"/>
        <v>4.9499999999999988E-2</v>
      </c>
      <c r="AF29" s="74">
        <f t="shared" si="16"/>
        <v>0.1295</v>
      </c>
      <c r="AG29" s="116">
        <v>71.12</v>
      </c>
      <c r="AH29" s="22">
        <f t="shared" si="4"/>
        <v>1.328752450541245E-3</v>
      </c>
      <c r="AI29" s="10">
        <f t="shared" si="5"/>
        <v>1.7207344234509124E-4</v>
      </c>
      <c r="AJ29" s="116">
        <v>88.83</v>
      </c>
      <c r="AK29" s="102">
        <v>0.61</v>
      </c>
      <c r="AL29" s="102" t="s">
        <v>13</v>
      </c>
      <c r="AO29" s="70" t="s">
        <v>1798</v>
      </c>
      <c r="AX29" s="70" t="s">
        <v>1798</v>
      </c>
      <c r="AY29" s="62" t="s">
        <v>2011</v>
      </c>
    </row>
    <row r="30" spans="1:51">
      <c r="A30" s="41" t="s">
        <v>1862</v>
      </c>
      <c r="B30" s="61">
        <v>0.09</v>
      </c>
      <c r="C30" s="59">
        <v>0.1305</v>
      </c>
      <c r="D30" s="74">
        <f>B30-C30</f>
        <v>-4.0500000000000008E-2</v>
      </c>
      <c r="E30" s="61">
        <v>0.12</v>
      </c>
      <c r="F30" s="59">
        <v>0.1305</v>
      </c>
      <c r="G30" s="74">
        <f>E30-F30</f>
        <v>-1.0500000000000009E-2</v>
      </c>
      <c r="H30" s="61">
        <v>0.02</v>
      </c>
      <c r="I30" s="59">
        <v>0.1305</v>
      </c>
      <c r="J30" s="74">
        <f>H30-I30</f>
        <v>-0.1105</v>
      </c>
      <c r="K30" s="52">
        <v>0.03</v>
      </c>
      <c r="L30" s="59">
        <v>0.1305</v>
      </c>
      <c r="M30" s="74">
        <f t="shared" ref="M30:M42" si="23">K30-L30</f>
        <v>-0.10050000000000001</v>
      </c>
      <c r="N30" s="61">
        <v>0.22</v>
      </c>
      <c r="O30" s="59">
        <v>0.1305</v>
      </c>
      <c r="P30" s="74">
        <f t="shared" ref="P30:P43" si="24">N30-O30</f>
        <v>8.9499999999999996E-2</v>
      </c>
      <c r="Q30" s="61">
        <v>7.0000000000000007E-2</v>
      </c>
      <c r="R30" s="59">
        <v>0.1305</v>
      </c>
      <c r="S30" s="74">
        <f t="shared" ref="S30:S47" si="25">Q30-R30</f>
        <v>-6.0499999999999998E-2</v>
      </c>
      <c r="T30" s="61">
        <v>0.01</v>
      </c>
      <c r="U30" s="59">
        <v>0.1305</v>
      </c>
      <c r="V30" s="74">
        <f t="shared" ref="V30:V59" si="26">T30-U30</f>
        <v>-0.12050000000000001</v>
      </c>
      <c r="W30" s="61">
        <v>-0.05</v>
      </c>
      <c r="X30" s="59">
        <v>0.1305</v>
      </c>
      <c r="Y30" s="74">
        <f t="shared" ref="Y30:Y59" si="27">W30-X30</f>
        <v>-0.18049999999999999</v>
      </c>
      <c r="Z30" s="61">
        <v>0.09</v>
      </c>
      <c r="AA30" s="59">
        <v>0.1305</v>
      </c>
      <c r="AB30" s="74">
        <f t="shared" si="21"/>
        <v>-4.0500000000000008E-2</v>
      </c>
      <c r="AC30" s="61">
        <v>0.12</v>
      </c>
      <c r="AD30" s="59">
        <v>0.1305</v>
      </c>
      <c r="AE30" s="74">
        <f t="shared" si="22"/>
        <v>-1.0500000000000009E-2</v>
      </c>
      <c r="AF30" s="74">
        <f t="shared" si="16"/>
        <v>-5.8499999999999996E-2</v>
      </c>
      <c r="AG30" s="116">
        <v>73.86</v>
      </c>
      <c r="AH30" s="22">
        <f t="shared" si="4"/>
        <v>1.3799445443894312E-3</v>
      </c>
      <c r="AI30" s="10">
        <f t="shared" si="5"/>
        <v>-8.0726755846781729E-5</v>
      </c>
      <c r="AJ30" s="116">
        <v>152.69999999999999</v>
      </c>
      <c r="AK30" s="102">
        <v>1.52</v>
      </c>
      <c r="AL30" s="102">
        <v>-1.64</v>
      </c>
      <c r="AO30" s="70" t="s">
        <v>1870</v>
      </c>
      <c r="AX30" s="70" t="s">
        <v>1798</v>
      </c>
      <c r="AY30" s="62" t="s">
        <v>2011</v>
      </c>
    </row>
    <row r="31" spans="1:51">
      <c r="A31" s="41" t="s">
        <v>1863</v>
      </c>
      <c r="B31" s="61">
        <v>0.09</v>
      </c>
      <c r="C31" s="59">
        <v>0.1305</v>
      </c>
      <c r="D31" s="74">
        <f>B31-C31</f>
        <v>-4.0500000000000008E-2</v>
      </c>
      <c r="E31" s="61">
        <v>7.0000000000000007E-2</v>
      </c>
      <c r="F31" s="59">
        <v>0.1305</v>
      </c>
      <c r="G31" s="74">
        <f>E31-F31</f>
        <v>-6.0499999999999998E-2</v>
      </c>
      <c r="H31" s="61">
        <v>0.09</v>
      </c>
      <c r="I31" s="59">
        <v>0.1305</v>
      </c>
      <c r="J31" s="74">
        <f>H31-I31</f>
        <v>-4.0500000000000008E-2</v>
      </c>
      <c r="K31" s="52">
        <v>0.11</v>
      </c>
      <c r="L31" s="59">
        <v>0.1305</v>
      </c>
      <c r="M31" s="74">
        <f t="shared" si="23"/>
        <v>-2.0500000000000004E-2</v>
      </c>
      <c r="N31" s="61">
        <v>0.11</v>
      </c>
      <c r="O31" s="59">
        <v>0.1305</v>
      </c>
      <c r="P31" s="74">
        <f t="shared" si="24"/>
        <v>-2.0500000000000004E-2</v>
      </c>
      <c r="Q31" s="61">
        <v>0.15</v>
      </c>
      <c r="R31" s="59">
        <v>0.1305</v>
      </c>
      <c r="S31" s="74">
        <f t="shared" si="25"/>
        <v>1.949999999999999E-2</v>
      </c>
      <c r="T31" s="61">
        <v>0.13</v>
      </c>
      <c r="U31" s="59">
        <v>0.1305</v>
      </c>
      <c r="V31" s="74">
        <f t="shared" si="26"/>
        <v>-5.0000000000000044E-4</v>
      </c>
      <c r="W31" s="61">
        <v>0.11</v>
      </c>
      <c r="X31" s="59">
        <v>0.1305</v>
      </c>
      <c r="Y31" s="74">
        <f t="shared" si="27"/>
        <v>-2.0500000000000004E-2</v>
      </c>
      <c r="Z31" s="61">
        <v>0.12</v>
      </c>
      <c r="AA31" s="59">
        <v>0.1305</v>
      </c>
      <c r="AB31" s="74">
        <f t="shared" si="21"/>
        <v>-1.0500000000000009E-2</v>
      </c>
      <c r="AC31" s="61">
        <v>0.12</v>
      </c>
      <c r="AD31" s="59">
        <v>0.1305</v>
      </c>
      <c r="AE31" s="74">
        <f t="shared" si="22"/>
        <v>-1.0500000000000009E-2</v>
      </c>
      <c r="AF31" s="74">
        <f t="shared" si="16"/>
        <v>-2.0500000000000008E-2</v>
      </c>
      <c r="AG31" s="116">
        <v>28.88</v>
      </c>
      <c r="AH31" s="22">
        <f t="shared" si="4"/>
        <v>5.3957214245825579E-4</v>
      </c>
      <c r="AI31" s="10">
        <f t="shared" si="5"/>
        <v>-1.1061228920394247E-5</v>
      </c>
      <c r="AJ31" s="116">
        <v>36.450000000000003</v>
      </c>
      <c r="AK31" s="102">
        <v>0.93</v>
      </c>
      <c r="AL31" s="102">
        <v>3.97</v>
      </c>
      <c r="AO31" s="70" t="s">
        <v>1871</v>
      </c>
      <c r="AX31" s="70" t="s">
        <v>1798</v>
      </c>
      <c r="AY31" s="62" t="s">
        <v>2011</v>
      </c>
    </row>
    <row r="32" spans="1:51">
      <c r="A32" s="41" t="s">
        <v>1864</v>
      </c>
      <c r="B32" s="61">
        <v>0.15</v>
      </c>
      <c r="C32" s="59">
        <v>0.1305</v>
      </c>
      <c r="D32" s="74">
        <f>B32-C32</f>
        <v>1.949999999999999E-2</v>
      </c>
      <c r="E32" s="61">
        <v>0.06</v>
      </c>
      <c r="F32" s="59">
        <v>0.1305</v>
      </c>
      <c r="G32" s="74">
        <f>E32-F32</f>
        <v>-7.0500000000000007E-2</v>
      </c>
      <c r="H32" s="61">
        <v>0.05</v>
      </c>
      <c r="I32" s="59">
        <v>0.1305</v>
      </c>
      <c r="J32" s="74">
        <f>H32-I32</f>
        <v>-8.0500000000000002E-2</v>
      </c>
      <c r="K32" s="52">
        <v>0.03</v>
      </c>
      <c r="L32" s="59">
        <v>0.1305</v>
      </c>
      <c r="M32" s="74">
        <f t="shared" si="23"/>
        <v>-0.10050000000000001</v>
      </c>
      <c r="N32" s="61">
        <v>0.03</v>
      </c>
      <c r="O32" s="59">
        <v>0.1305</v>
      </c>
      <c r="P32" s="74">
        <f t="shared" si="24"/>
        <v>-0.10050000000000001</v>
      </c>
      <c r="Q32" s="61">
        <v>0.03</v>
      </c>
      <c r="R32" s="59">
        <v>0.1305</v>
      </c>
      <c r="S32" s="74">
        <f t="shared" si="25"/>
        <v>-0.10050000000000001</v>
      </c>
      <c r="T32" s="61">
        <v>0.05</v>
      </c>
      <c r="U32" s="59">
        <v>0.1305</v>
      </c>
      <c r="V32" s="74">
        <f t="shared" si="26"/>
        <v>-8.0500000000000002E-2</v>
      </c>
      <c r="W32" s="61">
        <v>0.05</v>
      </c>
      <c r="X32" s="59">
        <v>0.1305</v>
      </c>
      <c r="Y32" s="74">
        <f t="shared" si="27"/>
        <v>-8.0500000000000002E-2</v>
      </c>
      <c r="Z32" s="61">
        <v>0.08</v>
      </c>
      <c r="AA32" s="59">
        <v>0.1305</v>
      </c>
      <c r="AB32" s="74">
        <f t="shared" si="21"/>
        <v>-5.0500000000000003E-2</v>
      </c>
      <c r="AC32" s="61">
        <v>0.06</v>
      </c>
      <c r="AD32" s="59">
        <v>0.1305</v>
      </c>
      <c r="AE32" s="74">
        <f t="shared" si="22"/>
        <v>-7.0500000000000007E-2</v>
      </c>
      <c r="AF32" s="74">
        <f t="shared" si="16"/>
        <v>-7.1500000000000008E-2</v>
      </c>
      <c r="AG32" s="116">
        <v>70.430000000000007</v>
      </c>
      <c r="AH32" s="22">
        <f t="shared" si="4"/>
        <v>1.3158610108495485E-3</v>
      </c>
      <c r="AI32" s="10">
        <f t="shared" si="5"/>
        <v>-9.4084062275742725E-5</v>
      </c>
      <c r="AJ32" s="116">
        <v>142.36000000000001</v>
      </c>
      <c r="AK32" s="102">
        <v>0.25</v>
      </c>
      <c r="AL32" s="102" t="s">
        <v>13</v>
      </c>
      <c r="AO32" s="70" t="s">
        <v>1872</v>
      </c>
      <c r="AX32" s="70" t="s">
        <v>1798</v>
      </c>
      <c r="AY32" s="62" t="s">
        <v>2011</v>
      </c>
    </row>
    <row r="33" spans="1:51">
      <c r="A33" s="41" t="s">
        <v>1865</v>
      </c>
      <c r="B33" s="61">
        <v>5.9499999999999997E-2</v>
      </c>
      <c r="C33" s="59">
        <v>0.1305</v>
      </c>
      <c r="D33" s="74">
        <f>B33-C33</f>
        <v>-7.1000000000000008E-2</v>
      </c>
      <c r="E33" s="61">
        <v>4.6800000000000001E-2</v>
      </c>
      <c r="F33" s="59">
        <v>0.1305</v>
      </c>
      <c r="G33" s="74">
        <f>E33-F33</f>
        <v>-8.3699999999999997E-2</v>
      </c>
      <c r="H33" s="61">
        <v>5.7500000000000002E-2</v>
      </c>
      <c r="I33" s="59">
        <v>0.1305</v>
      </c>
      <c r="J33" s="74">
        <f>H33-I33</f>
        <v>-7.3000000000000009E-2</v>
      </c>
      <c r="K33" s="52">
        <v>1.15E-2</v>
      </c>
      <c r="L33" s="59">
        <v>0.1305</v>
      </c>
      <c r="M33" s="74">
        <f t="shared" si="23"/>
        <v>-0.11900000000000001</v>
      </c>
      <c r="N33" s="61">
        <v>-1.21E-2</v>
      </c>
      <c r="O33" s="59">
        <v>0.1305</v>
      </c>
      <c r="P33" s="74">
        <f t="shared" si="24"/>
        <v>-0.1426</v>
      </c>
      <c r="Q33" s="61">
        <v>1.2200000000000001E-2</v>
      </c>
      <c r="R33" s="59">
        <v>0.1305</v>
      </c>
      <c r="S33" s="74">
        <f t="shared" si="25"/>
        <v>-0.1183</v>
      </c>
      <c r="T33" s="61">
        <v>5.9499999999999997E-2</v>
      </c>
      <c r="U33" s="59">
        <v>0.1305</v>
      </c>
      <c r="V33" s="74">
        <f t="shared" si="26"/>
        <v>-7.1000000000000008E-2</v>
      </c>
      <c r="W33" s="61">
        <v>-8.43E-2</v>
      </c>
      <c r="X33" s="59">
        <v>0.1305</v>
      </c>
      <c r="Y33" s="74">
        <f t="shared" si="27"/>
        <v>-0.21479999999999999</v>
      </c>
      <c r="Z33" s="61">
        <v>-0.1477</v>
      </c>
      <c r="AA33" s="59">
        <v>0.1305</v>
      </c>
      <c r="AB33" s="74">
        <f t="shared" si="21"/>
        <v>-0.2782</v>
      </c>
      <c r="AC33" s="61">
        <v>-0.2258</v>
      </c>
      <c r="AD33" s="59">
        <v>0.1305</v>
      </c>
      <c r="AE33" s="74">
        <f t="shared" si="22"/>
        <v>-0.35630000000000001</v>
      </c>
      <c r="AF33" s="74">
        <f t="shared" si="16"/>
        <v>-0.15279000000000004</v>
      </c>
      <c r="AG33" s="116">
        <v>0.38</v>
      </c>
      <c r="AH33" s="22">
        <f t="shared" si="4"/>
        <v>7.0996334533981028E-6</v>
      </c>
      <c r="AI33" s="10">
        <f t="shared" si="5"/>
        <v>-1.0847529953446965E-6</v>
      </c>
      <c r="AJ33" s="116">
        <v>0.92</v>
      </c>
      <c r="AK33" s="102">
        <v>0</v>
      </c>
      <c r="AL33" s="102">
        <v>1.38</v>
      </c>
      <c r="AO33" s="70" t="s">
        <v>1873</v>
      </c>
      <c r="AX33" s="70" t="s">
        <v>1798</v>
      </c>
      <c r="AY33" s="62" t="s">
        <v>2011</v>
      </c>
    </row>
    <row r="34" spans="1:51">
      <c r="A34" s="41" t="s">
        <v>1866</v>
      </c>
      <c r="B34" s="64" t="s">
        <v>13</v>
      </c>
      <c r="C34" s="59">
        <v>0.1305</v>
      </c>
      <c r="D34" s="78" t="s">
        <v>13</v>
      </c>
      <c r="E34" s="59" t="s">
        <v>13</v>
      </c>
      <c r="F34" s="59">
        <v>0.1305</v>
      </c>
      <c r="G34" s="78" t="s">
        <v>13</v>
      </c>
      <c r="H34" s="59" t="s">
        <v>13</v>
      </c>
      <c r="I34" s="59">
        <v>0.1305</v>
      </c>
      <c r="J34" s="78" t="s">
        <v>13</v>
      </c>
      <c r="K34" s="52">
        <v>2.6800000000000001E-2</v>
      </c>
      <c r="L34" s="59">
        <v>0.1305</v>
      </c>
      <c r="M34" s="74">
        <f t="shared" si="23"/>
        <v>-0.1037</v>
      </c>
      <c r="N34" s="61">
        <v>0.17269999999999999</v>
      </c>
      <c r="O34" s="59">
        <v>0.1305</v>
      </c>
      <c r="P34" s="74">
        <f t="shared" si="24"/>
        <v>4.2199999999999988E-2</v>
      </c>
      <c r="Q34" s="61">
        <v>0.18679999999999999</v>
      </c>
      <c r="R34" s="59">
        <v>0.1305</v>
      </c>
      <c r="S34" s="74">
        <f t="shared" si="25"/>
        <v>5.6299999999999989E-2</v>
      </c>
      <c r="T34" s="61">
        <v>0.33960000000000001</v>
      </c>
      <c r="U34" s="59">
        <v>0.1305</v>
      </c>
      <c r="V34" s="74">
        <f t="shared" si="26"/>
        <v>0.20910000000000001</v>
      </c>
      <c r="W34" s="61">
        <v>0.31950000000000001</v>
      </c>
      <c r="X34" s="59">
        <v>0.1305</v>
      </c>
      <c r="Y34" s="74">
        <f t="shared" si="27"/>
        <v>0.189</v>
      </c>
      <c r="Z34" s="61">
        <v>0.57220000000000004</v>
      </c>
      <c r="AA34" s="59">
        <v>0.1305</v>
      </c>
      <c r="AB34" s="74">
        <f t="shared" si="21"/>
        <v>0.44170000000000004</v>
      </c>
      <c r="AC34" s="61">
        <v>-0.4158</v>
      </c>
      <c r="AD34" s="59">
        <v>0.1305</v>
      </c>
      <c r="AE34" s="74">
        <f t="shared" si="22"/>
        <v>-0.54630000000000001</v>
      </c>
      <c r="AF34" s="74">
        <f t="shared" si="16"/>
        <v>4.1185714285714284E-2</v>
      </c>
      <c r="AG34" s="116">
        <v>28.66</v>
      </c>
      <c r="AH34" s="22">
        <f t="shared" si="4"/>
        <v>5.3546182835365692E-4</v>
      </c>
      <c r="AI34" s="10">
        <f t="shared" si="5"/>
        <v>2.2053377873479899E-5</v>
      </c>
      <c r="AJ34" s="116">
        <v>41.38</v>
      </c>
      <c r="AK34" s="102">
        <v>0.03</v>
      </c>
      <c r="AL34" s="102" t="s">
        <v>13</v>
      </c>
      <c r="AO34" s="70" t="s">
        <v>1874</v>
      </c>
      <c r="AX34" s="70" t="s">
        <v>1798</v>
      </c>
      <c r="AY34" s="62" t="s">
        <v>2011</v>
      </c>
    </row>
    <row r="35" spans="1:51">
      <c r="A35" s="41" t="s">
        <v>1867</v>
      </c>
      <c r="B35" s="61">
        <v>0.1532</v>
      </c>
      <c r="C35" s="59">
        <v>0.1305</v>
      </c>
      <c r="D35" s="74">
        <f>B35-C35</f>
        <v>2.2699999999999998E-2</v>
      </c>
      <c r="E35" s="61">
        <v>0.30609999999999998</v>
      </c>
      <c r="F35" s="59">
        <v>0.1305</v>
      </c>
      <c r="G35" s="74">
        <f>E35-F35</f>
        <v>0.17559999999999998</v>
      </c>
      <c r="H35" s="59" t="s">
        <v>13</v>
      </c>
      <c r="I35" s="59">
        <v>0.1305</v>
      </c>
      <c r="J35" s="78" t="s">
        <v>13</v>
      </c>
      <c r="K35" s="52">
        <v>0.43049999999999999</v>
      </c>
      <c r="L35" s="59">
        <v>0.1305</v>
      </c>
      <c r="M35" s="74">
        <f t="shared" si="23"/>
        <v>0.3</v>
      </c>
      <c r="N35" s="61">
        <v>0.25979999999999998</v>
      </c>
      <c r="O35" s="59">
        <v>0.1305</v>
      </c>
      <c r="P35" s="74">
        <f t="shared" si="24"/>
        <v>0.12929999999999997</v>
      </c>
      <c r="Q35" s="61">
        <v>0.25330000000000003</v>
      </c>
      <c r="R35" s="59">
        <v>0.1305</v>
      </c>
      <c r="S35" s="74">
        <f t="shared" si="25"/>
        <v>0.12280000000000002</v>
      </c>
      <c r="T35" s="61">
        <v>-0.5071</v>
      </c>
      <c r="U35" s="59">
        <v>0.1305</v>
      </c>
      <c r="V35" s="74">
        <f t="shared" si="26"/>
        <v>-0.63759999999999994</v>
      </c>
      <c r="W35" s="61">
        <v>-0.52300000000000002</v>
      </c>
      <c r="X35" s="59">
        <v>0.1305</v>
      </c>
      <c r="Y35" s="74">
        <f t="shared" si="27"/>
        <v>-0.65349999999999997</v>
      </c>
      <c r="Z35" s="61">
        <v>-2.0156000000000001</v>
      </c>
      <c r="AA35" s="59">
        <v>0.1305</v>
      </c>
      <c r="AB35" s="74">
        <f t="shared" si="21"/>
        <v>-2.1461000000000001</v>
      </c>
      <c r="AC35" s="215">
        <v>0.24629999999999999</v>
      </c>
      <c r="AD35" s="59">
        <v>0.1305</v>
      </c>
      <c r="AE35" s="74">
        <f t="shared" si="22"/>
        <v>0.11579999999999999</v>
      </c>
      <c r="AF35" s="74">
        <f t="shared" si="16"/>
        <v>-0.28566666666666662</v>
      </c>
      <c r="AG35" s="116">
        <v>-32.97</v>
      </c>
      <c r="AH35" s="22">
        <f t="shared" si="4"/>
        <v>-6.159866183119353E-4</v>
      </c>
      <c r="AI35" s="10">
        <f t="shared" si="5"/>
        <v>1.7596684396444282E-4</v>
      </c>
      <c r="AJ35" s="116">
        <v>90.34</v>
      </c>
      <c r="AK35" s="102" t="s">
        <v>13</v>
      </c>
      <c r="AL35" s="102">
        <v>-19.170000000000002</v>
      </c>
      <c r="AO35" s="70" t="s">
        <v>1857</v>
      </c>
      <c r="AX35" s="70" t="s">
        <v>1798</v>
      </c>
      <c r="AY35" s="62" t="s">
        <v>2011</v>
      </c>
    </row>
    <row r="36" spans="1:51">
      <c r="A36" s="41" t="s">
        <v>1868</v>
      </c>
      <c r="B36" s="61">
        <v>3.5999999999999997E-2</v>
      </c>
      <c r="C36" s="59">
        <v>0.1305</v>
      </c>
      <c r="D36" s="74">
        <f>B36-C36</f>
        <v>-9.4500000000000001E-2</v>
      </c>
      <c r="E36" s="61">
        <v>1.6199999999999999E-2</v>
      </c>
      <c r="F36" s="59">
        <v>0.1305</v>
      </c>
      <c r="G36" s="74">
        <f>E36-F36</f>
        <v>-0.11430000000000001</v>
      </c>
      <c r="H36" s="61">
        <v>-3.7000000000000002E-3</v>
      </c>
      <c r="I36" s="59">
        <v>0.1305</v>
      </c>
      <c r="J36" s="74">
        <f t="shared" ref="J36:J42" si="28">H36-I36</f>
        <v>-0.13420000000000001</v>
      </c>
      <c r="K36" s="52">
        <v>-7.8399999999999997E-2</v>
      </c>
      <c r="L36" s="59">
        <v>0.1305</v>
      </c>
      <c r="M36" s="74">
        <f t="shared" si="23"/>
        <v>-0.2089</v>
      </c>
      <c r="N36" s="61">
        <v>-8.8200000000000001E-2</v>
      </c>
      <c r="O36" s="59">
        <v>0.1305</v>
      </c>
      <c r="P36" s="74">
        <f t="shared" si="24"/>
        <v>-0.21870000000000001</v>
      </c>
      <c r="Q36" s="61">
        <v>-1.52E-2</v>
      </c>
      <c r="R36" s="59">
        <v>0.1305</v>
      </c>
      <c r="S36" s="74">
        <f t="shared" si="25"/>
        <v>-0.1457</v>
      </c>
      <c r="T36" s="61">
        <v>-0.1076</v>
      </c>
      <c r="U36" s="59">
        <v>0.1305</v>
      </c>
      <c r="V36" s="74">
        <f t="shared" si="26"/>
        <v>-0.23810000000000001</v>
      </c>
      <c r="W36" s="61">
        <v>-0.252</v>
      </c>
      <c r="X36" s="59">
        <v>0.1305</v>
      </c>
      <c r="Y36" s="74">
        <f t="shared" si="27"/>
        <v>-0.38250000000000001</v>
      </c>
      <c r="Z36" s="61">
        <v>-7.1199999999999999E-2</v>
      </c>
      <c r="AA36" s="59">
        <v>0.1305</v>
      </c>
      <c r="AB36" s="74">
        <f t="shared" si="21"/>
        <v>-0.20169999999999999</v>
      </c>
      <c r="AC36" s="61">
        <v>-7.5399999999999995E-2</v>
      </c>
      <c r="AD36" s="59">
        <v>0.1305</v>
      </c>
      <c r="AE36" s="74">
        <f t="shared" si="22"/>
        <v>-0.2059</v>
      </c>
      <c r="AF36" s="74">
        <f t="shared" si="16"/>
        <v>-0.19445000000000001</v>
      </c>
      <c r="AG36" s="116">
        <v>19.82</v>
      </c>
      <c r="AH36" s="22">
        <f t="shared" ref="AH36:AH67" si="29">AG36/$AG$107</f>
        <v>3.7030193433250103E-4</v>
      </c>
      <c r="AI36" s="10">
        <f t="shared" si="5"/>
        <v>-7.2005211130954827E-5</v>
      </c>
      <c r="AJ36" s="116">
        <v>26.65</v>
      </c>
      <c r="AK36" s="102">
        <v>0</v>
      </c>
      <c r="AL36" s="102">
        <v>-18.91</v>
      </c>
      <c r="AN36" s="93"/>
      <c r="AO36" s="70" t="s">
        <v>1875</v>
      </c>
      <c r="AX36" s="70" t="s">
        <v>2008</v>
      </c>
      <c r="AY36" s="62" t="s">
        <v>2010</v>
      </c>
    </row>
    <row r="37" spans="1:51">
      <c r="A37" s="41" t="s">
        <v>1876</v>
      </c>
      <c r="B37" s="53" t="s">
        <v>13</v>
      </c>
      <c r="C37" s="59">
        <v>0.1305</v>
      </c>
      <c r="D37" s="78" t="s">
        <v>13</v>
      </c>
      <c r="E37" s="61">
        <v>0.13</v>
      </c>
      <c r="F37" s="59">
        <v>0.1305</v>
      </c>
      <c r="G37" s="74">
        <f>E37-F37</f>
        <v>-5.0000000000000044E-4</v>
      </c>
      <c r="H37" s="61">
        <v>0.1</v>
      </c>
      <c r="I37" s="59">
        <v>0.1305</v>
      </c>
      <c r="J37" s="74">
        <f t="shared" si="28"/>
        <v>-3.0499999999999999E-2</v>
      </c>
      <c r="K37" s="52">
        <v>0.09</v>
      </c>
      <c r="L37" s="59">
        <v>0.1305</v>
      </c>
      <c r="M37" s="74">
        <f t="shared" si="23"/>
        <v>-4.0500000000000008E-2</v>
      </c>
      <c r="N37" s="61">
        <v>0.1</v>
      </c>
      <c r="O37" s="59">
        <v>0.1305</v>
      </c>
      <c r="P37" s="74">
        <f t="shared" si="24"/>
        <v>-3.0499999999999999E-2</v>
      </c>
      <c r="Q37" s="61">
        <v>0.09</v>
      </c>
      <c r="R37" s="59">
        <v>0.1305</v>
      </c>
      <c r="S37" s="74">
        <f t="shared" si="25"/>
        <v>-4.0500000000000008E-2</v>
      </c>
      <c r="T37" s="61">
        <v>0.11</v>
      </c>
      <c r="U37" s="59">
        <v>0.1305</v>
      </c>
      <c r="V37" s="74">
        <f t="shared" si="26"/>
        <v>-2.0500000000000004E-2</v>
      </c>
      <c r="W37" s="61">
        <v>7.0000000000000007E-2</v>
      </c>
      <c r="X37" s="59">
        <v>0.1305</v>
      </c>
      <c r="Y37" s="74">
        <f t="shared" si="27"/>
        <v>-6.0499999999999998E-2</v>
      </c>
      <c r="Z37" s="61">
        <v>0.12</v>
      </c>
      <c r="AA37" s="59">
        <v>0.1305</v>
      </c>
      <c r="AB37" s="74">
        <f t="shared" si="21"/>
        <v>-1.0500000000000009E-2</v>
      </c>
      <c r="AC37" s="61">
        <v>0.13</v>
      </c>
      <c r="AD37" s="59">
        <v>0.1305</v>
      </c>
      <c r="AE37" s="74">
        <f t="shared" si="22"/>
        <v>-5.0000000000000044E-4</v>
      </c>
      <c r="AF37" s="74">
        <f t="shared" si="16"/>
        <v>-2.6055555555555561E-2</v>
      </c>
      <c r="AG37" s="116">
        <v>17.43</v>
      </c>
      <c r="AH37" s="22">
        <f t="shared" si="29"/>
        <v>3.2564897655981294E-4</v>
      </c>
      <c r="AI37" s="10">
        <f t="shared" si="5"/>
        <v>-8.484965000364016E-6</v>
      </c>
      <c r="AJ37" s="116">
        <v>26.31</v>
      </c>
      <c r="AK37" s="102">
        <v>0.51</v>
      </c>
      <c r="AL37" s="102" t="s">
        <v>13</v>
      </c>
      <c r="AO37" s="70" t="s">
        <v>1857</v>
      </c>
      <c r="AX37" s="70" t="s">
        <v>1798</v>
      </c>
      <c r="AY37" s="62" t="s">
        <v>2011</v>
      </c>
    </row>
    <row r="38" spans="1:51">
      <c r="A38" s="41" t="s">
        <v>1877</v>
      </c>
      <c r="B38" s="53" t="s">
        <v>13</v>
      </c>
      <c r="C38" s="59">
        <v>0.1305</v>
      </c>
      <c r="D38" s="78" t="s">
        <v>13</v>
      </c>
      <c r="E38" s="54" t="s">
        <v>13</v>
      </c>
      <c r="F38" s="59">
        <v>0.1305</v>
      </c>
      <c r="G38" s="78" t="s">
        <v>13</v>
      </c>
      <c r="H38" s="61">
        <v>0.21</v>
      </c>
      <c r="I38" s="59">
        <v>0.1305</v>
      </c>
      <c r="J38" s="74">
        <f t="shared" si="28"/>
        <v>7.9499999999999987E-2</v>
      </c>
      <c r="K38" s="52">
        <v>0.21</v>
      </c>
      <c r="L38" s="59">
        <v>0.1305</v>
      </c>
      <c r="M38" s="74">
        <f t="shared" si="23"/>
        <v>7.9499999999999987E-2</v>
      </c>
      <c r="N38" s="61">
        <v>0.16</v>
      </c>
      <c r="O38" s="59">
        <v>0.1305</v>
      </c>
      <c r="P38" s="74">
        <f t="shared" si="24"/>
        <v>2.9499999999999998E-2</v>
      </c>
      <c r="Q38" s="61">
        <v>0.24</v>
      </c>
      <c r="R38" s="59">
        <v>0.1305</v>
      </c>
      <c r="S38" s="74">
        <f t="shared" si="25"/>
        <v>0.10949999999999999</v>
      </c>
      <c r="T38" s="61">
        <v>0.19</v>
      </c>
      <c r="U38" s="59">
        <v>0.1305</v>
      </c>
      <c r="V38" s="74">
        <f t="shared" si="26"/>
        <v>5.9499999999999997E-2</v>
      </c>
      <c r="W38" s="61">
        <v>0.17</v>
      </c>
      <c r="X38" s="59">
        <v>0.1305</v>
      </c>
      <c r="Y38" s="74">
        <f t="shared" si="27"/>
        <v>3.9500000000000007E-2</v>
      </c>
      <c r="Z38" s="61">
        <v>0.11</v>
      </c>
      <c r="AA38" s="59">
        <v>0.1305</v>
      </c>
      <c r="AB38" s="74">
        <f t="shared" si="21"/>
        <v>-2.0500000000000004E-2</v>
      </c>
      <c r="AC38" s="61">
        <v>0.09</v>
      </c>
      <c r="AD38" s="59">
        <v>0.1305</v>
      </c>
      <c r="AE38" s="74">
        <f t="shared" si="22"/>
        <v>-4.0500000000000008E-2</v>
      </c>
      <c r="AF38" s="74">
        <f t="shared" si="16"/>
        <v>4.1999999999999982E-2</v>
      </c>
      <c r="AG38" s="116">
        <v>55.48</v>
      </c>
      <c r="AH38" s="22">
        <f t="shared" si="29"/>
        <v>1.0365464841961228E-3</v>
      </c>
      <c r="AI38" s="10">
        <f t="shared" si="5"/>
        <v>4.3534952336237139E-5</v>
      </c>
      <c r="AJ38" s="116">
        <v>90.16</v>
      </c>
      <c r="AK38" s="102">
        <v>1.06</v>
      </c>
      <c r="AL38" s="102" t="s">
        <v>13</v>
      </c>
      <c r="AO38" s="70" t="s">
        <v>1871</v>
      </c>
      <c r="AX38" s="70" t="s">
        <v>1798</v>
      </c>
      <c r="AY38" s="62" t="s">
        <v>2011</v>
      </c>
    </row>
    <row r="39" spans="1:51">
      <c r="A39" s="41" t="s">
        <v>1878</v>
      </c>
      <c r="B39" s="61">
        <v>0.1115</v>
      </c>
      <c r="C39" s="59">
        <v>0.1305</v>
      </c>
      <c r="D39" s="74">
        <f>B39-C39</f>
        <v>-1.9000000000000003E-2</v>
      </c>
      <c r="E39" s="61">
        <v>6.5100000000000005E-2</v>
      </c>
      <c r="F39" s="59">
        <v>0.1305</v>
      </c>
      <c r="G39" s="74">
        <f>E39-F39</f>
        <v>-6.54E-2</v>
      </c>
      <c r="H39" s="61">
        <v>0.1239</v>
      </c>
      <c r="I39" s="59">
        <v>0.1305</v>
      </c>
      <c r="J39" s="74">
        <f t="shared" si="28"/>
        <v>-6.6000000000000086E-3</v>
      </c>
      <c r="K39" s="52">
        <v>0.13370000000000001</v>
      </c>
      <c r="L39" s="59">
        <v>0.1305</v>
      </c>
      <c r="M39" s="74">
        <f t="shared" si="23"/>
        <v>3.2000000000000084E-3</v>
      </c>
      <c r="N39" s="61">
        <v>5.6399999999999999E-2</v>
      </c>
      <c r="O39" s="59">
        <v>0.1305</v>
      </c>
      <c r="P39" s="74">
        <f t="shared" si="24"/>
        <v>-7.4099999999999999E-2</v>
      </c>
      <c r="Q39" s="61">
        <v>0.11609999999999999</v>
      </c>
      <c r="R39" s="59">
        <v>0.1305</v>
      </c>
      <c r="S39" s="74">
        <f t="shared" si="25"/>
        <v>-1.440000000000001E-2</v>
      </c>
      <c r="T39" s="61">
        <v>5.6899999999999999E-2</v>
      </c>
      <c r="U39" s="59">
        <v>0.1305</v>
      </c>
      <c r="V39" s="74">
        <f t="shared" si="26"/>
        <v>-7.3599999999999999E-2</v>
      </c>
      <c r="W39" s="61">
        <v>0.03</v>
      </c>
      <c r="X39" s="59">
        <v>0.1305</v>
      </c>
      <c r="Y39" s="74">
        <f t="shared" si="27"/>
        <v>-0.10050000000000001</v>
      </c>
      <c r="Z39" s="61">
        <v>2.7300000000000001E-2</v>
      </c>
      <c r="AA39" s="59">
        <v>0.1305</v>
      </c>
      <c r="AB39" s="74">
        <f t="shared" si="21"/>
        <v>-0.1032</v>
      </c>
      <c r="AC39" s="61">
        <v>-8.1500000000000003E-2</v>
      </c>
      <c r="AD39" s="59">
        <v>0.1305</v>
      </c>
      <c r="AE39" s="74">
        <f t="shared" si="22"/>
        <v>-0.21200000000000002</v>
      </c>
      <c r="AF39" s="74">
        <f t="shared" si="16"/>
        <v>-6.6560000000000008E-2</v>
      </c>
      <c r="AG39" s="116">
        <v>45.67</v>
      </c>
      <c r="AH39" s="22">
        <f t="shared" si="29"/>
        <v>8.5326384162287192E-4</v>
      </c>
      <c r="AI39" s="10">
        <f t="shared" si="5"/>
        <v>-5.6793241298418363E-5</v>
      </c>
      <c r="AJ39" s="116">
        <v>64.27</v>
      </c>
      <c r="AK39" s="102">
        <v>16.98</v>
      </c>
      <c r="AL39" s="102">
        <v>-2.78</v>
      </c>
      <c r="AO39" s="70" t="s">
        <v>1871</v>
      </c>
      <c r="AX39" s="70" t="s">
        <v>1798</v>
      </c>
      <c r="AY39" s="62" t="s">
        <v>2011</v>
      </c>
    </row>
    <row r="40" spans="1:51">
      <c r="A40" s="41" t="s">
        <v>1879</v>
      </c>
      <c r="B40" s="61">
        <v>-2.5700000000000001E-2</v>
      </c>
      <c r="C40" s="59">
        <v>0.1305</v>
      </c>
      <c r="D40" s="74">
        <f>B40-C40</f>
        <v>-0.15620000000000001</v>
      </c>
      <c r="E40" s="61">
        <v>-3.61E-2</v>
      </c>
      <c r="F40" s="59">
        <v>0.1305</v>
      </c>
      <c r="G40" s="74">
        <f>E40-F40</f>
        <v>-0.1666</v>
      </c>
      <c r="H40" s="61">
        <v>5.0000000000000001E-4</v>
      </c>
      <c r="I40" s="59">
        <v>0.1305</v>
      </c>
      <c r="J40" s="74">
        <f t="shared" si="28"/>
        <v>-0.13</v>
      </c>
      <c r="K40" s="52">
        <v>-4.4699999999999997E-2</v>
      </c>
      <c r="L40" s="59">
        <v>0.1305</v>
      </c>
      <c r="M40" s="74">
        <f t="shared" si="23"/>
        <v>-0.17519999999999999</v>
      </c>
      <c r="N40" s="61">
        <v>-6.1699999999999998E-2</v>
      </c>
      <c r="O40" s="59">
        <v>0.1305</v>
      </c>
      <c r="P40" s="74">
        <f t="shared" si="24"/>
        <v>-0.19220000000000001</v>
      </c>
      <c r="Q40" s="61">
        <v>-5.9499999999999997E-2</v>
      </c>
      <c r="R40" s="59">
        <v>0.1305</v>
      </c>
      <c r="S40" s="74">
        <f t="shared" si="25"/>
        <v>-0.19</v>
      </c>
      <c r="T40" s="61">
        <v>-0.1739</v>
      </c>
      <c r="U40" s="59">
        <v>0.1305</v>
      </c>
      <c r="V40" s="74">
        <f t="shared" si="26"/>
        <v>-0.3044</v>
      </c>
      <c r="W40" s="61">
        <v>-0.14119999999999999</v>
      </c>
      <c r="X40" s="59">
        <v>0.1305</v>
      </c>
      <c r="Y40" s="74">
        <f t="shared" si="27"/>
        <v>-0.2717</v>
      </c>
      <c r="Z40" s="61">
        <v>-0.16250000000000001</v>
      </c>
      <c r="AA40" s="59">
        <v>0.1305</v>
      </c>
      <c r="AB40" s="74">
        <f t="shared" si="21"/>
        <v>-0.29300000000000004</v>
      </c>
      <c r="AC40" s="61">
        <v>-0.10970000000000001</v>
      </c>
      <c r="AD40" s="59">
        <v>0.1305</v>
      </c>
      <c r="AE40" s="74">
        <f t="shared" si="22"/>
        <v>-0.24020000000000002</v>
      </c>
      <c r="AF40" s="74">
        <f t="shared" si="16"/>
        <v>-0.21195000000000003</v>
      </c>
      <c r="AG40" s="116">
        <v>41.81</v>
      </c>
      <c r="AH40" s="22">
        <f t="shared" si="29"/>
        <v>7.8114651233309124E-4</v>
      </c>
      <c r="AI40" s="10">
        <f t="shared" si="5"/>
        <v>-1.655640032889987E-4</v>
      </c>
      <c r="AJ40" s="116">
        <v>62.82</v>
      </c>
      <c r="AK40" s="102">
        <v>11.19</v>
      </c>
      <c r="AL40" s="102">
        <v>-9.92</v>
      </c>
      <c r="AO40" s="70" t="s">
        <v>1886</v>
      </c>
      <c r="AX40" s="70" t="s">
        <v>1798</v>
      </c>
      <c r="AY40" s="62" t="s">
        <v>2011</v>
      </c>
    </row>
    <row r="41" spans="1:51">
      <c r="A41" s="41" t="s">
        <v>1880</v>
      </c>
      <c r="B41" s="61">
        <v>0.1278</v>
      </c>
      <c r="C41" s="59">
        <v>0.1305</v>
      </c>
      <c r="D41" s="74">
        <f>B41-C41</f>
        <v>-2.7000000000000079E-3</v>
      </c>
      <c r="E41" s="61">
        <v>0.13089999999999999</v>
      </c>
      <c r="F41" s="59">
        <v>0.1305</v>
      </c>
      <c r="G41" s="74">
        <f>E41-F41</f>
        <v>3.999999999999837E-4</v>
      </c>
      <c r="H41" s="61">
        <v>0.111</v>
      </c>
      <c r="I41" s="59">
        <v>0.1305</v>
      </c>
      <c r="J41" s="74">
        <f t="shared" si="28"/>
        <v>-1.9500000000000003E-2</v>
      </c>
      <c r="K41" s="52">
        <v>9.6299999999999997E-2</v>
      </c>
      <c r="L41" s="59">
        <v>0.1305</v>
      </c>
      <c r="M41" s="74">
        <f t="shared" si="23"/>
        <v>-3.4200000000000008E-2</v>
      </c>
      <c r="N41" s="61">
        <v>9.2499999999999999E-2</v>
      </c>
      <c r="O41" s="59">
        <v>0.1305</v>
      </c>
      <c r="P41" s="74">
        <f t="shared" si="24"/>
        <v>-3.8000000000000006E-2</v>
      </c>
      <c r="Q41" s="61">
        <v>7.9399999999999998E-2</v>
      </c>
      <c r="R41" s="59">
        <v>0.1305</v>
      </c>
      <c r="S41" s="74">
        <f t="shared" si="25"/>
        <v>-5.1100000000000007E-2</v>
      </c>
      <c r="T41" s="61">
        <v>7.51E-2</v>
      </c>
      <c r="U41" s="59">
        <v>0.1305</v>
      </c>
      <c r="V41" s="74">
        <f t="shared" si="26"/>
        <v>-5.5400000000000005E-2</v>
      </c>
      <c r="W41" s="61">
        <v>7.3300000000000004E-2</v>
      </c>
      <c r="X41" s="59">
        <v>0.1305</v>
      </c>
      <c r="Y41" s="74">
        <f t="shared" si="27"/>
        <v>-5.7200000000000001E-2</v>
      </c>
      <c r="Z41" s="61">
        <v>0.1051</v>
      </c>
      <c r="AA41" s="59">
        <v>0.1305</v>
      </c>
      <c r="AB41" s="74">
        <f t="shared" si="21"/>
        <v>-2.5400000000000006E-2</v>
      </c>
      <c r="AC41" s="61">
        <v>0.1009</v>
      </c>
      <c r="AD41" s="59">
        <v>0.1305</v>
      </c>
      <c r="AE41" s="74">
        <f t="shared" si="22"/>
        <v>-2.9600000000000001E-2</v>
      </c>
      <c r="AF41" s="74">
        <f t="shared" si="16"/>
        <v>-3.1270000000000006E-2</v>
      </c>
      <c r="AG41" s="116">
        <v>44.23</v>
      </c>
      <c r="AH41" s="22">
        <f t="shared" si="29"/>
        <v>8.2635996748367903E-4</v>
      </c>
      <c r="AI41" s="10">
        <f t="shared" si="5"/>
        <v>-2.5840276183214648E-5</v>
      </c>
      <c r="AJ41" s="116">
        <v>58.78</v>
      </c>
      <c r="AK41" s="102">
        <v>0.93</v>
      </c>
      <c r="AL41" s="102">
        <v>-6.15</v>
      </c>
      <c r="AN41" s="93"/>
      <c r="AO41" s="70" t="s">
        <v>1887</v>
      </c>
      <c r="AX41" s="70" t="s">
        <v>2007</v>
      </c>
      <c r="AY41" s="62" t="s">
        <v>2010</v>
      </c>
    </row>
    <row r="42" spans="1:51">
      <c r="A42" s="41" t="s">
        <v>1881</v>
      </c>
      <c r="B42" s="61">
        <v>6.8400000000000002E-2</v>
      </c>
      <c r="C42" s="59">
        <v>0.1305</v>
      </c>
      <c r="D42" s="74">
        <f>B42-C42</f>
        <v>-6.2100000000000002E-2</v>
      </c>
      <c r="E42" s="61">
        <v>0.1293</v>
      </c>
      <c r="F42" s="59">
        <v>0.1305</v>
      </c>
      <c r="G42" s="74">
        <f>E42-F42</f>
        <v>-1.2000000000000066E-3</v>
      </c>
      <c r="H42" s="61">
        <v>0.26979999999999998</v>
      </c>
      <c r="I42" s="59">
        <v>0.1305</v>
      </c>
      <c r="J42" s="74">
        <f t="shared" si="28"/>
        <v>0.13929999999999998</v>
      </c>
      <c r="K42" s="52">
        <v>1.6799999999999999E-2</v>
      </c>
      <c r="L42" s="59">
        <v>0.1305</v>
      </c>
      <c r="M42" s="74">
        <f t="shared" si="23"/>
        <v>-0.11370000000000001</v>
      </c>
      <c r="N42" s="61">
        <v>2.3900000000000001E-2</v>
      </c>
      <c r="O42" s="59">
        <v>0.1305</v>
      </c>
      <c r="P42" s="74">
        <f t="shared" si="24"/>
        <v>-0.1066</v>
      </c>
      <c r="Q42" s="61">
        <v>-1.9300000000000001E-2</v>
      </c>
      <c r="R42" s="59">
        <v>0.1305</v>
      </c>
      <c r="S42" s="74">
        <f t="shared" si="25"/>
        <v>-0.14980000000000002</v>
      </c>
      <c r="T42" s="61">
        <v>9.7699999999999995E-2</v>
      </c>
      <c r="U42" s="59">
        <v>0.1305</v>
      </c>
      <c r="V42" s="74">
        <f t="shared" si="26"/>
        <v>-3.280000000000001E-2</v>
      </c>
      <c r="W42" s="61">
        <v>0.10630000000000001</v>
      </c>
      <c r="X42" s="59">
        <v>0.1305</v>
      </c>
      <c r="Y42" s="74">
        <f t="shared" si="27"/>
        <v>-2.4199999999999999E-2</v>
      </c>
      <c r="Z42" s="61">
        <v>8.7099999999999997E-2</v>
      </c>
      <c r="AA42" s="59">
        <v>0.1305</v>
      </c>
      <c r="AB42" s="74">
        <f t="shared" si="21"/>
        <v>-4.3400000000000008E-2</v>
      </c>
      <c r="AC42" s="61">
        <v>9.5699999999999993E-2</v>
      </c>
      <c r="AD42" s="59">
        <v>0.1305</v>
      </c>
      <c r="AE42" s="74">
        <f t="shared" si="22"/>
        <v>-3.4800000000000011E-2</v>
      </c>
      <c r="AF42" s="74">
        <f t="shared" si="16"/>
        <v>-4.2930000000000003E-2</v>
      </c>
      <c r="AG42" s="116">
        <v>18.53</v>
      </c>
      <c r="AH42" s="22">
        <f t="shared" si="29"/>
        <v>3.4620054708280751E-4</v>
      </c>
      <c r="AI42" s="10">
        <f t="shared" si="5"/>
        <v>-1.4862389486264927E-5</v>
      </c>
      <c r="AJ42" s="116">
        <v>25.78</v>
      </c>
      <c r="AK42" s="102">
        <v>3.69</v>
      </c>
      <c r="AL42" s="102">
        <v>16.350000000000001</v>
      </c>
      <c r="AO42" s="70" t="s">
        <v>1888</v>
      </c>
      <c r="AX42" s="70" t="s">
        <v>1798</v>
      </c>
      <c r="AY42" s="62" t="s">
        <v>2011</v>
      </c>
    </row>
    <row r="43" spans="1:51">
      <c r="A43" s="41" t="s">
        <v>1882</v>
      </c>
      <c r="B43" s="215">
        <v>-6.4899999999999999E-2</v>
      </c>
      <c r="C43" s="59">
        <v>0.1305</v>
      </c>
      <c r="D43" s="74">
        <f>B43-C43</f>
        <v>-0.19540000000000002</v>
      </c>
      <c r="E43" s="59" t="s">
        <v>13</v>
      </c>
      <c r="F43" s="59">
        <v>0.1305</v>
      </c>
      <c r="G43" s="78" t="s">
        <v>13</v>
      </c>
      <c r="H43" s="59" t="s">
        <v>13</v>
      </c>
      <c r="I43" s="59">
        <v>0.1305</v>
      </c>
      <c r="J43" s="78" t="s">
        <v>13</v>
      </c>
      <c r="K43" s="59" t="s">
        <v>13</v>
      </c>
      <c r="L43" s="59">
        <v>0.1305</v>
      </c>
      <c r="M43" s="78" t="s">
        <v>13</v>
      </c>
      <c r="N43" s="61">
        <v>0.04</v>
      </c>
      <c r="O43" s="59">
        <v>0.1305</v>
      </c>
      <c r="P43" s="74">
        <f t="shared" si="24"/>
        <v>-9.0499999999999997E-2</v>
      </c>
      <c r="Q43" s="61">
        <v>0.01</v>
      </c>
      <c r="R43" s="59">
        <v>0.1305</v>
      </c>
      <c r="S43" s="74">
        <f t="shared" si="25"/>
        <v>-0.12050000000000001</v>
      </c>
      <c r="T43" s="61">
        <v>7.0000000000000007E-2</v>
      </c>
      <c r="U43" s="59">
        <v>0.1305</v>
      </c>
      <c r="V43" s="74">
        <f t="shared" si="26"/>
        <v>-6.0499999999999998E-2</v>
      </c>
      <c r="W43" s="61">
        <v>0.26</v>
      </c>
      <c r="X43" s="59">
        <v>0.1305</v>
      </c>
      <c r="Y43" s="74">
        <f t="shared" si="27"/>
        <v>0.1295</v>
      </c>
      <c r="Z43" s="61">
        <v>0.21</v>
      </c>
      <c r="AA43" s="59">
        <v>0.1305</v>
      </c>
      <c r="AB43" s="74">
        <f t="shared" si="21"/>
        <v>7.9499999999999987E-2</v>
      </c>
      <c r="AC43" s="61">
        <v>0.18</v>
      </c>
      <c r="AD43" s="59">
        <v>0.1305</v>
      </c>
      <c r="AE43" s="74">
        <f t="shared" si="22"/>
        <v>4.9499999999999988E-2</v>
      </c>
      <c r="AF43" s="74">
        <f t="shared" ref="AF43:AF65" si="30">AVERAGE(D43,G43,J43,M43,P43,S43,V43,Y43,AB43,AE43)</f>
        <v>-2.9771428571428577E-2</v>
      </c>
      <c r="AG43" s="116">
        <v>17.850000000000001</v>
      </c>
      <c r="AH43" s="22">
        <f t="shared" si="29"/>
        <v>3.3349593985041088E-4</v>
      </c>
      <c r="AI43" s="10">
        <f t="shared" si="5"/>
        <v>-9.928650552117949E-6</v>
      </c>
      <c r="AJ43" s="116">
        <v>63.82</v>
      </c>
      <c r="AK43" s="102">
        <v>0.05</v>
      </c>
      <c r="AL43" s="102">
        <v>-6.68</v>
      </c>
      <c r="AO43" s="70" t="s">
        <v>1889</v>
      </c>
      <c r="AW43" s="65"/>
      <c r="AX43" s="70" t="s">
        <v>1798</v>
      </c>
      <c r="AY43" s="62" t="s">
        <v>2011</v>
      </c>
    </row>
    <row r="44" spans="1:51">
      <c r="A44" s="41" t="s">
        <v>1884</v>
      </c>
      <c r="B44" s="64" t="s">
        <v>13</v>
      </c>
      <c r="C44" s="59">
        <v>0.1305</v>
      </c>
      <c r="D44" s="78" t="s">
        <v>13</v>
      </c>
      <c r="E44" s="59" t="s">
        <v>13</v>
      </c>
      <c r="F44" s="59">
        <v>0.1305</v>
      </c>
      <c r="G44" s="78" t="s">
        <v>13</v>
      </c>
      <c r="H44" s="59" t="s">
        <v>13</v>
      </c>
      <c r="I44" s="59">
        <v>0.1305</v>
      </c>
      <c r="J44" s="78" t="s">
        <v>13</v>
      </c>
      <c r="K44" s="59" t="s">
        <v>13</v>
      </c>
      <c r="L44" s="59">
        <v>0.1305</v>
      </c>
      <c r="M44" s="78" t="s">
        <v>13</v>
      </c>
      <c r="N44" s="59" t="s">
        <v>13</v>
      </c>
      <c r="O44" s="59">
        <v>0.1305</v>
      </c>
      <c r="P44" s="78" t="s">
        <v>13</v>
      </c>
      <c r="Q44" s="61">
        <v>-1.8200000000000001E-2</v>
      </c>
      <c r="R44" s="59">
        <v>0.1305</v>
      </c>
      <c r="S44" s="74">
        <f t="shared" si="25"/>
        <v>-0.1487</v>
      </c>
      <c r="T44" s="61">
        <v>1.17E-2</v>
      </c>
      <c r="U44" s="59">
        <v>0.1305</v>
      </c>
      <c r="V44" s="74">
        <f t="shared" si="26"/>
        <v>-0.1188</v>
      </c>
      <c r="W44" s="61">
        <v>0.06</v>
      </c>
      <c r="X44" s="59">
        <v>0.1305</v>
      </c>
      <c r="Y44" s="74">
        <f t="shared" si="27"/>
        <v>-7.0500000000000007E-2</v>
      </c>
      <c r="Z44" s="61">
        <v>-0.01</v>
      </c>
      <c r="AA44" s="59">
        <v>0.1305</v>
      </c>
      <c r="AB44" s="74">
        <f t="shared" si="21"/>
        <v>-0.14050000000000001</v>
      </c>
      <c r="AC44" s="61">
        <v>-0.08</v>
      </c>
      <c r="AD44" s="59">
        <v>0.1305</v>
      </c>
      <c r="AE44" s="74">
        <f t="shared" si="22"/>
        <v>-0.21050000000000002</v>
      </c>
      <c r="AF44" s="74">
        <f t="shared" si="30"/>
        <v>-0.13780000000000001</v>
      </c>
      <c r="AG44" s="116">
        <v>33.799999999999997</v>
      </c>
      <c r="AH44" s="22">
        <f t="shared" si="29"/>
        <v>6.3149371243383112E-4</v>
      </c>
      <c r="AI44" s="10">
        <f t="shared" si="5"/>
        <v>-8.7019833573381939E-5</v>
      </c>
      <c r="AJ44" s="116">
        <v>41.56</v>
      </c>
      <c r="AK44" s="102">
        <v>0.65</v>
      </c>
      <c r="AL44" s="102" t="s">
        <v>13</v>
      </c>
      <c r="AO44" s="70" t="s">
        <v>1890</v>
      </c>
      <c r="AW44" s="65"/>
      <c r="AX44" s="70" t="s">
        <v>1798</v>
      </c>
      <c r="AY44" s="62" t="s">
        <v>2011</v>
      </c>
    </row>
    <row r="45" spans="1:51">
      <c r="A45" s="41" t="s">
        <v>1885</v>
      </c>
      <c r="B45" s="64" t="s">
        <v>13</v>
      </c>
      <c r="C45" s="59">
        <v>0.1305</v>
      </c>
      <c r="D45" s="78" t="s">
        <v>13</v>
      </c>
      <c r="E45" s="59" t="s">
        <v>13</v>
      </c>
      <c r="F45" s="59">
        <v>0.1305</v>
      </c>
      <c r="G45" s="78" t="s">
        <v>13</v>
      </c>
      <c r="H45" s="59" t="s">
        <v>13</v>
      </c>
      <c r="I45" s="59">
        <v>0.1305</v>
      </c>
      <c r="J45" s="78" t="s">
        <v>13</v>
      </c>
      <c r="K45" s="59" t="s">
        <v>13</v>
      </c>
      <c r="L45" s="59">
        <v>0.1305</v>
      </c>
      <c r="M45" s="78" t="s">
        <v>13</v>
      </c>
      <c r="N45" s="61">
        <v>0.1</v>
      </c>
      <c r="O45" s="59">
        <v>0.1305</v>
      </c>
      <c r="P45" s="74">
        <f>N45-O45</f>
        <v>-3.0499999999999999E-2</v>
      </c>
      <c r="Q45" s="61">
        <v>0.21</v>
      </c>
      <c r="R45" s="59">
        <v>0.1305</v>
      </c>
      <c r="S45" s="74">
        <f t="shared" si="25"/>
        <v>7.9499999999999987E-2</v>
      </c>
      <c r="T45" s="61">
        <v>0.48</v>
      </c>
      <c r="U45" s="59">
        <v>0.1305</v>
      </c>
      <c r="V45" s="74">
        <f t="shared" si="26"/>
        <v>0.34949999999999998</v>
      </c>
      <c r="W45" s="61">
        <v>0.52</v>
      </c>
      <c r="X45" s="59">
        <v>0.1305</v>
      </c>
      <c r="Y45" s="74">
        <f t="shared" si="27"/>
        <v>0.38950000000000001</v>
      </c>
      <c r="Z45" s="61">
        <v>0.53</v>
      </c>
      <c r="AA45" s="59">
        <v>0.1305</v>
      </c>
      <c r="AB45" s="74">
        <f t="shared" si="21"/>
        <v>0.39950000000000002</v>
      </c>
      <c r="AC45" s="61">
        <v>0.28999999999999998</v>
      </c>
      <c r="AD45" s="59">
        <v>0.1305</v>
      </c>
      <c r="AE45" s="74">
        <f t="shared" si="22"/>
        <v>0.15949999999999998</v>
      </c>
      <c r="AF45" s="74">
        <f t="shared" si="30"/>
        <v>0.22450000000000001</v>
      </c>
      <c r="AG45" s="116">
        <v>52.05</v>
      </c>
      <c r="AH45" s="22">
        <f t="shared" si="29"/>
        <v>9.7246295065624004E-4</v>
      </c>
      <c r="AI45" s="10">
        <f t="shared" si="5"/>
        <v>2.1831793242232589E-4</v>
      </c>
      <c r="AJ45" s="116">
        <v>68.13</v>
      </c>
      <c r="AK45" s="102">
        <v>0.25</v>
      </c>
      <c r="AL45" s="102" t="s">
        <v>13</v>
      </c>
      <c r="AO45" s="70" t="s">
        <v>1891</v>
      </c>
      <c r="AX45" s="70" t="s">
        <v>1798</v>
      </c>
      <c r="AY45" s="62" t="s">
        <v>2011</v>
      </c>
    </row>
    <row r="46" spans="1:51">
      <c r="A46" s="41" t="s">
        <v>1892</v>
      </c>
      <c r="B46" s="53" t="s">
        <v>13</v>
      </c>
      <c r="C46" s="59">
        <v>0.1305</v>
      </c>
      <c r="D46" s="78" t="s">
        <v>13</v>
      </c>
      <c r="E46" s="59" t="s">
        <v>13</v>
      </c>
      <c r="F46" s="59">
        <v>0.1305</v>
      </c>
      <c r="G46" s="78" t="s">
        <v>13</v>
      </c>
      <c r="H46" s="54" t="s">
        <v>13</v>
      </c>
      <c r="I46" s="59">
        <v>0.1305</v>
      </c>
      <c r="J46" s="78" t="s">
        <v>13</v>
      </c>
      <c r="K46" s="52">
        <v>0.16220000000000001</v>
      </c>
      <c r="L46" s="59">
        <v>0.1305</v>
      </c>
      <c r="M46" s="74">
        <f>K46-L46</f>
        <v>3.1700000000000006E-2</v>
      </c>
      <c r="N46" s="61">
        <v>0.22450000000000001</v>
      </c>
      <c r="O46" s="59">
        <v>0.1305</v>
      </c>
      <c r="P46" s="74">
        <f>N46-O46</f>
        <v>9.4E-2</v>
      </c>
      <c r="Q46" s="61">
        <v>0.15609999999999999</v>
      </c>
      <c r="R46" s="59">
        <v>0.1305</v>
      </c>
      <c r="S46" s="74">
        <f t="shared" si="25"/>
        <v>2.5599999999999984E-2</v>
      </c>
      <c r="T46" s="61">
        <v>0.2011</v>
      </c>
      <c r="U46" s="59">
        <v>0.1305</v>
      </c>
      <c r="V46" s="74">
        <f t="shared" si="26"/>
        <v>7.0599999999999996E-2</v>
      </c>
      <c r="W46" s="61">
        <v>0.29409999999999997</v>
      </c>
      <c r="X46" s="59">
        <v>0.1305</v>
      </c>
      <c r="Y46" s="74">
        <f t="shared" si="27"/>
        <v>0.16359999999999997</v>
      </c>
      <c r="Z46" s="61">
        <v>0.22309999999999999</v>
      </c>
      <c r="AA46" s="59">
        <v>0.1305</v>
      </c>
      <c r="AB46" s="74">
        <f t="shared" si="21"/>
        <v>9.2599999999999988E-2</v>
      </c>
      <c r="AC46" s="61">
        <v>0.25309999999999999</v>
      </c>
      <c r="AD46" s="59">
        <v>0.1305</v>
      </c>
      <c r="AE46" s="74">
        <f t="shared" si="22"/>
        <v>0.12259999999999999</v>
      </c>
      <c r="AF46" s="74">
        <f t="shared" si="30"/>
        <v>8.5814285714285718E-2</v>
      </c>
      <c r="AG46" s="116">
        <v>9.11</v>
      </c>
      <c r="AH46" s="22">
        <f t="shared" si="29"/>
        <v>1.702043704222545E-4</v>
      </c>
      <c r="AI46" s="10">
        <f t="shared" si="5"/>
        <v>1.4605966473235469E-5</v>
      </c>
      <c r="AJ46" s="116">
        <v>11.08</v>
      </c>
      <c r="AK46" s="102">
        <v>0</v>
      </c>
      <c r="AL46" s="102" t="s">
        <v>13</v>
      </c>
      <c r="AO46" s="70" t="s">
        <v>1902</v>
      </c>
      <c r="AX46" s="70" t="s">
        <v>1798</v>
      </c>
      <c r="AY46" s="62" t="s">
        <v>2011</v>
      </c>
    </row>
    <row r="47" spans="1:51">
      <c r="A47" s="41" t="s">
        <v>1893</v>
      </c>
      <c r="B47" s="61">
        <v>0.33389999999999997</v>
      </c>
      <c r="C47" s="59">
        <v>0.1305</v>
      </c>
      <c r="D47" s="74">
        <f>B47-C47</f>
        <v>0.20339999999999997</v>
      </c>
      <c r="E47" s="61">
        <v>0.22359999999999999</v>
      </c>
      <c r="F47" s="59">
        <v>0.1305</v>
      </c>
      <c r="G47" s="74">
        <f>E47-F47</f>
        <v>9.3099999999999988E-2</v>
      </c>
      <c r="H47" s="61">
        <v>5.8400000000000001E-2</v>
      </c>
      <c r="I47" s="59">
        <v>0.1305</v>
      </c>
      <c r="J47" s="74">
        <f>H47-I47</f>
        <v>-7.2099999999999997E-2</v>
      </c>
      <c r="K47" s="52">
        <v>0.58079999999999998</v>
      </c>
      <c r="L47" s="59">
        <v>0.1305</v>
      </c>
      <c r="M47" s="74">
        <f>K47-L47</f>
        <v>0.45029999999999998</v>
      </c>
      <c r="N47" s="61">
        <v>1.5238</v>
      </c>
      <c r="O47" s="59">
        <v>0.1305</v>
      </c>
      <c r="P47" s="74">
        <f>N47-O47</f>
        <v>1.3933</v>
      </c>
      <c r="Q47" s="61">
        <v>1.4450000000000001</v>
      </c>
      <c r="R47" s="59">
        <v>0.1305</v>
      </c>
      <c r="S47" s="74">
        <f t="shared" si="25"/>
        <v>1.3145</v>
      </c>
      <c r="T47" s="61">
        <v>0.71760000000000002</v>
      </c>
      <c r="U47" s="59">
        <v>0.1305</v>
      </c>
      <c r="V47" s="74">
        <f t="shared" si="26"/>
        <v>0.58709999999999996</v>
      </c>
      <c r="W47" s="61">
        <v>0.42159999999999997</v>
      </c>
      <c r="X47" s="59">
        <v>0.1305</v>
      </c>
      <c r="Y47" s="74">
        <f t="shared" si="27"/>
        <v>0.29109999999999997</v>
      </c>
      <c r="Z47" s="61">
        <v>8.5900000000000004E-2</v>
      </c>
      <c r="AA47" s="59">
        <v>0.1305</v>
      </c>
      <c r="AB47" s="74">
        <f t="shared" si="21"/>
        <v>-4.4600000000000001E-2</v>
      </c>
      <c r="AC47" s="61">
        <v>-0.28849999999999998</v>
      </c>
      <c r="AD47" s="59">
        <v>0.1305</v>
      </c>
      <c r="AE47" s="74">
        <f t="shared" si="22"/>
        <v>-0.41899999999999998</v>
      </c>
      <c r="AF47" s="74">
        <f t="shared" si="30"/>
        <v>0.37970999999999999</v>
      </c>
      <c r="AG47" s="116">
        <v>11.8</v>
      </c>
      <c r="AH47" s="22">
        <f t="shared" si="29"/>
        <v>2.204623019739411E-4</v>
      </c>
      <c r="AI47" s="10">
        <f t="shared" si="5"/>
        <v>8.3711740682525172E-5</v>
      </c>
      <c r="AJ47" s="116">
        <v>14.68</v>
      </c>
      <c r="AK47" s="102">
        <v>0</v>
      </c>
      <c r="AL47" s="102" t="s">
        <v>13</v>
      </c>
      <c r="AO47" s="70" t="s">
        <v>1903</v>
      </c>
      <c r="AX47" s="70" t="s">
        <v>1798</v>
      </c>
      <c r="AY47" s="62" t="s">
        <v>2011</v>
      </c>
    </row>
    <row r="48" spans="1:51">
      <c r="A48" s="41" t="s">
        <v>1894</v>
      </c>
      <c r="B48" s="64" t="s">
        <v>13</v>
      </c>
      <c r="C48" s="59">
        <v>0.1305</v>
      </c>
      <c r="D48" s="78" t="s">
        <v>13</v>
      </c>
      <c r="E48" s="59" t="s">
        <v>13</v>
      </c>
      <c r="F48" s="59">
        <v>0.1305</v>
      </c>
      <c r="G48" s="78" t="s">
        <v>13</v>
      </c>
      <c r="H48" s="59" t="s">
        <v>13</v>
      </c>
      <c r="I48" s="59">
        <v>0.1305</v>
      </c>
      <c r="J48" s="78" t="s">
        <v>13</v>
      </c>
      <c r="K48" s="59" t="s">
        <v>13</v>
      </c>
      <c r="L48" s="59">
        <v>0.1305</v>
      </c>
      <c r="M48" s="78" t="s">
        <v>13</v>
      </c>
      <c r="N48" s="59" t="s">
        <v>13</v>
      </c>
      <c r="O48" s="59">
        <v>0.1305</v>
      </c>
      <c r="P48" s="78" t="s">
        <v>13</v>
      </c>
      <c r="Q48" s="59" t="s">
        <v>13</v>
      </c>
      <c r="R48" s="59">
        <v>0.1305</v>
      </c>
      <c r="S48" s="78" t="s">
        <v>13</v>
      </c>
      <c r="T48" s="61">
        <v>0.18390000000000001</v>
      </c>
      <c r="U48" s="59">
        <v>0.1305</v>
      </c>
      <c r="V48" s="74">
        <f t="shared" si="26"/>
        <v>5.3400000000000003E-2</v>
      </c>
      <c r="W48" s="61">
        <v>0.36549999999999999</v>
      </c>
      <c r="X48" s="59">
        <v>0.1305</v>
      </c>
      <c r="Y48" s="74">
        <f t="shared" si="27"/>
        <v>0.23499999999999999</v>
      </c>
      <c r="Z48" s="61">
        <v>9.64E-2</v>
      </c>
      <c r="AA48" s="59">
        <v>0.1305</v>
      </c>
      <c r="AB48" s="74">
        <f t="shared" si="21"/>
        <v>-3.4100000000000005E-2</v>
      </c>
      <c r="AC48" s="61">
        <v>4.0599999999999997E-2</v>
      </c>
      <c r="AD48" s="59">
        <v>0.1305</v>
      </c>
      <c r="AE48" s="74">
        <f t="shared" si="22"/>
        <v>-8.9900000000000008E-2</v>
      </c>
      <c r="AF48" s="74">
        <f t="shared" si="30"/>
        <v>4.1099999999999991E-2</v>
      </c>
      <c r="AG48" s="116">
        <v>12.94</v>
      </c>
      <c r="AH48" s="22">
        <f t="shared" si="29"/>
        <v>2.4176120233413537E-4</v>
      </c>
      <c r="AI48" s="10">
        <f t="shared" si="5"/>
        <v>9.9363854159329615E-6</v>
      </c>
      <c r="AJ48" s="116">
        <v>18.25</v>
      </c>
      <c r="AK48" s="102">
        <v>0.06</v>
      </c>
      <c r="AL48" s="102" t="s">
        <v>13</v>
      </c>
      <c r="AO48" s="62" t="s">
        <v>1798</v>
      </c>
      <c r="AX48" s="62" t="s">
        <v>1798</v>
      </c>
      <c r="AY48" s="62" t="s">
        <v>2011</v>
      </c>
    </row>
    <row r="49" spans="1:51">
      <c r="A49" s="41" t="s">
        <v>1895</v>
      </c>
      <c r="B49" s="61">
        <v>4.7199999999999999E-2</v>
      </c>
      <c r="C49" s="59">
        <v>0.1305</v>
      </c>
      <c r="D49" s="74">
        <f t="shared" ref="D49:D56" si="31">B49-C49</f>
        <v>-8.3300000000000013E-2</v>
      </c>
      <c r="E49" s="61">
        <v>2.8400000000000002E-2</v>
      </c>
      <c r="F49" s="59">
        <v>0.1305</v>
      </c>
      <c r="G49" s="74">
        <f t="shared" ref="G49:G58" si="32">E49-F49</f>
        <v>-0.1021</v>
      </c>
      <c r="H49" s="61">
        <v>3.1099999999999999E-2</v>
      </c>
      <c r="I49" s="59">
        <v>0.1305</v>
      </c>
      <c r="J49" s="74">
        <f t="shared" ref="J49:J58" si="33">H49-I49</f>
        <v>-9.9400000000000002E-2</v>
      </c>
      <c r="K49" s="52">
        <v>-7.6E-3</v>
      </c>
      <c r="L49" s="59">
        <v>0.1305</v>
      </c>
      <c r="M49" s="74">
        <f t="shared" ref="M49:M58" si="34">K49-L49</f>
        <v>-0.1381</v>
      </c>
      <c r="N49" s="61">
        <v>-8.1199999999999994E-2</v>
      </c>
      <c r="O49" s="59">
        <v>0.1305</v>
      </c>
      <c r="P49" s="74">
        <f t="shared" ref="P49:P58" si="35">N49-O49</f>
        <v>-0.2117</v>
      </c>
      <c r="Q49" s="61">
        <v>-5.5899999999999998E-2</v>
      </c>
      <c r="R49" s="59">
        <v>0.1305</v>
      </c>
      <c r="S49" s="74">
        <f t="shared" ref="S49:S58" si="36">Q49-R49</f>
        <v>-0.18640000000000001</v>
      </c>
      <c r="T49" s="61">
        <v>-2.4400000000000002E-2</v>
      </c>
      <c r="U49" s="59">
        <v>0.1305</v>
      </c>
      <c r="V49" s="74">
        <f t="shared" si="26"/>
        <v>-0.15490000000000001</v>
      </c>
      <c r="W49" s="61">
        <v>1.4500000000000001E-2</v>
      </c>
      <c r="X49" s="59">
        <v>0.1305</v>
      </c>
      <c r="Y49" s="74">
        <f t="shared" si="27"/>
        <v>-0.11600000000000001</v>
      </c>
      <c r="Z49" s="61">
        <v>1.23E-2</v>
      </c>
      <c r="AA49" s="59">
        <v>0.1305</v>
      </c>
      <c r="AB49" s="74">
        <f t="shared" si="21"/>
        <v>-0.1182</v>
      </c>
      <c r="AC49" s="61">
        <v>3.1800000000000002E-2</v>
      </c>
      <c r="AD49" s="59">
        <v>0.1305</v>
      </c>
      <c r="AE49" s="74">
        <f t="shared" si="22"/>
        <v>-9.870000000000001E-2</v>
      </c>
      <c r="AF49" s="74">
        <f t="shared" si="30"/>
        <v>-0.13088000000000002</v>
      </c>
      <c r="AG49" s="116">
        <v>7.68</v>
      </c>
      <c r="AH49" s="22">
        <f t="shared" si="29"/>
        <v>1.4348732874236165E-4</v>
      </c>
      <c r="AI49" s="10">
        <f t="shared" si="5"/>
        <v>-1.8779621585800295E-5</v>
      </c>
      <c r="AJ49" s="116">
        <v>9.34</v>
      </c>
      <c r="AK49" s="102">
        <v>0</v>
      </c>
      <c r="AL49" s="102" t="s">
        <v>13</v>
      </c>
      <c r="AO49" s="62" t="s">
        <v>1904</v>
      </c>
      <c r="AX49" s="62" t="s">
        <v>1798</v>
      </c>
      <c r="AY49" s="62" t="s">
        <v>2011</v>
      </c>
    </row>
    <row r="50" spans="1:51">
      <c r="A50" s="41" t="s">
        <v>1896</v>
      </c>
      <c r="B50" s="61">
        <v>0.2898</v>
      </c>
      <c r="C50" s="59">
        <v>0.1305</v>
      </c>
      <c r="D50" s="74">
        <f t="shared" si="31"/>
        <v>0.1593</v>
      </c>
      <c r="E50" s="61">
        <v>0.1948</v>
      </c>
      <c r="F50" s="59">
        <v>0.1305</v>
      </c>
      <c r="G50" s="74">
        <f t="shared" si="32"/>
        <v>6.4299999999999996E-2</v>
      </c>
      <c r="H50" s="61">
        <v>0.1042</v>
      </c>
      <c r="I50" s="59">
        <v>0.1305</v>
      </c>
      <c r="J50" s="74">
        <f t="shared" si="33"/>
        <v>-2.6300000000000004E-2</v>
      </c>
      <c r="K50" s="52">
        <v>7.8799999999999995E-2</v>
      </c>
      <c r="L50" s="59">
        <v>0.1305</v>
      </c>
      <c r="M50" s="74">
        <f t="shared" si="34"/>
        <v>-5.170000000000001E-2</v>
      </c>
      <c r="N50" s="61">
        <v>-7.5999999999999998E-2</v>
      </c>
      <c r="O50" s="59">
        <v>0.1305</v>
      </c>
      <c r="P50" s="74">
        <f t="shared" si="35"/>
        <v>-0.20650000000000002</v>
      </c>
      <c r="Q50" s="61">
        <v>0.06</v>
      </c>
      <c r="R50" s="59">
        <v>0.1305</v>
      </c>
      <c r="S50" s="74">
        <f t="shared" si="36"/>
        <v>-7.0500000000000007E-2</v>
      </c>
      <c r="T50" s="61">
        <v>0.15670000000000001</v>
      </c>
      <c r="U50" s="59">
        <v>0.1305</v>
      </c>
      <c r="V50" s="74">
        <f t="shared" si="26"/>
        <v>2.6200000000000001E-2</v>
      </c>
      <c r="W50" s="61">
        <v>6.5299999999999997E-2</v>
      </c>
      <c r="X50" s="59">
        <v>0.1305</v>
      </c>
      <c r="Y50" s="74">
        <f t="shared" si="27"/>
        <v>-6.5200000000000008E-2</v>
      </c>
      <c r="Z50" s="61">
        <v>9.64E-2</v>
      </c>
      <c r="AA50" s="59">
        <v>0.1305</v>
      </c>
      <c r="AB50" s="74">
        <f t="shared" si="21"/>
        <v>-3.4100000000000005E-2</v>
      </c>
      <c r="AC50" s="61">
        <v>5.6599999999999998E-2</v>
      </c>
      <c r="AD50" s="59">
        <v>0.1305</v>
      </c>
      <c r="AE50" s="74">
        <f t="shared" si="22"/>
        <v>-7.3900000000000007E-2</v>
      </c>
      <c r="AF50" s="74">
        <f t="shared" si="30"/>
        <v>-2.7840000000000011E-2</v>
      </c>
      <c r="AG50" s="116">
        <v>16.28</v>
      </c>
      <c r="AH50" s="22">
        <f t="shared" si="29"/>
        <v>3.0416324374031871E-4</v>
      </c>
      <c r="AI50" s="10">
        <f t="shared" si="5"/>
        <v>-8.4679047057304756E-6</v>
      </c>
      <c r="AJ50" s="116">
        <v>35.380000000000003</v>
      </c>
      <c r="AK50" s="102">
        <v>0</v>
      </c>
      <c r="AL50" s="102">
        <v>-14.07</v>
      </c>
      <c r="AO50" s="62" t="s">
        <v>1905</v>
      </c>
      <c r="AX50" s="62" t="s">
        <v>1798</v>
      </c>
      <c r="AY50" s="62" t="s">
        <v>2011</v>
      </c>
    </row>
    <row r="51" spans="1:51">
      <c r="A51" s="41" t="s">
        <v>1899</v>
      </c>
      <c r="B51" s="61">
        <v>0.2369</v>
      </c>
      <c r="C51" s="59">
        <v>0.1305</v>
      </c>
      <c r="D51" s="74">
        <f t="shared" si="31"/>
        <v>0.10639999999999999</v>
      </c>
      <c r="E51" s="61">
        <v>0.2487</v>
      </c>
      <c r="F51" s="59">
        <v>0.1305</v>
      </c>
      <c r="G51" s="74">
        <f t="shared" si="32"/>
        <v>0.1182</v>
      </c>
      <c r="H51" s="61">
        <v>4.5499999999999999E-2</v>
      </c>
      <c r="I51" s="59">
        <v>0.1305</v>
      </c>
      <c r="J51" s="74">
        <f t="shared" si="33"/>
        <v>-8.5000000000000006E-2</v>
      </c>
      <c r="K51" s="52">
        <v>8.8900000000000007E-2</v>
      </c>
      <c r="L51" s="59">
        <v>0.1305</v>
      </c>
      <c r="M51" s="74">
        <f t="shared" si="34"/>
        <v>-4.1599999999999998E-2</v>
      </c>
      <c r="N51" s="61">
        <v>-6.4000000000000003E-3</v>
      </c>
      <c r="O51" s="59">
        <v>0.1305</v>
      </c>
      <c r="P51" s="74">
        <f t="shared" si="35"/>
        <v>-0.13689999999999999</v>
      </c>
      <c r="Q51" s="61">
        <v>-4.3499999999999997E-2</v>
      </c>
      <c r="R51" s="59">
        <v>0.1305</v>
      </c>
      <c r="S51" s="74">
        <f t="shared" si="36"/>
        <v>-0.17399999999999999</v>
      </c>
      <c r="T51" s="61">
        <v>-5.7299999999999997E-2</v>
      </c>
      <c r="U51" s="59">
        <v>0.1305</v>
      </c>
      <c r="V51" s="74">
        <f t="shared" si="26"/>
        <v>-0.18779999999999999</v>
      </c>
      <c r="W51" s="61">
        <v>-0.09</v>
      </c>
      <c r="X51" s="59">
        <v>0.1305</v>
      </c>
      <c r="Y51" s="74">
        <f t="shared" si="27"/>
        <v>-0.2205</v>
      </c>
      <c r="Z51" s="61">
        <v>-0.19989999999999999</v>
      </c>
      <c r="AA51" s="59">
        <v>0.1305</v>
      </c>
      <c r="AB51" s="74">
        <f t="shared" si="21"/>
        <v>-0.33040000000000003</v>
      </c>
      <c r="AC51" s="61">
        <v>-0.19120000000000001</v>
      </c>
      <c r="AD51" s="59">
        <v>0.1305</v>
      </c>
      <c r="AE51" s="74">
        <f t="shared" si="22"/>
        <v>-0.32169999999999999</v>
      </c>
      <c r="AF51" s="74">
        <f t="shared" si="30"/>
        <v>-0.12733</v>
      </c>
      <c r="AG51" s="116">
        <v>30.3</v>
      </c>
      <c r="AH51" s="22">
        <f t="shared" si="29"/>
        <v>5.6610235167884866E-4</v>
      </c>
      <c r="AI51" s="10">
        <f t="shared" si="5"/>
        <v>-7.2081812439267801E-5</v>
      </c>
      <c r="AJ51" s="116">
        <v>37.64</v>
      </c>
      <c r="AK51" s="102">
        <v>0.87</v>
      </c>
      <c r="AL51" s="102">
        <v>-14.86</v>
      </c>
      <c r="AO51" s="62" t="s">
        <v>1906</v>
      </c>
      <c r="AX51" s="70" t="s">
        <v>1798</v>
      </c>
      <c r="AY51" s="62" t="s">
        <v>2011</v>
      </c>
    </row>
    <row r="52" spans="1:51">
      <c r="A52" s="41" t="s">
        <v>1900</v>
      </c>
      <c r="B52" s="61">
        <v>6.4999999999999997E-3</v>
      </c>
      <c r="C52" s="59">
        <v>0.1305</v>
      </c>
      <c r="D52" s="74">
        <f t="shared" si="31"/>
        <v>-0.124</v>
      </c>
      <c r="E52" s="61">
        <v>8.9999999999999998E-4</v>
      </c>
      <c r="F52" s="59">
        <v>0.1305</v>
      </c>
      <c r="G52" s="74">
        <f t="shared" si="32"/>
        <v>-0.12959999999999999</v>
      </c>
      <c r="H52" s="61">
        <v>1.9099999999999999E-2</v>
      </c>
      <c r="I52" s="59">
        <v>0.1305</v>
      </c>
      <c r="J52" s="74">
        <f t="shared" si="33"/>
        <v>-0.1114</v>
      </c>
      <c r="K52" s="52">
        <v>-3.1E-2</v>
      </c>
      <c r="L52" s="59">
        <v>0.1305</v>
      </c>
      <c r="M52" s="74">
        <f t="shared" si="34"/>
        <v>-0.1615</v>
      </c>
      <c r="N52" s="61">
        <v>3.1800000000000002E-2</v>
      </c>
      <c r="O52" s="59">
        <v>0.1305</v>
      </c>
      <c r="P52" s="74">
        <f t="shared" si="35"/>
        <v>-9.870000000000001E-2</v>
      </c>
      <c r="Q52" s="61">
        <v>4.3E-3</v>
      </c>
      <c r="R52" s="59">
        <v>0.1305</v>
      </c>
      <c r="S52" s="74">
        <f t="shared" si="36"/>
        <v>-0.12620000000000001</v>
      </c>
      <c r="T52" s="61">
        <v>6.3200000000000006E-2</v>
      </c>
      <c r="U52" s="59">
        <v>0.1305</v>
      </c>
      <c r="V52" s="74">
        <f t="shared" si="26"/>
        <v>-6.7299999999999999E-2</v>
      </c>
      <c r="W52" s="61">
        <v>2.92E-2</v>
      </c>
      <c r="X52" s="59">
        <v>0.1305</v>
      </c>
      <c r="Y52" s="74">
        <f t="shared" si="27"/>
        <v>-0.1013</v>
      </c>
      <c r="Z52" s="61">
        <v>5.7000000000000002E-2</v>
      </c>
      <c r="AA52" s="59">
        <v>0.1305</v>
      </c>
      <c r="AB52" s="74">
        <f t="shared" si="21"/>
        <v>-7.350000000000001E-2</v>
      </c>
      <c r="AC52" s="61">
        <v>5.67E-2</v>
      </c>
      <c r="AD52" s="59">
        <v>0.1305</v>
      </c>
      <c r="AE52" s="74">
        <f t="shared" si="22"/>
        <v>-7.3800000000000004E-2</v>
      </c>
      <c r="AF52" s="74">
        <f t="shared" si="30"/>
        <v>-0.10672999999999999</v>
      </c>
      <c r="AG52" s="116">
        <v>9.1199999999999992</v>
      </c>
      <c r="AH52" s="22">
        <f t="shared" si="29"/>
        <v>1.7039120288155445E-4</v>
      </c>
      <c r="AI52" s="10">
        <f t="shared" si="5"/>
        <v>-1.8185853083548304E-5</v>
      </c>
      <c r="AJ52" s="116">
        <v>9.9600000000000009</v>
      </c>
      <c r="AK52" s="102">
        <v>0.28000000000000003</v>
      </c>
      <c r="AL52" s="102">
        <v>0.2</v>
      </c>
      <c r="AO52" s="62" t="s">
        <v>1907</v>
      </c>
      <c r="AX52" s="70" t="s">
        <v>1798</v>
      </c>
      <c r="AY52" s="62" t="s">
        <v>2011</v>
      </c>
    </row>
    <row r="53" spans="1:51">
      <c r="A53" s="41" t="s">
        <v>1901</v>
      </c>
      <c r="B53" s="61">
        <v>0.19220000000000001</v>
      </c>
      <c r="C53" s="59">
        <v>0.1305</v>
      </c>
      <c r="D53" s="74">
        <f t="shared" si="31"/>
        <v>6.1700000000000005E-2</v>
      </c>
      <c r="E53" s="61">
        <v>0.16819999999999999</v>
      </c>
      <c r="F53" s="59">
        <v>0.1305</v>
      </c>
      <c r="G53" s="74">
        <f t="shared" si="32"/>
        <v>3.7699999999999984E-2</v>
      </c>
      <c r="H53" s="61">
        <v>4.4499999999999998E-2</v>
      </c>
      <c r="I53" s="59">
        <v>0.1305</v>
      </c>
      <c r="J53" s="74">
        <f t="shared" si="33"/>
        <v>-8.6000000000000007E-2</v>
      </c>
      <c r="K53" s="52">
        <v>4.3400000000000001E-2</v>
      </c>
      <c r="L53" s="59">
        <v>0.1305</v>
      </c>
      <c r="M53" s="74">
        <f t="shared" si="34"/>
        <v>-8.7100000000000011E-2</v>
      </c>
      <c r="N53" s="61">
        <v>6.3500000000000001E-2</v>
      </c>
      <c r="O53" s="59">
        <v>0.1305</v>
      </c>
      <c r="P53" s="74">
        <f t="shared" si="35"/>
        <v>-6.7000000000000004E-2</v>
      </c>
      <c r="Q53" s="61">
        <v>7.4999999999999997E-2</v>
      </c>
      <c r="R53" s="59">
        <v>0.1305</v>
      </c>
      <c r="S53" s="74">
        <f t="shared" si="36"/>
        <v>-5.5500000000000008E-2</v>
      </c>
      <c r="T53" s="61">
        <v>6.3E-2</v>
      </c>
      <c r="U53" s="59">
        <v>0.1305</v>
      </c>
      <c r="V53" s="74">
        <f t="shared" si="26"/>
        <v>-6.7500000000000004E-2</v>
      </c>
      <c r="W53" s="61">
        <v>0.1169</v>
      </c>
      <c r="X53" s="59">
        <v>0.1305</v>
      </c>
      <c r="Y53" s="74">
        <f t="shared" si="27"/>
        <v>-1.3600000000000001E-2</v>
      </c>
      <c r="Z53" s="61">
        <v>6.7199999999999996E-2</v>
      </c>
      <c r="AA53" s="59">
        <v>0.1305</v>
      </c>
      <c r="AB53" s="74">
        <f t="shared" si="21"/>
        <v>-6.3300000000000009E-2</v>
      </c>
      <c r="AC53" s="61">
        <v>-3.15E-2</v>
      </c>
      <c r="AD53" s="59">
        <v>0.1305</v>
      </c>
      <c r="AE53" s="74">
        <f t="shared" si="22"/>
        <v>-0.16200000000000001</v>
      </c>
      <c r="AF53" s="74">
        <f t="shared" si="30"/>
        <v>-5.0260000000000006E-2</v>
      </c>
      <c r="AG53" s="116">
        <v>11.42</v>
      </c>
      <c r="AH53" s="22">
        <f t="shared" si="29"/>
        <v>2.1336266852054297E-4</v>
      </c>
      <c r="AI53" s="10">
        <f t="shared" si="5"/>
        <v>-1.0723607719842491E-5</v>
      </c>
      <c r="AJ53" s="116">
        <v>12.79</v>
      </c>
      <c r="AK53" s="102">
        <v>0.74</v>
      </c>
      <c r="AL53" s="102" t="s">
        <v>13</v>
      </c>
      <c r="AO53" s="62" t="s">
        <v>1908</v>
      </c>
      <c r="AX53" s="70" t="s">
        <v>1798</v>
      </c>
      <c r="AY53" s="62" t="s">
        <v>2011</v>
      </c>
    </row>
    <row r="54" spans="1:51">
      <c r="A54" s="41" t="s">
        <v>1909</v>
      </c>
      <c r="B54" s="61">
        <v>0.21679999999999999</v>
      </c>
      <c r="C54" s="59">
        <v>0.1305</v>
      </c>
      <c r="D54" s="74">
        <f t="shared" si="31"/>
        <v>8.6299999999999988E-2</v>
      </c>
      <c r="E54" s="61">
        <v>0.22159999999999999</v>
      </c>
      <c r="F54" s="59">
        <v>0.1305</v>
      </c>
      <c r="G54" s="74">
        <f t="shared" si="32"/>
        <v>9.1099999999999987E-2</v>
      </c>
      <c r="H54" s="61">
        <v>0.22090000000000001</v>
      </c>
      <c r="I54" s="59">
        <v>0.1305</v>
      </c>
      <c r="J54" s="74">
        <f t="shared" si="33"/>
        <v>9.0400000000000008E-2</v>
      </c>
      <c r="K54" s="52">
        <v>0.18140000000000001</v>
      </c>
      <c r="L54" s="59">
        <v>0.1305</v>
      </c>
      <c r="M54" s="74">
        <f t="shared" si="34"/>
        <v>5.0900000000000001E-2</v>
      </c>
      <c r="N54" s="61">
        <v>0.16020000000000001</v>
      </c>
      <c r="O54" s="59">
        <v>0.1305</v>
      </c>
      <c r="P54" s="74">
        <f t="shared" si="35"/>
        <v>2.9700000000000004E-2</v>
      </c>
      <c r="Q54" s="61">
        <v>0.14960000000000001</v>
      </c>
      <c r="R54" s="59">
        <v>0.1305</v>
      </c>
      <c r="S54" s="74">
        <f t="shared" si="36"/>
        <v>1.9100000000000006E-2</v>
      </c>
      <c r="T54" s="61">
        <v>0.1235</v>
      </c>
      <c r="U54" s="59">
        <v>0.1305</v>
      </c>
      <c r="V54" s="74">
        <f t="shared" si="26"/>
        <v>-7.0000000000000062E-3</v>
      </c>
      <c r="W54" s="61">
        <v>0.1036</v>
      </c>
      <c r="X54" s="59">
        <v>0.1305</v>
      </c>
      <c r="Y54" s="74">
        <f t="shared" si="27"/>
        <v>-2.6900000000000007E-2</v>
      </c>
      <c r="Z54" s="61">
        <v>0.14360000000000001</v>
      </c>
      <c r="AA54" s="59">
        <v>0.1305</v>
      </c>
      <c r="AB54" s="74">
        <f t="shared" si="21"/>
        <v>1.3100000000000001E-2</v>
      </c>
      <c r="AC54" s="61">
        <v>0.1065</v>
      </c>
      <c r="AD54" s="59">
        <v>0.1305</v>
      </c>
      <c r="AE54" s="74">
        <f t="shared" si="22"/>
        <v>-2.4000000000000007E-2</v>
      </c>
      <c r="AF54" s="74">
        <f t="shared" si="30"/>
        <v>3.227E-2</v>
      </c>
      <c r="AG54" s="116">
        <v>32.58</v>
      </c>
      <c r="AH54" s="22">
        <f t="shared" si="29"/>
        <v>6.0870015239923732E-4</v>
      </c>
      <c r="AI54" s="10">
        <f t="shared" si="5"/>
        <v>1.9642753917923387E-5</v>
      </c>
      <c r="AJ54" s="116">
        <v>51.15</v>
      </c>
      <c r="AK54" s="102">
        <v>0.84</v>
      </c>
      <c r="AL54" s="102" t="s">
        <v>13</v>
      </c>
      <c r="AO54" s="62" t="s">
        <v>1871</v>
      </c>
      <c r="AX54" s="62" t="s">
        <v>1798</v>
      </c>
      <c r="AY54" s="62" t="s">
        <v>2011</v>
      </c>
    </row>
    <row r="55" spans="1:51">
      <c r="A55" s="41" t="s">
        <v>1910</v>
      </c>
      <c r="B55" s="61">
        <v>0.2036</v>
      </c>
      <c r="C55" s="59">
        <v>0.1305</v>
      </c>
      <c r="D55" s="74">
        <f t="shared" si="31"/>
        <v>7.3099999999999998E-2</v>
      </c>
      <c r="E55" s="61">
        <v>0.22320000000000001</v>
      </c>
      <c r="F55" s="59">
        <v>0.1305</v>
      </c>
      <c r="G55" s="74">
        <f t="shared" si="32"/>
        <v>9.2700000000000005E-2</v>
      </c>
      <c r="H55" s="61">
        <v>0.23250000000000001</v>
      </c>
      <c r="I55" s="59">
        <v>0.1305</v>
      </c>
      <c r="J55" s="74">
        <f t="shared" si="33"/>
        <v>0.10200000000000001</v>
      </c>
      <c r="K55" s="52">
        <v>1.6400000000000001E-2</v>
      </c>
      <c r="L55" s="59">
        <v>0.1305</v>
      </c>
      <c r="M55" s="74">
        <f t="shared" si="34"/>
        <v>-0.11410000000000001</v>
      </c>
      <c r="N55" s="61">
        <v>-2.1999999999999999E-2</v>
      </c>
      <c r="O55" s="59">
        <v>0.1305</v>
      </c>
      <c r="P55" s="74">
        <f t="shared" si="35"/>
        <v>-0.1525</v>
      </c>
      <c r="Q55" s="61">
        <v>-9.9000000000000005E-2</v>
      </c>
      <c r="R55" s="59">
        <v>0.1305</v>
      </c>
      <c r="S55" s="74">
        <f t="shared" si="36"/>
        <v>-0.22950000000000001</v>
      </c>
      <c r="T55" s="61">
        <v>-8.5999999999999993E-2</v>
      </c>
      <c r="U55" s="59">
        <v>0.1305</v>
      </c>
      <c r="V55" s="74">
        <f t="shared" si="26"/>
        <v>-0.2165</v>
      </c>
      <c r="W55" s="61">
        <v>-1.9900000000000001E-2</v>
      </c>
      <c r="X55" s="59">
        <v>0.1305</v>
      </c>
      <c r="Y55" s="74">
        <f t="shared" si="27"/>
        <v>-0.15040000000000001</v>
      </c>
      <c r="Z55" s="61">
        <v>2.6800000000000001E-2</v>
      </c>
      <c r="AA55" s="59">
        <v>0.1305</v>
      </c>
      <c r="AB55" s="74">
        <f t="shared" si="21"/>
        <v>-0.1037</v>
      </c>
      <c r="AC55" s="61">
        <v>2.87E-2</v>
      </c>
      <c r="AD55" s="59">
        <v>0.1305</v>
      </c>
      <c r="AE55" s="74">
        <f t="shared" si="22"/>
        <v>-0.1018</v>
      </c>
      <c r="AF55" s="74">
        <f t="shared" si="30"/>
        <v>-8.0070000000000002E-2</v>
      </c>
      <c r="AG55" s="116">
        <v>28.28</v>
      </c>
      <c r="AH55" s="22">
        <f t="shared" si="29"/>
        <v>5.2836219490025879E-4</v>
      </c>
      <c r="AI55" s="10">
        <f t="shared" si="5"/>
        <v>-4.2305960945663722E-5</v>
      </c>
      <c r="AJ55" s="116">
        <v>41.13</v>
      </c>
      <c r="AK55" s="102">
        <v>0.55000000000000004</v>
      </c>
      <c r="AL55" s="102">
        <v>-10.210000000000001</v>
      </c>
      <c r="AO55" t="s">
        <v>1919</v>
      </c>
      <c r="AX55" s="62" t="s">
        <v>1798</v>
      </c>
      <c r="AY55" s="62" t="s">
        <v>2011</v>
      </c>
    </row>
    <row r="56" spans="1:51">
      <c r="A56" s="41" t="s">
        <v>1911</v>
      </c>
      <c r="B56" s="61">
        <v>0.17</v>
      </c>
      <c r="C56" s="59">
        <v>0.1305</v>
      </c>
      <c r="D56" s="74">
        <f t="shared" si="31"/>
        <v>3.9500000000000007E-2</v>
      </c>
      <c r="E56" s="61">
        <v>0.17</v>
      </c>
      <c r="F56" s="59">
        <v>0.1305</v>
      </c>
      <c r="G56" s="74">
        <f t="shared" si="32"/>
        <v>3.9500000000000007E-2</v>
      </c>
      <c r="H56" s="61">
        <v>0.17</v>
      </c>
      <c r="I56" s="59">
        <v>0.1305</v>
      </c>
      <c r="J56" s="74">
        <f t="shared" si="33"/>
        <v>3.9500000000000007E-2</v>
      </c>
      <c r="K56" s="52">
        <v>0.18</v>
      </c>
      <c r="L56" s="59">
        <v>0.1305</v>
      </c>
      <c r="M56" s="74">
        <f t="shared" si="34"/>
        <v>4.9499999999999988E-2</v>
      </c>
      <c r="N56" s="61">
        <v>0.17</v>
      </c>
      <c r="O56" s="59">
        <v>0.1305</v>
      </c>
      <c r="P56" s="74">
        <f t="shared" si="35"/>
        <v>3.9500000000000007E-2</v>
      </c>
      <c r="Q56" s="61">
        <v>0.17</v>
      </c>
      <c r="R56" s="59">
        <v>0.1305</v>
      </c>
      <c r="S56" s="74">
        <f t="shared" si="36"/>
        <v>3.9500000000000007E-2</v>
      </c>
      <c r="T56" s="61">
        <v>0.15</v>
      </c>
      <c r="U56" s="59">
        <v>0.1305</v>
      </c>
      <c r="V56" s="74">
        <f t="shared" si="26"/>
        <v>1.949999999999999E-2</v>
      </c>
      <c r="W56" s="61">
        <v>0.03</v>
      </c>
      <c r="X56" s="59">
        <v>0.1305</v>
      </c>
      <c r="Y56" s="74">
        <f t="shared" si="27"/>
        <v>-0.10050000000000001</v>
      </c>
      <c r="Z56" s="61">
        <v>0.06</v>
      </c>
      <c r="AA56" s="59">
        <v>0.1305</v>
      </c>
      <c r="AB56" s="74">
        <f t="shared" si="21"/>
        <v>-7.0500000000000007E-2</v>
      </c>
      <c r="AC56" s="59" t="s">
        <v>13</v>
      </c>
      <c r="AD56" s="59">
        <v>0.1305</v>
      </c>
      <c r="AE56" s="78" t="s">
        <v>13</v>
      </c>
      <c r="AF56" s="74">
        <f t="shared" si="30"/>
        <v>1.0611111111111111E-2</v>
      </c>
      <c r="AG56" s="116">
        <v>506.48</v>
      </c>
      <c r="AH56" s="22">
        <f t="shared" si="29"/>
        <v>9.4626903986238711E-3</v>
      </c>
      <c r="AI56" s="10">
        <f t="shared" si="5"/>
        <v>1.0040965922984219E-4</v>
      </c>
      <c r="AJ56" s="116">
        <v>596.85</v>
      </c>
      <c r="AK56" s="102">
        <v>1.29</v>
      </c>
      <c r="AL56" s="102">
        <v>-36.700000000000003</v>
      </c>
      <c r="AO56" t="s">
        <v>1920</v>
      </c>
      <c r="AX56" s="62" t="s">
        <v>1798</v>
      </c>
      <c r="AY56" s="62" t="s">
        <v>2011</v>
      </c>
    </row>
    <row r="57" spans="1:51">
      <c r="A57" s="41" t="s">
        <v>1912</v>
      </c>
      <c r="B57" s="64" t="s">
        <v>13</v>
      </c>
      <c r="C57" s="59">
        <v>0.1305</v>
      </c>
      <c r="D57" s="78" t="s">
        <v>13</v>
      </c>
      <c r="E57" s="61">
        <v>-0.79730000000000001</v>
      </c>
      <c r="F57" s="59">
        <v>0.1305</v>
      </c>
      <c r="G57" s="74">
        <f t="shared" si="32"/>
        <v>-0.92779999999999996</v>
      </c>
      <c r="H57" s="61">
        <v>-0.1643</v>
      </c>
      <c r="I57" s="59">
        <v>0.1305</v>
      </c>
      <c r="J57" s="74">
        <f t="shared" si="33"/>
        <v>-0.29480000000000001</v>
      </c>
      <c r="K57" s="52">
        <v>-0.2107</v>
      </c>
      <c r="L57" s="59">
        <v>0.1305</v>
      </c>
      <c r="M57" s="74">
        <f t="shared" si="34"/>
        <v>-0.3412</v>
      </c>
      <c r="N57" s="61">
        <v>-0.1787</v>
      </c>
      <c r="O57" s="59">
        <v>0.1305</v>
      </c>
      <c r="P57" s="74">
        <f t="shared" si="35"/>
        <v>-0.30920000000000003</v>
      </c>
      <c r="Q57" s="61">
        <v>0</v>
      </c>
      <c r="R57" s="59">
        <v>0.1305</v>
      </c>
      <c r="S57" s="74">
        <f t="shared" si="36"/>
        <v>-0.1305</v>
      </c>
      <c r="T57" s="61">
        <v>0.1542</v>
      </c>
      <c r="U57" s="59">
        <v>0.1305</v>
      </c>
      <c r="V57" s="74">
        <f t="shared" si="26"/>
        <v>2.3699999999999999E-2</v>
      </c>
      <c r="W57" s="61">
        <v>0.14180000000000001</v>
      </c>
      <c r="X57" s="59">
        <v>0.1305</v>
      </c>
      <c r="Y57" s="74">
        <f t="shared" si="27"/>
        <v>1.1300000000000004E-2</v>
      </c>
      <c r="Z57" s="61">
        <v>-0.1953</v>
      </c>
      <c r="AA57" s="59">
        <v>0.1305</v>
      </c>
      <c r="AB57" s="74">
        <f t="shared" si="21"/>
        <v>-0.32579999999999998</v>
      </c>
      <c r="AC57" s="61">
        <v>0.1749</v>
      </c>
      <c r="AD57" s="59">
        <v>0.1305</v>
      </c>
      <c r="AE57" s="74">
        <f t="shared" ref="AE57:AE62" si="37">AC57-AD57</f>
        <v>4.4399999999999995E-2</v>
      </c>
      <c r="AF57" s="74">
        <f t="shared" si="30"/>
        <v>-0.24998888888888887</v>
      </c>
      <c r="AG57" s="116">
        <v>6.65</v>
      </c>
      <c r="AH57" s="22">
        <f t="shared" si="29"/>
        <v>1.2424358543446681E-4</v>
      </c>
      <c r="AI57" s="10">
        <f t="shared" si="5"/>
        <v>-3.1059515874334097E-5</v>
      </c>
      <c r="AJ57" s="116">
        <v>7.03</v>
      </c>
      <c r="AK57" s="102">
        <v>0</v>
      </c>
      <c r="AL57" s="102" t="s">
        <v>13</v>
      </c>
      <c r="AO57" s="70" t="s">
        <v>1921</v>
      </c>
      <c r="AX57" s="62" t="s">
        <v>1798</v>
      </c>
      <c r="AY57" s="62" t="s">
        <v>2011</v>
      </c>
    </row>
    <row r="58" spans="1:51">
      <c r="A58" s="41" t="s">
        <v>1913</v>
      </c>
      <c r="B58" s="61">
        <v>-5.5800000000000002E-2</v>
      </c>
      <c r="C58" s="59">
        <v>0.1305</v>
      </c>
      <c r="D58" s="74">
        <f>B58-C58</f>
        <v>-0.18630000000000002</v>
      </c>
      <c r="E58" s="61">
        <v>-0.2064</v>
      </c>
      <c r="F58" s="59">
        <v>0.1305</v>
      </c>
      <c r="G58" s="74">
        <f t="shared" si="32"/>
        <v>-0.33689999999999998</v>
      </c>
      <c r="H58" s="61">
        <v>-5.67E-2</v>
      </c>
      <c r="I58" s="59">
        <v>0.1305</v>
      </c>
      <c r="J58" s="74">
        <f t="shared" si="33"/>
        <v>-0.18720000000000001</v>
      </c>
      <c r="K58" s="52">
        <v>-7.1999999999999995E-2</v>
      </c>
      <c r="L58" s="59">
        <v>0.1305</v>
      </c>
      <c r="M58" s="74">
        <f t="shared" si="34"/>
        <v>-0.20250000000000001</v>
      </c>
      <c r="N58" s="61">
        <v>-7.2700000000000001E-2</v>
      </c>
      <c r="O58" s="59">
        <v>0.1305</v>
      </c>
      <c r="P58" s="74">
        <f t="shared" si="35"/>
        <v>-0.20319999999999999</v>
      </c>
      <c r="Q58" s="61">
        <v>-2.9399999999999999E-2</v>
      </c>
      <c r="R58" s="59">
        <v>0.1305</v>
      </c>
      <c r="S58" s="74">
        <f t="shared" si="36"/>
        <v>-0.15990000000000001</v>
      </c>
      <c r="T58" s="61">
        <v>-3.39E-2</v>
      </c>
      <c r="U58" s="59">
        <v>0.1305</v>
      </c>
      <c r="V58" s="74">
        <f t="shared" si="26"/>
        <v>-0.16439999999999999</v>
      </c>
      <c r="W58" s="61">
        <v>0.12709999999999999</v>
      </c>
      <c r="X58" s="59">
        <v>0.1305</v>
      </c>
      <c r="Y58" s="74">
        <f t="shared" si="27"/>
        <v>-3.4000000000000141E-3</v>
      </c>
      <c r="Z58" s="61">
        <v>6.7900000000000002E-2</v>
      </c>
      <c r="AA58" s="59">
        <v>0.1305</v>
      </c>
      <c r="AB58" s="74">
        <f t="shared" si="21"/>
        <v>-6.2600000000000003E-2</v>
      </c>
      <c r="AC58" s="61">
        <v>-9.7000000000000003E-3</v>
      </c>
      <c r="AD58" s="59">
        <v>0.1305</v>
      </c>
      <c r="AE58" s="74">
        <f t="shared" si="37"/>
        <v>-0.14019999999999999</v>
      </c>
      <c r="AF58" s="74">
        <f t="shared" si="30"/>
        <v>-0.16465999999999997</v>
      </c>
      <c r="AG58" s="116">
        <v>4.92</v>
      </c>
      <c r="AH58" s="22">
        <f t="shared" si="29"/>
        <v>9.1921569975575435E-5</v>
      </c>
      <c r="AI58" s="10">
        <f t="shared" si="5"/>
        <v>-1.5135805712178248E-5</v>
      </c>
      <c r="AJ58" s="116">
        <v>5.13</v>
      </c>
      <c r="AK58" s="102">
        <v>0</v>
      </c>
      <c r="AL58" s="102">
        <v>-6.31</v>
      </c>
      <c r="AO58" s="70" t="s">
        <v>1922</v>
      </c>
      <c r="AX58" s="70" t="s">
        <v>1798</v>
      </c>
      <c r="AY58" s="62" t="s">
        <v>2011</v>
      </c>
    </row>
    <row r="59" spans="1:51">
      <c r="A59" s="41" t="s">
        <v>1914</v>
      </c>
      <c r="B59" s="64" t="s">
        <v>13</v>
      </c>
      <c r="C59" s="59">
        <v>0.1305</v>
      </c>
      <c r="D59" s="78" t="s">
        <v>13</v>
      </c>
      <c r="E59" s="59" t="s">
        <v>13</v>
      </c>
      <c r="F59" s="59">
        <v>0.1305</v>
      </c>
      <c r="G59" s="78" t="s">
        <v>13</v>
      </c>
      <c r="H59" s="59" t="s">
        <v>13</v>
      </c>
      <c r="I59" s="59">
        <v>0.1305</v>
      </c>
      <c r="J59" s="78" t="s">
        <v>13</v>
      </c>
      <c r="K59" s="59" t="s">
        <v>13</v>
      </c>
      <c r="L59" s="59">
        <v>0.1305</v>
      </c>
      <c r="M59" s="78" t="s">
        <v>13</v>
      </c>
      <c r="N59" s="59" t="s">
        <v>13</v>
      </c>
      <c r="O59" s="59">
        <v>0.1305</v>
      </c>
      <c r="P59" s="78" t="s">
        <v>13</v>
      </c>
      <c r="Q59" s="59" t="s">
        <v>13</v>
      </c>
      <c r="R59" s="59">
        <v>0.1305</v>
      </c>
      <c r="S59" s="78" t="s">
        <v>13</v>
      </c>
      <c r="T59" s="61">
        <v>-8.8400000000000006E-2</v>
      </c>
      <c r="U59" s="59">
        <v>0.1305</v>
      </c>
      <c r="V59" s="74">
        <f t="shared" si="26"/>
        <v>-0.21890000000000001</v>
      </c>
      <c r="W59" s="61">
        <v>6.3600000000000004E-2</v>
      </c>
      <c r="X59" s="59">
        <v>0.1305</v>
      </c>
      <c r="Y59" s="74">
        <f t="shared" si="27"/>
        <v>-6.6900000000000001E-2</v>
      </c>
      <c r="Z59" s="61">
        <v>-0.1216</v>
      </c>
      <c r="AA59" s="59">
        <v>0.1305</v>
      </c>
      <c r="AB59" s="74">
        <f t="shared" si="21"/>
        <v>-0.25209999999999999</v>
      </c>
      <c r="AC59" s="61">
        <v>-5.1400000000000001E-2</v>
      </c>
      <c r="AD59" s="59">
        <v>0.1305</v>
      </c>
      <c r="AE59" s="74">
        <f t="shared" si="37"/>
        <v>-0.18190000000000001</v>
      </c>
      <c r="AF59" s="74">
        <f t="shared" si="30"/>
        <v>-0.17995</v>
      </c>
      <c r="AG59" s="116">
        <v>21.25</v>
      </c>
      <c r="AH59" s="22">
        <f t="shared" si="29"/>
        <v>3.9701897601239391E-4</v>
      </c>
      <c r="AI59" s="10">
        <f t="shared" si="5"/>
        <v>-7.1443564733430281E-5</v>
      </c>
      <c r="AJ59" s="116">
        <v>24.5</v>
      </c>
      <c r="AK59" s="102">
        <v>0</v>
      </c>
      <c r="AL59" s="102" t="s">
        <v>13</v>
      </c>
      <c r="AO59" s="70" t="s">
        <v>1923</v>
      </c>
      <c r="AX59" s="62" t="s">
        <v>1798</v>
      </c>
      <c r="AY59" s="62" t="s">
        <v>2011</v>
      </c>
    </row>
    <row r="60" spans="1:51">
      <c r="A60" s="41" t="s">
        <v>1915</v>
      </c>
      <c r="B60" s="64" t="s">
        <v>13</v>
      </c>
      <c r="C60" s="59">
        <v>0.1305</v>
      </c>
      <c r="D60" s="78" t="s">
        <v>13</v>
      </c>
      <c r="E60" s="59" t="s">
        <v>13</v>
      </c>
      <c r="F60" s="59">
        <v>0.1305</v>
      </c>
      <c r="G60" s="78" t="s">
        <v>13</v>
      </c>
      <c r="H60" s="59" t="s">
        <v>13</v>
      </c>
      <c r="I60" s="59">
        <v>0.1305</v>
      </c>
      <c r="J60" s="78" t="s">
        <v>13</v>
      </c>
      <c r="K60" s="59" t="s">
        <v>13</v>
      </c>
      <c r="L60" s="59">
        <v>0.1305</v>
      </c>
      <c r="M60" s="78" t="s">
        <v>13</v>
      </c>
      <c r="N60" s="59" t="s">
        <v>13</v>
      </c>
      <c r="O60" s="59">
        <v>0.1305</v>
      </c>
      <c r="P60" s="78" t="s">
        <v>13</v>
      </c>
      <c r="Q60" s="59" t="s">
        <v>13</v>
      </c>
      <c r="R60" s="59">
        <v>0.1305</v>
      </c>
      <c r="S60" s="78" t="s">
        <v>13</v>
      </c>
      <c r="T60" s="59" t="s">
        <v>13</v>
      </c>
      <c r="U60" s="59">
        <v>0.1305</v>
      </c>
      <c r="V60" s="78" t="s">
        <v>13</v>
      </c>
      <c r="W60" s="59" t="s">
        <v>13</v>
      </c>
      <c r="X60" s="59">
        <v>0.1305</v>
      </c>
      <c r="Y60" s="78" t="s">
        <v>13</v>
      </c>
      <c r="Z60" s="61">
        <v>0.17530000000000001</v>
      </c>
      <c r="AA60" s="59">
        <v>0.1305</v>
      </c>
      <c r="AB60" s="74">
        <f t="shared" si="21"/>
        <v>4.4800000000000006E-2</v>
      </c>
      <c r="AC60" s="61">
        <v>9.1000000000000004E-3</v>
      </c>
      <c r="AD60" s="59">
        <v>0.1305</v>
      </c>
      <c r="AE60" s="74">
        <f t="shared" si="37"/>
        <v>-0.12140000000000001</v>
      </c>
      <c r="AF60" s="74">
        <f t="shared" si="30"/>
        <v>-3.8300000000000001E-2</v>
      </c>
      <c r="AG60" s="116">
        <v>29.39</v>
      </c>
      <c r="AH60" s="22">
        <f t="shared" si="29"/>
        <v>5.4910059788255321E-4</v>
      </c>
      <c r="AI60" s="10">
        <f t="shared" si="5"/>
        <v>-2.1030552898901789E-5</v>
      </c>
      <c r="AJ60" s="116">
        <v>30.68</v>
      </c>
      <c r="AK60" s="102">
        <v>0.01</v>
      </c>
      <c r="AL60" s="102" t="s">
        <v>13</v>
      </c>
      <c r="AO60" s="70" t="s">
        <v>1924</v>
      </c>
      <c r="AX60" s="62" t="s">
        <v>1798</v>
      </c>
      <c r="AY60" s="62" t="s">
        <v>2011</v>
      </c>
    </row>
    <row r="61" spans="1:51">
      <c r="A61" s="41" t="s">
        <v>1916</v>
      </c>
      <c r="B61" s="64" t="s">
        <v>13</v>
      </c>
      <c r="C61" s="59">
        <v>0.1305</v>
      </c>
      <c r="D61" s="78" t="s">
        <v>13</v>
      </c>
      <c r="E61" s="59" t="s">
        <v>13</v>
      </c>
      <c r="F61" s="59">
        <v>0.1305</v>
      </c>
      <c r="G61" s="78" t="s">
        <v>13</v>
      </c>
      <c r="H61" s="59" t="s">
        <v>13</v>
      </c>
      <c r="I61" s="59">
        <v>0.1305</v>
      </c>
      <c r="J61" s="78" t="s">
        <v>13</v>
      </c>
      <c r="K61" s="59" t="s">
        <v>13</v>
      </c>
      <c r="L61" s="59">
        <v>0.1305</v>
      </c>
      <c r="M61" s="78" t="s">
        <v>13</v>
      </c>
      <c r="N61" s="59" t="s">
        <v>13</v>
      </c>
      <c r="O61" s="59">
        <v>0.1305</v>
      </c>
      <c r="P61" s="78" t="s">
        <v>13</v>
      </c>
      <c r="Q61" s="59" t="s">
        <v>13</v>
      </c>
      <c r="R61" s="59">
        <v>0.1305</v>
      </c>
      <c r="S61" s="78" t="s">
        <v>13</v>
      </c>
      <c r="T61" s="61">
        <v>0.1711</v>
      </c>
      <c r="U61" s="59">
        <v>0.1305</v>
      </c>
      <c r="V61" s="74">
        <f>T61-U61</f>
        <v>4.0599999999999997E-2</v>
      </c>
      <c r="W61" s="61">
        <v>0.3024</v>
      </c>
      <c r="X61" s="59">
        <v>0.1305</v>
      </c>
      <c r="Y61" s="74">
        <f>W61-X61</f>
        <v>0.1719</v>
      </c>
      <c r="Z61" s="61">
        <v>0.17610000000000001</v>
      </c>
      <c r="AA61" s="59">
        <v>0.1305</v>
      </c>
      <c r="AB61" s="74">
        <f t="shared" si="21"/>
        <v>4.5600000000000002E-2</v>
      </c>
      <c r="AC61" s="61">
        <v>0.1603</v>
      </c>
      <c r="AD61" s="59">
        <v>0.1305</v>
      </c>
      <c r="AE61" s="74">
        <f t="shared" si="37"/>
        <v>2.9799999999999993E-2</v>
      </c>
      <c r="AF61" s="74">
        <f t="shared" si="30"/>
        <v>7.1974999999999997E-2</v>
      </c>
      <c r="AG61" s="116">
        <v>13.46</v>
      </c>
      <c r="AH61" s="22">
        <f t="shared" si="29"/>
        <v>2.5147649021773282E-4</v>
      </c>
      <c r="AI61" s="10">
        <f t="shared" si="5"/>
        <v>1.810002038342132E-5</v>
      </c>
      <c r="AJ61" s="116">
        <v>15.77</v>
      </c>
      <c r="AK61" s="102">
        <v>0.25</v>
      </c>
      <c r="AL61" s="102" t="s">
        <v>13</v>
      </c>
      <c r="AO61" s="70" t="s">
        <v>1906</v>
      </c>
      <c r="AX61" s="62" t="s">
        <v>1798</v>
      </c>
      <c r="AY61" s="62" t="s">
        <v>2011</v>
      </c>
    </row>
    <row r="62" spans="1:51">
      <c r="A62" s="41" t="s">
        <v>1917</v>
      </c>
      <c r="B62" s="64" t="s">
        <v>13</v>
      </c>
      <c r="C62" s="59">
        <v>0.1305</v>
      </c>
      <c r="D62" s="78" t="s">
        <v>13</v>
      </c>
      <c r="E62" s="59" t="s">
        <v>13</v>
      </c>
      <c r="F62" s="59">
        <v>0.1305</v>
      </c>
      <c r="G62" s="78" t="s">
        <v>13</v>
      </c>
      <c r="H62" s="59" t="s">
        <v>13</v>
      </c>
      <c r="I62" s="59">
        <v>0.1305</v>
      </c>
      <c r="J62" s="78" t="s">
        <v>13</v>
      </c>
      <c r="K62" s="59" t="s">
        <v>13</v>
      </c>
      <c r="L62" s="59">
        <v>0.1305</v>
      </c>
      <c r="M62" s="78" t="s">
        <v>13</v>
      </c>
      <c r="N62" s="61">
        <v>0.1048</v>
      </c>
      <c r="O62" s="59">
        <v>0.1305</v>
      </c>
      <c r="P62" s="74">
        <f>N62-O62</f>
        <v>-2.5700000000000001E-2</v>
      </c>
      <c r="Q62" s="61">
        <v>0.15079999999999999</v>
      </c>
      <c r="R62" s="59">
        <v>0.1305</v>
      </c>
      <c r="S62" s="74">
        <f>Q62-R62</f>
        <v>2.0299999999999985E-2</v>
      </c>
      <c r="T62" s="61">
        <v>0.18790000000000001</v>
      </c>
      <c r="U62" s="59">
        <v>0.1305</v>
      </c>
      <c r="V62" s="74">
        <f>T62-U62</f>
        <v>5.7400000000000007E-2</v>
      </c>
      <c r="W62" s="61">
        <v>0.14299999999999999</v>
      </c>
      <c r="X62" s="59">
        <v>0.1305</v>
      </c>
      <c r="Y62" s="74">
        <f>W62-X62</f>
        <v>1.2499999999999983E-2</v>
      </c>
      <c r="Z62" s="61">
        <v>0.1195</v>
      </c>
      <c r="AA62" s="59">
        <v>0.1305</v>
      </c>
      <c r="AB62" s="74">
        <f t="shared" si="21"/>
        <v>-1.100000000000001E-2</v>
      </c>
      <c r="AC62" s="61">
        <v>5.1999999999999998E-2</v>
      </c>
      <c r="AD62" s="59">
        <v>0.1305</v>
      </c>
      <c r="AE62" s="74">
        <f t="shared" si="37"/>
        <v>-7.8500000000000014E-2</v>
      </c>
      <c r="AF62" s="74">
        <f t="shared" si="30"/>
        <v>-4.1666666666666753E-3</v>
      </c>
      <c r="AG62" s="116">
        <v>36.99</v>
      </c>
      <c r="AH62" s="22">
        <f t="shared" si="29"/>
        <v>6.9109326695051534E-4</v>
      </c>
      <c r="AI62" s="10">
        <f t="shared" si="5"/>
        <v>-2.8795552789604863E-6</v>
      </c>
      <c r="AJ62" s="116">
        <v>45.54</v>
      </c>
      <c r="AK62" s="102">
        <v>0.76</v>
      </c>
      <c r="AL62" s="102" t="s">
        <v>13</v>
      </c>
      <c r="AO62" s="70" t="s">
        <v>1925</v>
      </c>
      <c r="AX62" s="62" t="s">
        <v>1798</v>
      </c>
      <c r="AY62" s="62" t="s">
        <v>2011</v>
      </c>
    </row>
    <row r="63" spans="1:51">
      <c r="A63" s="41" t="s">
        <v>1918</v>
      </c>
      <c r="B63" s="64" t="s">
        <v>13</v>
      </c>
      <c r="C63" s="59">
        <v>0.1305</v>
      </c>
      <c r="D63" s="78" t="s">
        <v>13</v>
      </c>
      <c r="E63" s="59" t="s">
        <v>13</v>
      </c>
      <c r="F63" s="59">
        <v>0.1305</v>
      </c>
      <c r="G63" s="78" t="s">
        <v>13</v>
      </c>
      <c r="H63" s="59" t="s">
        <v>13</v>
      </c>
      <c r="I63" s="59">
        <v>0.1305</v>
      </c>
      <c r="J63" s="78" t="s">
        <v>13</v>
      </c>
      <c r="K63" s="59" t="s">
        <v>13</v>
      </c>
      <c r="L63" s="59">
        <v>0.1305</v>
      </c>
      <c r="M63" s="78" t="s">
        <v>13</v>
      </c>
      <c r="N63" s="59" t="s">
        <v>13</v>
      </c>
      <c r="O63" s="59">
        <v>0.1305</v>
      </c>
      <c r="P63" s="78" t="s">
        <v>13</v>
      </c>
      <c r="Q63" s="59" t="s">
        <v>13</v>
      </c>
      <c r="R63" s="59">
        <v>0.1305</v>
      </c>
      <c r="S63" s="78" t="s">
        <v>13</v>
      </c>
      <c r="T63" s="59" t="s">
        <v>13</v>
      </c>
      <c r="U63" s="59">
        <v>0.1305</v>
      </c>
      <c r="V63" s="78" t="s">
        <v>13</v>
      </c>
      <c r="W63" s="59" t="s">
        <v>13</v>
      </c>
      <c r="X63" s="59">
        <v>0.1305</v>
      </c>
      <c r="Y63" s="78" t="s">
        <v>13</v>
      </c>
      <c r="Z63" s="215">
        <v>0.16</v>
      </c>
      <c r="AA63" s="59">
        <v>0.1305</v>
      </c>
      <c r="AB63" s="74">
        <f t="shared" si="21"/>
        <v>2.9499999999999998E-2</v>
      </c>
      <c r="AC63" s="59" t="s">
        <v>13</v>
      </c>
      <c r="AD63" s="59">
        <v>0.1305</v>
      </c>
      <c r="AE63" s="78" t="s">
        <v>13</v>
      </c>
      <c r="AF63" s="74">
        <f t="shared" si="30"/>
        <v>2.9499999999999998E-2</v>
      </c>
      <c r="AG63" s="116">
        <v>934.9</v>
      </c>
      <c r="AH63" s="22">
        <f t="shared" si="29"/>
        <v>1.7466966619952329E-2</v>
      </c>
      <c r="AI63" s="10">
        <f t="shared" si="5"/>
        <v>5.1527551528859374E-4</v>
      </c>
      <c r="AJ63" s="116">
        <v>1089.71</v>
      </c>
      <c r="AK63" s="102">
        <v>0.87</v>
      </c>
      <c r="AL63" s="102" t="s">
        <v>13</v>
      </c>
      <c r="AO63" s="70" t="s">
        <v>1920</v>
      </c>
      <c r="AX63" s="62" t="s">
        <v>1798</v>
      </c>
      <c r="AY63" s="62" t="s">
        <v>2011</v>
      </c>
    </row>
    <row r="64" spans="1:51">
      <c r="A64" s="41" t="s">
        <v>1926</v>
      </c>
      <c r="B64" s="61">
        <v>0.19170000000000001</v>
      </c>
      <c r="C64" s="59">
        <v>0.1305</v>
      </c>
      <c r="D64" s="74">
        <f>B64-C64</f>
        <v>6.1200000000000004E-2</v>
      </c>
      <c r="E64" s="61">
        <v>0.27629999999999999</v>
      </c>
      <c r="F64" s="59">
        <v>0.1305</v>
      </c>
      <c r="G64" s="74">
        <f>E64-F64</f>
        <v>0.14579999999999999</v>
      </c>
      <c r="H64" s="61">
        <v>2.5399999999999999E-2</v>
      </c>
      <c r="I64" s="59">
        <v>0.1305</v>
      </c>
      <c r="J64" s="74">
        <f>H64-I64</f>
        <v>-0.1051</v>
      </c>
      <c r="K64" s="52">
        <v>6.6199999999999995E-2</v>
      </c>
      <c r="L64" s="59">
        <v>0.1305</v>
      </c>
      <c r="M64" s="74">
        <f>K64-L64</f>
        <v>-6.430000000000001E-2</v>
      </c>
      <c r="N64" s="61">
        <v>0.15970000000000001</v>
      </c>
      <c r="O64" s="59">
        <v>0.1305</v>
      </c>
      <c r="P64" s="74">
        <f>N64-O64</f>
        <v>2.9200000000000004E-2</v>
      </c>
      <c r="Q64" s="61">
        <v>0.21490000000000001</v>
      </c>
      <c r="R64" s="59">
        <v>0.1305</v>
      </c>
      <c r="S64" s="74">
        <f>Q64-R64</f>
        <v>8.4400000000000003E-2</v>
      </c>
      <c r="T64" s="61">
        <v>0.2064</v>
      </c>
      <c r="U64" s="59">
        <v>0.1305</v>
      </c>
      <c r="V64" s="74">
        <f>T64-U64</f>
        <v>7.5899999999999995E-2</v>
      </c>
      <c r="W64" s="61">
        <v>0.35589999999999999</v>
      </c>
      <c r="X64" s="59">
        <v>0.1305</v>
      </c>
      <c r="Y64" s="74">
        <f t="shared" ref="Y64:Y69" si="38">W64-X64</f>
        <v>0.22539999999999999</v>
      </c>
      <c r="Z64" s="61">
        <v>0.45100000000000001</v>
      </c>
      <c r="AA64" s="59">
        <v>0.1305</v>
      </c>
      <c r="AB64" s="74">
        <f t="shared" si="21"/>
        <v>0.32050000000000001</v>
      </c>
      <c r="AC64" s="61">
        <v>0.3049</v>
      </c>
      <c r="AD64" s="59">
        <v>0.1305</v>
      </c>
      <c r="AE64" s="74">
        <f>AC64-AD64</f>
        <v>0.1744</v>
      </c>
      <c r="AF64" s="74">
        <f t="shared" si="30"/>
        <v>9.4740000000000005E-2</v>
      </c>
      <c r="AG64" s="116">
        <v>11.01</v>
      </c>
      <c r="AH64" s="22">
        <f t="shared" si="29"/>
        <v>2.0570253768924501E-4</v>
      </c>
      <c r="AI64" s="10">
        <f t="shared" si="5"/>
        <v>1.9488258420679072E-5</v>
      </c>
      <c r="AJ64" s="116">
        <v>15.03</v>
      </c>
      <c r="AK64" s="102">
        <v>0.63</v>
      </c>
      <c r="AL64" s="102" t="s">
        <v>13</v>
      </c>
      <c r="AO64" s="70" t="s">
        <v>1935</v>
      </c>
      <c r="AX64" s="70" t="s">
        <v>1798</v>
      </c>
      <c r="AY64" s="62" t="s">
        <v>2011</v>
      </c>
    </row>
    <row r="65" spans="1:51">
      <c r="A65" s="41" t="s">
        <v>1928</v>
      </c>
      <c r="B65" s="64" t="s">
        <v>13</v>
      </c>
      <c r="C65" s="59">
        <v>0.1305</v>
      </c>
      <c r="D65" s="78" t="s">
        <v>13</v>
      </c>
      <c r="E65" s="59" t="s">
        <v>13</v>
      </c>
      <c r="F65" s="59">
        <v>0.1305</v>
      </c>
      <c r="G65" s="78" t="s">
        <v>13</v>
      </c>
      <c r="H65" s="59" t="s">
        <v>13</v>
      </c>
      <c r="I65" s="59">
        <v>0.1305</v>
      </c>
      <c r="J65" s="78" t="s">
        <v>13</v>
      </c>
      <c r="K65" s="59" t="s">
        <v>13</v>
      </c>
      <c r="L65" s="59">
        <v>0.1305</v>
      </c>
      <c r="M65" s="78" t="s">
        <v>13</v>
      </c>
      <c r="N65" s="59" t="s">
        <v>13</v>
      </c>
      <c r="O65" s="59">
        <v>0.1305</v>
      </c>
      <c r="P65" s="78" t="s">
        <v>13</v>
      </c>
      <c r="Q65" s="59" t="s">
        <v>13</v>
      </c>
      <c r="R65" s="59">
        <v>0.1305</v>
      </c>
      <c r="S65" s="78" t="s">
        <v>13</v>
      </c>
      <c r="T65" s="59" t="s">
        <v>13</v>
      </c>
      <c r="U65" s="59">
        <v>0.1305</v>
      </c>
      <c r="V65" s="78" t="s">
        <v>13</v>
      </c>
      <c r="W65" s="61">
        <v>-3.2399999999999998E-2</v>
      </c>
      <c r="X65" s="59">
        <v>0.1305</v>
      </c>
      <c r="Y65" s="74">
        <f t="shared" si="38"/>
        <v>-0.16289999999999999</v>
      </c>
      <c r="Z65" s="61">
        <v>6.8999999999999999E-3</v>
      </c>
      <c r="AA65" s="59">
        <v>0.1305</v>
      </c>
      <c r="AB65" s="74">
        <f t="shared" si="21"/>
        <v>-0.1236</v>
      </c>
      <c r="AC65" s="61">
        <v>8.6E-3</v>
      </c>
      <c r="AD65" s="59">
        <v>0.1305</v>
      </c>
      <c r="AE65" s="74">
        <f>AC65-AD65</f>
        <v>-0.12190000000000001</v>
      </c>
      <c r="AF65" s="74">
        <f t="shared" si="30"/>
        <v>-0.13613333333333333</v>
      </c>
      <c r="AG65" s="116">
        <v>19.54</v>
      </c>
      <c r="AH65" s="22">
        <f t="shared" si="29"/>
        <v>3.6507062547210239E-4</v>
      </c>
      <c r="AI65" s="10">
        <f t="shared" si="5"/>
        <v>-4.9698281147602206E-5</v>
      </c>
      <c r="AJ65" s="116">
        <v>22.31</v>
      </c>
      <c r="AK65" s="102">
        <v>0.39</v>
      </c>
      <c r="AL65" s="102" t="s">
        <v>13</v>
      </c>
      <c r="AO65" s="70" t="s">
        <v>1936</v>
      </c>
      <c r="AX65" s="62" t="s">
        <v>1798</v>
      </c>
      <c r="AY65" s="62" t="s">
        <v>2011</v>
      </c>
    </row>
    <row r="66" spans="1:51">
      <c r="A66" s="41" t="s">
        <v>1932</v>
      </c>
      <c r="B66" s="61">
        <v>2.01E-2</v>
      </c>
      <c r="C66" s="59">
        <v>0.1305</v>
      </c>
      <c r="D66" s="74">
        <f>B66-C66</f>
        <v>-0.1104</v>
      </c>
      <c r="E66" s="61">
        <v>1.6199999999999999E-2</v>
      </c>
      <c r="F66" s="59">
        <v>0.1305</v>
      </c>
      <c r="G66" s="74">
        <f>E66-F66</f>
        <v>-0.11430000000000001</v>
      </c>
      <c r="H66" s="61">
        <v>1.77E-2</v>
      </c>
      <c r="I66" s="59">
        <v>0.1305</v>
      </c>
      <c r="J66" s="74">
        <f>H66-I66</f>
        <v>-0.11280000000000001</v>
      </c>
      <c r="K66" s="52">
        <v>1.26E-2</v>
      </c>
      <c r="L66" s="59">
        <v>0.1305</v>
      </c>
      <c r="M66" s="74">
        <f>K66-L66</f>
        <v>-0.1179</v>
      </c>
      <c r="N66" s="61">
        <v>7.3000000000000001E-3</v>
      </c>
      <c r="O66" s="59">
        <v>0.1305</v>
      </c>
      <c r="P66" s="74">
        <f>N66-O66</f>
        <v>-0.1232</v>
      </c>
      <c r="Q66" s="61">
        <v>7.1000000000000004E-3</v>
      </c>
      <c r="R66" s="59">
        <v>0.1305</v>
      </c>
      <c r="S66" s="74">
        <f>Q66-R66</f>
        <v>-0.12340000000000001</v>
      </c>
      <c r="T66" s="61">
        <v>1.5699999999999999E-2</v>
      </c>
      <c r="U66" s="59">
        <v>0.1305</v>
      </c>
      <c r="V66" s="74">
        <f>T66-U66</f>
        <v>-0.11480000000000001</v>
      </c>
      <c r="W66" s="61">
        <v>2.29E-2</v>
      </c>
      <c r="X66" s="59">
        <v>0.1305</v>
      </c>
      <c r="Y66" s="74">
        <f t="shared" si="38"/>
        <v>-0.1076</v>
      </c>
      <c r="Z66" s="61">
        <v>3.3500000000000002E-2</v>
      </c>
      <c r="AA66" s="59">
        <v>0.1305</v>
      </c>
      <c r="AB66" s="74">
        <f>Z66-AA66</f>
        <v>-9.7000000000000003E-2</v>
      </c>
      <c r="AC66" s="61">
        <v>3.3799999999999997E-2</v>
      </c>
      <c r="AD66" s="59">
        <v>0.1305</v>
      </c>
      <c r="AE66" s="74">
        <f t="shared" ref="AE66:AE71" si="39">AC66-AD66</f>
        <v>-9.6700000000000008E-2</v>
      </c>
      <c r="AF66" s="74">
        <f t="shared" ref="AF66:AF71" si="40">AVERAGE(D66,G66,J66,M66,P66,S66,V66,Y66,AB66,AE66)</f>
        <v>-0.11181000000000001</v>
      </c>
      <c r="AG66" s="116">
        <v>6.1</v>
      </c>
      <c r="AH66" s="22">
        <f t="shared" si="29"/>
        <v>1.1396780017296953E-4</v>
      </c>
      <c r="AI66" s="10">
        <f t="shared" si="5"/>
        <v>-1.2742739737339723E-5</v>
      </c>
      <c r="AJ66" s="116">
        <v>6.48</v>
      </c>
      <c r="AK66" s="102">
        <v>0.28000000000000003</v>
      </c>
      <c r="AL66" s="102">
        <v>-3.14</v>
      </c>
      <c r="AN66" s="93"/>
      <c r="AO66" s="70" t="s">
        <v>1937</v>
      </c>
      <c r="AX66" s="70" t="s">
        <v>2004</v>
      </c>
      <c r="AY66" s="62" t="s">
        <v>2010</v>
      </c>
    </row>
    <row r="67" spans="1:51">
      <c r="A67" s="41" t="s">
        <v>1933</v>
      </c>
      <c r="B67" s="64" t="s">
        <v>13</v>
      </c>
      <c r="C67" s="59">
        <v>0.1305</v>
      </c>
      <c r="D67" s="78" t="s">
        <v>13</v>
      </c>
      <c r="E67" s="59" t="s">
        <v>13</v>
      </c>
      <c r="F67" s="59">
        <v>0.1305</v>
      </c>
      <c r="G67" s="78" t="s">
        <v>13</v>
      </c>
      <c r="H67" s="59" t="s">
        <v>13</v>
      </c>
      <c r="I67" s="59">
        <v>0.1305</v>
      </c>
      <c r="J67" s="78" t="s">
        <v>13</v>
      </c>
      <c r="K67" s="59" t="s">
        <v>13</v>
      </c>
      <c r="L67" s="59">
        <v>0.1305</v>
      </c>
      <c r="M67" s="78" t="s">
        <v>13</v>
      </c>
      <c r="N67" s="59" t="s">
        <v>13</v>
      </c>
      <c r="O67" s="59">
        <v>0.1305</v>
      </c>
      <c r="P67" s="78" t="s">
        <v>13</v>
      </c>
      <c r="Q67" s="59" t="s">
        <v>13</v>
      </c>
      <c r="R67" s="59">
        <v>0.1305</v>
      </c>
      <c r="S67" s="78" t="s">
        <v>13</v>
      </c>
      <c r="T67" s="61">
        <v>0.41820000000000002</v>
      </c>
      <c r="U67" s="59">
        <v>0.1305</v>
      </c>
      <c r="V67" s="74">
        <f>T67-U67</f>
        <v>0.28770000000000001</v>
      </c>
      <c r="W67" s="61">
        <v>0.34010000000000001</v>
      </c>
      <c r="X67" s="59">
        <v>0.1305</v>
      </c>
      <c r="Y67" s="74">
        <f t="shared" si="38"/>
        <v>0.20960000000000001</v>
      </c>
      <c r="Z67" s="61">
        <v>0.23469999999999999</v>
      </c>
      <c r="AA67" s="59">
        <v>0.1305</v>
      </c>
      <c r="AB67" s="74">
        <f>Z67-AA67</f>
        <v>0.10419999999999999</v>
      </c>
      <c r="AC67" s="61">
        <v>0.16950000000000001</v>
      </c>
      <c r="AD67" s="59">
        <v>0.1305</v>
      </c>
      <c r="AE67" s="74">
        <f t="shared" si="39"/>
        <v>3.9000000000000007E-2</v>
      </c>
      <c r="AF67" s="74">
        <f t="shared" si="40"/>
        <v>0.16012500000000002</v>
      </c>
      <c r="AG67" s="116">
        <v>32.1</v>
      </c>
      <c r="AH67" s="22">
        <f t="shared" si="29"/>
        <v>5.9973219435283977E-4</v>
      </c>
      <c r="AI67" s="10">
        <f t="shared" si="5"/>
        <v>9.6032117620748473E-5</v>
      </c>
      <c r="AJ67" s="116">
        <v>36.28</v>
      </c>
      <c r="AK67" s="102">
        <v>0.06</v>
      </c>
      <c r="AL67" s="102" t="s">
        <v>13</v>
      </c>
      <c r="AO67" s="70" t="s">
        <v>1891</v>
      </c>
      <c r="AX67" s="70" t="s">
        <v>1798</v>
      </c>
      <c r="AY67" s="62" t="s">
        <v>2011</v>
      </c>
    </row>
    <row r="68" spans="1:51">
      <c r="A68" s="41" t="s">
        <v>1934</v>
      </c>
      <c r="B68" s="61">
        <v>0.08</v>
      </c>
      <c r="C68" s="59">
        <v>0.1305</v>
      </c>
      <c r="D68" s="74">
        <f>B68-C68</f>
        <v>-5.0500000000000003E-2</v>
      </c>
      <c r="E68" s="61">
        <v>0.08</v>
      </c>
      <c r="F68" s="59">
        <v>0.1305</v>
      </c>
      <c r="G68" s="74">
        <f>E68-F68</f>
        <v>-5.0500000000000003E-2</v>
      </c>
      <c r="H68" s="61">
        <v>0.11</v>
      </c>
      <c r="I68" s="59">
        <v>0.1305</v>
      </c>
      <c r="J68" s="74">
        <f>H68-I68</f>
        <v>-2.0500000000000004E-2</v>
      </c>
      <c r="K68" s="52">
        <v>0.13</v>
      </c>
      <c r="L68" s="59">
        <v>0.1305</v>
      </c>
      <c r="M68" s="74">
        <f>K68-L68</f>
        <v>-5.0000000000000044E-4</v>
      </c>
      <c r="N68" s="61">
        <v>0.09</v>
      </c>
      <c r="O68" s="59">
        <v>0.1305</v>
      </c>
      <c r="P68" s="74">
        <f>N68-O68</f>
        <v>-4.0500000000000008E-2</v>
      </c>
      <c r="Q68" s="61">
        <v>0.09</v>
      </c>
      <c r="R68" s="59">
        <v>0.1305</v>
      </c>
      <c r="S68" s="74">
        <f>Q68-R68</f>
        <v>-4.0500000000000008E-2</v>
      </c>
      <c r="T68" s="61">
        <v>0.09</v>
      </c>
      <c r="U68" s="59">
        <v>0.1305</v>
      </c>
      <c r="V68" s="74">
        <f>T68-U68</f>
        <v>-4.0500000000000008E-2</v>
      </c>
      <c r="W68" s="61">
        <v>7.0000000000000007E-2</v>
      </c>
      <c r="X68" s="59">
        <v>0.1305</v>
      </c>
      <c r="Y68" s="74">
        <f t="shared" si="38"/>
        <v>-6.0499999999999998E-2</v>
      </c>
      <c r="Z68" s="61">
        <v>0.1</v>
      </c>
      <c r="AA68" s="59">
        <v>0.1305</v>
      </c>
      <c r="AB68" s="74">
        <f>Z68-AA68</f>
        <v>-3.0499999999999999E-2</v>
      </c>
      <c r="AC68" s="61">
        <v>0.1</v>
      </c>
      <c r="AD68" s="59">
        <v>0.1305</v>
      </c>
      <c r="AE68" s="74">
        <f t="shared" si="39"/>
        <v>-3.0499999999999999E-2</v>
      </c>
      <c r="AF68" s="74">
        <f t="shared" si="40"/>
        <v>-3.6499999999999998E-2</v>
      </c>
      <c r="AG68" s="116">
        <v>47.54</v>
      </c>
      <c r="AH68" s="22">
        <f t="shared" ref="AH68:AH71" si="41">AG68/$AG$107</f>
        <v>8.8820151151196259E-4</v>
      </c>
      <c r="AI68" s="10">
        <f t="shared" si="5"/>
        <v>-3.2419355170186632E-5</v>
      </c>
      <c r="AJ68" s="116">
        <v>59.41</v>
      </c>
      <c r="AK68" s="102">
        <v>2.65</v>
      </c>
      <c r="AL68" s="102" t="s">
        <v>13</v>
      </c>
      <c r="AO68" s="70" t="s">
        <v>1938</v>
      </c>
      <c r="AX68" s="62" t="s">
        <v>1798</v>
      </c>
      <c r="AY68" s="62" t="s">
        <v>2011</v>
      </c>
    </row>
    <row r="69" spans="1:51">
      <c r="A69" s="41" t="s">
        <v>1940</v>
      </c>
      <c r="B69" s="61">
        <v>6.7400000000000002E-2</v>
      </c>
      <c r="C69" s="59">
        <v>0.1305</v>
      </c>
      <c r="D69" s="74">
        <f>B69-C69</f>
        <v>-6.3100000000000003E-2</v>
      </c>
      <c r="E69" s="61">
        <v>6.6299999999999998E-2</v>
      </c>
      <c r="F69" s="59">
        <v>0.1305</v>
      </c>
      <c r="G69" s="74">
        <f>E69-F69</f>
        <v>-6.4200000000000007E-2</v>
      </c>
      <c r="H69" s="61">
        <v>7.7299999999999994E-2</v>
      </c>
      <c r="I69" s="59">
        <v>0.1305</v>
      </c>
      <c r="J69" s="74">
        <f>H69-I69</f>
        <v>-5.3200000000000011E-2</v>
      </c>
      <c r="K69" s="52">
        <v>9.2399999999999996E-2</v>
      </c>
      <c r="L69" s="59">
        <v>0.1305</v>
      </c>
      <c r="M69" s="74">
        <f>K69-L69</f>
        <v>-3.8100000000000009E-2</v>
      </c>
      <c r="N69" s="61">
        <v>0.107</v>
      </c>
      <c r="O69" s="59">
        <v>0.1305</v>
      </c>
      <c r="P69" s="74">
        <f>N69-O69</f>
        <v>-2.3500000000000007E-2</v>
      </c>
      <c r="Q69" s="61">
        <v>6.7900000000000002E-2</v>
      </c>
      <c r="R69" s="59">
        <v>0.1305</v>
      </c>
      <c r="S69" s="74">
        <f>Q69-R69</f>
        <v>-6.2600000000000003E-2</v>
      </c>
      <c r="T69" s="61">
        <v>5.96E-2</v>
      </c>
      <c r="U69" s="59">
        <v>0.1305</v>
      </c>
      <c r="V69" s="74">
        <f>T69-U69</f>
        <v>-7.0900000000000005E-2</v>
      </c>
      <c r="W69" s="61">
        <v>3.5099999999999999E-2</v>
      </c>
      <c r="X69" s="59">
        <v>0.1305</v>
      </c>
      <c r="Y69" s="74">
        <f t="shared" si="38"/>
        <v>-9.5400000000000013E-2</v>
      </c>
      <c r="Z69" s="61">
        <v>4.1000000000000002E-2</v>
      </c>
      <c r="AA69" s="59">
        <v>0.1305</v>
      </c>
      <c r="AB69" s="74">
        <f>Z69-AA69</f>
        <v>-8.9499999999999996E-2</v>
      </c>
      <c r="AC69" s="61">
        <v>5.7000000000000002E-3</v>
      </c>
      <c r="AD69" s="59">
        <v>0.1305</v>
      </c>
      <c r="AE69" s="74">
        <f t="shared" si="39"/>
        <v>-0.12480000000000001</v>
      </c>
      <c r="AF69" s="74">
        <f t="shared" si="40"/>
        <v>-6.8530000000000008E-2</v>
      </c>
      <c r="AG69" s="116">
        <v>35.79</v>
      </c>
      <c r="AH69" s="22">
        <f t="shared" si="41"/>
        <v>6.6867337183452123E-4</v>
      </c>
      <c r="AI69" s="10">
        <f t="shared" ref="AI69:AI71" si="42">AF69*AH69</f>
        <v>-4.5824186171819748E-5</v>
      </c>
      <c r="AJ69" s="116">
        <v>37.57</v>
      </c>
      <c r="AK69" s="102">
        <v>0.93</v>
      </c>
      <c r="AL69" s="102">
        <v>-12.27</v>
      </c>
      <c r="AN69" s="93"/>
      <c r="AO69" s="62" t="s">
        <v>1946</v>
      </c>
      <c r="AX69" s="70" t="s">
        <v>2004</v>
      </c>
      <c r="AY69" s="62" t="s">
        <v>2010</v>
      </c>
    </row>
    <row r="70" spans="1:51">
      <c r="A70" s="41" t="s">
        <v>1942</v>
      </c>
      <c r="B70" s="64" t="s">
        <v>13</v>
      </c>
      <c r="C70" s="59">
        <v>0.1305</v>
      </c>
      <c r="D70" s="78" t="s">
        <v>13</v>
      </c>
      <c r="E70" s="59" t="s">
        <v>13</v>
      </c>
      <c r="F70" s="59">
        <v>0.1305</v>
      </c>
      <c r="G70" s="78" t="s">
        <v>13</v>
      </c>
      <c r="H70" s="59" t="s">
        <v>13</v>
      </c>
      <c r="I70" s="59">
        <v>0.1305</v>
      </c>
      <c r="J70" s="78" t="s">
        <v>13</v>
      </c>
      <c r="K70" s="59" t="s">
        <v>13</v>
      </c>
      <c r="L70" s="59">
        <v>0.1305</v>
      </c>
      <c r="M70" s="78" t="s">
        <v>13</v>
      </c>
      <c r="N70" s="59" t="s">
        <v>13</v>
      </c>
      <c r="O70" s="59">
        <v>0.1305</v>
      </c>
      <c r="P70" s="78" t="s">
        <v>13</v>
      </c>
      <c r="Q70" s="59" t="s">
        <v>13</v>
      </c>
      <c r="R70" s="59">
        <v>0.1305</v>
      </c>
      <c r="S70" s="78" t="s">
        <v>13</v>
      </c>
      <c r="T70" s="59" t="s">
        <v>13</v>
      </c>
      <c r="U70" s="59">
        <v>0.1305</v>
      </c>
      <c r="V70" s="78" t="s">
        <v>13</v>
      </c>
      <c r="W70" s="59" t="s">
        <v>13</v>
      </c>
      <c r="X70" s="59">
        <v>0.1305</v>
      </c>
      <c r="Y70" s="78" t="s">
        <v>13</v>
      </c>
      <c r="Z70" s="59" t="s">
        <v>13</v>
      </c>
      <c r="AA70" s="59">
        <v>0.1305</v>
      </c>
      <c r="AB70" s="78" t="s">
        <v>13</v>
      </c>
      <c r="AC70" s="215">
        <v>-5.0299999999999997E-2</v>
      </c>
      <c r="AD70" s="59">
        <v>0.1305</v>
      </c>
      <c r="AE70" s="74">
        <f t="shared" si="39"/>
        <v>-0.18080000000000002</v>
      </c>
      <c r="AF70" s="74">
        <f t="shared" si="40"/>
        <v>-0.18080000000000002</v>
      </c>
      <c r="AG70" s="116">
        <v>31.68</v>
      </c>
      <c r="AH70" s="22">
        <f t="shared" si="41"/>
        <v>5.9188523106224182E-4</v>
      </c>
      <c r="AI70" s="10">
        <f t="shared" si="42"/>
        <v>-1.0701284977605333E-4</v>
      </c>
      <c r="AJ70" s="116">
        <v>32.11</v>
      </c>
      <c r="AK70" s="102">
        <v>0.01</v>
      </c>
      <c r="AL70" s="102" t="s">
        <v>13</v>
      </c>
      <c r="AO70" s="62" t="s">
        <v>1798</v>
      </c>
      <c r="AX70" s="62" t="s">
        <v>1798</v>
      </c>
      <c r="AY70" s="62" t="s">
        <v>2011</v>
      </c>
    </row>
    <row r="71" spans="1:51">
      <c r="A71" s="41" t="s">
        <v>1944</v>
      </c>
      <c r="B71" s="61">
        <v>1.9400000000000001E-2</v>
      </c>
      <c r="C71" s="59">
        <v>0.1305</v>
      </c>
      <c r="D71" s="74">
        <f>B71-C71</f>
        <v>-0.1111</v>
      </c>
      <c r="E71" s="61">
        <v>8.0000000000000002E-3</v>
      </c>
      <c r="F71" s="59">
        <v>0.1305</v>
      </c>
      <c r="G71" s="74">
        <f>E71-F71</f>
        <v>-0.1225</v>
      </c>
      <c r="H71" s="61">
        <v>2.9000000000000001E-2</v>
      </c>
      <c r="I71" s="59">
        <v>0.1305</v>
      </c>
      <c r="J71" s="74">
        <f>H71-I71</f>
        <v>-0.10150000000000001</v>
      </c>
      <c r="K71" s="52">
        <v>-0.29599999999999999</v>
      </c>
      <c r="L71" s="59">
        <v>0.1305</v>
      </c>
      <c r="M71" s="74">
        <f>K71-L71</f>
        <v>-0.42649999999999999</v>
      </c>
      <c r="N71" s="61">
        <v>-3.1699999999999999E-2</v>
      </c>
      <c r="O71" s="59">
        <v>0.1305</v>
      </c>
      <c r="P71" s="74">
        <f>N71-O71</f>
        <v>-0.16220000000000001</v>
      </c>
      <c r="Q71" s="61">
        <v>-7.3499999999999996E-2</v>
      </c>
      <c r="R71" s="59">
        <v>0.1305</v>
      </c>
      <c r="S71" s="74">
        <f>Q71-R71</f>
        <v>-0.20400000000000001</v>
      </c>
      <c r="T71" s="61">
        <v>-0.24390000000000001</v>
      </c>
      <c r="U71" s="59">
        <v>0.1305</v>
      </c>
      <c r="V71" s="74">
        <f>T71-U71</f>
        <v>-0.37440000000000001</v>
      </c>
      <c r="W71" s="61">
        <v>5.0999999999999997E-2</v>
      </c>
      <c r="X71" s="59">
        <v>0.1305</v>
      </c>
      <c r="Y71" s="74">
        <f>W71-X71</f>
        <v>-7.9500000000000015E-2</v>
      </c>
      <c r="Z71" s="61">
        <v>2.3800000000000002E-2</v>
      </c>
      <c r="AA71" s="59">
        <v>0.1305</v>
      </c>
      <c r="AB71" s="74">
        <f>Z71-AA71</f>
        <v>-0.1067</v>
      </c>
      <c r="AC71" s="61">
        <v>-0.29330000000000001</v>
      </c>
      <c r="AD71" s="59">
        <v>0.1305</v>
      </c>
      <c r="AE71" s="74">
        <f t="shared" si="39"/>
        <v>-0.42380000000000001</v>
      </c>
      <c r="AF71" s="74">
        <f t="shared" si="40"/>
        <v>-0.21122000000000002</v>
      </c>
      <c r="AG71" s="116">
        <v>0.4</v>
      </c>
      <c r="AH71" s="22">
        <f t="shared" si="41"/>
        <v>7.4732983719980032E-6</v>
      </c>
      <c r="AI71" s="10">
        <f t="shared" si="42"/>
        <v>-1.5785100821334184E-6</v>
      </c>
      <c r="AJ71" s="116">
        <v>0.4</v>
      </c>
      <c r="AK71" s="102">
        <v>2.08</v>
      </c>
      <c r="AL71" s="102">
        <v>-7</v>
      </c>
      <c r="AO71" s="62" t="s">
        <v>1947</v>
      </c>
      <c r="AX71" s="70" t="s">
        <v>2006</v>
      </c>
      <c r="AY71" s="62" t="s">
        <v>2011</v>
      </c>
    </row>
    <row r="72" spans="1:51">
      <c r="A72" t="s">
        <v>3360</v>
      </c>
      <c r="B72" s="198">
        <v>0.36</v>
      </c>
      <c r="C72" s="198">
        <v>0.13</v>
      </c>
      <c r="D72" s="189">
        <f>B72-C72</f>
        <v>0.22999999999999998</v>
      </c>
      <c r="E72" s="198">
        <v>0.59</v>
      </c>
      <c r="F72" s="198">
        <v>0.13</v>
      </c>
      <c r="G72" s="189">
        <f t="shared" ref="G72:G106" si="43">E72-F72</f>
        <v>0.45999999999999996</v>
      </c>
      <c r="H72" s="198">
        <v>0.65</v>
      </c>
      <c r="I72" s="198">
        <v>0.13</v>
      </c>
      <c r="J72" s="189">
        <f t="shared" ref="J72:J106" si="44">H72-I72</f>
        <v>0.52</v>
      </c>
      <c r="K72" s="186">
        <v>0.54</v>
      </c>
      <c r="L72" s="186">
        <v>0.13</v>
      </c>
      <c r="M72" s="186">
        <f t="shared" ref="M72:M106" si="45">K72-L72</f>
        <v>0.41000000000000003</v>
      </c>
      <c r="N72" s="198">
        <v>0.37</v>
      </c>
      <c r="O72" s="198">
        <v>0.13</v>
      </c>
      <c r="P72" s="189">
        <f t="shared" ref="P72:P106" si="46">N72-O72</f>
        <v>0.24</v>
      </c>
      <c r="Q72" s="198">
        <v>0.27</v>
      </c>
      <c r="R72" s="198">
        <v>0.13</v>
      </c>
      <c r="S72" s="189">
        <f t="shared" ref="S72:S106" si="47">Q72-R72</f>
        <v>0.14000000000000001</v>
      </c>
      <c r="T72" s="198">
        <v>0.21</v>
      </c>
      <c r="U72" s="198">
        <v>0.13</v>
      </c>
      <c r="V72" s="189">
        <f t="shared" ref="V72:V106" si="48">T72-U72</f>
        <v>7.9999999999999988E-2</v>
      </c>
      <c r="W72" s="198">
        <v>0.13</v>
      </c>
      <c r="X72" s="198">
        <v>0.13</v>
      </c>
      <c r="Y72" s="189">
        <f t="shared" ref="Y72:Y106" si="49">W72-X72</f>
        <v>0</v>
      </c>
      <c r="Z72" s="198">
        <v>0.34</v>
      </c>
      <c r="AA72" s="198">
        <v>0.13</v>
      </c>
      <c r="AB72" s="189">
        <f t="shared" ref="AB72:AB106" si="50">Z72-AA72</f>
        <v>0.21000000000000002</v>
      </c>
      <c r="AC72" s="198">
        <v>0.44</v>
      </c>
      <c r="AD72" s="198">
        <v>0.13</v>
      </c>
      <c r="AE72" s="189">
        <f t="shared" ref="AE72:AE106" si="51">AC72-AD72</f>
        <v>0.31</v>
      </c>
      <c r="AF72" s="22">
        <f>AVERAGE(D72,G72,J72,M72,P72,S72,V72,Y72,AB72,AE72)</f>
        <v>0.26</v>
      </c>
      <c r="AG72" s="4">
        <v>3370.73</v>
      </c>
      <c r="AH72" s="189">
        <f>AG72/$AG$107</f>
        <v>6.2976177553612067E-2</v>
      </c>
      <c r="AI72" s="10">
        <f>AH72*AF72</f>
        <v>1.6373806163939138E-2</v>
      </c>
      <c r="AJ72" s="4">
        <v>2792.09</v>
      </c>
      <c r="AK72" s="4">
        <v>1.49</v>
      </c>
      <c r="AL72" s="4">
        <v>27.65</v>
      </c>
    </row>
    <row r="73" spans="1:51">
      <c r="A73" t="s">
        <v>3361</v>
      </c>
      <c r="B73" s="198">
        <v>0.3</v>
      </c>
      <c r="C73" s="198">
        <v>0.13</v>
      </c>
      <c r="D73" s="189">
        <f t="shared" ref="D73:D106" si="52">B73-C73</f>
        <v>0.16999999999999998</v>
      </c>
      <c r="E73" s="198">
        <v>0.31</v>
      </c>
      <c r="F73" s="198">
        <v>0.13</v>
      </c>
      <c r="G73" s="189">
        <f t="shared" si="43"/>
        <v>0.18</v>
      </c>
      <c r="H73" s="198">
        <v>0.42</v>
      </c>
      <c r="I73" s="198">
        <v>0.13</v>
      </c>
      <c r="J73" s="189">
        <f t="shared" si="44"/>
        <v>0.28999999999999998</v>
      </c>
      <c r="K73" s="186">
        <v>0.33</v>
      </c>
      <c r="L73" s="186">
        <v>0.13</v>
      </c>
      <c r="M73" s="186">
        <f t="shared" si="45"/>
        <v>0.2</v>
      </c>
      <c r="N73" s="198">
        <v>0.14000000000000001</v>
      </c>
      <c r="O73" s="198">
        <v>0.13</v>
      </c>
      <c r="P73" s="189">
        <f t="shared" si="46"/>
        <v>1.0000000000000009E-2</v>
      </c>
      <c r="Q73" s="198">
        <v>0.1</v>
      </c>
      <c r="R73" s="198">
        <v>0.13</v>
      </c>
      <c r="S73" s="189">
        <f t="shared" si="47"/>
        <v>-0.03</v>
      </c>
      <c r="T73" s="198">
        <v>0.1</v>
      </c>
      <c r="U73" s="198">
        <v>0.13</v>
      </c>
      <c r="V73" s="189">
        <f t="shared" si="48"/>
        <v>-0.03</v>
      </c>
      <c r="W73" s="198">
        <v>0.11</v>
      </c>
      <c r="X73" s="198">
        <v>0.13</v>
      </c>
      <c r="Y73" s="189">
        <f t="shared" si="49"/>
        <v>-2.0000000000000004E-2</v>
      </c>
      <c r="Z73" s="198">
        <v>0.08</v>
      </c>
      <c r="AA73" s="198">
        <v>0.13</v>
      </c>
      <c r="AB73" s="189">
        <f t="shared" si="50"/>
        <v>-0.05</v>
      </c>
      <c r="AC73" s="198">
        <v>0.1</v>
      </c>
      <c r="AD73" s="198">
        <v>0.13</v>
      </c>
      <c r="AE73" s="189">
        <f t="shared" si="51"/>
        <v>-0.03</v>
      </c>
      <c r="AF73" s="22">
        <f t="shared" ref="AF73:AF106" si="53">AVERAGE(D73,G73,J73,M73,P73,S73,V73,Y73,AB73,AE73)</f>
        <v>6.8999999999999978E-2</v>
      </c>
      <c r="AG73" s="4">
        <v>2734.62</v>
      </c>
      <c r="AH73" s="189">
        <f t="shared" ref="AH73:AH106" si="54">AG73/$AG$107</f>
        <v>5.1091577985082945E-2</v>
      </c>
      <c r="AI73" s="10">
        <f t="shared" ref="AI73:AI106" si="55">AH73*AF73</f>
        <v>3.5253188809707221E-3</v>
      </c>
      <c r="AJ73" s="4">
        <v>1359.38</v>
      </c>
      <c r="AK73" s="4">
        <v>0</v>
      </c>
      <c r="AL73" s="4" t="s">
        <v>13</v>
      </c>
    </row>
    <row r="74" spans="1:51">
      <c r="A74" t="s">
        <v>3362</v>
      </c>
      <c r="B74" s="198">
        <v>0.01</v>
      </c>
      <c r="C74" s="198">
        <v>0.13</v>
      </c>
      <c r="D74" s="189">
        <f t="shared" si="52"/>
        <v>-0.12000000000000001</v>
      </c>
      <c r="E74" s="198">
        <v>0.09</v>
      </c>
      <c r="F74" s="198">
        <v>0.13</v>
      </c>
      <c r="G74" s="189">
        <f t="shared" si="43"/>
        <v>-4.0000000000000008E-2</v>
      </c>
      <c r="H74" s="198">
        <v>0.33</v>
      </c>
      <c r="I74" s="198">
        <v>0.13</v>
      </c>
      <c r="J74" s="189">
        <f t="shared" si="44"/>
        <v>0.2</v>
      </c>
      <c r="K74" s="186">
        <v>0.28999999999999998</v>
      </c>
      <c r="L74" s="186">
        <v>0.13</v>
      </c>
      <c r="M74" s="186">
        <f t="shared" si="45"/>
        <v>0.15999999999999998</v>
      </c>
      <c r="N74" s="198">
        <v>0.52</v>
      </c>
      <c r="O74" s="198">
        <v>0.13</v>
      </c>
      <c r="P74" s="189">
        <f t="shared" si="46"/>
        <v>0.39</v>
      </c>
      <c r="Q74" s="198">
        <v>0.65</v>
      </c>
      <c r="R74" s="198">
        <v>0.13</v>
      </c>
      <c r="S74" s="189">
        <f t="shared" si="47"/>
        <v>0.52</v>
      </c>
      <c r="T74" s="198">
        <v>0.62</v>
      </c>
      <c r="U74" s="198">
        <v>0.13</v>
      </c>
      <c r="V74" s="189">
        <f t="shared" si="48"/>
        <v>0.49</v>
      </c>
      <c r="W74" s="198">
        <v>0.63</v>
      </c>
      <c r="X74" s="198">
        <v>0.13</v>
      </c>
      <c r="Y74" s="189">
        <f t="shared" si="49"/>
        <v>0.5</v>
      </c>
      <c r="Z74" s="198">
        <v>0.83</v>
      </c>
      <c r="AA74" s="198">
        <v>0.13</v>
      </c>
      <c r="AB74" s="189">
        <f t="shared" si="50"/>
        <v>0.7</v>
      </c>
      <c r="AC74" s="198">
        <v>0.36</v>
      </c>
      <c r="AD74" s="198">
        <v>0.13</v>
      </c>
      <c r="AE74" s="189">
        <f t="shared" si="51"/>
        <v>0.22999999999999998</v>
      </c>
      <c r="AF74" s="22">
        <f t="shared" si="53"/>
        <v>0.30299999999999999</v>
      </c>
      <c r="AG74" s="4">
        <v>1877.1</v>
      </c>
      <c r="AH74" s="189">
        <f t="shared" si="54"/>
        <v>3.5070320935193626E-2</v>
      </c>
      <c r="AI74" s="10">
        <f t="shared" si="55"/>
        <v>1.0626307243363668E-2</v>
      </c>
      <c r="AJ74" s="4">
        <v>1351.6299999999999</v>
      </c>
      <c r="AK74" s="4">
        <v>0</v>
      </c>
      <c r="AL74" s="4">
        <v>75.08</v>
      </c>
    </row>
    <row r="75" spans="1:51">
      <c r="A75" t="s">
        <v>3363</v>
      </c>
      <c r="B75" s="198" t="s">
        <v>13</v>
      </c>
      <c r="C75" s="198">
        <v>0.13</v>
      </c>
      <c r="D75" s="189" t="s">
        <v>13</v>
      </c>
      <c r="E75" s="198" t="s">
        <v>13</v>
      </c>
      <c r="F75" s="198">
        <v>0.13</v>
      </c>
      <c r="G75" s="189" t="s">
        <v>13</v>
      </c>
      <c r="H75" s="198" t="s">
        <v>13</v>
      </c>
      <c r="I75" s="198">
        <v>0.13</v>
      </c>
      <c r="J75" s="189" t="s">
        <v>13</v>
      </c>
      <c r="K75" s="186">
        <v>0.21</v>
      </c>
      <c r="L75" s="186">
        <v>0.13</v>
      </c>
      <c r="M75" s="186">
        <f t="shared" si="45"/>
        <v>7.9999999999999988E-2</v>
      </c>
      <c r="N75" s="198">
        <v>0.22</v>
      </c>
      <c r="O75" s="198">
        <v>0.13</v>
      </c>
      <c r="P75" s="189">
        <f t="shared" si="46"/>
        <v>0.09</v>
      </c>
      <c r="Q75" s="198">
        <v>0.17</v>
      </c>
      <c r="R75" s="198">
        <v>0.13</v>
      </c>
      <c r="S75" s="189">
        <f t="shared" si="47"/>
        <v>4.0000000000000008E-2</v>
      </c>
      <c r="T75" s="198">
        <v>0.16</v>
      </c>
      <c r="U75" s="198">
        <v>0.13</v>
      </c>
      <c r="V75" s="189">
        <f t="shared" si="48"/>
        <v>0.03</v>
      </c>
      <c r="W75" s="198">
        <v>0.17</v>
      </c>
      <c r="X75" s="198">
        <v>0.13</v>
      </c>
      <c r="Y75" s="189">
        <f t="shared" si="49"/>
        <v>4.0000000000000008E-2</v>
      </c>
      <c r="Z75" s="198">
        <v>0.2</v>
      </c>
      <c r="AA75" s="198">
        <v>0.13</v>
      </c>
      <c r="AB75" s="189">
        <f t="shared" si="50"/>
        <v>7.0000000000000007E-2</v>
      </c>
      <c r="AC75" s="198">
        <v>0.16</v>
      </c>
      <c r="AD75" s="198">
        <v>0.13</v>
      </c>
      <c r="AE75" s="189">
        <f t="shared" si="51"/>
        <v>0.03</v>
      </c>
      <c r="AF75" s="22">
        <f t="shared" si="53"/>
        <v>5.4285714285714284E-2</v>
      </c>
      <c r="AG75" s="4">
        <v>4652.12</v>
      </c>
      <c r="AH75" s="189">
        <f t="shared" si="54"/>
        <v>8.6916702055848366E-2</v>
      </c>
      <c r="AI75" s="10">
        <f t="shared" si="55"/>
        <v>4.7183352544603397E-3</v>
      </c>
      <c r="AJ75" s="4">
        <v>2560.58</v>
      </c>
      <c r="AK75" s="4">
        <v>0.84</v>
      </c>
      <c r="AL75" s="4" t="s">
        <v>13</v>
      </c>
    </row>
    <row r="76" spans="1:51">
      <c r="A76" t="s">
        <v>3364</v>
      </c>
      <c r="B76" s="198" t="s">
        <v>13</v>
      </c>
      <c r="C76" s="198">
        <v>0.13</v>
      </c>
      <c r="D76" s="189" t="s">
        <v>13</v>
      </c>
      <c r="E76" s="198" t="s">
        <v>13</v>
      </c>
      <c r="F76" s="198">
        <v>0.13</v>
      </c>
      <c r="G76" s="189" t="s">
        <v>13</v>
      </c>
      <c r="H76" s="198" t="s">
        <v>13</v>
      </c>
      <c r="I76" s="198">
        <v>0.13</v>
      </c>
      <c r="J76" s="189" t="s">
        <v>13</v>
      </c>
      <c r="K76" s="186" t="s">
        <v>13</v>
      </c>
      <c r="L76" s="186">
        <v>0.13</v>
      </c>
      <c r="M76" s="186" t="s">
        <v>13</v>
      </c>
      <c r="N76" s="198" t="s">
        <v>13</v>
      </c>
      <c r="O76" s="198">
        <v>0.13</v>
      </c>
      <c r="P76" s="189" t="s">
        <v>13</v>
      </c>
      <c r="Q76" s="198">
        <v>0.43</v>
      </c>
      <c r="R76" s="198">
        <v>0.13</v>
      </c>
      <c r="S76" s="189">
        <f t="shared" si="47"/>
        <v>0.3</v>
      </c>
      <c r="T76" s="198">
        <v>0.39</v>
      </c>
      <c r="U76" s="198">
        <v>0.13</v>
      </c>
      <c r="V76" s="189">
        <f t="shared" si="48"/>
        <v>0.26</v>
      </c>
      <c r="W76" s="198">
        <v>0.1</v>
      </c>
      <c r="X76" s="198">
        <v>0.13</v>
      </c>
      <c r="Y76" s="189">
        <f t="shared" si="49"/>
        <v>-0.03</v>
      </c>
      <c r="Z76" s="198">
        <v>0.5</v>
      </c>
      <c r="AA76" s="198">
        <v>0.13</v>
      </c>
      <c r="AB76" s="189">
        <f t="shared" si="50"/>
        <v>0.37</v>
      </c>
      <c r="AC76" s="198">
        <v>0.63</v>
      </c>
      <c r="AD76" s="198">
        <v>0.13</v>
      </c>
      <c r="AE76" s="189">
        <f t="shared" si="51"/>
        <v>0.5</v>
      </c>
      <c r="AF76" s="22">
        <f t="shared" si="53"/>
        <v>0.27999999999999997</v>
      </c>
      <c r="AG76" s="4">
        <v>330.18</v>
      </c>
      <c r="AH76" s="189">
        <f t="shared" si="54"/>
        <v>6.1688341411657516E-3</v>
      </c>
      <c r="AI76" s="10">
        <f t="shared" si="55"/>
        <v>1.7272735595264103E-3</v>
      </c>
      <c r="AJ76" s="4">
        <v>225.29000000000002</v>
      </c>
      <c r="AK76" s="4">
        <v>0.2</v>
      </c>
      <c r="AL76" s="4" t="s">
        <v>13</v>
      </c>
    </row>
    <row r="77" spans="1:51">
      <c r="A77" t="s">
        <v>3365</v>
      </c>
      <c r="B77" s="198">
        <v>0.31</v>
      </c>
      <c r="C77" s="198">
        <v>0.13</v>
      </c>
      <c r="D77" s="189" t="s">
        <v>13</v>
      </c>
      <c r="E77" s="198">
        <v>0.28999999999999998</v>
      </c>
      <c r="F77" s="198">
        <v>0.13</v>
      </c>
      <c r="G77" s="189">
        <f t="shared" si="43"/>
        <v>0.15999999999999998</v>
      </c>
      <c r="H77" s="198">
        <v>0.25</v>
      </c>
      <c r="I77" s="198">
        <v>0.13</v>
      </c>
      <c r="J77" s="189">
        <f t="shared" si="44"/>
        <v>0.12</v>
      </c>
      <c r="K77" s="186">
        <v>0.15</v>
      </c>
      <c r="L77" s="186">
        <v>0.13</v>
      </c>
      <c r="M77" s="186">
        <f t="shared" si="45"/>
        <v>1.999999999999999E-2</v>
      </c>
      <c r="N77" s="198">
        <v>0.12</v>
      </c>
      <c r="O77" s="198">
        <v>0.13</v>
      </c>
      <c r="P77" s="189">
        <f t="shared" si="46"/>
        <v>-1.0000000000000009E-2</v>
      </c>
      <c r="Q77" s="198">
        <v>0.14000000000000001</v>
      </c>
      <c r="R77" s="198">
        <v>0.13</v>
      </c>
      <c r="S77" s="189">
        <f t="shared" si="47"/>
        <v>1.0000000000000009E-2</v>
      </c>
      <c r="T77" s="198">
        <v>0.23</v>
      </c>
      <c r="U77" s="198">
        <v>0.13</v>
      </c>
      <c r="V77" s="189">
        <f t="shared" si="48"/>
        <v>0.1</v>
      </c>
      <c r="W77" s="198">
        <v>0.23</v>
      </c>
      <c r="X77" s="198">
        <v>0.13</v>
      </c>
      <c r="Y77" s="189">
        <f t="shared" si="49"/>
        <v>0.1</v>
      </c>
      <c r="Z77" s="198">
        <v>0.25</v>
      </c>
      <c r="AA77" s="198">
        <v>0.13</v>
      </c>
      <c r="AB77" s="189">
        <f t="shared" si="50"/>
        <v>0.12</v>
      </c>
      <c r="AC77" s="198">
        <v>0.23</v>
      </c>
      <c r="AD77" s="198">
        <v>0.13</v>
      </c>
      <c r="AE77" s="189">
        <f t="shared" si="51"/>
        <v>0.1</v>
      </c>
      <c r="AF77" s="22">
        <f t="shared" si="53"/>
        <v>7.9999999999999988E-2</v>
      </c>
      <c r="AG77" s="4">
        <v>863.32</v>
      </c>
      <c r="AH77" s="189">
        <f t="shared" si="54"/>
        <v>1.612961987628329E-2</v>
      </c>
      <c r="AI77" s="10">
        <f t="shared" si="55"/>
        <v>1.2903695901026631E-3</v>
      </c>
      <c r="AJ77" s="4">
        <v>723.99</v>
      </c>
      <c r="AK77" s="4">
        <v>0</v>
      </c>
      <c r="AL77" s="4" t="s">
        <v>13</v>
      </c>
    </row>
    <row r="78" spans="1:51">
      <c r="A78" t="s">
        <v>3366</v>
      </c>
      <c r="B78" s="198" t="s">
        <v>13</v>
      </c>
      <c r="C78" s="198">
        <v>0.13</v>
      </c>
      <c r="D78" s="189" t="s">
        <v>13</v>
      </c>
      <c r="E78" s="198" t="s">
        <v>13</v>
      </c>
      <c r="F78" s="198">
        <v>0.13</v>
      </c>
      <c r="G78" s="189" t="s">
        <v>13</v>
      </c>
      <c r="H78" s="198">
        <v>-0.2</v>
      </c>
      <c r="I78" s="198">
        <v>0.13</v>
      </c>
      <c r="J78" s="189">
        <f t="shared" si="44"/>
        <v>-0.33</v>
      </c>
      <c r="K78" s="186">
        <v>0.03</v>
      </c>
      <c r="L78" s="186">
        <v>0.13</v>
      </c>
      <c r="M78" s="186">
        <f t="shared" si="45"/>
        <v>-0.1</v>
      </c>
      <c r="N78" s="198">
        <v>0.16</v>
      </c>
      <c r="O78" s="198">
        <v>0.13</v>
      </c>
      <c r="P78" s="189">
        <f t="shared" si="46"/>
        <v>0.03</v>
      </c>
      <c r="Q78" s="198">
        <v>0.24</v>
      </c>
      <c r="R78" s="198">
        <v>0.13</v>
      </c>
      <c r="S78" s="189">
        <f t="shared" si="47"/>
        <v>0.10999999999999999</v>
      </c>
      <c r="T78" s="198">
        <v>0.16</v>
      </c>
      <c r="U78" s="198">
        <v>0.13</v>
      </c>
      <c r="V78" s="189">
        <f t="shared" si="48"/>
        <v>0.03</v>
      </c>
      <c r="W78" s="198">
        <v>0.15</v>
      </c>
      <c r="X78" s="198">
        <v>0.13</v>
      </c>
      <c r="Y78" s="189">
        <f t="shared" si="49"/>
        <v>1.999999999999999E-2</v>
      </c>
      <c r="Z78" s="198">
        <v>0.18</v>
      </c>
      <c r="AA78" s="198">
        <v>0.13</v>
      </c>
      <c r="AB78" s="189">
        <f t="shared" si="50"/>
        <v>4.9999999999999989E-2</v>
      </c>
      <c r="AC78" s="198">
        <v>0.2</v>
      </c>
      <c r="AD78" s="198">
        <v>0.13</v>
      </c>
      <c r="AE78" s="189">
        <f t="shared" si="51"/>
        <v>7.0000000000000007E-2</v>
      </c>
      <c r="AF78" s="22">
        <f t="shared" si="53"/>
        <v>-1.5000000000000003E-2</v>
      </c>
      <c r="AG78" s="4">
        <v>1303.27</v>
      </c>
      <c r="AH78" s="189">
        <f t="shared" si="54"/>
        <v>2.4349313923184592E-2</v>
      </c>
      <c r="AI78" s="10">
        <f t="shared" si="55"/>
        <v>-3.6523970884776895E-4</v>
      </c>
      <c r="AJ78" s="4">
        <v>617.88</v>
      </c>
      <c r="AK78" s="4">
        <v>0.08</v>
      </c>
      <c r="AL78" s="4" t="s">
        <v>13</v>
      </c>
    </row>
    <row r="79" spans="1:51">
      <c r="A79" t="s">
        <v>3367</v>
      </c>
      <c r="B79" s="198" t="s">
        <v>13</v>
      </c>
      <c r="C79" s="198">
        <v>0.13</v>
      </c>
      <c r="D79" s="189" t="s">
        <v>13</v>
      </c>
      <c r="E79" s="198" t="s">
        <v>13</v>
      </c>
      <c r="F79" s="198">
        <v>0.13</v>
      </c>
      <c r="G79" s="189" t="s">
        <v>13</v>
      </c>
      <c r="H79" s="198" t="s">
        <v>13</v>
      </c>
      <c r="I79" s="198">
        <v>0.13</v>
      </c>
      <c r="J79" s="189" t="s">
        <v>13</v>
      </c>
      <c r="K79" s="186" t="s">
        <v>13</v>
      </c>
      <c r="L79" s="186">
        <v>0.13</v>
      </c>
      <c r="M79" s="186" t="s">
        <v>13</v>
      </c>
      <c r="N79" s="198" t="s">
        <v>13</v>
      </c>
      <c r="O79" s="198">
        <v>0.13</v>
      </c>
      <c r="P79" s="189" t="s">
        <v>13</v>
      </c>
      <c r="Q79" s="198" t="s">
        <v>13</v>
      </c>
      <c r="R79" s="198">
        <v>0.13</v>
      </c>
      <c r="S79" s="189" t="s">
        <v>13</v>
      </c>
      <c r="T79" s="198">
        <v>0</v>
      </c>
      <c r="U79" s="198">
        <v>0.13</v>
      </c>
      <c r="V79" s="189">
        <f t="shared" si="48"/>
        <v>-0.13</v>
      </c>
      <c r="W79" s="198">
        <v>0.33</v>
      </c>
      <c r="X79" s="198">
        <v>0.13</v>
      </c>
      <c r="Y79" s="189">
        <f t="shared" si="49"/>
        <v>0.2</v>
      </c>
      <c r="Z79" s="198">
        <v>0.4</v>
      </c>
      <c r="AA79" s="198">
        <v>0.13</v>
      </c>
      <c r="AB79" s="189">
        <f t="shared" si="50"/>
        <v>0.27</v>
      </c>
      <c r="AC79" s="198">
        <v>0.44</v>
      </c>
      <c r="AD79" s="198">
        <v>0.13</v>
      </c>
      <c r="AE79" s="189">
        <f t="shared" si="51"/>
        <v>0.31</v>
      </c>
      <c r="AF79" s="22">
        <f t="shared" si="53"/>
        <v>0.16250000000000001</v>
      </c>
      <c r="AG79" s="4">
        <v>431.53</v>
      </c>
      <c r="AH79" s="189">
        <f t="shared" si="54"/>
        <v>8.0623811161707453E-3</v>
      </c>
      <c r="AI79" s="10">
        <f t="shared" si="55"/>
        <v>1.3101369313777461E-3</v>
      </c>
      <c r="AJ79" s="4">
        <v>340.24</v>
      </c>
      <c r="AK79" s="4">
        <v>0.01</v>
      </c>
      <c r="AL79" s="4" t="s">
        <v>13</v>
      </c>
    </row>
    <row r="80" spans="1:51">
      <c r="A80" t="s">
        <v>3368</v>
      </c>
      <c r="B80" s="198">
        <v>0.14000000000000001</v>
      </c>
      <c r="C80" s="198">
        <v>0.13</v>
      </c>
      <c r="D80" s="189">
        <f t="shared" si="52"/>
        <v>1.0000000000000009E-2</v>
      </c>
      <c r="E80" s="198">
        <v>0.11</v>
      </c>
      <c r="F80" s="198">
        <v>0.13</v>
      </c>
      <c r="G80" s="189">
        <f t="shared" si="43"/>
        <v>-2.0000000000000004E-2</v>
      </c>
      <c r="H80" s="198">
        <v>0.09</v>
      </c>
      <c r="I80" s="198">
        <v>0.13</v>
      </c>
      <c r="J80" s="189">
        <f t="shared" si="44"/>
        <v>-4.0000000000000008E-2</v>
      </c>
      <c r="K80" s="186">
        <v>0.06</v>
      </c>
      <c r="L80" s="186">
        <v>0.13</v>
      </c>
      <c r="M80" s="186">
        <f t="shared" si="45"/>
        <v>-7.0000000000000007E-2</v>
      </c>
      <c r="N80" s="198">
        <v>7.0000000000000007E-2</v>
      </c>
      <c r="O80" s="198">
        <v>0.13</v>
      </c>
      <c r="P80" s="189">
        <f t="shared" si="46"/>
        <v>-0.06</v>
      </c>
      <c r="Q80" s="198">
        <v>7.0000000000000007E-2</v>
      </c>
      <c r="R80" s="198">
        <v>0.13</v>
      </c>
      <c r="S80" s="189">
        <f t="shared" si="47"/>
        <v>-0.06</v>
      </c>
      <c r="T80" s="198">
        <v>0.09</v>
      </c>
      <c r="U80" s="198">
        <v>0.13</v>
      </c>
      <c r="V80" s="189">
        <f t="shared" si="48"/>
        <v>-4.0000000000000008E-2</v>
      </c>
      <c r="W80" s="198">
        <v>0.08</v>
      </c>
      <c r="X80" s="198">
        <v>0.13</v>
      </c>
      <c r="Y80" s="189">
        <f t="shared" si="49"/>
        <v>-0.05</v>
      </c>
      <c r="Z80" s="198">
        <v>0.11</v>
      </c>
      <c r="AA80" s="198">
        <v>0.13</v>
      </c>
      <c r="AB80" s="189">
        <f t="shared" si="50"/>
        <v>-2.0000000000000004E-2</v>
      </c>
      <c r="AC80" s="198">
        <v>0.08</v>
      </c>
      <c r="AD80" s="198">
        <v>0.13</v>
      </c>
      <c r="AE80" s="189">
        <f t="shared" si="51"/>
        <v>-0.05</v>
      </c>
      <c r="AF80" s="22">
        <f t="shared" si="53"/>
        <v>-0.04</v>
      </c>
      <c r="AG80" s="4">
        <v>2822.29</v>
      </c>
      <c r="AH80" s="189">
        <f t="shared" si="54"/>
        <v>5.2729538155765608E-2</v>
      </c>
      <c r="AI80" s="10">
        <f t="shared" si="55"/>
        <v>-2.1091815262306245E-3</v>
      </c>
      <c r="AJ80" s="4">
        <v>2165.0100000000002</v>
      </c>
      <c r="AK80" s="4">
        <v>0</v>
      </c>
      <c r="AL80" s="4" t="s">
        <v>13</v>
      </c>
    </row>
    <row r="81" spans="1:38">
      <c r="A81" t="s">
        <v>3369</v>
      </c>
      <c r="B81" s="198">
        <v>0.31</v>
      </c>
      <c r="C81" s="198">
        <v>0.13</v>
      </c>
      <c r="D81" s="189">
        <f t="shared" si="52"/>
        <v>0.18</v>
      </c>
      <c r="E81" s="198">
        <v>0.32</v>
      </c>
      <c r="F81" s="198">
        <v>0.13</v>
      </c>
      <c r="G81" s="189">
        <f t="shared" si="43"/>
        <v>0.19</v>
      </c>
      <c r="H81" s="198">
        <v>0.14000000000000001</v>
      </c>
      <c r="I81" s="198">
        <v>0.13</v>
      </c>
      <c r="J81" s="189">
        <f t="shared" si="44"/>
        <v>1.0000000000000009E-2</v>
      </c>
      <c r="K81" s="186">
        <v>0.11</v>
      </c>
      <c r="L81" s="186">
        <v>0.13</v>
      </c>
      <c r="M81" s="186">
        <f t="shared" si="45"/>
        <v>-2.0000000000000004E-2</v>
      </c>
      <c r="N81" s="198">
        <v>0.09</v>
      </c>
      <c r="O81" s="198">
        <v>0.13</v>
      </c>
      <c r="P81" s="189">
        <f t="shared" si="46"/>
        <v>-4.0000000000000008E-2</v>
      </c>
      <c r="Q81" s="198">
        <v>0.09</v>
      </c>
      <c r="R81" s="198">
        <v>0.13</v>
      </c>
      <c r="S81" s="189">
        <f t="shared" si="47"/>
        <v>-4.0000000000000008E-2</v>
      </c>
      <c r="T81" s="198">
        <v>0.12</v>
      </c>
      <c r="U81" s="198">
        <v>0.13</v>
      </c>
      <c r="V81" s="189">
        <f t="shared" si="48"/>
        <v>-1.0000000000000009E-2</v>
      </c>
      <c r="W81" s="198">
        <v>0.25</v>
      </c>
      <c r="X81" s="198">
        <v>0.13</v>
      </c>
      <c r="Y81" s="189">
        <f t="shared" si="49"/>
        <v>0.12</v>
      </c>
      <c r="Z81" s="198">
        <v>0.36</v>
      </c>
      <c r="AA81" s="198">
        <v>0.13</v>
      </c>
      <c r="AB81" s="189">
        <f t="shared" si="50"/>
        <v>0.22999999999999998</v>
      </c>
      <c r="AC81" s="198">
        <v>0.28000000000000003</v>
      </c>
      <c r="AD81" s="198">
        <v>0.13</v>
      </c>
      <c r="AE81" s="189">
        <f t="shared" si="51"/>
        <v>0.15000000000000002</v>
      </c>
      <c r="AF81" s="22">
        <f t="shared" si="53"/>
        <v>7.6999999999999985E-2</v>
      </c>
      <c r="AG81" s="4">
        <v>1667.27</v>
      </c>
      <c r="AH81" s="189">
        <f t="shared" si="54"/>
        <v>3.1150015441702775E-2</v>
      </c>
      <c r="AI81" s="10">
        <f t="shared" si="55"/>
        <v>2.3985511890111133E-3</v>
      </c>
      <c r="AJ81" s="4">
        <v>1197.02</v>
      </c>
      <c r="AK81" s="4">
        <v>0.27</v>
      </c>
      <c r="AL81" s="4">
        <v>13.94</v>
      </c>
    </row>
    <row r="82" spans="1:38">
      <c r="A82" t="s">
        <v>3370</v>
      </c>
      <c r="B82" s="198">
        <v>0.14000000000000001</v>
      </c>
      <c r="C82" s="198">
        <v>0.13</v>
      </c>
      <c r="D82" s="189">
        <f t="shared" si="52"/>
        <v>1.0000000000000009E-2</v>
      </c>
      <c r="E82" s="198">
        <v>0.18</v>
      </c>
      <c r="F82" s="198">
        <v>0.13</v>
      </c>
      <c r="G82" s="189">
        <f t="shared" si="43"/>
        <v>4.9999999999999989E-2</v>
      </c>
      <c r="H82" s="198">
        <v>0.18</v>
      </c>
      <c r="I82" s="198">
        <v>0.13</v>
      </c>
      <c r="J82" s="189">
        <f t="shared" si="44"/>
        <v>4.9999999999999989E-2</v>
      </c>
      <c r="K82" s="186">
        <v>0.19</v>
      </c>
      <c r="L82" s="186">
        <v>0.13</v>
      </c>
      <c r="M82" s="186">
        <f t="shared" si="45"/>
        <v>0.06</v>
      </c>
      <c r="N82" s="198" t="s">
        <v>13</v>
      </c>
      <c r="O82" s="198">
        <v>0.13</v>
      </c>
      <c r="P82" s="189" t="s">
        <v>13</v>
      </c>
      <c r="Q82" s="198">
        <v>0.19</v>
      </c>
      <c r="R82" s="198">
        <v>0.13</v>
      </c>
      <c r="S82" s="189">
        <f t="shared" si="47"/>
        <v>0.06</v>
      </c>
      <c r="T82" s="198">
        <v>0.09</v>
      </c>
      <c r="U82" s="198">
        <v>0.13</v>
      </c>
      <c r="V82" s="189">
        <f t="shared" si="48"/>
        <v>-4.0000000000000008E-2</v>
      </c>
      <c r="W82" s="198">
        <v>0.12</v>
      </c>
      <c r="X82" s="198">
        <v>0.13</v>
      </c>
      <c r="Y82" s="189">
        <f t="shared" si="49"/>
        <v>-1.0000000000000009E-2</v>
      </c>
      <c r="Z82" s="198">
        <v>7.0000000000000007E-2</v>
      </c>
      <c r="AA82" s="198">
        <v>0.13</v>
      </c>
      <c r="AB82" s="189">
        <f t="shared" si="50"/>
        <v>-0.06</v>
      </c>
      <c r="AC82" s="198">
        <v>0.02</v>
      </c>
      <c r="AD82" s="198">
        <v>0.13</v>
      </c>
      <c r="AE82" s="189">
        <f t="shared" si="51"/>
        <v>-0.11</v>
      </c>
      <c r="AF82" s="22">
        <f t="shared" si="53"/>
        <v>1.1111111111111074E-3</v>
      </c>
      <c r="AG82" s="4">
        <v>13303.91</v>
      </c>
      <c r="AH82" s="189">
        <f t="shared" si="54"/>
        <v>0.24856022236051986</v>
      </c>
      <c r="AI82" s="10">
        <f t="shared" si="55"/>
        <v>2.7617802484502114E-4</v>
      </c>
      <c r="AJ82" s="4">
        <v>9225.52</v>
      </c>
      <c r="AK82" s="4">
        <v>0.04</v>
      </c>
      <c r="AL82" s="4">
        <v>0.13</v>
      </c>
    </row>
    <row r="83" spans="1:38">
      <c r="A83" t="s">
        <v>3371</v>
      </c>
      <c r="B83" s="198" t="s">
        <v>13</v>
      </c>
      <c r="C83" s="198">
        <v>0.13</v>
      </c>
      <c r="D83" s="189" t="s">
        <v>13</v>
      </c>
      <c r="E83" s="198" t="s">
        <v>13</v>
      </c>
      <c r="F83" s="198">
        <v>0.13</v>
      </c>
      <c r="G83" s="189" t="s">
        <v>13</v>
      </c>
      <c r="H83" s="198">
        <v>-1.25</v>
      </c>
      <c r="I83" s="198">
        <v>0.13</v>
      </c>
      <c r="J83" s="189">
        <f t="shared" si="44"/>
        <v>-1.38</v>
      </c>
      <c r="K83" s="186">
        <v>0.74</v>
      </c>
      <c r="L83" s="186">
        <v>0.13</v>
      </c>
      <c r="M83" s="186">
        <f t="shared" si="45"/>
        <v>0.61</v>
      </c>
      <c r="N83" s="198">
        <v>0.51</v>
      </c>
      <c r="O83" s="198">
        <v>0.13</v>
      </c>
      <c r="P83" s="189">
        <f t="shared" si="46"/>
        <v>0.38</v>
      </c>
      <c r="Q83" s="198">
        <v>0.7</v>
      </c>
      <c r="R83" s="198">
        <v>0.13</v>
      </c>
      <c r="S83" s="189">
        <f t="shared" si="47"/>
        <v>0.56999999999999995</v>
      </c>
      <c r="T83" s="198" t="s">
        <v>13</v>
      </c>
      <c r="U83" s="198">
        <v>0.13</v>
      </c>
      <c r="V83" s="189" t="s">
        <v>13</v>
      </c>
      <c r="W83" s="198" t="s">
        <v>13</v>
      </c>
      <c r="X83" s="198">
        <v>0.13</v>
      </c>
      <c r="Y83" s="189" t="s">
        <v>13</v>
      </c>
      <c r="Z83" s="198">
        <v>0.79</v>
      </c>
      <c r="AA83" s="198">
        <v>0.13</v>
      </c>
      <c r="AB83" s="189">
        <f t="shared" si="50"/>
        <v>0.66</v>
      </c>
      <c r="AC83" s="198">
        <v>0.31</v>
      </c>
      <c r="AD83" s="198">
        <v>0.13</v>
      </c>
      <c r="AE83" s="189">
        <f t="shared" si="51"/>
        <v>0.18</v>
      </c>
      <c r="AF83" s="22">
        <f t="shared" si="53"/>
        <v>0.17</v>
      </c>
      <c r="AG83" s="4">
        <v>404.97</v>
      </c>
      <c r="AH83" s="189">
        <f t="shared" si="54"/>
        <v>7.5661541042700781E-3</v>
      </c>
      <c r="AI83" s="10">
        <f t="shared" si="55"/>
        <v>1.2862461977259133E-3</v>
      </c>
      <c r="AJ83" s="4">
        <v>289.43</v>
      </c>
      <c r="AK83" s="4">
        <v>0.27</v>
      </c>
      <c r="AL83" s="4" t="s">
        <v>13</v>
      </c>
    </row>
    <row r="84" spans="1:38">
      <c r="A84" t="s">
        <v>3372</v>
      </c>
      <c r="B84" s="198">
        <v>0.06</v>
      </c>
      <c r="C84" s="198">
        <v>0.13</v>
      </c>
      <c r="D84" s="189">
        <f t="shared" si="52"/>
        <v>-7.0000000000000007E-2</v>
      </c>
      <c r="E84" s="198">
        <v>0.03</v>
      </c>
      <c r="F84" s="198">
        <v>0.13</v>
      </c>
      <c r="G84" s="189">
        <f t="shared" si="43"/>
        <v>-0.1</v>
      </c>
      <c r="H84" s="198">
        <v>0.01</v>
      </c>
      <c r="I84" s="198">
        <v>0.13</v>
      </c>
      <c r="J84" s="189">
        <f t="shared" si="44"/>
        <v>-0.12000000000000001</v>
      </c>
      <c r="K84" s="186">
        <v>0.01</v>
      </c>
      <c r="L84" s="186">
        <v>0.13</v>
      </c>
      <c r="M84" s="186">
        <f t="shared" si="45"/>
        <v>-0.12000000000000001</v>
      </c>
      <c r="N84" s="198">
        <v>0.02</v>
      </c>
      <c r="O84" s="198">
        <v>0.13</v>
      </c>
      <c r="P84" s="189">
        <f t="shared" si="46"/>
        <v>-0.11</v>
      </c>
      <c r="Q84" s="198">
        <v>0.03</v>
      </c>
      <c r="R84" s="198">
        <v>0.13</v>
      </c>
      <c r="S84" s="189">
        <f t="shared" si="47"/>
        <v>-0.1</v>
      </c>
      <c r="T84" s="198">
        <v>0.02</v>
      </c>
      <c r="U84" s="198">
        <v>0.13</v>
      </c>
      <c r="V84" s="189">
        <f t="shared" si="48"/>
        <v>-0.11</v>
      </c>
      <c r="W84" s="198">
        <v>0.01</v>
      </c>
      <c r="X84" s="198">
        <v>0.13</v>
      </c>
      <c r="Y84" s="189">
        <f t="shared" si="49"/>
        <v>-0.12000000000000001</v>
      </c>
      <c r="Z84" s="198">
        <v>0.01</v>
      </c>
      <c r="AA84" s="198">
        <v>0.13</v>
      </c>
      <c r="AB84" s="189">
        <f t="shared" si="50"/>
        <v>-0.12000000000000001</v>
      </c>
      <c r="AC84" s="198">
        <v>0.03</v>
      </c>
      <c r="AD84" s="198">
        <v>0.13</v>
      </c>
      <c r="AE84" s="189">
        <f t="shared" si="51"/>
        <v>-0.1</v>
      </c>
      <c r="AF84" s="22">
        <f t="shared" si="53"/>
        <v>-0.10700000000000001</v>
      </c>
      <c r="AG84" s="4">
        <v>2408.7399999999998</v>
      </c>
      <c r="AH84" s="189">
        <f t="shared" si="54"/>
        <v>4.500308180141617E-2</v>
      </c>
      <c r="AI84" s="10">
        <f t="shared" si="55"/>
        <v>-4.8153297527515305E-3</v>
      </c>
      <c r="AJ84" s="4">
        <v>2001.83</v>
      </c>
      <c r="AK84" s="4">
        <v>0.28999999999999998</v>
      </c>
      <c r="AL84" s="4">
        <v>-8.84</v>
      </c>
    </row>
    <row r="85" spans="1:38">
      <c r="A85" t="s">
        <v>3373</v>
      </c>
      <c r="B85" s="198" t="s">
        <v>13</v>
      </c>
      <c r="C85" s="198">
        <v>0.13</v>
      </c>
      <c r="D85" s="189" t="s">
        <v>13</v>
      </c>
      <c r="E85" s="198" t="s">
        <v>13</v>
      </c>
      <c r="F85" s="198">
        <v>0.13</v>
      </c>
      <c r="G85" s="189" t="s">
        <v>13</v>
      </c>
      <c r="H85" s="198" t="s">
        <v>13</v>
      </c>
      <c r="I85" s="198">
        <v>0.13</v>
      </c>
      <c r="J85" s="189" t="s">
        <v>13</v>
      </c>
      <c r="K85" s="186" t="s">
        <v>13</v>
      </c>
      <c r="L85" s="186">
        <v>0.13</v>
      </c>
      <c r="M85" s="186" t="s">
        <v>13</v>
      </c>
      <c r="N85" s="198" t="s">
        <v>13</v>
      </c>
      <c r="O85" s="198">
        <v>0.13</v>
      </c>
      <c r="P85" s="189" t="s">
        <v>13</v>
      </c>
      <c r="Q85" s="198" t="s">
        <v>13</v>
      </c>
      <c r="R85" s="198">
        <v>0.13</v>
      </c>
      <c r="S85" s="189" t="s">
        <v>13</v>
      </c>
      <c r="T85" s="198" t="s">
        <v>13</v>
      </c>
      <c r="U85" s="198">
        <v>0.13</v>
      </c>
      <c r="V85" s="189" t="s">
        <v>13</v>
      </c>
      <c r="W85" s="198" t="s">
        <v>13</v>
      </c>
      <c r="X85" s="198">
        <v>0.13</v>
      </c>
      <c r="Y85" s="189" t="s">
        <v>13</v>
      </c>
      <c r="Z85" s="198" t="s">
        <v>13</v>
      </c>
      <c r="AA85" s="198">
        <v>0.13</v>
      </c>
      <c r="AB85" s="189" t="s">
        <v>13</v>
      </c>
      <c r="AC85" s="198">
        <v>1.3899999999999999E-2</v>
      </c>
      <c r="AD85" s="198">
        <v>0.13</v>
      </c>
      <c r="AE85" s="189">
        <f t="shared" si="51"/>
        <v>-0.11610000000000001</v>
      </c>
      <c r="AF85" s="22">
        <f t="shared" si="53"/>
        <v>-0.11610000000000001</v>
      </c>
      <c r="AG85" s="4">
        <v>96.06</v>
      </c>
      <c r="AH85" s="189">
        <f t="shared" si="54"/>
        <v>1.7947126040353204E-3</v>
      </c>
      <c r="AI85" s="10">
        <f t="shared" si="55"/>
        <v>-2.0836613332850072E-4</v>
      </c>
      <c r="AJ85" s="4">
        <v>93.96</v>
      </c>
      <c r="AK85" s="4">
        <v>7.0000000000000007E-2</v>
      </c>
      <c r="AL85" s="4" t="s">
        <v>13</v>
      </c>
    </row>
    <row r="86" spans="1:38">
      <c r="A86" t="s">
        <v>3374</v>
      </c>
      <c r="B86" s="198">
        <v>0.26</v>
      </c>
      <c r="C86" s="198">
        <v>0.13</v>
      </c>
      <c r="D86" s="189">
        <f t="shared" si="52"/>
        <v>0.13</v>
      </c>
      <c r="E86" s="198">
        <v>0.16</v>
      </c>
      <c r="F86" s="198">
        <v>0.13</v>
      </c>
      <c r="G86" s="189">
        <f t="shared" si="43"/>
        <v>0.03</v>
      </c>
      <c r="H86" s="198">
        <v>0.31</v>
      </c>
      <c r="I86" s="198">
        <v>0.13</v>
      </c>
      <c r="J86" s="189">
        <f t="shared" si="44"/>
        <v>0.18</v>
      </c>
      <c r="K86" s="186">
        <v>0.15</v>
      </c>
      <c r="L86" s="186">
        <v>0.13</v>
      </c>
      <c r="M86" s="186">
        <f t="shared" si="45"/>
        <v>1.999999999999999E-2</v>
      </c>
      <c r="N86" s="198">
        <v>0.39</v>
      </c>
      <c r="O86" s="198">
        <v>0.13</v>
      </c>
      <c r="P86" s="189">
        <f t="shared" si="46"/>
        <v>0.26</v>
      </c>
      <c r="Q86" s="198">
        <v>0.72</v>
      </c>
      <c r="R86" s="198">
        <v>0.13</v>
      </c>
      <c r="S86" s="189">
        <f t="shared" si="47"/>
        <v>0.59</v>
      </c>
      <c r="T86" s="198">
        <v>0.15</v>
      </c>
      <c r="U86" s="198">
        <v>0.13</v>
      </c>
      <c r="V86" s="189">
        <f t="shared" si="48"/>
        <v>1.999999999999999E-2</v>
      </c>
      <c r="W86" s="198">
        <v>0.27</v>
      </c>
      <c r="X86" s="198">
        <v>0.13</v>
      </c>
      <c r="Y86" s="189">
        <f t="shared" si="49"/>
        <v>0.14000000000000001</v>
      </c>
      <c r="Z86" s="198">
        <v>0.7</v>
      </c>
      <c r="AA86" s="198">
        <v>0.13</v>
      </c>
      <c r="AB86" s="189">
        <f t="shared" si="50"/>
        <v>0.56999999999999995</v>
      </c>
      <c r="AC86" s="198">
        <v>0.1</v>
      </c>
      <c r="AD86" s="198">
        <v>0.13</v>
      </c>
      <c r="AE86" s="189">
        <f t="shared" si="51"/>
        <v>-0.03</v>
      </c>
      <c r="AF86" s="22">
        <f t="shared" si="53"/>
        <v>0.191</v>
      </c>
      <c r="AG86" s="4">
        <v>184.56</v>
      </c>
      <c r="AH86" s="189">
        <f t="shared" si="54"/>
        <v>3.4481798688398785E-3</v>
      </c>
      <c r="AI86" s="10">
        <f t="shared" si="55"/>
        <v>6.5860235494841679E-4</v>
      </c>
      <c r="AJ86" s="4">
        <v>146.93</v>
      </c>
      <c r="AK86" s="4">
        <v>0.28999999999999998</v>
      </c>
      <c r="AL86" s="4">
        <v>18.88</v>
      </c>
    </row>
    <row r="87" spans="1:38">
      <c r="A87" t="s">
        <v>3375</v>
      </c>
      <c r="B87" s="198">
        <v>-0.03</v>
      </c>
      <c r="C87" s="198">
        <v>0.13</v>
      </c>
      <c r="D87" s="189">
        <f t="shared" si="52"/>
        <v>-0.16</v>
      </c>
      <c r="E87" s="198">
        <v>0.04</v>
      </c>
      <c r="F87" s="198">
        <v>0.13</v>
      </c>
      <c r="G87" s="189">
        <f t="shared" si="43"/>
        <v>-0.09</v>
      </c>
      <c r="H87" s="198">
        <v>0.12</v>
      </c>
      <c r="I87" s="198">
        <v>0.13</v>
      </c>
      <c r="J87" s="189">
        <f t="shared" si="44"/>
        <v>-1.0000000000000009E-2</v>
      </c>
      <c r="K87" s="186">
        <v>0.12</v>
      </c>
      <c r="L87" s="186">
        <v>0.13</v>
      </c>
      <c r="M87" s="186">
        <f t="shared" si="45"/>
        <v>-1.0000000000000009E-2</v>
      </c>
      <c r="N87" s="198">
        <v>0.24</v>
      </c>
      <c r="O87" s="198">
        <v>0.13</v>
      </c>
      <c r="P87" s="189">
        <f t="shared" si="46"/>
        <v>0.10999999999999999</v>
      </c>
      <c r="Q87" s="198">
        <v>0.3</v>
      </c>
      <c r="R87" s="198">
        <v>0.13</v>
      </c>
      <c r="S87" s="189">
        <f t="shared" si="47"/>
        <v>0.16999999999999998</v>
      </c>
      <c r="T87" s="198">
        <v>7.0000000000000007E-2</v>
      </c>
      <c r="U87" s="198">
        <v>0.13</v>
      </c>
      <c r="V87" s="189">
        <f t="shared" si="48"/>
        <v>-0.06</v>
      </c>
      <c r="W87" s="198">
        <v>0.15</v>
      </c>
      <c r="X87" s="198">
        <v>0.13</v>
      </c>
      <c r="Y87" s="189">
        <f t="shared" si="49"/>
        <v>1.999999999999999E-2</v>
      </c>
      <c r="Z87" s="198">
        <v>0.28999999999999998</v>
      </c>
      <c r="AA87" s="198">
        <v>0.13</v>
      </c>
      <c r="AB87" s="189">
        <f t="shared" si="50"/>
        <v>0.15999999999999998</v>
      </c>
      <c r="AC87" s="198">
        <v>0.27</v>
      </c>
      <c r="AD87" s="198">
        <v>0.13</v>
      </c>
      <c r="AE87" s="189">
        <f t="shared" si="51"/>
        <v>0.14000000000000001</v>
      </c>
      <c r="AF87" s="22">
        <f t="shared" si="53"/>
        <v>2.6999999999999989E-2</v>
      </c>
      <c r="AG87" s="4">
        <v>238.08</v>
      </c>
      <c r="AH87" s="189">
        <f t="shared" si="54"/>
        <v>4.4481071910132111E-3</v>
      </c>
      <c r="AI87" s="10">
        <f t="shared" si="55"/>
        <v>1.2009889415735665E-4</v>
      </c>
      <c r="AJ87" s="4">
        <v>193.38000000000002</v>
      </c>
      <c r="AK87" s="4">
        <v>0.05</v>
      </c>
      <c r="AL87" s="4">
        <v>35.75</v>
      </c>
    </row>
    <row r="88" spans="1:38">
      <c r="A88" t="s">
        <v>3376</v>
      </c>
      <c r="B88" s="198">
        <v>0.17</v>
      </c>
      <c r="C88" s="198">
        <v>0.13</v>
      </c>
      <c r="D88" s="189">
        <f t="shared" si="52"/>
        <v>4.0000000000000008E-2</v>
      </c>
      <c r="E88" s="198">
        <v>0.18</v>
      </c>
      <c r="F88" s="198">
        <v>0.13</v>
      </c>
      <c r="G88" s="189">
        <f t="shared" si="43"/>
        <v>4.9999999999999989E-2</v>
      </c>
      <c r="H88" s="198">
        <v>0.37</v>
      </c>
      <c r="I88" s="198">
        <v>0.13</v>
      </c>
      <c r="J88" s="189">
        <f t="shared" si="44"/>
        <v>0.24</v>
      </c>
      <c r="K88" s="186">
        <v>0.28000000000000003</v>
      </c>
      <c r="L88" s="186">
        <v>0.13</v>
      </c>
      <c r="M88" s="186">
        <f t="shared" si="45"/>
        <v>0.15000000000000002</v>
      </c>
      <c r="N88" s="198">
        <v>0.35</v>
      </c>
      <c r="O88" s="198">
        <v>0.13</v>
      </c>
      <c r="P88" s="189">
        <f t="shared" si="46"/>
        <v>0.21999999999999997</v>
      </c>
      <c r="Q88" s="198">
        <v>0.27</v>
      </c>
      <c r="R88" s="198">
        <v>0.13</v>
      </c>
      <c r="S88" s="189">
        <f t="shared" si="47"/>
        <v>0.14000000000000001</v>
      </c>
      <c r="T88" s="198">
        <v>0.18</v>
      </c>
      <c r="U88" s="198">
        <v>0.13</v>
      </c>
      <c r="V88" s="189">
        <f t="shared" si="48"/>
        <v>4.9999999999999989E-2</v>
      </c>
      <c r="W88" s="198">
        <v>0.27</v>
      </c>
      <c r="X88" s="198">
        <v>0.13</v>
      </c>
      <c r="Y88" s="189">
        <f t="shared" si="49"/>
        <v>0.14000000000000001</v>
      </c>
      <c r="Z88" s="198">
        <v>0.32</v>
      </c>
      <c r="AA88" s="198">
        <v>0.13</v>
      </c>
      <c r="AB88" s="189">
        <f t="shared" si="50"/>
        <v>0.19</v>
      </c>
      <c r="AC88" s="198">
        <v>0.4</v>
      </c>
      <c r="AD88" s="198">
        <v>0.13</v>
      </c>
      <c r="AE88" s="189">
        <f t="shared" si="51"/>
        <v>0.27</v>
      </c>
      <c r="AF88" s="22">
        <f t="shared" si="53"/>
        <v>0.14899999999999997</v>
      </c>
      <c r="AG88" s="4">
        <v>370.7</v>
      </c>
      <c r="AH88" s="189">
        <f t="shared" si="54"/>
        <v>6.9258792662491488E-3</v>
      </c>
      <c r="AI88" s="10">
        <f t="shared" si="55"/>
        <v>1.0319560106711229E-3</v>
      </c>
      <c r="AJ88" s="4">
        <v>228.90999999999997</v>
      </c>
      <c r="AK88" s="4">
        <v>0.7</v>
      </c>
      <c r="AL88" s="4" t="s">
        <v>13</v>
      </c>
    </row>
    <row r="89" spans="1:38">
      <c r="A89" t="s">
        <v>3377</v>
      </c>
      <c r="B89" s="198">
        <v>-0.1</v>
      </c>
      <c r="C89" s="198">
        <v>0.13</v>
      </c>
      <c r="D89" s="189">
        <f t="shared" si="52"/>
        <v>-0.23</v>
      </c>
      <c r="E89" s="198">
        <v>7.0000000000000007E-2</v>
      </c>
      <c r="F89" s="198">
        <v>0.13</v>
      </c>
      <c r="G89" s="189">
        <f t="shared" si="43"/>
        <v>-0.06</v>
      </c>
      <c r="H89" s="198">
        <v>0.08</v>
      </c>
      <c r="I89" s="198">
        <v>0.13</v>
      </c>
      <c r="J89" s="189">
        <f t="shared" si="44"/>
        <v>-0.05</v>
      </c>
      <c r="K89" s="186">
        <v>0.09</v>
      </c>
      <c r="L89" s="186">
        <v>0.13</v>
      </c>
      <c r="M89" s="186">
        <f t="shared" si="45"/>
        <v>-4.0000000000000008E-2</v>
      </c>
      <c r="N89" s="198">
        <v>0.03</v>
      </c>
      <c r="O89" s="198">
        <v>0.13</v>
      </c>
      <c r="P89" s="189">
        <f t="shared" si="46"/>
        <v>-0.1</v>
      </c>
      <c r="Q89" s="198">
        <v>0.48</v>
      </c>
      <c r="R89" s="198">
        <v>0.13</v>
      </c>
      <c r="S89" s="189">
        <f t="shared" si="47"/>
        <v>0.35</v>
      </c>
      <c r="T89" s="198">
        <v>0.79</v>
      </c>
      <c r="U89" s="198">
        <v>0.13</v>
      </c>
      <c r="V89" s="189">
        <f t="shared" si="48"/>
        <v>0.66</v>
      </c>
      <c r="W89" s="198">
        <v>0.72</v>
      </c>
      <c r="X89" s="198">
        <v>0.13</v>
      </c>
      <c r="Y89" s="189">
        <f t="shared" si="49"/>
        <v>0.59</v>
      </c>
      <c r="Z89" s="198">
        <v>0.43</v>
      </c>
      <c r="AA89" s="198">
        <v>0.13</v>
      </c>
      <c r="AB89" s="189">
        <f t="shared" si="50"/>
        <v>0.3</v>
      </c>
      <c r="AC89" s="198">
        <v>0.28999999999999998</v>
      </c>
      <c r="AD89" s="198">
        <v>0.13</v>
      </c>
      <c r="AE89" s="189">
        <f t="shared" si="51"/>
        <v>0.15999999999999998</v>
      </c>
      <c r="AF89" s="22">
        <f t="shared" si="53"/>
        <v>0.158</v>
      </c>
      <c r="AG89" s="4">
        <v>140.85</v>
      </c>
      <c r="AH89" s="189">
        <f t="shared" si="54"/>
        <v>2.6315351892397965E-3</v>
      </c>
      <c r="AI89" s="10">
        <f t="shared" si="55"/>
        <v>4.1578255989988786E-4</v>
      </c>
      <c r="AJ89" s="4">
        <v>107.47000000000001</v>
      </c>
      <c r="AK89" s="4">
        <v>0.13</v>
      </c>
      <c r="AL89" s="4">
        <v>35.25</v>
      </c>
    </row>
    <row r="90" spans="1:38">
      <c r="A90" t="s">
        <v>3378</v>
      </c>
      <c r="B90" s="198" t="s">
        <v>13</v>
      </c>
      <c r="C90" s="198">
        <v>0.13</v>
      </c>
      <c r="D90" s="189" t="s">
        <v>13</v>
      </c>
      <c r="E90" s="198" t="s">
        <v>13</v>
      </c>
      <c r="F90" s="198">
        <v>0.13</v>
      </c>
      <c r="G90" s="189" t="s">
        <v>13</v>
      </c>
      <c r="H90" s="198" t="s">
        <v>13</v>
      </c>
      <c r="I90" s="198">
        <v>0.13</v>
      </c>
      <c r="J90" s="189" t="s">
        <v>13</v>
      </c>
      <c r="K90" s="186">
        <v>1.27</v>
      </c>
      <c r="L90" s="186">
        <v>0.13</v>
      </c>
      <c r="M90" s="186">
        <f t="shared" si="45"/>
        <v>1.1400000000000001</v>
      </c>
      <c r="N90" s="198">
        <v>0.76</v>
      </c>
      <c r="O90" s="198">
        <v>0.13</v>
      </c>
      <c r="P90" s="189">
        <f t="shared" si="46"/>
        <v>0.63</v>
      </c>
      <c r="Q90" s="198">
        <v>0.76</v>
      </c>
      <c r="R90" s="198">
        <v>0.13</v>
      </c>
      <c r="S90" s="189">
        <f t="shared" si="47"/>
        <v>0.63</v>
      </c>
      <c r="T90" s="198">
        <v>0.69</v>
      </c>
      <c r="U90" s="198">
        <v>0.13</v>
      </c>
      <c r="V90" s="189">
        <f t="shared" si="48"/>
        <v>0.55999999999999994</v>
      </c>
      <c r="W90" s="198">
        <v>0.42</v>
      </c>
      <c r="X90" s="198">
        <v>0.13</v>
      </c>
      <c r="Y90" s="189">
        <f t="shared" si="49"/>
        <v>0.28999999999999998</v>
      </c>
      <c r="Z90" s="198">
        <v>0.1</v>
      </c>
      <c r="AA90" s="198">
        <v>0.13</v>
      </c>
      <c r="AB90" s="189">
        <f t="shared" si="50"/>
        <v>-0.03</v>
      </c>
      <c r="AC90" s="198">
        <v>0.14000000000000001</v>
      </c>
      <c r="AD90" s="198">
        <v>0.13</v>
      </c>
      <c r="AE90" s="189">
        <f t="shared" si="51"/>
        <v>1.0000000000000009E-2</v>
      </c>
      <c r="AF90" s="22">
        <f t="shared" si="53"/>
        <v>0.46142857142857147</v>
      </c>
      <c r="AG90" s="4">
        <v>40.31</v>
      </c>
      <c r="AH90" s="189">
        <f t="shared" si="54"/>
        <v>7.5312164343809874E-4</v>
      </c>
      <c r="AI90" s="10">
        <f t="shared" si="55"/>
        <v>3.4751184404357987E-4</v>
      </c>
      <c r="AJ90" s="4">
        <v>30.71</v>
      </c>
      <c r="AK90" s="4">
        <v>0.23</v>
      </c>
      <c r="AL90" s="4" t="s">
        <v>13</v>
      </c>
    </row>
    <row r="91" spans="1:38">
      <c r="A91" t="s">
        <v>3379</v>
      </c>
      <c r="B91" s="198">
        <v>0.17</v>
      </c>
      <c r="C91" s="198">
        <v>0.13</v>
      </c>
      <c r="D91" s="189">
        <f t="shared" si="52"/>
        <v>4.0000000000000008E-2</v>
      </c>
      <c r="E91" s="198">
        <v>0.13</v>
      </c>
      <c r="F91" s="198">
        <v>0.13</v>
      </c>
      <c r="G91" s="189">
        <f t="shared" si="43"/>
        <v>0</v>
      </c>
      <c r="H91" s="198">
        <v>0.11</v>
      </c>
      <c r="I91" s="198">
        <v>0.13</v>
      </c>
      <c r="J91" s="189">
        <f t="shared" si="44"/>
        <v>-2.0000000000000004E-2</v>
      </c>
      <c r="K91" s="186">
        <v>0.1</v>
      </c>
      <c r="L91" s="186">
        <v>0.13</v>
      </c>
      <c r="M91" s="186">
        <f t="shared" si="45"/>
        <v>-0.03</v>
      </c>
      <c r="N91" s="198">
        <v>0.11</v>
      </c>
      <c r="O91" s="198">
        <v>0.13</v>
      </c>
      <c r="P91" s="189">
        <f t="shared" si="46"/>
        <v>-2.0000000000000004E-2</v>
      </c>
      <c r="Q91" s="198">
        <v>0.12</v>
      </c>
      <c r="R91" s="198">
        <v>0.13</v>
      </c>
      <c r="S91" s="189">
        <f t="shared" si="47"/>
        <v>-1.0000000000000009E-2</v>
      </c>
      <c r="T91" s="198">
        <v>0.16</v>
      </c>
      <c r="U91" s="198">
        <v>0.13</v>
      </c>
      <c r="V91" s="189">
        <f t="shared" si="48"/>
        <v>0.03</v>
      </c>
      <c r="W91" s="198">
        <v>0.22</v>
      </c>
      <c r="X91" s="198">
        <v>0.13</v>
      </c>
      <c r="Y91" s="189">
        <f t="shared" si="49"/>
        <v>0.09</v>
      </c>
      <c r="Z91" s="198">
        <v>0.21</v>
      </c>
      <c r="AA91" s="198">
        <v>0.13</v>
      </c>
      <c r="AB91" s="189">
        <f t="shared" si="50"/>
        <v>7.9999999999999988E-2</v>
      </c>
      <c r="AC91" s="198">
        <v>0.1</v>
      </c>
      <c r="AD91" s="198">
        <v>0.13</v>
      </c>
      <c r="AE91" s="189">
        <f t="shared" si="51"/>
        <v>-0.03</v>
      </c>
      <c r="AF91" s="22">
        <f t="shared" si="53"/>
        <v>1.2999999999999998E-2</v>
      </c>
      <c r="AG91" s="4">
        <v>707.22</v>
      </c>
      <c r="AH91" s="189">
        <f t="shared" si="54"/>
        <v>1.3213165186611069E-2</v>
      </c>
      <c r="AI91" s="10">
        <f t="shared" si="55"/>
        <v>1.7177114742594388E-4</v>
      </c>
      <c r="AJ91" s="4">
        <v>560.31000000000006</v>
      </c>
      <c r="AK91" s="4">
        <v>1.55</v>
      </c>
      <c r="AL91" s="4" t="s">
        <v>13</v>
      </c>
    </row>
    <row r="92" spans="1:38">
      <c r="A92" t="s">
        <v>3380</v>
      </c>
      <c r="B92" s="198">
        <v>0</v>
      </c>
      <c r="C92" s="198">
        <v>0.13</v>
      </c>
      <c r="D92" s="189">
        <f t="shared" si="52"/>
        <v>-0.13</v>
      </c>
      <c r="E92" s="198">
        <v>-0.74580000000000002</v>
      </c>
      <c r="F92" s="198">
        <v>0.13</v>
      </c>
      <c r="G92" s="189">
        <f t="shared" si="43"/>
        <v>-0.87580000000000002</v>
      </c>
      <c r="H92" s="198"/>
      <c r="I92" s="198">
        <v>0.13</v>
      </c>
      <c r="J92" s="189">
        <f t="shared" si="44"/>
        <v>-0.13</v>
      </c>
      <c r="K92" s="186">
        <v>0.14499999999999999</v>
      </c>
      <c r="L92" s="186">
        <v>0.13</v>
      </c>
      <c r="M92" s="186">
        <f t="shared" si="45"/>
        <v>1.4999999999999986E-2</v>
      </c>
      <c r="N92" s="198">
        <v>0.18990000000000001</v>
      </c>
      <c r="O92" s="198">
        <v>0.13</v>
      </c>
      <c r="P92" s="189">
        <f t="shared" si="46"/>
        <v>5.9900000000000009E-2</v>
      </c>
      <c r="Q92" s="198">
        <v>0.41520000000000001</v>
      </c>
      <c r="R92" s="198">
        <v>0.13</v>
      </c>
      <c r="S92" s="189">
        <f t="shared" si="47"/>
        <v>0.28520000000000001</v>
      </c>
      <c r="T92" s="198">
        <v>0.18099999999999999</v>
      </c>
      <c r="U92" s="198">
        <v>0.13</v>
      </c>
      <c r="V92" s="189">
        <f t="shared" si="48"/>
        <v>5.099999999999999E-2</v>
      </c>
      <c r="W92" s="198">
        <v>0.1144</v>
      </c>
      <c r="X92" s="198">
        <v>0.13</v>
      </c>
      <c r="Y92" s="189">
        <f t="shared" si="49"/>
        <v>-1.5600000000000003E-2</v>
      </c>
      <c r="Z92" s="198">
        <v>0.10390000000000001</v>
      </c>
      <c r="AA92" s="198">
        <v>0.13</v>
      </c>
      <c r="AB92" s="189">
        <f t="shared" si="50"/>
        <v>-2.6099999999999998E-2</v>
      </c>
      <c r="AC92" s="198">
        <v>9.3100000000000002E-2</v>
      </c>
      <c r="AD92" s="198">
        <v>0.13</v>
      </c>
      <c r="AE92" s="189">
        <f t="shared" si="51"/>
        <v>-3.6900000000000002E-2</v>
      </c>
      <c r="AF92" s="22">
        <f t="shared" si="53"/>
        <v>-8.0330000000000026E-2</v>
      </c>
      <c r="AG92" s="4">
        <v>23.07</v>
      </c>
      <c r="AH92" s="189">
        <f t="shared" si="54"/>
        <v>4.3102248360498481E-4</v>
      </c>
      <c r="AI92" s="10">
        <f t="shared" si="55"/>
        <v>-3.4624036107988438E-5</v>
      </c>
      <c r="AJ92" s="4">
        <v>27.86</v>
      </c>
      <c r="AK92" s="4">
        <v>0.41</v>
      </c>
      <c r="AL92" s="4" t="s">
        <v>13</v>
      </c>
    </row>
    <row r="93" spans="1:38">
      <c r="A93" t="s">
        <v>3381</v>
      </c>
      <c r="B93" s="198" t="s">
        <v>13</v>
      </c>
      <c r="C93" s="198">
        <v>0.13</v>
      </c>
      <c r="D93" s="189" t="s">
        <v>13</v>
      </c>
      <c r="E93" s="198">
        <v>0.03</v>
      </c>
      <c r="F93" s="198">
        <v>0.13</v>
      </c>
      <c r="G93" s="189">
        <f t="shared" si="43"/>
        <v>-0.1</v>
      </c>
      <c r="H93" s="198">
        <v>0.08</v>
      </c>
      <c r="I93" s="198">
        <v>0.13</v>
      </c>
      <c r="J93" s="189">
        <f t="shared" si="44"/>
        <v>-0.05</v>
      </c>
      <c r="K93" s="186">
        <v>0.03</v>
      </c>
      <c r="L93" s="186">
        <v>0.13</v>
      </c>
      <c r="M93" s="186">
        <f t="shared" si="45"/>
        <v>-0.1</v>
      </c>
      <c r="N93" s="198">
        <v>0.01</v>
      </c>
      <c r="O93" s="198">
        <v>0.13</v>
      </c>
      <c r="P93" s="189">
        <f t="shared" si="46"/>
        <v>-0.12000000000000001</v>
      </c>
      <c r="Q93" s="198">
        <v>0</v>
      </c>
      <c r="R93" s="198">
        <v>0.13</v>
      </c>
      <c r="S93" s="189">
        <f t="shared" si="47"/>
        <v>-0.13</v>
      </c>
      <c r="T93" s="198">
        <v>0.03</v>
      </c>
      <c r="U93" s="198">
        <v>0.13</v>
      </c>
      <c r="V93" s="189">
        <f t="shared" si="48"/>
        <v>-0.1</v>
      </c>
      <c r="W93" s="198">
        <v>0.03</v>
      </c>
      <c r="X93" s="198">
        <v>0.13</v>
      </c>
      <c r="Y93" s="189">
        <f t="shared" si="49"/>
        <v>-0.1</v>
      </c>
      <c r="Z93" s="198">
        <v>0</v>
      </c>
      <c r="AA93" s="198">
        <v>0.13</v>
      </c>
      <c r="AB93" s="189">
        <f t="shared" si="50"/>
        <v>-0.13</v>
      </c>
      <c r="AC93" s="198">
        <v>0.08</v>
      </c>
      <c r="AD93" s="198">
        <v>0.13</v>
      </c>
      <c r="AE93" s="189">
        <f t="shared" si="51"/>
        <v>-0.05</v>
      </c>
      <c r="AF93" s="22">
        <f t="shared" si="53"/>
        <v>-9.7777777777777783E-2</v>
      </c>
      <c r="AG93" s="4">
        <v>844.03</v>
      </c>
      <c r="AH93" s="189">
        <f t="shared" si="54"/>
        <v>1.5769220062293685E-2</v>
      </c>
      <c r="AI93" s="10">
        <f t="shared" si="55"/>
        <v>-1.5418792949798269E-3</v>
      </c>
      <c r="AJ93" s="4">
        <v>168.32000000000002</v>
      </c>
      <c r="AK93" s="4">
        <v>0.02</v>
      </c>
      <c r="AL93" s="4" t="s">
        <v>13</v>
      </c>
    </row>
    <row r="94" spans="1:38">
      <c r="A94" t="s">
        <v>3382</v>
      </c>
      <c r="B94" s="198" t="s">
        <v>13</v>
      </c>
      <c r="C94" s="198">
        <v>0.13</v>
      </c>
      <c r="D94" s="189" t="s">
        <v>13</v>
      </c>
      <c r="E94" s="198" t="s">
        <v>13</v>
      </c>
      <c r="F94" s="198">
        <v>0.13</v>
      </c>
      <c r="G94" s="189" t="s">
        <v>13</v>
      </c>
      <c r="H94" s="198" t="s">
        <v>13</v>
      </c>
      <c r="I94" s="198">
        <v>0.13</v>
      </c>
      <c r="J94" s="189" t="s">
        <v>13</v>
      </c>
      <c r="K94" s="186">
        <v>-0.5</v>
      </c>
      <c r="L94" s="186">
        <v>0.13</v>
      </c>
      <c r="M94" s="186">
        <f t="shared" si="45"/>
        <v>-0.63</v>
      </c>
      <c r="N94" s="198">
        <v>0</v>
      </c>
      <c r="O94" s="198">
        <v>0.13</v>
      </c>
      <c r="P94" s="189">
        <f t="shared" si="46"/>
        <v>-0.13</v>
      </c>
      <c r="Q94" s="198">
        <v>0</v>
      </c>
      <c r="R94" s="198">
        <v>0.13</v>
      </c>
      <c r="S94" s="189">
        <f t="shared" si="47"/>
        <v>-0.13</v>
      </c>
      <c r="T94" s="198">
        <v>0</v>
      </c>
      <c r="U94" s="198">
        <v>0.13</v>
      </c>
      <c r="V94" s="189">
        <f t="shared" si="48"/>
        <v>-0.13</v>
      </c>
      <c r="W94" s="198">
        <v>-2</v>
      </c>
      <c r="X94" s="198">
        <v>0.13</v>
      </c>
      <c r="Y94" s="189">
        <f t="shared" si="49"/>
        <v>-2.13</v>
      </c>
      <c r="Z94" s="198">
        <v>-2</v>
      </c>
      <c r="AA94" s="198">
        <v>0.13</v>
      </c>
      <c r="AB94" s="189">
        <f t="shared" si="50"/>
        <v>-2.13</v>
      </c>
      <c r="AC94" s="198">
        <v>-2</v>
      </c>
      <c r="AD94" s="198">
        <v>0.13</v>
      </c>
      <c r="AE94" s="189">
        <f t="shared" si="51"/>
        <v>-2.13</v>
      </c>
      <c r="AF94" s="22">
        <f t="shared" si="53"/>
        <v>-1.0585714285714285</v>
      </c>
      <c r="AG94" s="4">
        <v>0.01</v>
      </c>
      <c r="AH94" s="189">
        <f t="shared" si="54"/>
        <v>1.8683245929995008E-7</v>
      </c>
      <c r="AI94" s="10">
        <f t="shared" si="55"/>
        <v>-1.9777550334466142E-7</v>
      </c>
      <c r="AJ94" s="4">
        <v>0</v>
      </c>
      <c r="AK94" s="4" t="s">
        <v>13</v>
      </c>
      <c r="AL94" s="4" t="s">
        <v>13</v>
      </c>
    </row>
    <row r="95" spans="1:38">
      <c r="A95" t="s">
        <v>3383</v>
      </c>
      <c r="B95" s="198" t="s">
        <v>13</v>
      </c>
      <c r="C95" s="198">
        <v>0.13</v>
      </c>
      <c r="D95" s="189" t="s">
        <v>13</v>
      </c>
      <c r="E95" s="198">
        <v>0.2</v>
      </c>
      <c r="F95" s="198">
        <v>0.13</v>
      </c>
      <c r="G95" s="189">
        <f t="shared" si="43"/>
        <v>7.0000000000000007E-2</v>
      </c>
      <c r="H95" s="198">
        <v>0.26</v>
      </c>
      <c r="I95" s="198">
        <v>0.13</v>
      </c>
      <c r="J95" s="189">
        <f t="shared" si="44"/>
        <v>0.13</v>
      </c>
      <c r="K95" s="186">
        <v>0.22</v>
      </c>
      <c r="L95" s="186">
        <v>0.13</v>
      </c>
      <c r="M95" s="186">
        <f t="shared" si="45"/>
        <v>0.09</v>
      </c>
      <c r="N95" s="198">
        <v>0.28000000000000003</v>
      </c>
      <c r="O95" s="198">
        <v>0.13</v>
      </c>
      <c r="P95" s="189">
        <f t="shared" si="46"/>
        <v>0.15000000000000002</v>
      </c>
      <c r="Q95" s="198">
        <v>0.19</v>
      </c>
      <c r="R95" s="198">
        <v>0.13</v>
      </c>
      <c r="S95" s="189">
        <f t="shared" si="47"/>
        <v>0.06</v>
      </c>
      <c r="T95" s="198">
        <v>0.11</v>
      </c>
      <c r="U95" s="198">
        <v>0.13</v>
      </c>
      <c r="V95" s="189">
        <f t="shared" si="48"/>
        <v>-2.0000000000000004E-2</v>
      </c>
      <c r="W95" s="198">
        <v>0.1</v>
      </c>
      <c r="X95" s="198">
        <v>0.13</v>
      </c>
      <c r="Y95" s="189">
        <f t="shared" si="49"/>
        <v>-0.03</v>
      </c>
      <c r="Z95" s="198">
        <v>0.14000000000000001</v>
      </c>
      <c r="AA95" s="198">
        <v>0.13</v>
      </c>
      <c r="AB95" s="189">
        <f t="shared" si="50"/>
        <v>1.0000000000000009E-2</v>
      </c>
      <c r="AC95" s="198">
        <v>0.15</v>
      </c>
      <c r="AD95" s="198">
        <v>0.13</v>
      </c>
      <c r="AE95" s="189">
        <f t="shared" si="51"/>
        <v>1.999999999999999E-2</v>
      </c>
      <c r="AF95" s="22">
        <f t="shared" si="53"/>
        <v>5.333333333333333E-2</v>
      </c>
      <c r="AG95" s="4">
        <v>202.65</v>
      </c>
      <c r="AH95" s="189">
        <f t="shared" si="54"/>
        <v>3.7861597877134881E-3</v>
      </c>
      <c r="AI95" s="10">
        <f t="shared" si="55"/>
        <v>2.0192852201138603E-4</v>
      </c>
      <c r="AJ95" s="4">
        <v>129.32999999999998</v>
      </c>
      <c r="AK95" s="4">
        <v>1.46</v>
      </c>
      <c r="AL95" s="4" t="s">
        <v>13</v>
      </c>
    </row>
    <row r="96" spans="1:38">
      <c r="A96" t="s">
        <v>3384</v>
      </c>
      <c r="B96" s="198" t="s">
        <v>13</v>
      </c>
      <c r="C96" s="198">
        <v>0.13</v>
      </c>
      <c r="D96" s="189" t="s">
        <v>13</v>
      </c>
      <c r="E96" s="198" t="s">
        <v>13</v>
      </c>
      <c r="F96" s="198">
        <v>0.13</v>
      </c>
      <c r="G96" s="189" t="s">
        <v>13</v>
      </c>
      <c r="H96" s="198">
        <v>-0.01</v>
      </c>
      <c r="I96" s="198">
        <v>0.13</v>
      </c>
      <c r="J96" s="189">
        <f t="shared" si="44"/>
        <v>-0.14000000000000001</v>
      </c>
      <c r="K96" s="186">
        <v>0.06</v>
      </c>
      <c r="L96" s="186">
        <v>0.13</v>
      </c>
      <c r="M96" s="186">
        <f t="shared" si="45"/>
        <v>-7.0000000000000007E-2</v>
      </c>
      <c r="N96" s="198">
        <v>0.1</v>
      </c>
      <c r="O96" s="198">
        <v>0.13</v>
      </c>
      <c r="P96" s="189">
        <f t="shared" si="46"/>
        <v>-0.03</v>
      </c>
      <c r="Q96" s="198">
        <v>0.13</v>
      </c>
      <c r="R96" s="198">
        <v>0.13</v>
      </c>
      <c r="S96" s="189">
        <f t="shared" si="47"/>
        <v>0</v>
      </c>
      <c r="T96" s="198">
        <v>0.09</v>
      </c>
      <c r="U96" s="198">
        <v>0.13</v>
      </c>
      <c r="V96" s="189">
        <f t="shared" si="48"/>
        <v>-4.0000000000000008E-2</v>
      </c>
      <c r="W96" s="198">
        <v>0.09</v>
      </c>
      <c r="X96" s="198">
        <v>0.13</v>
      </c>
      <c r="Y96" s="189">
        <f t="shared" si="49"/>
        <v>-4.0000000000000008E-2</v>
      </c>
      <c r="Z96" s="198">
        <v>7.0000000000000007E-2</v>
      </c>
      <c r="AA96" s="198">
        <v>0.13</v>
      </c>
      <c r="AB96" s="189">
        <f t="shared" si="50"/>
        <v>-0.06</v>
      </c>
      <c r="AC96" s="198">
        <v>0.09</v>
      </c>
      <c r="AD96" s="198">
        <v>0.13</v>
      </c>
      <c r="AE96" s="189">
        <f t="shared" si="51"/>
        <v>-4.0000000000000008E-2</v>
      </c>
      <c r="AF96" s="22">
        <f t="shared" si="53"/>
        <v>-5.2500000000000005E-2</v>
      </c>
      <c r="AG96" s="4">
        <v>143.15</v>
      </c>
      <c r="AH96" s="189">
        <f t="shared" si="54"/>
        <v>2.6745066548787854E-3</v>
      </c>
      <c r="AI96" s="10">
        <f t="shared" si="55"/>
        <v>-1.4041159938113626E-4</v>
      </c>
      <c r="AJ96" s="4">
        <v>110.93</v>
      </c>
      <c r="AK96" s="4">
        <v>1.04</v>
      </c>
      <c r="AL96" s="4" t="s">
        <v>13</v>
      </c>
    </row>
    <row r="97" spans="1:39">
      <c r="A97" t="s">
        <v>3385</v>
      </c>
      <c r="B97" s="198">
        <v>2.2700000000000001E-2</v>
      </c>
      <c r="C97" s="198">
        <v>0.13</v>
      </c>
      <c r="D97" s="189">
        <f t="shared" si="52"/>
        <v>-0.10730000000000001</v>
      </c>
      <c r="E97" s="198">
        <v>3.27E-2</v>
      </c>
      <c r="F97" s="198">
        <v>0.13</v>
      </c>
      <c r="G97" s="189">
        <f t="shared" si="43"/>
        <v>-9.7299999999999998E-2</v>
      </c>
      <c r="H97" s="198">
        <v>3.6600000000000001E-2</v>
      </c>
      <c r="I97" s="198">
        <v>0.13</v>
      </c>
      <c r="J97" s="189">
        <f t="shared" si="44"/>
        <v>-9.3400000000000011E-2</v>
      </c>
      <c r="K97" s="186">
        <v>3.7400000000000003E-2</v>
      </c>
      <c r="L97" s="186">
        <v>0.13</v>
      </c>
      <c r="M97" s="186">
        <f t="shared" si="45"/>
        <v>-9.2600000000000002E-2</v>
      </c>
      <c r="N97" s="198">
        <v>2.8299999999999999E-2</v>
      </c>
      <c r="O97" s="198">
        <v>0.13</v>
      </c>
      <c r="P97" s="189">
        <f t="shared" si="46"/>
        <v>-0.10170000000000001</v>
      </c>
      <c r="Q97" s="198">
        <v>5.0700000000000002E-2</v>
      </c>
      <c r="R97" s="198">
        <v>0.13</v>
      </c>
      <c r="S97" s="189">
        <f t="shared" si="47"/>
        <v>-7.9300000000000009E-2</v>
      </c>
      <c r="T97" s="198">
        <v>2.6800000000000001E-2</v>
      </c>
      <c r="U97" s="198">
        <v>0.13</v>
      </c>
      <c r="V97" s="189">
        <f t="shared" si="48"/>
        <v>-0.1032</v>
      </c>
      <c r="W97" s="198">
        <v>3.1800000000000002E-2</v>
      </c>
      <c r="X97" s="198">
        <v>0.13</v>
      </c>
      <c r="Y97" s="189">
        <f t="shared" si="49"/>
        <v>-9.820000000000001E-2</v>
      </c>
      <c r="Z97" s="198">
        <v>2.2499999999999999E-2</v>
      </c>
      <c r="AA97" s="198">
        <v>0.13</v>
      </c>
      <c r="AB97" s="189">
        <f t="shared" si="50"/>
        <v>-0.10750000000000001</v>
      </c>
      <c r="AC97" s="198">
        <v>4.5400000000000003E-2</v>
      </c>
      <c r="AD97" s="198">
        <v>0.13</v>
      </c>
      <c r="AE97" s="189">
        <f t="shared" si="51"/>
        <v>-8.4600000000000009E-2</v>
      </c>
      <c r="AF97" s="22">
        <f t="shared" si="53"/>
        <v>-9.6510000000000012E-2</v>
      </c>
      <c r="AG97" s="4">
        <v>44.34</v>
      </c>
      <c r="AH97" s="189">
        <f t="shared" si="54"/>
        <v>8.2841512453597863E-4</v>
      </c>
      <c r="AI97" s="10">
        <f t="shared" si="55"/>
        <v>-7.9950343668967313E-5</v>
      </c>
      <c r="AJ97" s="4">
        <v>40.25</v>
      </c>
      <c r="AK97" s="4">
        <v>0.66</v>
      </c>
      <c r="AL97" s="4">
        <v>1.48</v>
      </c>
    </row>
    <row r="98" spans="1:39">
      <c r="A98" t="s">
        <v>3386</v>
      </c>
      <c r="B98" s="198" t="s">
        <v>13</v>
      </c>
      <c r="C98" s="198">
        <v>0.13</v>
      </c>
      <c r="D98" s="189" t="s">
        <v>13</v>
      </c>
      <c r="E98" s="198" t="s">
        <v>13</v>
      </c>
      <c r="F98" s="198">
        <v>0.13</v>
      </c>
      <c r="G98" s="189" t="s">
        <v>13</v>
      </c>
      <c r="H98" s="198" t="s">
        <v>13</v>
      </c>
      <c r="I98" s="198">
        <v>0.13</v>
      </c>
      <c r="J98" s="189" t="s">
        <v>13</v>
      </c>
      <c r="K98" s="186" t="s">
        <v>13</v>
      </c>
      <c r="L98" s="186">
        <v>0.13</v>
      </c>
      <c r="M98" s="186" t="s">
        <v>13</v>
      </c>
      <c r="N98" s="198" t="s">
        <v>13</v>
      </c>
      <c r="O98" s="198">
        <v>0.13</v>
      </c>
      <c r="P98" s="189" t="s">
        <v>13</v>
      </c>
      <c r="Q98" s="198">
        <v>4.0000000000000002E-4</v>
      </c>
      <c r="R98" s="198">
        <v>0.13</v>
      </c>
      <c r="S98" s="189" t="s">
        <v>13</v>
      </c>
      <c r="T98" s="198">
        <v>-4.4000000000000003E-3</v>
      </c>
      <c r="U98" s="198">
        <v>0.13</v>
      </c>
      <c r="V98" s="189">
        <f t="shared" si="48"/>
        <v>-0.13439999999999999</v>
      </c>
      <c r="W98" s="198">
        <v>1.1999999999999999E-3</v>
      </c>
      <c r="X98" s="198">
        <v>0.13</v>
      </c>
      <c r="Y98" s="189">
        <f t="shared" si="49"/>
        <v>-0.1288</v>
      </c>
      <c r="Z98" s="198">
        <v>1.6000000000000001E-3</v>
      </c>
      <c r="AA98" s="198">
        <v>0.13</v>
      </c>
      <c r="AB98" s="189">
        <f t="shared" si="50"/>
        <v>-0.12840000000000001</v>
      </c>
      <c r="AC98" s="198">
        <v>2.5999999999999999E-3</v>
      </c>
      <c r="AD98" s="198">
        <v>0.13</v>
      </c>
      <c r="AE98" s="189">
        <f t="shared" si="51"/>
        <v>-0.12740000000000001</v>
      </c>
      <c r="AF98" s="22">
        <f t="shared" si="53"/>
        <v>-0.12975</v>
      </c>
      <c r="AG98" s="4">
        <v>38.450000000000003</v>
      </c>
      <c r="AH98" s="189">
        <f t="shared" si="54"/>
        <v>7.1837080600830802E-4</v>
      </c>
      <c r="AI98" s="10">
        <f t="shared" si="55"/>
        <v>-9.3208612079577973E-5</v>
      </c>
      <c r="AJ98" s="4">
        <v>38.349999999999994</v>
      </c>
      <c r="AK98" s="4">
        <v>0</v>
      </c>
      <c r="AL98" s="4" t="s">
        <v>13</v>
      </c>
    </row>
    <row r="99" spans="1:39">
      <c r="A99" t="s">
        <v>3387</v>
      </c>
      <c r="B99" s="198" t="s">
        <v>13</v>
      </c>
      <c r="C99" s="198">
        <v>0.13</v>
      </c>
      <c r="D99" s="189" t="s">
        <v>13</v>
      </c>
      <c r="E99" s="198" t="s">
        <v>13</v>
      </c>
      <c r="F99" s="198">
        <v>0.13</v>
      </c>
      <c r="G99" s="189" t="s">
        <v>13</v>
      </c>
      <c r="H99" s="198" t="s">
        <v>13</v>
      </c>
      <c r="I99" s="198">
        <v>0.13</v>
      </c>
      <c r="J99" s="189" t="s">
        <v>13</v>
      </c>
      <c r="K99" s="186" t="s">
        <v>13</v>
      </c>
      <c r="L99" s="186">
        <v>0.13</v>
      </c>
      <c r="M99" s="186" t="s">
        <v>13</v>
      </c>
      <c r="N99" s="198" t="s">
        <v>13</v>
      </c>
      <c r="O99" s="198">
        <v>0.13</v>
      </c>
      <c r="P99" s="189" t="s">
        <v>13</v>
      </c>
      <c r="Q99" s="198" t="s">
        <v>13</v>
      </c>
      <c r="R99" s="198">
        <v>0.13</v>
      </c>
      <c r="S99" s="189" t="s">
        <v>13</v>
      </c>
      <c r="T99" s="198" t="s">
        <v>13</v>
      </c>
      <c r="U99" s="198">
        <v>0.13</v>
      </c>
      <c r="V99" s="189" t="s">
        <v>13</v>
      </c>
      <c r="W99" s="198" t="s">
        <v>13</v>
      </c>
      <c r="X99" s="198">
        <v>0.13</v>
      </c>
      <c r="Y99" s="189" t="s">
        <v>13</v>
      </c>
      <c r="Z99" s="198">
        <v>-3.1800000000000002E-2</v>
      </c>
      <c r="AA99" s="198">
        <v>0.13</v>
      </c>
      <c r="AB99" s="189">
        <f t="shared" si="50"/>
        <v>-0.1618</v>
      </c>
      <c r="AC99" s="198">
        <v>-3.3000000000000002E-2</v>
      </c>
      <c r="AD99" s="198">
        <v>0.13</v>
      </c>
      <c r="AE99" s="189">
        <f t="shared" si="51"/>
        <v>-0.16300000000000001</v>
      </c>
      <c r="AF99" s="22">
        <f t="shared" si="53"/>
        <v>-0.16239999999999999</v>
      </c>
      <c r="AG99" s="4">
        <v>10.61</v>
      </c>
      <c r="AH99" s="189">
        <f t="shared" si="54"/>
        <v>1.98229239317247E-4</v>
      </c>
      <c r="AI99" s="10">
        <f t="shared" si="55"/>
        <v>-3.2192428465120913E-5</v>
      </c>
      <c r="AJ99" s="4">
        <v>9.5</v>
      </c>
      <c r="AK99" s="4">
        <v>0.05</v>
      </c>
      <c r="AL99" s="4">
        <v>-14.71</v>
      </c>
    </row>
    <row r="100" spans="1:39">
      <c r="A100" t="s">
        <v>3388</v>
      </c>
      <c r="B100" s="198" t="s">
        <v>13</v>
      </c>
      <c r="C100" s="198">
        <v>0.13</v>
      </c>
      <c r="D100" s="189" t="s">
        <v>13</v>
      </c>
      <c r="E100" s="198" t="s">
        <v>13</v>
      </c>
      <c r="F100" s="198">
        <v>0.13</v>
      </c>
      <c r="G100" s="189" t="s">
        <v>13</v>
      </c>
      <c r="H100" s="198" t="s">
        <v>13</v>
      </c>
      <c r="I100" s="198">
        <v>0.13</v>
      </c>
      <c r="J100" s="189" t="s">
        <v>13</v>
      </c>
      <c r="K100" s="186" t="s">
        <v>13</v>
      </c>
      <c r="L100" s="186">
        <v>0.13</v>
      </c>
      <c r="M100" s="186" t="s">
        <v>13</v>
      </c>
      <c r="N100" s="198" t="s">
        <v>13</v>
      </c>
      <c r="O100" s="198">
        <v>0.13</v>
      </c>
      <c r="P100" s="189" t="s">
        <v>13</v>
      </c>
      <c r="Q100" s="198" t="s">
        <v>13</v>
      </c>
      <c r="R100" s="198">
        <v>0.13</v>
      </c>
      <c r="S100" s="189" t="s">
        <v>13</v>
      </c>
      <c r="T100" s="198">
        <v>0.14000000000000001</v>
      </c>
      <c r="U100" s="198">
        <v>0.13</v>
      </c>
      <c r="V100" s="189">
        <f t="shared" si="48"/>
        <v>1.0000000000000009E-2</v>
      </c>
      <c r="W100" s="198">
        <v>0.22</v>
      </c>
      <c r="X100" s="198">
        <v>0.13</v>
      </c>
      <c r="Y100" s="189">
        <f t="shared" si="49"/>
        <v>0.09</v>
      </c>
      <c r="Z100" s="198">
        <v>0.17</v>
      </c>
      <c r="AA100" s="198">
        <v>0.13</v>
      </c>
      <c r="AB100" s="189">
        <f t="shared" si="50"/>
        <v>4.0000000000000008E-2</v>
      </c>
      <c r="AC100" s="198">
        <v>0.16</v>
      </c>
      <c r="AD100" s="198">
        <v>0.13</v>
      </c>
      <c r="AE100" s="189">
        <f t="shared" si="51"/>
        <v>0.03</v>
      </c>
      <c r="AF100" s="22">
        <f t="shared" si="53"/>
        <v>4.2500000000000003E-2</v>
      </c>
      <c r="AG100" s="4">
        <v>107.39</v>
      </c>
      <c r="AH100" s="189">
        <f t="shared" si="54"/>
        <v>2.0063937804221639E-3</v>
      </c>
      <c r="AI100" s="10">
        <f t="shared" si="55"/>
        <v>8.5271735667941974E-5</v>
      </c>
      <c r="AJ100" s="4">
        <v>85.28</v>
      </c>
      <c r="AK100" s="4">
        <v>0.25</v>
      </c>
      <c r="AL100" s="4" t="s">
        <v>13</v>
      </c>
    </row>
    <row r="101" spans="1:39">
      <c r="A101" t="s">
        <v>3389</v>
      </c>
      <c r="B101" s="198">
        <v>7.0900000000000005E-2</v>
      </c>
      <c r="C101" s="198">
        <v>0.13</v>
      </c>
      <c r="D101" s="189">
        <f t="shared" si="52"/>
        <v>-5.91E-2</v>
      </c>
      <c r="E101" s="198">
        <v>0.1008</v>
      </c>
      <c r="F101" s="198">
        <v>0.13</v>
      </c>
      <c r="G101" s="189">
        <f t="shared" si="43"/>
        <v>-2.9200000000000004E-2</v>
      </c>
      <c r="H101" s="198">
        <v>7.5999999999999998E-2</v>
      </c>
      <c r="I101" s="198">
        <v>0.13</v>
      </c>
      <c r="J101" s="189">
        <f t="shared" si="44"/>
        <v>-5.4000000000000006E-2</v>
      </c>
      <c r="K101" s="186">
        <v>0.113</v>
      </c>
      <c r="L101" s="186">
        <v>0.13</v>
      </c>
      <c r="M101" s="186">
        <f t="shared" si="45"/>
        <v>-1.7000000000000001E-2</v>
      </c>
      <c r="N101" s="198">
        <v>6.3399999999999998E-2</v>
      </c>
      <c r="O101" s="198">
        <v>0.13</v>
      </c>
      <c r="P101" s="189">
        <f t="shared" si="46"/>
        <v>-6.6600000000000006E-2</v>
      </c>
      <c r="Q101" s="198">
        <v>9.2700000000000005E-2</v>
      </c>
      <c r="R101" s="198">
        <v>0.13</v>
      </c>
      <c r="S101" s="189">
        <f t="shared" si="47"/>
        <v>-3.73E-2</v>
      </c>
      <c r="T101" s="198">
        <v>0.15409999999999999</v>
      </c>
      <c r="U101" s="198">
        <v>0.13</v>
      </c>
      <c r="V101" s="189">
        <f t="shared" si="48"/>
        <v>2.4099999999999983E-2</v>
      </c>
      <c r="W101" s="198">
        <v>5.6300000000000003E-2</v>
      </c>
      <c r="X101" s="198">
        <v>0.13</v>
      </c>
      <c r="Y101" s="189">
        <f t="shared" si="49"/>
        <v>-7.3700000000000002E-2</v>
      </c>
      <c r="Z101" s="198">
        <v>7.3400000000000007E-2</v>
      </c>
      <c r="AA101" s="198">
        <v>0.13</v>
      </c>
      <c r="AB101" s="189">
        <f t="shared" si="50"/>
        <v>-5.6599999999999998E-2</v>
      </c>
      <c r="AC101" s="198">
        <v>0.1234</v>
      </c>
      <c r="AD101" s="198">
        <v>0.13</v>
      </c>
      <c r="AE101" s="189">
        <f t="shared" si="51"/>
        <v>-6.6000000000000086E-3</v>
      </c>
      <c r="AF101" s="22">
        <f t="shared" si="53"/>
        <v>-3.7600000000000001E-2</v>
      </c>
      <c r="AG101" s="4">
        <v>58.15</v>
      </c>
      <c r="AH101" s="189">
        <f t="shared" si="54"/>
        <v>1.0864307508292096E-3</v>
      </c>
      <c r="AI101" s="10">
        <f t="shared" si="55"/>
        <v>-4.0849796231178282E-5</v>
      </c>
      <c r="AJ101" s="4">
        <v>54.209999999999994</v>
      </c>
      <c r="AK101" s="4">
        <v>0.12</v>
      </c>
      <c r="AL101" s="4">
        <v>9.0299999999999994</v>
      </c>
    </row>
    <row r="102" spans="1:39">
      <c r="A102" t="s">
        <v>3390</v>
      </c>
      <c r="B102" s="198">
        <v>6.4199999999999993E-2</v>
      </c>
      <c r="C102" s="198">
        <v>0.13</v>
      </c>
      <c r="D102" s="189">
        <f t="shared" si="52"/>
        <v>-6.5800000000000011E-2</v>
      </c>
      <c r="E102" s="198">
        <v>2.75E-2</v>
      </c>
      <c r="F102" s="198">
        <v>0.13</v>
      </c>
      <c r="G102" s="189">
        <f t="shared" si="43"/>
        <v>-0.10250000000000001</v>
      </c>
      <c r="H102" s="198">
        <v>0.13250000000000001</v>
      </c>
      <c r="I102" s="198">
        <v>0.13</v>
      </c>
      <c r="J102" s="189">
        <f t="shared" si="44"/>
        <v>2.5000000000000022E-3</v>
      </c>
      <c r="K102" s="186">
        <v>-0.14949999999999999</v>
      </c>
      <c r="L102" s="186">
        <v>0.13</v>
      </c>
      <c r="M102" s="186">
        <f t="shared" si="45"/>
        <v>-0.27949999999999997</v>
      </c>
      <c r="N102" s="198">
        <v>-1.2E-2</v>
      </c>
      <c r="O102" s="198">
        <v>0.13</v>
      </c>
      <c r="P102" s="189">
        <f t="shared" si="46"/>
        <v>-0.14200000000000002</v>
      </c>
      <c r="Q102" s="198">
        <v>0.1178</v>
      </c>
      <c r="R102" s="198">
        <v>0.13</v>
      </c>
      <c r="S102" s="189">
        <f t="shared" si="47"/>
        <v>-1.2200000000000003E-2</v>
      </c>
      <c r="T102" s="198">
        <v>0.10829999999999999</v>
      </c>
      <c r="U102" s="198">
        <v>0.13</v>
      </c>
      <c r="V102" s="189">
        <f t="shared" si="48"/>
        <v>-2.1700000000000011E-2</v>
      </c>
      <c r="W102" s="198">
        <v>5.6000000000000001E-2</v>
      </c>
      <c r="X102" s="198">
        <v>0.13</v>
      </c>
      <c r="Y102" s="189">
        <f t="shared" si="49"/>
        <v>-7.400000000000001E-2</v>
      </c>
      <c r="Z102" s="198">
        <v>-4.7399999999999998E-2</v>
      </c>
      <c r="AA102" s="198">
        <v>0.13</v>
      </c>
      <c r="AB102" s="189">
        <f t="shared" si="50"/>
        <v>-0.1774</v>
      </c>
      <c r="AC102" s="198">
        <v>5.3400000000000003E-2</v>
      </c>
      <c r="AD102" s="198">
        <v>0.13</v>
      </c>
      <c r="AE102" s="189">
        <f t="shared" si="51"/>
        <v>-7.6600000000000001E-2</v>
      </c>
      <c r="AF102" s="22">
        <f t="shared" si="53"/>
        <v>-9.4920000000000004E-2</v>
      </c>
      <c r="AG102" s="4">
        <v>18.850000000000001</v>
      </c>
      <c r="AH102" s="189">
        <f t="shared" si="54"/>
        <v>3.5217918578040591E-4</v>
      </c>
      <c r="AI102" s="10">
        <f t="shared" si="55"/>
        <v>-3.3428848314276131E-5</v>
      </c>
      <c r="AJ102" s="4">
        <v>18.7</v>
      </c>
      <c r="AK102" s="4">
        <v>0.34</v>
      </c>
      <c r="AL102" s="4" t="s">
        <v>13</v>
      </c>
    </row>
    <row r="103" spans="1:39">
      <c r="A103" t="s">
        <v>3391</v>
      </c>
      <c r="B103" s="198" t="s">
        <v>13</v>
      </c>
      <c r="C103" s="198">
        <v>0.13</v>
      </c>
      <c r="D103" s="189" t="s">
        <v>13</v>
      </c>
      <c r="E103" s="198">
        <v>0.24</v>
      </c>
      <c r="F103" s="198">
        <v>0.13</v>
      </c>
      <c r="G103" s="189">
        <f t="shared" si="43"/>
        <v>0.10999999999999999</v>
      </c>
      <c r="H103" s="198">
        <v>0.21</v>
      </c>
      <c r="I103" s="198">
        <v>0.13</v>
      </c>
      <c r="J103" s="189">
        <f t="shared" si="44"/>
        <v>7.9999999999999988E-2</v>
      </c>
      <c r="K103" s="186">
        <v>0.28999999999999998</v>
      </c>
      <c r="L103" s="186">
        <v>0.13</v>
      </c>
      <c r="M103" s="186">
        <f t="shared" si="45"/>
        <v>0.15999999999999998</v>
      </c>
      <c r="N103" s="198">
        <v>0.3</v>
      </c>
      <c r="O103" s="198">
        <v>0.13</v>
      </c>
      <c r="P103" s="189">
        <f t="shared" si="46"/>
        <v>0.16999999999999998</v>
      </c>
      <c r="Q103" s="198">
        <v>0.31</v>
      </c>
      <c r="R103" s="198">
        <v>0.13</v>
      </c>
      <c r="S103" s="189">
        <f t="shared" si="47"/>
        <v>0.18</v>
      </c>
      <c r="T103" s="198">
        <v>0.13</v>
      </c>
      <c r="U103" s="198">
        <v>0.13</v>
      </c>
      <c r="V103" s="189">
        <f t="shared" si="48"/>
        <v>0</v>
      </c>
      <c r="W103" s="198">
        <v>0.16</v>
      </c>
      <c r="X103" s="198">
        <v>0.13</v>
      </c>
      <c r="Y103" s="189">
        <f t="shared" si="49"/>
        <v>0.03</v>
      </c>
      <c r="Z103" s="198">
        <v>0.17</v>
      </c>
      <c r="AA103" s="198">
        <v>0.13</v>
      </c>
      <c r="AB103" s="189">
        <f t="shared" si="50"/>
        <v>4.0000000000000008E-2</v>
      </c>
      <c r="AC103" s="198">
        <v>0.13</v>
      </c>
      <c r="AD103" s="198">
        <v>0.13</v>
      </c>
      <c r="AE103" s="189">
        <f t="shared" si="51"/>
        <v>0</v>
      </c>
      <c r="AF103" s="22">
        <f t="shared" si="53"/>
        <v>8.5555555555555551E-2</v>
      </c>
      <c r="AG103" s="4">
        <v>103.59</v>
      </c>
      <c r="AH103" s="189">
        <f t="shared" si="54"/>
        <v>1.9353974458881829E-3</v>
      </c>
      <c r="AI103" s="10">
        <f t="shared" si="55"/>
        <v>1.6558400370376674E-4</v>
      </c>
      <c r="AJ103" s="4">
        <v>78.44</v>
      </c>
      <c r="AK103" s="4">
        <v>0.1</v>
      </c>
      <c r="AL103" s="4" t="s">
        <v>13</v>
      </c>
    </row>
    <row r="104" spans="1:39">
      <c r="A104" t="s">
        <v>3392</v>
      </c>
      <c r="B104" s="198">
        <v>0.22</v>
      </c>
      <c r="C104" s="198">
        <v>0.13</v>
      </c>
      <c r="D104" s="189">
        <f t="shared" si="52"/>
        <v>0.09</v>
      </c>
      <c r="E104" s="198">
        <v>0.3</v>
      </c>
      <c r="F104" s="198">
        <v>0.13</v>
      </c>
      <c r="G104" s="189">
        <f t="shared" si="43"/>
        <v>0.16999999999999998</v>
      </c>
      <c r="H104" s="198">
        <v>0.28999999999999998</v>
      </c>
      <c r="I104" s="198">
        <v>0.13</v>
      </c>
      <c r="J104" s="189">
        <f t="shared" si="44"/>
        <v>0.15999999999999998</v>
      </c>
      <c r="K104" s="186">
        <v>0.24</v>
      </c>
      <c r="L104" s="186">
        <v>0.13</v>
      </c>
      <c r="M104" s="186">
        <f t="shared" si="45"/>
        <v>0.10999999999999999</v>
      </c>
      <c r="N104" s="198">
        <v>0.21</v>
      </c>
      <c r="O104" s="198">
        <v>0.13</v>
      </c>
      <c r="P104" s="189">
        <f t="shared" si="46"/>
        <v>7.9999999999999988E-2</v>
      </c>
      <c r="Q104" s="198">
        <v>0.19</v>
      </c>
      <c r="R104" s="198">
        <v>0.13</v>
      </c>
      <c r="S104" s="189">
        <f t="shared" si="47"/>
        <v>0.06</v>
      </c>
      <c r="T104" s="198">
        <v>0.1</v>
      </c>
      <c r="U104" s="198">
        <v>0.13</v>
      </c>
      <c r="V104" s="189">
        <f t="shared" si="48"/>
        <v>-0.03</v>
      </c>
      <c r="W104" s="198">
        <v>0.11</v>
      </c>
      <c r="X104" s="198">
        <v>0.13</v>
      </c>
      <c r="Y104" s="189">
        <f t="shared" si="49"/>
        <v>-2.0000000000000004E-2</v>
      </c>
      <c r="Z104" s="198">
        <v>7.0000000000000007E-2</v>
      </c>
      <c r="AA104" s="198">
        <v>0.13</v>
      </c>
      <c r="AB104" s="189">
        <f t="shared" si="50"/>
        <v>-0.06</v>
      </c>
      <c r="AC104" s="198">
        <v>0.02</v>
      </c>
      <c r="AD104" s="198">
        <v>0.13</v>
      </c>
      <c r="AE104" s="189">
        <f t="shared" si="51"/>
        <v>-0.11</v>
      </c>
      <c r="AF104" s="22">
        <f t="shared" si="53"/>
        <v>4.4999999999999984E-2</v>
      </c>
      <c r="AG104" s="4">
        <v>215.02</v>
      </c>
      <c r="AH104" s="189">
        <f t="shared" si="54"/>
        <v>4.0172715398675268E-3</v>
      </c>
      <c r="AI104" s="10">
        <f t="shared" si="55"/>
        <v>1.8077721929403865E-4</v>
      </c>
      <c r="AJ104" s="4">
        <v>156.59</v>
      </c>
      <c r="AK104" s="4">
        <v>0</v>
      </c>
      <c r="AL104" s="4">
        <v>-13.29</v>
      </c>
    </row>
    <row r="105" spans="1:39">
      <c r="A105" t="s">
        <v>3393</v>
      </c>
      <c r="B105" s="198" t="s">
        <v>13</v>
      </c>
      <c r="C105" s="198">
        <v>0.13</v>
      </c>
      <c r="D105" s="189" t="s">
        <v>13</v>
      </c>
      <c r="E105" s="198" t="s">
        <v>13</v>
      </c>
      <c r="F105" s="198">
        <v>0.13</v>
      </c>
      <c r="G105" s="189" t="s">
        <v>13</v>
      </c>
      <c r="H105" s="198">
        <v>0.1028</v>
      </c>
      <c r="I105" s="198">
        <v>0.13</v>
      </c>
      <c r="J105" s="189">
        <f t="shared" si="44"/>
        <v>-2.7200000000000002E-2</v>
      </c>
      <c r="K105" s="186">
        <v>5.3400000000000003E-2</v>
      </c>
      <c r="L105" s="186">
        <v>0.13</v>
      </c>
      <c r="M105" s="186">
        <f t="shared" si="45"/>
        <v>-7.6600000000000001E-2</v>
      </c>
      <c r="N105" s="198">
        <v>8.3400000000000002E-2</v>
      </c>
      <c r="O105" s="198">
        <v>0.13</v>
      </c>
      <c r="P105" s="189">
        <f t="shared" si="46"/>
        <v>-4.6600000000000003E-2</v>
      </c>
      <c r="Q105" s="198">
        <v>0.1129</v>
      </c>
      <c r="R105" s="198">
        <v>0.13</v>
      </c>
      <c r="S105" s="189">
        <f t="shared" si="47"/>
        <v>-1.7100000000000004E-2</v>
      </c>
      <c r="T105" s="198">
        <v>7.0800000000000002E-2</v>
      </c>
      <c r="U105" s="198">
        <v>0.13</v>
      </c>
      <c r="V105" s="189">
        <f t="shared" si="48"/>
        <v>-5.9200000000000003E-2</v>
      </c>
      <c r="W105" s="198">
        <v>9.5100000000000004E-2</v>
      </c>
      <c r="X105" s="198">
        <v>0.13</v>
      </c>
      <c r="Y105" s="189">
        <f t="shared" si="49"/>
        <v>-3.49E-2</v>
      </c>
      <c r="Z105" s="198">
        <v>8.2000000000000007E-3</v>
      </c>
      <c r="AA105" s="198">
        <v>0.13</v>
      </c>
      <c r="AB105" s="189">
        <f t="shared" si="50"/>
        <v>-0.12180000000000001</v>
      </c>
      <c r="AC105" s="198">
        <v>4.8599999999999997E-2</v>
      </c>
      <c r="AD105" s="198">
        <v>0.13</v>
      </c>
      <c r="AE105" s="189">
        <f t="shared" si="51"/>
        <v>-8.14E-2</v>
      </c>
      <c r="AF105" s="22">
        <f t="shared" si="53"/>
        <v>-5.8099999999999999E-2</v>
      </c>
      <c r="AG105" s="4">
        <v>31.29</v>
      </c>
      <c r="AH105" s="189">
        <f t="shared" si="54"/>
        <v>5.8459876514954374E-4</v>
      </c>
      <c r="AI105" s="10">
        <f t="shared" si="55"/>
        <v>-3.3965188255188488E-5</v>
      </c>
      <c r="AJ105" s="4">
        <v>22.79</v>
      </c>
      <c r="AK105" s="4">
        <v>0.56999999999999995</v>
      </c>
      <c r="AL105" s="4" t="s">
        <v>13</v>
      </c>
    </row>
    <row r="106" spans="1:39">
      <c r="A106" t="s">
        <v>3394</v>
      </c>
      <c r="B106" s="210">
        <v>7.0000000000000007E-2</v>
      </c>
      <c r="C106" s="210">
        <v>0.13</v>
      </c>
      <c r="D106" s="211">
        <f t="shared" si="52"/>
        <v>-0.06</v>
      </c>
      <c r="E106" s="198">
        <v>0.08</v>
      </c>
      <c r="F106" s="198">
        <v>0.13</v>
      </c>
      <c r="G106" s="189">
        <f t="shared" si="43"/>
        <v>-0.05</v>
      </c>
      <c r="H106" s="198">
        <v>0.1</v>
      </c>
      <c r="I106" s="198">
        <v>0.13</v>
      </c>
      <c r="J106" s="189">
        <f t="shared" si="44"/>
        <v>-0.03</v>
      </c>
      <c r="K106" s="186">
        <v>7.0000000000000007E-2</v>
      </c>
      <c r="L106" s="186">
        <v>0.13</v>
      </c>
      <c r="M106" s="186">
        <f t="shared" si="45"/>
        <v>-0.06</v>
      </c>
      <c r="N106" s="198">
        <v>-0.03</v>
      </c>
      <c r="O106" s="198">
        <v>0.13</v>
      </c>
      <c r="P106" s="189">
        <f t="shared" si="46"/>
        <v>-0.16</v>
      </c>
      <c r="Q106" s="210">
        <v>-0.11</v>
      </c>
      <c r="R106" s="210">
        <v>0.13</v>
      </c>
      <c r="S106" s="211">
        <f t="shared" si="47"/>
        <v>-0.24</v>
      </c>
      <c r="T106" s="210">
        <v>0.01</v>
      </c>
      <c r="U106" s="210">
        <v>0.13</v>
      </c>
      <c r="V106" s="211">
        <f t="shared" si="48"/>
        <v>-0.12000000000000001</v>
      </c>
      <c r="W106" s="210">
        <v>0.06</v>
      </c>
      <c r="X106" s="210">
        <v>0.13</v>
      </c>
      <c r="Y106" s="211">
        <f t="shared" si="49"/>
        <v>-7.0000000000000007E-2</v>
      </c>
      <c r="Z106" s="210">
        <v>0.04</v>
      </c>
      <c r="AA106" s="210">
        <v>0.13</v>
      </c>
      <c r="AB106" s="211">
        <f t="shared" si="50"/>
        <v>-0.09</v>
      </c>
      <c r="AC106" s="198">
        <v>-0.33</v>
      </c>
      <c r="AD106" s="198">
        <v>0.13</v>
      </c>
      <c r="AE106" s="211">
        <f t="shared" si="51"/>
        <v>-0.46</v>
      </c>
      <c r="AF106" s="22">
        <f t="shared" si="53"/>
        <v>-0.13400000000000001</v>
      </c>
      <c r="AG106" s="4">
        <v>220.1</v>
      </c>
      <c r="AH106" s="211">
        <f t="shared" si="54"/>
        <v>4.1121824291919006E-3</v>
      </c>
      <c r="AI106" s="10">
        <f t="shared" si="55"/>
        <v>-5.5103244551171467E-4</v>
      </c>
      <c r="AJ106" s="4">
        <v>41.42</v>
      </c>
      <c r="AK106" s="226">
        <v>0.13</v>
      </c>
      <c r="AL106" s="226">
        <v>-7.39</v>
      </c>
    </row>
    <row r="107" spans="1:39">
      <c r="B107" s="104"/>
      <c r="C107" s="105"/>
      <c r="D107" s="106"/>
      <c r="E107" s="104"/>
      <c r="F107" s="105"/>
      <c r="G107" s="106"/>
      <c r="H107" s="105"/>
      <c r="I107" s="105"/>
      <c r="J107" s="106"/>
      <c r="K107" s="105"/>
      <c r="L107" s="105"/>
      <c r="M107" s="106"/>
      <c r="N107" s="104"/>
      <c r="O107" s="105"/>
      <c r="P107" s="106"/>
      <c r="Q107" s="105"/>
      <c r="R107" s="105"/>
      <c r="S107" s="106"/>
      <c r="T107" s="104"/>
      <c r="U107" s="105"/>
      <c r="V107" s="106"/>
      <c r="W107" s="104"/>
      <c r="X107" s="105"/>
      <c r="Y107" s="106"/>
      <c r="Z107" s="104"/>
      <c r="AA107" s="105"/>
      <c r="AB107" s="106"/>
      <c r="AC107" s="104"/>
      <c r="AD107" s="105"/>
      <c r="AE107" s="106"/>
      <c r="AF107" s="72">
        <f>AVERAGE(AF4:AF106)</f>
        <v>-2.4995096702111273E-2</v>
      </c>
      <c r="AG107" s="227">
        <f>SUM(AG4:AG106)</f>
        <v>53523.889999999978</v>
      </c>
      <c r="AH107" s="106"/>
      <c r="AI107" s="131">
        <f>SUM(AI4:AI106)</f>
        <v>3.1816966233031214E-2</v>
      </c>
      <c r="AJ107" s="227">
        <f>SUM(AJ4:AJ106)</f>
        <v>45920.760000000009</v>
      </c>
      <c r="AK107" s="106"/>
      <c r="AL107" s="111"/>
      <c r="AM107" s="179">
        <f>MEDIAN(AF4:AF106)</f>
        <v>-3.2500000000000001E-2</v>
      </c>
    </row>
  </sheetData>
  <autoFilter ref="AX3:AY71">
    <sortState ref="AX6:AY73">
      <sortCondition ref="AX3:AX73"/>
    </sortState>
  </autoFilter>
  <mergeCells count="20">
    <mergeCell ref="AK1:AK2"/>
    <mergeCell ref="AL1:AL2"/>
    <mergeCell ref="AO1:AO2"/>
    <mergeCell ref="Q1:S1"/>
    <mergeCell ref="T1:V1"/>
    <mergeCell ref="W1:Y1"/>
    <mergeCell ref="Z1:AB1"/>
    <mergeCell ref="AC1:AE1"/>
    <mergeCell ref="AF1:AF2"/>
    <mergeCell ref="AG1:AG2"/>
    <mergeCell ref="AH1:AH2"/>
    <mergeCell ref="AI1:AI2"/>
    <mergeCell ref="AJ1:AJ2"/>
    <mergeCell ref="AM1:AM2"/>
    <mergeCell ref="N1:P1"/>
    <mergeCell ref="A1:A2"/>
    <mergeCell ref="B1:D1"/>
    <mergeCell ref="E1:G1"/>
    <mergeCell ref="H1:J1"/>
    <mergeCell ref="K1:M1"/>
  </mergeCells>
  <pageMargins left="0.7" right="0.7" top="0.75" bottom="0.75" header="0.3" footer="0.3"/>
  <pageSetup orientation="portrait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M144"/>
  <sheetViews>
    <sheetView workbookViewId="0">
      <pane xSplit="1" ySplit="2" topLeftCell="Z3" activePane="bottomRight" state="frozen"/>
      <selection pane="topRight" activeCell="B1" sqref="B1"/>
      <selection pane="bottomLeft" activeCell="A3" sqref="A3"/>
      <selection pane="bottomRight" activeCell="Z21" sqref="Z21"/>
    </sheetView>
  </sheetViews>
  <sheetFormatPr defaultRowHeight="15"/>
  <cols>
    <col min="1" max="1" width="44" bestFit="1" customWidth="1"/>
    <col min="2" max="38" width="9.140625" style="3"/>
    <col min="39" max="39" width="9.140625" style="196"/>
  </cols>
  <sheetData>
    <row r="1" spans="1:39">
      <c r="A1" s="268" t="s">
        <v>32</v>
      </c>
      <c r="B1" s="261">
        <v>2010</v>
      </c>
      <c r="C1" s="262"/>
      <c r="D1" s="263"/>
      <c r="E1" s="261">
        <v>2011</v>
      </c>
      <c r="F1" s="262"/>
      <c r="G1" s="263"/>
      <c r="H1" s="261">
        <v>2012</v>
      </c>
      <c r="I1" s="262"/>
      <c r="J1" s="263"/>
      <c r="K1" s="261">
        <v>2013</v>
      </c>
      <c r="L1" s="262"/>
      <c r="M1" s="263"/>
      <c r="N1" s="261">
        <v>2014</v>
      </c>
      <c r="O1" s="262"/>
      <c r="P1" s="263"/>
      <c r="Q1" s="261">
        <v>2015</v>
      </c>
      <c r="R1" s="262"/>
      <c r="S1" s="263"/>
      <c r="T1" s="261">
        <v>2016</v>
      </c>
      <c r="U1" s="262"/>
      <c r="V1" s="263"/>
      <c r="W1" s="261">
        <v>2017</v>
      </c>
      <c r="X1" s="262"/>
      <c r="Y1" s="263"/>
      <c r="Z1" s="261">
        <v>2018</v>
      </c>
      <c r="AA1" s="262"/>
      <c r="AB1" s="263"/>
      <c r="AC1" s="261">
        <v>2019</v>
      </c>
      <c r="AD1" s="262"/>
      <c r="AE1" s="263"/>
      <c r="AF1" s="276" t="s">
        <v>4</v>
      </c>
      <c r="AG1" s="266" t="s">
        <v>2014</v>
      </c>
      <c r="AH1" s="264" t="s">
        <v>2016</v>
      </c>
      <c r="AI1" s="266" t="s">
        <v>2017</v>
      </c>
      <c r="AJ1" s="266" t="s">
        <v>2015</v>
      </c>
      <c r="AK1" s="271" t="s">
        <v>1012</v>
      </c>
      <c r="AL1" s="265" t="s">
        <v>1313</v>
      </c>
      <c r="AM1" s="268" t="s">
        <v>2035</v>
      </c>
    </row>
    <row r="2" spans="1:39">
      <c r="A2" s="268"/>
      <c r="B2" s="2" t="s">
        <v>1</v>
      </c>
      <c r="C2" s="3" t="s">
        <v>2</v>
      </c>
      <c r="D2" s="4" t="s">
        <v>3</v>
      </c>
      <c r="E2" s="2" t="s">
        <v>1</v>
      </c>
      <c r="F2" s="3" t="s">
        <v>2</v>
      </c>
      <c r="G2" s="4" t="s">
        <v>3</v>
      </c>
      <c r="H2" s="2" t="s">
        <v>1</v>
      </c>
      <c r="I2" s="3" t="s">
        <v>2</v>
      </c>
      <c r="J2" s="4" t="s">
        <v>3</v>
      </c>
      <c r="K2" s="2" t="s">
        <v>1</v>
      </c>
      <c r="L2" s="3" t="s">
        <v>2</v>
      </c>
      <c r="M2" s="4" t="s">
        <v>3</v>
      </c>
      <c r="N2" s="2" t="s">
        <v>1</v>
      </c>
      <c r="O2" s="3" t="s">
        <v>2</v>
      </c>
      <c r="P2" s="4" t="s">
        <v>3</v>
      </c>
      <c r="Q2" s="2" t="s">
        <v>1</v>
      </c>
      <c r="R2" s="3" t="s">
        <v>2</v>
      </c>
      <c r="S2" s="4" t="s">
        <v>3</v>
      </c>
      <c r="T2" s="2" t="s">
        <v>1</v>
      </c>
      <c r="U2" s="3" t="s">
        <v>2</v>
      </c>
      <c r="V2" s="4" t="s">
        <v>3</v>
      </c>
      <c r="W2" s="2" t="s">
        <v>1</v>
      </c>
      <c r="X2" s="3" t="s">
        <v>2</v>
      </c>
      <c r="Y2" s="4" t="s">
        <v>3</v>
      </c>
      <c r="Z2" s="2" t="s">
        <v>1</v>
      </c>
      <c r="AA2" s="3" t="s">
        <v>2</v>
      </c>
      <c r="AB2" s="4" t="s">
        <v>3</v>
      </c>
      <c r="AC2" s="2" t="s">
        <v>1</v>
      </c>
      <c r="AD2" s="3" t="s">
        <v>2</v>
      </c>
      <c r="AE2" s="4" t="s">
        <v>3</v>
      </c>
      <c r="AF2" s="276"/>
      <c r="AG2" s="266"/>
      <c r="AH2" s="264"/>
      <c r="AI2" s="266"/>
      <c r="AJ2" s="266"/>
      <c r="AK2" s="271"/>
      <c r="AL2" s="265"/>
      <c r="AM2" s="268"/>
    </row>
    <row r="3" spans="1:39">
      <c r="A3" s="66" t="s">
        <v>2152</v>
      </c>
      <c r="D3" s="4"/>
      <c r="E3" s="2"/>
      <c r="G3" s="4"/>
      <c r="H3" s="2"/>
      <c r="J3" s="4"/>
      <c r="K3" s="2"/>
      <c r="M3" s="4"/>
      <c r="N3" s="2"/>
      <c r="P3" s="4"/>
      <c r="Q3" s="2"/>
      <c r="S3" s="4"/>
      <c r="T3" s="2"/>
      <c r="V3" s="4"/>
      <c r="W3" s="2"/>
      <c r="Y3" s="4"/>
      <c r="Z3" s="2"/>
      <c r="AB3" s="4"/>
      <c r="AC3" s="2"/>
      <c r="AE3" s="4"/>
      <c r="AF3" s="4"/>
      <c r="AG3" s="96"/>
      <c r="AH3" s="96"/>
      <c r="AI3" s="96"/>
      <c r="AJ3" s="96"/>
      <c r="AK3" s="96"/>
      <c r="AL3" s="96"/>
      <c r="AM3" s="1"/>
    </row>
    <row r="4" spans="1:39">
      <c r="A4" t="s">
        <v>2153</v>
      </c>
      <c r="B4" s="198">
        <v>0.5</v>
      </c>
      <c r="C4" s="198">
        <v>0.13</v>
      </c>
      <c r="D4" s="189">
        <f>B4-C4</f>
        <v>0.37</v>
      </c>
      <c r="E4" s="202">
        <v>0.38</v>
      </c>
      <c r="F4" s="198">
        <v>0.13</v>
      </c>
      <c r="G4" s="189">
        <f t="shared" ref="G4:G66" si="0">E4-F4</f>
        <v>0.25</v>
      </c>
      <c r="H4" s="202">
        <v>0.22</v>
      </c>
      <c r="I4" s="198">
        <v>0.13</v>
      </c>
      <c r="J4" s="189">
        <f t="shared" ref="J4:J66" si="1">H4-I4</f>
        <v>0.09</v>
      </c>
      <c r="K4" s="202">
        <v>0.16</v>
      </c>
      <c r="L4" s="198">
        <v>0.13</v>
      </c>
      <c r="M4" s="189">
        <f t="shared" ref="M4:M66" si="2">K4-L4</f>
        <v>0.03</v>
      </c>
      <c r="N4" s="202">
        <v>0.17</v>
      </c>
      <c r="O4" s="198">
        <v>0.13</v>
      </c>
      <c r="P4" s="189">
        <f t="shared" ref="P4:P66" si="3">N4-O4</f>
        <v>4.0000000000000008E-2</v>
      </c>
      <c r="Q4" s="202">
        <v>0.22</v>
      </c>
      <c r="R4" s="198">
        <v>0.13</v>
      </c>
      <c r="S4" s="189">
        <f t="shared" ref="S4:S66" si="4">Q4-R4</f>
        <v>0.09</v>
      </c>
      <c r="T4" s="202">
        <v>0.19</v>
      </c>
      <c r="U4" s="198">
        <v>0.13</v>
      </c>
      <c r="V4" s="189">
        <f t="shared" ref="V4:V66" si="5">T4-U4</f>
        <v>0.06</v>
      </c>
      <c r="W4" s="202">
        <v>0.22</v>
      </c>
      <c r="X4" s="198">
        <v>0.13</v>
      </c>
      <c r="Y4" s="189">
        <f t="shared" ref="Y4:Y66" si="6">W4-X4</f>
        <v>0.09</v>
      </c>
      <c r="Z4" s="202">
        <v>0.22</v>
      </c>
      <c r="AA4" s="198">
        <v>0.13</v>
      </c>
      <c r="AB4" s="189">
        <f t="shared" ref="AB4:AB67" si="7">Z4-AA4</f>
        <v>0.09</v>
      </c>
      <c r="AC4" s="202">
        <v>0.17</v>
      </c>
      <c r="AD4" s="198">
        <v>0.13</v>
      </c>
      <c r="AE4" s="189">
        <f t="shared" ref="AE4:AE67" si="8">AC4-AD4</f>
        <v>4.0000000000000008E-2</v>
      </c>
      <c r="AF4" s="22">
        <f>AVERAGE(D4,G4,J4,M4,P4,S4,V4,Y4,AB4,AE4)</f>
        <v>0.11500000000000002</v>
      </c>
      <c r="AG4" s="96">
        <v>4498.0600000000004</v>
      </c>
      <c r="AH4" s="230">
        <f>AG4/$AG$15</f>
        <v>0.15720765463148259</v>
      </c>
      <c r="AI4" s="134">
        <f>AH4*AF4</f>
        <v>1.8078880282620502E-2</v>
      </c>
      <c r="AJ4" s="96">
        <v>8156.06</v>
      </c>
      <c r="AK4" s="96">
        <v>0.05</v>
      </c>
      <c r="AL4" s="96">
        <v>10</v>
      </c>
      <c r="AM4" s="1"/>
    </row>
    <row r="5" spans="1:39">
      <c r="A5" t="s">
        <v>2154</v>
      </c>
      <c r="B5" s="198">
        <v>7.0000000000000007E-2</v>
      </c>
      <c r="C5" s="198">
        <v>0.13</v>
      </c>
      <c r="D5" s="189">
        <f t="shared" ref="D5:D66" si="9">B5-C5</f>
        <v>-0.06</v>
      </c>
      <c r="E5" s="202">
        <v>0.03</v>
      </c>
      <c r="F5" s="198">
        <v>0.13</v>
      </c>
      <c r="G5" s="189">
        <f t="shared" si="0"/>
        <v>-0.1</v>
      </c>
      <c r="H5" s="202">
        <v>7.0000000000000007E-2</v>
      </c>
      <c r="I5" s="198">
        <v>0.13</v>
      </c>
      <c r="J5" s="189">
        <f t="shared" si="1"/>
        <v>-0.06</v>
      </c>
      <c r="K5" s="202">
        <v>0.14000000000000001</v>
      </c>
      <c r="L5" s="198">
        <v>0.13</v>
      </c>
      <c r="M5" s="189">
        <f t="shared" si="2"/>
        <v>1.0000000000000009E-2</v>
      </c>
      <c r="N5" s="202">
        <v>0.14000000000000001</v>
      </c>
      <c r="O5" s="198">
        <v>0.13</v>
      </c>
      <c r="P5" s="189">
        <f t="shared" si="3"/>
        <v>1.0000000000000009E-2</v>
      </c>
      <c r="Q5" s="202">
        <v>0.12</v>
      </c>
      <c r="R5" s="198">
        <v>0.13</v>
      </c>
      <c r="S5" s="189">
        <f t="shared" si="4"/>
        <v>-1.0000000000000009E-2</v>
      </c>
      <c r="T5" s="202">
        <v>0.15</v>
      </c>
      <c r="U5" s="198">
        <v>0.13</v>
      </c>
      <c r="V5" s="189">
        <f t="shared" si="5"/>
        <v>1.999999999999999E-2</v>
      </c>
      <c r="W5" s="202">
        <v>0.21</v>
      </c>
      <c r="X5" s="198">
        <v>0.13</v>
      </c>
      <c r="Y5" s="189">
        <f t="shared" si="6"/>
        <v>7.9999999999999988E-2</v>
      </c>
      <c r="Z5" s="202">
        <v>0.25</v>
      </c>
      <c r="AA5" s="198">
        <v>0.13</v>
      </c>
      <c r="AB5" s="189">
        <f t="shared" si="7"/>
        <v>0.12</v>
      </c>
      <c r="AC5" s="202">
        <v>0.28999999999999998</v>
      </c>
      <c r="AD5" s="198">
        <v>0.13</v>
      </c>
      <c r="AE5" s="189">
        <f t="shared" si="8"/>
        <v>0.15999999999999998</v>
      </c>
      <c r="AF5" s="22">
        <f t="shared" ref="AF5:AF14" si="10">AVERAGE(D5,G5,J5,M5,P5,S5,V5,Y5,AB5,AE5)</f>
        <v>1.6999999999999994E-2</v>
      </c>
      <c r="AG5" s="96">
        <v>5448.54</v>
      </c>
      <c r="AH5" s="230">
        <f t="shared" ref="AH5:AH14" si="11">AG5/$AG$15</f>
        <v>0.19042702733307651</v>
      </c>
      <c r="AI5" s="134">
        <f t="shared" ref="AI5:AI14" si="12">AH5*AF5</f>
        <v>3.2372594646622997E-3</v>
      </c>
      <c r="AJ5" s="96">
        <v>7506.15</v>
      </c>
      <c r="AK5" s="96">
        <v>0.42</v>
      </c>
      <c r="AL5" s="96">
        <v>19.11</v>
      </c>
      <c r="AM5" s="1"/>
    </row>
    <row r="6" spans="1:39">
      <c r="A6" t="s">
        <v>2155</v>
      </c>
      <c r="B6" s="198" t="s">
        <v>13</v>
      </c>
      <c r="C6" s="198">
        <v>0.13</v>
      </c>
      <c r="D6" s="189" t="s">
        <v>13</v>
      </c>
      <c r="E6" s="202">
        <v>0.12</v>
      </c>
      <c r="F6" s="198">
        <v>0.13</v>
      </c>
      <c r="G6" s="189">
        <f t="shared" si="0"/>
        <v>-1.0000000000000009E-2</v>
      </c>
      <c r="H6" s="202">
        <v>0.16</v>
      </c>
      <c r="I6" s="198">
        <v>0.13</v>
      </c>
      <c r="J6" s="189">
        <f t="shared" si="1"/>
        <v>0.03</v>
      </c>
      <c r="K6" s="202">
        <v>0.32</v>
      </c>
      <c r="L6" s="198">
        <v>0.13</v>
      </c>
      <c r="M6" s="189">
        <f t="shared" si="2"/>
        <v>0.19</v>
      </c>
      <c r="N6" s="202">
        <v>0.35</v>
      </c>
      <c r="O6" s="198">
        <v>0.13</v>
      </c>
      <c r="P6" s="189">
        <f t="shared" si="3"/>
        <v>0.21999999999999997</v>
      </c>
      <c r="Q6" s="202">
        <v>0.24</v>
      </c>
      <c r="R6" s="198">
        <v>0.13</v>
      </c>
      <c r="S6" s="189">
        <f t="shared" si="4"/>
        <v>0.10999999999999999</v>
      </c>
      <c r="T6" s="202">
        <v>0.16</v>
      </c>
      <c r="U6" s="198">
        <v>0.13</v>
      </c>
      <c r="V6" s="189">
        <f t="shared" si="5"/>
        <v>0.03</v>
      </c>
      <c r="W6" s="202">
        <v>0.12</v>
      </c>
      <c r="X6" s="198">
        <v>0.13</v>
      </c>
      <c r="Y6" s="189">
        <f t="shared" si="6"/>
        <v>-1.0000000000000009E-2</v>
      </c>
      <c r="Z6" s="202">
        <v>0.12</v>
      </c>
      <c r="AA6" s="198">
        <v>0.13</v>
      </c>
      <c r="AB6" s="189">
        <f t="shared" si="7"/>
        <v>-1.0000000000000009E-2</v>
      </c>
      <c r="AC6" s="202" t="s">
        <v>13</v>
      </c>
      <c r="AD6" s="198">
        <v>0.13</v>
      </c>
      <c r="AE6" s="189" t="s">
        <v>13</v>
      </c>
      <c r="AF6" s="22">
        <f t="shared" si="10"/>
        <v>6.8749999999999992E-2</v>
      </c>
      <c r="AG6" s="96">
        <v>3597.9</v>
      </c>
      <c r="AH6" s="230">
        <f t="shared" si="11"/>
        <v>0.12574697104943269</v>
      </c>
      <c r="AI6" s="134">
        <f t="shared" si="12"/>
        <v>8.6451042596484961E-3</v>
      </c>
      <c r="AJ6" s="96">
        <v>5318.52</v>
      </c>
      <c r="AK6" s="96">
        <v>0.57999999999999996</v>
      </c>
      <c r="AL6" s="96" t="s">
        <v>13</v>
      </c>
      <c r="AM6" s="1"/>
    </row>
    <row r="7" spans="1:39">
      <c r="A7" t="s">
        <v>2156</v>
      </c>
      <c r="B7" s="198">
        <v>0.25</v>
      </c>
      <c r="C7" s="198">
        <v>0.13</v>
      </c>
      <c r="D7" s="189">
        <f t="shared" si="9"/>
        <v>0.12</v>
      </c>
      <c r="E7" s="202">
        <v>0.26</v>
      </c>
      <c r="F7" s="198">
        <v>0.13</v>
      </c>
      <c r="G7" s="189">
        <f t="shared" si="0"/>
        <v>0.13</v>
      </c>
      <c r="H7" s="202">
        <v>0.25</v>
      </c>
      <c r="I7" s="198">
        <v>0.13</v>
      </c>
      <c r="J7" s="189">
        <f t="shared" si="1"/>
        <v>0.12</v>
      </c>
      <c r="K7" s="202">
        <v>0.25</v>
      </c>
      <c r="L7" s="198">
        <v>0.13</v>
      </c>
      <c r="M7" s="189">
        <f t="shared" si="2"/>
        <v>0.12</v>
      </c>
      <c r="N7" s="202">
        <v>0.22</v>
      </c>
      <c r="O7" s="198">
        <v>0.13</v>
      </c>
      <c r="P7" s="189">
        <f t="shared" si="3"/>
        <v>0.09</v>
      </c>
      <c r="Q7" s="202">
        <v>0.2</v>
      </c>
      <c r="R7" s="198">
        <v>0.13</v>
      </c>
      <c r="S7" s="189">
        <f t="shared" si="4"/>
        <v>7.0000000000000007E-2</v>
      </c>
      <c r="T7" s="202">
        <v>0.2</v>
      </c>
      <c r="U7" s="198">
        <v>0.13</v>
      </c>
      <c r="V7" s="189">
        <f t="shared" si="5"/>
        <v>7.0000000000000007E-2</v>
      </c>
      <c r="W7" s="202">
        <v>0.18</v>
      </c>
      <c r="X7" s="198">
        <v>0.13</v>
      </c>
      <c r="Y7" s="189">
        <f t="shared" si="6"/>
        <v>4.9999999999999989E-2</v>
      </c>
      <c r="Z7" s="202">
        <v>0.17</v>
      </c>
      <c r="AA7" s="198">
        <v>0.13</v>
      </c>
      <c r="AB7" s="189">
        <f t="shared" si="7"/>
        <v>4.0000000000000008E-2</v>
      </c>
      <c r="AC7" s="202">
        <v>0.16</v>
      </c>
      <c r="AD7" s="198">
        <v>0.13</v>
      </c>
      <c r="AE7" s="189">
        <f t="shared" si="8"/>
        <v>0.03</v>
      </c>
      <c r="AF7" s="22">
        <f t="shared" si="10"/>
        <v>8.4000000000000005E-2</v>
      </c>
      <c r="AG7" s="96">
        <v>1600.43</v>
      </c>
      <c r="AH7" s="230">
        <f t="shared" si="11"/>
        <v>5.593519132734194E-2</v>
      </c>
      <c r="AI7" s="134">
        <f t="shared" si="12"/>
        <v>4.698556071496723E-3</v>
      </c>
      <c r="AJ7" s="96">
        <v>2344.67</v>
      </c>
      <c r="AK7" s="96">
        <v>0.09</v>
      </c>
      <c r="AL7" s="96">
        <v>5.76</v>
      </c>
      <c r="AM7" s="1"/>
    </row>
    <row r="8" spans="1:39">
      <c r="A8" t="s">
        <v>2157</v>
      </c>
      <c r="B8" s="198">
        <v>0.3</v>
      </c>
      <c r="C8" s="198">
        <v>0.13</v>
      </c>
      <c r="D8" s="189">
        <f t="shared" si="9"/>
        <v>0.16999999999999998</v>
      </c>
      <c r="E8" s="202">
        <v>0.14000000000000001</v>
      </c>
      <c r="F8" s="198">
        <v>0.13</v>
      </c>
      <c r="G8" s="189">
        <f t="shared" si="0"/>
        <v>1.0000000000000009E-2</v>
      </c>
      <c r="H8" s="202">
        <v>7.0000000000000007E-2</v>
      </c>
      <c r="I8" s="198">
        <v>0.13</v>
      </c>
      <c r="J8" s="189">
        <f t="shared" si="1"/>
        <v>-0.06</v>
      </c>
      <c r="K8" s="202">
        <v>7.0000000000000007E-2</v>
      </c>
      <c r="L8" s="198">
        <v>0.13</v>
      </c>
      <c r="M8" s="189">
        <f t="shared" si="2"/>
        <v>-0.06</v>
      </c>
      <c r="N8" s="202">
        <v>0.11</v>
      </c>
      <c r="O8" s="198">
        <v>0.13</v>
      </c>
      <c r="P8" s="189">
        <f t="shared" si="3"/>
        <v>-2.0000000000000004E-2</v>
      </c>
      <c r="Q8" s="202">
        <v>0.08</v>
      </c>
      <c r="R8" s="198">
        <v>0.13</v>
      </c>
      <c r="S8" s="189">
        <f t="shared" si="4"/>
        <v>-0.05</v>
      </c>
      <c r="T8" s="202">
        <v>0.06</v>
      </c>
      <c r="U8" s="198">
        <v>0.13</v>
      </c>
      <c r="V8" s="189">
        <f t="shared" si="5"/>
        <v>-7.0000000000000007E-2</v>
      </c>
      <c r="W8" s="202">
        <v>0.02</v>
      </c>
      <c r="X8" s="198">
        <v>0.13</v>
      </c>
      <c r="Y8" s="189">
        <f t="shared" si="6"/>
        <v>-0.11</v>
      </c>
      <c r="Z8" s="202">
        <v>0.08</v>
      </c>
      <c r="AA8" s="198">
        <v>0.13</v>
      </c>
      <c r="AB8" s="189">
        <f t="shared" si="7"/>
        <v>-0.05</v>
      </c>
      <c r="AC8" s="202">
        <v>0.16</v>
      </c>
      <c r="AD8" s="198">
        <v>0.13</v>
      </c>
      <c r="AE8" s="189">
        <f t="shared" si="8"/>
        <v>0.03</v>
      </c>
      <c r="AF8" s="22">
        <f t="shared" si="10"/>
        <v>-2.0999999999999998E-2</v>
      </c>
      <c r="AG8" s="96">
        <v>7509.95</v>
      </c>
      <c r="AH8" s="230">
        <f t="shared" si="11"/>
        <v>0.26247351656040663</v>
      </c>
      <c r="AI8" s="134">
        <f t="shared" si="12"/>
        <v>-5.5119438477685386E-3</v>
      </c>
      <c r="AJ8" s="96">
        <v>8607.75</v>
      </c>
      <c r="AK8" s="96">
        <v>0.96</v>
      </c>
      <c r="AL8" s="96">
        <v>-15.8</v>
      </c>
      <c r="AM8" s="1"/>
    </row>
    <row r="9" spans="1:39">
      <c r="A9" t="s">
        <v>2158</v>
      </c>
      <c r="B9" s="198">
        <v>0.22</v>
      </c>
      <c r="C9" s="198">
        <v>0.13</v>
      </c>
      <c r="D9" s="189">
        <f t="shared" si="9"/>
        <v>0.09</v>
      </c>
      <c r="E9" s="202">
        <v>0.13</v>
      </c>
      <c r="F9" s="198">
        <v>0.13</v>
      </c>
      <c r="G9" s="189">
        <f t="shared" si="0"/>
        <v>0</v>
      </c>
      <c r="H9" s="202">
        <v>0.22</v>
      </c>
      <c r="I9" s="198">
        <v>0.13</v>
      </c>
      <c r="J9" s="189">
        <f t="shared" si="1"/>
        <v>0.09</v>
      </c>
      <c r="K9" s="202">
        <v>0.2</v>
      </c>
      <c r="L9" s="198">
        <v>0.13</v>
      </c>
      <c r="M9" s="189">
        <f t="shared" si="2"/>
        <v>7.0000000000000007E-2</v>
      </c>
      <c r="N9" s="202">
        <v>0.11</v>
      </c>
      <c r="O9" s="198">
        <v>0.13</v>
      </c>
      <c r="P9" s="189">
        <f t="shared" si="3"/>
        <v>-2.0000000000000004E-2</v>
      </c>
      <c r="Q9" s="202">
        <v>0.04</v>
      </c>
      <c r="R9" s="198">
        <v>0.13</v>
      </c>
      <c r="S9" s="189">
        <f t="shared" si="4"/>
        <v>-0.09</v>
      </c>
      <c r="T9" s="202">
        <v>0.12</v>
      </c>
      <c r="U9" s="198">
        <v>0.13</v>
      </c>
      <c r="V9" s="189">
        <f t="shared" si="5"/>
        <v>-1.0000000000000009E-2</v>
      </c>
      <c r="W9" s="202">
        <v>0.16</v>
      </c>
      <c r="X9" s="198">
        <v>0.13</v>
      </c>
      <c r="Y9" s="189">
        <f t="shared" si="6"/>
        <v>0.03</v>
      </c>
      <c r="Z9" s="202">
        <v>0.15</v>
      </c>
      <c r="AA9" s="198">
        <v>0.13</v>
      </c>
      <c r="AB9" s="189">
        <f t="shared" si="7"/>
        <v>1.999999999999999E-2</v>
      </c>
      <c r="AC9" s="202">
        <v>0.23</v>
      </c>
      <c r="AD9" s="198">
        <v>0.13</v>
      </c>
      <c r="AE9" s="189">
        <f t="shared" si="8"/>
        <v>0.1</v>
      </c>
      <c r="AF9" s="22">
        <f t="shared" si="10"/>
        <v>2.7999999999999997E-2</v>
      </c>
      <c r="AG9" s="96">
        <v>1432.77</v>
      </c>
      <c r="AH9" s="230">
        <f t="shared" si="11"/>
        <v>5.00754572696561E-2</v>
      </c>
      <c r="AI9" s="134">
        <f t="shared" si="12"/>
        <v>1.4021128035503706E-3</v>
      </c>
      <c r="AJ9" s="96">
        <v>1958.54</v>
      </c>
      <c r="AK9" s="96">
        <v>0.23</v>
      </c>
      <c r="AL9" s="96">
        <v>5.77</v>
      </c>
      <c r="AM9" s="1"/>
    </row>
    <row r="10" spans="1:39">
      <c r="A10" t="s">
        <v>2159</v>
      </c>
      <c r="B10" s="198">
        <v>0.08</v>
      </c>
      <c r="C10" s="198">
        <v>0.13</v>
      </c>
      <c r="D10" s="189">
        <f t="shared" si="9"/>
        <v>-0.05</v>
      </c>
      <c r="E10" s="202">
        <v>0.18</v>
      </c>
      <c r="F10" s="198">
        <v>0.13</v>
      </c>
      <c r="G10" s="189">
        <f t="shared" si="0"/>
        <v>4.9999999999999989E-2</v>
      </c>
      <c r="H10" s="202">
        <v>0.08</v>
      </c>
      <c r="I10" s="198">
        <v>0.13</v>
      </c>
      <c r="J10" s="189">
        <f t="shared" si="1"/>
        <v>-0.05</v>
      </c>
      <c r="K10" s="202">
        <v>7.0000000000000007E-2</v>
      </c>
      <c r="L10" s="198">
        <v>0.13</v>
      </c>
      <c r="M10" s="189">
        <f t="shared" si="2"/>
        <v>-0.06</v>
      </c>
      <c r="N10" s="202">
        <v>0.1</v>
      </c>
      <c r="O10" s="198">
        <v>0.13</v>
      </c>
      <c r="P10" s="189">
        <f t="shared" si="3"/>
        <v>-0.03</v>
      </c>
      <c r="Q10" s="202">
        <v>0.06</v>
      </c>
      <c r="R10" s="198">
        <v>0.13</v>
      </c>
      <c r="S10" s="189">
        <f t="shared" si="4"/>
        <v>-7.0000000000000007E-2</v>
      </c>
      <c r="T10" s="202">
        <v>0.05</v>
      </c>
      <c r="U10" s="198">
        <v>0.13</v>
      </c>
      <c r="V10" s="189">
        <f t="shared" si="5"/>
        <v>-0.08</v>
      </c>
      <c r="W10" s="202">
        <v>7.0000000000000007E-2</v>
      </c>
      <c r="X10" s="198">
        <v>0.13</v>
      </c>
      <c r="Y10" s="189">
        <f t="shared" si="6"/>
        <v>-0.06</v>
      </c>
      <c r="Z10" s="202">
        <v>7.0000000000000007E-2</v>
      </c>
      <c r="AA10" s="198">
        <v>0.13</v>
      </c>
      <c r="AB10" s="189">
        <f t="shared" si="7"/>
        <v>-0.06</v>
      </c>
      <c r="AC10" s="202">
        <v>0.02</v>
      </c>
      <c r="AD10" s="198">
        <v>0.13</v>
      </c>
      <c r="AE10" s="189">
        <f t="shared" si="8"/>
        <v>-0.11</v>
      </c>
      <c r="AF10" s="22">
        <f t="shared" si="10"/>
        <v>-5.2000000000000005E-2</v>
      </c>
      <c r="AG10" s="96">
        <v>423.56</v>
      </c>
      <c r="AH10" s="230">
        <f t="shared" si="11"/>
        <v>1.4803465092886881E-2</v>
      </c>
      <c r="AI10" s="134">
        <f t="shared" si="12"/>
        <v>-7.6978018483011786E-4</v>
      </c>
      <c r="AJ10" s="96">
        <v>636.52</v>
      </c>
      <c r="AK10" s="96">
        <v>0.2</v>
      </c>
      <c r="AL10" s="96">
        <v>-11.93</v>
      </c>
      <c r="AM10" s="1"/>
    </row>
    <row r="11" spans="1:39">
      <c r="A11" t="s">
        <v>2160</v>
      </c>
      <c r="B11" s="198">
        <v>0.14000000000000001</v>
      </c>
      <c r="C11" s="198">
        <v>0.13</v>
      </c>
      <c r="D11" s="189">
        <f t="shared" si="9"/>
        <v>1.0000000000000009E-2</v>
      </c>
      <c r="E11" s="202">
        <v>0.02</v>
      </c>
      <c r="F11" s="198">
        <v>0.13</v>
      </c>
      <c r="G11" s="189">
        <f t="shared" si="0"/>
        <v>-0.11</v>
      </c>
      <c r="H11" s="202">
        <v>-0.06</v>
      </c>
      <c r="I11" s="198">
        <v>0.13</v>
      </c>
      <c r="J11" s="189">
        <f t="shared" si="1"/>
        <v>-0.19</v>
      </c>
      <c r="K11" s="202">
        <v>0.02</v>
      </c>
      <c r="L11" s="198">
        <v>0.13</v>
      </c>
      <c r="M11" s="189">
        <f t="shared" si="2"/>
        <v>-0.11</v>
      </c>
      <c r="N11" s="202">
        <v>0.02</v>
      </c>
      <c r="O11" s="198">
        <v>0.13</v>
      </c>
      <c r="P11" s="189">
        <f t="shared" si="3"/>
        <v>-0.11</v>
      </c>
      <c r="Q11" s="202">
        <v>-0.02</v>
      </c>
      <c r="R11" s="198">
        <v>0.13</v>
      </c>
      <c r="S11" s="189">
        <f t="shared" si="4"/>
        <v>-0.15</v>
      </c>
      <c r="T11" s="202">
        <v>0.01</v>
      </c>
      <c r="U11" s="198">
        <v>0.13</v>
      </c>
      <c r="V11" s="189">
        <f t="shared" si="5"/>
        <v>-0.12000000000000001</v>
      </c>
      <c r="W11" s="202">
        <v>0</v>
      </c>
      <c r="X11" s="198">
        <v>0.13</v>
      </c>
      <c r="Y11" s="189">
        <f t="shared" si="6"/>
        <v>-0.13</v>
      </c>
      <c r="Z11" s="202">
        <v>-0.01</v>
      </c>
      <c r="AA11" s="198">
        <v>0.13</v>
      </c>
      <c r="AB11" s="189">
        <f t="shared" si="7"/>
        <v>-0.14000000000000001</v>
      </c>
      <c r="AC11" s="202">
        <v>0.04</v>
      </c>
      <c r="AD11" s="198">
        <v>0.13</v>
      </c>
      <c r="AE11" s="189">
        <f t="shared" si="8"/>
        <v>-0.09</v>
      </c>
      <c r="AF11" s="22">
        <f t="shared" si="10"/>
        <v>-0.11400000000000002</v>
      </c>
      <c r="AG11" s="96">
        <v>2699.22</v>
      </c>
      <c r="AH11" s="230">
        <f t="shared" si="11"/>
        <v>9.4338013617957614E-2</v>
      </c>
      <c r="AI11" s="134">
        <f t="shared" si="12"/>
        <v>-1.075453355244717E-2</v>
      </c>
      <c r="AJ11" s="96">
        <v>4821.5200000000004</v>
      </c>
      <c r="AK11" s="96" t="s">
        <v>13</v>
      </c>
      <c r="AL11" s="96">
        <v>-19.5</v>
      </c>
      <c r="AM11" s="1"/>
    </row>
    <row r="12" spans="1:39">
      <c r="A12" t="s">
        <v>2161</v>
      </c>
      <c r="B12" s="198">
        <v>0.16</v>
      </c>
      <c r="C12" s="198">
        <v>0.13</v>
      </c>
      <c r="D12" s="189">
        <f t="shared" si="9"/>
        <v>0.03</v>
      </c>
      <c r="E12" s="202">
        <v>0.21</v>
      </c>
      <c r="F12" s="198">
        <v>0.13</v>
      </c>
      <c r="G12" s="189">
        <f t="shared" si="0"/>
        <v>7.9999999999999988E-2</v>
      </c>
      <c r="H12" s="202">
        <v>0.03</v>
      </c>
      <c r="I12" s="198">
        <v>0.13</v>
      </c>
      <c r="J12" s="189">
        <f t="shared" si="1"/>
        <v>-0.1</v>
      </c>
      <c r="K12" s="202">
        <v>0.13</v>
      </c>
      <c r="L12" s="198">
        <v>0.13</v>
      </c>
      <c r="M12" s="189">
        <f t="shared" si="2"/>
        <v>0</v>
      </c>
      <c r="N12" s="202">
        <v>0.08</v>
      </c>
      <c r="O12" s="198">
        <v>0.13</v>
      </c>
      <c r="P12" s="189">
        <f t="shared" si="3"/>
        <v>-0.05</v>
      </c>
      <c r="Q12" s="202">
        <v>0.06</v>
      </c>
      <c r="R12" s="198">
        <v>0.13</v>
      </c>
      <c r="S12" s="189">
        <f t="shared" si="4"/>
        <v>-7.0000000000000007E-2</v>
      </c>
      <c r="T12" s="202">
        <v>0</v>
      </c>
      <c r="U12" s="198">
        <v>0.13</v>
      </c>
      <c r="V12" s="189">
        <f t="shared" si="5"/>
        <v>-0.13</v>
      </c>
      <c r="W12" s="202">
        <v>0.01</v>
      </c>
      <c r="X12" s="198">
        <v>0.13</v>
      </c>
      <c r="Y12" s="189">
        <f t="shared" si="6"/>
        <v>-0.12000000000000001</v>
      </c>
      <c r="Z12" s="202">
        <v>0.06</v>
      </c>
      <c r="AA12" s="198">
        <v>0.13</v>
      </c>
      <c r="AB12" s="189">
        <f t="shared" si="7"/>
        <v>-7.0000000000000007E-2</v>
      </c>
      <c r="AC12" s="202">
        <v>0.08</v>
      </c>
      <c r="AD12" s="198">
        <v>0.13</v>
      </c>
      <c r="AE12" s="189">
        <f t="shared" si="8"/>
        <v>-0.05</v>
      </c>
      <c r="AF12" s="22">
        <f t="shared" si="10"/>
        <v>-4.8000000000000001E-2</v>
      </c>
      <c r="AG12" s="96">
        <v>649.83000000000004</v>
      </c>
      <c r="AH12" s="230">
        <f t="shared" si="11"/>
        <v>2.2711624613539243E-2</v>
      </c>
      <c r="AI12" s="134">
        <f t="shared" si="12"/>
        <v>-1.0901579814498836E-3</v>
      </c>
      <c r="AJ12" s="96">
        <v>909.46</v>
      </c>
      <c r="AK12" s="96">
        <v>1.21</v>
      </c>
      <c r="AL12" s="96">
        <v>-14</v>
      </c>
      <c r="AM12" s="1"/>
    </row>
    <row r="13" spans="1:39">
      <c r="A13" t="s">
        <v>2162</v>
      </c>
      <c r="B13" s="198">
        <v>3.6299999999999999E-2</v>
      </c>
      <c r="C13" s="198">
        <v>0.13</v>
      </c>
      <c r="D13" s="189">
        <f t="shared" si="9"/>
        <v>-9.3700000000000006E-2</v>
      </c>
      <c r="E13" s="202">
        <v>2.6700000000000002E-2</v>
      </c>
      <c r="F13" s="198">
        <v>0.13</v>
      </c>
      <c r="G13" s="189">
        <f t="shared" si="0"/>
        <v>-0.1033</v>
      </c>
      <c r="H13" s="202">
        <v>4.0000000000000001E-3</v>
      </c>
      <c r="I13" s="198">
        <v>0.13</v>
      </c>
      <c r="J13" s="189">
        <f t="shared" si="1"/>
        <v>-0.126</v>
      </c>
      <c r="K13" s="202">
        <v>5.4300000000000001E-2</v>
      </c>
      <c r="L13" s="198">
        <v>0.13</v>
      </c>
      <c r="M13" s="189">
        <f t="shared" si="2"/>
        <v>-7.5700000000000003E-2</v>
      </c>
      <c r="N13" s="202">
        <v>4.8899999999999999E-2</v>
      </c>
      <c r="O13" s="198">
        <v>0.13</v>
      </c>
      <c r="P13" s="189">
        <f t="shared" si="3"/>
        <v>-8.1100000000000005E-2</v>
      </c>
      <c r="Q13" s="202">
        <v>4.4200000000000003E-2</v>
      </c>
      <c r="R13" s="198">
        <v>0.13</v>
      </c>
      <c r="S13" s="189">
        <f t="shared" si="4"/>
        <v>-8.5800000000000001E-2</v>
      </c>
      <c r="T13" s="202">
        <v>3.6799999999999999E-2</v>
      </c>
      <c r="U13" s="198">
        <v>0.13</v>
      </c>
      <c r="V13" s="189">
        <f t="shared" si="5"/>
        <v>-9.3200000000000005E-2</v>
      </c>
      <c r="W13" s="202">
        <v>4.0899999999999999E-2</v>
      </c>
      <c r="X13" s="198">
        <v>0.13</v>
      </c>
      <c r="Y13" s="189">
        <f t="shared" si="6"/>
        <v>-8.9100000000000013E-2</v>
      </c>
      <c r="Z13" s="202">
        <v>4.6600000000000003E-2</v>
      </c>
      <c r="AA13" s="198">
        <v>0.13</v>
      </c>
      <c r="AB13" s="189">
        <f t="shared" si="7"/>
        <v>-8.3400000000000002E-2</v>
      </c>
      <c r="AC13" s="202">
        <v>8.2900000000000001E-2</v>
      </c>
      <c r="AD13" s="198">
        <v>0.13</v>
      </c>
      <c r="AE13" s="189">
        <f t="shared" si="8"/>
        <v>-4.7100000000000003E-2</v>
      </c>
      <c r="AF13" s="22">
        <f t="shared" si="10"/>
        <v>-8.7840000000000001E-2</v>
      </c>
      <c r="AG13" s="96">
        <v>142.65</v>
      </c>
      <c r="AH13" s="230">
        <f t="shared" si="11"/>
        <v>4.9856320131747888E-3</v>
      </c>
      <c r="AI13" s="134">
        <f t="shared" si="12"/>
        <v>-4.3793791603727344E-4</v>
      </c>
      <c r="AJ13" s="96">
        <v>164.31</v>
      </c>
      <c r="AK13" s="96">
        <v>0.42</v>
      </c>
      <c r="AL13" s="96">
        <v>-10.81</v>
      </c>
      <c r="AM13" s="1"/>
    </row>
    <row r="14" spans="1:39">
      <c r="A14" t="s">
        <v>2163</v>
      </c>
      <c r="B14" s="198">
        <v>0.10199999999999999</v>
      </c>
      <c r="C14" s="198">
        <v>0.13</v>
      </c>
      <c r="D14" s="189">
        <f t="shared" si="9"/>
        <v>-2.8000000000000011E-2</v>
      </c>
      <c r="E14" s="202">
        <v>9.0499999999999997E-2</v>
      </c>
      <c r="F14" s="198">
        <v>0.13</v>
      </c>
      <c r="G14" s="189">
        <f t="shared" si="0"/>
        <v>-3.9500000000000007E-2</v>
      </c>
      <c r="H14" s="202">
        <v>9.4799999999999995E-2</v>
      </c>
      <c r="I14" s="198">
        <v>0.13</v>
      </c>
      <c r="J14" s="189">
        <f t="shared" si="1"/>
        <v>-3.5200000000000009E-2</v>
      </c>
      <c r="K14" s="202">
        <v>9.74E-2</v>
      </c>
      <c r="L14" s="198">
        <v>0.13</v>
      </c>
      <c r="M14" s="189">
        <f t="shared" si="2"/>
        <v>-3.2600000000000004E-2</v>
      </c>
      <c r="N14" s="202">
        <v>5.6099999999999997E-2</v>
      </c>
      <c r="O14" s="198">
        <v>0.13</v>
      </c>
      <c r="P14" s="189">
        <f t="shared" si="3"/>
        <v>-7.3900000000000007E-2</v>
      </c>
      <c r="Q14" s="202">
        <v>-3.4799999999999998E-2</v>
      </c>
      <c r="R14" s="198">
        <v>0.13</v>
      </c>
      <c r="S14" s="189">
        <f t="shared" si="4"/>
        <v>-0.1648</v>
      </c>
      <c r="T14" s="202">
        <v>-4.7399999999999998E-2</v>
      </c>
      <c r="U14" s="198">
        <v>0.13</v>
      </c>
      <c r="V14" s="189">
        <f t="shared" si="5"/>
        <v>-0.1774</v>
      </c>
      <c r="W14" s="202">
        <v>-5.0999999999999997E-2</v>
      </c>
      <c r="X14" s="198">
        <v>0.13</v>
      </c>
      <c r="Y14" s="189">
        <f t="shared" si="6"/>
        <v>-0.18099999999999999</v>
      </c>
      <c r="Z14" s="202">
        <v>-2.4199999999999999E-2</v>
      </c>
      <c r="AA14" s="198">
        <v>0.13</v>
      </c>
      <c r="AB14" s="189">
        <f t="shared" si="7"/>
        <v>-0.1542</v>
      </c>
      <c r="AC14" s="202">
        <v>-9.3700000000000006E-2</v>
      </c>
      <c r="AD14" s="198">
        <v>0.13</v>
      </c>
      <c r="AE14" s="189">
        <f t="shared" si="8"/>
        <v>-0.22370000000000001</v>
      </c>
      <c r="AF14" s="22">
        <f t="shared" si="10"/>
        <v>-0.11103</v>
      </c>
      <c r="AG14" s="96">
        <v>609.30999999999995</v>
      </c>
      <c r="AH14" s="230">
        <f t="shared" si="11"/>
        <v>2.1295446491044728E-2</v>
      </c>
      <c r="AI14" s="134">
        <f t="shared" si="12"/>
        <v>-2.3644334239006962E-3</v>
      </c>
      <c r="AJ14" s="96">
        <v>774.95</v>
      </c>
      <c r="AK14" s="96" t="s">
        <v>13</v>
      </c>
      <c r="AL14" s="96">
        <v>-30.46</v>
      </c>
      <c r="AM14" s="1"/>
    </row>
    <row r="15" spans="1:39">
      <c r="A15" s="108"/>
      <c r="B15" s="113"/>
      <c r="C15" s="231"/>
      <c r="D15" s="232"/>
      <c r="E15" s="113"/>
      <c r="F15" s="231"/>
      <c r="G15" s="232"/>
      <c r="H15" s="113"/>
      <c r="I15" s="231"/>
      <c r="J15" s="232"/>
      <c r="K15" s="113"/>
      <c r="L15" s="231"/>
      <c r="M15" s="232"/>
      <c r="N15" s="113"/>
      <c r="O15" s="231"/>
      <c r="P15" s="232"/>
      <c r="Q15" s="113"/>
      <c r="R15" s="231"/>
      <c r="S15" s="232"/>
      <c r="T15" s="113"/>
      <c r="U15" s="231"/>
      <c r="V15" s="232"/>
      <c r="W15" s="113"/>
      <c r="X15" s="231"/>
      <c r="Y15" s="232"/>
      <c r="Z15" s="113"/>
      <c r="AA15" s="231"/>
      <c r="AB15" s="232"/>
      <c r="AC15" s="113"/>
      <c r="AD15" s="231"/>
      <c r="AE15" s="232"/>
      <c r="AF15" s="80">
        <f>AVERAGE(AF4:AF14)</f>
        <v>-1.1010909090909097E-2</v>
      </c>
      <c r="AG15" s="114">
        <f>SUM(AG4:AG14)</f>
        <v>28612.220000000008</v>
      </c>
      <c r="AH15" s="114"/>
      <c r="AI15" s="38">
        <f>SUM(AI4:AI14)</f>
        <v>1.5133125975544717E-2</v>
      </c>
      <c r="AJ15" s="114">
        <f>SUM(AJ4:AJ14)</f>
        <v>41198.44999999999</v>
      </c>
      <c r="AK15" s="108"/>
      <c r="AL15" s="108"/>
      <c r="AM15" s="179">
        <f>MEDIAN(AF4:AF14)</f>
        <v>-2.0999999999999998E-2</v>
      </c>
    </row>
    <row r="16" spans="1:39">
      <c r="C16" s="198"/>
      <c r="D16" s="189"/>
      <c r="E16" s="2"/>
      <c r="F16" s="198"/>
      <c r="G16" s="189"/>
      <c r="H16" s="2"/>
      <c r="I16" s="198"/>
      <c r="J16" s="189"/>
      <c r="K16" s="2"/>
      <c r="L16" s="198"/>
      <c r="M16" s="189"/>
      <c r="N16" s="2"/>
      <c r="O16" s="198"/>
      <c r="P16" s="189"/>
      <c r="Q16" s="2"/>
      <c r="R16" s="198"/>
      <c r="S16" s="189"/>
      <c r="T16" s="2"/>
      <c r="U16" s="198"/>
      <c r="V16" s="189"/>
      <c r="W16" s="2"/>
      <c r="X16" s="198"/>
      <c r="Y16" s="189"/>
      <c r="Z16" s="2"/>
      <c r="AA16" s="198"/>
      <c r="AB16" s="189"/>
      <c r="AC16" s="2"/>
      <c r="AD16" s="198"/>
      <c r="AE16" s="189"/>
      <c r="AF16" s="4"/>
      <c r="AG16" s="96"/>
      <c r="AH16" s="96"/>
      <c r="AI16" s="96"/>
      <c r="AJ16" s="96"/>
      <c r="AK16" s="96"/>
      <c r="AL16" s="96"/>
      <c r="AM16" s="1"/>
    </row>
    <row r="17" spans="1:39">
      <c r="A17" s="66" t="s">
        <v>2164</v>
      </c>
      <c r="C17" s="198"/>
      <c r="D17" s="189"/>
      <c r="E17" s="2"/>
      <c r="F17" s="198"/>
      <c r="G17" s="189"/>
      <c r="H17" s="2"/>
      <c r="I17" s="198"/>
      <c r="J17" s="189"/>
      <c r="K17" s="2"/>
      <c r="L17" s="198"/>
      <c r="M17" s="189"/>
      <c r="N17" s="2"/>
      <c r="O17" s="198"/>
      <c r="P17" s="189"/>
      <c r="Q17" s="2"/>
      <c r="R17" s="198"/>
      <c r="S17" s="189"/>
      <c r="T17" s="2"/>
      <c r="U17" s="198"/>
      <c r="V17" s="189"/>
      <c r="W17" s="2"/>
      <c r="X17" s="198"/>
      <c r="Y17" s="189"/>
      <c r="Z17" s="2"/>
      <c r="AA17" s="198"/>
      <c r="AB17" s="189"/>
      <c r="AC17" s="2"/>
      <c r="AD17" s="198"/>
      <c r="AE17" s="189"/>
      <c r="AF17" s="4"/>
      <c r="AG17" s="96"/>
      <c r="AH17" s="96"/>
      <c r="AI17" s="96"/>
      <c r="AJ17" s="96"/>
      <c r="AK17" s="96"/>
      <c r="AL17" s="96"/>
      <c r="AM17" s="1"/>
    </row>
    <row r="18" spans="1:39">
      <c r="A18" t="s">
        <v>2165</v>
      </c>
      <c r="B18" s="198">
        <v>7.0000000000000007E-2</v>
      </c>
      <c r="C18" s="198">
        <v>0.13</v>
      </c>
      <c r="D18" s="189">
        <f t="shared" si="9"/>
        <v>-0.06</v>
      </c>
      <c r="E18" s="202">
        <v>0.09</v>
      </c>
      <c r="F18" s="198">
        <v>0.13</v>
      </c>
      <c r="G18" s="189">
        <f t="shared" si="0"/>
        <v>-4.0000000000000008E-2</v>
      </c>
      <c r="H18" s="202">
        <v>0.03</v>
      </c>
      <c r="I18" s="198">
        <v>0.13</v>
      </c>
      <c r="J18" s="189">
        <f t="shared" si="1"/>
        <v>-0.1</v>
      </c>
      <c r="K18" s="202">
        <v>0.01</v>
      </c>
      <c r="L18" s="198">
        <v>0.13</v>
      </c>
      <c r="M18" s="189">
        <f t="shared" si="2"/>
        <v>-0.12000000000000001</v>
      </c>
      <c r="N18" s="202">
        <v>0.06</v>
      </c>
      <c r="O18" s="198">
        <v>0.13</v>
      </c>
      <c r="P18" s="189">
        <f t="shared" si="3"/>
        <v>-7.0000000000000007E-2</v>
      </c>
      <c r="Q18" s="202">
        <v>0.12</v>
      </c>
      <c r="R18" s="198">
        <v>0.13</v>
      </c>
      <c r="S18" s="189">
        <f t="shared" si="4"/>
        <v>-1.0000000000000009E-2</v>
      </c>
      <c r="T18" s="202">
        <v>0.17</v>
      </c>
      <c r="U18" s="198">
        <v>0.13</v>
      </c>
      <c r="V18" s="189">
        <f t="shared" si="5"/>
        <v>4.0000000000000008E-2</v>
      </c>
      <c r="W18" s="202">
        <v>0.19</v>
      </c>
      <c r="X18" s="198">
        <v>0.13</v>
      </c>
      <c r="Y18" s="189">
        <f t="shared" si="6"/>
        <v>0.06</v>
      </c>
      <c r="Z18" s="202">
        <v>0.17</v>
      </c>
      <c r="AA18" s="198">
        <v>0.13</v>
      </c>
      <c r="AB18" s="189">
        <f t="shared" si="7"/>
        <v>4.0000000000000008E-2</v>
      </c>
      <c r="AC18" s="202">
        <v>0.16</v>
      </c>
      <c r="AD18" s="198">
        <v>0.13</v>
      </c>
      <c r="AE18" s="189">
        <f t="shared" si="8"/>
        <v>0.03</v>
      </c>
      <c r="AF18" s="22">
        <f t="shared" ref="AF18:AF28" si="13">AVERAGE(D18,G18,J18,M18,P18,S18,V18,Y18,AB18,AE18)</f>
        <v>-2.3E-2</v>
      </c>
      <c r="AG18">
        <v>2680.54</v>
      </c>
      <c r="AH18" s="230">
        <f>AG18/$AG$29</f>
        <v>0.41461950855831187</v>
      </c>
      <c r="AI18" s="134">
        <f>AF18*AH18</f>
        <v>-9.5362486968411722E-3</v>
      </c>
      <c r="AJ18" s="96">
        <v>3760.44</v>
      </c>
      <c r="AK18" s="96">
        <v>1.1499999999999999</v>
      </c>
      <c r="AL18" s="96">
        <v>10.11</v>
      </c>
      <c r="AM18" s="1"/>
    </row>
    <row r="19" spans="1:39">
      <c r="A19" t="s">
        <v>2166</v>
      </c>
      <c r="B19" s="198">
        <v>0.11</v>
      </c>
      <c r="C19" s="198">
        <v>0.13</v>
      </c>
      <c r="D19" s="189">
        <f t="shared" si="9"/>
        <v>-2.0000000000000004E-2</v>
      </c>
      <c r="E19" s="202">
        <v>0.22</v>
      </c>
      <c r="F19" s="198">
        <v>0.13</v>
      </c>
      <c r="G19" s="189">
        <f t="shared" si="0"/>
        <v>0.09</v>
      </c>
      <c r="H19" s="202">
        <v>0.28999999999999998</v>
      </c>
      <c r="I19" s="198">
        <v>0.13</v>
      </c>
      <c r="J19" s="189">
        <f t="shared" si="1"/>
        <v>0.15999999999999998</v>
      </c>
      <c r="K19" s="202">
        <v>0.43</v>
      </c>
      <c r="L19" s="198">
        <v>0.13</v>
      </c>
      <c r="M19" s="189">
        <f t="shared" si="2"/>
        <v>0.3</v>
      </c>
      <c r="N19" s="202">
        <v>0.4</v>
      </c>
      <c r="O19" s="198">
        <v>0.13</v>
      </c>
      <c r="P19" s="189">
        <f t="shared" si="3"/>
        <v>0.27</v>
      </c>
      <c r="Q19" s="202">
        <v>0.37</v>
      </c>
      <c r="R19" s="198">
        <v>0.13</v>
      </c>
      <c r="S19" s="189">
        <f t="shared" si="4"/>
        <v>0.24</v>
      </c>
      <c r="T19" s="202">
        <v>0.37</v>
      </c>
      <c r="U19" s="198">
        <v>0.13</v>
      </c>
      <c r="V19" s="189">
        <f t="shared" si="5"/>
        <v>0.24</v>
      </c>
      <c r="W19" s="202">
        <v>0.26</v>
      </c>
      <c r="X19" s="198">
        <v>0.13</v>
      </c>
      <c r="Y19" s="189">
        <f t="shared" si="6"/>
        <v>0.13</v>
      </c>
      <c r="Z19" s="202">
        <v>0.23</v>
      </c>
      <c r="AA19" s="198">
        <v>0.13</v>
      </c>
      <c r="AB19" s="189">
        <f t="shared" si="7"/>
        <v>0.1</v>
      </c>
      <c r="AC19" s="202">
        <v>0.21</v>
      </c>
      <c r="AD19" s="198">
        <v>0.13</v>
      </c>
      <c r="AE19" s="189">
        <f t="shared" si="8"/>
        <v>7.9999999999999988E-2</v>
      </c>
      <c r="AF19" s="22">
        <f t="shared" si="13"/>
        <v>0.15900000000000003</v>
      </c>
      <c r="AG19">
        <v>542.4</v>
      </c>
      <c r="AH19" s="230">
        <f t="shared" ref="AH19:AH28" si="14">AG19/$AG$29</f>
        <v>8.3897133205260266E-2</v>
      </c>
      <c r="AI19" s="134">
        <f t="shared" ref="AI19:AI28" si="15">AF19*AH19</f>
        <v>1.3339644179636385E-2</v>
      </c>
      <c r="AJ19" s="96">
        <v>601.41999999999996</v>
      </c>
      <c r="AK19" s="96">
        <v>0</v>
      </c>
      <c r="AL19" s="96">
        <v>43.32</v>
      </c>
      <c r="AM19" s="1"/>
    </row>
    <row r="20" spans="1:39">
      <c r="A20" t="s">
        <v>2167</v>
      </c>
      <c r="B20" s="198">
        <v>-0.03</v>
      </c>
      <c r="C20" s="198">
        <v>0.13</v>
      </c>
      <c r="D20" s="189">
        <f t="shared" si="9"/>
        <v>-0.16</v>
      </c>
      <c r="E20" s="202">
        <v>0.09</v>
      </c>
      <c r="F20" s="198">
        <v>0.13</v>
      </c>
      <c r="G20" s="189">
        <f t="shared" si="0"/>
        <v>-4.0000000000000008E-2</v>
      </c>
      <c r="H20" s="202">
        <v>0.04</v>
      </c>
      <c r="I20" s="198">
        <v>0.13</v>
      </c>
      <c r="J20" s="189">
        <f t="shared" si="1"/>
        <v>-0.09</v>
      </c>
      <c r="K20" s="202">
        <v>0.03</v>
      </c>
      <c r="L20" s="198">
        <v>0.13</v>
      </c>
      <c r="M20" s="189">
        <f t="shared" si="2"/>
        <v>-0.1</v>
      </c>
      <c r="N20" s="202">
        <v>0.06</v>
      </c>
      <c r="O20" s="198">
        <v>0.13</v>
      </c>
      <c r="P20" s="189">
        <f t="shared" si="3"/>
        <v>-7.0000000000000007E-2</v>
      </c>
      <c r="Q20" s="202">
        <v>0.06</v>
      </c>
      <c r="R20" s="198">
        <v>0.13</v>
      </c>
      <c r="S20" s="189">
        <f t="shared" si="4"/>
        <v>-7.0000000000000007E-2</v>
      </c>
      <c r="T20" s="202">
        <v>0.09</v>
      </c>
      <c r="U20" s="198">
        <v>0.13</v>
      </c>
      <c r="V20" s="189">
        <f t="shared" si="5"/>
        <v>-4.0000000000000008E-2</v>
      </c>
      <c r="W20" s="202">
        <v>0.09</v>
      </c>
      <c r="X20" s="198">
        <v>0.13</v>
      </c>
      <c r="Y20" s="189">
        <f t="shared" si="6"/>
        <v>-4.0000000000000008E-2</v>
      </c>
      <c r="Z20" s="202">
        <v>0.1</v>
      </c>
      <c r="AA20" s="198">
        <v>0.13</v>
      </c>
      <c r="AB20" s="189">
        <f t="shared" si="7"/>
        <v>-0.03</v>
      </c>
      <c r="AC20" s="202">
        <v>0.11</v>
      </c>
      <c r="AD20" s="198">
        <v>0.13</v>
      </c>
      <c r="AE20" s="189">
        <f t="shared" si="8"/>
        <v>-2.0000000000000004E-2</v>
      </c>
      <c r="AF20" s="22">
        <f t="shared" si="13"/>
        <v>-6.6000000000000017E-2</v>
      </c>
      <c r="AG20">
        <v>1046.8699999999999</v>
      </c>
      <c r="AH20" s="230">
        <f t="shared" si="14"/>
        <v>0.16192734483516005</v>
      </c>
      <c r="AI20" s="134">
        <f t="shared" si="15"/>
        <v>-1.0687204759120566E-2</v>
      </c>
      <c r="AJ20" s="96">
        <v>1298.6400000000001</v>
      </c>
      <c r="AK20" s="96">
        <v>0.21</v>
      </c>
      <c r="AL20" s="96">
        <v>22.68</v>
      </c>
      <c r="AM20" s="1"/>
    </row>
    <row r="21" spans="1:39">
      <c r="A21" t="s">
        <v>2168</v>
      </c>
      <c r="B21" s="198">
        <v>0.09</v>
      </c>
      <c r="C21" s="198">
        <v>0.13</v>
      </c>
      <c r="D21" s="189">
        <f t="shared" si="9"/>
        <v>-4.0000000000000008E-2</v>
      </c>
      <c r="E21" s="202">
        <v>0.16</v>
      </c>
      <c r="F21" s="198">
        <v>0.13</v>
      </c>
      <c r="G21" s="189">
        <f t="shared" si="0"/>
        <v>0.03</v>
      </c>
      <c r="H21" s="202">
        <v>0.16</v>
      </c>
      <c r="I21" s="198">
        <v>0.13</v>
      </c>
      <c r="J21" s="189">
        <f t="shared" si="1"/>
        <v>0.03</v>
      </c>
      <c r="K21" s="202">
        <v>0.05</v>
      </c>
      <c r="L21" s="198">
        <v>0.13</v>
      </c>
      <c r="M21" s="189">
        <f t="shared" si="2"/>
        <v>-0.08</v>
      </c>
      <c r="N21" s="202">
        <v>0.01</v>
      </c>
      <c r="O21" s="198">
        <v>0.13</v>
      </c>
      <c r="P21" s="189">
        <f t="shared" si="3"/>
        <v>-0.12000000000000001</v>
      </c>
      <c r="Q21" s="202">
        <v>0.1</v>
      </c>
      <c r="R21" s="198">
        <v>0.13</v>
      </c>
      <c r="S21" s="189">
        <f t="shared" si="4"/>
        <v>-0.03</v>
      </c>
      <c r="T21" s="202">
        <v>0.18</v>
      </c>
      <c r="U21" s="198">
        <v>0.13</v>
      </c>
      <c r="V21" s="189">
        <f t="shared" si="5"/>
        <v>4.9999999999999989E-2</v>
      </c>
      <c r="W21" s="202">
        <v>0.11</v>
      </c>
      <c r="X21" s="198">
        <v>0.13</v>
      </c>
      <c r="Y21" s="189">
        <f t="shared" si="6"/>
        <v>-2.0000000000000004E-2</v>
      </c>
      <c r="Z21" s="202">
        <v>0.2</v>
      </c>
      <c r="AA21" s="198">
        <v>0.13</v>
      </c>
      <c r="AB21" s="189">
        <f t="shared" si="7"/>
        <v>7.0000000000000007E-2</v>
      </c>
      <c r="AC21" s="202">
        <v>0.17</v>
      </c>
      <c r="AD21" s="198">
        <v>0.13</v>
      </c>
      <c r="AE21" s="189">
        <f t="shared" si="8"/>
        <v>4.0000000000000008E-2</v>
      </c>
      <c r="AF21" s="22">
        <f t="shared" si="13"/>
        <v>-7.0000000000000036E-3</v>
      </c>
      <c r="AG21">
        <v>131.34</v>
      </c>
      <c r="AH21" s="230">
        <f t="shared" si="14"/>
        <v>2.0315356702025965E-2</v>
      </c>
      <c r="AI21" s="134">
        <f t="shared" si="15"/>
        <v>-1.4220749691418183E-4</v>
      </c>
      <c r="AJ21" s="96">
        <v>157.49</v>
      </c>
      <c r="AK21" s="96">
        <v>0.02</v>
      </c>
      <c r="AL21" s="96">
        <v>5.59</v>
      </c>
      <c r="AM21" s="1"/>
    </row>
    <row r="22" spans="1:39">
      <c r="A22" t="s">
        <v>2169</v>
      </c>
      <c r="B22" s="198">
        <v>0.49</v>
      </c>
      <c r="C22" s="198">
        <v>0.13</v>
      </c>
      <c r="D22" s="189">
        <f t="shared" si="9"/>
        <v>0.36</v>
      </c>
      <c r="E22" s="202">
        <v>0.49</v>
      </c>
      <c r="F22" s="198">
        <v>0.13</v>
      </c>
      <c r="G22" s="189">
        <f t="shared" si="0"/>
        <v>0.36</v>
      </c>
      <c r="H22" s="202">
        <v>0.46</v>
      </c>
      <c r="I22" s="198">
        <v>0.13</v>
      </c>
      <c r="J22" s="189">
        <f t="shared" si="1"/>
        <v>0.33</v>
      </c>
      <c r="K22" s="202">
        <v>0.37</v>
      </c>
      <c r="L22" s="198">
        <v>0.13</v>
      </c>
      <c r="M22" s="189">
        <f t="shared" si="2"/>
        <v>0.24</v>
      </c>
      <c r="N22" s="202">
        <v>0.31</v>
      </c>
      <c r="O22" s="198">
        <v>0.13</v>
      </c>
      <c r="P22" s="189">
        <f t="shared" si="3"/>
        <v>0.18</v>
      </c>
      <c r="Q22" s="202">
        <v>0.24</v>
      </c>
      <c r="R22" s="198">
        <v>0.13</v>
      </c>
      <c r="S22" s="189">
        <f t="shared" si="4"/>
        <v>0.10999999999999999</v>
      </c>
      <c r="T22" s="202">
        <v>0.22</v>
      </c>
      <c r="U22" s="198">
        <v>0.13</v>
      </c>
      <c r="V22" s="189">
        <f t="shared" si="5"/>
        <v>0.09</v>
      </c>
      <c r="W22" s="202">
        <v>0.21</v>
      </c>
      <c r="X22" s="198">
        <v>0.13</v>
      </c>
      <c r="Y22" s="189">
        <f t="shared" si="6"/>
        <v>7.9999999999999988E-2</v>
      </c>
      <c r="Z22" s="202">
        <v>0.17</v>
      </c>
      <c r="AA22" s="198">
        <v>0.13</v>
      </c>
      <c r="AB22" s="189">
        <f t="shared" si="7"/>
        <v>4.0000000000000008E-2</v>
      </c>
      <c r="AC22" s="202">
        <v>0.14000000000000001</v>
      </c>
      <c r="AD22" s="198">
        <v>0.13</v>
      </c>
      <c r="AE22" s="189">
        <f t="shared" si="8"/>
        <v>1.0000000000000009E-2</v>
      </c>
      <c r="AF22" s="22">
        <f t="shared" si="13"/>
        <v>0.18000000000000002</v>
      </c>
      <c r="AG22">
        <v>515.88</v>
      </c>
      <c r="AH22" s="230">
        <f t="shared" si="14"/>
        <v>7.9795083108277418E-2</v>
      </c>
      <c r="AI22" s="134">
        <f t="shared" si="15"/>
        <v>1.4363114959489937E-2</v>
      </c>
      <c r="AJ22" s="96">
        <v>736</v>
      </c>
      <c r="AK22" s="96">
        <v>1.22</v>
      </c>
      <c r="AL22" s="96">
        <v>1.18</v>
      </c>
      <c r="AM22" s="1"/>
    </row>
    <row r="23" spans="1:39">
      <c r="A23" t="s">
        <v>2170</v>
      </c>
      <c r="B23" s="198">
        <v>0.15</v>
      </c>
      <c r="C23" s="198">
        <v>0.13</v>
      </c>
      <c r="D23" s="189">
        <f t="shared" si="9"/>
        <v>1.999999999999999E-2</v>
      </c>
      <c r="E23" s="202">
        <v>0.11</v>
      </c>
      <c r="F23" s="198">
        <v>0.13</v>
      </c>
      <c r="G23" s="189">
        <f t="shared" si="0"/>
        <v>-2.0000000000000004E-2</v>
      </c>
      <c r="H23" s="202">
        <v>7.0000000000000007E-2</v>
      </c>
      <c r="I23" s="198">
        <v>0.13</v>
      </c>
      <c r="J23" s="189">
        <f t="shared" si="1"/>
        <v>-0.06</v>
      </c>
      <c r="K23" s="202">
        <v>-0.01</v>
      </c>
      <c r="L23" s="198">
        <v>0.13</v>
      </c>
      <c r="M23" s="189">
        <f t="shared" si="2"/>
        <v>-0.14000000000000001</v>
      </c>
      <c r="N23" s="202">
        <v>-0.01</v>
      </c>
      <c r="O23" s="198">
        <v>0.13</v>
      </c>
      <c r="P23" s="189">
        <f t="shared" si="3"/>
        <v>-0.14000000000000001</v>
      </c>
      <c r="Q23" s="202">
        <v>0</v>
      </c>
      <c r="R23" s="198">
        <v>0.13</v>
      </c>
      <c r="S23" s="189">
        <f t="shared" si="4"/>
        <v>-0.13</v>
      </c>
      <c r="T23" s="202">
        <v>0.03</v>
      </c>
      <c r="U23" s="198">
        <v>0.13</v>
      </c>
      <c r="V23" s="189">
        <f t="shared" si="5"/>
        <v>-0.1</v>
      </c>
      <c r="W23" s="202">
        <v>0.01</v>
      </c>
      <c r="X23" s="198">
        <v>0.13</v>
      </c>
      <c r="Y23" s="189">
        <f t="shared" si="6"/>
        <v>-0.12000000000000001</v>
      </c>
      <c r="Z23" s="202">
        <v>-0.02</v>
      </c>
      <c r="AA23" s="198">
        <v>0.13</v>
      </c>
      <c r="AB23" s="189">
        <f t="shared" si="7"/>
        <v>-0.15</v>
      </c>
      <c r="AC23" s="202">
        <v>0</v>
      </c>
      <c r="AD23" s="198">
        <v>0.13</v>
      </c>
      <c r="AE23" s="189">
        <f t="shared" si="8"/>
        <v>-0.13</v>
      </c>
      <c r="AF23" s="22">
        <f t="shared" si="13"/>
        <v>-9.7000000000000003E-2</v>
      </c>
      <c r="AG23">
        <v>1456.48</v>
      </c>
      <c r="AH23" s="230">
        <f t="shared" si="14"/>
        <v>0.22528483881046732</v>
      </c>
      <c r="AI23" s="134">
        <f t="shared" si="15"/>
        <v>-2.1852629364615329E-2</v>
      </c>
      <c r="AJ23" s="96">
        <v>3183.8</v>
      </c>
      <c r="AK23" s="96" t="s">
        <v>13</v>
      </c>
      <c r="AL23" s="96">
        <v>-18.739999999999998</v>
      </c>
      <c r="AM23" s="1"/>
    </row>
    <row r="24" spans="1:39">
      <c r="A24" t="s">
        <v>2171</v>
      </c>
      <c r="B24" s="198">
        <v>0.27</v>
      </c>
      <c r="C24" s="198">
        <v>0.13</v>
      </c>
      <c r="D24" s="189">
        <f t="shared" si="9"/>
        <v>0.14000000000000001</v>
      </c>
      <c r="E24" s="202">
        <v>0.27</v>
      </c>
      <c r="F24" s="198">
        <v>0.13</v>
      </c>
      <c r="G24" s="189">
        <f t="shared" si="0"/>
        <v>0.14000000000000001</v>
      </c>
      <c r="H24" s="202">
        <v>0.39</v>
      </c>
      <c r="I24" s="198">
        <v>0.13</v>
      </c>
      <c r="J24" s="189">
        <f t="shared" si="1"/>
        <v>0.26</v>
      </c>
      <c r="K24" s="202">
        <v>0.34</v>
      </c>
      <c r="L24" s="198">
        <v>0.13</v>
      </c>
      <c r="M24" s="189">
        <f t="shared" si="2"/>
        <v>0.21000000000000002</v>
      </c>
      <c r="N24" s="202">
        <v>0.27</v>
      </c>
      <c r="O24" s="198">
        <v>0.13</v>
      </c>
      <c r="P24" s="189">
        <f t="shared" si="3"/>
        <v>0.14000000000000001</v>
      </c>
      <c r="Q24" s="202">
        <v>0.21</v>
      </c>
      <c r="R24" s="198">
        <v>0.13</v>
      </c>
      <c r="S24" s="189">
        <f t="shared" si="4"/>
        <v>7.9999999999999988E-2</v>
      </c>
      <c r="T24" s="202">
        <v>0.1</v>
      </c>
      <c r="U24" s="198">
        <v>0.13</v>
      </c>
      <c r="V24" s="189">
        <f t="shared" si="5"/>
        <v>-0.03</v>
      </c>
      <c r="W24" s="202">
        <v>0.14000000000000001</v>
      </c>
      <c r="X24" s="198">
        <v>0.13</v>
      </c>
      <c r="Y24" s="189">
        <f t="shared" si="6"/>
        <v>1.0000000000000009E-2</v>
      </c>
      <c r="Z24" s="202">
        <v>0.01</v>
      </c>
      <c r="AA24" s="198">
        <v>0.13</v>
      </c>
      <c r="AB24" s="189">
        <f t="shared" si="7"/>
        <v>-0.12000000000000001</v>
      </c>
      <c r="AC24" s="202">
        <v>0.08</v>
      </c>
      <c r="AD24" s="198">
        <v>0.13</v>
      </c>
      <c r="AE24" s="189">
        <f t="shared" si="8"/>
        <v>-0.05</v>
      </c>
      <c r="AF24" s="22">
        <f t="shared" si="13"/>
        <v>7.7999999999999986E-2</v>
      </c>
      <c r="AG24">
        <v>142.1</v>
      </c>
      <c r="AH24" s="230">
        <f t="shared" si="14"/>
        <v>2.1979687736850082E-2</v>
      </c>
      <c r="AI24" s="134">
        <f t="shared" si="15"/>
        <v>1.7144156434743061E-3</v>
      </c>
      <c r="AJ24" s="96">
        <v>177.14</v>
      </c>
      <c r="AK24" s="96">
        <v>0.03</v>
      </c>
      <c r="AL24" s="96">
        <v>5.36</v>
      </c>
      <c r="AM24" s="1"/>
    </row>
    <row r="25" spans="1:39">
      <c r="A25" t="s">
        <v>2172</v>
      </c>
      <c r="B25" s="198">
        <v>0.154</v>
      </c>
      <c r="C25" s="198">
        <v>0.13</v>
      </c>
      <c r="D25" s="189">
        <f t="shared" si="9"/>
        <v>2.3999999999999994E-2</v>
      </c>
      <c r="E25" s="202">
        <v>0.1517</v>
      </c>
      <c r="F25" s="198">
        <v>0.13</v>
      </c>
      <c r="G25" s="189">
        <f t="shared" si="0"/>
        <v>2.1699999999999997E-2</v>
      </c>
      <c r="H25" s="202">
        <v>0.1298</v>
      </c>
      <c r="I25" s="198">
        <v>0.13</v>
      </c>
      <c r="J25" s="189">
        <f t="shared" si="1"/>
        <v>-2.0000000000000573E-4</v>
      </c>
      <c r="K25" s="202">
        <v>0.1128</v>
      </c>
      <c r="L25" s="198">
        <v>0.13</v>
      </c>
      <c r="M25" s="189">
        <f t="shared" si="2"/>
        <v>-1.7200000000000007E-2</v>
      </c>
      <c r="N25" s="202">
        <v>0.11020000000000001</v>
      </c>
      <c r="O25" s="198">
        <v>0.13</v>
      </c>
      <c r="P25" s="189">
        <f t="shared" si="3"/>
        <v>-1.9799999999999998E-2</v>
      </c>
      <c r="Q25" s="202">
        <v>5.96E-2</v>
      </c>
      <c r="R25" s="198">
        <v>0.13</v>
      </c>
      <c r="S25" s="189">
        <f t="shared" si="4"/>
        <v>-7.0400000000000004E-2</v>
      </c>
      <c r="T25" s="202">
        <v>4.2099999999999999E-2</v>
      </c>
      <c r="U25" s="198">
        <v>0.13</v>
      </c>
      <c r="V25" s="189">
        <f t="shared" si="5"/>
        <v>-8.7900000000000006E-2</v>
      </c>
      <c r="W25" s="202">
        <v>6.2600000000000003E-2</v>
      </c>
      <c r="X25" s="198">
        <v>0.13</v>
      </c>
      <c r="Y25" s="189">
        <f t="shared" si="6"/>
        <v>-6.7400000000000002E-2</v>
      </c>
      <c r="Z25" s="202">
        <v>5.2600000000000001E-2</v>
      </c>
      <c r="AA25" s="198">
        <v>0.13</v>
      </c>
      <c r="AB25" s="189">
        <f t="shared" si="7"/>
        <v>-7.7399999999999997E-2</v>
      </c>
      <c r="AC25" s="202">
        <v>4.0899999999999999E-2</v>
      </c>
      <c r="AD25" s="198">
        <v>0.13</v>
      </c>
      <c r="AE25" s="189">
        <f t="shared" si="8"/>
        <v>-8.9100000000000013E-2</v>
      </c>
      <c r="AF25" s="22">
        <f t="shared" si="13"/>
        <v>-3.8370000000000008E-2</v>
      </c>
      <c r="AG25">
        <v>48.74</v>
      </c>
      <c r="AH25" s="230">
        <f t="shared" si="14"/>
        <v>7.5389864904579383E-3</v>
      </c>
      <c r="AI25" s="134">
        <f t="shared" si="15"/>
        <v>-2.8927091163887116E-4</v>
      </c>
      <c r="AJ25" s="96">
        <v>51.22</v>
      </c>
      <c r="AK25" s="96">
        <v>0.05</v>
      </c>
      <c r="AL25" s="96" t="s">
        <v>13</v>
      </c>
      <c r="AM25" s="1"/>
    </row>
    <row r="26" spans="1:39">
      <c r="A26" t="s">
        <v>2173</v>
      </c>
      <c r="B26" s="198">
        <v>1.1299999999999999E-2</v>
      </c>
      <c r="C26" s="198">
        <v>0.13</v>
      </c>
      <c r="D26" s="189">
        <f t="shared" si="9"/>
        <v>-0.1187</v>
      </c>
      <c r="E26" s="202">
        <v>-0.12039999999999999</v>
      </c>
      <c r="F26" s="198">
        <v>0.13</v>
      </c>
      <c r="G26" s="189">
        <f t="shared" si="0"/>
        <v>-0.25040000000000001</v>
      </c>
      <c r="H26" s="202">
        <v>3.0999999999999999E-3</v>
      </c>
      <c r="I26" s="198">
        <v>0.13</v>
      </c>
      <c r="J26" s="189">
        <f t="shared" si="1"/>
        <v>-0.12690000000000001</v>
      </c>
      <c r="K26" s="202">
        <v>3.32E-2</v>
      </c>
      <c r="L26" s="198">
        <v>0.13</v>
      </c>
      <c r="M26" s="189">
        <f t="shared" si="2"/>
        <v>-9.6799999999999997E-2</v>
      </c>
      <c r="N26" s="202">
        <v>-8.0000000000000004E-4</v>
      </c>
      <c r="O26" s="198">
        <v>0.13</v>
      </c>
      <c r="P26" s="189">
        <f t="shared" si="3"/>
        <v>-0.1308</v>
      </c>
      <c r="Q26" s="202">
        <v>-8.0399999999999999E-2</v>
      </c>
      <c r="R26" s="198">
        <v>0.13</v>
      </c>
      <c r="S26" s="189">
        <f t="shared" si="4"/>
        <v>-0.2104</v>
      </c>
      <c r="T26" s="202">
        <v>-0.16969999999999999</v>
      </c>
      <c r="U26" s="198">
        <v>0.13</v>
      </c>
      <c r="V26" s="189">
        <f t="shared" si="5"/>
        <v>-0.29969999999999997</v>
      </c>
      <c r="W26" s="202" t="s">
        <v>13</v>
      </c>
      <c r="X26" s="198">
        <v>0.13</v>
      </c>
      <c r="Y26" s="189" t="s">
        <v>13</v>
      </c>
      <c r="Z26" s="202" t="s">
        <v>13</v>
      </c>
      <c r="AA26" s="198">
        <v>0.13</v>
      </c>
      <c r="AB26" s="189" t="s">
        <v>13</v>
      </c>
      <c r="AC26" s="202" t="s">
        <v>13</v>
      </c>
      <c r="AD26" s="198">
        <v>0.13</v>
      </c>
      <c r="AE26" s="189" t="s">
        <v>13</v>
      </c>
      <c r="AF26" s="22">
        <f t="shared" si="13"/>
        <v>-0.17624285714285715</v>
      </c>
      <c r="AG26">
        <v>-88.69</v>
      </c>
      <c r="AH26" s="230">
        <f t="shared" si="14"/>
        <v>-1.3718356828861602E-2</v>
      </c>
      <c r="AI26" s="134">
        <f t="shared" si="15"/>
        <v>2.4177624028237942E-3</v>
      </c>
      <c r="AJ26" s="96">
        <v>53.29</v>
      </c>
      <c r="AK26" s="96" t="s">
        <v>13</v>
      </c>
      <c r="AL26" s="96">
        <v>-32.54</v>
      </c>
      <c r="AM26" s="1"/>
    </row>
    <row r="27" spans="1:39">
      <c r="A27" t="s">
        <v>2174</v>
      </c>
      <c r="B27" s="198">
        <v>-0.08</v>
      </c>
      <c r="C27" s="198">
        <v>0.13</v>
      </c>
      <c r="D27" s="189">
        <f t="shared" si="9"/>
        <v>-0.21000000000000002</v>
      </c>
      <c r="E27" s="202">
        <v>-0.19</v>
      </c>
      <c r="F27" s="198">
        <v>0.13</v>
      </c>
      <c r="G27" s="189">
        <f t="shared" si="0"/>
        <v>-0.32</v>
      </c>
      <c r="H27" s="202">
        <v>-0.02</v>
      </c>
      <c r="I27" s="198">
        <v>0.13</v>
      </c>
      <c r="J27" s="189">
        <f t="shared" si="1"/>
        <v>-0.15</v>
      </c>
      <c r="K27" s="202">
        <v>0.03</v>
      </c>
      <c r="L27" s="198">
        <v>0.13</v>
      </c>
      <c r="M27" s="189">
        <f t="shared" si="2"/>
        <v>-0.1</v>
      </c>
      <c r="N27" s="202">
        <v>0.13</v>
      </c>
      <c r="O27" s="198">
        <v>0.13</v>
      </c>
      <c r="P27" s="189">
        <f t="shared" si="3"/>
        <v>0</v>
      </c>
      <c r="Q27" s="202">
        <v>-0.08</v>
      </c>
      <c r="R27" s="198">
        <v>0.13</v>
      </c>
      <c r="S27" s="189">
        <f t="shared" si="4"/>
        <v>-0.21000000000000002</v>
      </c>
      <c r="T27" s="202">
        <v>0.17</v>
      </c>
      <c r="U27" s="198">
        <v>0.13</v>
      </c>
      <c r="V27" s="189">
        <f t="shared" si="5"/>
        <v>4.0000000000000008E-2</v>
      </c>
      <c r="W27" s="202">
        <v>0.14000000000000001</v>
      </c>
      <c r="X27" s="198">
        <v>0.13</v>
      </c>
      <c r="Y27" s="189">
        <f t="shared" si="6"/>
        <v>1.0000000000000009E-2</v>
      </c>
      <c r="Z27" s="202">
        <v>0.1</v>
      </c>
      <c r="AA27" s="198">
        <v>0.13</v>
      </c>
      <c r="AB27" s="189">
        <f t="shared" si="7"/>
        <v>-0.03</v>
      </c>
      <c r="AC27" s="202">
        <v>0.19</v>
      </c>
      <c r="AD27" s="198">
        <v>0.13</v>
      </c>
      <c r="AE27" s="189">
        <f t="shared" si="8"/>
        <v>0.06</v>
      </c>
      <c r="AF27" s="22">
        <f t="shared" si="13"/>
        <v>-9.0999999999999998E-2</v>
      </c>
      <c r="AG27">
        <v>6.08</v>
      </c>
      <c r="AH27" s="230">
        <f t="shared" si="14"/>
        <v>9.4043984123890574E-4</v>
      </c>
      <c r="AI27" s="134">
        <f t="shared" si="15"/>
        <v>-8.5580025552740415E-5</v>
      </c>
      <c r="AJ27" s="96">
        <v>124.09</v>
      </c>
      <c r="AK27" s="96" t="s">
        <v>13</v>
      </c>
      <c r="AL27" s="96">
        <v>-9.66</v>
      </c>
      <c r="AM27" s="1"/>
    </row>
    <row r="28" spans="1:39">
      <c r="A28" t="s">
        <v>2175</v>
      </c>
      <c r="B28" s="198">
        <v>-1.38E-2</v>
      </c>
      <c r="C28" s="198">
        <v>0.13</v>
      </c>
      <c r="D28" s="189">
        <f t="shared" si="9"/>
        <v>-0.14380000000000001</v>
      </c>
      <c r="E28" s="202">
        <v>4.7699999999999999E-2</v>
      </c>
      <c r="F28" s="198">
        <v>0.13</v>
      </c>
      <c r="G28" s="189">
        <f t="shared" si="0"/>
        <v>-8.2300000000000012E-2</v>
      </c>
      <c r="H28" s="202">
        <v>1.15E-2</v>
      </c>
      <c r="I28" s="198">
        <v>0.13</v>
      </c>
      <c r="J28" s="189">
        <f t="shared" si="1"/>
        <v>-0.11850000000000001</v>
      </c>
      <c r="K28" s="202">
        <v>-0.27839999999999998</v>
      </c>
      <c r="L28" s="198">
        <v>0.13</v>
      </c>
      <c r="M28" s="189">
        <f t="shared" si="2"/>
        <v>-0.40839999999999999</v>
      </c>
      <c r="N28" s="202">
        <v>-4.82E-2</v>
      </c>
      <c r="O28" s="198">
        <v>0.13</v>
      </c>
      <c r="P28" s="189">
        <f t="shared" si="3"/>
        <v>-0.1782</v>
      </c>
      <c r="Q28" s="202">
        <v>-6.2385000000000002</v>
      </c>
      <c r="R28" s="198">
        <v>0.13</v>
      </c>
      <c r="S28" s="189">
        <f t="shared" si="4"/>
        <v>-6.3685</v>
      </c>
      <c r="T28" s="202" t="s">
        <v>13</v>
      </c>
      <c r="U28" s="198">
        <v>0.13</v>
      </c>
      <c r="V28" s="189" t="s">
        <v>13</v>
      </c>
      <c r="W28" s="202" t="s">
        <v>13</v>
      </c>
      <c r="X28" s="198">
        <v>0.13</v>
      </c>
      <c r="Y28" s="189" t="s">
        <v>13</v>
      </c>
      <c r="Z28" s="202" t="s">
        <v>13</v>
      </c>
      <c r="AA28" s="198">
        <v>0.13</v>
      </c>
      <c r="AB28" s="189" t="s">
        <v>13</v>
      </c>
      <c r="AC28" s="202" t="s">
        <v>13</v>
      </c>
      <c r="AD28" s="198">
        <v>0.13</v>
      </c>
      <c r="AE28" s="189" t="s">
        <v>13</v>
      </c>
      <c r="AF28" s="22">
        <f t="shared" si="13"/>
        <v>-1.2166166666666667</v>
      </c>
      <c r="AG28">
        <v>-16.68</v>
      </c>
      <c r="AH28" s="230">
        <f t="shared" si="14"/>
        <v>-2.5800224591883136E-3</v>
      </c>
      <c r="AI28" s="134">
        <f t="shared" si="15"/>
        <v>3.1388983242228224E-3</v>
      </c>
      <c r="AJ28" s="241">
        <v>103.29</v>
      </c>
      <c r="AK28" s="96" t="s">
        <v>13</v>
      </c>
      <c r="AL28" s="241">
        <v>-31.09</v>
      </c>
      <c r="AM28" s="1"/>
    </row>
    <row r="29" spans="1:39">
      <c r="A29" s="108"/>
      <c r="B29" s="113"/>
      <c r="C29" s="231"/>
      <c r="D29" s="232"/>
      <c r="E29" s="113"/>
      <c r="F29" s="231"/>
      <c r="G29" s="232"/>
      <c r="H29" s="113"/>
      <c r="I29" s="231"/>
      <c r="J29" s="232"/>
      <c r="K29" s="113"/>
      <c r="L29" s="231"/>
      <c r="M29" s="232"/>
      <c r="N29" s="113"/>
      <c r="O29" s="231"/>
      <c r="P29" s="232"/>
      <c r="Q29" s="113"/>
      <c r="R29" s="231"/>
      <c r="S29" s="232"/>
      <c r="T29" s="113"/>
      <c r="U29" s="231"/>
      <c r="V29" s="232"/>
      <c r="W29" s="113"/>
      <c r="X29" s="231"/>
      <c r="Y29" s="232"/>
      <c r="Z29" s="113"/>
      <c r="AA29" s="237"/>
      <c r="AB29" s="234"/>
      <c r="AC29" s="236"/>
      <c r="AD29" s="237"/>
      <c r="AE29" s="234"/>
      <c r="AF29" s="80">
        <f>AVERAGE(AF18:AF28)</f>
        <v>-0.11802086580086581</v>
      </c>
      <c r="AG29" s="114">
        <f>SUM(AG18:AG28)</f>
        <v>6465.06</v>
      </c>
      <c r="AH29" s="114"/>
      <c r="AI29" s="38">
        <f>SUM(AI18:AI28)</f>
        <v>-7.6193057450356172E-3</v>
      </c>
      <c r="AJ29" s="114">
        <f>SUM(AJ18:AJ28)</f>
        <v>10246.820000000002</v>
      </c>
      <c r="AK29" s="114"/>
      <c r="AL29" s="121"/>
      <c r="AM29" s="179">
        <f>MEDIAN(AF18:AF28)</f>
        <v>-3.8370000000000008E-2</v>
      </c>
    </row>
    <row r="30" spans="1:39">
      <c r="C30" s="198"/>
      <c r="D30" s="189"/>
      <c r="E30" s="2"/>
      <c r="F30" s="198"/>
      <c r="G30" s="189"/>
      <c r="H30" s="2"/>
      <c r="I30" s="198"/>
      <c r="J30" s="189"/>
      <c r="K30" s="2"/>
      <c r="L30" s="198"/>
      <c r="M30" s="189"/>
      <c r="N30" s="2"/>
      <c r="O30" s="198"/>
      <c r="P30" s="189"/>
      <c r="Q30" s="2"/>
      <c r="R30" s="198"/>
      <c r="S30" s="189"/>
      <c r="T30" s="2"/>
      <c r="U30" s="198"/>
      <c r="V30" s="189"/>
      <c r="W30" s="2"/>
      <c r="X30" s="198"/>
      <c r="Y30" s="189"/>
      <c r="Z30" s="2"/>
      <c r="AA30" s="198"/>
      <c r="AB30" s="189"/>
      <c r="AC30" s="2"/>
      <c r="AD30" s="198"/>
      <c r="AE30" s="189"/>
      <c r="AF30" s="4"/>
      <c r="AG30" s="96"/>
      <c r="AH30" s="96"/>
      <c r="AI30" s="96"/>
      <c r="AJ30" s="96"/>
      <c r="AK30" s="96"/>
      <c r="AL30" s="96"/>
      <c r="AM30" s="1"/>
    </row>
    <row r="31" spans="1:39">
      <c r="A31" s="66" t="s">
        <v>2176</v>
      </c>
      <c r="C31" s="198"/>
      <c r="D31" s="189"/>
      <c r="E31" s="2"/>
      <c r="F31" s="198"/>
      <c r="G31" s="189"/>
      <c r="H31" s="2"/>
      <c r="I31" s="198"/>
      <c r="J31" s="189"/>
      <c r="K31" s="2"/>
      <c r="L31" s="198"/>
      <c r="M31" s="189"/>
      <c r="N31" s="2"/>
      <c r="O31" s="198"/>
      <c r="P31" s="189"/>
      <c r="Q31" s="2"/>
      <c r="R31" s="198"/>
      <c r="S31" s="189"/>
      <c r="T31" s="2"/>
      <c r="U31" s="198"/>
      <c r="V31" s="189"/>
      <c r="W31" s="2"/>
      <c r="X31" s="198"/>
      <c r="Y31" s="189"/>
      <c r="Z31" s="2"/>
      <c r="AA31" s="198"/>
      <c r="AB31" s="189"/>
      <c r="AC31" s="2"/>
      <c r="AD31" s="198"/>
      <c r="AE31" s="189"/>
      <c r="AF31" s="4"/>
      <c r="AG31" s="96"/>
      <c r="AH31" s="96"/>
      <c r="AI31" s="96"/>
      <c r="AJ31" s="96"/>
      <c r="AK31" s="96"/>
      <c r="AL31" s="96"/>
      <c r="AM31" s="1"/>
    </row>
    <row r="32" spans="1:39">
      <c r="A32" t="s">
        <v>2177</v>
      </c>
      <c r="B32" s="198">
        <v>0.26</v>
      </c>
      <c r="C32" s="198">
        <v>0.13</v>
      </c>
      <c r="D32" s="189">
        <f t="shared" si="9"/>
        <v>0.13</v>
      </c>
      <c r="E32" s="202">
        <v>0.28000000000000003</v>
      </c>
      <c r="F32" s="198">
        <v>0.13</v>
      </c>
      <c r="G32" s="189">
        <f t="shared" si="0"/>
        <v>0.15000000000000002</v>
      </c>
      <c r="H32" s="202">
        <v>0.28999999999999998</v>
      </c>
      <c r="I32" s="198">
        <v>0.13</v>
      </c>
      <c r="J32" s="189">
        <f t="shared" si="1"/>
        <v>0.15999999999999998</v>
      </c>
      <c r="K32" s="202">
        <v>0.23</v>
      </c>
      <c r="L32" s="198">
        <v>0.13</v>
      </c>
      <c r="M32" s="189">
        <f t="shared" si="2"/>
        <v>0.1</v>
      </c>
      <c r="N32" s="202">
        <v>0.2</v>
      </c>
      <c r="O32" s="198">
        <v>0.13</v>
      </c>
      <c r="P32" s="189">
        <f t="shared" si="3"/>
        <v>7.0000000000000007E-2</v>
      </c>
      <c r="Q32" s="202">
        <v>0.13</v>
      </c>
      <c r="R32" s="198">
        <v>0.13</v>
      </c>
      <c r="S32" s="189">
        <f t="shared" si="4"/>
        <v>0</v>
      </c>
      <c r="T32" s="202">
        <v>0.13</v>
      </c>
      <c r="U32" s="198">
        <v>0.13</v>
      </c>
      <c r="V32" s="189">
        <f t="shared" si="5"/>
        <v>0</v>
      </c>
      <c r="W32" s="202">
        <v>0.17</v>
      </c>
      <c r="X32" s="198">
        <v>0.13</v>
      </c>
      <c r="Y32" s="189">
        <f t="shared" si="6"/>
        <v>4.0000000000000008E-2</v>
      </c>
      <c r="Z32" s="202">
        <v>0.15</v>
      </c>
      <c r="AA32" s="198">
        <v>0.13</v>
      </c>
      <c r="AB32" s="189">
        <f t="shared" si="7"/>
        <v>1.999999999999999E-2</v>
      </c>
      <c r="AC32" s="202">
        <v>0.2</v>
      </c>
      <c r="AD32" s="198">
        <v>0.13</v>
      </c>
      <c r="AE32" s="189">
        <f t="shared" si="8"/>
        <v>7.0000000000000007E-2</v>
      </c>
      <c r="AF32" s="22">
        <f t="shared" ref="AF32:AF37" si="16">AVERAGE(D32,G32,J32,M32,P32,S32,V32,Y32,AB32,AE32)</f>
        <v>7.4000000000000024E-2</v>
      </c>
      <c r="AG32" s="96">
        <v>332170.26</v>
      </c>
      <c r="AH32" s="230">
        <f>AG32/$AG$38</f>
        <v>0.86673904750940634</v>
      </c>
      <c r="AI32" s="134">
        <f>AF32*AH32</f>
        <v>6.4138689515696096E-2</v>
      </c>
      <c r="AJ32" s="96">
        <v>514586.1</v>
      </c>
      <c r="AK32" s="96">
        <v>0.47</v>
      </c>
      <c r="AL32" s="96">
        <v>-8.48</v>
      </c>
      <c r="AM32" s="1"/>
    </row>
    <row r="33" spans="1:39">
      <c r="A33" t="s">
        <v>2178</v>
      </c>
      <c r="B33" s="198">
        <v>0.34</v>
      </c>
      <c r="C33" s="198">
        <v>0.13</v>
      </c>
      <c r="D33" s="189">
        <f t="shared" si="9"/>
        <v>0.21000000000000002</v>
      </c>
      <c r="E33" s="202">
        <v>0.28000000000000003</v>
      </c>
      <c r="F33" s="198">
        <v>0.13</v>
      </c>
      <c r="G33" s="189">
        <f t="shared" si="0"/>
        <v>0.15000000000000002</v>
      </c>
      <c r="H33" s="202">
        <v>0.3</v>
      </c>
      <c r="I33" s="198">
        <v>0.13</v>
      </c>
      <c r="J33" s="189">
        <f t="shared" si="1"/>
        <v>0.16999999999999998</v>
      </c>
      <c r="K33" s="202">
        <v>0.28000000000000003</v>
      </c>
      <c r="L33" s="198">
        <v>0.13</v>
      </c>
      <c r="M33" s="189">
        <f t="shared" si="2"/>
        <v>0.15000000000000002</v>
      </c>
      <c r="N33" s="202">
        <v>0.17</v>
      </c>
      <c r="O33" s="198">
        <v>0.13</v>
      </c>
      <c r="P33" s="189">
        <f t="shared" si="3"/>
        <v>4.0000000000000008E-2</v>
      </c>
      <c r="Q33" s="202">
        <v>0.13</v>
      </c>
      <c r="R33" s="198">
        <v>0.13</v>
      </c>
      <c r="S33" s="189">
        <f t="shared" si="4"/>
        <v>0</v>
      </c>
      <c r="T33" s="202">
        <v>0.12</v>
      </c>
      <c r="U33" s="198">
        <v>0.13</v>
      </c>
      <c r="V33" s="189">
        <f t="shared" si="5"/>
        <v>-1.0000000000000009E-2</v>
      </c>
      <c r="W33" s="202">
        <v>0.1</v>
      </c>
      <c r="X33" s="198">
        <v>0.13</v>
      </c>
      <c r="Y33" s="189">
        <f t="shared" si="6"/>
        <v>-0.03</v>
      </c>
      <c r="Z33" s="202">
        <v>0.1</v>
      </c>
      <c r="AA33" s="198">
        <v>0.13</v>
      </c>
      <c r="AB33" s="189">
        <f t="shared" si="7"/>
        <v>-0.03</v>
      </c>
      <c r="AC33" s="202">
        <v>0.15</v>
      </c>
      <c r="AD33" s="198">
        <v>0.13</v>
      </c>
      <c r="AE33" s="189">
        <f t="shared" si="8"/>
        <v>1.999999999999999E-2</v>
      </c>
      <c r="AF33" s="22">
        <f t="shared" si="16"/>
        <v>6.7000000000000004E-2</v>
      </c>
      <c r="AG33" s="96">
        <v>40903.879999999997</v>
      </c>
      <c r="AH33" s="230">
        <f t="shared" ref="AH33:AH37" si="17">AG33/$AG$38</f>
        <v>0.1067313792349714</v>
      </c>
      <c r="AI33" s="134">
        <f t="shared" ref="AI33:AI37" si="18">AF33*AH33</f>
        <v>7.1510024087430846E-3</v>
      </c>
      <c r="AJ33" s="96">
        <v>51699.6</v>
      </c>
      <c r="AK33" s="96">
        <v>0.37</v>
      </c>
      <c r="AL33" s="96">
        <v>-10.7</v>
      </c>
      <c r="AM33" s="1"/>
    </row>
    <row r="34" spans="1:39">
      <c r="A34" t="s">
        <v>2179</v>
      </c>
      <c r="B34" s="198">
        <v>0.05</v>
      </c>
      <c r="C34" s="198">
        <v>0.13</v>
      </c>
      <c r="D34" s="189">
        <f t="shared" si="9"/>
        <v>-0.08</v>
      </c>
      <c r="E34" s="202">
        <v>0.08</v>
      </c>
      <c r="F34" s="198">
        <v>0.13</v>
      </c>
      <c r="G34" s="189">
        <f t="shared" si="0"/>
        <v>-0.05</v>
      </c>
      <c r="H34" s="202">
        <v>0.03</v>
      </c>
      <c r="I34" s="198">
        <v>0.13</v>
      </c>
      <c r="J34" s="189">
        <f t="shared" si="1"/>
        <v>-0.1</v>
      </c>
      <c r="K34" s="202">
        <v>-0.01</v>
      </c>
      <c r="L34" s="198">
        <v>0.13</v>
      </c>
      <c r="M34" s="189">
        <f t="shared" si="2"/>
        <v>-0.14000000000000001</v>
      </c>
      <c r="N34" s="202">
        <v>-0.08</v>
      </c>
      <c r="O34" s="198">
        <v>0.13</v>
      </c>
      <c r="P34" s="189">
        <f t="shared" si="3"/>
        <v>-0.21000000000000002</v>
      </c>
      <c r="Q34" s="202">
        <v>-0.05</v>
      </c>
      <c r="R34" s="198">
        <v>0.13</v>
      </c>
      <c r="S34" s="189">
        <f t="shared" si="4"/>
        <v>-0.18</v>
      </c>
      <c r="T34" s="202">
        <v>0.02</v>
      </c>
      <c r="U34" s="198">
        <v>0.13</v>
      </c>
      <c r="V34" s="189">
        <f t="shared" si="5"/>
        <v>-0.11</v>
      </c>
      <c r="W34" s="202">
        <v>0.03</v>
      </c>
      <c r="X34" s="198">
        <v>0.13</v>
      </c>
      <c r="Y34" s="189">
        <f t="shared" si="6"/>
        <v>-0.1</v>
      </c>
      <c r="Z34" s="202">
        <v>0.09</v>
      </c>
      <c r="AA34" s="198">
        <v>0.13</v>
      </c>
      <c r="AB34" s="189">
        <f t="shared" si="7"/>
        <v>-4.0000000000000008E-2</v>
      </c>
      <c r="AC34" s="202">
        <v>0.33</v>
      </c>
      <c r="AD34" s="198">
        <v>0.13</v>
      </c>
      <c r="AE34" s="189">
        <f t="shared" si="8"/>
        <v>0.2</v>
      </c>
      <c r="AF34" s="22">
        <f t="shared" si="16"/>
        <v>-8.1000000000000003E-2</v>
      </c>
      <c r="AG34" s="96">
        <v>626.71</v>
      </c>
      <c r="AH34" s="230">
        <f t="shared" si="17"/>
        <v>1.6352879648666321E-3</v>
      </c>
      <c r="AI34" s="134">
        <f t="shared" si="18"/>
        <v>-1.324583251541972E-4</v>
      </c>
      <c r="AJ34" s="96">
        <v>842.45</v>
      </c>
      <c r="AK34" s="96">
        <v>0.02</v>
      </c>
      <c r="AL34" s="96">
        <v>-12.53</v>
      </c>
      <c r="AM34" s="1"/>
    </row>
    <row r="35" spans="1:39">
      <c r="A35" t="s">
        <v>2180</v>
      </c>
      <c r="B35" s="198" t="s">
        <v>13</v>
      </c>
      <c r="C35" s="198">
        <v>0.13</v>
      </c>
      <c r="D35" s="189" t="s">
        <v>13</v>
      </c>
      <c r="E35" s="202">
        <v>0.01</v>
      </c>
      <c r="F35" s="198">
        <v>0.13</v>
      </c>
      <c r="G35" s="189">
        <f t="shared" si="0"/>
        <v>-0.12000000000000001</v>
      </c>
      <c r="H35" s="202">
        <v>-0.1</v>
      </c>
      <c r="I35" s="198">
        <v>0.13</v>
      </c>
      <c r="J35" s="189">
        <f t="shared" si="1"/>
        <v>-0.23</v>
      </c>
      <c r="K35" s="202">
        <v>-7.0000000000000007E-2</v>
      </c>
      <c r="L35" s="198">
        <v>0.13</v>
      </c>
      <c r="M35" s="189">
        <f t="shared" si="2"/>
        <v>-0.2</v>
      </c>
      <c r="N35" s="202">
        <v>-0.12</v>
      </c>
      <c r="O35" s="198">
        <v>0.13</v>
      </c>
      <c r="P35" s="189">
        <f t="shared" si="3"/>
        <v>-0.25</v>
      </c>
      <c r="Q35" s="202">
        <v>-0.16</v>
      </c>
      <c r="R35" s="198">
        <v>0.13</v>
      </c>
      <c r="S35" s="189">
        <f t="shared" si="4"/>
        <v>-0.29000000000000004</v>
      </c>
      <c r="T35" s="202">
        <v>-0.11</v>
      </c>
      <c r="U35" s="198">
        <v>0.13</v>
      </c>
      <c r="V35" s="189">
        <f t="shared" si="5"/>
        <v>-0.24</v>
      </c>
      <c r="W35" s="202">
        <v>-0.23</v>
      </c>
      <c r="X35" s="198">
        <v>0.13</v>
      </c>
      <c r="Y35" s="189">
        <f t="shared" si="6"/>
        <v>-0.36</v>
      </c>
      <c r="Z35" s="202">
        <v>0.19</v>
      </c>
      <c r="AA35" s="198">
        <v>0.13</v>
      </c>
      <c r="AB35" s="189">
        <f t="shared" si="7"/>
        <v>0.06</v>
      </c>
      <c r="AC35" s="202">
        <v>0.1</v>
      </c>
      <c r="AD35" s="198">
        <v>0.13</v>
      </c>
      <c r="AE35" s="189">
        <f t="shared" si="8"/>
        <v>-0.03</v>
      </c>
      <c r="AF35" s="22">
        <f t="shared" si="16"/>
        <v>-0.18444444444444444</v>
      </c>
      <c r="AG35" s="96">
        <v>166.65</v>
      </c>
      <c r="AH35" s="230">
        <f t="shared" si="17"/>
        <v>4.3484345126936576E-4</v>
      </c>
      <c r="AI35" s="134">
        <f t="shared" si="18"/>
        <v>-8.0204458789683009E-5</v>
      </c>
      <c r="AJ35" s="96">
        <v>311.16000000000003</v>
      </c>
      <c r="AK35" s="96">
        <v>0.12</v>
      </c>
      <c r="AL35" s="96">
        <v>1.43</v>
      </c>
      <c r="AM35" s="1"/>
    </row>
    <row r="36" spans="1:39">
      <c r="A36" t="s">
        <v>2181</v>
      </c>
      <c r="B36" s="198">
        <v>0.33</v>
      </c>
      <c r="C36" s="198">
        <v>0.13</v>
      </c>
      <c r="D36" s="189">
        <f t="shared" si="9"/>
        <v>0.2</v>
      </c>
      <c r="E36" s="202">
        <v>0.27</v>
      </c>
      <c r="F36" s="198">
        <v>0.13</v>
      </c>
      <c r="G36" s="189">
        <f t="shared" si="0"/>
        <v>0.14000000000000001</v>
      </c>
      <c r="H36" s="202">
        <v>0.32</v>
      </c>
      <c r="I36" s="198">
        <v>0.13</v>
      </c>
      <c r="J36" s="189">
        <f t="shared" si="1"/>
        <v>0.19</v>
      </c>
      <c r="K36" s="202">
        <v>0.31</v>
      </c>
      <c r="L36" s="198">
        <v>0.13</v>
      </c>
      <c r="M36" s="189">
        <f t="shared" si="2"/>
        <v>0.18</v>
      </c>
      <c r="N36" s="202">
        <v>0.27</v>
      </c>
      <c r="O36" s="198">
        <v>0.13</v>
      </c>
      <c r="P36" s="189">
        <f t="shared" si="3"/>
        <v>0.14000000000000001</v>
      </c>
      <c r="Q36" s="202">
        <v>0.16</v>
      </c>
      <c r="R36" s="198">
        <v>0.13</v>
      </c>
      <c r="S36" s="189">
        <f t="shared" si="4"/>
        <v>0.03</v>
      </c>
      <c r="T36" s="202">
        <v>0.08</v>
      </c>
      <c r="U36" s="198">
        <v>0.13</v>
      </c>
      <c r="V36" s="189">
        <f t="shared" si="5"/>
        <v>-0.05</v>
      </c>
      <c r="W36" s="202">
        <v>0.05</v>
      </c>
      <c r="X36" s="198">
        <v>0.13</v>
      </c>
      <c r="Y36" s="189">
        <f t="shared" si="6"/>
        <v>-0.08</v>
      </c>
      <c r="Z36" s="202">
        <v>0.11</v>
      </c>
      <c r="AA36" s="198">
        <v>0.13</v>
      </c>
      <c r="AB36" s="189">
        <f t="shared" si="7"/>
        <v>-2.0000000000000004E-2</v>
      </c>
      <c r="AC36" s="202">
        <v>0.15</v>
      </c>
      <c r="AD36" s="198">
        <v>0.13</v>
      </c>
      <c r="AE36" s="189">
        <f t="shared" si="8"/>
        <v>1.999999999999999E-2</v>
      </c>
      <c r="AF36" s="22">
        <f t="shared" si="16"/>
        <v>7.4999999999999997E-2</v>
      </c>
      <c r="AG36" s="96">
        <v>331.19</v>
      </c>
      <c r="AH36" s="230">
        <f t="shared" si="17"/>
        <v>8.6418123387879534E-4</v>
      </c>
      <c r="AI36" s="134">
        <f t="shared" si="18"/>
        <v>6.4813592540909653E-5</v>
      </c>
      <c r="AJ36" s="96">
        <v>393.73</v>
      </c>
      <c r="AK36" s="96">
        <v>0</v>
      </c>
      <c r="AL36" s="96">
        <v>-13.18</v>
      </c>
      <c r="AM36" s="1"/>
    </row>
    <row r="37" spans="1:39">
      <c r="A37" t="s">
        <v>2182</v>
      </c>
      <c r="B37" s="198">
        <v>0.08</v>
      </c>
      <c r="C37" s="198">
        <v>0.13</v>
      </c>
      <c r="D37" s="189">
        <f t="shared" si="9"/>
        <v>-0.05</v>
      </c>
      <c r="E37" s="202">
        <v>0.1</v>
      </c>
      <c r="F37" s="198">
        <v>0.13</v>
      </c>
      <c r="G37" s="189">
        <f t="shared" si="0"/>
        <v>-0.03</v>
      </c>
      <c r="H37" s="202">
        <v>0.09</v>
      </c>
      <c r="I37" s="198">
        <v>0.13</v>
      </c>
      <c r="J37" s="189">
        <f t="shared" si="1"/>
        <v>-4.0000000000000008E-2</v>
      </c>
      <c r="K37" s="202">
        <v>0.09</v>
      </c>
      <c r="L37" s="198">
        <v>0.13</v>
      </c>
      <c r="M37" s="189">
        <f t="shared" si="2"/>
        <v>-4.0000000000000008E-2</v>
      </c>
      <c r="N37" s="202">
        <v>0.09</v>
      </c>
      <c r="O37" s="198">
        <v>0.13</v>
      </c>
      <c r="P37" s="189">
        <f t="shared" si="3"/>
        <v>-4.0000000000000008E-2</v>
      </c>
      <c r="Q37" s="202">
        <v>0.1</v>
      </c>
      <c r="R37" s="198">
        <v>0.13</v>
      </c>
      <c r="S37" s="189">
        <f t="shared" si="4"/>
        <v>-0.03</v>
      </c>
      <c r="T37" s="202">
        <v>0.05</v>
      </c>
      <c r="U37" s="198">
        <v>0.13</v>
      </c>
      <c r="V37" s="189">
        <f t="shared" si="5"/>
        <v>-0.08</v>
      </c>
      <c r="W37" s="202">
        <v>0.01</v>
      </c>
      <c r="X37" s="198">
        <v>0.13</v>
      </c>
      <c r="Y37" s="189">
        <f t="shared" si="6"/>
        <v>-0.12000000000000001</v>
      </c>
      <c r="Z37" s="202">
        <v>-0.08</v>
      </c>
      <c r="AA37" s="198">
        <v>0.13</v>
      </c>
      <c r="AB37" s="189">
        <f t="shared" si="7"/>
        <v>-0.21000000000000002</v>
      </c>
      <c r="AC37" s="202">
        <v>-0.36</v>
      </c>
      <c r="AD37" s="198">
        <v>0.13</v>
      </c>
      <c r="AE37" s="189">
        <f t="shared" si="8"/>
        <v>-0.49</v>
      </c>
      <c r="AF37" s="22">
        <f t="shared" si="16"/>
        <v>-0.11300000000000002</v>
      </c>
      <c r="AG37" s="96">
        <v>9042.68</v>
      </c>
      <c r="AH37" s="230">
        <f t="shared" si="17"/>
        <v>2.3595260605607373E-2</v>
      </c>
      <c r="AI37" s="134">
        <f t="shared" si="18"/>
        <v>-2.6662644484336338E-3</v>
      </c>
      <c r="AJ37" s="96">
        <v>13657.29</v>
      </c>
      <c r="AK37" s="96" t="s">
        <v>13</v>
      </c>
      <c r="AL37" s="96">
        <v>-30.55</v>
      </c>
      <c r="AM37" s="1"/>
    </row>
    <row r="38" spans="1:39">
      <c r="A38" s="108"/>
      <c r="B38" s="113"/>
      <c r="C38" s="231"/>
      <c r="D38" s="232"/>
      <c r="E38" s="113"/>
      <c r="F38" s="231"/>
      <c r="G38" s="232"/>
      <c r="H38" s="113"/>
      <c r="I38" s="231"/>
      <c r="J38" s="232"/>
      <c r="K38" s="113"/>
      <c r="L38" s="231"/>
      <c r="M38" s="232"/>
      <c r="N38" s="113"/>
      <c r="O38" s="231"/>
      <c r="P38" s="232"/>
      <c r="Q38" s="113"/>
      <c r="R38" s="231"/>
      <c r="S38" s="232"/>
      <c r="T38" s="113"/>
      <c r="U38" s="231"/>
      <c r="V38" s="232"/>
      <c r="W38" s="113"/>
      <c r="X38" s="231"/>
      <c r="Y38" s="232"/>
      <c r="Z38" s="113"/>
      <c r="AA38" s="231"/>
      <c r="AB38" s="232"/>
      <c r="AC38" s="236"/>
      <c r="AD38" s="237"/>
      <c r="AE38" s="234"/>
      <c r="AF38" s="80">
        <f>AVERAGE(AF32:AF37)</f>
        <v>-2.7074074074074073E-2</v>
      </c>
      <c r="AG38" s="114">
        <f>SUM(AG32:AG37)</f>
        <v>383241.37000000005</v>
      </c>
      <c r="AH38" s="114"/>
      <c r="AI38" s="38">
        <f>SUM(AI32:AI37)</f>
        <v>6.8475578284602573E-2</v>
      </c>
      <c r="AJ38" s="239">
        <f>SUM(AJ32:AJ37)</f>
        <v>581490.32999999996</v>
      </c>
      <c r="AK38" s="114"/>
      <c r="AL38" s="108"/>
      <c r="AM38" s="179">
        <f>MEDIAN(AF32:AF37)</f>
        <v>-6.9999999999999923E-3</v>
      </c>
    </row>
    <row r="39" spans="1:39">
      <c r="C39" s="198"/>
      <c r="D39" s="189"/>
      <c r="E39" s="2"/>
      <c r="F39" s="198"/>
      <c r="G39" s="189"/>
      <c r="H39" s="2"/>
      <c r="I39" s="198"/>
      <c r="J39" s="189"/>
      <c r="K39" s="2"/>
      <c r="L39" s="198"/>
      <c r="M39" s="189"/>
      <c r="N39" s="2"/>
      <c r="O39" s="198"/>
      <c r="P39" s="189"/>
      <c r="Q39" s="2"/>
      <c r="R39" s="198"/>
      <c r="S39" s="189"/>
      <c r="T39" s="2"/>
      <c r="U39" s="198"/>
      <c r="V39" s="189"/>
      <c r="W39" s="2"/>
      <c r="X39" s="198"/>
      <c r="Y39" s="189"/>
      <c r="Z39" s="2"/>
      <c r="AA39" s="198"/>
      <c r="AB39" s="189"/>
      <c r="AC39" s="2"/>
      <c r="AD39" s="198"/>
      <c r="AE39" s="189"/>
      <c r="AF39" s="4"/>
      <c r="AG39" s="96"/>
      <c r="AH39" s="96"/>
      <c r="AI39" s="96"/>
      <c r="AJ39" s="96"/>
      <c r="AK39" s="96"/>
      <c r="AL39" s="96"/>
      <c r="AM39" s="1"/>
    </row>
    <row r="40" spans="1:39">
      <c r="A40" s="66" t="s">
        <v>2183</v>
      </c>
      <c r="C40" s="198"/>
      <c r="D40" s="189"/>
      <c r="E40" s="2"/>
      <c r="F40" s="198"/>
      <c r="G40" s="189"/>
      <c r="H40" s="2"/>
      <c r="I40" s="198"/>
      <c r="J40" s="189"/>
      <c r="K40" s="2"/>
      <c r="L40" s="198"/>
      <c r="M40" s="189"/>
      <c r="N40" s="2"/>
      <c r="O40" s="198"/>
      <c r="P40" s="189"/>
      <c r="Q40" s="2"/>
      <c r="R40" s="198"/>
      <c r="S40" s="189"/>
      <c r="T40" s="2"/>
      <c r="U40" s="198"/>
      <c r="V40" s="189"/>
      <c r="W40" s="2"/>
      <c r="X40" s="198"/>
      <c r="Y40" s="189"/>
      <c r="Z40" s="2"/>
      <c r="AA40" s="198"/>
      <c r="AB40" s="189"/>
      <c r="AC40" s="2"/>
      <c r="AD40" s="198"/>
      <c r="AE40" s="189"/>
      <c r="AF40" s="22"/>
      <c r="AG40" s="96"/>
      <c r="AH40" s="96"/>
      <c r="AI40" s="96"/>
      <c r="AJ40" s="96"/>
      <c r="AK40" s="96"/>
      <c r="AL40" s="96"/>
      <c r="AM40" s="1"/>
    </row>
    <row r="41" spans="1:39">
      <c r="A41" t="s">
        <v>2184</v>
      </c>
      <c r="B41" s="198">
        <v>0.25</v>
      </c>
      <c r="C41" s="198">
        <v>0.13</v>
      </c>
      <c r="D41" s="189">
        <f t="shared" si="9"/>
        <v>0.12</v>
      </c>
      <c r="E41" s="202">
        <v>0.25</v>
      </c>
      <c r="F41" s="198">
        <v>0.13</v>
      </c>
      <c r="G41" s="189">
        <f t="shared" si="0"/>
        <v>0.12</v>
      </c>
      <c r="H41" s="202">
        <v>0.32</v>
      </c>
      <c r="I41" s="198">
        <v>0.13</v>
      </c>
      <c r="J41" s="189">
        <f t="shared" si="1"/>
        <v>0.19</v>
      </c>
      <c r="K41" s="202">
        <v>0.26</v>
      </c>
      <c r="L41" s="198">
        <v>0.13</v>
      </c>
      <c r="M41" s="189">
        <f t="shared" si="2"/>
        <v>0.13</v>
      </c>
      <c r="N41" s="202">
        <v>0.18</v>
      </c>
      <c r="O41" s="198">
        <v>0.13</v>
      </c>
      <c r="P41" s="189">
        <f t="shared" si="3"/>
        <v>4.9999999999999989E-2</v>
      </c>
      <c r="Q41" s="202">
        <v>0.02</v>
      </c>
      <c r="R41" s="198">
        <v>0.13</v>
      </c>
      <c r="S41" s="189">
        <f t="shared" si="4"/>
        <v>-0.11</v>
      </c>
      <c r="T41" s="202">
        <v>0.14000000000000001</v>
      </c>
      <c r="U41" s="198">
        <v>0.13</v>
      </c>
      <c r="V41" s="189">
        <f t="shared" si="5"/>
        <v>1.0000000000000009E-2</v>
      </c>
      <c r="W41" s="202">
        <v>0.03</v>
      </c>
      <c r="X41" s="198">
        <v>0.13</v>
      </c>
      <c r="Y41" s="189">
        <f t="shared" si="6"/>
        <v>-0.1</v>
      </c>
      <c r="Z41" s="202">
        <v>0.15</v>
      </c>
      <c r="AA41" s="198">
        <v>0.13</v>
      </c>
      <c r="AB41" s="189">
        <f t="shared" si="7"/>
        <v>1.999999999999999E-2</v>
      </c>
      <c r="AC41" s="202">
        <v>0.04</v>
      </c>
      <c r="AD41" s="198">
        <v>0.13</v>
      </c>
      <c r="AE41" s="189">
        <f t="shared" si="8"/>
        <v>-0.09</v>
      </c>
      <c r="AF41" s="22">
        <f t="shared" ref="AF41:AF44" si="19">AVERAGE(D41,G41,J41,M41,P41,S41,V41,Y41,AB41,AE41)</f>
        <v>3.4000000000000016E-2</v>
      </c>
      <c r="AG41" s="96">
        <v>2309.96</v>
      </c>
      <c r="AH41" s="230">
        <f>AG41/$AG$45</f>
        <v>0.61615199746066296</v>
      </c>
      <c r="AI41" s="134">
        <f>AF41*AH41</f>
        <v>2.094916791366255E-2</v>
      </c>
      <c r="AJ41" s="96">
        <v>2968.97</v>
      </c>
      <c r="AK41" s="96">
        <v>0.04</v>
      </c>
      <c r="AL41" s="96">
        <v>28.54</v>
      </c>
      <c r="AM41" s="1"/>
    </row>
    <row r="42" spans="1:39">
      <c r="A42" t="s">
        <v>2185</v>
      </c>
      <c r="B42" s="198">
        <v>0.52</v>
      </c>
      <c r="C42" s="198">
        <v>0.13</v>
      </c>
      <c r="D42" s="189">
        <f t="shared" si="9"/>
        <v>0.39</v>
      </c>
      <c r="E42" s="202">
        <v>0.54</v>
      </c>
      <c r="F42" s="198">
        <v>0.13</v>
      </c>
      <c r="G42" s="189">
        <f t="shared" si="0"/>
        <v>0.41000000000000003</v>
      </c>
      <c r="H42" s="202">
        <v>0.73</v>
      </c>
      <c r="I42" s="198">
        <v>0.13</v>
      </c>
      <c r="J42" s="189">
        <f t="shared" si="1"/>
        <v>0.6</v>
      </c>
      <c r="K42" s="202">
        <v>0.34</v>
      </c>
      <c r="L42" s="198">
        <v>0.13</v>
      </c>
      <c r="M42" s="189">
        <f t="shared" si="2"/>
        <v>0.21000000000000002</v>
      </c>
      <c r="N42" s="202">
        <v>0.27</v>
      </c>
      <c r="O42" s="198">
        <v>0.13</v>
      </c>
      <c r="P42" s="189">
        <f t="shared" si="3"/>
        <v>0.14000000000000001</v>
      </c>
      <c r="Q42" s="202">
        <v>0.26</v>
      </c>
      <c r="R42" s="198">
        <v>0.13</v>
      </c>
      <c r="S42" s="189">
        <f t="shared" si="4"/>
        <v>0.13</v>
      </c>
      <c r="T42" s="202">
        <v>0.2</v>
      </c>
      <c r="U42" s="198">
        <v>0.13</v>
      </c>
      <c r="V42" s="189">
        <f t="shared" si="5"/>
        <v>7.0000000000000007E-2</v>
      </c>
      <c r="W42" s="202">
        <v>0.12</v>
      </c>
      <c r="X42" s="198">
        <v>0.13</v>
      </c>
      <c r="Y42" s="189">
        <f t="shared" si="6"/>
        <v>-1.0000000000000009E-2</v>
      </c>
      <c r="Z42" s="202">
        <v>0.17</v>
      </c>
      <c r="AA42" s="198">
        <v>0.13</v>
      </c>
      <c r="AB42" s="189">
        <f t="shared" si="7"/>
        <v>4.0000000000000008E-2</v>
      </c>
      <c r="AC42" s="202">
        <v>0.22</v>
      </c>
      <c r="AD42" s="198">
        <v>0.13</v>
      </c>
      <c r="AE42" s="189">
        <f t="shared" si="8"/>
        <v>0.09</v>
      </c>
      <c r="AF42" s="22">
        <f t="shared" si="19"/>
        <v>0.20699999999999999</v>
      </c>
      <c r="AG42" s="96">
        <v>1364.15</v>
      </c>
      <c r="AH42" s="230">
        <f t="shared" ref="AH42:AH44" si="20">AG42/$AG$45</f>
        <v>0.36386939485357467</v>
      </c>
      <c r="AI42" s="134">
        <f t="shared" ref="AI42:AI44" si="21">AF42*AH42</f>
        <v>7.5320964734689952E-2</v>
      </c>
      <c r="AJ42" s="96">
        <v>1832.2</v>
      </c>
      <c r="AK42" s="96">
        <v>0.06</v>
      </c>
      <c r="AL42" s="96" t="s">
        <v>13</v>
      </c>
      <c r="AM42" s="1"/>
    </row>
    <row r="43" spans="1:39">
      <c r="A43" t="s">
        <v>2186</v>
      </c>
      <c r="B43" s="198">
        <v>0.02</v>
      </c>
      <c r="C43" s="198">
        <v>0.13</v>
      </c>
      <c r="D43" s="189">
        <f t="shared" si="9"/>
        <v>-0.11</v>
      </c>
      <c r="E43" s="202">
        <v>0</v>
      </c>
      <c r="F43" s="198">
        <v>0.13</v>
      </c>
      <c r="G43" s="189">
        <f t="shared" si="0"/>
        <v>-0.13</v>
      </c>
      <c r="H43" s="202">
        <v>-0.15</v>
      </c>
      <c r="I43" s="198">
        <v>0.13</v>
      </c>
      <c r="J43" s="189">
        <f t="shared" si="1"/>
        <v>-0.28000000000000003</v>
      </c>
      <c r="K43" s="202">
        <v>-0.12</v>
      </c>
      <c r="L43" s="198">
        <v>0.13</v>
      </c>
      <c r="M43" s="189">
        <f t="shared" si="2"/>
        <v>-0.25</v>
      </c>
      <c r="N43" s="202">
        <v>0.1</v>
      </c>
      <c r="O43" s="198">
        <v>0.13</v>
      </c>
      <c r="P43" s="189">
        <f t="shared" si="3"/>
        <v>-0.03</v>
      </c>
      <c r="Q43" s="202">
        <v>0.64</v>
      </c>
      <c r="R43" s="198">
        <v>0.13</v>
      </c>
      <c r="S43" s="189">
        <f t="shared" si="4"/>
        <v>0.51</v>
      </c>
      <c r="T43" s="202">
        <v>0.27</v>
      </c>
      <c r="U43" s="198">
        <v>0.13</v>
      </c>
      <c r="V43" s="189">
        <f t="shared" si="5"/>
        <v>0.14000000000000001</v>
      </c>
      <c r="W43" s="202">
        <v>0.19</v>
      </c>
      <c r="X43" s="198">
        <v>0.13</v>
      </c>
      <c r="Y43" s="189">
        <f t="shared" si="6"/>
        <v>0.06</v>
      </c>
      <c r="Z43" s="202">
        <v>0.08</v>
      </c>
      <c r="AA43" s="198">
        <v>0.13</v>
      </c>
      <c r="AB43" s="189">
        <f t="shared" si="7"/>
        <v>-0.05</v>
      </c>
      <c r="AC43" s="202">
        <v>0.06</v>
      </c>
      <c r="AD43" s="198">
        <v>0.13</v>
      </c>
      <c r="AE43" s="189">
        <f t="shared" si="8"/>
        <v>-7.0000000000000007E-2</v>
      </c>
      <c r="AF43" s="22">
        <f t="shared" si="19"/>
        <v>-2.1000000000000001E-2</v>
      </c>
      <c r="AG43" s="96">
        <v>69.87</v>
      </c>
      <c r="AH43" s="230">
        <f t="shared" si="20"/>
        <v>1.8636920146918787E-2</v>
      </c>
      <c r="AI43" s="134">
        <f t="shared" si="21"/>
        <v>-3.9137532308529453E-4</v>
      </c>
      <c r="AJ43" s="96">
        <v>81.39</v>
      </c>
      <c r="AK43" s="96">
        <v>0.42</v>
      </c>
      <c r="AL43" s="96" t="s">
        <v>13</v>
      </c>
      <c r="AM43" s="1"/>
    </row>
    <row r="44" spans="1:39">
      <c r="A44" t="s">
        <v>2187</v>
      </c>
      <c r="B44" s="198" t="s">
        <v>13</v>
      </c>
      <c r="C44" s="198">
        <v>0.13</v>
      </c>
      <c r="D44" s="189" t="s">
        <v>13</v>
      </c>
      <c r="E44" s="202">
        <v>6.93E-2</v>
      </c>
      <c r="F44" s="198">
        <v>0.13</v>
      </c>
      <c r="G44" s="189">
        <f t="shared" si="0"/>
        <v>-6.0700000000000004E-2</v>
      </c>
      <c r="H44" s="202">
        <v>5.7299999999999997E-2</v>
      </c>
      <c r="I44" s="198">
        <v>0.13</v>
      </c>
      <c r="J44" s="189">
        <f t="shared" si="1"/>
        <v>-7.2700000000000015E-2</v>
      </c>
      <c r="K44" s="202">
        <v>5.5899999999999998E-2</v>
      </c>
      <c r="L44" s="198">
        <v>0.13</v>
      </c>
      <c r="M44" s="189">
        <f t="shared" si="2"/>
        <v>-7.4099999999999999E-2</v>
      </c>
      <c r="N44" s="202">
        <v>5.9900000000000002E-2</v>
      </c>
      <c r="O44" s="198">
        <v>0.13</v>
      </c>
      <c r="P44" s="189">
        <f t="shared" si="3"/>
        <v>-7.0099999999999996E-2</v>
      </c>
      <c r="Q44" s="202">
        <v>3.8199999999999998E-2</v>
      </c>
      <c r="R44" s="198">
        <v>0.13</v>
      </c>
      <c r="S44" s="189">
        <f t="shared" si="4"/>
        <v>-9.1800000000000007E-2</v>
      </c>
      <c r="T44" s="202">
        <v>-3.7400000000000003E-2</v>
      </c>
      <c r="U44" s="198">
        <v>0.13</v>
      </c>
      <c r="V44" s="189">
        <f t="shared" si="5"/>
        <v>-0.16739999999999999</v>
      </c>
      <c r="W44" s="202">
        <v>3.8E-3</v>
      </c>
      <c r="X44" s="198">
        <v>0.13</v>
      </c>
      <c r="Y44" s="189">
        <f t="shared" si="6"/>
        <v>-0.12620000000000001</v>
      </c>
      <c r="Z44" s="202">
        <v>1.1599999999999999E-2</v>
      </c>
      <c r="AA44" s="198">
        <v>0.13</v>
      </c>
      <c r="AB44" s="189">
        <f t="shared" si="7"/>
        <v>-0.11840000000000001</v>
      </c>
      <c r="AC44" s="202">
        <v>7.9000000000000008E-3</v>
      </c>
      <c r="AD44" s="198">
        <v>0.13</v>
      </c>
      <c r="AE44" s="189">
        <f t="shared" si="8"/>
        <v>-0.1221</v>
      </c>
      <c r="AF44" s="22">
        <f t="shared" si="19"/>
        <v>-0.10038888888888887</v>
      </c>
      <c r="AG44" s="96">
        <v>5.03</v>
      </c>
      <c r="AH44" s="230">
        <f t="shared" si="20"/>
        <v>1.3416875388435881E-3</v>
      </c>
      <c r="AI44" s="134">
        <f t="shared" si="21"/>
        <v>-1.3469052126057575E-4</v>
      </c>
      <c r="AJ44" s="96">
        <v>5.53</v>
      </c>
      <c r="AK44" s="96">
        <v>0.06</v>
      </c>
      <c r="AL44" s="96" t="s">
        <v>13</v>
      </c>
      <c r="AM44" s="1"/>
    </row>
    <row r="45" spans="1:39">
      <c r="A45" s="108"/>
      <c r="B45" s="113"/>
      <c r="C45" s="231"/>
      <c r="D45" s="232"/>
      <c r="E45" s="113"/>
      <c r="F45" s="231"/>
      <c r="G45" s="232"/>
      <c r="H45" s="113"/>
      <c r="I45" s="231"/>
      <c r="J45" s="232"/>
      <c r="K45" s="113"/>
      <c r="L45" s="231"/>
      <c r="M45" s="232"/>
      <c r="N45" s="113"/>
      <c r="O45" s="231"/>
      <c r="P45" s="232"/>
      <c r="Q45" s="113"/>
      <c r="R45" s="231"/>
      <c r="S45" s="232"/>
      <c r="T45" s="113"/>
      <c r="U45" s="231"/>
      <c r="V45" s="232"/>
      <c r="W45" s="113"/>
      <c r="X45" s="231"/>
      <c r="Y45" s="232"/>
      <c r="Z45" s="113"/>
      <c r="AA45" s="231"/>
      <c r="AB45" s="232"/>
      <c r="AC45" s="113"/>
      <c r="AD45" s="231"/>
      <c r="AE45" s="232"/>
      <c r="AF45" s="80">
        <f>AVERAGE(AF41:AF44)</f>
        <v>2.9902777777777782E-2</v>
      </c>
      <c r="AG45" s="114">
        <f>SUM(AG41:AG44)</f>
        <v>3749.01</v>
      </c>
      <c r="AH45" s="114"/>
      <c r="AI45" s="38">
        <f>SUM(AI41:AI44)</f>
        <v>9.5744066804006642E-2</v>
      </c>
      <c r="AJ45" s="114">
        <f>SUM(AJ41:AJ44)</f>
        <v>4888.09</v>
      </c>
      <c r="AK45" s="108"/>
      <c r="AL45" s="108"/>
      <c r="AM45" s="179">
        <f>MEDIAN(AF41:AF44)</f>
        <v>6.5000000000000092E-3</v>
      </c>
    </row>
    <row r="46" spans="1:39">
      <c r="C46" s="198"/>
      <c r="D46" s="189"/>
      <c r="E46" s="2"/>
      <c r="F46" s="198"/>
      <c r="G46" s="189"/>
      <c r="H46" s="2"/>
      <c r="I46" s="198"/>
      <c r="J46" s="189"/>
      <c r="K46" s="2"/>
      <c r="L46" s="198"/>
      <c r="M46" s="189"/>
      <c r="N46" s="2"/>
      <c r="O46" s="198"/>
      <c r="P46" s="189"/>
      <c r="Q46" s="2"/>
      <c r="R46" s="198"/>
      <c r="S46" s="189"/>
      <c r="T46" s="2"/>
      <c r="U46" s="198"/>
      <c r="V46" s="189"/>
      <c r="W46" s="2"/>
      <c r="X46" s="198"/>
      <c r="Y46" s="189"/>
      <c r="Z46" s="2"/>
      <c r="AA46" s="198"/>
      <c r="AB46" s="189"/>
      <c r="AC46" s="2"/>
      <c r="AD46" s="198"/>
      <c r="AE46" s="189"/>
      <c r="AF46" s="4"/>
      <c r="AG46" s="96"/>
      <c r="AH46" s="96"/>
      <c r="AI46" s="96"/>
      <c r="AJ46" s="96"/>
      <c r="AK46" s="96"/>
      <c r="AL46" s="96"/>
      <c r="AM46" s="1"/>
    </row>
    <row r="47" spans="1:39">
      <c r="A47" s="66" t="s">
        <v>2188</v>
      </c>
      <c r="C47" s="198"/>
      <c r="D47" s="189"/>
      <c r="E47" s="2"/>
      <c r="F47" s="198"/>
      <c r="G47" s="189"/>
      <c r="H47" s="2"/>
      <c r="I47" s="198"/>
      <c r="J47" s="189"/>
      <c r="K47" s="2"/>
      <c r="L47" s="198"/>
      <c r="M47" s="189"/>
      <c r="N47" s="2"/>
      <c r="O47" s="198"/>
      <c r="P47" s="189"/>
      <c r="Q47" s="2"/>
      <c r="R47" s="198"/>
      <c r="S47" s="189"/>
      <c r="T47" s="2"/>
      <c r="U47" s="198"/>
      <c r="V47" s="189"/>
      <c r="W47" s="2"/>
      <c r="X47" s="198"/>
      <c r="Y47" s="189"/>
      <c r="Z47" s="2"/>
      <c r="AA47" s="198"/>
      <c r="AB47" s="189"/>
      <c r="AC47" s="2"/>
      <c r="AD47" s="198"/>
      <c r="AE47" s="189"/>
      <c r="AF47" s="4"/>
      <c r="AG47" s="96"/>
      <c r="AH47" s="96"/>
      <c r="AI47" s="96"/>
      <c r="AJ47" s="96"/>
      <c r="AK47" s="96"/>
      <c r="AL47" s="96"/>
      <c r="AM47" s="1"/>
    </row>
    <row r="48" spans="1:39">
      <c r="A48" t="s">
        <v>2189</v>
      </c>
      <c r="B48" s="198">
        <v>7.0000000000000007E-2</v>
      </c>
      <c r="C48" s="198">
        <v>0.13</v>
      </c>
      <c r="D48" s="189">
        <f t="shared" si="9"/>
        <v>-0.06</v>
      </c>
      <c r="E48" s="202">
        <v>0.12</v>
      </c>
      <c r="F48" s="198">
        <v>0.13</v>
      </c>
      <c r="G48" s="189">
        <f t="shared" si="0"/>
        <v>-1.0000000000000009E-2</v>
      </c>
      <c r="H48" s="202">
        <v>0.12</v>
      </c>
      <c r="I48" s="198">
        <v>0.13</v>
      </c>
      <c r="J48" s="189">
        <f t="shared" si="1"/>
        <v>-1.0000000000000009E-2</v>
      </c>
      <c r="K48" s="202">
        <v>0.13</v>
      </c>
      <c r="L48" s="198">
        <v>0.13</v>
      </c>
      <c r="M48" s="189">
        <f t="shared" si="2"/>
        <v>0</v>
      </c>
      <c r="N48" s="202">
        <v>0.4</v>
      </c>
      <c r="O48" s="198">
        <v>0.13</v>
      </c>
      <c r="P48" s="189">
        <f t="shared" si="3"/>
        <v>0.27</v>
      </c>
      <c r="Q48" s="202">
        <v>0.42</v>
      </c>
      <c r="R48" s="198">
        <v>0.13</v>
      </c>
      <c r="S48" s="189">
        <f t="shared" si="4"/>
        <v>0.28999999999999998</v>
      </c>
      <c r="T48" s="202">
        <v>0.16</v>
      </c>
      <c r="U48" s="198">
        <v>0.13</v>
      </c>
      <c r="V48" s="189">
        <f t="shared" si="5"/>
        <v>0.03</v>
      </c>
      <c r="W48" s="202">
        <v>0.16</v>
      </c>
      <c r="X48" s="198">
        <v>0.13</v>
      </c>
      <c r="Y48" s="189">
        <f t="shared" si="6"/>
        <v>0.03</v>
      </c>
      <c r="Z48" s="202">
        <v>0.02</v>
      </c>
      <c r="AA48" s="198">
        <v>0.13</v>
      </c>
      <c r="AB48" s="189">
        <f t="shared" si="7"/>
        <v>-0.11</v>
      </c>
      <c r="AC48" s="202">
        <v>0.11</v>
      </c>
      <c r="AD48" s="198">
        <v>0.13</v>
      </c>
      <c r="AE48" s="189">
        <f t="shared" si="8"/>
        <v>-2.0000000000000004E-2</v>
      </c>
      <c r="AF48" s="22">
        <f t="shared" ref="AF48:AF51" si="22">AVERAGE(D48,G48,J48,M48,P48,S48,V48,Y48,AB48,AE48)</f>
        <v>4.1000000000000002E-2</v>
      </c>
      <c r="AG48" s="96">
        <v>485.39</v>
      </c>
      <c r="AH48" s="230">
        <f>AG48/$AG$52</f>
        <v>0.79321164185446047</v>
      </c>
      <c r="AI48" s="134">
        <f>AH48*AF48</f>
        <v>3.2521677316032879E-2</v>
      </c>
      <c r="AJ48" s="96">
        <v>1083.02</v>
      </c>
      <c r="AK48" s="96">
        <v>1.17</v>
      </c>
      <c r="AL48" s="96">
        <v>7.92</v>
      </c>
      <c r="AM48" s="1"/>
    </row>
    <row r="49" spans="1:39">
      <c r="A49" t="s">
        <v>2190</v>
      </c>
      <c r="B49" s="198">
        <v>-5.8299999999999998E-2</v>
      </c>
      <c r="C49" s="198">
        <v>0.13</v>
      </c>
      <c r="D49" s="189">
        <f t="shared" si="9"/>
        <v>-0.1883</v>
      </c>
      <c r="E49" s="202">
        <v>6.9199999999999998E-2</v>
      </c>
      <c r="F49" s="198">
        <v>0.13</v>
      </c>
      <c r="G49" s="189">
        <f t="shared" si="0"/>
        <v>-6.0800000000000007E-2</v>
      </c>
      <c r="H49" s="202">
        <v>6.9699999999999998E-2</v>
      </c>
      <c r="I49" s="198">
        <v>0.13</v>
      </c>
      <c r="J49" s="189">
        <f t="shared" si="1"/>
        <v>-6.0300000000000006E-2</v>
      </c>
      <c r="K49" s="202">
        <v>3.6499999999999998E-2</v>
      </c>
      <c r="L49" s="198">
        <v>0.13</v>
      </c>
      <c r="M49" s="189">
        <f t="shared" si="2"/>
        <v>-9.35E-2</v>
      </c>
      <c r="N49" s="202">
        <v>4.0000000000000001E-3</v>
      </c>
      <c r="O49" s="198">
        <v>0.13</v>
      </c>
      <c r="P49" s="189">
        <f t="shared" si="3"/>
        <v>-0.126</v>
      </c>
      <c r="Q49" s="202">
        <v>-6.4699999999999994E-2</v>
      </c>
      <c r="R49" s="198">
        <v>0.13</v>
      </c>
      <c r="S49" s="189">
        <f t="shared" si="4"/>
        <v>-0.19469999999999998</v>
      </c>
      <c r="T49" s="202">
        <v>-7.2900000000000006E-2</v>
      </c>
      <c r="U49" s="198">
        <v>0.13</v>
      </c>
      <c r="V49" s="189">
        <f t="shared" si="5"/>
        <v>-0.20290000000000002</v>
      </c>
      <c r="W49" s="202">
        <v>-0.17949999999999999</v>
      </c>
      <c r="X49" s="198">
        <v>0.13</v>
      </c>
      <c r="Y49" s="189">
        <f t="shared" si="6"/>
        <v>-0.3095</v>
      </c>
      <c r="Z49" s="202">
        <v>-0.1226</v>
      </c>
      <c r="AA49" s="198">
        <v>0.13</v>
      </c>
      <c r="AB49" s="189">
        <f t="shared" si="7"/>
        <v>-0.25259999999999999</v>
      </c>
      <c r="AC49" s="202">
        <v>-0.15359999999999999</v>
      </c>
      <c r="AD49" s="198">
        <v>0.13</v>
      </c>
      <c r="AE49" s="189">
        <f t="shared" si="8"/>
        <v>-0.28359999999999996</v>
      </c>
      <c r="AF49" s="22">
        <f t="shared" si="22"/>
        <v>-0.17722000000000002</v>
      </c>
      <c r="AG49" s="96">
        <v>77.66</v>
      </c>
      <c r="AH49" s="230">
        <f t="shared" ref="AH49:AH51" si="23">AG49/$AG$52</f>
        <v>0.12690994067948949</v>
      </c>
      <c r="AI49" s="134">
        <f t="shared" ref="AI49:AI51" si="24">AH49*AF49</f>
        <v>-2.249097968721913E-2</v>
      </c>
      <c r="AJ49" s="96">
        <v>93.27</v>
      </c>
      <c r="AK49" s="96">
        <v>0.44</v>
      </c>
      <c r="AL49" s="96">
        <v>-17.39</v>
      </c>
      <c r="AM49" s="1"/>
    </row>
    <row r="50" spans="1:39">
      <c r="A50" t="s">
        <v>2191</v>
      </c>
      <c r="B50" s="198" t="s">
        <v>13</v>
      </c>
      <c r="C50" s="198">
        <v>0.13</v>
      </c>
      <c r="D50" s="189" t="s">
        <v>13</v>
      </c>
      <c r="E50" s="202" t="s">
        <v>13</v>
      </c>
      <c r="F50" s="198">
        <v>0.13</v>
      </c>
      <c r="G50" s="189" t="s">
        <v>13</v>
      </c>
      <c r="H50" s="202" t="s">
        <v>13</v>
      </c>
      <c r="I50" s="198">
        <v>0.13</v>
      </c>
      <c r="J50" s="189" t="s">
        <v>13</v>
      </c>
      <c r="K50" s="202" t="s">
        <v>13</v>
      </c>
      <c r="L50" s="198">
        <v>0.13</v>
      </c>
      <c r="M50" s="189" t="s">
        <v>13</v>
      </c>
      <c r="N50" s="202">
        <v>0.1133</v>
      </c>
      <c r="O50" s="198">
        <v>0.13</v>
      </c>
      <c r="P50" s="189">
        <f t="shared" si="3"/>
        <v>-1.6700000000000007E-2</v>
      </c>
      <c r="Q50" s="202">
        <v>0.10340000000000001</v>
      </c>
      <c r="R50" s="198">
        <v>0.13</v>
      </c>
      <c r="S50" s="189">
        <f t="shared" si="4"/>
        <v>-2.6599999999999999E-2</v>
      </c>
      <c r="T50" s="202">
        <v>0.1404</v>
      </c>
      <c r="U50" s="198">
        <v>0.13</v>
      </c>
      <c r="V50" s="189">
        <f t="shared" si="5"/>
        <v>1.0399999999999993E-2</v>
      </c>
      <c r="W50" s="202">
        <v>0.48280000000000001</v>
      </c>
      <c r="X50" s="198">
        <v>0.13</v>
      </c>
      <c r="Y50" s="189">
        <f t="shared" si="6"/>
        <v>0.3528</v>
      </c>
      <c r="Z50" s="202">
        <v>0.31819999999999998</v>
      </c>
      <c r="AA50" s="198">
        <v>0.13</v>
      </c>
      <c r="AB50" s="189">
        <f t="shared" si="7"/>
        <v>0.18819999999999998</v>
      </c>
      <c r="AC50" s="202">
        <v>0.33750000000000002</v>
      </c>
      <c r="AD50" s="198">
        <v>0.13</v>
      </c>
      <c r="AE50" s="189">
        <f t="shared" si="8"/>
        <v>0.20750000000000002</v>
      </c>
      <c r="AF50" s="22">
        <f t="shared" si="22"/>
        <v>0.11926666666666667</v>
      </c>
      <c r="AG50" s="96">
        <v>11.5</v>
      </c>
      <c r="AH50" s="230">
        <f t="shared" si="23"/>
        <v>1.8792999199254819E-2</v>
      </c>
      <c r="AI50" s="134">
        <f t="shared" si="24"/>
        <v>2.2413783711644581E-3</v>
      </c>
      <c r="AJ50" s="96">
        <v>20.64</v>
      </c>
      <c r="AK50" s="96">
        <v>0</v>
      </c>
      <c r="AL50" s="96" t="s">
        <v>13</v>
      </c>
      <c r="AM50" s="1"/>
    </row>
    <row r="51" spans="1:39">
      <c r="A51" t="s">
        <v>2192</v>
      </c>
      <c r="B51" s="198">
        <v>-0.01</v>
      </c>
      <c r="C51" s="198">
        <v>0.13</v>
      </c>
      <c r="D51" s="189">
        <f t="shared" si="9"/>
        <v>-0.14000000000000001</v>
      </c>
      <c r="E51" s="202">
        <v>0.09</v>
      </c>
      <c r="F51" s="198">
        <v>0.13</v>
      </c>
      <c r="G51" s="189">
        <f t="shared" si="0"/>
        <v>-4.0000000000000008E-2</v>
      </c>
      <c r="H51" s="202">
        <v>0.09</v>
      </c>
      <c r="I51" s="198">
        <v>0.13</v>
      </c>
      <c r="J51" s="189">
        <f t="shared" si="1"/>
        <v>-4.0000000000000008E-2</v>
      </c>
      <c r="K51" s="202">
        <v>-0.06</v>
      </c>
      <c r="L51" s="198">
        <v>0.13</v>
      </c>
      <c r="M51" s="189">
        <f t="shared" si="2"/>
        <v>-0.19</v>
      </c>
      <c r="N51" s="202">
        <v>0.11</v>
      </c>
      <c r="O51" s="198">
        <v>0.13</v>
      </c>
      <c r="P51" s="189">
        <f t="shared" si="3"/>
        <v>-2.0000000000000004E-2</v>
      </c>
      <c r="Q51" s="202">
        <v>-0.04</v>
      </c>
      <c r="R51" s="198">
        <v>0.13</v>
      </c>
      <c r="S51" s="189">
        <f t="shared" si="4"/>
        <v>-0.17</v>
      </c>
      <c r="T51" s="202">
        <v>-0.08</v>
      </c>
      <c r="U51" s="198">
        <v>0.13</v>
      </c>
      <c r="V51" s="189">
        <f t="shared" si="5"/>
        <v>-0.21000000000000002</v>
      </c>
      <c r="W51" s="202">
        <v>-0.05</v>
      </c>
      <c r="X51" s="198">
        <v>0.13</v>
      </c>
      <c r="Y51" s="189">
        <f t="shared" si="6"/>
        <v>-0.18</v>
      </c>
      <c r="Z51" s="202">
        <v>-0.12</v>
      </c>
      <c r="AA51" s="198">
        <v>0.13</v>
      </c>
      <c r="AB51" s="189">
        <f t="shared" si="7"/>
        <v>-0.25</v>
      </c>
      <c r="AC51" s="202">
        <v>-0.09</v>
      </c>
      <c r="AD51" s="198">
        <v>0.13</v>
      </c>
      <c r="AE51" s="189">
        <f t="shared" si="8"/>
        <v>-0.22</v>
      </c>
      <c r="AF51" s="22">
        <f t="shared" si="22"/>
        <v>-0.14599999999999999</v>
      </c>
      <c r="AG51" s="96">
        <v>37.380000000000003</v>
      </c>
      <c r="AH51" s="230">
        <f t="shared" si="23"/>
        <v>6.1085418266795234E-2</v>
      </c>
      <c r="AI51" s="134">
        <f t="shared" si="24"/>
        <v>-8.9184710669521043E-3</v>
      </c>
      <c r="AJ51" s="96">
        <v>94.68</v>
      </c>
      <c r="AK51" s="96" t="s">
        <v>13</v>
      </c>
      <c r="AL51" s="96">
        <v>-18.73</v>
      </c>
      <c r="AM51" s="1"/>
    </row>
    <row r="52" spans="1:39">
      <c r="A52" s="108"/>
      <c r="B52" s="113"/>
      <c r="C52" s="231"/>
      <c r="D52" s="232"/>
      <c r="E52" s="113"/>
      <c r="F52" s="231"/>
      <c r="G52" s="232"/>
      <c r="H52" s="113"/>
      <c r="I52" s="231"/>
      <c r="J52" s="232"/>
      <c r="K52" s="113"/>
      <c r="L52" s="231"/>
      <c r="M52" s="232"/>
      <c r="N52" s="113"/>
      <c r="O52" s="231"/>
      <c r="P52" s="232"/>
      <c r="Q52" s="113"/>
      <c r="R52" s="231"/>
      <c r="S52" s="232"/>
      <c r="T52" s="113"/>
      <c r="U52" s="231"/>
      <c r="V52" s="232"/>
      <c r="W52" s="113"/>
      <c r="X52" s="231"/>
      <c r="Y52" s="232"/>
      <c r="Z52" s="113"/>
      <c r="AA52" s="231"/>
      <c r="AB52" s="232"/>
      <c r="AC52" s="113"/>
      <c r="AD52" s="231"/>
      <c r="AE52" s="234"/>
      <c r="AF52" s="80">
        <f>AVERAGE(AF48:AF51)</f>
        <v>-4.0738333333333335E-2</v>
      </c>
      <c r="AG52" s="114">
        <f>SUM(AG48:AG51)</f>
        <v>611.92999999999995</v>
      </c>
      <c r="AH52" s="114"/>
      <c r="AI52" s="38">
        <f>SUM(AI48:AI51)</f>
        <v>3.3536049330261039E-3</v>
      </c>
      <c r="AJ52" s="114">
        <f>SUM(AJ48:AJ51)</f>
        <v>1291.6100000000001</v>
      </c>
      <c r="AK52" s="114"/>
      <c r="AL52" s="108"/>
      <c r="AM52" s="179">
        <f>MEDIAN(AF48:AF51)</f>
        <v>-5.2499999999999991E-2</v>
      </c>
    </row>
    <row r="53" spans="1:39">
      <c r="C53" s="198"/>
      <c r="D53" s="189"/>
      <c r="E53" s="2"/>
      <c r="F53" s="198"/>
      <c r="G53" s="189"/>
      <c r="H53" s="2"/>
      <c r="I53" s="198"/>
      <c r="J53" s="189"/>
      <c r="K53" s="2"/>
      <c r="L53" s="198"/>
      <c r="M53" s="189"/>
      <c r="N53" s="2"/>
      <c r="O53" s="198"/>
      <c r="P53" s="189"/>
      <c r="Q53" s="2"/>
      <c r="R53" s="198"/>
      <c r="S53" s="189"/>
      <c r="T53" s="2"/>
      <c r="U53" s="198"/>
      <c r="V53" s="189"/>
      <c r="W53" s="2"/>
      <c r="X53" s="198"/>
      <c r="Y53" s="189"/>
      <c r="Z53" s="2"/>
      <c r="AA53" s="198"/>
      <c r="AB53" s="189"/>
      <c r="AC53" s="2"/>
      <c r="AD53" s="198"/>
      <c r="AE53" s="189"/>
      <c r="AF53" s="4"/>
      <c r="AG53" s="96"/>
      <c r="AH53" s="96"/>
      <c r="AI53" s="96"/>
      <c r="AJ53" s="96"/>
      <c r="AK53" s="96"/>
      <c r="AL53" s="96"/>
      <c r="AM53" s="1"/>
    </row>
    <row r="54" spans="1:39">
      <c r="A54" s="66" t="s">
        <v>2193</v>
      </c>
      <c r="C54" s="198"/>
      <c r="D54" s="189"/>
      <c r="E54" s="2"/>
      <c r="F54" s="198"/>
      <c r="G54" s="189"/>
      <c r="H54" s="2"/>
      <c r="I54" s="198"/>
      <c r="J54" s="189"/>
      <c r="K54" s="2"/>
      <c r="L54" s="198"/>
      <c r="M54" s="189"/>
      <c r="N54" s="2"/>
      <c r="O54" s="198"/>
      <c r="P54" s="189"/>
      <c r="Q54" s="2"/>
      <c r="R54" s="198"/>
      <c r="S54" s="189"/>
      <c r="T54" s="2"/>
      <c r="U54" s="198"/>
      <c r="V54" s="189"/>
      <c r="W54" s="2"/>
      <c r="X54" s="198"/>
      <c r="Y54" s="189"/>
      <c r="Z54" s="2"/>
      <c r="AA54" s="198"/>
      <c r="AB54" s="189"/>
      <c r="AC54" s="2"/>
      <c r="AD54" s="198"/>
      <c r="AE54" s="189"/>
      <c r="AF54" s="4"/>
      <c r="AG54" s="96"/>
      <c r="AH54" s="96"/>
      <c r="AI54" s="96"/>
      <c r="AJ54" s="96"/>
      <c r="AK54" s="96"/>
      <c r="AL54" s="96"/>
      <c r="AM54" s="1"/>
    </row>
    <row r="55" spans="1:39">
      <c r="A55" t="s">
        <v>2194</v>
      </c>
      <c r="B55" s="198">
        <v>0.71</v>
      </c>
      <c r="C55" s="198">
        <v>0.13</v>
      </c>
      <c r="D55" s="189">
        <f t="shared" si="9"/>
        <v>0.57999999999999996</v>
      </c>
      <c r="E55" s="202">
        <v>0.59</v>
      </c>
      <c r="F55" s="198">
        <v>0.13</v>
      </c>
      <c r="G55" s="189">
        <f t="shared" si="0"/>
        <v>0.45999999999999996</v>
      </c>
      <c r="H55" s="202">
        <v>0.53</v>
      </c>
      <c r="I55" s="198">
        <v>0.13</v>
      </c>
      <c r="J55" s="189">
        <f t="shared" si="1"/>
        <v>0.4</v>
      </c>
      <c r="K55" s="202">
        <v>0.5</v>
      </c>
      <c r="L55" s="198">
        <v>0.13</v>
      </c>
      <c r="M55" s="189">
        <f t="shared" si="2"/>
        <v>0.37</v>
      </c>
      <c r="N55" s="202">
        <v>0.47</v>
      </c>
      <c r="O55" s="198">
        <v>0.13</v>
      </c>
      <c r="P55" s="189">
        <f t="shared" si="3"/>
        <v>0.33999999999999997</v>
      </c>
      <c r="Q55" s="202">
        <v>0.45</v>
      </c>
      <c r="R55" s="198">
        <v>0.13</v>
      </c>
      <c r="S55" s="189">
        <f t="shared" si="4"/>
        <v>0.32</v>
      </c>
      <c r="T55" s="202">
        <v>0.44</v>
      </c>
      <c r="U55" s="198">
        <v>0.13</v>
      </c>
      <c r="V55" s="189">
        <f t="shared" si="5"/>
        <v>0.31</v>
      </c>
      <c r="W55" s="202">
        <v>0.4</v>
      </c>
      <c r="X55" s="198">
        <v>0.13</v>
      </c>
      <c r="Y55" s="189">
        <f t="shared" si="6"/>
        <v>0.27</v>
      </c>
      <c r="Z55" s="202">
        <v>0.37</v>
      </c>
      <c r="AA55" s="198">
        <v>0.13</v>
      </c>
      <c r="AB55" s="189">
        <f t="shared" si="7"/>
        <v>0.24</v>
      </c>
      <c r="AC55" s="202">
        <v>0.35</v>
      </c>
      <c r="AD55" s="198">
        <v>0.13</v>
      </c>
      <c r="AE55" s="189">
        <f t="shared" si="8"/>
        <v>0.21999999999999997</v>
      </c>
      <c r="AF55" s="22">
        <f t="shared" ref="AF55:AF60" si="25">AVERAGE(D55,G55,J55,M55,P55,S55,V55,Y55,AB55,AE55)</f>
        <v>0.35099999999999998</v>
      </c>
      <c r="AG55" s="96">
        <v>10382.33</v>
      </c>
      <c r="AH55" s="230">
        <f>AG55/$AG$61</f>
        <v>0.54563748266360579</v>
      </c>
      <c r="AI55" s="134">
        <f>AF55*AH55</f>
        <v>0.19151875641492563</v>
      </c>
      <c r="AJ55" s="96">
        <v>16477.89</v>
      </c>
      <c r="AK55" s="96">
        <v>0.03</v>
      </c>
      <c r="AL55" s="96">
        <v>22.87</v>
      </c>
      <c r="AM55" s="1"/>
    </row>
    <row r="56" spans="1:39">
      <c r="A56" t="s">
        <v>2195</v>
      </c>
      <c r="B56" s="198">
        <v>0.24</v>
      </c>
      <c r="C56" s="198">
        <v>0.13</v>
      </c>
      <c r="D56" s="189">
        <f t="shared" si="9"/>
        <v>0.10999999999999999</v>
      </c>
      <c r="E56" s="202">
        <v>0.25</v>
      </c>
      <c r="F56" s="198">
        <v>0.13</v>
      </c>
      <c r="G56" s="189">
        <f t="shared" si="0"/>
        <v>0.12</v>
      </c>
      <c r="H56" s="202">
        <v>0.26</v>
      </c>
      <c r="I56" s="198">
        <v>0.13</v>
      </c>
      <c r="J56" s="189">
        <f t="shared" si="1"/>
        <v>0.13</v>
      </c>
      <c r="K56" s="202">
        <v>0.25</v>
      </c>
      <c r="L56" s="198">
        <v>0.13</v>
      </c>
      <c r="M56" s="189">
        <f t="shared" si="2"/>
        <v>0.12</v>
      </c>
      <c r="N56" s="202">
        <v>0.24</v>
      </c>
      <c r="O56" s="198">
        <v>0.13</v>
      </c>
      <c r="P56" s="189">
        <f t="shared" si="3"/>
        <v>0.10999999999999999</v>
      </c>
      <c r="Q56" s="202">
        <v>0.25</v>
      </c>
      <c r="R56" s="198">
        <v>0.13</v>
      </c>
      <c r="S56" s="189">
        <f t="shared" si="4"/>
        <v>0.12</v>
      </c>
      <c r="T56" s="202">
        <v>0.3</v>
      </c>
      <c r="U56" s="198">
        <v>0.13</v>
      </c>
      <c r="V56" s="189">
        <f t="shared" si="5"/>
        <v>0.16999999999999998</v>
      </c>
      <c r="W56" s="202">
        <v>0.31</v>
      </c>
      <c r="X56" s="198">
        <v>0.13</v>
      </c>
      <c r="Y56" s="189">
        <f t="shared" si="6"/>
        <v>0.18</v>
      </c>
      <c r="Z56" s="202">
        <v>0.28999999999999998</v>
      </c>
      <c r="AA56" s="198">
        <v>0.13</v>
      </c>
      <c r="AB56" s="189">
        <f t="shared" si="7"/>
        <v>0.15999999999999998</v>
      </c>
      <c r="AC56" s="202">
        <v>0.28000000000000003</v>
      </c>
      <c r="AD56" s="198">
        <v>0.13</v>
      </c>
      <c r="AE56" s="189">
        <f t="shared" si="8"/>
        <v>0.15000000000000002</v>
      </c>
      <c r="AF56" s="22">
        <f t="shared" si="25"/>
        <v>0.13699999999999996</v>
      </c>
      <c r="AG56" s="96">
        <v>2992.76</v>
      </c>
      <c r="AH56" s="230">
        <f t="shared" ref="AH56:AH60" si="26">AG56/$AG$61</f>
        <v>0.15728280960211563</v>
      </c>
      <c r="AI56" s="134">
        <f t="shared" ref="AI56:AI60" si="27">AF56*AH56</f>
        <v>2.1547744915489834E-2</v>
      </c>
      <c r="AJ56" s="96">
        <v>4361.95</v>
      </c>
      <c r="AK56" s="96">
        <v>0.21</v>
      </c>
      <c r="AL56" s="96">
        <v>34.6</v>
      </c>
      <c r="AM56" s="1"/>
    </row>
    <row r="57" spans="1:39">
      <c r="A57" t="s">
        <v>2196</v>
      </c>
      <c r="B57" s="198">
        <v>0.28999999999999998</v>
      </c>
      <c r="C57" s="198">
        <v>0.13</v>
      </c>
      <c r="D57" s="189">
        <f t="shared" si="9"/>
        <v>0.15999999999999998</v>
      </c>
      <c r="E57" s="202">
        <v>0.28000000000000003</v>
      </c>
      <c r="F57" s="198">
        <v>0.13</v>
      </c>
      <c r="G57" s="189">
        <f t="shared" si="0"/>
        <v>0.15000000000000002</v>
      </c>
      <c r="H57" s="202">
        <v>0.28000000000000003</v>
      </c>
      <c r="I57" s="198">
        <v>0.13</v>
      </c>
      <c r="J57" s="189">
        <f t="shared" si="1"/>
        <v>0.15000000000000002</v>
      </c>
      <c r="K57" s="202">
        <v>0.24</v>
      </c>
      <c r="L57" s="198">
        <v>0.13</v>
      </c>
      <c r="M57" s="189">
        <f t="shared" si="2"/>
        <v>0.10999999999999999</v>
      </c>
      <c r="N57" s="202">
        <v>0.22</v>
      </c>
      <c r="O57" s="198">
        <v>0.13</v>
      </c>
      <c r="P57" s="189">
        <f t="shared" si="3"/>
        <v>0.09</v>
      </c>
      <c r="Q57" s="202">
        <v>0.25</v>
      </c>
      <c r="R57" s="198">
        <v>0.13</v>
      </c>
      <c r="S57" s="189">
        <f t="shared" si="4"/>
        <v>0.12</v>
      </c>
      <c r="T57" s="202">
        <v>0.26</v>
      </c>
      <c r="U57" s="198">
        <v>0.13</v>
      </c>
      <c r="V57" s="189">
        <f t="shared" si="5"/>
        <v>0.13</v>
      </c>
      <c r="W57" s="202">
        <v>0.26</v>
      </c>
      <c r="X57" s="198">
        <v>0.13</v>
      </c>
      <c r="Y57" s="189">
        <f t="shared" si="6"/>
        <v>0.13</v>
      </c>
      <c r="Z57" s="202">
        <v>0.25</v>
      </c>
      <c r="AA57" s="198">
        <v>0.13</v>
      </c>
      <c r="AB57" s="189">
        <f t="shared" si="7"/>
        <v>0.12</v>
      </c>
      <c r="AC57" s="202">
        <v>0.2</v>
      </c>
      <c r="AD57" s="198">
        <v>0.13</v>
      </c>
      <c r="AE57" s="189">
        <f t="shared" si="8"/>
        <v>7.0000000000000007E-2</v>
      </c>
      <c r="AF57" s="22">
        <f t="shared" si="25"/>
        <v>0.12300000000000003</v>
      </c>
      <c r="AG57" s="96">
        <v>3997.31</v>
      </c>
      <c r="AH57" s="230">
        <f t="shared" si="26"/>
        <v>0.21007636684887285</v>
      </c>
      <c r="AI57" s="134">
        <f t="shared" si="27"/>
        <v>2.5839393122411364E-2</v>
      </c>
      <c r="AJ57" s="96">
        <v>4883.62</v>
      </c>
      <c r="AK57" s="96">
        <v>0.06</v>
      </c>
      <c r="AL57" s="96">
        <v>16.7</v>
      </c>
      <c r="AM57" s="1"/>
    </row>
    <row r="58" spans="1:39">
      <c r="A58" t="s">
        <v>2197</v>
      </c>
      <c r="B58" s="198">
        <v>0.12</v>
      </c>
      <c r="C58" s="198">
        <v>0.13</v>
      </c>
      <c r="D58" s="189">
        <f t="shared" si="9"/>
        <v>-1.0000000000000009E-2</v>
      </c>
      <c r="E58" s="202">
        <v>0.14000000000000001</v>
      </c>
      <c r="F58" s="198">
        <v>0.13</v>
      </c>
      <c r="G58" s="189">
        <f t="shared" si="0"/>
        <v>1.0000000000000009E-2</v>
      </c>
      <c r="H58" s="202">
        <v>0.13</v>
      </c>
      <c r="I58" s="198">
        <v>0.13</v>
      </c>
      <c r="J58" s="189">
        <f t="shared" si="1"/>
        <v>0</v>
      </c>
      <c r="K58" s="202">
        <v>0.15</v>
      </c>
      <c r="L58" s="198">
        <v>0.13</v>
      </c>
      <c r="M58" s="189">
        <f t="shared" si="2"/>
        <v>1.999999999999999E-2</v>
      </c>
      <c r="N58" s="202">
        <v>0.16</v>
      </c>
      <c r="O58" s="198">
        <v>0.13</v>
      </c>
      <c r="P58" s="189">
        <f t="shared" si="3"/>
        <v>0.03</v>
      </c>
      <c r="Q58" s="202">
        <v>0.25</v>
      </c>
      <c r="R58" s="198">
        <v>0.13</v>
      </c>
      <c r="S58" s="189">
        <f t="shared" si="4"/>
        <v>0.12</v>
      </c>
      <c r="T58" s="202">
        <v>0.26</v>
      </c>
      <c r="U58" s="198">
        <v>0.13</v>
      </c>
      <c r="V58" s="189">
        <f t="shared" si="5"/>
        <v>0.13</v>
      </c>
      <c r="W58" s="202">
        <v>0.27</v>
      </c>
      <c r="X58" s="198">
        <v>0.13</v>
      </c>
      <c r="Y58" s="189">
        <f t="shared" si="6"/>
        <v>0.14000000000000001</v>
      </c>
      <c r="Z58" s="202">
        <v>0.4</v>
      </c>
      <c r="AA58" s="198">
        <v>0.13</v>
      </c>
      <c r="AB58" s="189">
        <f t="shared" si="7"/>
        <v>0.27</v>
      </c>
      <c r="AC58" s="202">
        <v>0.24</v>
      </c>
      <c r="AD58" s="198">
        <v>0.13</v>
      </c>
      <c r="AE58" s="189">
        <f t="shared" si="8"/>
        <v>0.10999999999999999</v>
      </c>
      <c r="AF58" s="22">
        <f t="shared" si="25"/>
        <v>8.199999999999999E-2</v>
      </c>
      <c r="AG58" s="96">
        <v>1183.27</v>
      </c>
      <c r="AH58" s="230">
        <f t="shared" si="26"/>
        <v>6.2186085793012248E-2</v>
      </c>
      <c r="AI58" s="134">
        <f t="shared" si="27"/>
        <v>5.099259035027004E-3</v>
      </c>
      <c r="AJ58" s="96">
        <v>2104.33</v>
      </c>
      <c r="AK58" s="96">
        <v>7.0000000000000007E-2</v>
      </c>
      <c r="AL58" s="96">
        <v>11.88</v>
      </c>
      <c r="AM58" s="1"/>
    </row>
    <row r="59" spans="1:39">
      <c r="A59" t="s">
        <v>2198</v>
      </c>
      <c r="B59" s="198">
        <v>0.25</v>
      </c>
      <c r="C59" s="198">
        <v>0.13</v>
      </c>
      <c r="D59" s="189">
        <f t="shared" si="9"/>
        <v>0.12</v>
      </c>
      <c r="E59" s="202">
        <v>0.25</v>
      </c>
      <c r="F59" s="198">
        <v>0.13</v>
      </c>
      <c r="G59" s="189">
        <f t="shared" si="0"/>
        <v>0.12</v>
      </c>
      <c r="H59" s="202">
        <v>0.28999999999999998</v>
      </c>
      <c r="I59" s="198">
        <v>0.13</v>
      </c>
      <c r="J59" s="189">
        <f t="shared" si="1"/>
        <v>0.15999999999999998</v>
      </c>
      <c r="K59" s="202">
        <v>0.23</v>
      </c>
      <c r="L59" s="198">
        <v>0.13</v>
      </c>
      <c r="M59" s="189">
        <f t="shared" si="2"/>
        <v>0.1</v>
      </c>
      <c r="N59" s="202">
        <v>7.0000000000000007E-2</v>
      </c>
      <c r="O59" s="198">
        <v>0.13</v>
      </c>
      <c r="P59" s="189">
        <f t="shared" si="3"/>
        <v>-0.06</v>
      </c>
      <c r="Q59" s="202">
        <v>0.02</v>
      </c>
      <c r="R59" s="198">
        <v>0.13</v>
      </c>
      <c r="S59" s="189">
        <f t="shared" si="4"/>
        <v>-0.11</v>
      </c>
      <c r="T59" s="202">
        <v>0.13</v>
      </c>
      <c r="U59" s="198">
        <v>0.13</v>
      </c>
      <c r="V59" s="189">
        <f t="shared" si="5"/>
        <v>0</v>
      </c>
      <c r="W59" s="202">
        <v>0.03</v>
      </c>
      <c r="X59" s="198">
        <v>0.13</v>
      </c>
      <c r="Y59" s="189">
        <f t="shared" si="6"/>
        <v>-0.1</v>
      </c>
      <c r="Z59" s="202">
        <v>-0.12</v>
      </c>
      <c r="AA59" s="198">
        <v>0.13</v>
      </c>
      <c r="AB59" s="189">
        <f t="shared" si="7"/>
        <v>-0.25</v>
      </c>
      <c r="AC59" s="202">
        <v>-0.18</v>
      </c>
      <c r="AD59" s="198">
        <v>0.13</v>
      </c>
      <c r="AE59" s="189">
        <f t="shared" si="8"/>
        <v>-0.31</v>
      </c>
      <c r="AF59" s="22">
        <f t="shared" si="25"/>
        <v>-3.2999999999999995E-2</v>
      </c>
      <c r="AG59" s="96">
        <v>435.32</v>
      </c>
      <c r="AH59" s="230">
        <f t="shared" si="26"/>
        <v>2.2877996456780018E-2</v>
      </c>
      <c r="AI59" s="134">
        <f t="shared" si="27"/>
        <v>-7.5497388307374047E-4</v>
      </c>
      <c r="AJ59" s="96">
        <v>555.52</v>
      </c>
      <c r="AK59" s="96">
        <v>0.45</v>
      </c>
      <c r="AL59" s="96">
        <v>2.4700000000000002</v>
      </c>
      <c r="AM59" s="1"/>
    </row>
    <row r="60" spans="1:39">
      <c r="A60" t="s">
        <v>2199</v>
      </c>
      <c r="B60" s="198">
        <v>3.6499999999999998E-2</v>
      </c>
      <c r="C60" s="198">
        <v>0.13</v>
      </c>
      <c r="D60" s="189">
        <f t="shared" si="9"/>
        <v>-9.35E-2</v>
      </c>
      <c r="E60" s="202">
        <v>2.47E-2</v>
      </c>
      <c r="F60" s="198">
        <v>0.13</v>
      </c>
      <c r="G60" s="189">
        <f t="shared" si="0"/>
        <v>-0.1053</v>
      </c>
      <c r="H60" s="202">
        <v>1.9400000000000001E-2</v>
      </c>
      <c r="I60" s="198">
        <v>0.13</v>
      </c>
      <c r="J60" s="189">
        <f t="shared" si="1"/>
        <v>-0.1106</v>
      </c>
      <c r="K60" s="202">
        <v>-3.7100000000000001E-2</v>
      </c>
      <c r="L60" s="198">
        <v>0.13</v>
      </c>
      <c r="M60" s="189">
        <f t="shared" si="2"/>
        <v>-0.1671</v>
      </c>
      <c r="N60" s="202">
        <v>-9.1999999999999998E-3</v>
      </c>
      <c r="O60" s="198">
        <v>0.13</v>
      </c>
      <c r="P60" s="189">
        <f t="shared" si="3"/>
        <v>-0.13919999999999999</v>
      </c>
      <c r="Q60" s="202">
        <v>3.09E-2</v>
      </c>
      <c r="R60" s="198">
        <v>0.13</v>
      </c>
      <c r="S60" s="189">
        <f t="shared" si="4"/>
        <v>-9.9100000000000008E-2</v>
      </c>
      <c r="T60" s="202">
        <v>4.0800000000000003E-2</v>
      </c>
      <c r="U60" s="198">
        <v>0.13</v>
      </c>
      <c r="V60" s="189">
        <f t="shared" si="5"/>
        <v>-8.9200000000000002E-2</v>
      </c>
      <c r="W60" s="202">
        <v>0.14119999999999999</v>
      </c>
      <c r="X60" s="198">
        <v>0.13</v>
      </c>
      <c r="Y60" s="189">
        <f t="shared" si="6"/>
        <v>1.1199999999999988E-2</v>
      </c>
      <c r="Z60" s="202">
        <v>3.6200000000000003E-2</v>
      </c>
      <c r="AA60" s="198">
        <v>0.13</v>
      </c>
      <c r="AB60" s="189">
        <f t="shared" si="7"/>
        <v>-9.3799999999999994E-2</v>
      </c>
      <c r="AC60" s="202">
        <v>4.8999999999999998E-3</v>
      </c>
      <c r="AD60" s="198">
        <v>0.13</v>
      </c>
      <c r="AE60" s="189">
        <f t="shared" si="8"/>
        <v>-0.12510000000000002</v>
      </c>
      <c r="AF60" s="22">
        <f t="shared" si="25"/>
        <v>-0.10117000000000001</v>
      </c>
      <c r="AG60" s="96">
        <v>36.9</v>
      </c>
      <c r="AH60" s="230">
        <f t="shared" si="26"/>
        <v>1.9392586356133019E-3</v>
      </c>
      <c r="AI60" s="134">
        <f t="shared" si="27"/>
        <v>-1.9619479616499777E-4</v>
      </c>
      <c r="AJ60" s="96">
        <v>39.340000000000003</v>
      </c>
      <c r="AK60" s="96">
        <v>0</v>
      </c>
      <c r="AL60" s="96">
        <v>-10.029999999999999</v>
      </c>
      <c r="AM60" s="1"/>
    </row>
    <row r="61" spans="1:39">
      <c r="A61" s="108"/>
      <c r="B61" s="113"/>
      <c r="C61" s="231"/>
      <c r="D61" s="232"/>
      <c r="E61" s="113"/>
      <c r="F61" s="231"/>
      <c r="G61" s="232"/>
      <c r="H61" s="113"/>
      <c r="I61" s="231"/>
      <c r="J61" s="232"/>
      <c r="K61" s="113"/>
      <c r="L61" s="231"/>
      <c r="M61" s="232"/>
      <c r="N61" s="113"/>
      <c r="O61" s="231"/>
      <c r="P61" s="232"/>
      <c r="Q61" s="113"/>
      <c r="R61" s="231"/>
      <c r="S61" s="232"/>
      <c r="T61" s="113"/>
      <c r="U61" s="231"/>
      <c r="V61" s="232"/>
      <c r="W61" s="113"/>
      <c r="X61" s="231"/>
      <c r="Y61" s="232"/>
      <c r="Z61" s="113"/>
      <c r="AA61" s="237"/>
      <c r="AB61" s="234"/>
      <c r="AC61" s="236"/>
      <c r="AD61" s="237"/>
      <c r="AE61" s="234"/>
      <c r="AF61" s="80">
        <f>AVERAGE(AF55:AF60)</f>
        <v>9.3138333333333323E-2</v>
      </c>
      <c r="AG61" s="114">
        <f>SUM(AG55:AG60)</f>
        <v>19027.890000000003</v>
      </c>
      <c r="AH61" s="114"/>
      <c r="AI61" s="38">
        <f>SUM(AI55:AI60)</f>
        <v>0.24305398480861509</v>
      </c>
      <c r="AJ61" s="114">
        <f>SUM(AJ55:AJ60)</f>
        <v>28422.65</v>
      </c>
      <c r="AK61" s="114"/>
      <c r="AL61" s="108"/>
      <c r="AM61" s="179">
        <f>MEDIAN(AF55:AF60)</f>
        <v>0.10250000000000001</v>
      </c>
    </row>
    <row r="62" spans="1:39">
      <c r="C62" s="198"/>
      <c r="D62" s="189"/>
      <c r="E62" s="2"/>
      <c r="F62" s="198"/>
      <c r="G62" s="189"/>
      <c r="H62" s="2"/>
      <c r="I62" s="198"/>
      <c r="J62" s="189"/>
      <c r="K62" s="2"/>
      <c r="L62" s="198"/>
      <c r="M62" s="189"/>
      <c r="N62" s="2"/>
      <c r="O62" s="198"/>
      <c r="P62" s="189"/>
      <c r="Q62" s="2"/>
      <c r="R62" s="198"/>
      <c r="S62" s="189"/>
      <c r="T62" s="2"/>
      <c r="U62" s="198"/>
      <c r="V62" s="189"/>
      <c r="W62" s="2"/>
      <c r="X62" s="198"/>
      <c r="Y62" s="189"/>
      <c r="Z62" s="2"/>
      <c r="AA62" s="198"/>
      <c r="AB62" s="189"/>
      <c r="AC62" s="2"/>
      <c r="AD62" s="198"/>
      <c r="AE62" s="189"/>
      <c r="AF62" s="4"/>
      <c r="AG62" s="96"/>
      <c r="AH62" s="96"/>
      <c r="AI62" s="96"/>
      <c r="AJ62" s="96"/>
      <c r="AK62" s="96"/>
      <c r="AL62" s="96"/>
      <c r="AM62" s="1"/>
    </row>
    <row r="63" spans="1:39">
      <c r="A63" s="66" t="s">
        <v>2200</v>
      </c>
      <c r="C63" s="198"/>
      <c r="D63" s="189"/>
      <c r="E63" s="2"/>
      <c r="F63" s="198"/>
      <c r="G63" s="189"/>
      <c r="H63" s="2"/>
      <c r="I63" s="198"/>
      <c r="J63" s="189"/>
      <c r="K63" s="2"/>
      <c r="L63" s="198"/>
      <c r="M63" s="189"/>
      <c r="N63" s="2"/>
      <c r="O63" s="198"/>
      <c r="P63" s="189"/>
      <c r="Q63" s="2"/>
      <c r="R63" s="198"/>
      <c r="S63" s="189"/>
      <c r="T63" s="2"/>
      <c r="U63" s="198"/>
      <c r="V63" s="189"/>
      <c r="W63" s="2"/>
      <c r="X63" s="198"/>
      <c r="Y63" s="189"/>
      <c r="Z63" s="2"/>
      <c r="AA63" s="198"/>
      <c r="AB63" s="189"/>
      <c r="AC63" s="2"/>
      <c r="AD63" s="198"/>
      <c r="AE63" s="189"/>
      <c r="AF63" s="22"/>
      <c r="AG63" s="96"/>
      <c r="AH63" s="96"/>
      <c r="AI63" s="96"/>
      <c r="AJ63" s="96"/>
      <c r="AK63" s="96"/>
      <c r="AL63" s="96"/>
      <c r="AM63" s="1"/>
    </row>
    <row r="64" spans="1:39">
      <c r="A64" t="s">
        <v>2201</v>
      </c>
      <c r="B64" s="198">
        <v>0.25</v>
      </c>
      <c r="C64" s="198">
        <v>0.13</v>
      </c>
      <c r="D64" s="189">
        <f t="shared" si="9"/>
        <v>0.12</v>
      </c>
      <c r="E64" s="202">
        <v>0.18</v>
      </c>
      <c r="F64" s="198">
        <v>0.13</v>
      </c>
      <c r="G64" s="189">
        <f t="shared" si="0"/>
        <v>4.9999999999999989E-2</v>
      </c>
      <c r="H64" s="202">
        <v>0.04</v>
      </c>
      <c r="I64" s="198">
        <v>0.13</v>
      </c>
      <c r="J64" s="189">
        <f t="shared" si="1"/>
        <v>-0.09</v>
      </c>
      <c r="K64" s="202">
        <v>-7.0000000000000007E-2</v>
      </c>
      <c r="L64" s="198">
        <v>0.13</v>
      </c>
      <c r="M64" s="189">
        <f t="shared" si="2"/>
        <v>-0.2</v>
      </c>
      <c r="N64" s="202">
        <v>0</v>
      </c>
      <c r="O64" s="198">
        <v>0.13</v>
      </c>
      <c r="P64" s="189">
        <f t="shared" si="3"/>
        <v>-0.13</v>
      </c>
      <c r="Q64" s="202">
        <v>0.05</v>
      </c>
      <c r="R64" s="198">
        <v>0.13</v>
      </c>
      <c r="S64" s="189">
        <f t="shared" si="4"/>
        <v>-0.08</v>
      </c>
      <c r="T64" s="202">
        <v>0.06</v>
      </c>
      <c r="U64" s="198">
        <v>0.13</v>
      </c>
      <c r="V64" s="189">
        <f t="shared" si="5"/>
        <v>-7.0000000000000007E-2</v>
      </c>
      <c r="W64" s="202">
        <v>0.04</v>
      </c>
      <c r="X64" s="198">
        <v>0.13</v>
      </c>
      <c r="Y64" s="189">
        <f t="shared" si="6"/>
        <v>-0.09</v>
      </c>
      <c r="Z64" s="202">
        <v>7.0000000000000007E-2</v>
      </c>
      <c r="AA64" s="198">
        <v>0.13</v>
      </c>
      <c r="AB64" s="189">
        <f t="shared" si="7"/>
        <v>-0.06</v>
      </c>
      <c r="AC64" s="202">
        <v>0.09</v>
      </c>
      <c r="AD64" s="198">
        <v>0.13</v>
      </c>
      <c r="AE64" s="189">
        <f t="shared" si="8"/>
        <v>-4.0000000000000008E-2</v>
      </c>
      <c r="AF64" s="22">
        <f t="shared" ref="AF64:AF68" si="28">AVERAGE(D64,G64,J64,M64,P64,S64,V64,Y64,AB64,AE64)</f>
        <v>-5.9000000000000011E-2</v>
      </c>
      <c r="AG64" s="96">
        <v>422.34</v>
      </c>
      <c r="AH64" s="230">
        <f>AG64/$AG$69</f>
        <v>0.61270854490062387</v>
      </c>
      <c r="AI64" s="134">
        <f>AF64*AH64</f>
        <v>-3.6149804149136815E-2</v>
      </c>
      <c r="AJ64" s="96">
        <v>554.70000000000005</v>
      </c>
      <c r="AK64" s="96">
        <v>0.7</v>
      </c>
      <c r="AL64" s="96">
        <v>6.05</v>
      </c>
      <c r="AM64" s="1"/>
    </row>
    <row r="65" spans="1:39">
      <c r="A65" t="s">
        <v>2202</v>
      </c>
      <c r="B65" s="198" t="s">
        <v>13</v>
      </c>
      <c r="C65" s="198">
        <v>0.13</v>
      </c>
      <c r="D65" s="189" t="s">
        <v>13</v>
      </c>
      <c r="E65" s="202" t="s">
        <v>13</v>
      </c>
      <c r="F65" s="198">
        <v>0.13</v>
      </c>
      <c r="G65" s="189" t="s">
        <v>13</v>
      </c>
      <c r="H65" s="202">
        <v>0.75</v>
      </c>
      <c r="I65" s="198">
        <v>0.13</v>
      </c>
      <c r="J65" s="189">
        <f t="shared" si="1"/>
        <v>0.62</v>
      </c>
      <c r="K65" s="202">
        <v>0.12</v>
      </c>
      <c r="L65" s="198">
        <v>0.13</v>
      </c>
      <c r="M65" s="189">
        <f t="shared" si="2"/>
        <v>-1.0000000000000009E-2</v>
      </c>
      <c r="N65" s="202">
        <v>0.08</v>
      </c>
      <c r="O65" s="198">
        <v>0.13</v>
      </c>
      <c r="P65" s="189">
        <f t="shared" si="3"/>
        <v>-0.05</v>
      </c>
      <c r="Q65" s="202">
        <v>0.06</v>
      </c>
      <c r="R65" s="198">
        <v>0.13</v>
      </c>
      <c r="S65" s="189">
        <f t="shared" si="4"/>
        <v>-7.0000000000000007E-2</v>
      </c>
      <c r="T65" s="202">
        <v>0.05</v>
      </c>
      <c r="U65" s="198">
        <v>0.13</v>
      </c>
      <c r="V65" s="189">
        <f t="shared" si="5"/>
        <v>-0.08</v>
      </c>
      <c r="W65" s="202">
        <v>0.11</v>
      </c>
      <c r="X65" s="198">
        <v>0.13</v>
      </c>
      <c r="Y65" s="189">
        <f t="shared" si="6"/>
        <v>-2.0000000000000004E-2</v>
      </c>
      <c r="Z65" s="202">
        <v>0.14000000000000001</v>
      </c>
      <c r="AA65" s="198">
        <v>0.13</v>
      </c>
      <c r="AB65" s="189">
        <f t="shared" si="7"/>
        <v>1.0000000000000009E-2</v>
      </c>
      <c r="AC65" s="202">
        <v>0.13</v>
      </c>
      <c r="AD65" s="198">
        <v>0.13</v>
      </c>
      <c r="AE65" s="189">
        <f t="shared" si="8"/>
        <v>0</v>
      </c>
      <c r="AF65" s="22">
        <f t="shared" si="28"/>
        <v>4.9999999999999989E-2</v>
      </c>
      <c r="AG65" s="96">
        <v>49.73</v>
      </c>
      <c r="AH65" s="230">
        <f t="shared" ref="AH65:AH68" si="29">AG65/$AG$69</f>
        <v>7.2145655012331347E-2</v>
      </c>
      <c r="AI65" s="134">
        <f t="shared" ref="AI65:AI68" si="30">AF65*AH65</f>
        <v>3.6072827506165666E-3</v>
      </c>
      <c r="AJ65" s="96">
        <v>64.72</v>
      </c>
      <c r="AK65" s="96">
        <v>0.28000000000000003</v>
      </c>
      <c r="AL65" s="96" t="s">
        <v>13</v>
      </c>
      <c r="AM65" s="1"/>
    </row>
    <row r="66" spans="1:39">
      <c r="A66" t="s">
        <v>2203</v>
      </c>
      <c r="B66" s="198">
        <v>0.21</v>
      </c>
      <c r="C66" s="198">
        <v>0.13</v>
      </c>
      <c r="D66" s="189">
        <f t="shared" si="9"/>
        <v>7.9999999999999988E-2</v>
      </c>
      <c r="E66" s="202">
        <v>0.17</v>
      </c>
      <c r="F66" s="198">
        <v>0.13</v>
      </c>
      <c r="G66" s="189">
        <f t="shared" si="0"/>
        <v>4.0000000000000008E-2</v>
      </c>
      <c r="H66" s="202">
        <v>7.0000000000000007E-2</v>
      </c>
      <c r="I66" s="198">
        <v>0.13</v>
      </c>
      <c r="J66" s="189">
        <f t="shared" si="1"/>
        <v>-0.06</v>
      </c>
      <c r="K66" s="202">
        <v>0.1</v>
      </c>
      <c r="L66" s="198">
        <v>0.13</v>
      </c>
      <c r="M66" s="189">
        <f t="shared" si="2"/>
        <v>-0.03</v>
      </c>
      <c r="N66" s="202">
        <v>0.16</v>
      </c>
      <c r="O66" s="198">
        <v>0.13</v>
      </c>
      <c r="P66" s="189">
        <f t="shared" si="3"/>
        <v>0.03</v>
      </c>
      <c r="Q66" s="202">
        <v>0.18</v>
      </c>
      <c r="R66" s="198">
        <v>0.13</v>
      </c>
      <c r="S66" s="189">
        <f t="shared" si="4"/>
        <v>4.9999999999999989E-2</v>
      </c>
      <c r="T66" s="202">
        <v>0.22</v>
      </c>
      <c r="U66" s="198">
        <v>0.13</v>
      </c>
      <c r="V66" s="189">
        <f t="shared" si="5"/>
        <v>0.09</v>
      </c>
      <c r="W66" s="202">
        <v>0.17</v>
      </c>
      <c r="X66" s="198">
        <v>0.13</v>
      </c>
      <c r="Y66" s="189">
        <f t="shared" si="6"/>
        <v>4.0000000000000008E-2</v>
      </c>
      <c r="Z66" s="202">
        <v>0.09</v>
      </c>
      <c r="AA66" s="198">
        <v>0.13</v>
      </c>
      <c r="AB66" s="189">
        <f t="shared" si="7"/>
        <v>-4.0000000000000008E-2</v>
      </c>
      <c r="AC66" s="202">
        <v>0.09</v>
      </c>
      <c r="AD66" s="198">
        <v>0.13</v>
      </c>
      <c r="AE66" s="189">
        <f t="shared" si="8"/>
        <v>-4.0000000000000008E-2</v>
      </c>
      <c r="AF66" s="22">
        <f t="shared" si="28"/>
        <v>1.5999999999999997E-2</v>
      </c>
      <c r="AG66" s="96">
        <v>185.47</v>
      </c>
      <c r="AH66" s="230">
        <f t="shared" si="29"/>
        <v>0.26907007108660963</v>
      </c>
      <c r="AI66" s="134">
        <f t="shared" si="30"/>
        <v>4.3051211373857532E-3</v>
      </c>
      <c r="AJ66" s="96">
        <v>244.72</v>
      </c>
      <c r="AK66" s="96">
        <v>0.42</v>
      </c>
      <c r="AL66" s="96">
        <v>7.7</v>
      </c>
      <c r="AM66" s="1"/>
    </row>
    <row r="67" spans="1:39">
      <c r="A67" s="76" t="s">
        <v>2204</v>
      </c>
      <c r="B67" s="198" t="s">
        <v>13</v>
      </c>
      <c r="C67" s="198">
        <v>0.13</v>
      </c>
      <c r="D67" s="189" t="s">
        <v>13</v>
      </c>
      <c r="E67" s="202" t="s">
        <v>13</v>
      </c>
      <c r="F67" s="198">
        <v>0.13</v>
      </c>
      <c r="G67" s="189" t="s">
        <v>13</v>
      </c>
      <c r="H67" s="202" t="s">
        <v>13</v>
      </c>
      <c r="I67" s="198">
        <v>0.13</v>
      </c>
      <c r="J67" s="189" t="s">
        <v>13</v>
      </c>
      <c r="K67" s="202" t="s">
        <v>13</v>
      </c>
      <c r="L67" s="198">
        <v>0.13</v>
      </c>
      <c r="M67" s="189" t="s">
        <v>13</v>
      </c>
      <c r="N67" s="202" t="s">
        <v>13</v>
      </c>
      <c r="O67" s="198">
        <v>0.13</v>
      </c>
      <c r="P67" s="189" t="s">
        <v>13</v>
      </c>
      <c r="Q67" s="202" t="s">
        <v>13</v>
      </c>
      <c r="R67" s="198">
        <v>0.13</v>
      </c>
      <c r="S67" s="189" t="s">
        <v>13</v>
      </c>
      <c r="T67" s="202" t="s">
        <v>13</v>
      </c>
      <c r="U67" s="198">
        <v>0.13</v>
      </c>
      <c r="V67" s="189" t="s">
        <v>13</v>
      </c>
      <c r="W67" s="202" t="s">
        <v>13</v>
      </c>
      <c r="X67" s="198">
        <v>0.13</v>
      </c>
      <c r="Y67" s="189" t="s">
        <v>13</v>
      </c>
      <c r="Z67" s="202">
        <v>0.23400000000000001</v>
      </c>
      <c r="AA67" s="198">
        <v>0.13</v>
      </c>
      <c r="AB67" s="189">
        <f t="shared" si="7"/>
        <v>0.10400000000000001</v>
      </c>
      <c r="AC67" s="202">
        <v>0.26440000000000002</v>
      </c>
      <c r="AD67" s="198">
        <v>0.13</v>
      </c>
      <c r="AE67" s="189">
        <f t="shared" si="8"/>
        <v>0.13440000000000002</v>
      </c>
      <c r="AF67" s="22">
        <f t="shared" si="28"/>
        <v>0.11920000000000001</v>
      </c>
      <c r="AG67" s="96">
        <v>8.2799999999999994</v>
      </c>
      <c r="AH67" s="230">
        <f t="shared" si="29"/>
        <v>1.2012186275932105E-2</v>
      </c>
      <c r="AI67" s="134">
        <f t="shared" si="30"/>
        <v>1.4318526040911069E-3</v>
      </c>
      <c r="AJ67" s="96">
        <v>12.61</v>
      </c>
      <c r="AK67" s="96">
        <v>1.79</v>
      </c>
      <c r="AL67" s="96" t="s">
        <v>13</v>
      </c>
      <c r="AM67" s="1"/>
    </row>
    <row r="68" spans="1:39">
      <c r="A68" s="76" t="s">
        <v>2205</v>
      </c>
      <c r="B68" s="198" t="s">
        <v>13</v>
      </c>
      <c r="C68" s="198">
        <v>0.13</v>
      </c>
      <c r="D68" s="189" t="s">
        <v>13</v>
      </c>
      <c r="E68" s="202" t="s">
        <v>13</v>
      </c>
      <c r="F68" s="198">
        <v>0.13</v>
      </c>
      <c r="G68" s="189" t="s">
        <v>13</v>
      </c>
      <c r="H68" s="202" t="s">
        <v>13</v>
      </c>
      <c r="I68" s="198">
        <v>0.13</v>
      </c>
      <c r="J68" s="189" t="s">
        <v>13</v>
      </c>
      <c r="K68" s="202" t="s">
        <v>13</v>
      </c>
      <c r="L68" s="198">
        <v>0.13</v>
      </c>
      <c r="M68" s="189" t="s">
        <v>13</v>
      </c>
      <c r="N68" s="202" t="s">
        <v>13</v>
      </c>
      <c r="O68" s="198">
        <v>0.13</v>
      </c>
      <c r="P68" s="189" t="s">
        <v>13</v>
      </c>
      <c r="Q68" s="202" t="s">
        <v>13</v>
      </c>
      <c r="R68" s="198">
        <v>0.13</v>
      </c>
      <c r="S68" s="189" t="s">
        <v>13</v>
      </c>
      <c r="T68" s="202">
        <v>0.1014</v>
      </c>
      <c r="U68" s="198">
        <v>0.13</v>
      </c>
      <c r="V68" s="189">
        <f t="shared" ref="V68:V127" si="31">T68-U68</f>
        <v>-2.86E-2</v>
      </c>
      <c r="W68" s="202">
        <v>0.2525</v>
      </c>
      <c r="X68" s="198">
        <v>0.13</v>
      </c>
      <c r="Y68" s="189">
        <f t="shared" ref="Y68:Y131" si="32">W68-X68</f>
        <v>0.1225</v>
      </c>
      <c r="Z68" s="202">
        <v>0.12720000000000001</v>
      </c>
      <c r="AA68" s="198">
        <v>0.13</v>
      </c>
      <c r="AB68" s="189">
        <f t="shared" ref="AB68:AB131" si="33">Z68-AA68</f>
        <v>-2.7999999999999969E-3</v>
      </c>
      <c r="AC68" s="202">
        <v>0.16209999999999999</v>
      </c>
      <c r="AD68" s="198">
        <v>0.13</v>
      </c>
      <c r="AE68" s="189">
        <f t="shared" ref="AE68:AE131" si="34">AC68-AD68</f>
        <v>3.209999999999999E-2</v>
      </c>
      <c r="AF68" s="22">
        <f t="shared" si="28"/>
        <v>3.0799999999999998E-2</v>
      </c>
      <c r="AG68" s="96">
        <v>23.48</v>
      </c>
      <c r="AH68" s="230">
        <f t="shared" si="29"/>
        <v>3.4063542724503119E-2</v>
      </c>
      <c r="AI68" s="134">
        <f t="shared" si="30"/>
        <v>1.049157115914696E-3</v>
      </c>
      <c r="AJ68" s="96">
        <v>27.01</v>
      </c>
      <c r="AK68" s="96">
        <v>1.21</v>
      </c>
      <c r="AL68" s="96" t="s">
        <v>13</v>
      </c>
      <c r="AM68" s="1"/>
    </row>
    <row r="69" spans="1:39">
      <c r="A69" s="108"/>
      <c r="B69" s="238"/>
      <c r="C69" s="231"/>
      <c r="D69" s="232"/>
      <c r="E69" s="238"/>
      <c r="F69" s="231"/>
      <c r="G69" s="232"/>
      <c r="H69" s="238"/>
      <c r="I69" s="231"/>
      <c r="J69" s="232"/>
      <c r="K69" s="238"/>
      <c r="L69" s="231"/>
      <c r="M69" s="232"/>
      <c r="N69" s="238"/>
      <c r="O69" s="231"/>
      <c r="P69" s="232"/>
      <c r="Q69" s="238"/>
      <c r="R69" s="231"/>
      <c r="S69" s="232"/>
      <c r="T69" s="238"/>
      <c r="U69" s="231"/>
      <c r="V69" s="232"/>
      <c r="W69" s="238"/>
      <c r="X69" s="231"/>
      <c r="Y69" s="232"/>
      <c r="Z69" s="238"/>
      <c r="AA69" s="231"/>
      <c r="AB69" s="232"/>
      <c r="AC69" s="238"/>
      <c r="AD69" s="231"/>
      <c r="AE69" s="232"/>
      <c r="AF69" s="80">
        <f>AVERAGE(AF64:AF68)</f>
        <v>3.1399999999999997E-2</v>
      </c>
      <c r="AG69" s="114">
        <f>SUM(AG64:AG68)</f>
        <v>689.3</v>
      </c>
      <c r="AH69" s="114"/>
      <c r="AI69" s="38">
        <f>SUM(AI64:AI68)</f>
        <v>-2.5756390541128691E-2</v>
      </c>
      <c r="AJ69" s="114">
        <f>SUM(AJ64:AJ68)</f>
        <v>903.7600000000001</v>
      </c>
      <c r="AK69" s="108"/>
      <c r="AL69" s="108"/>
      <c r="AM69" s="179">
        <f>MEDIAN(AF64:AF68)</f>
        <v>3.0799999999999998E-2</v>
      </c>
    </row>
    <row r="70" spans="1:39">
      <c r="B70" s="198"/>
      <c r="C70" s="198"/>
      <c r="D70" s="189"/>
      <c r="E70" s="202"/>
      <c r="F70" s="198"/>
      <c r="G70" s="189"/>
      <c r="H70" s="202"/>
      <c r="I70" s="198"/>
      <c r="J70" s="189"/>
      <c r="K70" s="202"/>
      <c r="L70" s="198"/>
      <c r="M70" s="189"/>
      <c r="N70" s="202"/>
      <c r="O70" s="198"/>
      <c r="P70" s="189"/>
      <c r="Q70" s="202"/>
      <c r="R70" s="198"/>
      <c r="S70" s="189"/>
      <c r="T70" s="202"/>
      <c r="U70" s="198"/>
      <c r="V70" s="189"/>
      <c r="W70" s="202"/>
      <c r="X70" s="198"/>
      <c r="Y70" s="189"/>
      <c r="Z70" s="202"/>
      <c r="AA70" s="198"/>
      <c r="AB70" s="189"/>
      <c r="AC70" s="202"/>
      <c r="AD70" s="198"/>
      <c r="AE70" s="189"/>
      <c r="AF70" s="4"/>
      <c r="AG70" s="96"/>
      <c r="AH70" s="96"/>
      <c r="AI70" s="96"/>
      <c r="AJ70" s="96"/>
      <c r="AK70" s="96"/>
      <c r="AL70" s="96"/>
      <c r="AM70" s="1"/>
    </row>
    <row r="71" spans="1:39">
      <c r="A71" s="66" t="s">
        <v>2206</v>
      </c>
      <c r="B71" s="198"/>
      <c r="C71" s="198"/>
      <c r="D71" s="189"/>
      <c r="E71" s="202"/>
      <c r="F71" s="198"/>
      <c r="G71" s="189"/>
      <c r="H71" s="202"/>
      <c r="I71" s="198"/>
      <c r="J71" s="189"/>
      <c r="K71" s="202"/>
      <c r="L71" s="198"/>
      <c r="M71" s="189"/>
      <c r="N71" s="202"/>
      <c r="O71" s="198"/>
      <c r="P71" s="189"/>
      <c r="Q71" s="202"/>
      <c r="R71" s="198"/>
      <c r="S71" s="189"/>
      <c r="T71" s="202"/>
      <c r="U71" s="198"/>
      <c r="V71" s="189"/>
      <c r="W71" s="202"/>
      <c r="X71" s="198"/>
      <c r="Y71" s="189"/>
      <c r="Z71" s="202"/>
      <c r="AA71" s="198"/>
      <c r="AB71" s="189"/>
      <c r="AC71" s="202"/>
      <c r="AD71" s="198"/>
      <c r="AE71" s="189"/>
      <c r="AF71" s="4"/>
      <c r="AG71" s="96"/>
      <c r="AH71" s="96"/>
      <c r="AI71" s="96"/>
      <c r="AJ71" s="96"/>
      <c r="AK71" s="96"/>
      <c r="AL71" s="96"/>
      <c r="AM71" s="1"/>
    </row>
    <row r="72" spans="1:39">
      <c r="A72" t="s">
        <v>2207</v>
      </c>
      <c r="B72" s="198">
        <v>0.44</v>
      </c>
      <c r="C72" s="198">
        <v>0.13</v>
      </c>
      <c r="D72" s="189">
        <f t="shared" ref="D72:D127" si="35">B72-C72</f>
        <v>0.31</v>
      </c>
      <c r="E72" s="202">
        <v>0.48</v>
      </c>
      <c r="F72" s="198">
        <v>0.13</v>
      </c>
      <c r="G72" s="189">
        <f t="shared" ref="G72:G127" si="36">E72-F72</f>
        <v>0.35</v>
      </c>
      <c r="H72" s="202">
        <v>0.5</v>
      </c>
      <c r="I72" s="198">
        <v>0.13</v>
      </c>
      <c r="J72" s="189">
        <f t="shared" ref="J72:J127" si="37">H72-I72</f>
        <v>0.37</v>
      </c>
      <c r="K72" s="202">
        <v>0.51</v>
      </c>
      <c r="L72" s="198">
        <v>0.13</v>
      </c>
      <c r="M72" s="189">
        <f t="shared" ref="M72:M127" si="38">K72-L72</f>
        <v>0.38</v>
      </c>
      <c r="N72" s="202">
        <v>0.5</v>
      </c>
      <c r="O72" s="198">
        <v>0.13</v>
      </c>
      <c r="P72" s="189">
        <f t="shared" ref="P72:P123" si="39">N72-O72</f>
        <v>0.37</v>
      </c>
      <c r="Q72" s="202">
        <v>0.48</v>
      </c>
      <c r="R72" s="198">
        <v>0.13</v>
      </c>
      <c r="S72" s="189">
        <f t="shared" ref="S72:S127" si="40">Q72-R72</f>
        <v>0.35</v>
      </c>
      <c r="T72" s="202">
        <v>0.4</v>
      </c>
      <c r="U72" s="198">
        <v>0.13</v>
      </c>
      <c r="V72" s="189">
        <f t="shared" si="31"/>
        <v>0.27</v>
      </c>
      <c r="W72" s="202">
        <v>0.36</v>
      </c>
      <c r="X72" s="198">
        <v>0.13</v>
      </c>
      <c r="Y72" s="189">
        <f t="shared" si="32"/>
        <v>0.22999999999999998</v>
      </c>
      <c r="Z72" s="202">
        <v>0.35</v>
      </c>
      <c r="AA72" s="198">
        <v>0.13</v>
      </c>
      <c r="AB72" s="189">
        <f t="shared" si="33"/>
        <v>0.21999999999999997</v>
      </c>
      <c r="AC72" s="202">
        <v>0.35</v>
      </c>
      <c r="AD72" s="198">
        <v>0.13</v>
      </c>
      <c r="AE72" s="189">
        <f t="shared" si="34"/>
        <v>0.21999999999999997</v>
      </c>
      <c r="AF72" s="22">
        <f t="shared" ref="AF72:AF77" si="41">AVERAGE(D72,G72,J72,M72,P72,S72,V72,Y72,AB72,AE72)</f>
        <v>0.30699999999999994</v>
      </c>
      <c r="AG72" s="96">
        <v>58497.18</v>
      </c>
      <c r="AH72" s="230">
        <f>AG72/$AG$78</f>
        <v>0.94652828241493814</v>
      </c>
      <c r="AI72" s="134">
        <f>AF72*AH72</f>
        <v>0.29058418270138597</v>
      </c>
      <c r="AJ72" s="96">
        <v>71697.23</v>
      </c>
      <c r="AK72" s="96">
        <v>0</v>
      </c>
      <c r="AL72" s="96">
        <v>7.37</v>
      </c>
      <c r="AM72" s="1"/>
    </row>
    <row r="73" spans="1:39">
      <c r="A73" t="s">
        <v>2208</v>
      </c>
      <c r="B73" s="198">
        <v>0.21</v>
      </c>
      <c r="C73" s="198">
        <v>0.13</v>
      </c>
      <c r="D73" s="189">
        <f t="shared" si="35"/>
        <v>7.9999999999999988E-2</v>
      </c>
      <c r="E73" s="202">
        <v>0.27</v>
      </c>
      <c r="F73" s="198">
        <v>0.13</v>
      </c>
      <c r="G73" s="189">
        <f>E73-F73</f>
        <v>0.14000000000000001</v>
      </c>
      <c r="H73" s="202">
        <v>0.23</v>
      </c>
      <c r="I73" s="198">
        <v>0.13</v>
      </c>
      <c r="J73" s="189">
        <f t="shared" si="37"/>
        <v>0.1</v>
      </c>
      <c r="K73" s="202">
        <v>0.18</v>
      </c>
      <c r="L73" s="198">
        <v>0.13</v>
      </c>
      <c r="M73" s="189">
        <f t="shared" si="38"/>
        <v>4.9999999999999989E-2</v>
      </c>
      <c r="N73" s="202">
        <v>0.22</v>
      </c>
      <c r="O73" s="198">
        <v>0.13</v>
      </c>
      <c r="P73" s="189">
        <f t="shared" si="39"/>
        <v>0.09</v>
      </c>
      <c r="Q73" s="202">
        <v>0.18</v>
      </c>
      <c r="R73" s="198">
        <v>0.13</v>
      </c>
      <c r="S73" s="189">
        <f t="shared" si="40"/>
        <v>4.9999999999999989E-2</v>
      </c>
      <c r="T73" s="202">
        <v>0.14000000000000001</v>
      </c>
      <c r="U73" s="198">
        <v>0.13</v>
      </c>
      <c r="V73" s="189">
        <f t="shared" si="31"/>
        <v>1.0000000000000009E-2</v>
      </c>
      <c r="W73" s="202">
        <v>0.12</v>
      </c>
      <c r="X73" s="198">
        <v>0.13</v>
      </c>
      <c r="Y73" s="189">
        <f t="shared" si="32"/>
        <v>-1.0000000000000009E-2</v>
      </c>
      <c r="Z73" s="202">
        <v>0.1</v>
      </c>
      <c r="AA73" s="198">
        <v>0.13</v>
      </c>
      <c r="AB73" s="189">
        <f t="shared" si="33"/>
        <v>-0.03</v>
      </c>
      <c r="AC73" s="202">
        <v>0.16</v>
      </c>
      <c r="AD73" s="198">
        <v>0.13</v>
      </c>
      <c r="AE73" s="189">
        <f t="shared" si="34"/>
        <v>0.03</v>
      </c>
      <c r="AF73" s="22">
        <f t="shared" si="41"/>
        <v>5.1000000000000004E-2</v>
      </c>
      <c r="AG73" s="96">
        <v>2243.2600000000002</v>
      </c>
      <c r="AH73" s="230">
        <f t="shared" ref="AH73:AH77" si="42">AG73/$AG$78</f>
        <v>3.6297630668865308E-2</v>
      </c>
      <c r="AI73" s="134">
        <f t="shared" ref="AI73:AI77" si="43">AF73*AH73</f>
        <v>1.8511791641121309E-3</v>
      </c>
      <c r="AJ73" s="96">
        <v>3318.19</v>
      </c>
      <c r="AK73" s="96">
        <v>0.02</v>
      </c>
      <c r="AL73" s="96">
        <v>10.4</v>
      </c>
      <c r="AM73" s="1"/>
    </row>
    <row r="74" spans="1:39">
      <c r="A74" s="76" t="s">
        <v>2209</v>
      </c>
      <c r="B74" s="198">
        <v>0.34</v>
      </c>
      <c r="C74" s="198">
        <v>0.13</v>
      </c>
      <c r="D74" s="189">
        <f t="shared" si="35"/>
        <v>0.21000000000000002</v>
      </c>
      <c r="E74" s="202">
        <v>0.5</v>
      </c>
      <c r="F74" s="198">
        <v>0.13</v>
      </c>
      <c r="G74" s="189">
        <f t="shared" si="36"/>
        <v>0.37</v>
      </c>
      <c r="H74" s="202">
        <v>0.71</v>
      </c>
      <c r="I74" s="198">
        <v>0.13</v>
      </c>
      <c r="J74" s="189">
        <f t="shared" si="37"/>
        <v>0.57999999999999996</v>
      </c>
      <c r="K74" s="202">
        <v>0.57999999999999996</v>
      </c>
      <c r="L74" s="198">
        <v>0.13</v>
      </c>
      <c r="M74" s="189">
        <f t="shared" si="38"/>
        <v>0.44999999999999996</v>
      </c>
      <c r="N74" s="202">
        <v>0.69</v>
      </c>
      <c r="O74" s="198">
        <v>0.13</v>
      </c>
      <c r="P74" s="189">
        <f t="shared" si="39"/>
        <v>0.55999999999999994</v>
      </c>
      <c r="Q74" s="202">
        <v>0.65</v>
      </c>
      <c r="R74" s="198">
        <v>0.13</v>
      </c>
      <c r="S74" s="189">
        <f t="shared" si="40"/>
        <v>0.52</v>
      </c>
      <c r="T74" s="202">
        <v>0.57999999999999996</v>
      </c>
      <c r="U74" s="198">
        <v>0.13</v>
      </c>
      <c r="V74" s="189">
        <f t="shared" si="31"/>
        <v>0.44999999999999996</v>
      </c>
      <c r="W74" s="202">
        <v>0.51</v>
      </c>
      <c r="X74" s="198">
        <v>0.13</v>
      </c>
      <c r="Y74" s="189">
        <f t="shared" si="32"/>
        <v>0.38</v>
      </c>
      <c r="Z74" s="202">
        <v>0.5</v>
      </c>
      <c r="AA74" s="198">
        <v>0.13</v>
      </c>
      <c r="AB74" s="189">
        <f t="shared" si="33"/>
        <v>0.37</v>
      </c>
      <c r="AC74" s="202">
        <v>0.56000000000000005</v>
      </c>
      <c r="AD74" s="198">
        <v>0.13</v>
      </c>
      <c r="AE74" s="189">
        <f t="shared" si="34"/>
        <v>0.43000000000000005</v>
      </c>
      <c r="AF74" s="22">
        <f t="shared" si="41"/>
        <v>0.43199999999999994</v>
      </c>
      <c r="AG74" s="96">
        <v>787.09</v>
      </c>
      <c r="AH74" s="230">
        <f t="shared" si="42"/>
        <v>1.2735707017089946E-2</v>
      </c>
      <c r="AI74" s="134">
        <f t="shared" si="43"/>
        <v>5.5018254313828558E-3</v>
      </c>
      <c r="AJ74" s="96">
        <v>1397.04</v>
      </c>
      <c r="AK74" s="96">
        <v>0</v>
      </c>
      <c r="AL74" s="96">
        <v>19.059999999999999</v>
      </c>
      <c r="AM74" s="1"/>
    </row>
    <row r="75" spans="1:39">
      <c r="A75" s="192" t="s">
        <v>2210</v>
      </c>
      <c r="B75" s="198" t="s">
        <v>13</v>
      </c>
      <c r="C75" s="198">
        <v>0.13</v>
      </c>
      <c r="D75" s="189" t="s">
        <v>13</v>
      </c>
      <c r="E75" s="202" t="s">
        <v>13</v>
      </c>
      <c r="F75" s="198">
        <v>0.13</v>
      </c>
      <c r="G75" s="189" t="s">
        <v>13</v>
      </c>
      <c r="H75" s="202" t="s">
        <v>13</v>
      </c>
      <c r="I75" s="198">
        <v>0.13</v>
      </c>
      <c r="J75" s="189" t="s">
        <v>13</v>
      </c>
      <c r="K75" s="202" t="s">
        <v>13</v>
      </c>
      <c r="L75" s="198">
        <v>0.13</v>
      </c>
      <c r="M75" s="189" t="s">
        <v>13</v>
      </c>
      <c r="N75" s="202" t="s">
        <v>13</v>
      </c>
      <c r="O75" s="198">
        <v>0.13</v>
      </c>
      <c r="P75" s="189" t="s">
        <v>13</v>
      </c>
      <c r="Q75" s="202" t="s">
        <v>13</v>
      </c>
      <c r="R75" s="198">
        <v>0.13</v>
      </c>
      <c r="S75" s="189" t="s">
        <v>13</v>
      </c>
      <c r="T75" s="202">
        <v>0.18</v>
      </c>
      <c r="U75" s="198">
        <v>0.13</v>
      </c>
      <c r="V75" s="189">
        <f t="shared" si="31"/>
        <v>4.9999999999999989E-2</v>
      </c>
      <c r="W75" s="202">
        <v>0.11</v>
      </c>
      <c r="X75" s="198">
        <v>0.13</v>
      </c>
      <c r="Y75" s="189">
        <f t="shared" si="32"/>
        <v>-2.0000000000000004E-2</v>
      </c>
      <c r="Z75" s="202">
        <v>0.08</v>
      </c>
      <c r="AA75" s="198">
        <v>0.13</v>
      </c>
      <c r="AB75" s="189">
        <f t="shared" si="33"/>
        <v>-0.05</v>
      </c>
      <c r="AC75" s="202">
        <v>0.08</v>
      </c>
      <c r="AD75" s="198">
        <v>0.13</v>
      </c>
      <c r="AE75" s="189">
        <f t="shared" si="34"/>
        <v>-0.05</v>
      </c>
      <c r="AF75" s="22">
        <f t="shared" si="41"/>
        <v>-1.7500000000000005E-2</v>
      </c>
      <c r="AG75" s="96">
        <v>417.48</v>
      </c>
      <c r="AH75" s="230">
        <f t="shared" si="42"/>
        <v>6.7551397749872457E-3</v>
      </c>
      <c r="AI75" s="134">
        <f t="shared" si="43"/>
        <v>-1.1821494606227683E-4</v>
      </c>
      <c r="AJ75" s="96">
        <v>519.05999999999995</v>
      </c>
      <c r="AK75" s="96">
        <v>0.18</v>
      </c>
      <c r="AL75" s="96" t="s">
        <v>13</v>
      </c>
      <c r="AM75" s="1"/>
    </row>
    <row r="76" spans="1:39">
      <c r="A76" s="192" t="s">
        <v>2211</v>
      </c>
      <c r="B76" s="198">
        <v>-1.6E-2</v>
      </c>
      <c r="C76" s="198">
        <v>0.13</v>
      </c>
      <c r="D76" s="189">
        <f t="shared" si="35"/>
        <v>-0.14600000000000002</v>
      </c>
      <c r="E76" s="202">
        <v>-0.1167</v>
      </c>
      <c r="F76" s="198">
        <v>0.13</v>
      </c>
      <c r="G76" s="189">
        <f t="shared" si="36"/>
        <v>-0.2467</v>
      </c>
      <c r="H76" s="202">
        <v>-2.6700000000000002E-2</v>
      </c>
      <c r="I76" s="198">
        <v>0.13</v>
      </c>
      <c r="J76" s="189">
        <f t="shared" si="37"/>
        <v>-0.15670000000000001</v>
      </c>
      <c r="K76" s="202">
        <v>-5.2900000000000003E-2</v>
      </c>
      <c r="L76" s="198">
        <v>0.13</v>
      </c>
      <c r="M76" s="189">
        <f t="shared" si="38"/>
        <v>-0.18290000000000001</v>
      </c>
      <c r="N76" s="202">
        <v>3.8999999999999998E-3</v>
      </c>
      <c r="O76" s="198">
        <v>0.13</v>
      </c>
      <c r="P76" s="189">
        <f t="shared" si="39"/>
        <v>-0.12610000000000002</v>
      </c>
      <c r="Q76" s="202" t="s">
        <v>13</v>
      </c>
      <c r="R76" s="198">
        <v>0.13</v>
      </c>
      <c r="S76" s="189" t="s">
        <v>13</v>
      </c>
      <c r="T76" s="202" t="s">
        <v>13</v>
      </c>
      <c r="U76" s="198">
        <v>0.13</v>
      </c>
      <c r="V76" s="189" t="s">
        <v>13</v>
      </c>
      <c r="W76" s="202" t="s">
        <v>13</v>
      </c>
      <c r="X76" s="198">
        <v>0.13</v>
      </c>
      <c r="Y76" s="189" t="s">
        <v>13</v>
      </c>
      <c r="Z76" s="202" t="s">
        <v>13</v>
      </c>
      <c r="AA76" s="198">
        <v>0.13</v>
      </c>
      <c r="AB76" s="189" t="s">
        <v>13</v>
      </c>
      <c r="AC76" s="202" t="s">
        <v>13</v>
      </c>
      <c r="AD76" s="198">
        <v>0.13</v>
      </c>
      <c r="AE76" s="189" t="s">
        <v>13</v>
      </c>
      <c r="AF76" s="22">
        <f t="shared" si="41"/>
        <v>-0.17168000000000003</v>
      </c>
      <c r="AG76" s="96">
        <v>-212.14</v>
      </c>
      <c r="AH76" s="230">
        <f t="shared" si="42"/>
        <v>-3.4325844396517059E-3</v>
      </c>
      <c r="AI76" s="134">
        <f t="shared" si="43"/>
        <v>5.8930609659940496E-4</v>
      </c>
      <c r="AJ76" s="96">
        <v>185.75</v>
      </c>
      <c r="AK76" s="96" t="s">
        <v>13</v>
      </c>
      <c r="AL76" s="96">
        <v>-13.29</v>
      </c>
      <c r="AM76" s="1"/>
    </row>
    <row r="77" spans="1:39">
      <c r="A77" t="s">
        <v>2212</v>
      </c>
      <c r="B77" s="198">
        <v>1.4E-3</v>
      </c>
      <c r="C77" s="198">
        <v>0.13</v>
      </c>
      <c r="D77" s="189">
        <f t="shared" si="35"/>
        <v>-0.12859999999999999</v>
      </c>
      <c r="E77" s="202">
        <v>1.9099999999999999E-2</v>
      </c>
      <c r="F77" s="198">
        <v>0.13</v>
      </c>
      <c r="G77" s="189">
        <f t="shared" si="36"/>
        <v>-0.1109</v>
      </c>
      <c r="H77" s="202">
        <v>2.8500000000000001E-2</v>
      </c>
      <c r="I77" s="198">
        <v>0.13</v>
      </c>
      <c r="J77" s="189">
        <f t="shared" si="37"/>
        <v>-0.10150000000000001</v>
      </c>
      <c r="K77" s="202">
        <v>9.2999999999999999E-2</v>
      </c>
      <c r="L77" s="198">
        <v>0.13</v>
      </c>
      <c r="M77" s="189">
        <f t="shared" si="38"/>
        <v>-3.7000000000000005E-2</v>
      </c>
      <c r="N77" s="202">
        <v>7.3400000000000007E-2</v>
      </c>
      <c r="O77" s="198">
        <v>0.13</v>
      </c>
      <c r="P77" s="189">
        <f t="shared" si="39"/>
        <v>-5.6599999999999998E-2</v>
      </c>
      <c r="Q77" s="202">
        <v>5.45E-2</v>
      </c>
      <c r="R77" s="198">
        <v>0.13</v>
      </c>
      <c r="S77" s="189">
        <f t="shared" si="40"/>
        <v>-7.5500000000000012E-2</v>
      </c>
      <c r="T77" s="202">
        <v>0.1077</v>
      </c>
      <c r="U77" s="198">
        <v>0.13</v>
      </c>
      <c r="V77" s="189">
        <f t="shared" si="31"/>
        <v>-2.23E-2</v>
      </c>
      <c r="W77" s="202">
        <v>0.12889999999999999</v>
      </c>
      <c r="X77" s="198">
        <v>0.13</v>
      </c>
      <c r="Y77" s="189">
        <f t="shared" si="32"/>
        <v>-1.1000000000000176E-3</v>
      </c>
      <c r="Z77" s="202">
        <v>0.13669999999999999</v>
      </c>
      <c r="AA77" s="198">
        <v>0.13</v>
      </c>
      <c r="AB77" s="189">
        <f t="shared" si="33"/>
        <v>6.6999999999999837E-3</v>
      </c>
      <c r="AC77" s="202">
        <v>0.1265</v>
      </c>
      <c r="AD77" s="198">
        <v>0.13</v>
      </c>
      <c r="AE77" s="189">
        <f t="shared" si="34"/>
        <v>-3.5000000000000031E-3</v>
      </c>
      <c r="AF77" s="22">
        <f t="shared" si="41"/>
        <v>-5.3030000000000001E-2</v>
      </c>
      <c r="AG77" s="96">
        <v>68.959999999999994</v>
      </c>
      <c r="AH77" s="230">
        <f t="shared" si="42"/>
        <v>1.115824563771008E-3</v>
      </c>
      <c r="AI77" s="134">
        <f t="shared" si="43"/>
        <v>-5.9172176616776558E-5</v>
      </c>
      <c r="AJ77" s="96">
        <v>82.25</v>
      </c>
      <c r="AK77" s="96">
        <v>0.26</v>
      </c>
      <c r="AL77" s="96">
        <v>-14.3</v>
      </c>
      <c r="AM77" s="1"/>
    </row>
    <row r="78" spans="1:39">
      <c r="A78" s="108"/>
      <c r="B78" s="113"/>
      <c r="C78" s="231"/>
      <c r="D78" s="232"/>
      <c r="E78" s="113"/>
      <c r="F78" s="231"/>
      <c r="G78" s="232"/>
      <c r="H78" s="113"/>
      <c r="I78" s="231"/>
      <c r="J78" s="232"/>
      <c r="K78" s="113"/>
      <c r="L78" s="231"/>
      <c r="M78" s="232"/>
      <c r="N78" s="113"/>
      <c r="O78" s="231"/>
      <c r="P78" s="232"/>
      <c r="Q78" s="113"/>
      <c r="R78" s="231"/>
      <c r="S78" s="232"/>
      <c r="T78" s="113"/>
      <c r="U78" s="231"/>
      <c r="V78" s="232"/>
      <c r="W78" s="113"/>
      <c r="X78" s="231"/>
      <c r="Y78" s="232"/>
      <c r="Z78" s="113"/>
      <c r="AA78" s="231"/>
      <c r="AB78" s="232"/>
      <c r="AC78" s="113"/>
      <c r="AD78" s="231"/>
      <c r="AE78" s="232"/>
      <c r="AF78" s="80">
        <f>AVERAGE(AF72:AF77)</f>
        <v>9.1298333333333301E-2</v>
      </c>
      <c r="AG78" s="114">
        <f>SUM(AG72:AG77)</f>
        <v>61801.83</v>
      </c>
      <c r="AH78" s="114"/>
      <c r="AI78" s="38">
        <f>SUM(AI72:AI77)</f>
        <v>0.2983491062708013</v>
      </c>
      <c r="AJ78" s="114">
        <f>SUM(AJ72:AJ77)</f>
        <v>77199.51999999999</v>
      </c>
      <c r="AK78" s="114"/>
      <c r="AL78" s="114"/>
      <c r="AM78" s="179">
        <f>MEDIAN(AF72:AF77)</f>
        <v>1.6749999999999998E-2</v>
      </c>
    </row>
    <row r="79" spans="1:39">
      <c r="C79" s="198"/>
      <c r="D79" s="189"/>
      <c r="E79" s="2"/>
      <c r="F79" s="198"/>
      <c r="G79" s="189"/>
      <c r="H79" s="2"/>
      <c r="I79" s="198"/>
      <c r="J79" s="189"/>
      <c r="K79" s="2"/>
      <c r="L79" s="198"/>
      <c r="M79" s="189"/>
      <c r="N79" s="2"/>
      <c r="O79" s="198"/>
      <c r="P79" s="189"/>
      <c r="Q79" s="2"/>
      <c r="R79" s="198"/>
      <c r="S79" s="189"/>
      <c r="T79" s="2"/>
      <c r="U79" s="198"/>
      <c r="V79" s="189"/>
      <c r="W79" s="2"/>
      <c r="X79" s="198"/>
      <c r="Y79" s="189"/>
      <c r="Z79" s="2"/>
      <c r="AA79" s="198"/>
      <c r="AB79" s="189"/>
      <c r="AC79" s="2"/>
      <c r="AD79" s="198"/>
      <c r="AE79" s="189"/>
      <c r="AF79" s="4"/>
      <c r="AG79" s="96"/>
      <c r="AH79" s="96"/>
      <c r="AI79" s="96"/>
      <c r="AJ79" s="96"/>
      <c r="AK79" s="96"/>
      <c r="AL79" s="96"/>
      <c r="AM79" s="1"/>
    </row>
    <row r="80" spans="1:39">
      <c r="A80" s="66" t="s">
        <v>2213</v>
      </c>
      <c r="C80" s="198"/>
      <c r="D80" s="189"/>
      <c r="E80" s="2"/>
      <c r="F80" s="198"/>
      <c r="G80" s="189"/>
      <c r="H80" s="2"/>
      <c r="I80" s="198"/>
      <c r="J80" s="189"/>
      <c r="K80" s="2"/>
      <c r="L80" s="198"/>
      <c r="M80" s="189"/>
      <c r="N80" s="2"/>
      <c r="O80" s="198"/>
      <c r="P80" s="189"/>
      <c r="Q80" s="2"/>
      <c r="R80" s="198"/>
      <c r="S80" s="189"/>
      <c r="T80" s="2"/>
      <c r="U80" s="198"/>
      <c r="V80" s="189"/>
      <c r="W80" s="2"/>
      <c r="X80" s="198"/>
      <c r="Y80" s="189"/>
      <c r="Z80" s="2"/>
      <c r="AA80" s="198"/>
      <c r="AB80" s="189"/>
      <c r="AC80" s="2"/>
      <c r="AD80" s="198"/>
      <c r="AE80" s="189"/>
      <c r="AF80" s="22"/>
      <c r="AG80" s="96"/>
      <c r="AH80" s="96"/>
      <c r="AI80" s="96"/>
      <c r="AJ80" s="96"/>
      <c r="AK80" s="96"/>
      <c r="AL80" s="96"/>
      <c r="AM80" s="1"/>
    </row>
    <row r="81" spans="1:39">
      <c r="A81" t="s">
        <v>2214</v>
      </c>
      <c r="B81" s="198">
        <v>0.36</v>
      </c>
      <c r="C81" s="198">
        <v>0.13</v>
      </c>
      <c r="D81" s="189">
        <f t="shared" si="35"/>
        <v>0.22999999999999998</v>
      </c>
      <c r="E81" s="202">
        <v>0.4</v>
      </c>
      <c r="F81" s="198">
        <v>0.13</v>
      </c>
      <c r="G81" s="189">
        <f t="shared" si="36"/>
        <v>0.27</v>
      </c>
      <c r="H81" s="202">
        <v>0.28999999999999998</v>
      </c>
      <c r="I81" s="198">
        <v>0.13</v>
      </c>
      <c r="J81" s="189">
        <f t="shared" si="37"/>
        <v>0.15999999999999998</v>
      </c>
      <c r="K81" s="202">
        <v>0.2</v>
      </c>
      <c r="L81" s="198">
        <v>0.13</v>
      </c>
      <c r="M81" s="189">
        <f t="shared" si="38"/>
        <v>7.0000000000000007E-2</v>
      </c>
      <c r="N81" s="202">
        <v>0.22</v>
      </c>
      <c r="O81" s="198">
        <v>0.13</v>
      </c>
      <c r="P81" s="189">
        <f t="shared" si="39"/>
        <v>0.09</v>
      </c>
      <c r="Q81" s="202">
        <v>0.25</v>
      </c>
      <c r="R81" s="198">
        <v>0.13</v>
      </c>
      <c r="S81" s="189">
        <f t="shared" si="40"/>
        <v>0.12</v>
      </c>
      <c r="T81" s="202">
        <v>0.22</v>
      </c>
      <c r="U81" s="198">
        <v>0.13</v>
      </c>
      <c r="V81" s="189">
        <f t="shared" si="31"/>
        <v>0.09</v>
      </c>
      <c r="W81" s="202">
        <v>0.31</v>
      </c>
      <c r="X81" s="198">
        <v>0.13</v>
      </c>
      <c r="Y81" s="189">
        <f t="shared" si="32"/>
        <v>0.18</v>
      </c>
      <c r="Z81" s="202">
        <v>0.27</v>
      </c>
      <c r="AA81" s="198">
        <v>0.13</v>
      </c>
      <c r="AB81" s="189">
        <f t="shared" si="33"/>
        <v>0.14000000000000001</v>
      </c>
      <c r="AC81" s="202" t="s">
        <v>13</v>
      </c>
      <c r="AD81" s="198">
        <v>0.13</v>
      </c>
      <c r="AE81" s="189" t="s">
        <v>13</v>
      </c>
      <c r="AF81" s="22">
        <f t="shared" ref="AF81:AF85" si="44">AVERAGE(D81,G81,J81,M81,P81,S81,V81,Y81,AB81,AE81)</f>
        <v>0.15000000000000002</v>
      </c>
      <c r="AG81" s="96">
        <v>2962.16</v>
      </c>
      <c r="AH81" s="230">
        <f>AG81/$AG$86</f>
        <v>0.56631578142385741</v>
      </c>
      <c r="AI81" s="134">
        <f>AF81*AH81</f>
        <v>8.4947367213578623E-2</v>
      </c>
      <c r="AJ81" s="96">
        <v>3645.23</v>
      </c>
      <c r="AK81" s="96">
        <v>0</v>
      </c>
      <c r="AL81" s="96">
        <v>18.920000000000002</v>
      </c>
      <c r="AM81" s="1"/>
    </row>
    <row r="82" spans="1:39">
      <c r="A82" t="s">
        <v>2215</v>
      </c>
      <c r="B82" s="198">
        <v>0.34</v>
      </c>
      <c r="C82" s="198">
        <v>0.13</v>
      </c>
      <c r="D82" s="189">
        <f t="shared" si="35"/>
        <v>0.21000000000000002</v>
      </c>
      <c r="E82" s="202">
        <v>0.34</v>
      </c>
      <c r="F82" s="198">
        <v>0.13</v>
      </c>
      <c r="G82" s="189">
        <f t="shared" si="36"/>
        <v>0.21000000000000002</v>
      </c>
      <c r="H82" s="202">
        <v>0.26</v>
      </c>
      <c r="I82" s="198">
        <v>0.13</v>
      </c>
      <c r="J82" s="189">
        <f t="shared" si="37"/>
        <v>0.13</v>
      </c>
      <c r="K82" s="202">
        <v>0.23</v>
      </c>
      <c r="L82" s="198">
        <v>0.13</v>
      </c>
      <c r="M82" s="189">
        <f t="shared" si="38"/>
        <v>0.1</v>
      </c>
      <c r="N82" s="202">
        <v>0.23</v>
      </c>
      <c r="O82" s="198">
        <v>0.13</v>
      </c>
      <c r="P82" s="189">
        <f t="shared" si="39"/>
        <v>0.1</v>
      </c>
      <c r="Q82" s="202"/>
      <c r="R82" s="198">
        <v>0.13</v>
      </c>
      <c r="S82" s="189">
        <f t="shared" si="40"/>
        <v>-0.13</v>
      </c>
      <c r="T82" s="202">
        <v>0.25</v>
      </c>
      <c r="U82" s="198">
        <v>0.13</v>
      </c>
      <c r="V82" s="189">
        <f t="shared" si="31"/>
        <v>0.12</v>
      </c>
      <c r="W82" s="202">
        <v>0.21</v>
      </c>
      <c r="X82" s="198">
        <v>0.13</v>
      </c>
      <c r="Y82" s="189">
        <f t="shared" si="32"/>
        <v>7.9999999999999988E-2</v>
      </c>
      <c r="Z82" s="202">
        <v>0.24</v>
      </c>
      <c r="AA82" s="198">
        <v>0.13</v>
      </c>
      <c r="AB82" s="189">
        <f t="shared" si="33"/>
        <v>0.10999999999999999</v>
      </c>
      <c r="AC82" s="202">
        <v>0.28000000000000003</v>
      </c>
      <c r="AD82" s="198">
        <v>0.13</v>
      </c>
      <c r="AE82" s="189">
        <f t="shared" si="34"/>
        <v>0.15000000000000002</v>
      </c>
      <c r="AF82" s="22">
        <f t="shared" si="44"/>
        <v>0.10800000000000001</v>
      </c>
      <c r="AG82" s="96">
        <v>1927.06</v>
      </c>
      <c r="AH82" s="230">
        <f t="shared" ref="AH82:AH85" si="45">AG82/$AG$86</f>
        <v>0.36842185761426077</v>
      </c>
      <c r="AI82" s="134">
        <f t="shared" ref="AI82:AI85" si="46">AF82*AH82</f>
        <v>3.9789560622340167E-2</v>
      </c>
      <c r="AJ82" s="96">
        <v>2469.36</v>
      </c>
      <c r="AK82" s="96">
        <v>0.01</v>
      </c>
      <c r="AL82" s="96">
        <v>12.24</v>
      </c>
      <c r="AM82" s="1"/>
    </row>
    <row r="83" spans="1:39">
      <c r="A83" t="s">
        <v>2216</v>
      </c>
      <c r="B83" s="198">
        <v>0.11</v>
      </c>
      <c r="C83" s="198">
        <v>0.13</v>
      </c>
      <c r="D83" s="189">
        <f t="shared" si="35"/>
        <v>-2.0000000000000004E-2</v>
      </c>
      <c r="E83" s="202">
        <v>0.12</v>
      </c>
      <c r="F83" s="198">
        <v>0.13</v>
      </c>
      <c r="G83" s="189">
        <f t="shared" si="36"/>
        <v>-1.0000000000000009E-2</v>
      </c>
      <c r="H83" s="202">
        <v>0.15</v>
      </c>
      <c r="I83" s="198">
        <v>0.13</v>
      </c>
      <c r="J83" s="189">
        <f t="shared" si="37"/>
        <v>1.999999999999999E-2</v>
      </c>
      <c r="K83" s="202">
        <v>7.0000000000000007E-2</v>
      </c>
      <c r="L83" s="198">
        <v>0.13</v>
      </c>
      <c r="M83" s="189">
        <f t="shared" si="38"/>
        <v>-0.06</v>
      </c>
      <c r="N83" s="202">
        <v>0.04</v>
      </c>
      <c r="O83" s="198">
        <v>0.13</v>
      </c>
      <c r="P83" s="189">
        <f t="shared" si="39"/>
        <v>-0.09</v>
      </c>
      <c r="Q83" s="202">
        <v>0.05</v>
      </c>
      <c r="R83" s="198">
        <v>0.13</v>
      </c>
      <c r="S83" s="189">
        <f t="shared" si="40"/>
        <v>-0.08</v>
      </c>
      <c r="T83" s="202">
        <v>0.05</v>
      </c>
      <c r="U83" s="198">
        <v>0.13</v>
      </c>
      <c r="V83" s="189">
        <f t="shared" si="31"/>
        <v>-0.08</v>
      </c>
      <c r="W83" s="202">
        <v>0.03</v>
      </c>
      <c r="X83" s="198">
        <v>0.13</v>
      </c>
      <c r="Y83" s="189">
        <f t="shared" si="32"/>
        <v>-0.1</v>
      </c>
      <c r="Z83" s="202">
        <v>0.09</v>
      </c>
      <c r="AA83" s="198">
        <v>0.13</v>
      </c>
      <c r="AB83" s="189">
        <f t="shared" si="33"/>
        <v>-4.0000000000000008E-2</v>
      </c>
      <c r="AC83" s="202">
        <v>0.09</v>
      </c>
      <c r="AD83" s="198">
        <v>0.13</v>
      </c>
      <c r="AE83" s="189">
        <f t="shared" si="34"/>
        <v>-4.0000000000000008E-2</v>
      </c>
      <c r="AF83" s="22">
        <f t="shared" si="44"/>
        <v>-5.000000000000001E-2</v>
      </c>
      <c r="AG83" s="96">
        <v>176.41</v>
      </c>
      <c r="AH83" s="230">
        <f t="shared" si="45"/>
        <v>3.3726661288040714E-2</v>
      </c>
      <c r="AI83" s="134">
        <f t="shared" si="46"/>
        <v>-1.6863330644020362E-3</v>
      </c>
      <c r="AJ83" s="96">
        <v>203.15</v>
      </c>
      <c r="AK83" s="96">
        <v>0</v>
      </c>
      <c r="AL83" s="96">
        <v>-1.3</v>
      </c>
      <c r="AM83" s="1"/>
    </row>
    <row r="84" spans="1:39">
      <c r="A84" t="s">
        <v>2217</v>
      </c>
      <c r="B84" s="198" t="s">
        <v>13</v>
      </c>
      <c r="C84" s="198">
        <v>0.13</v>
      </c>
      <c r="D84" s="189" t="s">
        <v>13</v>
      </c>
      <c r="E84" s="202" t="s">
        <v>13</v>
      </c>
      <c r="F84" s="198">
        <v>0.13</v>
      </c>
      <c r="G84" s="189" t="s">
        <v>13</v>
      </c>
      <c r="H84" s="202">
        <v>0.05</v>
      </c>
      <c r="I84" s="198">
        <v>0.13</v>
      </c>
      <c r="J84" s="189">
        <f t="shared" si="37"/>
        <v>-0.08</v>
      </c>
      <c r="K84" s="202">
        <v>0.03</v>
      </c>
      <c r="L84" s="198">
        <v>0.13</v>
      </c>
      <c r="M84" s="189">
        <f t="shared" si="38"/>
        <v>-0.1</v>
      </c>
      <c r="N84" s="202">
        <v>0.24</v>
      </c>
      <c r="O84" s="198">
        <v>0.13</v>
      </c>
      <c r="P84" s="189">
        <f t="shared" si="39"/>
        <v>0.10999999999999999</v>
      </c>
      <c r="Q84" s="202">
        <v>0.24</v>
      </c>
      <c r="R84" s="198">
        <v>0.13</v>
      </c>
      <c r="S84" s="189">
        <f t="shared" si="40"/>
        <v>0.10999999999999999</v>
      </c>
      <c r="T84" s="202">
        <v>0.08</v>
      </c>
      <c r="U84" s="198">
        <v>0.13</v>
      </c>
      <c r="V84" s="189">
        <f t="shared" si="31"/>
        <v>-0.05</v>
      </c>
      <c r="W84" s="202">
        <v>0.1</v>
      </c>
      <c r="X84" s="198">
        <v>0.13</v>
      </c>
      <c r="Y84" s="189">
        <f t="shared" si="32"/>
        <v>-0.03</v>
      </c>
      <c r="Z84" s="202">
        <v>0.19</v>
      </c>
      <c r="AA84" s="198">
        <v>0.13</v>
      </c>
      <c r="AB84" s="189">
        <f t="shared" si="33"/>
        <v>0.06</v>
      </c>
      <c r="AC84" s="202">
        <v>0.28000000000000003</v>
      </c>
      <c r="AD84" s="198">
        <v>0.13</v>
      </c>
      <c r="AE84" s="189">
        <f t="shared" si="34"/>
        <v>0.15000000000000002</v>
      </c>
      <c r="AF84" s="22">
        <f t="shared" si="44"/>
        <v>2.1249999999999998E-2</v>
      </c>
      <c r="AG84" s="96">
        <v>50.89</v>
      </c>
      <c r="AH84" s="230">
        <f t="shared" si="45"/>
        <v>9.7293225607867576E-3</v>
      </c>
      <c r="AI84" s="134">
        <f t="shared" si="46"/>
        <v>2.0674810441671858E-4</v>
      </c>
      <c r="AJ84" s="96">
        <v>58.7</v>
      </c>
      <c r="AK84" s="96">
        <v>1.82</v>
      </c>
      <c r="AL84" s="96" t="s">
        <v>13</v>
      </c>
      <c r="AM84" s="1"/>
    </row>
    <row r="85" spans="1:39">
      <c r="A85" t="s">
        <v>2218</v>
      </c>
      <c r="B85" s="198" t="s">
        <v>13</v>
      </c>
      <c r="C85" s="198">
        <v>0.13</v>
      </c>
      <c r="D85" s="189" t="s">
        <v>13</v>
      </c>
      <c r="E85" s="202" t="s">
        <v>13</v>
      </c>
      <c r="F85" s="198">
        <v>0.13</v>
      </c>
      <c r="G85" s="189" t="s">
        <v>13</v>
      </c>
      <c r="H85" s="202" t="s">
        <v>13</v>
      </c>
      <c r="I85" s="198">
        <v>0.13</v>
      </c>
      <c r="J85" s="189" t="s">
        <v>13</v>
      </c>
      <c r="K85" s="202">
        <v>-0.25800000000000001</v>
      </c>
      <c r="L85" s="198">
        <v>0.13</v>
      </c>
      <c r="M85" s="189">
        <f t="shared" si="38"/>
        <v>-0.38800000000000001</v>
      </c>
      <c r="N85" s="202" t="s">
        <v>13</v>
      </c>
      <c r="O85" s="198">
        <v>0.13</v>
      </c>
      <c r="P85" s="189" t="s">
        <v>13</v>
      </c>
      <c r="Q85" s="202">
        <v>-9.1899999999999996E-2</v>
      </c>
      <c r="R85" s="198">
        <v>0.13</v>
      </c>
      <c r="S85" s="189">
        <f t="shared" si="40"/>
        <v>-0.22189999999999999</v>
      </c>
      <c r="T85" s="202">
        <v>-8.0100000000000005E-2</v>
      </c>
      <c r="U85" s="198">
        <v>0.13</v>
      </c>
      <c r="V85" s="189">
        <f t="shared" si="31"/>
        <v>-0.21010000000000001</v>
      </c>
      <c r="W85" s="202">
        <v>-9.1399999999999995E-2</v>
      </c>
      <c r="X85" s="198">
        <v>0.13</v>
      </c>
      <c r="Y85" s="189">
        <f t="shared" si="32"/>
        <v>-0.22139999999999999</v>
      </c>
      <c r="Z85" s="202">
        <v>-9.0899999999999995E-2</v>
      </c>
      <c r="AA85" s="198">
        <v>0.13</v>
      </c>
      <c r="AB85" s="189">
        <f t="shared" si="33"/>
        <v>-0.22089999999999999</v>
      </c>
      <c r="AC85" s="202">
        <v>-4.8399999999999999E-2</v>
      </c>
      <c r="AD85" s="198">
        <v>0.13</v>
      </c>
      <c r="AE85" s="189">
        <f t="shared" si="34"/>
        <v>-0.1784</v>
      </c>
      <c r="AF85" s="22">
        <f t="shared" si="44"/>
        <v>-0.24011666666666667</v>
      </c>
      <c r="AG85" s="96">
        <v>114.06</v>
      </c>
      <c r="AH85" s="230">
        <f t="shared" si="45"/>
        <v>2.1806377113054384E-2</v>
      </c>
      <c r="AI85" s="134">
        <f t="shared" si="46"/>
        <v>-5.2360745844629089E-3</v>
      </c>
      <c r="AJ85" s="96">
        <v>136.41</v>
      </c>
      <c r="AK85" s="96" t="s">
        <v>13</v>
      </c>
      <c r="AL85" s="96" t="s">
        <v>13</v>
      </c>
      <c r="AM85" s="1"/>
    </row>
    <row r="86" spans="1:39">
      <c r="A86" s="108"/>
      <c r="B86" s="113"/>
      <c r="C86" s="231"/>
      <c r="D86" s="232"/>
      <c r="E86" s="113"/>
      <c r="F86" s="231"/>
      <c r="G86" s="232"/>
      <c r="H86" s="113"/>
      <c r="I86" s="231"/>
      <c r="J86" s="232"/>
      <c r="K86" s="113"/>
      <c r="L86" s="231"/>
      <c r="M86" s="232"/>
      <c r="N86" s="113"/>
      <c r="O86" s="231"/>
      <c r="P86" s="232"/>
      <c r="Q86" s="113"/>
      <c r="R86" s="231"/>
      <c r="S86" s="232"/>
      <c r="T86" s="113"/>
      <c r="U86" s="231"/>
      <c r="V86" s="232"/>
      <c r="W86" s="113"/>
      <c r="X86" s="231"/>
      <c r="Y86" s="232"/>
      <c r="Z86" s="113"/>
      <c r="AA86" s="237"/>
      <c r="AB86" s="234"/>
      <c r="AC86" s="236"/>
      <c r="AD86" s="237"/>
      <c r="AE86" s="234"/>
      <c r="AF86" s="80">
        <f>AVERAGE(AF81:AF85)</f>
        <v>-2.1733333333333383E-3</v>
      </c>
      <c r="AG86" s="114">
        <f>SUM(AG81:AG85)</f>
        <v>5230.58</v>
      </c>
      <c r="AH86" s="114"/>
      <c r="AI86" s="38">
        <f>SUM(AI81:AI85)</f>
        <v>0.11802126829147055</v>
      </c>
      <c r="AJ86" s="114">
        <f>SUM(AJ81:AJ85)</f>
        <v>6512.8499999999995</v>
      </c>
      <c r="AK86" s="114"/>
      <c r="AL86" s="108"/>
      <c r="AM86" s="179">
        <f>MEDIAN(AF81:AF85)</f>
        <v>2.1249999999999998E-2</v>
      </c>
    </row>
    <row r="87" spans="1:39">
      <c r="C87" s="198"/>
      <c r="D87" s="189"/>
      <c r="E87" s="2"/>
      <c r="F87" s="198"/>
      <c r="G87" s="189"/>
      <c r="H87" s="2"/>
      <c r="I87" s="198"/>
      <c r="J87" s="189"/>
      <c r="K87" s="2"/>
      <c r="L87" s="198"/>
      <c r="M87" s="189"/>
      <c r="N87" s="2"/>
      <c r="O87" s="198"/>
      <c r="P87" s="189"/>
      <c r="Q87" s="2"/>
      <c r="R87" s="198"/>
      <c r="S87" s="189"/>
      <c r="T87" s="2"/>
      <c r="U87" s="198"/>
      <c r="V87" s="189"/>
      <c r="W87" s="2"/>
      <c r="X87" s="198"/>
      <c r="Y87" s="189"/>
      <c r="Z87" s="2"/>
      <c r="AA87" s="198"/>
      <c r="AB87" s="189"/>
      <c r="AC87" s="2"/>
      <c r="AD87" s="198"/>
      <c r="AE87" s="189"/>
      <c r="AF87" s="4"/>
      <c r="AG87" s="96"/>
      <c r="AH87" s="96"/>
      <c r="AI87" s="96"/>
      <c r="AJ87" s="96"/>
      <c r="AK87" s="96"/>
      <c r="AL87" s="96"/>
      <c r="AM87" s="1"/>
    </row>
    <row r="88" spans="1:39">
      <c r="A88" s="66" t="s">
        <v>2219</v>
      </c>
      <c r="C88" s="198"/>
      <c r="D88" s="189"/>
      <c r="E88" s="2"/>
      <c r="F88" s="198"/>
      <c r="G88" s="189"/>
      <c r="H88" s="2"/>
      <c r="I88" s="198"/>
      <c r="J88" s="189"/>
      <c r="K88" s="2"/>
      <c r="L88" s="198"/>
      <c r="M88" s="189"/>
      <c r="N88" s="2"/>
      <c r="O88" s="198"/>
      <c r="P88" s="189"/>
      <c r="Q88" s="2"/>
      <c r="R88" s="198"/>
      <c r="S88" s="189"/>
      <c r="T88" s="2"/>
      <c r="U88" s="198"/>
      <c r="V88" s="189"/>
      <c r="W88" s="2"/>
      <c r="X88" s="198"/>
      <c r="Y88" s="189"/>
      <c r="Z88" s="2"/>
      <c r="AA88" s="198"/>
      <c r="AB88" s="189"/>
      <c r="AC88" s="2"/>
      <c r="AD88" s="198"/>
      <c r="AE88" s="189"/>
      <c r="AF88" s="4"/>
      <c r="AG88" s="96"/>
      <c r="AH88" s="96"/>
      <c r="AI88" s="96"/>
      <c r="AJ88" s="96"/>
      <c r="AK88" s="96"/>
      <c r="AL88" s="96"/>
      <c r="AM88" s="1"/>
    </row>
    <row r="89" spans="1:39">
      <c r="A89" t="s">
        <v>2220</v>
      </c>
      <c r="B89" s="198">
        <v>0.38</v>
      </c>
      <c r="C89" s="198">
        <v>0.13</v>
      </c>
      <c r="D89" s="189">
        <f t="shared" si="35"/>
        <v>0.25</v>
      </c>
      <c r="E89" s="202">
        <v>0.36</v>
      </c>
      <c r="F89" s="198">
        <v>0.13</v>
      </c>
      <c r="G89" s="189">
        <f t="shared" si="36"/>
        <v>0.22999999999999998</v>
      </c>
      <c r="H89" s="202">
        <v>0.15</v>
      </c>
      <c r="I89" s="198">
        <v>0.13</v>
      </c>
      <c r="J89" s="189">
        <f t="shared" si="37"/>
        <v>1.999999999999999E-2</v>
      </c>
      <c r="K89" s="202">
        <v>0.14000000000000001</v>
      </c>
      <c r="L89" s="198">
        <v>0.13</v>
      </c>
      <c r="M89" s="189">
        <f t="shared" si="38"/>
        <v>1.0000000000000009E-2</v>
      </c>
      <c r="N89" s="202">
        <v>7.0000000000000007E-2</v>
      </c>
      <c r="O89" s="198">
        <v>0.13</v>
      </c>
      <c r="P89" s="189">
        <f t="shared" si="39"/>
        <v>-0.06</v>
      </c>
      <c r="Q89" s="202">
        <v>0.04</v>
      </c>
      <c r="R89" s="198">
        <v>0.13</v>
      </c>
      <c r="S89" s="189">
        <f t="shared" si="40"/>
        <v>-0.09</v>
      </c>
      <c r="T89" s="202">
        <v>0.08</v>
      </c>
      <c r="U89" s="198">
        <v>0.13</v>
      </c>
      <c r="V89" s="189">
        <f t="shared" si="31"/>
        <v>-0.05</v>
      </c>
      <c r="W89" s="202">
        <v>0.05</v>
      </c>
      <c r="X89" s="198">
        <v>0.13</v>
      </c>
      <c r="Y89" s="189">
        <f t="shared" si="32"/>
        <v>-0.08</v>
      </c>
      <c r="Z89" s="202">
        <v>-0.01</v>
      </c>
      <c r="AA89" s="198">
        <v>0.13</v>
      </c>
      <c r="AB89" s="189">
        <f t="shared" si="33"/>
        <v>-0.14000000000000001</v>
      </c>
      <c r="AC89" s="202">
        <v>0.04</v>
      </c>
      <c r="AD89" s="198">
        <v>0.13</v>
      </c>
      <c r="AE89" s="189">
        <f t="shared" si="34"/>
        <v>-0.09</v>
      </c>
      <c r="AF89" s="22">
        <f t="shared" ref="AF89:AF93" si="47">AVERAGE(D89,G89,J89,M89,P89,S89,V89,Y89,AB89,AE89)</f>
        <v>-2.7755575615628915E-18</v>
      </c>
      <c r="AG89" s="96">
        <v>2234.65</v>
      </c>
      <c r="AH89" s="230">
        <f>AG89/$AG$94</f>
        <v>0.6926913491463218</v>
      </c>
      <c r="AI89" s="134">
        <f>AH89*AF89</f>
        <v>-1.9226047119522745E-18</v>
      </c>
      <c r="AJ89" s="96">
        <v>2334.69</v>
      </c>
      <c r="AK89" s="96">
        <v>0.26</v>
      </c>
      <c r="AL89" s="96">
        <v>-19.600000000000001</v>
      </c>
      <c r="AM89" s="1"/>
    </row>
    <row r="90" spans="1:39">
      <c r="A90" t="s">
        <v>2221</v>
      </c>
      <c r="B90" s="198">
        <v>0.25</v>
      </c>
      <c r="C90" s="198">
        <v>0.13</v>
      </c>
      <c r="D90" s="189">
        <f t="shared" si="35"/>
        <v>0.12</v>
      </c>
      <c r="E90" s="202">
        <v>-0.26</v>
      </c>
      <c r="F90" s="198">
        <v>0.13</v>
      </c>
      <c r="G90" s="189">
        <f t="shared" si="36"/>
        <v>-0.39</v>
      </c>
      <c r="H90" s="202">
        <v>-0.09</v>
      </c>
      <c r="I90" s="198">
        <v>0.13</v>
      </c>
      <c r="J90" s="189">
        <f t="shared" si="37"/>
        <v>-0.22</v>
      </c>
      <c r="K90" s="202">
        <v>-0.19</v>
      </c>
      <c r="L90" s="198">
        <v>0.13</v>
      </c>
      <c r="M90" s="189">
        <f t="shared" si="38"/>
        <v>-0.32</v>
      </c>
      <c r="N90" s="202">
        <v>0.51</v>
      </c>
      <c r="O90" s="198">
        <v>0.13</v>
      </c>
      <c r="P90" s="189">
        <f t="shared" si="39"/>
        <v>0.38</v>
      </c>
      <c r="Q90" s="202">
        <v>0.21</v>
      </c>
      <c r="R90" s="198">
        <v>0.13</v>
      </c>
      <c r="S90" s="189">
        <f t="shared" si="40"/>
        <v>7.9999999999999988E-2</v>
      </c>
      <c r="T90" s="202">
        <v>0.18</v>
      </c>
      <c r="U90" s="198">
        <v>0.13</v>
      </c>
      <c r="V90" s="189">
        <f t="shared" si="31"/>
        <v>4.9999999999999989E-2</v>
      </c>
      <c r="W90" s="202">
        <v>0.5</v>
      </c>
      <c r="X90" s="198">
        <v>0.13</v>
      </c>
      <c r="Y90" s="189">
        <f t="shared" si="32"/>
        <v>0.37</v>
      </c>
      <c r="Z90" s="202">
        <v>0.36</v>
      </c>
      <c r="AA90" s="198">
        <v>0.13</v>
      </c>
      <c r="AB90" s="189">
        <f t="shared" si="33"/>
        <v>0.22999999999999998</v>
      </c>
      <c r="AC90" s="202">
        <v>0.25</v>
      </c>
      <c r="AD90" s="198">
        <v>0.13</v>
      </c>
      <c r="AE90" s="189">
        <f t="shared" si="34"/>
        <v>0.12</v>
      </c>
      <c r="AF90" s="22">
        <f t="shared" si="47"/>
        <v>4.1999999999999989E-2</v>
      </c>
      <c r="AG90" s="96">
        <v>273.60000000000002</v>
      </c>
      <c r="AH90" s="230">
        <f t="shared" ref="AH90:AH93" si="48">AG90/$AG$94</f>
        <v>8.4809859766152934E-2</v>
      </c>
      <c r="AI90" s="134">
        <f t="shared" ref="AI90:AI93" si="49">AH90*AF90</f>
        <v>3.5620141101784224E-3</v>
      </c>
      <c r="AJ90" s="96">
        <v>301.55</v>
      </c>
      <c r="AK90" s="96">
        <v>0.03</v>
      </c>
      <c r="AL90" s="96">
        <v>-2.83</v>
      </c>
      <c r="AM90" s="1"/>
    </row>
    <row r="91" spans="1:39">
      <c r="A91" s="76" t="s">
        <v>2222</v>
      </c>
      <c r="B91" s="198" t="s">
        <v>13</v>
      </c>
      <c r="C91" s="198">
        <v>0.13</v>
      </c>
      <c r="D91" s="189" t="s">
        <v>13</v>
      </c>
      <c r="E91" s="202" t="s">
        <v>13</v>
      </c>
      <c r="F91" s="198">
        <v>0.13</v>
      </c>
      <c r="G91" s="189" t="s">
        <v>13</v>
      </c>
      <c r="H91" s="202" t="s">
        <v>13</v>
      </c>
      <c r="I91" s="198">
        <v>0.13</v>
      </c>
      <c r="J91" s="189" t="s">
        <v>13</v>
      </c>
      <c r="K91" s="202" t="s">
        <v>13</v>
      </c>
      <c r="L91" s="198">
        <v>0.13</v>
      </c>
      <c r="M91" s="189" t="s">
        <v>13</v>
      </c>
      <c r="N91" s="202" t="s">
        <v>13</v>
      </c>
      <c r="O91" s="198">
        <v>0.13</v>
      </c>
      <c r="P91" s="189" t="s">
        <v>13</v>
      </c>
      <c r="Q91" s="202" t="s">
        <v>13</v>
      </c>
      <c r="R91" s="198">
        <v>0.13</v>
      </c>
      <c r="S91" s="189" t="s">
        <v>13</v>
      </c>
      <c r="T91" s="202" t="s">
        <v>13</v>
      </c>
      <c r="U91" s="198">
        <v>0.13</v>
      </c>
      <c r="V91" s="189" t="s">
        <v>13</v>
      </c>
      <c r="W91" s="202" t="s">
        <v>13</v>
      </c>
      <c r="X91" s="198">
        <v>0.13</v>
      </c>
      <c r="Y91" s="189" t="s">
        <v>13</v>
      </c>
      <c r="Z91" s="202">
        <v>0.13</v>
      </c>
      <c r="AA91" s="198">
        <v>0.13</v>
      </c>
      <c r="AB91" s="189">
        <f t="shared" si="33"/>
        <v>0</v>
      </c>
      <c r="AC91" s="202">
        <v>0.12</v>
      </c>
      <c r="AD91" s="198">
        <v>0.13</v>
      </c>
      <c r="AE91" s="189">
        <f t="shared" si="34"/>
        <v>-1.0000000000000009E-2</v>
      </c>
      <c r="AF91" s="22">
        <f t="shared" si="47"/>
        <v>-5.0000000000000044E-3</v>
      </c>
      <c r="AG91" s="96">
        <v>59.73</v>
      </c>
      <c r="AH91" s="230">
        <f t="shared" si="48"/>
        <v>1.8514959516930975E-2</v>
      </c>
      <c r="AI91" s="134">
        <f t="shared" si="49"/>
        <v>-9.2574797584654949E-5</v>
      </c>
      <c r="AJ91" s="96">
        <v>63.08</v>
      </c>
      <c r="AK91" s="96">
        <v>0.83</v>
      </c>
      <c r="AL91" s="96" t="s">
        <v>13</v>
      </c>
      <c r="AM91" s="1"/>
    </row>
    <row r="92" spans="1:39">
      <c r="A92" t="s">
        <v>2223</v>
      </c>
      <c r="B92" s="198">
        <v>0.3</v>
      </c>
      <c r="C92" s="198">
        <v>0.13</v>
      </c>
      <c r="D92" s="189">
        <f t="shared" si="35"/>
        <v>0.16999999999999998</v>
      </c>
      <c r="E92" s="202">
        <v>0.09</v>
      </c>
      <c r="F92" s="198">
        <v>0.13</v>
      </c>
      <c r="G92" s="189">
        <f t="shared" si="36"/>
        <v>-4.0000000000000008E-2</v>
      </c>
      <c r="H92" s="202">
        <v>0.05</v>
      </c>
      <c r="I92" s="198">
        <v>0.13</v>
      </c>
      <c r="J92" s="189">
        <f t="shared" si="37"/>
        <v>-0.08</v>
      </c>
      <c r="K92" s="202">
        <v>0.18</v>
      </c>
      <c r="L92" s="198">
        <v>0.13</v>
      </c>
      <c r="M92" s="189">
        <f t="shared" si="38"/>
        <v>4.9999999999999989E-2</v>
      </c>
      <c r="N92" s="202">
        <v>0.26</v>
      </c>
      <c r="O92" s="198">
        <v>0.13</v>
      </c>
      <c r="P92" s="189">
        <f t="shared" si="39"/>
        <v>0.13</v>
      </c>
      <c r="Q92" s="202">
        <v>0.17</v>
      </c>
      <c r="R92" s="198">
        <v>0.13</v>
      </c>
      <c r="S92" s="189">
        <f t="shared" si="40"/>
        <v>4.0000000000000008E-2</v>
      </c>
      <c r="T92" s="202">
        <v>0.12</v>
      </c>
      <c r="U92" s="198">
        <v>0.13</v>
      </c>
      <c r="V92" s="189">
        <f t="shared" si="31"/>
        <v>-1.0000000000000009E-2</v>
      </c>
      <c r="W92" s="202">
        <v>0.04</v>
      </c>
      <c r="X92" s="198">
        <v>0.13</v>
      </c>
      <c r="Y92" s="189">
        <f t="shared" si="32"/>
        <v>-0.09</v>
      </c>
      <c r="Z92" s="202">
        <v>0.01</v>
      </c>
      <c r="AA92" s="198">
        <v>0.13</v>
      </c>
      <c r="AB92" s="189">
        <f t="shared" si="33"/>
        <v>-0.12000000000000001</v>
      </c>
      <c r="AC92" s="202" t="s">
        <v>13</v>
      </c>
      <c r="AD92" s="198">
        <v>0.13</v>
      </c>
      <c r="AE92" s="189" t="s">
        <v>13</v>
      </c>
      <c r="AF92" s="22">
        <f t="shared" si="47"/>
        <v>5.5555555555555558E-3</v>
      </c>
      <c r="AG92" s="96">
        <v>646.22</v>
      </c>
      <c r="AH92" s="230">
        <f t="shared" si="48"/>
        <v>0.20031369728831633</v>
      </c>
      <c r="AI92" s="134">
        <f t="shared" si="49"/>
        <v>1.1128538738239796E-3</v>
      </c>
      <c r="AJ92" s="96">
        <v>792.54</v>
      </c>
      <c r="AK92" s="96">
        <v>0.11</v>
      </c>
      <c r="AL92" s="96">
        <v>-35.35</v>
      </c>
      <c r="AM92" s="1"/>
    </row>
    <row r="93" spans="1:39">
      <c r="A93" t="s">
        <v>2224</v>
      </c>
      <c r="B93" s="198">
        <v>0.15579999999999999</v>
      </c>
      <c r="C93" s="198">
        <v>0.13</v>
      </c>
      <c r="D93" s="189">
        <f t="shared" si="35"/>
        <v>2.579999999999999E-2</v>
      </c>
      <c r="E93" s="202">
        <v>0.23730000000000001</v>
      </c>
      <c r="F93" s="198">
        <v>0.13</v>
      </c>
      <c r="G93" s="189">
        <f t="shared" si="36"/>
        <v>0.10730000000000001</v>
      </c>
      <c r="H93" s="202">
        <v>0.71589999999999998</v>
      </c>
      <c r="I93" s="198">
        <v>0.13</v>
      </c>
      <c r="J93" s="189">
        <f t="shared" si="37"/>
        <v>0.58589999999999998</v>
      </c>
      <c r="K93" s="202">
        <v>0.25559999999999999</v>
      </c>
      <c r="L93" s="198">
        <v>0.13</v>
      </c>
      <c r="M93" s="189">
        <f t="shared" si="38"/>
        <v>0.12559999999999999</v>
      </c>
      <c r="N93" s="202">
        <v>0.3397</v>
      </c>
      <c r="O93" s="198">
        <v>0.13</v>
      </c>
      <c r="P93" s="189">
        <f t="shared" si="39"/>
        <v>0.2097</v>
      </c>
      <c r="Q93" s="202">
        <v>0.33839999999999998</v>
      </c>
      <c r="R93" s="198">
        <v>0.13</v>
      </c>
      <c r="S93" s="189">
        <f t="shared" si="40"/>
        <v>0.20839999999999997</v>
      </c>
      <c r="T93" s="202">
        <v>0.29670000000000002</v>
      </c>
      <c r="U93" s="198">
        <v>0.13</v>
      </c>
      <c r="V93" s="189">
        <f t="shared" si="31"/>
        <v>0.16670000000000001</v>
      </c>
      <c r="W93" s="202">
        <v>0.10199999999999999</v>
      </c>
      <c r="X93" s="198">
        <v>0.13</v>
      </c>
      <c r="Y93" s="189">
        <f t="shared" si="32"/>
        <v>-2.8000000000000011E-2</v>
      </c>
      <c r="Z93" s="202">
        <v>6.83E-2</v>
      </c>
      <c r="AA93" s="198">
        <v>0.13</v>
      </c>
      <c r="AB93" s="189">
        <f t="shared" si="33"/>
        <v>-6.1700000000000005E-2</v>
      </c>
      <c r="AC93" s="202">
        <v>7.2800000000000004E-2</v>
      </c>
      <c r="AD93" s="198">
        <v>0.13</v>
      </c>
      <c r="AE93" s="189">
        <f t="shared" si="34"/>
        <v>-5.7200000000000001E-2</v>
      </c>
      <c r="AF93" s="22">
        <f t="shared" si="47"/>
        <v>0.12825</v>
      </c>
      <c r="AG93" s="96">
        <v>11.84</v>
      </c>
      <c r="AH93" s="230">
        <f t="shared" si="48"/>
        <v>3.670134282277963E-3</v>
      </c>
      <c r="AI93" s="134">
        <f t="shared" si="49"/>
        <v>4.7069472170214874E-4</v>
      </c>
      <c r="AJ93" s="96">
        <v>14.75</v>
      </c>
      <c r="AK93" s="96">
        <v>0.06</v>
      </c>
      <c r="AL93" s="96">
        <v>-8.1199999999999992</v>
      </c>
      <c r="AM93" s="1"/>
    </row>
    <row r="94" spans="1:39">
      <c r="A94" s="108"/>
      <c r="B94" s="113"/>
      <c r="C94" s="231"/>
      <c r="D94" s="232"/>
      <c r="E94" s="113"/>
      <c r="F94" s="231"/>
      <c r="G94" s="232"/>
      <c r="H94" s="113"/>
      <c r="I94" s="231"/>
      <c r="J94" s="232"/>
      <c r="K94" s="113"/>
      <c r="L94" s="231"/>
      <c r="M94" s="232"/>
      <c r="N94" s="113"/>
      <c r="O94" s="231"/>
      <c r="P94" s="232"/>
      <c r="Q94" s="113"/>
      <c r="R94" s="231"/>
      <c r="S94" s="232"/>
      <c r="T94" s="113"/>
      <c r="U94" s="231"/>
      <c r="V94" s="232"/>
      <c r="W94" s="113"/>
      <c r="X94" s="231"/>
      <c r="Y94" s="232"/>
      <c r="Z94" s="113"/>
      <c r="AA94" s="231"/>
      <c r="AB94" s="234"/>
      <c r="AC94" s="236"/>
      <c r="AD94" s="237"/>
      <c r="AE94" s="234"/>
      <c r="AF94" s="80">
        <f>AVERAGE(AF89:AF93)</f>
        <v>3.4161111111111107E-2</v>
      </c>
      <c r="AG94" s="114">
        <f>SUM(AG89:AG93)</f>
        <v>3226.04</v>
      </c>
      <c r="AH94" s="114"/>
      <c r="AI94" s="38">
        <f>SUM(AI89:AI93)</f>
        <v>5.0529879081198936E-3</v>
      </c>
      <c r="AJ94" s="114">
        <f>SUM(AJ89:AJ93)</f>
        <v>3506.61</v>
      </c>
      <c r="AK94" s="114"/>
      <c r="AL94" s="108"/>
      <c r="AM94" s="179">
        <f>MEDIAN(AF89:AF93)</f>
        <v>5.5555555555555558E-3</v>
      </c>
    </row>
    <row r="95" spans="1:39">
      <c r="C95" s="198"/>
      <c r="D95" s="189"/>
      <c r="E95" s="2"/>
      <c r="F95" s="198"/>
      <c r="G95" s="189"/>
      <c r="H95" s="2"/>
      <c r="I95" s="198"/>
      <c r="J95" s="189"/>
      <c r="K95" s="2"/>
      <c r="L95" s="198"/>
      <c r="M95" s="189"/>
      <c r="N95" s="2"/>
      <c r="O95" s="198"/>
      <c r="P95" s="189"/>
      <c r="Q95" s="2"/>
      <c r="R95" s="198"/>
      <c r="S95" s="189"/>
      <c r="T95" s="2"/>
      <c r="U95" s="198"/>
      <c r="V95" s="189"/>
      <c r="W95" s="2"/>
      <c r="X95" s="198"/>
      <c r="Y95" s="189"/>
      <c r="Z95" s="2"/>
      <c r="AA95" s="198"/>
      <c r="AB95" s="189"/>
      <c r="AC95" s="2"/>
      <c r="AD95" s="198"/>
      <c r="AE95" s="189"/>
      <c r="AF95" s="4"/>
      <c r="AG95" s="96"/>
      <c r="AH95" s="96"/>
      <c r="AI95" s="96"/>
      <c r="AJ95" s="96"/>
      <c r="AK95" s="96"/>
      <c r="AL95" s="96"/>
      <c r="AM95" s="1"/>
    </row>
    <row r="96" spans="1:39">
      <c r="A96" s="66" t="s">
        <v>2225</v>
      </c>
      <c r="C96" s="198"/>
      <c r="D96" s="189"/>
      <c r="E96" s="2"/>
      <c r="F96" s="198"/>
      <c r="G96" s="189"/>
      <c r="H96" s="2"/>
      <c r="I96" s="198"/>
      <c r="J96" s="189"/>
      <c r="K96" s="2"/>
      <c r="L96" s="198"/>
      <c r="M96" s="189"/>
      <c r="N96" s="2"/>
      <c r="O96" s="198"/>
      <c r="P96" s="189"/>
      <c r="Q96" s="2"/>
      <c r="R96" s="198"/>
      <c r="S96" s="189"/>
      <c r="T96" s="2"/>
      <c r="U96" s="198"/>
      <c r="V96" s="189"/>
      <c r="W96" s="2"/>
      <c r="X96" s="198"/>
      <c r="Y96" s="189"/>
      <c r="Z96" s="2"/>
      <c r="AA96" s="198"/>
      <c r="AB96" s="189"/>
      <c r="AC96" s="2"/>
      <c r="AD96" s="198"/>
      <c r="AE96" s="189"/>
      <c r="AF96" s="4"/>
      <c r="AG96" s="96"/>
      <c r="AH96" s="96"/>
      <c r="AI96" s="96"/>
      <c r="AJ96" s="96"/>
      <c r="AK96" s="96"/>
      <c r="AL96" s="96"/>
      <c r="AM96" s="1"/>
    </row>
    <row r="97" spans="1:39">
      <c r="A97" t="s">
        <v>2226</v>
      </c>
      <c r="B97" s="198">
        <v>0.32</v>
      </c>
      <c r="C97" s="198">
        <v>0.13</v>
      </c>
      <c r="D97" s="189">
        <f t="shared" si="35"/>
        <v>0.19</v>
      </c>
      <c r="E97" s="202">
        <v>0.31</v>
      </c>
      <c r="F97" s="198">
        <v>0.13</v>
      </c>
      <c r="G97" s="189">
        <f t="shared" si="36"/>
        <v>0.18</v>
      </c>
      <c r="H97" s="202">
        <v>0.26</v>
      </c>
      <c r="I97" s="198">
        <v>0.13</v>
      </c>
      <c r="J97" s="189">
        <f t="shared" si="37"/>
        <v>0.13</v>
      </c>
      <c r="K97" s="202">
        <v>0.27</v>
      </c>
      <c r="L97" s="198">
        <v>0.13</v>
      </c>
      <c r="M97" s="189">
        <f t="shared" si="38"/>
        <v>0.14000000000000001</v>
      </c>
      <c r="N97" s="202">
        <v>0.22</v>
      </c>
      <c r="O97" s="198">
        <v>0.13</v>
      </c>
      <c r="P97" s="189">
        <f t="shared" si="39"/>
        <v>0.09</v>
      </c>
      <c r="Q97" s="202">
        <v>0.24</v>
      </c>
      <c r="R97" s="198">
        <v>0.13</v>
      </c>
      <c r="S97" s="189">
        <f t="shared" si="40"/>
        <v>0.10999999999999999</v>
      </c>
      <c r="T97" s="202">
        <v>0.25</v>
      </c>
      <c r="U97" s="198">
        <v>0.13</v>
      </c>
      <c r="V97" s="189">
        <f t="shared" si="31"/>
        <v>0.12</v>
      </c>
      <c r="W97" s="202">
        <v>0.24</v>
      </c>
      <c r="X97" s="198">
        <v>0.13</v>
      </c>
      <c r="Y97" s="189">
        <f t="shared" si="32"/>
        <v>0.10999999999999999</v>
      </c>
      <c r="Z97" s="202">
        <v>0.2</v>
      </c>
      <c r="AA97" s="198">
        <v>0.13</v>
      </c>
      <c r="AB97" s="189">
        <f t="shared" si="33"/>
        <v>7.0000000000000007E-2</v>
      </c>
      <c r="AC97" s="202" t="s">
        <v>13</v>
      </c>
      <c r="AD97" s="198">
        <v>0.13</v>
      </c>
      <c r="AE97" s="189" t="s">
        <v>13</v>
      </c>
      <c r="AF97" s="22">
        <f t="shared" ref="AF97:AF100" si="50">AVERAGE(D97,G97,J97,M97,P97,S97,V97,Y97,AB97,AE97)</f>
        <v>0.12666666666666665</v>
      </c>
      <c r="AG97" s="96">
        <v>804.45</v>
      </c>
      <c r="AH97" s="230">
        <f>AG97/$AG$101</f>
        <v>0.3675956516374902</v>
      </c>
      <c r="AI97" s="134">
        <f>AH97*AF97</f>
        <v>4.6562115874082086E-2</v>
      </c>
      <c r="AJ97" s="96">
        <v>981.14</v>
      </c>
      <c r="AK97" s="96">
        <v>0</v>
      </c>
      <c r="AL97" s="96">
        <v>14.02</v>
      </c>
      <c r="AM97" s="1"/>
    </row>
    <row r="98" spans="1:39">
      <c r="A98" t="s">
        <v>2227</v>
      </c>
      <c r="B98" s="198" t="s">
        <v>13</v>
      </c>
      <c r="C98" s="198">
        <v>0.13</v>
      </c>
      <c r="D98" s="189" t="s">
        <v>13</v>
      </c>
      <c r="E98" s="202" t="s">
        <v>13</v>
      </c>
      <c r="F98" s="198">
        <v>0.13</v>
      </c>
      <c r="G98" s="189" t="s">
        <v>13</v>
      </c>
      <c r="H98" s="202">
        <v>1.1000000000000001</v>
      </c>
      <c r="I98" s="198">
        <v>0.13</v>
      </c>
      <c r="J98" s="189">
        <f t="shared" si="37"/>
        <v>0.97000000000000008</v>
      </c>
      <c r="K98" s="202">
        <v>0.65</v>
      </c>
      <c r="L98" s="198">
        <v>0.13</v>
      </c>
      <c r="M98" s="189">
        <f t="shared" si="38"/>
        <v>0.52</v>
      </c>
      <c r="N98" s="202">
        <v>0.64</v>
      </c>
      <c r="O98" s="198">
        <v>0.13</v>
      </c>
      <c r="P98" s="189">
        <f t="shared" si="39"/>
        <v>0.51</v>
      </c>
      <c r="Q98" s="202">
        <v>0.5</v>
      </c>
      <c r="R98" s="198">
        <v>0.13</v>
      </c>
      <c r="S98" s="189">
        <f t="shared" si="40"/>
        <v>0.37</v>
      </c>
      <c r="T98" s="202">
        <v>0.44</v>
      </c>
      <c r="U98" s="198">
        <v>0.13</v>
      </c>
      <c r="V98" s="189">
        <f t="shared" si="31"/>
        <v>0.31</v>
      </c>
      <c r="W98" s="202">
        <v>0.44</v>
      </c>
      <c r="X98" s="198">
        <v>0.13</v>
      </c>
      <c r="Y98" s="189">
        <f t="shared" si="32"/>
        <v>0.31</v>
      </c>
      <c r="Z98" s="202">
        <v>0.44</v>
      </c>
      <c r="AA98" s="198">
        <v>0.13</v>
      </c>
      <c r="AB98" s="189">
        <f t="shared" si="33"/>
        <v>0.31</v>
      </c>
      <c r="AC98" s="202">
        <v>0.4</v>
      </c>
      <c r="AD98" s="198">
        <v>0.13</v>
      </c>
      <c r="AE98" s="189">
        <f t="shared" si="34"/>
        <v>0.27</v>
      </c>
      <c r="AF98" s="22">
        <f t="shared" si="50"/>
        <v>0.44625000000000004</v>
      </c>
      <c r="AG98" s="96">
        <v>387.72</v>
      </c>
      <c r="AH98" s="230">
        <f t="shared" ref="AH98:AH100" si="51">AG98/$AG$101</f>
        <v>0.17716972596542693</v>
      </c>
      <c r="AI98" s="134">
        <f t="shared" ref="AI98:AI100" si="52">AH98*AF98</f>
        <v>7.9061990212071775E-2</v>
      </c>
      <c r="AJ98" s="96">
        <v>538.85</v>
      </c>
      <c r="AK98" s="96">
        <v>0</v>
      </c>
      <c r="AL98" s="96" t="s">
        <v>13</v>
      </c>
      <c r="AM98" s="1"/>
    </row>
    <row r="99" spans="1:39">
      <c r="A99" t="s">
        <v>2228</v>
      </c>
      <c r="B99" s="198">
        <v>0.32</v>
      </c>
      <c r="C99" s="198">
        <v>0.13</v>
      </c>
      <c r="D99" s="189">
        <f t="shared" si="35"/>
        <v>0.19</v>
      </c>
      <c r="E99" s="202">
        <v>0.33</v>
      </c>
      <c r="F99" s="198">
        <v>0.13</v>
      </c>
      <c r="G99" s="189">
        <f t="shared" si="36"/>
        <v>0.2</v>
      </c>
      <c r="H99" s="202">
        <v>0.42</v>
      </c>
      <c r="I99" s="198">
        <v>0.13</v>
      </c>
      <c r="J99" s="189">
        <f t="shared" si="37"/>
        <v>0.28999999999999998</v>
      </c>
      <c r="K99" s="202">
        <v>0.38</v>
      </c>
      <c r="L99" s="198">
        <v>0.13</v>
      </c>
      <c r="M99" s="189">
        <f t="shared" si="38"/>
        <v>0.25</v>
      </c>
      <c r="N99" s="202">
        <v>0.27</v>
      </c>
      <c r="O99" s="198">
        <v>0.13</v>
      </c>
      <c r="P99" s="189">
        <f t="shared" si="39"/>
        <v>0.14000000000000001</v>
      </c>
      <c r="Q99" s="202">
        <v>0.18</v>
      </c>
      <c r="R99" s="198">
        <v>0.13</v>
      </c>
      <c r="S99" s="189">
        <f t="shared" si="40"/>
        <v>4.9999999999999989E-2</v>
      </c>
      <c r="T99" s="202">
        <v>0.27</v>
      </c>
      <c r="U99" s="198">
        <v>0.13</v>
      </c>
      <c r="V99" s="189">
        <f t="shared" si="31"/>
        <v>0.14000000000000001</v>
      </c>
      <c r="W99" s="202">
        <v>0.32</v>
      </c>
      <c r="X99" s="198">
        <v>0.13</v>
      </c>
      <c r="Y99" s="189">
        <f t="shared" si="32"/>
        <v>0.19</v>
      </c>
      <c r="Z99" s="202">
        <v>0.25</v>
      </c>
      <c r="AA99" s="198">
        <v>0.13</v>
      </c>
      <c r="AB99" s="189">
        <f t="shared" si="33"/>
        <v>0.12</v>
      </c>
      <c r="AC99" s="202">
        <v>0.23</v>
      </c>
      <c r="AD99" s="198">
        <v>0.13</v>
      </c>
      <c r="AE99" s="189">
        <f t="shared" si="34"/>
        <v>0.1</v>
      </c>
      <c r="AF99" s="22">
        <f t="shared" si="50"/>
        <v>0.16699999999999998</v>
      </c>
      <c r="AG99" s="96">
        <v>101.92</v>
      </c>
      <c r="AH99" s="230">
        <f t="shared" si="51"/>
        <v>4.6572625787672323E-2</v>
      </c>
      <c r="AI99" s="134">
        <f t="shared" si="52"/>
        <v>7.7776285065412768E-3</v>
      </c>
      <c r="AJ99" s="96">
        <v>129.91999999999999</v>
      </c>
      <c r="AK99" s="96">
        <v>0</v>
      </c>
      <c r="AL99" s="96">
        <v>20.239999999999998</v>
      </c>
      <c r="AM99" s="1"/>
    </row>
    <row r="100" spans="1:39">
      <c r="A100" s="76" t="s">
        <v>2229</v>
      </c>
      <c r="B100" s="198" t="s">
        <v>13</v>
      </c>
      <c r="C100" s="198">
        <v>0.13</v>
      </c>
      <c r="D100" s="189" t="s">
        <v>13</v>
      </c>
      <c r="E100" s="202" t="s">
        <v>13</v>
      </c>
      <c r="F100" s="198">
        <v>0.13</v>
      </c>
      <c r="G100" s="189" t="s">
        <v>13</v>
      </c>
      <c r="H100" s="202" t="s">
        <v>13</v>
      </c>
      <c r="I100" s="198">
        <v>0.13</v>
      </c>
      <c r="J100" s="189" t="s">
        <v>13</v>
      </c>
      <c r="K100" s="202" t="s">
        <v>13</v>
      </c>
      <c r="L100" s="198">
        <v>0.13</v>
      </c>
      <c r="M100" s="189" t="s">
        <v>13</v>
      </c>
      <c r="N100" s="202" t="s">
        <v>13</v>
      </c>
      <c r="O100" s="198">
        <v>0.13</v>
      </c>
      <c r="P100" s="189" t="s">
        <v>13</v>
      </c>
      <c r="Q100" s="202" t="s">
        <v>13</v>
      </c>
      <c r="R100" s="198">
        <v>0.13</v>
      </c>
      <c r="S100" s="189" t="s">
        <v>13</v>
      </c>
      <c r="T100" s="202" t="s">
        <v>13</v>
      </c>
      <c r="U100" s="198">
        <v>0.13</v>
      </c>
      <c r="V100" s="189" t="s">
        <v>13</v>
      </c>
      <c r="W100" s="202">
        <v>0.06</v>
      </c>
      <c r="X100" s="198">
        <v>0.13</v>
      </c>
      <c r="Y100" s="189">
        <f t="shared" si="32"/>
        <v>-7.0000000000000007E-2</v>
      </c>
      <c r="Z100" s="202">
        <v>0.08</v>
      </c>
      <c r="AA100" s="198">
        <v>0.13</v>
      </c>
      <c r="AB100" s="189">
        <f t="shared" si="33"/>
        <v>-0.05</v>
      </c>
      <c r="AC100" s="202">
        <v>0.08</v>
      </c>
      <c r="AD100" s="198">
        <v>0.13</v>
      </c>
      <c r="AE100" s="189">
        <f t="shared" si="34"/>
        <v>-0.05</v>
      </c>
      <c r="AF100" s="22">
        <f t="shared" si="50"/>
        <v>-5.6666666666666671E-2</v>
      </c>
      <c r="AG100" s="96">
        <v>894.32</v>
      </c>
      <c r="AH100" s="230">
        <f t="shared" si="51"/>
        <v>0.40866199660941044</v>
      </c>
      <c r="AI100" s="134">
        <f t="shared" si="52"/>
        <v>-2.3157513141199928E-2</v>
      </c>
      <c r="AJ100" s="96">
        <v>1029.4100000000001</v>
      </c>
      <c r="AK100" s="96">
        <v>0.11</v>
      </c>
      <c r="AL100" s="96" t="s">
        <v>13</v>
      </c>
      <c r="AM100" s="1"/>
    </row>
    <row r="101" spans="1:39">
      <c r="A101" s="108"/>
      <c r="B101" s="113"/>
      <c r="C101" s="231"/>
      <c r="D101" s="232"/>
      <c r="E101" s="113"/>
      <c r="F101" s="231"/>
      <c r="G101" s="232"/>
      <c r="H101" s="113"/>
      <c r="I101" s="231"/>
      <c r="J101" s="232"/>
      <c r="K101" s="113"/>
      <c r="L101" s="231"/>
      <c r="M101" s="232"/>
      <c r="N101" s="113"/>
      <c r="O101" s="231"/>
      <c r="P101" s="232"/>
      <c r="Q101" s="113"/>
      <c r="R101" s="231"/>
      <c r="S101" s="232"/>
      <c r="T101" s="113"/>
      <c r="U101" s="231"/>
      <c r="V101" s="232"/>
      <c r="W101" s="113"/>
      <c r="X101" s="231"/>
      <c r="Y101" s="232"/>
      <c r="Z101" s="113"/>
      <c r="AA101" s="231"/>
      <c r="AB101" s="232"/>
      <c r="AC101" s="113"/>
      <c r="AD101" s="231"/>
      <c r="AE101" s="234"/>
      <c r="AF101" s="80">
        <f>AVERAGE(AF97:AF100)</f>
        <v>0.17081250000000003</v>
      </c>
      <c r="AG101" s="114">
        <f>SUM(AG97:AG100)</f>
        <v>2188.4100000000003</v>
      </c>
      <c r="AH101" s="114"/>
      <c r="AI101" s="38">
        <f>SUM(AI97:AI100)</f>
        <v>0.11024422145149523</v>
      </c>
      <c r="AJ101" s="114">
        <f>SUM(AJ97:AJ100)</f>
        <v>2679.32</v>
      </c>
      <c r="AK101" s="114"/>
      <c r="AL101" s="114"/>
      <c r="AM101" s="179">
        <f>MEDIAN(AF97:AF100)</f>
        <v>0.14683333333333332</v>
      </c>
    </row>
    <row r="102" spans="1:39">
      <c r="C102" s="198"/>
      <c r="D102" s="189"/>
      <c r="E102" s="2"/>
      <c r="F102" s="198"/>
      <c r="G102" s="189"/>
      <c r="H102" s="2"/>
      <c r="I102" s="198"/>
      <c r="J102" s="189"/>
      <c r="K102" s="2"/>
      <c r="L102" s="198"/>
      <c r="M102" s="189"/>
      <c r="N102" s="2"/>
      <c r="O102" s="198"/>
      <c r="P102" s="189"/>
      <c r="Q102" s="2"/>
      <c r="R102" s="198"/>
      <c r="S102" s="189"/>
      <c r="T102" s="2"/>
      <c r="U102" s="198"/>
      <c r="V102" s="189"/>
      <c r="W102" s="2"/>
      <c r="X102" s="198"/>
      <c r="Y102" s="189"/>
      <c r="Z102" s="2"/>
      <c r="AA102" s="198"/>
      <c r="AB102" s="189"/>
      <c r="AC102" s="2"/>
      <c r="AD102" s="198"/>
      <c r="AE102" s="189"/>
      <c r="AF102" s="4"/>
      <c r="AG102" s="96"/>
      <c r="AH102" s="96"/>
      <c r="AI102" s="96"/>
      <c r="AJ102" s="96"/>
      <c r="AK102" s="96"/>
      <c r="AL102" s="96"/>
      <c r="AM102" s="1"/>
    </row>
    <row r="103" spans="1:39">
      <c r="A103" s="66" t="s">
        <v>2230</v>
      </c>
      <c r="C103" s="198"/>
      <c r="D103" s="189"/>
      <c r="E103" s="2"/>
      <c r="F103" s="198"/>
      <c r="G103" s="189"/>
      <c r="H103" s="2"/>
      <c r="I103" s="198"/>
      <c r="J103" s="189"/>
      <c r="K103" s="2"/>
      <c r="L103" s="198"/>
      <c r="M103" s="189"/>
      <c r="N103" s="2"/>
      <c r="O103" s="198"/>
      <c r="P103" s="189"/>
      <c r="Q103" s="2"/>
      <c r="R103" s="198"/>
      <c r="S103" s="189"/>
      <c r="T103" s="2"/>
      <c r="U103" s="198"/>
      <c r="V103" s="189"/>
      <c r="W103" s="2"/>
      <c r="X103" s="198"/>
      <c r="Y103" s="189"/>
      <c r="Z103" s="2"/>
      <c r="AA103" s="198"/>
      <c r="AB103" s="189"/>
      <c r="AC103" s="2"/>
      <c r="AD103" s="198"/>
      <c r="AE103" s="189"/>
      <c r="AF103" s="22"/>
      <c r="AG103" s="96"/>
      <c r="AH103" s="96"/>
      <c r="AI103" s="96"/>
      <c r="AJ103" s="96"/>
      <c r="AK103" s="96"/>
      <c r="AL103" s="96"/>
      <c r="AM103" s="1"/>
    </row>
    <row r="104" spans="1:39">
      <c r="A104" t="s">
        <v>2231</v>
      </c>
      <c r="B104" s="198">
        <v>0.11</v>
      </c>
      <c r="C104" s="198">
        <v>0.13</v>
      </c>
      <c r="D104" s="189">
        <f t="shared" si="35"/>
        <v>-2.0000000000000004E-2</v>
      </c>
      <c r="E104" s="202">
        <v>0.05</v>
      </c>
      <c r="F104" s="198">
        <v>0.13</v>
      </c>
      <c r="G104" s="189">
        <f t="shared" si="36"/>
        <v>-0.08</v>
      </c>
      <c r="H104" s="202">
        <v>0.03</v>
      </c>
      <c r="I104" s="198">
        <v>0.13</v>
      </c>
      <c r="J104" s="189">
        <f t="shared" si="37"/>
        <v>-0.1</v>
      </c>
      <c r="K104" s="202">
        <v>0.05</v>
      </c>
      <c r="L104" s="198">
        <v>0.13</v>
      </c>
      <c r="M104" s="189">
        <f t="shared" si="38"/>
        <v>-0.08</v>
      </c>
      <c r="N104" s="202">
        <v>0.06</v>
      </c>
      <c r="O104" s="198">
        <v>0.13</v>
      </c>
      <c r="P104" s="189">
        <f t="shared" si="39"/>
        <v>-7.0000000000000007E-2</v>
      </c>
      <c r="Q104" s="202">
        <v>0.11</v>
      </c>
      <c r="R104" s="198">
        <v>0.13</v>
      </c>
      <c r="S104" s="189">
        <f t="shared" si="40"/>
        <v>-2.0000000000000004E-2</v>
      </c>
      <c r="T104" s="202">
        <v>0.18</v>
      </c>
      <c r="U104" s="198">
        <v>0.13</v>
      </c>
      <c r="V104" s="189">
        <f t="shared" si="31"/>
        <v>4.9999999999999989E-2</v>
      </c>
      <c r="W104" s="202">
        <v>0.28000000000000003</v>
      </c>
      <c r="X104" s="198">
        <v>0.13</v>
      </c>
      <c r="Y104" s="189">
        <f t="shared" si="32"/>
        <v>0.15000000000000002</v>
      </c>
      <c r="Z104" s="202">
        <v>0.18</v>
      </c>
      <c r="AA104" s="198">
        <v>0.13</v>
      </c>
      <c r="AB104" s="189">
        <f t="shared" si="33"/>
        <v>4.9999999999999989E-2</v>
      </c>
      <c r="AC104" s="202">
        <v>0.19</v>
      </c>
      <c r="AD104" s="198">
        <v>0.13</v>
      </c>
      <c r="AE104" s="189">
        <f t="shared" si="34"/>
        <v>0.06</v>
      </c>
      <c r="AF104" s="22">
        <f t="shared" ref="AF104:AF107" si="53">AVERAGE(D104,G104,J104,M104,P104,S104,V104,Y104,AB104,AE104)</f>
        <v>-6.0000000000000053E-3</v>
      </c>
      <c r="AG104" s="96">
        <v>767.13</v>
      </c>
      <c r="AH104" s="230">
        <f>AG104/$AG$108</f>
        <v>0.35476188274031395</v>
      </c>
      <c r="AI104" s="134">
        <f>AH104*AF104</f>
        <v>-2.1285712964418855E-3</v>
      </c>
      <c r="AJ104" s="96">
        <v>1339.55</v>
      </c>
      <c r="AK104" s="96">
        <v>0.91</v>
      </c>
      <c r="AL104" s="96">
        <v>1.69</v>
      </c>
      <c r="AM104" s="1"/>
    </row>
    <row r="105" spans="1:39">
      <c r="A105" t="s">
        <v>2232</v>
      </c>
      <c r="B105" s="198">
        <v>0.22</v>
      </c>
      <c r="C105" s="198">
        <v>0.13</v>
      </c>
      <c r="D105" s="189">
        <f t="shared" si="35"/>
        <v>0.09</v>
      </c>
      <c r="E105" s="202">
        <v>0.06</v>
      </c>
      <c r="F105" s="198">
        <v>0.13</v>
      </c>
      <c r="G105" s="189">
        <f t="shared" si="36"/>
        <v>-7.0000000000000007E-2</v>
      </c>
      <c r="H105" s="202">
        <v>0.13</v>
      </c>
      <c r="I105" s="198">
        <v>0.13</v>
      </c>
      <c r="J105" s="189">
        <f t="shared" si="37"/>
        <v>0</v>
      </c>
      <c r="K105" s="202">
        <v>0.12</v>
      </c>
      <c r="L105" s="198">
        <v>0.13</v>
      </c>
      <c r="M105" s="189">
        <f t="shared" si="38"/>
        <v>-1.0000000000000009E-2</v>
      </c>
      <c r="N105" s="202">
        <v>0.05</v>
      </c>
      <c r="O105" s="198">
        <v>0.13</v>
      </c>
      <c r="P105" s="189">
        <f t="shared" si="39"/>
        <v>-0.08</v>
      </c>
      <c r="Q105" s="202">
        <v>0.08</v>
      </c>
      <c r="R105" s="198">
        <v>0.13</v>
      </c>
      <c r="S105" s="189">
        <f t="shared" si="40"/>
        <v>-0.05</v>
      </c>
      <c r="T105" s="202">
        <v>0.08</v>
      </c>
      <c r="U105" s="198">
        <v>0.13</v>
      </c>
      <c r="V105" s="189">
        <f t="shared" si="31"/>
        <v>-0.05</v>
      </c>
      <c r="W105" s="202">
        <v>0.08</v>
      </c>
      <c r="X105" s="198">
        <v>0.13</v>
      </c>
      <c r="Y105" s="189">
        <f t="shared" si="32"/>
        <v>-0.05</v>
      </c>
      <c r="Z105" s="202">
        <v>0.09</v>
      </c>
      <c r="AA105" s="198">
        <v>0.13</v>
      </c>
      <c r="AB105" s="189">
        <f t="shared" si="33"/>
        <v>-4.0000000000000008E-2</v>
      </c>
      <c r="AC105" s="202">
        <v>0.06</v>
      </c>
      <c r="AD105" s="198">
        <v>0.13</v>
      </c>
      <c r="AE105" s="189">
        <f t="shared" si="34"/>
        <v>-7.0000000000000007E-2</v>
      </c>
      <c r="AF105" s="22">
        <f t="shared" si="53"/>
        <v>-3.3000000000000002E-2</v>
      </c>
      <c r="AG105" s="96">
        <v>965.78</v>
      </c>
      <c r="AH105" s="230">
        <f t="shared" ref="AH105:AH107" si="54">AG105/$AG$108</f>
        <v>0.44662825220359054</v>
      </c>
      <c r="AI105" s="134">
        <f t="shared" ref="AI105:AI107" si="55">AH105*AF105</f>
        <v>-1.4738732322718488E-2</v>
      </c>
      <c r="AJ105" s="96">
        <v>1158.98</v>
      </c>
      <c r="AK105" s="96">
        <v>0.24</v>
      </c>
      <c r="AL105" s="96">
        <v>-9.3000000000000007</v>
      </c>
      <c r="AM105" s="1"/>
    </row>
    <row r="106" spans="1:39">
      <c r="A106" t="s">
        <v>2233</v>
      </c>
      <c r="B106" s="198">
        <v>0.19</v>
      </c>
      <c r="C106" s="198">
        <v>0.13</v>
      </c>
      <c r="D106" s="189">
        <f t="shared" si="35"/>
        <v>0.06</v>
      </c>
      <c r="E106" s="202">
        <v>0.16</v>
      </c>
      <c r="F106" s="198">
        <v>0.13</v>
      </c>
      <c r="G106" s="189">
        <f t="shared" si="36"/>
        <v>0.03</v>
      </c>
      <c r="H106" s="202">
        <v>0.08</v>
      </c>
      <c r="I106" s="198">
        <v>0.13</v>
      </c>
      <c r="J106" s="189">
        <f t="shared" si="37"/>
        <v>-0.05</v>
      </c>
      <c r="K106" s="202">
        <v>0.06</v>
      </c>
      <c r="L106" s="198">
        <v>0.13</v>
      </c>
      <c r="M106" s="189">
        <f t="shared" si="38"/>
        <v>-7.0000000000000007E-2</v>
      </c>
      <c r="N106" s="202">
        <v>0.13</v>
      </c>
      <c r="O106" s="198">
        <v>0.13</v>
      </c>
      <c r="P106" s="189">
        <f t="shared" si="39"/>
        <v>0</v>
      </c>
      <c r="Q106" s="202">
        <v>0.2</v>
      </c>
      <c r="R106" s="198">
        <v>0.13</v>
      </c>
      <c r="S106" s="189">
        <f t="shared" si="40"/>
        <v>7.0000000000000007E-2</v>
      </c>
      <c r="T106" s="202">
        <v>0.16</v>
      </c>
      <c r="U106" s="198">
        <v>0.13</v>
      </c>
      <c r="V106" s="189">
        <f t="shared" si="31"/>
        <v>0.03</v>
      </c>
      <c r="W106" s="202">
        <v>0.16</v>
      </c>
      <c r="X106" s="198">
        <v>0.13</v>
      </c>
      <c r="Y106" s="189">
        <f t="shared" si="32"/>
        <v>0.03</v>
      </c>
      <c r="Z106" s="202">
        <v>0.18</v>
      </c>
      <c r="AA106" s="198">
        <v>0.13</v>
      </c>
      <c r="AB106" s="189">
        <f t="shared" si="33"/>
        <v>4.9999999999999989E-2</v>
      </c>
      <c r="AC106" s="202">
        <v>0.15</v>
      </c>
      <c r="AD106" s="198">
        <v>0.13</v>
      </c>
      <c r="AE106" s="189">
        <f t="shared" si="34"/>
        <v>1.999999999999999E-2</v>
      </c>
      <c r="AF106" s="22">
        <f t="shared" si="53"/>
        <v>1.6999999999999994E-2</v>
      </c>
      <c r="AG106" s="96">
        <v>328.7</v>
      </c>
      <c r="AH106" s="230">
        <f t="shared" si="54"/>
        <v>0.15200843515015863</v>
      </c>
      <c r="AI106" s="134">
        <f t="shared" si="55"/>
        <v>2.5841433975526957E-3</v>
      </c>
      <c r="AJ106" s="96">
        <v>510.18</v>
      </c>
      <c r="AK106" s="96">
        <v>0.45</v>
      </c>
      <c r="AL106" s="96">
        <v>0.42</v>
      </c>
      <c r="AM106" s="1"/>
    </row>
    <row r="107" spans="1:39">
      <c r="A107" t="s">
        <v>2234</v>
      </c>
      <c r="B107" s="198">
        <v>0.1</v>
      </c>
      <c r="C107" s="198">
        <v>0.13</v>
      </c>
      <c r="D107" s="189">
        <f t="shared" si="35"/>
        <v>-0.03</v>
      </c>
      <c r="E107" s="202">
        <v>0.11</v>
      </c>
      <c r="F107" s="198">
        <v>0.13</v>
      </c>
      <c r="G107" s="189">
        <f t="shared" si="36"/>
        <v>-2.0000000000000004E-2</v>
      </c>
      <c r="H107" s="202">
        <v>0.06</v>
      </c>
      <c r="I107" s="198">
        <v>0.13</v>
      </c>
      <c r="J107" s="189">
        <f t="shared" si="37"/>
        <v>-7.0000000000000007E-2</v>
      </c>
      <c r="K107" s="202">
        <v>0.06</v>
      </c>
      <c r="L107" s="198">
        <v>0.13</v>
      </c>
      <c r="M107" s="189">
        <f t="shared" si="38"/>
        <v>-7.0000000000000007E-2</v>
      </c>
      <c r="N107" s="202">
        <v>0.18</v>
      </c>
      <c r="O107" s="198">
        <v>0.13</v>
      </c>
      <c r="P107" s="189">
        <f t="shared" si="39"/>
        <v>4.9999999999999989E-2</v>
      </c>
      <c r="Q107" s="202">
        <v>0.33</v>
      </c>
      <c r="R107" s="198">
        <v>0.13</v>
      </c>
      <c r="S107" s="189">
        <f t="shared" si="40"/>
        <v>0.2</v>
      </c>
      <c r="T107" s="202">
        <v>0.28000000000000003</v>
      </c>
      <c r="U107" s="198">
        <v>0.13</v>
      </c>
      <c r="V107" s="189">
        <f t="shared" si="31"/>
        <v>0.15000000000000002</v>
      </c>
      <c r="W107" s="202">
        <v>0.11</v>
      </c>
      <c r="X107" s="198">
        <v>0.13</v>
      </c>
      <c r="Y107" s="189">
        <f t="shared" si="32"/>
        <v>-2.0000000000000004E-2</v>
      </c>
      <c r="Z107" s="202">
        <v>0.14000000000000001</v>
      </c>
      <c r="AA107" s="198">
        <v>0.13</v>
      </c>
      <c r="AB107" s="189">
        <f t="shared" si="33"/>
        <v>1.0000000000000009E-2</v>
      </c>
      <c r="AC107" s="202">
        <v>0.06</v>
      </c>
      <c r="AD107" s="198">
        <v>0.13</v>
      </c>
      <c r="AE107" s="189">
        <f t="shared" si="34"/>
        <v>-7.0000000000000007E-2</v>
      </c>
      <c r="AF107" s="22">
        <f t="shared" si="53"/>
        <v>1.3000000000000001E-2</v>
      </c>
      <c r="AG107" s="96">
        <v>100.77</v>
      </c>
      <c r="AH107" s="230">
        <f t="shared" si="54"/>
        <v>4.6601429905936985E-2</v>
      </c>
      <c r="AI107" s="134">
        <f t="shared" si="55"/>
        <v>6.0581858877718081E-4</v>
      </c>
      <c r="AJ107" s="96">
        <v>129.88999999999999</v>
      </c>
      <c r="AK107" s="96">
        <v>0</v>
      </c>
      <c r="AL107" s="96">
        <v>5.81</v>
      </c>
      <c r="AM107" s="1"/>
    </row>
    <row r="108" spans="1:39">
      <c r="A108" s="108"/>
      <c r="B108" s="113"/>
      <c r="C108" s="231"/>
      <c r="D108" s="232"/>
      <c r="E108" s="113"/>
      <c r="F108" s="231"/>
      <c r="G108" s="232"/>
      <c r="H108" s="113"/>
      <c r="I108" s="231"/>
      <c r="J108" s="232"/>
      <c r="K108" s="113"/>
      <c r="L108" s="231"/>
      <c r="M108" s="232"/>
      <c r="N108" s="113"/>
      <c r="O108" s="231"/>
      <c r="P108" s="232"/>
      <c r="Q108" s="113"/>
      <c r="R108" s="231"/>
      <c r="S108" s="232"/>
      <c r="T108" s="113"/>
      <c r="U108" s="231"/>
      <c r="V108" s="232"/>
      <c r="W108" s="113"/>
      <c r="X108" s="231"/>
      <c r="Y108" s="232"/>
      <c r="Z108" s="113"/>
      <c r="AA108" s="231"/>
      <c r="AB108" s="232"/>
      <c r="AC108" s="113"/>
      <c r="AD108" s="231"/>
      <c r="AE108" s="234"/>
      <c r="AF108" s="80">
        <f>AVERAGE(AF104:AF107)</f>
        <v>-2.2500000000000029E-3</v>
      </c>
      <c r="AG108" s="114">
        <f>SUM(AG104:AG107)</f>
        <v>2162.3799999999997</v>
      </c>
      <c r="AH108" s="114"/>
      <c r="AI108" s="38">
        <f>SUM(AI104:AI107)</f>
        <v>-1.3677341632830495E-2</v>
      </c>
      <c r="AJ108" s="114">
        <f>SUM(AJ104:AJ107)</f>
        <v>3138.5999999999995</v>
      </c>
      <c r="AK108" s="108"/>
      <c r="AL108" s="108"/>
      <c r="AM108" s="80">
        <f>MEDIAN(AF104:AF107)</f>
        <v>3.4999999999999979E-3</v>
      </c>
    </row>
    <row r="109" spans="1:39">
      <c r="C109" s="198"/>
      <c r="D109" s="189"/>
      <c r="E109" s="2"/>
      <c r="F109" s="198"/>
      <c r="G109" s="189"/>
      <c r="H109" s="2"/>
      <c r="I109" s="198"/>
      <c r="J109" s="189"/>
      <c r="K109" s="2"/>
      <c r="L109" s="198"/>
      <c r="M109" s="189"/>
      <c r="N109" s="2"/>
      <c r="O109" s="198"/>
      <c r="P109" s="189"/>
      <c r="Q109" s="2"/>
      <c r="R109" s="198"/>
      <c r="S109" s="189"/>
      <c r="T109" s="2"/>
      <c r="U109" s="198"/>
      <c r="V109" s="189"/>
      <c r="W109" s="2"/>
      <c r="X109" s="198"/>
      <c r="Y109" s="189"/>
      <c r="Z109" s="2"/>
      <c r="AA109" s="198"/>
      <c r="AB109" s="189"/>
      <c r="AC109" s="2"/>
      <c r="AD109" s="198"/>
      <c r="AE109" s="189"/>
      <c r="AF109" s="4"/>
      <c r="AG109" s="96"/>
      <c r="AH109" s="96"/>
      <c r="AI109" s="96"/>
      <c r="AJ109" s="96"/>
      <c r="AK109" s="96"/>
      <c r="AL109" s="96"/>
      <c r="AM109" s="1"/>
    </row>
    <row r="110" spans="1:39">
      <c r="A110" s="66" t="s">
        <v>2235</v>
      </c>
      <c r="C110" s="198"/>
      <c r="D110" s="189"/>
      <c r="E110" s="2"/>
      <c r="F110" s="198"/>
      <c r="G110" s="189"/>
      <c r="H110" s="2"/>
      <c r="I110" s="198"/>
      <c r="J110" s="189"/>
      <c r="K110" s="2"/>
      <c r="L110" s="198"/>
      <c r="M110" s="189"/>
      <c r="N110" s="2"/>
      <c r="O110" s="198"/>
      <c r="P110" s="189"/>
      <c r="Q110" s="2"/>
      <c r="R110" s="198"/>
      <c r="S110" s="189"/>
      <c r="T110" s="2"/>
      <c r="U110" s="198"/>
      <c r="V110" s="189"/>
      <c r="W110" s="2"/>
      <c r="X110" s="198"/>
      <c r="Y110" s="189"/>
      <c r="Z110" s="2"/>
      <c r="AA110" s="198"/>
      <c r="AB110" s="189"/>
      <c r="AC110" s="2"/>
      <c r="AD110" s="198"/>
      <c r="AE110" s="189"/>
      <c r="AF110" s="4"/>
      <c r="AG110" s="96"/>
      <c r="AH110" s="96"/>
      <c r="AI110" s="96"/>
      <c r="AJ110" s="96"/>
      <c r="AK110" s="96"/>
      <c r="AL110" s="96"/>
      <c r="AM110" s="1"/>
    </row>
    <row r="111" spans="1:39">
      <c r="A111" t="s">
        <v>2236</v>
      </c>
      <c r="B111" s="198">
        <v>0.5</v>
      </c>
      <c r="C111" s="198">
        <v>0.13</v>
      </c>
      <c r="D111" s="189">
        <f t="shared" si="35"/>
        <v>0.37</v>
      </c>
      <c r="E111" s="202">
        <v>0.66</v>
      </c>
      <c r="F111" s="198">
        <v>0.13</v>
      </c>
      <c r="G111" s="189">
        <f t="shared" si="36"/>
        <v>0.53</v>
      </c>
      <c r="H111" s="202">
        <v>0.66</v>
      </c>
      <c r="I111" s="198">
        <v>0.13</v>
      </c>
      <c r="J111" s="189">
        <f t="shared" si="37"/>
        <v>0.53</v>
      </c>
      <c r="K111" s="202">
        <v>0.6</v>
      </c>
      <c r="L111" s="198">
        <v>0.13</v>
      </c>
      <c r="M111" s="189">
        <f t="shared" si="38"/>
        <v>0.47</v>
      </c>
      <c r="N111" s="202">
        <v>0.48</v>
      </c>
      <c r="O111" s="198">
        <v>0.13</v>
      </c>
      <c r="P111" s="189">
        <f t="shared" si="39"/>
        <v>0.35</v>
      </c>
      <c r="Q111" s="202">
        <v>0.45</v>
      </c>
      <c r="R111" s="198">
        <v>0.13</v>
      </c>
      <c r="S111" s="189">
        <f t="shared" si="40"/>
        <v>0.32</v>
      </c>
      <c r="T111" s="202">
        <v>0.45</v>
      </c>
      <c r="U111" s="198">
        <v>0.13</v>
      </c>
      <c r="V111" s="189">
        <f t="shared" si="31"/>
        <v>0.32</v>
      </c>
      <c r="W111" s="202">
        <v>0.41</v>
      </c>
      <c r="X111" s="198">
        <v>0.13</v>
      </c>
      <c r="Y111" s="189">
        <f t="shared" si="32"/>
        <v>0.27999999999999997</v>
      </c>
      <c r="Z111" s="202">
        <v>0.45</v>
      </c>
      <c r="AA111" s="198">
        <v>0.13</v>
      </c>
      <c r="AB111" s="189">
        <f t="shared" si="33"/>
        <v>0.32</v>
      </c>
      <c r="AC111" s="202">
        <v>0.42</v>
      </c>
      <c r="AD111" s="198">
        <v>0.13</v>
      </c>
      <c r="AE111" s="189">
        <f t="shared" si="34"/>
        <v>0.28999999999999998</v>
      </c>
      <c r="AF111" s="22">
        <f t="shared" ref="AF111:AF113" si="56">AVERAGE(D111,G111,J111,M111,P111,S111,V111,Y111,AB111,AE111)</f>
        <v>0.37799999999999995</v>
      </c>
      <c r="AG111" s="96">
        <v>1174.6099999999999</v>
      </c>
      <c r="AH111" s="230">
        <f>AG111/$AG$114</f>
        <v>0.50173422749989316</v>
      </c>
      <c r="AI111" s="134">
        <f>AH111*AF111</f>
        <v>0.1896555379949596</v>
      </c>
      <c r="AJ111" s="96">
        <v>1688.73</v>
      </c>
      <c r="AK111" s="96">
        <v>0</v>
      </c>
      <c r="AL111" s="96">
        <v>9.59</v>
      </c>
      <c r="AM111" s="1"/>
    </row>
    <row r="112" spans="1:39">
      <c r="A112" t="s">
        <v>2237</v>
      </c>
      <c r="B112" s="198">
        <v>0.38</v>
      </c>
      <c r="C112" s="198">
        <v>0.13</v>
      </c>
      <c r="D112" s="189">
        <f t="shared" si="35"/>
        <v>0.25</v>
      </c>
      <c r="E112" s="202">
        <v>0.3</v>
      </c>
      <c r="F112" s="198">
        <v>0.13</v>
      </c>
      <c r="G112" s="189">
        <f t="shared" si="36"/>
        <v>0.16999999999999998</v>
      </c>
      <c r="H112" s="202">
        <v>0.24</v>
      </c>
      <c r="I112" s="198">
        <v>0.13</v>
      </c>
      <c r="J112" s="189">
        <f t="shared" si="37"/>
        <v>0.10999999999999999</v>
      </c>
      <c r="K112" s="202">
        <v>0.19</v>
      </c>
      <c r="L112" s="198">
        <v>0.13</v>
      </c>
      <c r="M112" s="189">
        <f t="shared" si="38"/>
        <v>0.06</v>
      </c>
      <c r="N112" s="202">
        <v>0.23</v>
      </c>
      <c r="O112" s="198">
        <v>0.13</v>
      </c>
      <c r="P112" s="189">
        <f t="shared" si="39"/>
        <v>0.1</v>
      </c>
      <c r="Q112" s="202">
        <v>0.21</v>
      </c>
      <c r="R112" s="198">
        <v>0.13</v>
      </c>
      <c r="S112" s="189">
        <f t="shared" si="40"/>
        <v>7.9999999999999988E-2</v>
      </c>
      <c r="T112" s="202">
        <v>0.24</v>
      </c>
      <c r="U112" s="198">
        <v>0.13</v>
      </c>
      <c r="V112" s="189">
        <f t="shared" si="31"/>
        <v>0.10999999999999999</v>
      </c>
      <c r="W112" s="202">
        <v>0.26</v>
      </c>
      <c r="X112" s="198">
        <v>0.13</v>
      </c>
      <c r="Y112" s="189">
        <f t="shared" si="32"/>
        <v>0.13</v>
      </c>
      <c r="Z112" s="202">
        <v>0.25</v>
      </c>
      <c r="AA112" s="198">
        <v>0.13</v>
      </c>
      <c r="AB112" s="189">
        <f t="shared" si="33"/>
        <v>0.12</v>
      </c>
      <c r="AC112" s="202">
        <v>0.24</v>
      </c>
      <c r="AD112" s="198">
        <v>0.13</v>
      </c>
      <c r="AE112" s="189">
        <f t="shared" si="34"/>
        <v>0.10999999999999999</v>
      </c>
      <c r="AF112" s="22">
        <f t="shared" si="56"/>
        <v>0.12399999999999997</v>
      </c>
      <c r="AG112" s="96">
        <v>637.9</v>
      </c>
      <c r="AH112" s="230">
        <f t="shared" ref="AH112:AH113" si="57">AG112/$AG$114</f>
        <v>0.27247874930588184</v>
      </c>
      <c r="AI112" s="134">
        <f t="shared" ref="AI112:AI113" si="58">AH112*AF112</f>
        <v>3.3787364913929342E-2</v>
      </c>
      <c r="AJ112" s="96">
        <v>767.46</v>
      </c>
      <c r="AK112" s="96">
        <v>0</v>
      </c>
      <c r="AL112" s="96">
        <v>10.130000000000001</v>
      </c>
      <c r="AM112" s="1"/>
    </row>
    <row r="113" spans="1:39">
      <c r="A113" t="s">
        <v>2238</v>
      </c>
      <c r="B113" s="198">
        <v>0.65</v>
      </c>
      <c r="C113" s="198">
        <v>0.13</v>
      </c>
      <c r="D113" s="189">
        <f t="shared" si="35"/>
        <v>0.52</v>
      </c>
      <c r="E113" s="202">
        <v>0.51</v>
      </c>
      <c r="F113" s="198">
        <v>0.13</v>
      </c>
      <c r="G113" s="189">
        <f t="shared" si="36"/>
        <v>0.38</v>
      </c>
      <c r="H113" s="202">
        <v>0.4</v>
      </c>
      <c r="I113" s="198">
        <v>0.13</v>
      </c>
      <c r="J113" s="189">
        <f t="shared" si="37"/>
        <v>0.27</v>
      </c>
      <c r="K113" s="202">
        <v>0.37</v>
      </c>
      <c r="L113" s="198">
        <v>0.13</v>
      </c>
      <c r="M113" s="189">
        <f t="shared" si="38"/>
        <v>0.24</v>
      </c>
      <c r="N113" s="202">
        <v>0.36</v>
      </c>
      <c r="O113" s="198">
        <v>0.13</v>
      </c>
      <c r="P113" s="189">
        <f t="shared" si="39"/>
        <v>0.22999999999999998</v>
      </c>
      <c r="Q113" s="202">
        <v>0.39</v>
      </c>
      <c r="R113" s="198">
        <v>0.13</v>
      </c>
      <c r="S113" s="189">
        <f t="shared" si="40"/>
        <v>0.26</v>
      </c>
      <c r="T113" s="202">
        <v>0.46</v>
      </c>
      <c r="U113" s="198">
        <v>0.13</v>
      </c>
      <c r="V113" s="189">
        <f t="shared" si="31"/>
        <v>0.33</v>
      </c>
      <c r="W113" s="202">
        <v>0.44</v>
      </c>
      <c r="X113" s="198">
        <v>0.13</v>
      </c>
      <c r="Y113" s="189">
        <f t="shared" si="32"/>
        <v>0.31</v>
      </c>
      <c r="Z113" s="202">
        <v>0.42</v>
      </c>
      <c r="AA113" s="198">
        <v>0.13</v>
      </c>
      <c r="AB113" s="189">
        <f t="shared" si="33"/>
        <v>0.28999999999999998</v>
      </c>
      <c r="AC113" s="202">
        <v>0.36</v>
      </c>
      <c r="AD113" s="198">
        <v>0.13</v>
      </c>
      <c r="AE113" s="189">
        <f t="shared" si="34"/>
        <v>0.22999999999999998</v>
      </c>
      <c r="AF113" s="22">
        <f t="shared" si="56"/>
        <v>0.30599999999999999</v>
      </c>
      <c r="AG113" s="96">
        <v>528.59</v>
      </c>
      <c r="AH113" s="230">
        <f t="shared" si="57"/>
        <v>0.22578702319422497</v>
      </c>
      <c r="AI113" s="134">
        <f t="shared" si="58"/>
        <v>6.9090829097432846E-2</v>
      </c>
      <c r="AJ113" s="96">
        <v>614.41999999999996</v>
      </c>
      <c r="AK113" s="96">
        <v>0</v>
      </c>
      <c r="AL113" s="96" t="s">
        <v>13</v>
      </c>
      <c r="AM113" s="1"/>
    </row>
    <row r="114" spans="1:39">
      <c r="A114" s="108"/>
      <c r="B114" s="113"/>
      <c r="C114" s="231"/>
      <c r="D114" s="232"/>
      <c r="E114" s="113"/>
      <c r="F114" s="231"/>
      <c r="G114" s="232"/>
      <c r="H114" s="113"/>
      <c r="I114" s="231"/>
      <c r="J114" s="232"/>
      <c r="K114" s="113"/>
      <c r="L114" s="231"/>
      <c r="M114" s="232"/>
      <c r="N114" s="113"/>
      <c r="O114" s="231"/>
      <c r="P114" s="232"/>
      <c r="Q114" s="113"/>
      <c r="R114" s="231"/>
      <c r="S114" s="232"/>
      <c r="T114" s="113"/>
      <c r="U114" s="231"/>
      <c r="V114" s="232"/>
      <c r="W114" s="113"/>
      <c r="X114" s="231"/>
      <c r="Y114" s="232"/>
      <c r="Z114" s="113"/>
      <c r="AA114" s="231"/>
      <c r="AB114" s="232"/>
      <c r="AC114" s="113"/>
      <c r="AD114" s="231"/>
      <c r="AE114" s="234"/>
      <c r="AF114" s="80">
        <f>AVERAGE(AF111:AF113)</f>
        <v>0.26933333333333326</v>
      </c>
      <c r="AG114" s="114">
        <f>SUM(AG111:AG113)</f>
        <v>2341.1</v>
      </c>
      <c r="AH114" s="114"/>
      <c r="AI114" s="38">
        <f>SUM(AI111:AI113)</f>
        <v>0.29253373200632177</v>
      </c>
      <c r="AJ114" s="114">
        <f>SUM(AJ111:AJ113)</f>
        <v>3070.61</v>
      </c>
      <c r="AK114" s="114"/>
      <c r="AL114" s="108"/>
      <c r="AM114" s="179">
        <f>MEDIAN(AF111:AF113)</f>
        <v>0.30599999999999999</v>
      </c>
    </row>
    <row r="115" spans="1:39">
      <c r="C115" s="198"/>
      <c r="D115" s="189"/>
      <c r="E115" s="2"/>
      <c r="F115" s="198"/>
      <c r="G115" s="189"/>
      <c r="H115" s="2"/>
      <c r="I115" s="198"/>
      <c r="J115" s="189"/>
      <c r="K115" s="2"/>
      <c r="L115" s="198"/>
      <c r="M115" s="189"/>
      <c r="N115" s="2"/>
      <c r="O115" s="198"/>
      <c r="P115" s="189"/>
      <c r="Q115" s="2"/>
      <c r="R115" s="198"/>
      <c r="S115" s="189"/>
      <c r="T115" s="2"/>
      <c r="U115" s="198"/>
      <c r="V115" s="189"/>
      <c r="W115" s="2"/>
      <c r="X115" s="198"/>
      <c r="Y115" s="189"/>
      <c r="Z115" s="2"/>
      <c r="AA115" s="198"/>
      <c r="AB115" s="189"/>
      <c r="AC115" s="2"/>
      <c r="AD115" s="198"/>
      <c r="AE115" s="189"/>
      <c r="AF115" s="4"/>
      <c r="AG115" s="96"/>
      <c r="AH115" s="96"/>
      <c r="AI115" s="96"/>
      <c r="AJ115" s="96"/>
      <c r="AK115" s="96"/>
      <c r="AL115" s="96"/>
      <c r="AM115" s="1"/>
    </row>
    <row r="116" spans="1:39">
      <c r="A116" s="66" t="s">
        <v>2239</v>
      </c>
      <c r="C116" s="198"/>
      <c r="D116" s="189"/>
      <c r="E116" s="2"/>
      <c r="F116" s="198"/>
      <c r="G116" s="189"/>
      <c r="H116" s="2"/>
      <c r="I116" s="198"/>
      <c r="J116" s="189"/>
      <c r="K116" s="2"/>
      <c r="L116" s="198"/>
      <c r="M116" s="189"/>
      <c r="N116" s="2"/>
      <c r="O116" s="198"/>
      <c r="P116" s="189"/>
      <c r="Q116" s="2"/>
      <c r="R116" s="198"/>
      <c r="S116" s="189"/>
      <c r="T116" s="2"/>
      <c r="U116" s="198"/>
      <c r="V116" s="189"/>
      <c r="W116" s="2"/>
      <c r="X116" s="198"/>
      <c r="Y116" s="189"/>
      <c r="Z116" s="2"/>
      <c r="AA116" s="198"/>
      <c r="AB116" s="189"/>
      <c r="AC116" s="2"/>
      <c r="AD116" s="198"/>
      <c r="AE116" s="189"/>
      <c r="AF116" s="4"/>
      <c r="AG116" s="96"/>
      <c r="AH116" s="96"/>
      <c r="AI116" s="96"/>
      <c r="AJ116" s="96"/>
      <c r="AK116" s="96"/>
      <c r="AL116" s="96"/>
      <c r="AM116" s="1"/>
    </row>
    <row r="117" spans="1:39">
      <c r="A117" s="76" t="s">
        <v>2240</v>
      </c>
      <c r="B117" s="3" t="s">
        <v>13</v>
      </c>
      <c r="C117" s="198">
        <v>0.13</v>
      </c>
      <c r="D117" s="189" t="s">
        <v>13</v>
      </c>
      <c r="E117" s="2" t="s">
        <v>13</v>
      </c>
      <c r="F117" s="198">
        <v>0.13</v>
      </c>
      <c r="G117" s="189" t="s">
        <v>13</v>
      </c>
      <c r="H117" s="2" t="s">
        <v>13</v>
      </c>
      <c r="I117" s="198">
        <v>0.13</v>
      </c>
      <c r="J117" s="189" t="s">
        <v>13</v>
      </c>
      <c r="K117" s="2" t="s">
        <v>13</v>
      </c>
      <c r="L117" s="198">
        <v>0.13</v>
      </c>
      <c r="M117" s="189" t="s">
        <v>13</v>
      </c>
      <c r="N117" s="2" t="s">
        <v>13</v>
      </c>
      <c r="O117" s="198">
        <v>0.13</v>
      </c>
      <c r="P117" s="189" t="s">
        <v>13</v>
      </c>
      <c r="Q117" s="202">
        <v>0.01</v>
      </c>
      <c r="R117" s="198">
        <v>0.13</v>
      </c>
      <c r="S117" s="189">
        <f t="shared" si="40"/>
        <v>-0.12000000000000001</v>
      </c>
      <c r="T117" s="202">
        <v>0.06</v>
      </c>
      <c r="U117" s="198">
        <v>0.13</v>
      </c>
      <c r="V117" s="189">
        <f t="shared" si="31"/>
        <v>-7.0000000000000007E-2</v>
      </c>
      <c r="W117" s="2" t="s">
        <v>13</v>
      </c>
      <c r="X117" s="198">
        <v>0.13</v>
      </c>
      <c r="Y117" s="189" t="s">
        <v>13</v>
      </c>
      <c r="Z117" s="2" t="s">
        <v>13</v>
      </c>
      <c r="AA117" s="198">
        <v>0.13</v>
      </c>
      <c r="AB117" s="189" t="s">
        <v>13</v>
      </c>
      <c r="AC117" s="202">
        <v>7.0000000000000007E-2</v>
      </c>
      <c r="AD117" s="198">
        <v>0.13</v>
      </c>
      <c r="AE117" s="189">
        <f t="shared" si="34"/>
        <v>-0.06</v>
      </c>
      <c r="AF117" s="22">
        <f t="shared" ref="AF117:AF118" si="59">AVERAGE(D117,G117,J117,M117,P117,S117,V117,Y117,AB117,AE117)</f>
        <v>-8.3333333333333329E-2</v>
      </c>
      <c r="AG117" s="96">
        <v>7765.05</v>
      </c>
      <c r="AH117" s="230">
        <f>AG117/$AG$119</f>
        <v>0.52923520042311289</v>
      </c>
      <c r="AI117" s="134">
        <f>AH117*AF117</f>
        <v>-4.4102933368592737E-2</v>
      </c>
      <c r="AJ117" s="96">
        <v>5346.23</v>
      </c>
      <c r="AK117" s="96">
        <v>0.98</v>
      </c>
      <c r="AL117" s="96" t="s">
        <v>13</v>
      </c>
      <c r="AM117" s="1"/>
    </row>
    <row r="118" spans="1:39">
      <c r="A118" s="76" t="s">
        <v>2241</v>
      </c>
      <c r="B118" s="3" t="s">
        <v>13</v>
      </c>
      <c r="C118" s="198">
        <v>0.13</v>
      </c>
      <c r="D118" s="189" t="s">
        <v>13</v>
      </c>
      <c r="E118" s="2" t="s">
        <v>13</v>
      </c>
      <c r="F118" s="198">
        <v>0.13</v>
      </c>
      <c r="G118" s="189" t="s">
        <v>13</v>
      </c>
      <c r="H118" s="2" t="s">
        <v>13</v>
      </c>
      <c r="I118" s="198">
        <v>0.13</v>
      </c>
      <c r="J118" s="189" t="s">
        <v>13</v>
      </c>
      <c r="K118" s="2" t="s">
        <v>13</v>
      </c>
      <c r="L118" s="198">
        <v>0.13</v>
      </c>
      <c r="M118" s="189" t="s">
        <v>13</v>
      </c>
      <c r="N118" s="2" t="s">
        <v>13</v>
      </c>
      <c r="O118" s="198">
        <v>0.13</v>
      </c>
      <c r="P118" s="189" t="s">
        <v>13</v>
      </c>
      <c r="Q118" s="202">
        <v>0.05</v>
      </c>
      <c r="R118" s="198">
        <v>0.13</v>
      </c>
      <c r="S118" s="189">
        <f t="shared" si="40"/>
        <v>-0.08</v>
      </c>
      <c r="T118" s="202">
        <v>0.06</v>
      </c>
      <c r="U118" s="198">
        <v>0.13</v>
      </c>
      <c r="V118" s="189">
        <f t="shared" si="31"/>
        <v>-7.0000000000000007E-2</v>
      </c>
      <c r="W118" s="202">
        <v>0</v>
      </c>
      <c r="X118" s="198">
        <v>0.13</v>
      </c>
      <c r="Y118" s="189">
        <f t="shared" si="32"/>
        <v>-0.13</v>
      </c>
      <c r="Z118" s="202">
        <v>0.09</v>
      </c>
      <c r="AA118" s="198">
        <v>0.13</v>
      </c>
      <c r="AB118" s="189">
        <f t="shared" si="33"/>
        <v>-4.0000000000000008E-2</v>
      </c>
      <c r="AC118" s="202">
        <v>0.05</v>
      </c>
      <c r="AD118" s="198">
        <v>0.13</v>
      </c>
      <c r="AE118" s="189">
        <f t="shared" si="34"/>
        <v>-0.08</v>
      </c>
      <c r="AF118" s="22">
        <f t="shared" si="59"/>
        <v>-8.0000000000000016E-2</v>
      </c>
      <c r="AG118" s="96">
        <v>6907.16</v>
      </c>
      <c r="AH118" s="230">
        <f>AG118/$AG$119</f>
        <v>0.47076479957688722</v>
      </c>
      <c r="AI118" s="134">
        <f>AH118*AF118</f>
        <v>-3.7661183966150986E-2</v>
      </c>
      <c r="AJ118" s="96">
        <v>13327.32</v>
      </c>
      <c r="AK118" s="96">
        <v>0.35</v>
      </c>
      <c r="AL118" s="96" t="s">
        <v>13</v>
      </c>
      <c r="AM118" s="1"/>
    </row>
    <row r="119" spans="1:39">
      <c r="A119" s="108"/>
      <c r="B119" s="113"/>
      <c r="C119" s="231"/>
      <c r="D119" s="232"/>
      <c r="E119" s="113"/>
      <c r="F119" s="231"/>
      <c r="G119" s="232"/>
      <c r="H119" s="113"/>
      <c r="I119" s="231"/>
      <c r="J119" s="232"/>
      <c r="K119" s="113"/>
      <c r="L119" s="231"/>
      <c r="M119" s="232"/>
      <c r="N119" s="113"/>
      <c r="O119" s="231"/>
      <c r="P119" s="232"/>
      <c r="Q119" s="113"/>
      <c r="R119" s="231"/>
      <c r="S119" s="232"/>
      <c r="T119" s="113"/>
      <c r="U119" s="231"/>
      <c r="V119" s="232"/>
      <c r="W119" s="113"/>
      <c r="X119" s="231"/>
      <c r="Y119" s="232"/>
      <c r="Z119" s="113"/>
      <c r="AA119" s="231"/>
      <c r="AB119" s="232"/>
      <c r="AC119" s="113"/>
      <c r="AD119" s="231"/>
      <c r="AE119" s="234"/>
      <c r="AF119" s="80">
        <f>AVERAGE(AF117:AF118)</f>
        <v>-8.1666666666666665E-2</v>
      </c>
      <c r="AG119" s="114">
        <f>SUM(AG117:AG118)</f>
        <v>14672.21</v>
      </c>
      <c r="AH119" s="114"/>
      <c r="AI119" s="38">
        <f>SUM(AI117:AI118)</f>
        <v>-8.176411733474373E-2</v>
      </c>
      <c r="AJ119" s="114">
        <f>SUM(AJ117:AJ118)</f>
        <v>18673.55</v>
      </c>
      <c r="AK119" s="114"/>
      <c r="AL119" s="114"/>
      <c r="AM119" s="179">
        <f>MEDIAN(AF117:AF118)</f>
        <v>-8.1666666666666665E-2</v>
      </c>
    </row>
    <row r="120" spans="1:39">
      <c r="C120" s="198"/>
      <c r="D120" s="189"/>
      <c r="E120" s="2"/>
      <c r="F120" s="198"/>
      <c r="G120" s="189"/>
      <c r="H120" s="2"/>
      <c r="I120" s="198"/>
      <c r="J120" s="189"/>
      <c r="K120" s="2"/>
      <c r="L120" s="198"/>
      <c r="M120" s="189"/>
      <c r="N120" s="2"/>
      <c r="O120" s="198"/>
      <c r="P120" s="189"/>
      <c r="Q120" s="2"/>
      <c r="R120" s="198"/>
      <c r="S120" s="189"/>
      <c r="T120" s="2"/>
      <c r="U120" s="198"/>
      <c r="V120" s="189"/>
      <c r="W120" s="2"/>
      <c r="X120" s="198"/>
      <c r="Y120" s="189"/>
      <c r="Z120" s="2"/>
      <c r="AA120" s="198"/>
      <c r="AB120" s="189"/>
      <c r="AC120" s="2"/>
      <c r="AD120" s="198"/>
      <c r="AE120" s="189"/>
      <c r="AF120" s="4"/>
      <c r="AG120" s="96"/>
      <c r="AH120" s="96"/>
      <c r="AI120" s="96"/>
      <c r="AJ120" s="96"/>
      <c r="AK120" s="96"/>
      <c r="AL120" s="96"/>
      <c r="AM120" s="1"/>
    </row>
    <row r="121" spans="1:39">
      <c r="A121" s="66" t="s">
        <v>2242</v>
      </c>
      <c r="C121" s="198"/>
      <c r="D121" s="189"/>
      <c r="E121" s="2"/>
      <c r="F121" s="198"/>
      <c r="G121" s="189"/>
      <c r="H121" s="2"/>
      <c r="I121" s="198"/>
      <c r="J121" s="189"/>
      <c r="K121" s="2"/>
      <c r="L121" s="198"/>
      <c r="M121" s="189"/>
      <c r="N121" s="2"/>
      <c r="O121" s="198"/>
      <c r="P121" s="189"/>
      <c r="Q121" s="2"/>
      <c r="R121" s="198"/>
      <c r="S121" s="189"/>
      <c r="T121" s="2"/>
      <c r="U121" s="198"/>
      <c r="V121" s="189"/>
      <c r="W121" s="2"/>
      <c r="X121" s="198"/>
      <c r="Y121" s="189"/>
      <c r="Z121" s="2"/>
      <c r="AA121" s="198"/>
      <c r="AB121" s="189"/>
      <c r="AC121" s="2"/>
      <c r="AD121" s="198"/>
      <c r="AE121" s="189"/>
      <c r="AF121" s="4"/>
      <c r="AG121" s="96"/>
      <c r="AH121" s="96"/>
      <c r="AI121" s="96"/>
      <c r="AJ121" s="96"/>
      <c r="AK121" s="96"/>
      <c r="AL121" s="96"/>
      <c r="AM121" s="1"/>
    </row>
    <row r="122" spans="1:39">
      <c r="A122" t="s">
        <v>2243</v>
      </c>
      <c r="B122" s="198">
        <v>0.39</v>
      </c>
      <c r="C122" s="198">
        <v>0.13</v>
      </c>
      <c r="D122" s="189">
        <f t="shared" si="35"/>
        <v>0.26</v>
      </c>
      <c r="E122" s="202">
        <v>0.21</v>
      </c>
      <c r="F122" s="198">
        <v>0.13</v>
      </c>
      <c r="G122" s="189">
        <f t="shared" si="36"/>
        <v>7.9999999999999988E-2</v>
      </c>
      <c r="H122" s="202">
        <v>0.13</v>
      </c>
      <c r="I122" s="198">
        <v>0.13</v>
      </c>
      <c r="J122" s="189">
        <f t="shared" si="37"/>
        <v>0</v>
      </c>
      <c r="K122" s="202">
        <v>0.16</v>
      </c>
      <c r="L122" s="198">
        <v>0.13</v>
      </c>
      <c r="M122" s="189">
        <f t="shared" si="38"/>
        <v>0.03</v>
      </c>
      <c r="N122" s="202">
        <v>0.13</v>
      </c>
      <c r="O122" s="198">
        <v>0.13</v>
      </c>
      <c r="P122" s="189">
        <f t="shared" si="39"/>
        <v>0</v>
      </c>
      <c r="Q122" s="202">
        <v>0.09</v>
      </c>
      <c r="R122" s="198">
        <v>0.13</v>
      </c>
      <c r="S122" s="189">
        <f t="shared" si="40"/>
        <v>-4.0000000000000008E-2</v>
      </c>
      <c r="T122" s="202">
        <v>0.1</v>
      </c>
      <c r="U122" s="198">
        <v>0.13</v>
      </c>
      <c r="V122" s="189">
        <f t="shared" si="31"/>
        <v>-0.03</v>
      </c>
      <c r="W122" s="202">
        <v>0.12</v>
      </c>
      <c r="X122" s="198">
        <v>0.13</v>
      </c>
      <c r="Y122" s="189">
        <f t="shared" si="32"/>
        <v>-1.0000000000000009E-2</v>
      </c>
      <c r="Z122" s="202">
        <v>-0.13</v>
      </c>
      <c r="AA122" s="198">
        <v>0.13</v>
      </c>
      <c r="AB122" s="189">
        <f t="shared" si="33"/>
        <v>-0.26</v>
      </c>
      <c r="AC122" s="202">
        <v>-7.0000000000000007E-2</v>
      </c>
      <c r="AD122" s="198">
        <v>0.13</v>
      </c>
      <c r="AE122" s="189">
        <f t="shared" si="34"/>
        <v>-0.2</v>
      </c>
      <c r="AF122" s="22">
        <f t="shared" ref="AF122:AF123" si="60">AVERAGE(D122,G122,J122,M122,P122,S122,V122,Y122,AB122,AE122)</f>
        <v>-1.7000000000000008E-2</v>
      </c>
      <c r="AG122" s="96">
        <v>114.64</v>
      </c>
      <c r="AH122" s="230">
        <f>AG122/$AG$124</f>
        <v>0.25797160152118637</v>
      </c>
      <c r="AI122" s="134">
        <f>AH122*AF122</f>
        <v>-4.3855172258601702E-3</v>
      </c>
      <c r="AJ122" s="96">
        <v>132.27000000000001</v>
      </c>
      <c r="AK122" s="96">
        <v>4.71</v>
      </c>
      <c r="AL122" s="96" t="s">
        <v>13</v>
      </c>
      <c r="AM122" s="1"/>
    </row>
    <row r="123" spans="1:39">
      <c r="A123" t="s">
        <v>2244</v>
      </c>
      <c r="B123" s="198">
        <v>1.05</v>
      </c>
      <c r="C123" s="198">
        <v>0.13</v>
      </c>
      <c r="D123" s="189">
        <f t="shared" si="35"/>
        <v>0.92</v>
      </c>
      <c r="E123" s="202">
        <v>0.15</v>
      </c>
      <c r="F123" s="198">
        <v>0.13</v>
      </c>
      <c r="G123" s="189">
        <f t="shared" si="36"/>
        <v>1.999999999999999E-2</v>
      </c>
      <c r="H123" s="202">
        <v>0.01</v>
      </c>
      <c r="I123" s="198">
        <v>0.13</v>
      </c>
      <c r="J123" s="189">
        <f t="shared" si="37"/>
        <v>-0.12000000000000001</v>
      </c>
      <c r="K123" s="202">
        <v>0.03</v>
      </c>
      <c r="L123" s="198">
        <v>0.13</v>
      </c>
      <c r="M123" s="189">
        <f t="shared" si="38"/>
        <v>-0.1</v>
      </c>
      <c r="N123" s="202">
        <v>-0.02</v>
      </c>
      <c r="O123" s="198">
        <v>0.13</v>
      </c>
      <c r="P123" s="189">
        <f t="shared" si="39"/>
        <v>-0.15</v>
      </c>
      <c r="Q123" s="202">
        <v>-0.44</v>
      </c>
      <c r="R123" s="198">
        <v>0.13</v>
      </c>
      <c r="S123" s="189">
        <f t="shared" si="40"/>
        <v>-0.57000000000000006</v>
      </c>
      <c r="T123" s="202">
        <v>-0.05</v>
      </c>
      <c r="U123" s="198">
        <v>0.13</v>
      </c>
      <c r="V123" s="189">
        <f t="shared" si="31"/>
        <v>-0.18</v>
      </c>
      <c r="W123" s="202">
        <v>-7.0000000000000007E-2</v>
      </c>
      <c r="X123" s="198">
        <v>0.13</v>
      </c>
      <c r="Y123" s="189">
        <f t="shared" si="32"/>
        <v>-0.2</v>
      </c>
      <c r="Z123" s="202">
        <v>0.09</v>
      </c>
      <c r="AA123" s="198">
        <v>0.13</v>
      </c>
      <c r="AB123" s="189">
        <f t="shared" si="33"/>
        <v>-4.0000000000000008E-2</v>
      </c>
      <c r="AC123" s="202">
        <v>0.04</v>
      </c>
      <c r="AD123" s="198">
        <v>0.13</v>
      </c>
      <c r="AE123" s="189">
        <f t="shared" si="34"/>
        <v>-0.09</v>
      </c>
      <c r="AF123" s="22">
        <f t="shared" si="60"/>
        <v>-5.1000000000000004E-2</v>
      </c>
      <c r="AG123" s="96">
        <v>329.75</v>
      </c>
      <c r="AH123" s="230">
        <f>AG123/$AG$124</f>
        <v>0.74202839847881363</v>
      </c>
      <c r="AI123" s="134">
        <f>AH123*AF123</f>
        <v>-3.7843448322419496E-2</v>
      </c>
      <c r="AJ123" s="96">
        <v>515.46</v>
      </c>
      <c r="AK123" s="96">
        <v>0.2</v>
      </c>
      <c r="AL123" s="96">
        <v>-20.28</v>
      </c>
      <c r="AM123" s="1"/>
    </row>
    <row r="124" spans="1:39">
      <c r="A124" s="108"/>
      <c r="B124" s="113"/>
      <c r="C124" s="231"/>
      <c r="D124" s="232"/>
      <c r="E124" s="113"/>
      <c r="F124" s="231"/>
      <c r="G124" s="232"/>
      <c r="H124" s="113"/>
      <c r="I124" s="231"/>
      <c r="J124" s="232"/>
      <c r="K124" s="113"/>
      <c r="L124" s="231"/>
      <c r="M124" s="232"/>
      <c r="N124" s="113"/>
      <c r="O124" s="231"/>
      <c r="P124" s="232"/>
      <c r="Q124" s="113"/>
      <c r="R124" s="231"/>
      <c r="S124" s="232"/>
      <c r="T124" s="113"/>
      <c r="U124" s="231"/>
      <c r="V124" s="232"/>
      <c r="W124" s="113"/>
      <c r="X124" s="231"/>
      <c r="Y124" s="232"/>
      <c r="Z124" s="113"/>
      <c r="AA124" s="231"/>
      <c r="AB124" s="232"/>
      <c r="AC124" s="113"/>
      <c r="AD124" s="231"/>
      <c r="AE124" s="232"/>
      <c r="AF124" s="80">
        <f>AVERAGE(AF122:AF123)</f>
        <v>-3.4000000000000002E-2</v>
      </c>
      <c r="AG124" s="114">
        <f>SUM(AG122:AG123)</f>
        <v>444.39</v>
      </c>
      <c r="AH124" s="114"/>
      <c r="AI124" s="38">
        <f>SUM(AI122:AI123)</f>
        <v>-4.2228965548279665E-2</v>
      </c>
      <c r="AJ124" s="114">
        <f>SUM(AJ122:AJ123)</f>
        <v>647.73</v>
      </c>
      <c r="AK124" s="108"/>
      <c r="AL124" s="108"/>
      <c r="AM124" s="179">
        <f>MEDIAN(AF122:AF123)</f>
        <v>-3.4000000000000002E-2</v>
      </c>
    </row>
    <row r="125" spans="1:39">
      <c r="C125" s="198"/>
      <c r="D125" s="189"/>
      <c r="E125" s="2"/>
      <c r="F125" s="198"/>
      <c r="G125" s="189"/>
      <c r="H125" s="2"/>
      <c r="I125" s="198"/>
      <c r="J125" s="189"/>
      <c r="K125" s="2"/>
      <c r="L125" s="198"/>
      <c r="M125" s="189"/>
      <c r="N125" s="2"/>
      <c r="O125" s="198"/>
      <c r="P125" s="189"/>
      <c r="Q125" s="2"/>
      <c r="R125" s="198"/>
      <c r="S125" s="189"/>
      <c r="T125" s="2"/>
      <c r="U125" s="198"/>
      <c r="V125" s="189"/>
      <c r="W125" s="2"/>
      <c r="X125" s="198"/>
      <c r="Y125" s="189"/>
      <c r="Z125" s="2"/>
      <c r="AA125" s="198"/>
      <c r="AB125" s="189"/>
      <c r="AC125" s="2"/>
      <c r="AD125" s="198"/>
      <c r="AE125" s="189"/>
      <c r="AF125" s="4"/>
      <c r="AG125" s="96"/>
      <c r="AH125" s="96"/>
      <c r="AI125" s="96"/>
      <c r="AJ125" s="96"/>
      <c r="AK125" s="96"/>
      <c r="AL125" s="96"/>
      <c r="AM125" s="1"/>
    </row>
    <row r="126" spans="1:39">
      <c r="A126" s="66" t="s">
        <v>2245</v>
      </c>
      <c r="C126" s="198"/>
      <c r="D126" s="189"/>
      <c r="E126" s="2"/>
      <c r="F126" s="198"/>
      <c r="G126" s="189"/>
      <c r="H126" s="2"/>
      <c r="I126" s="198"/>
      <c r="J126" s="189"/>
      <c r="K126" s="2"/>
      <c r="L126" s="198"/>
      <c r="M126" s="189"/>
      <c r="N126" s="2"/>
      <c r="O126" s="198"/>
      <c r="P126" s="189"/>
      <c r="Q126" s="2"/>
      <c r="R126" s="198"/>
      <c r="S126" s="189"/>
      <c r="T126" s="2"/>
      <c r="U126" s="198"/>
      <c r="V126" s="189"/>
      <c r="W126" s="2"/>
      <c r="X126" s="198"/>
      <c r="Y126" s="189"/>
      <c r="Z126" s="2"/>
      <c r="AA126" s="198"/>
      <c r="AB126" s="189"/>
      <c r="AC126" s="2"/>
      <c r="AD126" s="198"/>
      <c r="AE126" s="189"/>
      <c r="AF126" s="4"/>
      <c r="AG126" s="96"/>
      <c r="AH126" s="96"/>
      <c r="AI126" s="96"/>
      <c r="AJ126" s="96"/>
      <c r="AK126" s="96"/>
      <c r="AL126" s="96"/>
      <c r="AM126" s="1"/>
    </row>
    <row r="127" spans="1:39">
      <c r="A127" t="s">
        <v>2246</v>
      </c>
      <c r="B127" s="198">
        <v>0.05</v>
      </c>
      <c r="C127" s="198">
        <v>0.13</v>
      </c>
      <c r="D127" s="189">
        <f t="shared" si="35"/>
        <v>-0.08</v>
      </c>
      <c r="E127" s="202">
        <v>0.1</v>
      </c>
      <c r="F127" s="198">
        <v>0.13</v>
      </c>
      <c r="G127" s="189">
        <f t="shared" si="36"/>
        <v>-0.03</v>
      </c>
      <c r="H127" s="202">
        <v>0.1</v>
      </c>
      <c r="I127" s="198">
        <v>0.13</v>
      </c>
      <c r="J127" s="189">
        <f t="shared" si="37"/>
        <v>-0.03</v>
      </c>
      <c r="K127" s="202">
        <v>0.13</v>
      </c>
      <c r="L127" s="198">
        <v>0.13</v>
      </c>
      <c r="M127" s="189">
        <f t="shared" si="38"/>
        <v>0</v>
      </c>
      <c r="N127" s="2" t="s">
        <v>13</v>
      </c>
      <c r="O127" s="198">
        <v>0.13</v>
      </c>
      <c r="P127" s="189" t="s">
        <v>13</v>
      </c>
      <c r="Q127" s="202">
        <v>0.26</v>
      </c>
      <c r="R127" s="198">
        <v>0.13</v>
      </c>
      <c r="S127" s="189">
        <f t="shared" si="40"/>
        <v>0.13</v>
      </c>
      <c r="T127" s="202">
        <v>0.17</v>
      </c>
      <c r="U127" s="198">
        <v>0.13</v>
      </c>
      <c r="V127" s="189">
        <f t="shared" si="31"/>
        <v>4.0000000000000008E-2</v>
      </c>
      <c r="W127" s="202">
        <v>0.18</v>
      </c>
      <c r="X127" s="198">
        <v>0.13</v>
      </c>
      <c r="Y127" s="189">
        <f t="shared" si="32"/>
        <v>4.9999999999999989E-2</v>
      </c>
      <c r="Z127" s="202">
        <v>0.15</v>
      </c>
      <c r="AA127" s="198">
        <v>0.13</v>
      </c>
      <c r="AB127" s="189">
        <f t="shared" si="33"/>
        <v>1.999999999999999E-2</v>
      </c>
      <c r="AC127" s="202">
        <v>0.16</v>
      </c>
      <c r="AD127" s="198">
        <v>0.13</v>
      </c>
      <c r="AE127" s="189">
        <f t="shared" si="34"/>
        <v>0.03</v>
      </c>
      <c r="AF127" s="22">
        <f t="shared" ref="AF127" si="61">AVERAGE(D127,G127,J127,M127,P127,S127,V127,Y127,AB127,AE127)</f>
        <v>1.4444444444444442E-2</v>
      </c>
      <c r="AG127" s="96">
        <v>2079.7199999999998</v>
      </c>
      <c r="AH127" s="230">
        <f>AG127/$AG$128</f>
        <v>1</v>
      </c>
      <c r="AI127" s="134">
        <f>AH127*AF127</f>
        <v>1.4444444444444442E-2</v>
      </c>
      <c r="AJ127" s="96">
        <v>2444.2600000000002</v>
      </c>
      <c r="AK127" s="96">
        <v>0.02</v>
      </c>
      <c r="AL127" s="96" t="s">
        <v>13</v>
      </c>
      <c r="AM127" s="1"/>
    </row>
    <row r="128" spans="1:39">
      <c r="A128" s="108"/>
      <c r="B128" s="113"/>
      <c r="C128" s="231"/>
      <c r="D128" s="232"/>
      <c r="E128" s="113"/>
      <c r="F128" s="231"/>
      <c r="G128" s="232"/>
      <c r="H128" s="113"/>
      <c r="I128" s="231"/>
      <c r="J128" s="232"/>
      <c r="K128" s="113"/>
      <c r="L128" s="231"/>
      <c r="M128" s="232"/>
      <c r="N128" s="113"/>
      <c r="O128" s="231"/>
      <c r="P128" s="232"/>
      <c r="Q128" s="113"/>
      <c r="R128" s="231"/>
      <c r="S128" s="232"/>
      <c r="T128" s="113"/>
      <c r="U128" s="231"/>
      <c r="V128" s="232"/>
      <c r="W128" s="113"/>
      <c r="X128" s="231"/>
      <c r="Y128" s="232"/>
      <c r="Z128" s="113"/>
      <c r="AA128" s="231"/>
      <c r="AB128" s="232"/>
      <c r="AC128" s="113"/>
      <c r="AD128" s="231"/>
      <c r="AE128" s="232"/>
      <c r="AF128" s="80">
        <f>AVERAGE(AF127)</f>
        <v>1.4444444444444442E-2</v>
      </c>
      <c r="AG128" s="114">
        <f>SUM(AG127)</f>
        <v>2079.7199999999998</v>
      </c>
      <c r="AH128" s="114"/>
      <c r="AI128" s="38">
        <f>SUM(AI127)</f>
        <v>1.4444444444444442E-2</v>
      </c>
      <c r="AJ128" s="114">
        <f>SUM(AJ127)</f>
        <v>2444.2600000000002</v>
      </c>
      <c r="AK128" s="114"/>
      <c r="AL128" s="108"/>
      <c r="AM128" s="179">
        <f>MEDIAN(AF127)</f>
        <v>1.4444444444444442E-2</v>
      </c>
    </row>
    <row r="129" spans="1:39">
      <c r="C129" s="198"/>
      <c r="D129" s="189"/>
      <c r="E129" s="2"/>
      <c r="F129" s="198"/>
      <c r="G129" s="189"/>
      <c r="H129" s="2"/>
      <c r="I129" s="198"/>
      <c r="J129" s="189"/>
      <c r="K129" s="2"/>
      <c r="L129" s="198"/>
      <c r="M129" s="189"/>
      <c r="N129" s="2"/>
      <c r="O129" s="198"/>
      <c r="P129" s="189"/>
      <c r="Q129" s="2"/>
      <c r="R129" s="198"/>
      <c r="S129" s="189"/>
      <c r="T129" s="2"/>
      <c r="U129" s="198"/>
      <c r="V129" s="189"/>
      <c r="W129" s="2"/>
      <c r="X129" s="198"/>
      <c r="Y129" s="189"/>
      <c r="Z129" s="2"/>
      <c r="AA129" s="198"/>
      <c r="AB129" s="189"/>
      <c r="AC129" s="2"/>
      <c r="AD129" s="198"/>
      <c r="AE129" s="189"/>
      <c r="AF129" s="4"/>
      <c r="AG129" s="96"/>
      <c r="AH129" s="96"/>
      <c r="AI129" s="96"/>
      <c r="AJ129" s="96"/>
      <c r="AK129" s="96"/>
      <c r="AL129" s="96"/>
      <c r="AM129" s="1"/>
    </row>
    <row r="130" spans="1:39">
      <c r="A130" s="66" t="s">
        <v>2247</v>
      </c>
      <c r="C130" s="198"/>
      <c r="D130" s="189"/>
      <c r="E130" s="2"/>
      <c r="F130" s="198"/>
      <c r="G130" s="189"/>
      <c r="H130" s="2"/>
      <c r="I130" s="198"/>
      <c r="J130" s="189"/>
      <c r="K130" s="2"/>
      <c r="L130" s="198"/>
      <c r="M130" s="189"/>
      <c r="N130" s="2"/>
      <c r="O130" s="198"/>
      <c r="P130" s="189"/>
      <c r="Q130" s="2"/>
      <c r="R130" s="198"/>
      <c r="S130" s="189"/>
      <c r="T130" s="2"/>
      <c r="U130" s="198"/>
      <c r="V130" s="189"/>
      <c r="W130" s="2"/>
      <c r="X130" s="198"/>
      <c r="Y130" s="189"/>
      <c r="Z130" s="2"/>
      <c r="AA130" s="198"/>
      <c r="AB130" s="189"/>
      <c r="AC130" s="2"/>
      <c r="AD130" s="198"/>
      <c r="AE130" s="189"/>
      <c r="AF130" s="4"/>
      <c r="AG130" s="96"/>
      <c r="AH130" s="96"/>
      <c r="AI130" s="96"/>
      <c r="AJ130" s="96"/>
      <c r="AK130" s="96"/>
      <c r="AL130" s="96"/>
      <c r="AM130" s="1"/>
    </row>
    <row r="131" spans="1:39">
      <c r="A131" s="76" t="s">
        <v>2248</v>
      </c>
      <c r="B131" s="3" t="s">
        <v>13</v>
      </c>
      <c r="C131" s="198">
        <v>0.13</v>
      </c>
      <c r="D131" s="189" t="s">
        <v>13</v>
      </c>
      <c r="E131" s="2" t="s">
        <v>13</v>
      </c>
      <c r="F131" s="198">
        <v>0.13</v>
      </c>
      <c r="G131" s="189" t="s">
        <v>13</v>
      </c>
      <c r="H131" s="2" t="s">
        <v>13</v>
      </c>
      <c r="I131" s="198">
        <v>0.13</v>
      </c>
      <c r="J131" s="189" t="s">
        <v>13</v>
      </c>
      <c r="K131" s="2" t="s">
        <v>13</v>
      </c>
      <c r="L131" s="198">
        <v>0.13</v>
      </c>
      <c r="M131" s="189" t="s">
        <v>13</v>
      </c>
      <c r="N131" s="2" t="s">
        <v>13</v>
      </c>
      <c r="O131" s="198">
        <v>0.13</v>
      </c>
      <c r="P131" s="189" t="s">
        <v>13</v>
      </c>
      <c r="Q131" s="2" t="s">
        <v>13</v>
      </c>
      <c r="R131" s="198">
        <v>0.13</v>
      </c>
      <c r="S131" s="189" t="s">
        <v>13</v>
      </c>
      <c r="T131" s="2" t="s">
        <v>13</v>
      </c>
      <c r="U131" s="198">
        <v>0.13</v>
      </c>
      <c r="V131" s="189" t="s">
        <v>13</v>
      </c>
      <c r="W131" s="202">
        <v>0.34710000000000002</v>
      </c>
      <c r="X131" s="198">
        <v>0.13</v>
      </c>
      <c r="Y131" s="189">
        <f t="shared" si="32"/>
        <v>0.21710000000000002</v>
      </c>
      <c r="Z131" s="202">
        <v>0.13519999999999999</v>
      </c>
      <c r="AA131" s="198">
        <v>0.13</v>
      </c>
      <c r="AB131" s="189">
        <f t="shared" si="33"/>
        <v>5.1999999999999824E-3</v>
      </c>
      <c r="AC131" s="202">
        <v>9.4200000000000006E-2</v>
      </c>
      <c r="AD131" s="198">
        <v>0.13</v>
      </c>
      <c r="AE131" s="189">
        <f t="shared" si="34"/>
        <v>-3.5799999999999998E-2</v>
      </c>
      <c r="AF131" s="22">
        <f t="shared" ref="AF131" si="62">AVERAGE(D131,G131,J131,M131,P131,S131,V131,Y131,AB131,AE131)</f>
        <v>6.2166666666666669E-2</v>
      </c>
      <c r="AG131" s="228">
        <v>138.99</v>
      </c>
      <c r="AH131" s="230">
        <f>AG131/$AG$132</f>
        <v>1</v>
      </c>
      <c r="AI131" s="134">
        <f>AH131*AF131</f>
        <v>6.2166666666666669E-2</v>
      </c>
      <c r="AJ131" s="96">
        <v>161.24</v>
      </c>
      <c r="AK131" s="96">
        <v>0.4</v>
      </c>
      <c r="AL131" s="96" t="s">
        <v>13</v>
      </c>
      <c r="AM131" s="1"/>
    </row>
    <row r="132" spans="1:39">
      <c r="A132" s="108"/>
      <c r="B132" s="113"/>
      <c r="C132" s="231"/>
      <c r="D132" s="232"/>
      <c r="E132" s="113"/>
      <c r="F132" s="231"/>
      <c r="G132" s="232"/>
      <c r="H132" s="113"/>
      <c r="I132" s="231"/>
      <c r="J132" s="232"/>
      <c r="K132" s="113"/>
      <c r="L132" s="231"/>
      <c r="M132" s="232"/>
      <c r="N132" s="113"/>
      <c r="O132" s="231"/>
      <c r="P132" s="232"/>
      <c r="Q132" s="113"/>
      <c r="R132" s="231"/>
      <c r="S132" s="232"/>
      <c r="T132" s="113"/>
      <c r="U132" s="231"/>
      <c r="V132" s="232"/>
      <c r="W132" s="113"/>
      <c r="X132" s="231"/>
      <c r="Y132" s="232"/>
      <c r="Z132" s="113"/>
      <c r="AA132" s="231"/>
      <c r="AB132" s="232"/>
      <c r="AC132" s="113"/>
      <c r="AD132" s="231"/>
      <c r="AE132" s="232"/>
      <c r="AF132" s="80">
        <f>AVERAGE(AF131)</f>
        <v>6.2166666666666669E-2</v>
      </c>
      <c r="AG132" s="114">
        <f>SUM(AG131)</f>
        <v>138.99</v>
      </c>
      <c r="AH132" s="114"/>
      <c r="AI132" s="38">
        <f>SUM(AI131)</f>
        <v>6.2166666666666669E-2</v>
      </c>
      <c r="AJ132" s="114">
        <f>SUM(AJ131)</f>
        <v>161.24</v>
      </c>
      <c r="AK132" s="108"/>
      <c r="AL132" s="108"/>
      <c r="AM132" s="179">
        <f>MEDIAN(AF131)</f>
        <v>6.2166666666666669E-2</v>
      </c>
    </row>
    <row r="133" spans="1:39">
      <c r="C133" s="198"/>
      <c r="D133" s="189"/>
      <c r="E133" s="2"/>
      <c r="F133" s="198"/>
      <c r="G133" s="189"/>
      <c r="H133" s="2"/>
      <c r="I133" s="198"/>
      <c r="J133" s="189"/>
      <c r="K133" s="2"/>
      <c r="L133" s="198"/>
      <c r="M133" s="189"/>
      <c r="N133" s="2"/>
      <c r="O133" s="198"/>
      <c r="P133" s="189"/>
      <c r="Q133" s="2"/>
      <c r="R133" s="198"/>
      <c r="S133" s="189"/>
      <c r="T133" s="2"/>
      <c r="U133" s="198"/>
      <c r="V133" s="189"/>
      <c r="W133" s="2"/>
      <c r="X133" s="198"/>
      <c r="Y133" s="189"/>
      <c r="Z133" s="2"/>
      <c r="AA133" s="198"/>
      <c r="AB133" s="189"/>
      <c r="AC133" s="2"/>
      <c r="AD133" s="198"/>
      <c r="AE133" s="189"/>
      <c r="AF133" s="4"/>
      <c r="AG133" s="96"/>
      <c r="AH133" s="96"/>
      <c r="AI133" s="96"/>
      <c r="AJ133" s="96"/>
      <c r="AK133" s="96"/>
      <c r="AL133" s="96"/>
      <c r="AM133" s="1"/>
    </row>
    <row r="134" spans="1:39">
      <c r="A134" s="66" t="s">
        <v>2249</v>
      </c>
      <c r="C134" s="198"/>
      <c r="D134" s="189"/>
      <c r="E134" s="2"/>
      <c r="F134" s="198"/>
      <c r="G134" s="189"/>
      <c r="H134" s="2"/>
      <c r="I134" s="198"/>
      <c r="J134" s="189"/>
      <c r="K134" s="2"/>
      <c r="L134" s="198"/>
      <c r="M134" s="189"/>
      <c r="N134" s="2"/>
      <c r="O134" s="198"/>
      <c r="P134" s="189"/>
      <c r="Q134" s="2"/>
      <c r="R134" s="198"/>
      <c r="S134" s="189"/>
      <c r="T134" s="2"/>
      <c r="U134" s="198"/>
      <c r="V134" s="189"/>
      <c r="W134" s="2"/>
      <c r="X134" s="198"/>
      <c r="Y134" s="189"/>
      <c r="Z134" s="2"/>
      <c r="AA134" s="198"/>
      <c r="AB134" s="189"/>
      <c r="AC134" s="2"/>
      <c r="AD134" s="198"/>
      <c r="AE134" s="189"/>
      <c r="AF134" s="4"/>
      <c r="AG134" s="96"/>
      <c r="AH134" s="96"/>
      <c r="AI134" s="96"/>
      <c r="AJ134" s="96"/>
      <c r="AK134" s="96"/>
      <c r="AL134" s="96"/>
      <c r="AM134" s="1"/>
    </row>
    <row r="135" spans="1:39">
      <c r="A135" s="76" t="s">
        <v>2250</v>
      </c>
      <c r="B135" s="3" t="s">
        <v>13</v>
      </c>
      <c r="C135" s="198">
        <v>0.13</v>
      </c>
      <c r="D135" s="189" t="s">
        <v>13</v>
      </c>
      <c r="E135" s="2" t="s">
        <v>13</v>
      </c>
      <c r="F135" s="198">
        <v>0.13</v>
      </c>
      <c r="G135" s="189" t="s">
        <v>13</v>
      </c>
      <c r="H135" s="2" t="s">
        <v>13</v>
      </c>
      <c r="I135" s="198">
        <v>0.13</v>
      </c>
      <c r="J135" s="189" t="s">
        <v>13</v>
      </c>
      <c r="K135" s="2" t="s">
        <v>13</v>
      </c>
      <c r="L135" s="198">
        <v>0.13</v>
      </c>
      <c r="M135" s="189" t="s">
        <v>13</v>
      </c>
      <c r="N135" s="2" t="s">
        <v>13</v>
      </c>
      <c r="O135" s="198">
        <v>0.13</v>
      </c>
      <c r="P135" s="189" t="s">
        <v>13</v>
      </c>
      <c r="Q135" s="2" t="s">
        <v>13</v>
      </c>
      <c r="R135" s="198">
        <v>0.13</v>
      </c>
      <c r="S135" s="189" t="s">
        <v>13</v>
      </c>
      <c r="T135" s="202">
        <v>0.63</v>
      </c>
      <c r="U135" s="198">
        <v>0.13</v>
      </c>
      <c r="V135" s="189">
        <f t="shared" ref="V135:V143" si="63">T135-U135</f>
        <v>0.5</v>
      </c>
      <c r="W135" s="202">
        <v>0.54</v>
      </c>
      <c r="X135" s="198">
        <v>0.13</v>
      </c>
      <c r="Y135" s="189">
        <f t="shared" ref="Y135:Y143" si="64">W135-X135</f>
        <v>0.41000000000000003</v>
      </c>
      <c r="Z135" s="202">
        <v>0.4</v>
      </c>
      <c r="AA135" s="198">
        <v>0.13</v>
      </c>
      <c r="AB135" s="189">
        <f t="shared" ref="AB135:AB143" si="65">Z135-AA135</f>
        <v>0.27</v>
      </c>
      <c r="AC135" s="202">
        <v>0.43</v>
      </c>
      <c r="AD135" s="198">
        <v>0.13</v>
      </c>
      <c r="AE135" s="189">
        <f t="shared" ref="AE135:AE143" si="66">AC135-AD135</f>
        <v>0.3</v>
      </c>
      <c r="AF135" s="22">
        <f t="shared" ref="AF135" si="67">AVERAGE(D135,G135,J135,M135,P135,S135,V135,Y135,AB135,AE135)</f>
        <v>0.37000000000000005</v>
      </c>
      <c r="AG135" s="228">
        <v>1042.8399999999999</v>
      </c>
      <c r="AH135" s="230">
        <f>AG135/$AG$136</f>
        <v>1</v>
      </c>
      <c r="AI135" s="134">
        <f>AH135*AF135</f>
        <v>0.37000000000000005</v>
      </c>
      <c r="AJ135" s="96">
        <v>2583.79</v>
      </c>
      <c r="AK135" s="96">
        <v>0</v>
      </c>
      <c r="AL135" s="96" t="s">
        <v>13</v>
      </c>
      <c r="AM135" s="1"/>
    </row>
    <row r="136" spans="1:39">
      <c r="A136" s="113"/>
      <c r="B136" s="113"/>
      <c r="C136" s="231"/>
      <c r="D136" s="232"/>
      <c r="E136" s="103"/>
      <c r="F136" s="231"/>
      <c r="G136" s="232"/>
      <c r="H136" s="113"/>
      <c r="I136" s="231"/>
      <c r="J136" s="232"/>
      <c r="K136" s="113"/>
      <c r="L136" s="231"/>
      <c r="M136" s="232"/>
      <c r="N136" s="113"/>
      <c r="O136" s="231"/>
      <c r="P136" s="232"/>
      <c r="Q136" s="113"/>
      <c r="R136" s="231"/>
      <c r="S136" s="232"/>
      <c r="T136" s="113"/>
      <c r="U136" s="231"/>
      <c r="V136" s="232"/>
      <c r="W136" s="113"/>
      <c r="X136" s="231"/>
      <c r="Y136" s="232"/>
      <c r="Z136" s="113"/>
      <c r="AA136" s="231"/>
      <c r="AB136" s="232"/>
      <c r="AC136" s="113"/>
      <c r="AD136" s="231"/>
      <c r="AE136" s="232"/>
      <c r="AF136" s="80">
        <f>AVERAGE(AF135)</f>
        <v>0.37000000000000005</v>
      </c>
      <c r="AG136" s="114">
        <f>SUM(AG135)</f>
        <v>1042.8399999999999</v>
      </c>
      <c r="AH136" s="114"/>
      <c r="AI136" s="38">
        <f>SUM(AI135)</f>
        <v>0.37000000000000005</v>
      </c>
      <c r="AJ136" s="114">
        <f>SUM(AJ135)</f>
        <v>2583.79</v>
      </c>
      <c r="AK136" s="114"/>
      <c r="AL136" s="114"/>
      <c r="AM136" s="179">
        <f>MEDIAN(AF135)</f>
        <v>0.37000000000000005</v>
      </c>
    </row>
    <row r="137" spans="1:39">
      <c r="C137" s="198"/>
      <c r="D137" s="189"/>
      <c r="E137" s="2"/>
      <c r="F137" s="198"/>
      <c r="G137" s="189"/>
      <c r="H137" s="2"/>
      <c r="I137" s="198"/>
      <c r="J137" s="189"/>
      <c r="K137" s="2"/>
      <c r="L137" s="198"/>
      <c r="M137" s="189"/>
      <c r="N137" s="2"/>
      <c r="O137" s="198"/>
      <c r="P137" s="189"/>
      <c r="Q137" s="2"/>
      <c r="R137" s="198"/>
      <c r="S137" s="189"/>
      <c r="T137" s="2"/>
      <c r="U137" s="198"/>
      <c r="V137" s="189"/>
      <c r="W137" s="2"/>
      <c r="X137" s="198"/>
      <c r="Y137" s="189"/>
      <c r="Z137" s="2"/>
      <c r="AA137" s="198"/>
      <c r="AB137" s="189"/>
      <c r="AC137" s="2"/>
      <c r="AD137" s="198"/>
      <c r="AE137" s="189"/>
      <c r="AF137" s="4"/>
      <c r="AG137" s="96"/>
      <c r="AH137" s="96"/>
      <c r="AI137" s="96"/>
      <c r="AJ137" s="96"/>
      <c r="AK137" s="96"/>
      <c r="AL137" s="96"/>
      <c r="AM137" s="1"/>
    </row>
    <row r="138" spans="1:39">
      <c r="A138" s="66" t="s">
        <v>3395</v>
      </c>
      <c r="C138" s="198"/>
      <c r="D138" s="189"/>
      <c r="E138" s="2"/>
      <c r="F138" s="198"/>
      <c r="G138" s="189"/>
      <c r="H138" s="2"/>
      <c r="I138" s="198"/>
      <c r="J138" s="189"/>
      <c r="K138" s="2"/>
      <c r="L138" s="198"/>
      <c r="M138" s="189"/>
      <c r="N138" s="2"/>
      <c r="O138" s="198"/>
      <c r="P138" s="189"/>
      <c r="Q138" s="2"/>
      <c r="R138" s="198"/>
      <c r="S138" s="189"/>
      <c r="T138" s="2"/>
      <c r="U138" s="198"/>
      <c r="V138" s="189"/>
      <c r="W138" s="2"/>
      <c r="X138" s="198"/>
      <c r="Y138" s="189"/>
      <c r="Z138" s="2"/>
      <c r="AA138" s="198"/>
      <c r="AB138" s="189"/>
      <c r="AC138" s="2"/>
      <c r="AD138" s="198"/>
      <c r="AE138" s="189"/>
      <c r="AF138" s="4"/>
      <c r="AG138" s="96"/>
      <c r="AH138" s="96"/>
      <c r="AI138" s="96"/>
      <c r="AJ138" s="96"/>
      <c r="AK138" s="96"/>
      <c r="AL138" s="96"/>
      <c r="AM138" s="1"/>
    </row>
    <row r="139" spans="1:39">
      <c r="A139" t="s">
        <v>2251</v>
      </c>
      <c r="B139" s="3" t="s">
        <v>13</v>
      </c>
      <c r="C139" s="198">
        <v>0.13</v>
      </c>
      <c r="D139" s="189" t="s">
        <v>13</v>
      </c>
      <c r="E139" s="2" t="s">
        <v>13</v>
      </c>
      <c r="F139" s="198">
        <v>0.13</v>
      </c>
      <c r="G139" s="189" t="s">
        <v>13</v>
      </c>
      <c r="H139" s="2" t="s">
        <v>13</v>
      </c>
      <c r="I139" s="198">
        <v>0.13</v>
      </c>
      <c r="J139" s="189" t="s">
        <v>13</v>
      </c>
      <c r="K139" s="2" t="s">
        <v>13</v>
      </c>
      <c r="L139" s="198">
        <v>0.13</v>
      </c>
      <c r="M139" s="189" t="s">
        <v>13</v>
      </c>
      <c r="N139" s="2" t="s">
        <v>13</v>
      </c>
      <c r="O139" s="198">
        <v>0.13</v>
      </c>
      <c r="P139" s="189" t="s">
        <v>13</v>
      </c>
      <c r="Q139" s="2" t="s">
        <v>13</v>
      </c>
      <c r="R139" s="198">
        <v>0.13</v>
      </c>
      <c r="S139" s="189" t="s">
        <v>13</v>
      </c>
      <c r="T139" s="2" t="s">
        <v>13</v>
      </c>
      <c r="U139" s="198">
        <v>0.13</v>
      </c>
      <c r="V139" s="189" t="s">
        <v>13</v>
      </c>
      <c r="W139" s="6">
        <v>0.1</v>
      </c>
      <c r="X139" s="198">
        <v>0.13</v>
      </c>
      <c r="Y139" s="189">
        <f t="shared" si="64"/>
        <v>-0.03</v>
      </c>
      <c r="Z139" s="6">
        <v>0.09</v>
      </c>
      <c r="AA139" s="198">
        <v>0.13</v>
      </c>
      <c r="AB139" s="189">
        <f t="shared" si="65"/>
        <v>-4.0000000000000008E-2</v>
      </c>
      <c r="AC139" s="6">
        <v>0</v>
      </c>
      <c r="AD139" s="198">
        <v>0.13</v>
      </c>
      <c r="AE139" s="189">
        <f t="shared" si="66"/>
        <v>-0.13</v>
      </c>
      <c r="AF139" s="22">
        <f t="shared" ref="AF139" si="68">AVERAGE(D139,G139,J139,M139,P139,S139,V139,Y139,AB139,AE139)</f>
        <v>-6.6666666666666666E-2</v>
      </c>
      <c r="AG139" s="229">
        <v>25935.51</v>
      </c>
      <c r="AH139" s="230">
        <f>AG139/$AG$140</f>
        <v>1</v>
      </c>
      <c r="AI139" s="134">
        <f>AF139*AH139</f>
        <v>-6.6666666666666666E-2</v>
      </c>
      <c r="AJ139" s="96">
        <v>25945.52</v>
      </c>
      <c r="AK139" s="96">
        <v>0.18</v>
      </c>
      <c r="AL139" s="96" t="s">
        <v>13</v>
      </c>
      <c r="AM139" s="1"/>
    </row>
    <row r="140" spans="1:39">
      <c r="A140" s="108"/>
      <c r="B140" s="113"/>
      <c r="C140" s="231"/>
      <c r="D140" s="232"/>
      <c r="E140" s="113"/>
      <c r="F140" s="231"/>
      <c r="G140" s="232"/>
      <c r="H140" s="113"/>
      <c r="I140" s="231"/>
      <c r="J140" s="232"/>
      <c r="K140" s="113"/>
      <c r="L140" s="231"/>
      <c r="M140" s="232"/>
      <c r="N140" s="113"/>
      <c r="O140" s="231"/>
      <c r="P140" s="232"/>
      <c r="Q140" s="113"/>
      <c r="R140" s="231"/>
      <c r="S140" s="232"/>
      <c r="T140" s="113"/>
      <c r="U140" s="231"/>
      <c r="V140" s="232"/>
      <c r="W140" s="113"/>
      <c r="X140" s="231"/>
      <c r="Y140" s="232"/>
      <c r="Z140" s="113"/>
      <c r="AA140" s="231"/>
      <c r="AB140" s="232"/>
      <c r="AC140" s="113"/>
      <c r="AD140" s="231"/>
      <c r="AE140" s="232"/>
      <c r="AF140" s="80">
        <f>AVERAGE(AF139)</f>
        <v>-6.6666666666666666E-2</v>
      </c>
      <c r="AG140" s="114">
        <f>SUM(AG139)</f>
        <v>25935.51</v>
      </c>
      <c r="AH140" s="114"/>
      <c r="AI140" s="38">
        <f>SUM(AI139)</f>
        <v>-6.6666666666666666E-2</v>
      </c>
      <c r="AJ140" s="114">
        <f>SUM(AJ139)</f>
        <v>25945.52</v>
      </c>
      <c r="AK140" s="108"/>
      <c r="AL140" s="108"/>
      <c r="AM140" s="179">
        <f>MEDIAN(AF139)</f>
        <v>-6.6666666666666666E-2</v>
      </c>
    </row>
    <row r="141" spans="1:39">
      <c r="C141" s="198"/>
      <c r="D141" s="189"/>
      <c r="E141" s="2"/>
      <c r="F141" s="198"/>
      <c r="G141" s="189"/>
      <c r="H141" s="2"/>
      <c r="I141" s="198"/>
      <c r="J141" s="189"/>
      <c r="K141" s="2"/>
      <c r="L141" s="198"/>
      <c r="M141" s="189"/>
      <c r="N141" s="2"/>
      <c r="O141" s="198"/>
      <c r="P141" s="189"/>
      <c r="Q141" s="2"/>
      <c r="R141" s="198"/>
      <c r="S141" s="189"/>
      <c r="T141" s="2"/>
      <c r="U141" s="198"/>
      <c r="V141" s="189"/>
      <c r="W141" s="2"/>
      <c r="X141" s="198"/>
      <c r="Y141" s="189"/>
      <c r="Z141" s="2"/>
      <c r="AA141" s="198"/>
      <c r="AB141" s="189"/>
      <c r="AC141" s="2"/>
      <c r="AD141" s="198"/>
      <c r="AE141" s="189"/>
      <c r="AF141" s="4"/>
      <c r="AG141" s="96"/>
      <c r="AH141" s="96"/>
      <c r="AI141" s="96"/>
      <c r="AJ141" s="96"/>
      <c r="AK141" s="96"/>
      <c r="AL141" s="96"/>
      <c r="AM141" s="1"/>
    </row>
    <row r="142" spans="1:39">
      <c r="A142" s="66" t="s">
        <v>2252</v>
      </c>
      <c r="C142" s="198"/>
      <c r="D142" s="189"/>
      <c r="E142" s="2"/>
      <c r="F142" s="198"/>
      <c r="G142" s="189"/>
      <c r="H142" s="2"/>
      <c r="I142" s="198"/>
      <c r="J142" s="189"/>
      <c r="K142" s="2"/>
      <c r="L142" s="198"/>
      <c r="M142" s="189"/>
      <c r="N142" s="2"/>
      <c r="O142" s="198"/>
      <c r="P142" s="189"/>
      <c r="Q142" s="2"/>
      <c r="R142" s="198"/>
      <c r="S142" s="189"/>
      <c r="T142" s="2"/>
      <c r="U142" s="198"/>
      <c r="V142" s="189"/>
      <c r="W142" s="2"/>
      <c r="X142" s="198"/>
      <c r="Y142" s="189"/>
      <c r="Z142" s="2"/>
      <c r="AA142" s="198"/>
      <c r="AB142" s="189"/>
      <c r="AC142" s="2"/>
      <c r="AD142" s="198"/>
      <c r="AE142" s="189"/>
      <c r="AF142" s="4"/>
      <c r="AG142" s="96"/>
      <c r="AH142" s="96"/>
      <c r="AI142" s="96"/>
      <c r="AJ142" s="96"/>
      <c r="AK142" s="96"/>
      <c r="AL142" s="96"/>
      <c r="AM142" s="1"/>
    </row>
    <row r="143" spans="1:39">
      <c r="A143" t="s">
        <v>2253</v>
      </c>
      <c r="B143" s="198">
        <v>0.12</v>
      </c>
      <c r="C143" s="198">
        <v>0.13</v>
      </c>
      <c r="D143" s="189">
        <f t="shared" ref="D143" si="69">B143-C143</f>
        <v>-1.0000000000000009E-2</v>
      </c>
      <c r="E143" s="202">
        <v>0.15</v>
      </c>
      <c r="F143" s="198">
        <v>0.13</v>
      </c>
      <c r="G143" s="189">
        <f t="shared" ref="G143" si="70">E143-F143</f>
        <v>1.999999999999999E-2</v>
      </c>
      <c r="H143" s="202">
        <v>0.13</v>
      </c>
      <c r="I143" s="198">
        <v>0.13</v>
      </c>
      <c r="J143" s="189">
        <f t="shared" ref="J143" si="71">H143-I143</f>
        <v>0</v>
      </c>
      <c r="K143" s="202">
        <v>0.09</v>
      </c>
      <c r="L143" s="198">
        <v>0.13</v>
      </c>
      <c r="M143" s="189">
        <f t="shared" ref="M143" si="72">K143-L143</f>
        <v>-4.0000000000000008E-2</v>
      </c>
      <c r="N143" s="202">
        <v>7.0000000000000007E-2</v>
      </c>
      <c r="O143" s="198">
        <v>0.13</v>
      </c>
      <c r="P143" s="189">
        <f t="shared" ref="P143" si="73">N143-O143</f>
        <v>-0.06</v>
      </c>
      <c r="Q143" s="202">
        <v>0.1</v>
      </c>
      <c r="R143" s="198">
        <v>0.13</v>
      </c>
      <c r="S143" s="189">
        <f t="shared" ref="S143" si="74">Q143-R143</f>
        <v>-0.03</v>
      </c>
      <c r="T143" s="202">
        <v>0.1</v>
      </c>
      <c r="U143" s="198">
        <v>0.13</v>
      </c>
      <c r="V143" s="189">
        <f t="shared" si="63"/>
        <v>-0.03</v>
      </c>
      <c r="W143" s="202">
        <v>0.08</v>
      </c>
      <c r="X143" s="198">
        <v>0.13</v>
      </c>
      <c r="Y143" s="189">
        <f t="shared" si="64"/>
        <v>-0.05</v>
      </c>
      <c r="Z143" s="202">
        <v>7.0000000000000007E-2</v>
      </c>
      <c r="AA143" s="198">
        <v>0.13</v>
      </c>
      <c r="AB143" s="189">
        <f t="shared" si="65"/>
        <v>-0.06</v>
      </c>
      <c r="AC143" s="202">
        <v>7.0000000000000007E-2</v>
      </c>
      <c r="AD143" s="198">
        <v>0.13</v>
      </c>
      <c r="AE143" s="189">
        <f t="shared" si="66"/>
        <v>-0.06</v>
      </c>
      <c r="AF143" s="22">
        <f t="shared" ref="AF143" si="75">AVERAGE(D143,G143,J143,M143,P143,S143,V143,Y143,AB143,AE143)</f>
        <v>-3.2000000000000001E-2</v>
      </c>
      <c r="AG143" s="228">
        <v>2213.84</v>
      </c>
      <c r="AH143" s="230">
        <f>AG143/$AG$144</f>
        <v>1</v>
      </c>
      <c r="AI143" s="134">
        <f>AF143*AH143</f>
        <v>-3.2000000000000001E-2</v>
      </c>
      <c r="AJ143" s="96">
        <v>2999.41</v>
      </c>
      <c r="AK143" s="96">
        <v>0.76</v>
      </c>
      <c r="AL143" s="96">
        <v>6.54</v>
      </c>
      <c r="AM143" s="1"/>
    </row>
    <row r="144" spans="1:39">
      <c r="A144" s="108"/>
      <c r="B144" s="113"/>
      <c r="C144" s="103"/>
      <c r="D144" s="121"/>
      <c r="E144" s="113"/>
      <c r="F144" s="103"/>
      <c r="G144" s="121"/>
      <c r="H144" s="113"/>
      <c r="I144" s="103"/>
      <c r="J144" s="121"/>
      <c r="K144" s="113"/>
      <c r="L144" s="103"/>
      <c r="M144" s="121"/>
      <c r="N144" s="113"/>
      <c r="O144" s="103"/>
      <c r="P144" s="121"/>
      <c r="Q144" s="113"/>
      <c r="R144" s="103"/>
      <c r="S144" s="121"/>
      <c r="T144" s="113"/>
      <c r="U144" s="103"/>
      <c r="V144" s="121"/>
      <c r="W144" s="113"/>
      <c r="X144" s="103"/>
      <c r="Y144" s="121"/>
      <c r="Z144" s="113"/>
      <c r="AA144" s="103"/>
      <c r="AB144" s="121"/>
      <c r="AC144" s="113"/>
      <c r="AD144" s="103"/>
      <c r="AE144" s="121"/>
      <c r="AF144" s="80">
        <f>AVERAGE(AF143)</f>
        <v>-3.2000000000000001E-2</v>
      </c>
      <c r="AG144" s="114">
        <f>SUM(AG143)</f>
        <v>2213.84</v>
      </c>
      <c r="AH144" s="114"/>
      <c r="AI144" s="38">
        <f>SUM(AI143)</f>
        <v>-3.2000000000000001E-2</v>
      </c>
      <c r="AJ144" s="114">
        <f>SUM(AJ143)</f>
        <v>2999.41</v>
      </c>
      <c r="AK144" s="108"/>
      <c r="AL144" s="108"/>
      <c r="AM144" s="179">
        <f>MEDIAN(AF143)</f>
        <v>-3.2000000000000001E-2</v>
      </c>
    </row>
  </sheetData>
  <mergeCells count="19">
    <mergeCell ref="AM1:AM2"/>
    <mergeCell ref="AG1:AG2"/>
    <mergeCell ref="AH1:AH2"/>
    <mergeCell ref="AI1:AI2"/>
    <mergeCell ref="AJ1:AJ2"/>
    <mergeCell ref="AK1:AK2"/>
    <mergeCell ref="AL1:AL2"/>
    <mergeCell ref="AF1:AF2"/>
    <mergeCell ref="A1:A2"/>
    <mergeCell ref="B1:D1"/>
    <mergeCell ref="E1:G1"/>
    <mergeCell ref="H1:J1"/>
    <mergeCell ref="K1:M1"/>
    <mergeCell ref="N1:P1"/>
    <mergeCell ref="Q1:S1"/>
    <mergeCell ref="T1:V1"/>
    <mergeCell ref="W1:Y1"/>
    <mergeCell ref="Z1:AB1"/>
    <mergeCell ref="AC1:AE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M224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defaultRowHeight="15"/>
  <cols>
    <col min="1" max="1" width="47.85546875" style="3" bestFit="1" customWidth="1"/>
    <col min="2" max="2" width="6.28515625" style="3" bestFit="1" customWidth="1"/>
    <col min="3" max="38" width="9.140625" style="3"/>
    <col min="39" max="39" width="9.140625" style="196"/>
  </cols>
  <sheetData>
    <row r="1" spans="1:39">
      <c r="A1" s="268" t="s">
        <v>32</v>
      </c>
      <c r="B1" s="261">
        <v>2010</v>
      </c>
      <c r="C1" s="262"/>
      <c r="D1" s="263"/>
      <c r="E1" s="261">
        <v>2011</v>
      </c>
      <c r="F1" s="262"/>
      <c r="G1" s="263"/>
      <c r="H1" s="261">
        <v>2012</v>
      </c>
      <c r="I1" s="262"/>
      <c r="J1" s="263"/>
      <c r="K1" s="261">
        <v>2013</v>
      </c>
      <c r="L1" s="262"/>
      <c r="M1" s="263"/>
      <c r="N1" s="261">
        <v>2014</v>
      </c>
      <c r="O1" s="262"/>
      <c r="P1" s="263"/>
      <c r="Q1" s="261">
        <v>2015</v>
      </c>
      <c r="R1" s="262"/>
      <c r="S1" s="263"/>
      <c r="T1" s="261">
        <v>2016</v>
      </c>
      <c r="U1" s="262"/>
      <c r="V1" s="263"/>
      <c r="W1" s="261">
        <v>2017</v>
      </c>
      <c r="X1" s="262"/>
      <c r="Y1" s="263"/>
      <c r="Z1" s="261">
        <v>2018</v>
      </c>
      <c r="AA1" s="262"/>
      <c r="AB1" s="263"/>
      <c r="AC1" s="261">
        <v>2019</v>
      </c>
      <c r="AD1" s="262"/>
      <c r="AE1" s="263"/>
      <c r="AF1" s="277" t="s">
        <v>4</v>
      </c>
      <c r="AG1" s="278" t="s">
        <v>2014</v>
      </c>
      <c r="AH1" s="269" t="s">
        <v>2016</v>
      </c>
      <c r="AI1" s="266" t="s">
        <v>2017</v>
      </c>
      <c r="AJ1" s="266" t="s">
        <v>2015</v>
      </c>
      <c r="AK1" s="271" t="s">
        <v>1012</v>
      </c>
      <c r="AL1" s="265" t="s">
        <v>1313</v>
      </c>
      <c r="AM1" s="260" t="s">
        <v>2035</v>
      </c>
    </row>
    <row r="2" spans="1:39">
      <c r="A2" s="268"/>
      <c r="B2" s="2" t="s">
        <v>1</v>
      </c>
      <c r="C2" s="3" t="s">
        <v>2</v>
      </c>
      <c r="D2" s="4" t="s">
        <v>3</v>
      </c>
      <c r="E2" s="2" t="s">
        <v>1</v>
      </c>
      <c r="F2" s="3" t="s">
        <v>2</v>
      </c>
      <c r="G2" s="4" t="s">
        <v>3</v>
      </c>
      <c r="H2" s="2" t="s">
        <v>1</v>
      </c>
      <c r="I2" s="3" t="s">
        <v>2</v>
      </c>
      <c r="J2" s="4" t="s">
        <v>3</v>
      </c>
      <c r="K2" s="2" t="s">
        <v>1</v>
      </c>
      <c r="L2" s="3" t="s">
        <v>2</v>
      </c>
      <c r="M2" s="4" t="s">
        <v>3</v>
      </c>
      <c r="N2" s="2" t="s">
        <v>1</v>
      </c>
      <c r="O2" s="3" t="s">
        <v>2</v>
      </c>
      <c r="P2" s="4" t="s">
        <v>3</v>
      </c>
      <c r="Q2" s="2" t="s">
        <v>1</v>
      </c>
      <c r="R2" s="3" t="s">
        <v>2</v>
      </c>
      <c r="S2" s="4" t="s">
        <v>3</v>
      </c>
      <c r="T2" s="2" t="s">
        <v>1</v>
      </c>
      <c r="U2" s="3" t="s">
        <v>2</v>
      </c>
      <c r="V2" s="4" t="s">
        <v>3</v>
      </c>
      <c r="W2" s="2" t="s">
        <v>1</v>
      </c>
      <c r="X2" s="3" t="s">
        <v>2</v>
      </c>
      <c r="Y2" s="4" t="s">
        <v>3</v>
      </c>
      <c r="Z2" s="2" t="s">
        <v>1</v>
      </c>
      <c r="AA2" s="3" t="s">
        <v>2</v>
      </c>
      <c r="AB2" s="4" t="s">
        <v>3</v>
      </c>
      <c r="AC2" s="2" t="s">
        <v>1</v>
      </c>
      <c r="AD2" s="3" t="s">
        <v>2</v>
      </c>
      <c r="AE2" s="4" t="s">
        <v>3</v>
      </c>
      <c r="AF2" s="277"/>
      <c r="AG2" s="266"/>
      <c r="AH2" s="269"/>
      <c r="AI2" s="266"/>
      <c r="AJ2" s="266"/>
      <c r="AK2" s="271"/>
      <c r="AL2" s="265"/>
      <c r="AM2" s="260"/>
    </row>
    <row r="3" spans="1:39">
      <c r="A3" s="66" t="s">
        <v>2254</v>
      </c>
      <c r="B3"/>
      <c r="C3"/>
      <c r="D3" s="4"/>
      <c r="E3"/>
      <c r="F3"/>
      <c r="G3" s="4"/>
      <c r="H3"/>
      <c r="I3"/>
      <c r="J3" s="4"/>
      <c r="K3"/>
      <c r="L3"/>
      <c r="M3" s="4"/>
      <c r="N3"/>
      <c r="O3"/>
      <c r="P3" s="4"/>
      <c r="Q3"/>
      <c r="R3"/>
      <c r="S3" s="4"/>
      <c r="T3"/>
      <c r="U3"/>
      <c r="V3" s="4"/>
      <c r="W3"/>
      <c r="X3"/>
      <c r="Y3" s="4"/>
      <c r="Z3"/>
      <c r="AA3"/>
      <c r="AB3" s="4"/>
      <c r="AC3"/>
      <c r="AD3"/>
      <c r="AE3" s="4"/>
      <c r="AF3"/>
      <c r="AG3" s="96"/>
      <c r="AH3"/>
      <c r="AI3" s="240"/>
      <c r="AJ3"/>
      <c r="AK3" s="240"/>
      <c r="AL3" s="240"/>
      <c r="AM3" s="1"/>
    </row>
    <row r="4" spans="1:39">
      <c r="A4" s="186" t="s">
        <v>2255</v>
      </c>
      <c r="B4" s="186">
        <v>0.12</v>
      </c>
      <c r="C4" s="186">
        <v>0.13</v>
      </c>
      <c r="D4" s="189">
        <f>B4-C4</f>
        <v>-1.0000000000000009E-2</v>
      </c>
      <c r="E4" s="186">
        <v>0.06</v>
      </c>
      <c r="F4" s="186">
        <v>0.13</v>
      </c>
      <c r="G4" s="189">
        <f t="shared" ref="G4:G67" si="0">E4-F4</f>
        <v>-7.0000000000000007E-2</v>
      </c>
      <c r="H4" s="186">
        <v>0.08</v>
      </c>
      <c r="I4" s="186">
        <v>0.13</v>
      </c>
      <c r="J4" s="189">
        <f t="shared" ref="J4:J67" si="1">H4-I4</f>
        <v>-0.05</v>
      </c>
      <c r="K4" s="186">
        <v>0.08</v>
      </c>
      <c r="L4" s="186">
        <v>0.13</v>
      </c>
      <c r="M4" s="189">
        <f t="shared" ref="M4:M67" si="2">K4-L4</f>
        <v>-0.05</v>
      </c>
      <c r="N4" s="186">
        <v>0.03</v>
      </c>
      <c r="O4" s="186">
        <v>0.13</v>
      </c>
      <c r="P4" s="189">
        <f t="shared" ref="P4:P67" si="3">N4-O4</f>
        <v>-0.1</v>
      </c>
      <c r="Q4" s="186">
        <v>0.04</v>
      </c>
      <c r="R4" s="186">
        <v>0.13</v>
      </c>
      <c r="S4" s="189">
        <f t="shared" ref="S4:S67" si="4">Q4-R4</f>
        <v>-0.09</v>
      </c>
      <c r="T4" s="186">
        <v>0.03</v>
      </c>
      <c r="U4" s="186">
        <v>0.13</v>
      </c>
      <c r="V4" s="189">
        <f t="shared" ref="V4:V67" si="5">T4-U4</f>
        <v>-0.1</v>
      </c>
      <c r="W4" s="186">
        <v>0.08</v>
      </c>
      <c r="X4" s="186">
        <v>0.13</v>
      </c>
      <c r="Y4" s="189">
        <f t="shared" ref="Y4:Y67" si="6">W4-X4</f>
        <v>-0.05</v>
      </c>
      <c r="Z4" s="186">
        <v>0.2</v>
      </c>
      <c r="AA4" s="186">
        <v>0.13</v>
      </c>
      <c r="AB4" s="189">
        <f t="shared" ref="AB4:AB67" si="7">Z4-AA4</f>
        <v>7.0000000000000007E-2</v>
      </c>
      <c r="AC4" s="186">
        <v>0.18</v>
      </c>
      <c r="AD4" s="186">
        <v>0.13</v>
      </c>
      <c r="AE4" s="189">
        <f t="shared" ref="AE4:AE67" si="8">AC4-AD4</f>
        <v>4.9999999999999989E-2</v>
      </c>
      <c r="AF4" s="186">
        <f>AVERAGE(D4,G4,J4,M4,P4,S4,V4,Y4,AB4,AE4)</f>
        <v>-0.04</v>
      </c>
      <c r="AG4" s="96">
        <v>272.32</v>
      </c>
      <c r="AH4" s="186">
        <f>AG4/$AG$15</f>
        <v>0.13591603072484892</v>
      </c>
      <c r="AI4" s="230">
        <f>AH4*AF4</f>
        <v>-5.4366412289939573E-3</v>
      </c>
      <c r="AJ4">
        <v>465.59</v>
      </c>
      <c r="AK4" s="96">
        <v>0.01</v>
      </c>
      <c r="AL4" s="96">
        <v>6.39</v>
      </c>
      <c r="AM4" s="1"/>
    </row>
    <row r="5" spans="1:39">
      <c r="A5" s="186" t="s">
        <v>2256</v>
      </c>
      <c r="B5" s="186">
        <v>0.21</v>
      </c>
      <c r="C5" s="186">
        <v>0.13</v>
      </c>
      <c r="D5" s="189">
        <f t="shared" ref="D5:D68" si="9">B5-C5</f>
        <v>7.9999999999999988E-2</v>
      </c>
      <c r="E5" s="186">
        <v>0.13</v>
      </c>
      <c r="F5" s="186">
        <v>0.13</v>
      </c>
      <c r="G5" s="189">
        <f t="shared" si="0"/>
        <v>0</v>
      </c>
      <c r="H5" s="186">
        <v>0.06</v>
      </c>
      <c r="I5" s="186">
        <v>0.13</v>
      </c>
      <c r="J5" s="189">
        <f t="shared" si="1"/>
        <v>-7.0000000000000007E-2</v>
      </c>
      <c r="K5" s="186">
        <v>0</v>
      </c>
      <c r="L5" s="186">
        <v>0.13</v>
      </c>
      <c r="M5" s="189">
        <f t="shared" si="2"/>
        <v>-0.13</v>
      </c>
      <c r="N5" s="186">
        <v>-0.02</v>
      </c>
      <c r="O5" s="186">
        <v>0.13</v>
      </c>
      <c r="P5" s="189">
        <f t="shared" si="3"/>
        <v>-0.15</v>
      </c>
      <c r="Q5" s="186">
        <v>-0.02</v>
      </c>
      <c r="R5" s="186">
        <v>0.13</v>
      </c>
      <c r="S5" s="189">
        <f t="shared" si="4"/>
        <v>-0.15</v>
      </c>
      <c r="T5" s="186">
        <v>-0.04</v>
      </c>
      <c r="U5" s="186">
        <v>0.13</v>
      </c>
      <c r="V5" s="189">
        <f t="shared" si="5"/>
        <v>-0.17</v>
      </c>
      <c r="W5" s="186">
        <v>-0.05</v>
      </c>
      <c r="X5" s="186">
        <v>0.13</v>
      </c>
      <c r="Y5" s="189">
        <f t="shared" si="6"/>
        <v>-0.18</v>
      </c>
      <c r="Z5" s="186">
        <v>-0.38</v>
      </c>
      <c r="AA5" s="186">
        <v>0.13</v>
      </c>
      <c r="AB5" s="189">
        <f t="shared" si="7"/>
        <v>-0.51</v>
      </c>
      <c r="AC5" s="186">
        <v>-0.01</v>
      </c>
      <c r="AD5" s="186">
        <v>0.13</v>
      </c>
      <c r="AE5" s="189">
        <f t="shared" si="8"/>
        <v>-0.14000000000000001</v>
      </c>
      <c r="AF5" s="186">
        <f t="shared" ref="AF5:AF14" si="10">AVERAGE(D5,G5,J5,M5,P5,S5,V5,Y5,AB5,AE5)</f>
        <v>-0.14199999999999999</v>
      </c>
      <c r="AG5" s="96">
        <v>718.54</v>
      </c>
      <c r="AH5" s="186">
        <f t="shared" ref="AH5:AH14" si="11">AG5/$AG$15</f>
        <v>0.35862626585279428</v>
      </c>
      <c r="AI5" s="230">
        <f t="shared" ref="AI5:AI14" si="12">AH5*AF5</f>
        <v>-5.0924929751096783E-2</v>
      </c>
      <c r="AJ5">
        <v>1830.07</v>
      </c>
      <c r="AK5" s="96">
        <v>28.55</v>
      </c>
      <c r="AL5" s="96">
        <v>-25.78</v>
      </c>
      <c r="AM5" s="1"/>
    </row>
    <row r="6" spans="1:39">
      <c r="A6" s="186" t="s">
        <v>2257</v>
      </c>
      <c r="B6" s="186">
        <v>0.08</v>
      </c>
      <c r="C6" s="186">
        <v>0.13</v>
      </c>
      <c r="D6" s="189">
        <f t="shared" si="9"/>
        <v>-0.05</v>
      </c>
      <c r="E6" s="186">
        <v>0.08</v>
      </c>
      <c r="F6" s="186">
        <v>0.13</v>
      </c>
      <c r="G6" s="189">
        <f t="shared" si="0"/>
        <v>-0.05</v>
      </c>
      <c r="H6" s="186">
        <v>0.09</v>
      </c>
      <c r="I6" s="186">
        <v>0.13</v>
      </c>
      <c r="J6" s="189">
        <f t="shared" si="1"/>
        <v>-4.0000000000000008E-2</v>
      </c>
      <c r="K6" s="186">
        <v>0.04</v>
      </c>
      <c r="L6" s="186">
        <v>0.13</v>
      </c>
      <c r="M6" s="189">
        <f t="shared" si="2"/>
        <v>-0.09</v>
      </c>
      <c r="N6" s="186">
        <v>0.09</v>
      </c>
      <c r="O6" s="186">
        <v>0.13</v>
      </c>
      <c r="P6" s="189">
        <f t="shared" si="3"/>
        <v>-4.0000000000000008E-2</v>
      </c>
      <c r="Q6" s="186">
        <v>0.1</v>
      </c>
      <c r="R6" s="186">
        <v>0.13</v>
      </c>
      <c r="S6" s="189">
        <f t="shared" si="4"/>
        <v>-0.03</v>
      </c>
      <c r="T6" s="186">
        <v>0.1</v>
      </c>
      <c r="U6" s="186">
        <v>0.13</v>
      </c>
      <c r="V6" s="189">
        <f t="shared" si="5"/>
        <v>-0.03</v>
      </c>
      <c r="W6" s="186">
        <v>0.11</v>
      </c>
      <c r="X6" s="186">
        <v>0.13</v>
      </c>
      <c r="Y6" s="189">
        <f t="shared" si="6"/>
        <v>-2.0000000000000004E-2</v>
      </c>
      <c r="Z6" s="186">
        <v>0.24</v>
      </c>
      <c r="AA6" s="186">
        <v>0.13</v>
      </c>
      <c r="AB6" s="189">
        <f t="shared" si="7"/>
        <v>0.10999999999999999</v>
      </c>
      <c r="AC6" s="186">
        <v>0.19</v>
      </c>
      <c r="AD6" s="186">
        <v>0.13</v>
      </c>
      <c r="AE6" s="189">
        <f t="shared" si="8"/>
        <v>0.06</v>
      </c>
      <c r="AF6" s="186">
        <f t="shared" si="10"/>
        <v>-1.8000000000000009E-2</v>
      </c>
      <c r="AG6" s="96">
        <v>86.98</v>
      </c>
      <c r="AH6" s="186">
        <f t="shared" si="11"/>
        <v>4.3412075324792007E-2</v>
      </c>
      <c r="AI6" s="230">
        <f t="shared" si="12"/>
        <v>-7.814173558462565E-4</v>
      </c>
      <c r="AJ6">
        <v>164.72</v>
      </c>
      <c r="AK6" s="96">
        <v>0</v>
      </c>
      <c r="AL6" s="96">
        <v>11.53</v>
      </c>
      <c r="AM6" s="1"/>
    </row>
    <row r="7" spans="1:39">
      <c r="A7" s="186" t="s">
        <v>2258</v>
      </c>
      <c r="B7" s="186">
        <v>0.08</v>
      </c>
      <c r="C7" s="186">
        <v>0.13</v>
      </c>
      <c r="D7" s="189">
        <f t="shared" si="9"/>
        <v>-0.05</v>
      </c>
      <c r="E7" s="186">
        <v>0.08</v>
      </c>
      <c r="F7" s="186">
        <v>0.13</v>
      </c>
      <c r="G7" s="189">
        <f t="shared" si="0"/>
        <v>-0.05</v>
      </c>
      <c r="H7" s="186">
        <v>0.09</v>
      </c>
      <c r="I7" s="186">
        <v>0.13</v>
      </c>
      <c r="J7" s="189">
        <f t="shared" si="1"/>
        <v>-4.0000000000000008E-2</v>
      </c>
      <c r="K7" s="186">
        <v>0.04</v>
      </c>
      <c r="L7" s="186">
        <v>0.13</v>
      </c>
      <c r="M7" s="189">
        <f t="shared" si="2"/>
        <v>-0.09</v>
      </c>
      <c r="N7" s="186">
        <v>0.09</v>
      </c>
      <c r="O7" s="186">
        <v>0.13</v>
      </c>
      <c r="P7" s="189">
        <f t="shared" si="3"/>
        <v>-4.0000000000000008E-2</v>
      </c>
      <c r="Q7" s="186">
        <v>0.1</v>
      </c>
      <c r="R7" s="186">
        <v>0.13</v>
      </c>
      <c r="S7" s="189">
        <f t="shared" si="4"/>
        <v>-0.03</v>
      </c>
      <c r="T7" s="186">
        <v>0.1</v>
      </c>
      <c r="U7" s="186">
        <v>0.13</v>
      </c>
      <c r="V7" s="189">
        <f t="shared" si="5"/>
        <v>-0.03</v>
      </c>
      <c r="W7" s="186">
        <v>0.11</v>
      </c>
      <c r="X7" s="186">
        <v>0.13</v>
      </c>
      <c r="Y7" s="189">
        <f t="shared" si="6"/>
        <v>-2.0000000000000004E-2</v>
      </c>
      <c r="Z7" s="186">
        <v>0.24</v>
      </c>
      <c r="AA7" s="186">
        <v>0.13</v>
      </c>
      <c r="AB7" s="189">
        <f t="shared" si="7"/>
        <v>0.10999999999999999</v>
      </c>
      <c r="AC7" s="186">
        <v>0.19</v>
      </c>
      <c r="AD7" s="186">
        <v>0.13</v>
      </c>
      <c r="AE7" s="189">
        <f t="shared" si="8"/>
        <v>0.06</v>
      </c>
      <c r="AF7" s="186">
        <f t="shared" si="10"/>
        <v>-1.8000000000000009E-2</v>
      </c>
      <c r="AG7" s="96">
        <v>603.59</v>
      </c>
      <c r="AH7" s="186">
        <f t="shared" si="11"/>
        <v>0.30125424862372047</v>
      </c>
      <c r="AI7" s="230">
        <f t="shared" si="12"/>
        <v>-5.4225764752269708E-3</v>
      </c>
      <c r="AJ7">
        <v>1228.01</v>
      </c>
      <c r="AK7" s="96">
        <v>2.09</v>
      </c>
      <c r="AL7" s="96">
        <v>-8.2899999999999991</v>
      </c>
      <c r="AM7" s="1"/>
    </row>
    <row r="8" spans="1:39">
      <c r="A8" s="186" t="s">
        <v>2259</v>
      </c>
      <c r="B8" s="186" t="s">
        <v>13</v>
      </c>
      <c r="C8" s="186">
        <v>0.13</v>
      </c>
      <c r="D8" s="189" t="s">
        <v>13</v>
      </c>
      <c r="E8" s="186" t="s">
        <v>13</v>
      </c>
      <c r="F8" s="186">
        <v>0.13</v>
      </c>
      <c r="G8" s="189" t="s">
        <v>13</v>
      </c>
      <c r="H8" s="186" t="s">
        <v>13</v>
      </c>
      <c r="I8" s="186">
        <v>0.13</v>
      </c>
      <c r="J8" s="189" t="s">
        <v>13</v>
      </c>
      <c r="K8" s="186">
        <v>0.17</v>
      </c>
      <c r="L8" s="186">
        <v>0.13</v>
      </c>
      <c r="M8" s="189">
        <f t="shared" si="2"/>
        <v>4.0000000000000008E-2</v>
      </c>
      <c r="N8" s="186">
        <v>0.17</v>
      </c>
      <c r="O8" s="186">
        <v>0.13</v>
      </c>
      <c r="P8" s="189">
        <f t="shared" si="3"/>
        <v>4.0000000000000008E-2</v>
      </c>
      <c r="Q8" s="186">
        <v>0.26</v>
      </c>
      <c r="R8" s="186">
        <v>0.13</v>
      </c>
      <c r="S8" s="189">
        <f t="shared" si="4"/>
        <v>0.13</v>
      </c>
      <c r="T8" s="186">
        <v>0.23</v>
      </c>
      <c r="U8" s="186">
        <v>0.13</v>
      </c>
      <c r="V8" s="189">
        <f t="shared" si="5"/>
        <v>0.1</v>
      </c>
      <c r="W8" s="186">
        <v>0.2</v>
      </c>
      <c r="X8" s="186">
        <v>0.13</v>
      </c>
      <c r="Y8" s="189">
        <f t="shared" si="6"/>
        <v>7.0000000000000007E-2</v>
      </c>
      <c r="Z8" s="186">
        <v>0.22</v>
      </c>
      <c r="AA8" s="186">
        <v>0.13</v>
      </c>
      <c r="AB8" s="189">
        <f t="shared" si="7"/>
        <v>0.09</v>
      </c>
      <c r="AC8" s="186">
        <v>0.15</v>
      </c>
      <c r="AD8" s="186">
        <v>0.13</v>
      </c>
      <c r="AE8" s="189">
        <f t="shared" si="8"/>
        <v>1.999999999999999E-2</v>
      </c>
      <c r="AF8" s="186">
        <f t="shared" si="10"/>
        <v>7.0000000000000021E-2</v>
      </c>
      <c r="AG8" s="96">
        <v>53.01</v>
      </c>
      <c r="AH8" s="186">
        <f t="shared" si="11"/>
        <v>2.6457508771754703E-2</v>
      </c>
      <c r="AI8" s="230">
        <f t="shared" si="12"/>
        <v>1.8520256140228297E-3</v>
      </c>
      <c r="AJ8">
        <v>92.31</v>
      </c>
      <c r="AK8" s="96">
        <v>0.91</v>
      </c>
      <c r="AL8" s="96" t="s">
        <v>13</v>
      </c>
      <c r="AM8" s="1"/>
    </row>
    <row r="9" spans="1:39">
      <c r="A9" s="186" t="s">
        <v>2260</v>
      </c>
      <c r="B9" s="186">
        <v>-0.95</v>
      </c>
      <c r="C9" s="186">
        <v>0.13</v>
      </c>
      <c r="D9" s="189">
        <f t="shared" si="9"/>
        <v>-1.08</v>
      </c>
      <c r="E9" s="186">
        <v>0.34</v>
      </c>
      <c r="F9" s="186">
        <v>0.13</v>
      </c>
      <c r="G9" s="189">
        <f t="shared" si="0"/>
        <v>0.21000000000000002</v>
      </c>
      <c r="H9" s="186">
        <v>0.01</v>
      </c>
      <c r="I9" s="186">
        <v>0.13</v>
      </c>
      <c r="J9" s="189">
        <f t="shared" si="1"/>
        <v>-0.12000000000000001</v>
      </c>
      <c r="K9" s="186">
        <v>0.18</v>
      </c>
      <c r="L9" s="186">
        <v>0.13</v>
      </c>
      <c r="M9" s="189">
        <f t="shared" si="2"/>
        <v>4.9999999999999989E-2</v>
      </c>
      <c r="N9" s="186">
        <v>0.14000000000000001</v>
      </c>
      <c r="O9" s="186">
        <v>0.13</v>
      </c>
      <c r="P9" s="189">
        <f t="shared" si="3"/>
        <v>1.0000000000000009E-2</v>
      </c>
      <c r="Q9" s="186">
        <v>0.1</v>
      </c>
      <c r="R9" s="186">
        <v>0.13</v>
      </c>
      <c r="S9" s="189">
        <f t="shared" si="4"/>
        <v>-0.03</v>
      </c>
      <c r="T9" s="186">
        <v>0.08</v>
      </c>
      <c r="U9" s="186">
        <v>0.13</v>
      </c>
      <c r="V9" s="189">
        <f t="shared" si="5"/>
        <v>-0.05</v>
      </c>
      <c r="W9" s="186">
        <v>0.05</v>
      </c>
      <c r="X9" s="186">
        <v>0.13</v>
      </c>
      <c r="Y9" s="189">
        <f t="shared" si="6"/>
        <v>-0.08</v>
      </c>
      <c r="Z9" s="186">
        <v>-0.01</v>
      </c>
      <c r="AA9" s="186">
        <v>0.13</v>
      </c>
      <c r="AB9" s="189">
        <f t="shared" si="7"/>
        <v>-0.14000000000000001</v>
      </c>
      <c r="AC9" s="186">
        <v>-0.04</v>
      </c>
      <c r="AD9" s="186">
        <v>0.13</v>
      </c>
      <c r="AE9" s="189">
        <f t="shared" si="8"/>
        <v>-0.17</v>
      </c>
      <c r="AF9" s="186">
        <f t="shared" si="10"/>
        <v>-0.14000000000000004</v>
      </c>
      <c r="AG9" s="96">
        <v>52.36</v>
      </c>
      <c r="AH9" s="186">
        <f t="shared" si="11"/>
        <v>2.6133091101472859E-2</v>
      </c>
      <c r="AI9" s="230">
        <f t="shared" si="12"/>
        <v>-3.6586327542062012E-3</v>
      </c>
      <c r="AJ9">
        <v>70.42</v>
      </c>
      <c r="AK9" s="96">
        <v>0.2</v>
      </c>
      <c r="AL9" s="96">
        <v>8.06</v>
      </c>
      <c r="AM9" s="1"/>
    </row>
    <row r="10" spans="1:39">
      <c r="A10" s="186" t="s">
        <v>2261</v>
      </c>
      <c r="B10" s="186">
        <v>-1.6199999999999999E-2</v>
      </c>
      <c r="C10" s="186">
        <v>0.13</v>
      </c>
      <c r="D10" s="189">
        <f t="shared" si="9"/>
        <v>-0.1462</v>
      </c>
      <c r="E10" s="186">
        <v>-0.15640000000000001</v>
      </c>
      <c r="F10" s="186">
        <v>0.13</v>
      </c>
      <c r="G10" s="189">
        <f t="shared" si="0"/>
        <v>-0.28639999999999999</v>
      </c>
      <c r="H10" s="186">
        <v>-0.19270000000000001</v>
      </c>
      <c r="I10" s="186">
        <v>0.13</v>
      </c>
      <c r="J10" s="189">
        <f t="shared" si="1"/>
        <v>-0.32269999999999999</v>
      </c>
      <c r="K10" s="186">
        <v>-0.23910000000000001</v>
      </c>
      <c r="L10" s="186">
        <v>0.13</v>
      </c>
      <c r="M10" s="189">
        <f t="shared" si="2"/>
        <v>-0.36909999999999998</v>
      </c>
      <c r="N10" s="186">
        <v>-0.1668</v>
      </c>
      <c r="O10" s="186">
        <v>0.13</v>
      </c>
      <c r="P10" s="189">
        <f t="shared" si="3"/>
        <v>-0.29680000000000001</v>
      </c>
      <c r="Q10" s="186">
        <v>-6.1899999999999997E-2</v>
      </c>
      <c r="R10" s="186">
        <v>0.13</v>
      </c>
      <c r="S10" s="189">
        <f t="shared" si="4"/>
        <v>-0.19190000000000002</v>
      </c>
      <c r="T10" s="186">
        <v>-3.3000000000000002E-2</v>
      </c>
      <c r="U10" s="186">
        <v>0.13</v>
      </c>
      <c r="V10" s="189">
        <f t="shared" si="5"/>
        <v>-0.16300000000000001</v>
      </c>
      <c r="W10" s="186">
        <v>0.41289999999999999</v>
      </c>
      <c r="X10" s="186">
        <v>0.13</v>
      </c>
      <c r="Y10" s="189">
        <f t="shared" si="6"/>
        <v>0.28289999999999998</v>
      </c>
      <c r="Z10" s="186">
        <v>0.33750000000000002</v>
      </c>
      <c r="AA10" s="186">
        <v>0.13</v>
      </c>
      <c r="AB10" s="189">
        <f t="shared" si="7"/>
        <v>0.20750000000000002</v>
      </c>
      <c r="AC10" s="186">
        <v>-0.24740000000000001</v>
      </c>
      <c r="AD10" s="186">
        <v>0.13</v>
      </c>
      <c r="AE10" s="189">
        <f t="shared" si="8"/>
        <v>-0.37740000000000001</v>
      </c>
      <c r="AF10" s="186">
        <f t="shared" si="10"/>
        <v>-0.16631000000000001</v>
      </c>
      <c r="AG10" s="96">
        <v>52.58</v>
      </c>
      <c r="AH10" s="186">
        <f t="shared" si="11"/>
        <v>2.6242894005260562E-2</v>
      </c>
      <c r="AI10" s="230">
        <f t="shared" si="12"/>
        <v>-4.3644557020148843E-3</v>
      </c>
      <c r="AJ10">
        <v>68.91</v>
      </c>
      <c r="AK10" s="96">
        <v>9.07</v>
      </c>
      <c r="AL10" s="96">
        <v>-4.8</v>
      </c>
      <c r="AM10" s="1"/>
    </row>
    <row r="11" spans="1:39">
      <c r="A11" s="186" t="s">
        <v>2262</v>
      </c>
      <c r="B11" s="186">
        <v>9.4700000000000006E-2</v>
      </c>
      <c r="C11" s="186">
        <v>0.13</v>
      </c>
      <c r="D11" s="189">
        <f t="shared" si="9"/>
        <v>-3.5299999999999998E-2</v>
      </c>
      <c r="E11" s="186">
        <v>7.7899999999999997E-2</v>
      </c>
      <c r="F11" s="186">
        <v>0.13</v>
      </c>
      <c r="G11" s="189">
        <f t="shared" si="0"/>
        <v>-5.2100000000000007E-2</v>
      </c>
      <c r="H11" s="186">
        <v>3.1099999999999999E-2</v>
      </c>
      <c r="I11" s="186">
        <v>0.13</v>
      </c>
      <c r="J11" s="189">
        <f t="shared" si="1"/>
        <v>-9.8900000000000002E-2</v>
      </c>
      <c r="K11" s="186">
        <v>1.1999999999999999E-3</v>
      </c>
      <c r="L11" s="186">
        <v>0.13</v>
      </c>
      <c r="M11" s="189">
        <f t="shared" si="2"/>
        <v>-0.1288</v>
      </c>
      <c r="N11" s="186">
        <v>4.1300000000000003E-2</v>
      </c>
      <c r="O11" s="186">
        <v>0.13</v>
      </c>
      <c r="P11" s="189">
        <f t="shared" si="3"/>
        <v>-8.8700000000000001E-2</v>
      </c>
      <c r="Q11" s="186">
        <v>3.1E-2</v>
      </c>
      <c r="R11" s="186">
        <v>0.13</v>
      </c>
      <c r="S11" s="189">
        <f t="shared" si="4"/>
        <v>-9.9000000000000005E-2</v>
      </c>
      <c r="T11" s="186">
        <v>-0.19670000000000001</v>
      </c>
      <c r="U11" s="186">
        <v>0.13</v>
      </c>
      <c r="V11" s="189">
        <f t="shared" si="5"/>
        <v>-0.32669999999999999</v>
      </c>
      <c r="W11" s="186">
        <v>-7.6100000000000001E-2</v>
      </c>
      <c r="X11" s="186">
        <v>0.13</v>
      </c>
      <c r="Y11" s="189">
        <f t="shared" si="6"/>
        <v>-0.20610000000000001</v>
      </c>
      <c r="Z11" s="186">
        <v>-5.7599999999999998E-2</v>
      </c>
      <c r="AA11" s="186">
        <v>0.13</v>
      </c>
      <c r="AB11" s="189">
        <f t="shared" si="7"/>
        <v>-0.18759999999999999</v>
      </c>
      <c r="AC11" s="186">
        <v>-7.7100000000000002E-2</v>
      </c>
      <c r="AD11" s="186">
        <v>0.13</v>
      </c>
      <c r="AE11" s="189">
        <f t="shared" si="8"/>
        <v>-0.20710000000000001</v>
      </c>
      <c r="AF11" s="186">
        <f t="shared" si="10"/>
        <v>-0.14303000000000002</v>
      </c>
      <c r="AG11" s="96">
        <v>103.74</v>
      </c>
      <c r="AH11" s="186">
        <f t="shared" si="11"/>
        <v>5.1777060176982324E-2</v>
      </c>
      <c r="AI11" s="230">
        <f t="shared" si="12"/>
        <v>-7.4056729171137828E-3</v>
      </c>
      <c r="AJ11">
        <v>169.04</v>
      </c>
      <c r="AK11" s="96">
        <v>0.33</v>
      </c>
      <c r="AL11" s="96">
        <v>-11.81</v>
      </c>
      <c r="AM11" s="1"/>
    </row>
    <row r="12" spans="1:39">
      <c r="A12" s="186" t="s">
        <v>2263</v>
      </c>
      <c r="B12" s="186">
        <v>5.74E-2</v>
      </c>
      <c r="C12" s="186">
        <v>0.13</v>
      </c>
      <c r="D12" s="189">
        <f t="shared" si="9"/>
        <v>-7.2599999999999998E-2</v>
      </c>
      <c r="E12" s="186">
        <v>3.5200000000000002E-2</v>
      </c>
      <c r="F12" s="186">
        <v>0.13</v>
      </c>
      <c r="G12" s="189">
        <f t="shared" si="0"/>
        <v>-9.4799999999999995E-2</v>
      </c>
      <c r="H12" s="186">
        <v>4.2200000000000001E-2</v>
      </c>
      <c r="I12" s="186">
        <v>0.13</v>
      </c>
      <c r="J12" s="189">
        <f t="shared" si="1"/>
        <v>-8.7800000000000003E-2</v>
      </c>
      <c r="K12" s="186">
        <v>7.9100000000000004E-2</v>
      </c>
      <c r="L12" s="186">
        <v>0.13</v>
      </c>
      <c r="M12" s="189">
        <f t="shared" si="2"/>
        <v>-5.0900000000000001E-2</v>
      </c>
      <c r="N12" s="186">
        <v>9.1899999999999996E-2</v>
      </c>
      <c r="O12" s="186">
        <v>0.13</v>
      </c>
      <c r="P12" s="189">
        <f t="shared" si="3"/>
        <v>-3.8100000000000009E-2</v>
      </c>
      <c r="Q12" s="186">
        <v>7.1999999999999995E-2</v>
      </c>
      <c r="R12" s="186">
        <v>0.13</v>
      </c>
      <c r="S12" s="189">
        <f t="shared" si="4"/>
        <v>-5.800000000000001E-2</v>
      </c>
      <c r="T12" s="186">
        <v>9.1499999999999998E-2</v>
      </c>
      <c r="U12" s="186">
        <v>0.13</v>
      </c>
      <c r="V12" s="189">
        <f t="shared" si="5"/>
        <v>-3.8500000000000006E-2</v>
      </c>
      <c r="W12" s="186">
        <v>0.1042</v>
      </c>
      <c r="X12" s="186">
        <v>0.13</v>
      </c>
      <c r="Y12" s="189">
        <f t="shared" si="6"/>
        <v>-2.5800000000000003E-2</v>
      </c>
      <c r="Z12" s="186">
        <v>6.08E-2</v>
      </c>
      <c r="AA12" s="186">
        <v>0.13</v>
      </c>
      <c r="AB12" s="189">
        <f t="shared" si="7"/>
        <v>-6.9200000000000012E-2</v>
      </c>
      <c r="AC12" s="186">
        <v>2.5999999999999999E-2</v>
      </c>
      <c r="AD12" s="186">
        <v>0.13</v>
      </c>
      <c r="AE12" s="189">
        <f t="shared" si="8"/>
        <v>-0.10400000000000001</v>
      </c>
      <c r="AF12" s="186">
        <f t="shared" si="10"/>
        <v>-6.3969999999999999E-2</v>
      </c>
      <c r="AG12" s="96">
        <v>47.78</v>
      </c>
      <c r="AH12" s="186">
        <f t="shared" si="11"/>
        <v>2.3847194286256174E-2</v>
      </c>
      <c r="AI12" s="230">
        <f t="shared" si="12"/>
        <v>-1.5255050184918074E-3</v>
      </c>
      <c r="AJ12">
        <v>52.17</v>
      </c>
      <c r="AK12" s="96">
        <v>0.08</v>
      </c>
      <c r="AL12" s="96">
        <v>-19.7</v>
      </c>
      <c r="AM12" s="1"/>
    </row>
    <row r="13" spans="1:39">
      <c r="A13" s="186" t="s">
        <v>2264</v>
      </c>
      <c r="B13" s="186">
        <v>0.15479999999999999</v>
      </c>
      <c r="C13" s="186">
        <v>0.13</v>
      </c>
      <c r="D13" s="189">
        <f t="shared" si="9"/>
        <v>2.4799999999999989E-2</v>
      </c>
      <c r="E13" s="186">
        <v>0.1206</v>
      </c>
      <c r="F13" s="186">
        <v>0.13</v>
      </c>
      <c r="G13" s="189">
        <f t="shared" si="0"/>
        <v>-9.4000000000000056E-3</v>
      </c>
      <c r="H13" s="186">
        <v>0.13700000000000001</v>
      </c>
      <c r="I13" s="186">
        <v>0.13</v>
      </c>
      <c r="J13" s="189">
        <f t="shared" si="1"/>
        <v>7.0000000000000062E-3</v>
      </c>
      <c r="K13" s="186">
        <v>0.1928</v>
      </c>
      <c r="L13" s="186">
        <v>0.13</v>
      </c>
      <c r="M13" s="189">
        <f t="shared" si="2"/>
        <v>6.2799999999999995E-2</v>
      </c>
      <c r="N13" s="186">
        <v>-1.6400000000000001E-2</v>
      </c>
      <c r="O13" s="186">
        <v>0.13</v>
      </c>
      <c r="P13" s="189">
        <f t="shared" si="3"/>
        <v>-0.1464</v>
      </c>
      <c r="Q13" s="186">
        <v>2.6100000000000002E-2</v>
      </c>
      <c r="R13" s="186">
        <v>0.13</v>
      </c>
      <c r="S13" s="189">
        <f t="shared" si="4"/>
        <v>-0.10390000000000001</v>
      </c>
      <c r="T13" s="186">
        <v>-0.1013</v>
      </c>
      <c r="U13" s="186">
        <v>0.13</v>
      </c>
      <c r="V13" s="189">
        <f t="shared" si="5"/>
        <v>-0.23130000000000001</v>
      </c>
      <c r="W13" s="186">
        <v>-0.64190000000000003</v>
      </c>
      <c r="X13" s="186">
        <v>0.13</v>
      </c>
      <c r="Y13" s="189">
        <f t="shared" si="6"/>
        <v>-0.77190000000000003</v>
      </c>
      <c r="Z13" s="186">
        <v>-0.38519999999999999</v>
      </c>
      <c r="AA13" s="186">
        <v>0.13</v>
      </c>
      <c r="AB13" s="189">
        <f t="shared" si="7"/>
        <v>-0.51519999999999999</v>
      </c>
      <c r="AC13" s="186">
        <v>-0.15709999999999999</v>
      </c>
      <c r="AD13" s="186">
        <v>0.13</v>
      </c>
      <c r="AE13" s="189">
        <f t="shared" si="8"/>
        <v>-0.28710000000000002</v>
      </c>
      <c r="AF13" s="186">
        <f t="shared" si="10"/>
        <v>-0.19706000000000001</v>
      </c>
      <c r="AG13" s="96">
        <v>-1.08</v>
      </c>
      <c r="AH13" s="186">
        <f t="shared" si="11"/>
        <v>-5.3903243677598718E-4</v>
      </c>
      <c r="AI13" s="230">
        <f t="shared" si="12"/>
        <v>1.0622173199107604E-4</v>
      </c>
      <c r="AJ13">
        <v>14.51</v>
      </c>
      <c r="AK13" s="96" t="s">
        <v>13</v>
      </c>
      <c r="AL13" s="96">
        <v>-20.239999999999998</v>
      </c>
      <c r="AM13" s="1"/>
    </row>
    <row r="14" spans="1:39">
      <c r="A14" s="186" t="s">
        <v>2265</v>
      </c>
      <c r="B14" s="186">
        <v>0.05</v>
      </c>
      <c r="C14" s="186">
        <v>0.13</v>
      </c>
      <c r="D14" s="189">
        <f t="shared" si="9"/>
        <v>-0.08</v>
      </c>
      <c r="E14" s="186">
        <v>0.1</v>
      </c>
      <c r="F14" s="186">
        <v>0.13</v>
      </c>
      <c r="G14" s="189">
        <f t="shared" si="0"/>
        <v>-0.03</v>
      </c>
      <c r="H14" s="186">
        <v>0.11</v>
      </c>
      <c r="I14" s="186">
        <v>0.13</v>
      </c>
      <c r="J14" s="189">
        <f t="shared" si="1"/>
        <v>-2.0000000000000004E-2</v>
      </c>
      <c r="K14" s="186">
        <v>0.08</v>
      </c>
      <c r="L14" s="186">
        <v>0.13</v>
      </c>
      <c r="M14" s="189">
        <f t="shared" si="2"/>
        <v>-0.05</v>
      </c>
      <c r="N14" s="186">
        <v>-0.26</v>
      </c>
      <c r="O14" s="186">
        <v>0.13</v>
      </c>
      <c r="P14" s="189">
        <f t="shared" si="3"/>
        <v>-0.39</v>
      </c>
      <c r="Q14" s="186">
        <v>0.04</v>
      </c>
      <c r="R14" s="186">
        <v>0.13</v>
      </c>
      <c r="S14" s="189">
        <f t="shared" si="4"/>
        <v>-0.09</v>
      </c>
      <c r="T14" s="186">
        <v>-0.28000000000000003</v>
      </c>
      <c r="U14" s="186">
        <v>0.13</v>
      </c>
      <c r="V14" s="189">
        <f t="shared" si="5"/>
        <v>-0.41000000000000003</v>
      </c>
      <c r="W14" s="186">
        <v>-0.1201</v>
      </c>
      <c r="X14" s="186">
        <v>0.13</v>
      </c>
      <c r="Y14" s="189">
        <f t="shared" si="6"/>
        <v>-0.25009999999999999</v>
      </c>
      <c r="Z14" s="186">
        <v>-7.22E-2</v>
      </c>
      <c r="AA14" s="186">
        <v>0.13</v>
      </c>
      <c r="AB14" s="189">
        <f t="shared" si="7"/>
        <v>-0.20219999999999999</v>
      </c>
      <c r="AC14" s="186">
        <v>-0.4773</v>
      </c>
      <c r="AD14" s="186">
        <v>0.13</v>
      </c>
      <c r="AE14" s="189">
        <f t="shared" si="8"/>
        <v>-0.60729999999999995</v>
      </c>
      <c r="AF14" s="186">
        <f t="shared" si="10"/>
        <v>-0.21295999999999998</v>
      </c>
      <c r="AG14" s="96">
        <v>13.77</v>
      </c>
      <c r="AH14" s="186">
        <f t="shared" si="11"/>
        <v>6.8726635688938368E-3</v>
      </c>
      <c r="AI14" s="230">
        <f t="shared" si="12"/>
        <v>-1.4636024336316313E-3</v>
      </c>
      <c r="AJ14">
        <v>20.92</v>
      </c>
      <c r="AK14" s="96">
        <v>0.64</v>
      </c>
      <c r="AL14" s="96">
        <v>-24.42</v>
      </c>
      <c r="AM14" s="1"/>
    </row>
    <row r="15" spans="1:39">
      <c r="A15" s="108"/>
      <c r="B15" s="113"/>
      <c r="C15" s="231"/>
      <c r="D15" s="232"/>
      <c r="E15" s="113"/>
      <c r="F15" s="231"/>
      <c r="G15" s="232"/>
      <c r="H15" s="113"/>
      <c r="I15" s="231"/>
      <c r="J15" s="232"/>
      <c r="K15" s="113"/>
      <c r="L15" s="231"/>
      <c r="M15" s="232"/>
      <c r="N15" s="113"/>
      <c r="O15" s="231"/>
      <c r="P15" s="232"/>
      <c r="Q15" s="113"/>
      <c r="R15" s="231"/>
      <c r="S15" s="232"/>
      <c r="T15" s="113"/>
      <c r="U15" s="231"/>
      <c r="V15" s="232"/>
      <c r="W15" s="113"/>
      <c r="X15" s="231"/>
      <c r="Y15" s="232"/>
      <c r="Z15" s="113"/>
      <c r="AA15" s="231"/>
      <c r="AB15" s="232"/>
      <c r="AC15" s="113"/>
      <c r="AD15" s="231"/>
      <c r="AE15" s="234"/>
      <c r="AF15" s="80">
        <f>AVERAGE(AF4:AF14)</f>
        <v>-9.7393636363636377E-2</v>
      </c>
      <c r="AG15" s="114">
        <f>SUM(AG4:AG14)</f>
        <v>2003.5899999999997</v>
      </c>
      <c r="AH15" s="114"/>
      <c r="AI15" s="80">
        <f>SUM(AI4:AI14)</f>
        <v>-7.902518629060834E-2</v>
      </c>
      <c r="AJ15" s="114">
        <f>SUM(AJ4:AJ14)</f>
        <v>4176.6699999999992</v>
      </c>
      <c r="AK15" s="114"/>
      <c r="AL15" s="114"/>
      <c r="AM15" s="179">
        <f>MEDIAN(AF4:AF14)</f>
        <v>-0.14000000000000004</v>
      </c>
    </row>
    <row r="16" spans="1:39">
      <c r="A16"/>
      <c r="B16"/>
      <c r="C16" s="186"/>
      <c r="D16" s="189"/>
      <c r="E16"/>
      <c r="F16" s="186"/>
      <c r="G16" s="189"/>
      <c r="H16"/>
      <c r="I16" s="186"/>
      <c r="J16" s="189"/>
      <c r="K16"/>
      <c r="L16" s="186"/>
      <c r="M16" s="189"/>
      <c r="N16"/>
      <c r="O16" s="186"/>
      <c r="P16" s="189"/>
      <c r="Q16"/>
      <c r="R16" s="186"/>
      <c r="S16" s="189"/>
      <c r="T16"/>
      <c r="U16" s="186"/>
      <c r="V16" s="189"/>
      <c r="W16"/>
      <c r="X16" s="186"/>
      <c r="Y16" s="189"/>
      <c r="Z16"/>
      <c r="AA16" s="186"/>
      <c r="AB16" s="189"/>
      <c r="AC16"/>
      <c r="AD16" s="186"/>
      <c r="AE16" s="189"/>
      <c r="AF16"/>
      <c r="AG16" s="96"/>
      <c r="AH16"/>
      <c r="AI16" s="96"/>
      <c r="AJ16"/>
      <c r="AK16" s="96"/>
      <c r="AL16" s="96"/>
      <c r="AM16" s="1"/>
    </row>
    <row r="17" spans="1:39">
      <c r="A17" s="193" t="s">
        <v>2266</v>
      </c>
      <c r="B17"/>
      <c r="C17" s="186"/>
      <c r="D17" s="189"/>
      <c r="E17"/>
      <c r="F17" s="186"/>
      <c r="G17" s="189"/>
      <c r="H17"/>
      <c r="I17" s="186"/>
      <c r="J17" s="189"/>
      <c r="K17"/>
      <c r="L17" s="186"/>
      <c r="M17" s="189"/>
      <c r="N17"/>
      <c r="O17" s="186"/>
      <c r="P17" s="189"/>
      <c r="Q17"/>
      <c r="R17" s="186"/>
      <c r="S17" s="189"/>
      <c r="T17"/>
      <c r="U17" s="186"/>
      <c r="V17" s="189"/>
      <c r="W17"/>
      <c r="X17" s="186"/>
      <c r="Y17" s="189"/>
      <c r="Z17"/>
      <c r="AA17" s="186"/>
      <c r="AB17" s="189"/>
      <c r="AC17"/>
      <c r="AD17" s="186"/>
      <c r="AE17" s="189"/>
      <c r="AF17"/>
      <c r="AG17" s="96"/>
      <c r="AH17"/>
      <c r="AI17" s="96"/>
      <c r="AJ17"/>
      <c r="AK17" s="96"/>
      <c r="AL17" s="96"/>
      <c r="AM17" s="1"/>
    </row>
    <row r="18" spans="1:39">
      <c r="A18" t="s">
        <v>2267</v>
      </c>
      <c r="B18" s="186">
        <v>0.21</v>
      </c>
      <c r="C18" s="186">
        <v>0.13</v>
      </c>
      <c r="D18" s="189">
        <f t="shared" si="9"/>
        <v>7.9999999999999988E-2</v>
      </c>
      <c r="E18" s="186">
        <v>0.12</v>
      </c>
      <c r="F18" s="186">
        <v>0.13</v>
      </c>
      <c r="G18" s="189">
        <f t="shared" si="0"/>
        <v>-1.0000000000000009E-2</v>
      </c>
      <c r="H18" s="186">
        <v>0.12</v>
      </c>
      <c r="I18" s="186">
        <v>0.13</v>
      </c>
      <c r="J18" s="189">
        <f t="shared" si="1"/>
        <v>-1.0000000000000009E-2</v>
      </c>
      <c r="K18" s="186">
        <v>0.14000000000000001</v>
      </c>
      <c r="L18" s="186">
        <v>0.13</v>
      </c>
      <c r="M18" s="189">
        <f t="shared" si="2"/>
        <v>1.0000000000000009E-2</v>
      </c>
      <c r="N18" s="186">
        <v>0.13</v>
      </c>
      <c r="O18" s="186">
        <v>0.13</v>
      </c>
      <c r="P18" s="189">
        <f t="shared" si="3"/>
        <v>0</v>
      </c>
      <c r="Q18" s="186">
        <v>0.26</v>
      </c>
      <c r="R18" s="186">
        <v>0.13</v>
      </c>
      <c r="S18" s="189">
        <f t="shared" si="4"/>
        <v>0.13</v>
      </c>
      <c r="T18" s="186">
        <v>0.13</v>
      </c>
      <c r="U18" s="186">
        <v>0.13</v>
      </c>
      <c r="V18" s="189">
        <f t="shared" si="5"/>
        <v>0</v>
      </c>
      <c r="W18" s="186">
        <v>0.18</v>
      </c>
      <c r="X18" s="186">
        <v>0.13</v>
      </c>
      <c r="Y18" s="189">
        <f t="shared" si="6"/>
        <v>4.9999999999999989E-2</v>
      </c>
      <c r="Z18" s="186">
        <v>0.22</v>
      </c>
      <c r="AA18" s="186">
        <v>0.13</v>
      </c>
      <c r="AB18" s="189">
        <f t="shared" si="7"/>
        <v>0.09</v>
      </c>
      <c r="AC18" s="186">
        <v>0.13</v>
      </c>
      <c r="AD18" s="186">
        <v>0.13</v>
      </c>
      <c r="AE18" s="189">
        <f t="shared" si="8"/>
        <v>0</v>
      </c>
      <c r="AF18" s="186">
        <f t="shared" ref="AF18:AF30" si="13">AVERAGE(D18,G18,J18,M18,P18,S18,V18,Y18,AB18,AE18)</f>
        <v>3.3999999999999996E-2</v>
      </c>
      <c r="AG18" s="96">
        <v>520.13</v>
      </c>
      <c r="AH18" s="186">
        <f>AG18/$AG$31</f>
        <v>0.31822937379546634</v>
      </c>
      <c r="AI18" s="134">
        <f>AH18*AF18</f>
        <v>1.0819798709045854E-2</v>
      </c>
      <c r="AJ18">
        <v>885.94</v>
      </c>
      <c r="AK18" s="96">
        <v>0.01</v>
      </c>
      <c r="AL18" s="96">
        <v>-5.27</v>
      </c>
      <c r="AM18" s="1"/>
    </row>
    <row r="19" spans="1:39">
      <c r="A19" t="s">
        <v>2268</v>
      </c>
      <c r="B19" s="186">
        <v>0.32</v>
      </c>
      <c r="C19" s="186">
        <v>0.13</v>
      </c>
      <c r="D19" s="189">
        <f t="shared" si="9"/>
        <v>0.19</v>
      </c>
      <c r="E19" s="186">
        <v>0.03</v>
      </c>
      <c r="F19" s="186">
        <v>0.13</v>
      </c>
      <c r="G19" s="189">
        <f t="shared" si="0"/>
        <v>-0.1</v>
      </c>
      <c r="H19" s="186">
        <v>-0.12</v>
      </c>
      <c r="I19" s="186">
        <v>0.13</v>
      </c>
      <c r="J19" s="189">
        <f t="shared" si="1"/>
        <v>-0.25</v>
      </c>
      <c r="K19" s="186">
        <v>-0.1</v>
      </c>
      <c r="L19" s="186">
        <v>0.13</v>
      </c>
      <c r="M19" s="189">
        <f t="shared" si="2"/>
        <v>-0.23</v>
      </c>
      <c r="N19" s="186">
        <v>-0.12</v>
      </c>
      <c r="O19" s="186">
        <v>0.13</v>
      </c>
      <c r="P19" s="189">
        <f t="shared" si="3"/>
        <v>-0.25</v>
      </c>
      <c r="Q19" s="186">
        <v>0.12</v>
      </c>
      <c r="R19" s="186">
        <v>0.13</v>
      </c>
      <c r="S19" s="189">
        <f t="shared" si="4"/>
        <v>-1.0000000000000009E-2</v>
      </c>
      <c r="T19" s="186">
        <v>0.11</v>
      </c>
      <c r="U19" s="186">
        <v>0.13</v>
      </c>
      <c r="V19" s="189">
        <f t="shared" si="5"/>
        <v>-2.0000000000000004E-2</v>
      </c>
      <c r="W19" s="186">
        <v>0.15</v>
      </c>
      <c r="X19" s="186">
        <v>0.13</v>
      </c>
      <c r="Y19" s="189">
        <f t="shared" si="6"/>
        <v>1.999999999999999E-2</v>
      </c>
      <c r="Z19" s="186">
        <v>0.12</v>
      </c>
      <c r="AA19" s="186">
        <v>0.13</v>
      </c>
      <c r="AB19" s="189">
        <f t="shared" si="7"/>
        <v>-1.0000000000000009E-2</v>
      </c>
      <c r="AC19" s="186">
        <v>0.13</v>
      </c>
      <c r="AD19" s="186">
        <v>0.13</v>
      </c>
      <c r="AE19" s="189">
        <f t="shared" si="8"/>
        <v>0</v>
      </c>
      <c r="AF19" s="186">
        <f t="shared" si="13"/>
        <v>-6.6000000000000003E-2</v>
      </c>
      <c r="AG19" s="96">
        <v>275.10000000000002</v>
      </c>
      <c r="AH19" s="186">
        <f t="shared" ref="AH19:AH30" si="14">AG19/$AG$31</f>
        <v>0.16831349995411302</v>
      </c>
      <c r="AI19" s="134">
        <f t="shared" ref="AI19:AI30" si="15">AH19*AF19</f>
        <v>-1.1108690996971459E-2</v>
      </c>
      <c r="AJ19">
        <v>548.21</v>
      </c>
      <c r="AK19" s="96">
        <v>7.8</v>
      </c>
      <c r="AL19" s="96">
        <v>-5.44</v>
      </c>
      <c r="AM19" s="1"/>
    </row>
    <row r="20" spans="1:39">
      <c r="A20" t="s">
        <v>2269</v>
      </c>
      <c r="B20" s="186">
        <v>0.12</v>
      </c>
      <c r="C20" s="186">
        <v>0.13</v>
      </c>
      <c r="D20" s="189">
        <f t="shared" si="9"/>
        <v>-1.0000000000000009E-2</v>
      </c>
      <c r="E20" s="186">
        <v>0.14000000000000001</v>
      </c>
      <c r="F20" s="186">
        <v>0.13</v>
      </c>
      <c r="G20" s="189">
        <f t="shared" si="0"/>
        <v>1.0000000000000009E-2</v>
      </c>
      <c r="H20" s="186">
        <v>0.03</v>
      </c>
      <c r="I20" s="186">
        <v>0.13</v>
      </c>
      <c r="J20" s="189">
        <f t="shared" si="1"/>
        <v>-0.1</v>
      </c>
      <c r="K20" s="186">
        <v>-0.03</v>
      </c>
      <c r="L20" s="186">
        <v>0.13</v>
      </c>
      <c r="M20" s="189">
        <f t="shared" si="2"/>
        <v>-0.16</v>
      </c>
      <c r="N20" s="186">
        <v>0.02</v>
      </c>
      <c r="O20" s="186">
        <v>0.13</v>
      </c>
      <c r="P20" s="189">
        <f t="shared" si="3"/>
        <v>-0.11</v>
      </c>
      <c r="Q20" s="186">
        <v>0.19</v>
      </c>
      <c r="R20" s="186">
        <v>0.13</v>
      </c>
      <c r="S20" s="189">
        <f t="shared" si="4"/>
        <v>0.06</v>
      </c>
      <c r="T20" s="186">
        <v>0.14000000000000001</v>
      </c>
      <c r="U20" s="186">
        <v>0.13</v>
      </c>
      <c r="V20" s="189">
        <f t="shared" si="5"/>
        <v>1.0000000000000009E-2</v>
      </c>
      <c r="W20" s="186">
        <v>0.12</v>
      </c>
      <c r="X20" s="186">
        <v>0.13</v>
      </c>
      <c r="Y20" s="189">
        <f t="shared" si="6"/>
        <v>-1.0000000000000009E-2</v>
      </c>
      <c r="Z20" s="186">
        <v>0.22</v>
      </c>
      <c r="AA20" s="186">
        <v>0.13</v>
      </c>
      <c r="AB20" s="189">
        <f t="shared" si="7"/>
        <v>0.09</v>
      </c>
      <c r="AC20" s="186">
        <v>0.12</v>
      </c>
      <c r="AD20" s="186">
        <v>0.13</v>
      </c>
      <c r="AE20" s="189">
        <f t="shared" si="8"/>
        <v>-1.0000000000000009E-2</v>
      </c>
      <c r="AF20" s="186">
        <f t="shared" si="13"/>
        <v>-2.3E-2</v>
      </c>
      <c r="AG20" s="96">
        <v>193.45</v>
      </c>
      <c r="AH20" s="186">
        <f t="shared" si="14"/>
        <v>0.11835785738321758</v>
      </c>
      <c r="AI20" s="134">
        <f t="shared" si="15"/>
        <v>-2.7222307198140044E-3</v>
      </c>
      <c r="AJ20">
        <v>341.51</v>
      </c>
      <c r="AK20" s="96">
        <v>0.19</v>
      </c>
      <c r="AL20" s="96">
        <v>-7.74</v>
      </c>
      <c r="AM20" s="1"/>
    </row>
    <row r="21" spans="1:39">
      <c r="A21" t="s">
        <v>2270</v>
      </c>
      <c r="B21" s="186">
        <v>0.4</v>
      </c>
      <c r="C21" s="186">
        <v>0.13</v>
      </c>
      <c r="D21" s="189">
        <f t="shared" si="9"/>
        <v>0.27</v>
      </c>
      <c r="E21" s="186">
        <v>0.28999999999999998</v>
      </c>
      <c r="F21" s="186">
        <v>0.13</v>
      </c>
      <c r="G21" s="189">
        <f t="shared" si="0"/>
        <v>0.15999999999999998</v>
      </c>
      <c r="H21" s="186">
        <v>0.12</v>
      </c>
      <c r="I21" s="186">
        <v>0.13</v>
      </c>
      <c r="J21" s="189">
        <f t="shared" si="1"/>
        <v>-1.0000000000000009E-2</v>
      </c>
      <c r="K21" s="186">
        <v>0.15</v>
      </c>
      <c r="L21" s="186">
        <v>0.13</v>
      </c>
      <c r="M21" s="189">
        <f t="shared" si="2"/>
        <v>1.999999999999999E-2</v>
      </c>
      <c r="N21" s="186">
        <v>0.16</v>
      </c>
      <c r="O21" s="186">
        <v>0.13</v>
      </c>
      <c r="P21" s="189">
        <f t="shared" si="3"/>
        <v>0.03</v>
      </c>
      <c r="Q21" s="186">
        <v>0.27</v>
      </c>
      <c r="R21" s="186">
        <v>0.13</v>
      </c>
      <c r="S21" s="189">
        <f t="shared" si="4"/>
        <v>0.14000000000000001</v>
      </c>
      <c r="T21" s="186">
        <v>0.2</v>
      </c>
      <c r="U21" s="186">
        <v>0.13</v>
      </c>
      <c r="V21" s="189">
        <f t="shared" si="5"/>
        <v>7.0000000000000007E-2</v>
      </c>
      <c r="W21" s="186">
        <v>0.4</v>
      </c>
      <c r="X21" s="186">
        <v>0.13</v>
      </c>
      <c r="Y21" s="189">
        <f t="shared" si="6"/>
        <v>0.27</v>
      </c>
      <c r="Z21" s="186">
        <v>0.27</v>
      </c>
      <c r="AA21" s="186">
        <v>0.13</v>
      </c>
      <c r="AB21" s="189">
        <f t="shared" si="7"/>
        <v>0.14000000000000001</v>
      </c>
      <c r="AC21" s="186">
        <v>0.16</v>
      </c>
      <c r="AD21" s="186">
        <v>0.13</v>
      </c>
      <c r="AE21" s="189">
        <f t="shared" si="8"/>
        <v>0.03</v>
      </c>
      <c r="AF21" s="186">
        <f t="shared" si="13"/>
        <v>0.11199999999999999</v>
      </c>
      <c r="AG21" s="96">
        <v>246.72</v>
      </c>
      <c r="AH21" s="186">
        <f t="shared" si="14"/>
        <v>0.15094986080944658</v>
      </c>
      <c r="AI21" s="134">
        <f t="shared" si="15"/>
        <v>1.6906384410658015E-2</v>
      </c>
      <c r="AJ21">
        <v>336.3</v>
      </c>
      <c r="AK21" s="96">
        <v>0.73</v>
      </c>
      <c r="AL21" s="96">
        <v>-5.89</v>
      </c>
      <c r="AM21" s="1"/>
    </row>
    <row r="22" spans="1:39">
      <c r="A22" t="s">
        <v>2271</v>
      </c>
      <c r="B22" s="186" t="s">
        <v>13</v>
      </c>
      <c r="C22" s="186">
        <v>0.13</v>
      </c>
      <c r="D22" s="189" t="s">
        <v>13</v>
      </c>
      <c r="E22" s="186" t="s">
        <v>13</v>
      </c>
      <c r="F22" s="186">
        <v>0.13</v>
      </c>
      <c r="G22" s="189" t="s">
        <v>13</v>
      </c>
      <c r="H22" s="186" t="s">
        <v>13</v>
      </c>
      <c r="I22" s="186">
        <v>0.13</v>
      </c>
      <c r="J22" s="189" t="s">
        <v>13</v>
      </c>
      <c r="K22" s="186">
        <v>0.15</v>
      </c>
      <c r="L22" s="186">
        <v>0.13</v>
      </c>
      <c r="M22" s="189">
        <f t="shared" si="2"/>
        <v>1.999999999999999E-2</v>
      </c>
      <c r="N22" s="186">
        <v>0.11</v>
      </c>
      <c r="O22" s="186">
        <v>0.13</v>
      </c>
      <c r="P22" s="189">
        <f t="shared" si="3"/>
        <v>-2.0000000000000004E-2</v>
      </c>
      <c r="Q22" s="186">
        <v>0.19</v>
      </c>
      <c r="R22" s="186">
        <v>0.13</v>
      </c>
      <c r="S22" s="189">
        <f t="shared" si="4"/>
        <v>0.06</v>
      </c>
      <c r="T22" s="186">
        <v>0.12</v>
      </c>
      <c r="U22" s="186">
        <v>0.13</v>
      </c>
      <c r="V22" s="189">
        <f t="shared" si="5"/>
        <v>-1.0000000000000009E-2</v>
      </c>
      <c r="W22" s="186">
        <v>0.13</v>
      </c>
      <c r="X22" s="186">
        <v>0.13</v>
      </c>
      <c r="Y22" s="189">
        <f t="shared" si="6"/>
        <v>0</v>
      </c>
      <c r="Z22" s="186">
        <v>0.24</v>
      </c>
      <c r="AA22" s="186">
        <v>0.13</v>
      </c>
      <c r="AB22" s="189">
        <f t="shared" si="7"/>
        <v>0.10999999999999999</v>
      </c>
      <c r="AC22" s="186">
        <v>0.17</v>
      </c>
      <c r="AD22" s="186">
        <v>0.13</v>
      </c>
      <c r="AE22" s="189">
        <f t="shared" si="8"/>
        <v>4.0000000000000008E-2</v>
      </c>
      <c r="AF22" s="186">
        <f t="shared" si="13"/>
        <v>2.8571428571428571E-2</v>
      </c>
      <c r="AG22" s="96">
        <v>86.42</v>
      </c>
      <c r="AH22" s="186">
        <f t="shared" si="14"/>
        <v>5.2874055492673377E-2</v>
      </c>
      <c r="AI22" s="134">
        <f t="shared" si="15"/>
        <v>1.5106872997906679E-3</v>
      </c>
      <c r="AJ22">
        <v>141.29</v>
      </c>
      <c r="AK22" s="96">
        <v>0</v>
      </c>
      <c r="AL22" s="96" t="s">
        <v>13</v>
      </c>
      <c r="AM22" s="1"/>
    </row>
    <row r="23" spans="1:39">
      <c r="A23" t="s">
        <v>2272</v>
      </c>
      <c r="B23" s="186">
        <v>0.1047</v>
      </c>
      <c r="C23" s="186">
        <v>0.13</v>
      </c>
      <c r="D23" s="189">
        <f t="shared" si="9"/>
        <v>-2.5300000000000003E-2</v>
      </c>
      <c r="E23" s="186">
        <v>0.1104</v>
      </c>
      <c r="F23" s="186">
        <v>0.13</v>
      </c>
      <c r="G23" s="189">
        <f t="shared" si="0"/>
        <v>-1.9600000000000006E-2</v>
      </c>
      <c r="H23" s="186">
        <v>0.12720000000000001</v>
      </c>
      <c r="I23" s="186">
        <v>0.13</v>
      </c>
      <c r="J23" s="189">
        <f t="shared" si="1"/>
        <v>-2.7999999999999969E-3</v>
      </c>
      <c r="K23" s="186">
        <v>0.29630000000000001</v>
      </c>
      <c r="L23" s="186">
        <v>0.13</v>
      </c>
      <c r="M23" s="189">
        <f t="shared" si="2"/>
        <v>0.1663</v>
      </c>
      <c r="N23" s="186">
        <v>0.18790000000000001</v>
      </c>
      <c r="O23" s="186">
        <v>0.13</v>
      </c>
      <c r="P23" s="189">
        <f t="shared" si="3"/>
        <v>5.7900000000000007E-2</v>
      </c>
      <c r="Q23" s="186">
        <v>9.1800000000000007E-2</v>
      </c>
      <c r="R23" s="186">
        <v>0.13</v>
      </c>
      <c r="S23" s="189">
        <f t="shared" si="4"/>
        <v>-3.8199999999999998E-2</v>
      </c>
      <c r="T23" s="186">
        <v>3.3399999999999999E-2</v>
      </c>
      <c r="U23" s="186">
        <v>0.13</v>
      </c>
      <c r="V23" s="189">
        <f t="shared" si="5"/>
        <v>-9.6600000000000005E-2</v>
      </c>
      <c r="W23" s="186">
        <v>1.2800000000000001E-2</v>
      </c>
      <c r="X23" s="186">
        <v>0.13</v>
      </c>
      <c r="Y23" s="189">
        <f t="shared" si="6"/>
        <v>-0.1172</v>
      </c>
      <c r="Z23" s="186">
        <v>2.29E-2</v>
      </c>
      <c r="AA23" s="186">
        <v>0.13</v>
      </c>
      <c r="AB23" s="189">
        <f t="shared" si="7"/>
        <v>-0.1071</v>
      </c>
      <c r="AC23" s="186">
        <v>-7.5899999999999995E-2</v>
      </c>
      <c r="AD23" s="186">
        <v>0.13</v>
      </c>
      <c r="AE23" s="189">
        <f t="shared" si="8"/>
        <v>-0.2059</v>
      </c>
      <c r="AF23" s="186">
        <f t="shared" si="13"/>
        <v>-3.885000000000001E-2</v>
      </c>
      <c r="AG23" s="96">
        <v>40.15</v>
      </c>
      <c r="AH23" s="186">
        <f t="shared" si="14"/>
        <v>2.4564838324818743E-2</v>
      </c>
      <c r="AI23" s="134">
        <f t="shared" si="15"/>
        <v>-9.543439689192084E-4</v>
      </c>
      <c r="AJ23">
        <v>60.28</v>
      </c>
      <c r="AK23" s="96">
        <v>0</v>
      </c>
      <c r="AL23" s="96">
        <v>-8.4</v>
      </c>
      <c r="AM23" s="1"/>
    </row>
    <row r="24" spans="1:39">
      <c r="A24" t="s">
        <v>2273</v>
      </c>
      <c r="B24" s="186">
        <v>0.3498</v>
      </c>
      <c r="C24" s="186">
        <v>0.13</v>
      </c>
      <c r="D24" s="189">
        <f t="shared" si="9"/>
        <v>0.2198</v>
      </c>
      <c r="E24" s="186">
        <v>0.1915</v>
      </c>
      <c r="F24" s="186">
        <v>0.13</v>
      </c>
      <c r="G24" s="189">
        <f t="shared" si="0"/>
        <v>6.1499999999999999E-2</v>
      </c>
      <c r="H24" s="186">
        <v>0.1085</v>
      </c>
      <c r="I24" s="186">
        <v>0.13</v>
      </c>
      <c r="J24" s="189">
        <f t="shared" si="1"/>
        <v>-2.1500000000000005E-2</v>
      </c>
      <c r="K24" s="186">
        <v>7.9399999999999998E-2</v>
      </c>
      <c r="L24" s="186">
        <v>0.13</v>
      </c>
      <c r="M24" s="189">
        <f t="shared" si="2"/>
        <v>-5.0600000000000006E-2</v>
      </c>
      <c r="N24" s="186">
        <v>9.0499999999999997E-2</v>
      </c>
      <c r="O24" s="186">
        <v>0.13</v>
      </c>
      <c r="P24" s="189">
        <f t="shared" si="3"/>
        <v>-3.9500000000000007E-2</v>
      </c>
      <c r="Q24" s="186">
        <v>0.23699999999999999</v>
      </c>
      <c r="R24" s="186">
        <v>0.13</v>
      </c>
      <c r="S24" s="189">
        <f t="shared" si="4"/>
        <v>0.10699999999999998</v>
      </c>
      <c r="T24" s="186">
        <v>9.9400000000000002E-2</v>
      </c>
      <c r="U24" s="186">
        <v>0.13</v>
      </c>
      <c r="V24" s="189">
        <f t="shared" si="5"/>
        <v>-3.0600000000000002E-2</v>
      </c>
      <c r="W24" s="186">
        <v>0.31530000000000002</v>
      </c>
      <c r="X24" s="186">
        <v>0.13</v>
      </c>
      <c r="Y24" s="189">
        <f t="shared" si="6"/>
        <v>0.18530000000000002</v>
      </c>
      <c r="Z24" s="186">
        <v>0.1042</v>
      </c>
      <c r="AA24" s="186">
        <v>0.13</v>
      </c>
      <c r="AB24" s="189">
        <f t="shared" si="7"/>
        <v>-2.5800000000000003E-2</v>
      </c>
      <c r="AC24" s="186">
        <v>0.16450000000000001</v>
      </c>
      <c r="AD24" s="186">
        <v>0.13</v>
      </c>
      <c r="AE24" s="189">
        <f t="shared" si="8"/>
        <v>3.4500000000000003E-2</v>
      </c>
      <c r="AF24" s="186">
        <f t="shared" si="13"/>
        <v>4.4009999999999994E-2</v>
      </c>
      <c r="AG24" s="96">
        <v>82.85</v>
      </c>
      <c r="AH24" s="186">
        <f t="shared" si="14"/>
        <v>5.0689834500902441E-2</v>
      </c>
      <c r="AI24" s="134">
        <f t="shared" si="15"/>
        <v>2.2308596163847162E-3</v>
      </c>
      <c r="AJ24">
        <v>167.92</v>
      </c>
      <c r="AK24" s="96">
        <v>1.88</v>
      </c>
      <c r="AL24" s="96">
        <v>3.53</v>
      </c>
      <c r="AM24" s="1"/>
    </row>
    <row r="25" spans="1:39">
      <c r="A25" t="s">
        <v>2274</v>
      </c>
      <c r="B25" s="186">
        <v>0.28870000000000001</v>
      </c>
      <c r="C25" s="186">
        <v>0.13</v>
      </c>
      <c r="D25" s="189">
        <f t="shared" si="9"/>
        <v>0.15870000000000001</v>
      </c>
      <c r="E25" s="186">
        <v>-0.18890000000000001</v>
      </c>
      <c r="F25" s="186">
        <v>0.13</v>
      </c>
      <c r="G25" s="189">
        <f t="shared" si="0"/>
        <v>-0.31890000000000002</v>
      </c>
      <c r="H25" s="186">
        <v>7.8299999999999995E-2</v>
      </c>
      <c r="I25" s="186">
        <v>0.13</v>
      </c>
      <c r="J25" s="189">
        <f t="shared" si="1"/>
        <v>-5.170000000000001E-2</v>
      </c>
      <c r="K25" s="186">
        <v>6.9999999999999999E-4</v>
      </c>
      <c r="L25" s="186">
        <v>0.13</v>
      </c>
      <c r="M25" s="189">
        <f t="shared" si="2"/>
        <v>-0.1293</v>
      </c>
      <c r="N25" s="186">
        <v>3.3500000000000002E-2</v>
      </c>
      <c r="O25" s="186">
        <v>0.13</v>
      </c>
      <c r="P25" s="189">
        <f t="shared" si="3"/>
        <v>-9.6500000000000002E-2</v>
      </c>
      <c r="Q25" s="186">
        <v>0.14000000000000001</v>
      </c>
      <c r="R25" s="186">
        <v>0.13</v>
      </c>
      <c r="S25" s="189">
        <f t="shared" si="4"/>
        <v>1.0000000000000009E-2</v>
      </c>
      <c r="T25" s="186">
        <v>6.8000000000000005E-2</v>
      </c>
      <c r="U25" s="186">
        <v>0.13</v>
      </c>
      <c r="V25" s="189">
        <f t="shared" si="5"/>
        <v>-6.2E-2</v>
      </c>
      <c r="W25" s="186">
        <v>0.1236</v>
      </c>
      <c r="X25" s="186">
        <v>0.13</v>
      </c>
      <c r="Y25" s="189">
        <f t="shared" si="6"/>
        <v>-6.4000000000000029E-3</v>
      </c>
      <c r="Z25" s="186">
        <v>9.8699999999999996E-2</v>
      </c>
      <c r="AA25" s="186">
        <v>0.13</v>
      </c>
      <c r="AB25" s="189">
        <f t="shared" si="7"/>
        <v>-3.1300000000000008E-2</v>
      </c>
      <c r="AC25" s="186">
        <v>5.7000000000000002E-2</v>
      </c>
      <c r="AD25" s="186">
        <v>0.13</v>
      </c>
      <c r="AE25" s="189">
        <f t="shared" si="8"/>
        <v>-7.3000000000000009E-2</v>
      </c>
      <c r="AF25" s="186">
        <f t="shared" si="13"/>
        <v>-6.0040000000000003E-2</v>
      </c>
      <c r="AG25" s="96">
        <v>59.34</v>
      </c>
      <c r="AH25" s="186">
        <f t="shared" si="14"/>
        <v>3.6305790938847934E-2</v>
      </c>
      <c r="AI25" s="134">
        <f t="shared" si="15"/>
        <v>-2.1797996879684301E-3</v>
      </c>
      <c r="AJ25">
        <v>69.45</v>
      </c>
      <c r="AK25" s="96">
        <v>0</v>
      </c>
      <c r="AL25" s="96">
        <v>-11.36</v>
      </c>
      <c r="AM25" s="1"/>
    </row>
    <row r="26" spans="1:39">
      <c r="A26" t="s">
        <v>2275</v>
      </c>
      <c r="B26" s="186">
        <v>9.1600000000000001E-2</v>
      </c>
      <c r="C26" s="186">
        <v>0.13</v>
      </c>
      <c r="D26" s="189">
        <f t="shared" si="9"/>
        <v>-3.8400000000000004E-2</v>
      </c>
      <c r="E26" s="186">
        <v>0.1086</v>
      </c>
      <c r="F26" s="186">
        <v>0.13</v>
      </c>
      <c r="G26" s="189">
        <f t="shared" si="0"/>
        <v>-2.1400000000000002E-2</v>
      </c>
      <c r="H26" s="186">
        <v>0.1111</v>
      </c>
      <c r="I26" s="186">
        <v>0.13</v>
      </c>
      <c r="J26" s="189">
        <f t="shared" si="1"/>
        <v>-1.89E-2</v>
      </c>
      <c r="K26" s="186">
        <v>0.1026</v>
      </c>
      <c r="L26" s="186">
        <v>0.13</v>
      </c>
      <c r="M26" s="189">
        <f t="shared" si="2"/>
        <v>-2.7400000000000008E-2</v>
      </c>
      <c r="N26" s="186">
        <v>8.8499999999999995E-2</v>
      </c>
      <c r="O26" s="186">
        <v>0.13</v>
      </c>
      <c r="P26" s="189">
        <f t="shared" si="3"/>
        <v>-4.1500000000000009E-2</v>
      </c>
      <c r="Q26" s="186">
        <v>8.3599999999999994E-2</v>
      </c>
      <c r="R26" s="186">
        <v>0.13</v>
      </c>
      <c r="S26" s="189">
        <f t="shared" si="4"/>
        <v>-4.6400000000000011E-2</v>
      </c>
      <c r="T26" s="186">
        <v>6.1699999999999998E-2</v>
      </c>
      <c r="U26" s="186">
        <v>0.13</v>
      </c>
      <c r="V26" s="189">
        <f t="shared" si="5"/>
        <v>-6.83E-2</v>
      </c>
      <c r="W26" s="186">
        <v>7.5800000000000006E-2</v>
      </c>
      <c r="X26" s="186">
        <v>0.13</v>
      </c>
      <c r="Y26" s="189">
        <f t="shared" si="6"/>
        <v>-5.4199999999999998E-2</v>
      </c>
      <c r="Z26" s="186">
        <v>6.6799999999999998E-2</v>
      </c>
      <c r="AA26" s="186">
        <v>0.13</v>
      </c>
      <c r="AB26" s="189">
        <f t="shared" si="7"/>
        <v>-6.3200000000000006E-2</v>
      </c>
      <c r="AC26" s="186">
        <v>5.1499999999999997E-2</v>
      </c>
      <c r="AD26" s="186">
        <v>0.13</v>
      </c>
      <c r="AE26" s="189">
        <f t="shared" si="8"/>
        <v>-7.8500000000000014E-2</v>
      </c>
      <c r="AF26" s="186">
        <f t="shared" si="13"/>
        <v>-4.5820000000000007E-2</v>
      </c>
      <c r="AG26" s="96">
        <v>38.42</v>
      </c>
      <c r="AH26" s="186">
        <f t="shared" si="14"/>
        <v>2.3506378292391935E-2</v>
      </c>
      <c r="AI26" s="134">
        <f t="shared" si="15"/>
        <v>-1.0770622533573986E-3</v>
      </c>
      <c r="AJ26">
        <v>41.68</v>
      </c>
      <c r="AK26" s="96">
        <v>1.08</v>
      </c>
      <c r="AL26" s="96">
        <v>7.53</v>
      </c>
      <c r="AM26" s="1"/>
    </row>
    <row r="27" spans="1:39">
      <c r="A27" t="s">
        <v>2276</v>
      </c>
      <c r="B27" s="186">
        <v>1.5E-3</v>
      </c>
      <c r="C27" s="186">
        <v>0.13</v>
      </c>
      <c r="D27" s="189">
        <f t="shared" si="9"/>
        <v>-0.1285</v>
      </c>
      <c r="E27" s="186">
        <v>1.5E-3</v>
      </c>
      <c r="F27" s="186">
        <v>0.13</v>
      </c>
      <c r="G27" s="189">
        <f t="shared" si="0"/>
        <v>-0.1285</v>
      </c>
      <c r="H27" s="186">
        <v>1.5E-3</v>
      </c>
      <c r="I27" s="186">
        <v>0.13</v>
      </c>
      <c r="J27" s="189">
        <f t="shared" si="1"/>
        <v>-0.1285</v>
      </c>
      <c r="K27" s="186">
        <v>1.5E-3</v>
      </c>
      <c r="L27" s="186">
        <v>0.13</v>
      </c>
      <c r="M27" s="189">
        <f t="shared" si="2"/>
        <v>-0.1285</v>
      </c>
      <c r="N27" s="186">
        <v>-7.0000000000000001E-3</v>
      </c>
      <c r="O27" s="186">
        <v>0.13</v>
      </c>
      <c r="P27" s="189">
        <f t="shared" si="3"/>
        <v>-0.13700000000000001</v>
      </c>
      <c r="Q27" s="186">
        <v>-1E-3</v>
      </c>
      <c r="R27" s="186">
        <v>0.13</v>
      </c>
      <c r="S27" s="189">
        <f t="shared" si="4"/>
        <v>-0.13100000000000001</v>
      </c>
      <c r="T27" s="186">
        <v>-1.2999999999999999E-3</v>
      </c>
      <c r="U27" s="186">
        <v>0.13</v>
      </c>
      <c r="V27" s="189">
        <f t="shared" si="5"/>
        <v>-0.1313</v>
      </c>
      <c r="W27" s="186">
        <v>0.43990000000000001</v>
      </c>
      <c r="X27" s="186">
        <v>0.13</v>
      </c>
      <c r="Y27" s="189">
        <f t="shared" si="6"/>
        <v>0.30990000000000001</v>
      </c>
      <c r="Z27" s="186">
        <v>-0.217</v>
      </c>
      <c r="AA27" s="186">
        <v>0.13</v>
      </c>
      <c r="AB27" s="189">
        <f t="shared" si="7"/>
        <v>-0.34699999999999998</v>
      </c>
      <c r="AC27" s="186">
        <v>-4.8999999999999998E-3</v>
      </c>
      <c r="AD27" s="186">
        <v>0.13</v>
      </c>
      <c r="AE27" s="189">
        <f t="shared" si="8"/>
        <v>-0.13489999999999999</v>
      </c>
      <c r="AF27" s="186">
        <f t="shared" si="13"/>
        <v>-0.10852999999999999</v>
      </c>
      <c r="AG27" s="96">
        <v>34.82</v>
      </c>
      <c r="AH27" s="186">
        <f t="shared" si="14"/>
        <v>2.1303802502370829E-2</v>
      </c>
      <c r="AI27" s="134">
        <f t="shared" si="15"/>
        <v>-2.3121016855823058E-3</v>
      </c>
      <c r="AJ27">
        <v>34.86</v>
      </c>
      <c r="AK27" s="96">
        <v>0</v>
      </c>
      <c r="AL27" s="96">
        <v>18.600000000000001</v>
      </c>
      <c r="AM27" s="1"/>
    </row>
    <row r="28" spans="1:39">
      <c r="A28" t="s">
        <v>2277</v>
      </c>
      <c r="B28" s="186">
        <v>6.1800000000000001E-2</v>
      </c>
      <c r="C28" s="186">
        <v>0.13</v>
      </c>
      <c r="D28" s="189">
        <f t="shared" si="9"/>
        <v>-6.8200000000000011E-2</v>
      </c>
      <c r="E28" s="186">
        <v>5.1299999999999998E-2</v>
      </c>
      <c r="F28" s="186">
        <v>0.13</v>
      </c>
      <c r="G28" s="189">
        <f t="shared" si="0"/>
        <v>-7.8700000000000006E-2</v>
      </c>
      <c r="H28" s="186">
        <v>3.9899999999999998E-2</v>
      </c>
      <c r="I28" s="186">
        <v>0.13</v>
      </c>
      <c r="J28" s="189">
        <f t="shared" si="1"/>
        <v>-9.0100000000000013E-2</v>
      </c>
      <c r="K28" s="186">
        <v>4.7399999999999998E-2</v>
      </c>
      <c r="L28" s="186">
        <v>0.13</v>
      </c>
      <c r="M28" s="189">
        <f t="shared" si="2"/>
        <v>-8.2600000000000007E-2</v>
      </c>
      <c r="N28" s="186">
        <v>4.0000000000000001E-3</v>
      </c>
      <c r="O28" s="186">
        <v>0.13</v>
      </c>
      <c r="P28" s="189">
        <f t="shared" si="3"/>
        <v>-0.126</v>
      </c>
      <c r="Q28" s="186">
        <v>9.7000000000000003E-3</v>
      </c>
      <c r="R28" s="186">
        <v>0.13</v>
      </c>
      <c r="S28" s="189">
        <f t="shared" si="4"/>
        <v>-0.1203</v>
      </c>
      <c r="T28" s="186">
        <v>1.06E-2</v>
      </c>
      <c r="U28" s="186">
        <v>0.13</v>
      </c>
      <c r="V28" s="189">
        <f t="shared" si="5"/>
        <v>-0.11940000000000001</v>
      </c>
      <c r="W28" s="186">
        <v>1.84E-2</v>
      </c>
      <c r="X28" s="186">
        <v>0.13</v>
      </c>
      <c r="Y28" s="189">
        <f t="shared" si="6"/>
        <v>-0.1116</v>
      </c>
      <c r="Z28" s="186">
        <v>9.7000000000000003E-3</v>
      </c>
      <c r="AA28" s="186">
        <v>0.13</v>
      </c>
      <c r="AB28" s="189">
        <f t="shared" si="7"/>
        <v>-0.1203</v>
      </c>
      <c r="AC28" s="186">
        <v>3.4700000000000002E-2</v>
      </c>
      <c r="AD28" s="186">
        <v>0.13</v>
      </c>
      <c r="AE28" s="189">
        <f t="shared" si="8"/>
        <v>-9.5299999999999996E-2</v>
      </c>
      <c r="AF28" s="186">
        <f t="shared" si="13"/>
        <v>-0.10124999999999999</v>
      </c>
      <c r="AG28" s="96">
        <v>31.11</v>
      </c>
      <c r="AH28" s="186">
        <f t="shared" si="14"/>
        <v>1.9033925785432407E-2</v>
      </c>
      <c r="AI28" s="134">
        <f t="shared" si="15"/>
        <v>-1.927184985775031E-3</v>
      </c>
      <c r="AJ28">
        <v>36.47</v>
      </c>
      <c r="AK28" s="96">
        <v>0.22</v>
      </c>
      <c r="AL28" s="96">
        <v>-9.56</v>
      </c>
      <c r="AM28" s="1"/>
    </row>
    <row r="29" spans="1:39">
      <c r="A29" t="s">
        <v>2278</v>
      </c>
      <c r="B29" s="186">
        <v>9.2899999999999996E-2</v>
      </c>
      <c r="C29" s="186">
        <v>0.13</v>
      </c>
      <c r="D29" s="189">
        <f t="shared" si="9"/>
        <v>-3.7100000000000008E-2</v>
      </c>
      <c r="E29" s="186">
        <v>6.7299999999999999E-2</v>
      </c>
      <c r="F29" s="186">
        <v>0.13</v>
      </c>
      <c r="G29" s="189">
        <f t="shared" si="0"/>
        <v>-6.2700000000000006E-2</v>
      </c>
      <c r="H29" s="186">
        <v>4.9000000000000002E-2</v>
      </c>
      <c r="I29" s="186">
        <v>0.13</v>
      </c>
      <c r="J29" s="189">
        <f t="shared" si="1"/>
        <v>-8.1000000000000003E-2</v>
      </c>
      <c r="K29" s="186">
        <v>5.7099999999999998E-2</v>
      </c>
      <c r="L29" s="186">
        <v>0.13</v>
      </c>
      <c r="M29" s="189">
        <f t="shared" si="2"/>
        <v>-7.2900000000000006E-2</v>
      </c>
      <c r="N29" s="186">
        <v>2.7900000000000001E-2</v>
      </c>
      <c r="O29" s="186">
        <v>0.13</v>
      </c>
      <c r="P29" s="189">
        <f t="shared" si="3"/>
        <v>-0.1021</v>
      </c>
      <c r="Q29" s="186">
        <v>7.7200000000000005E-2</v>
      </c>
      <c r="R29" s="186">
        <v>0.13</v>
      </c>
      <c r="S29" s="189">
        <f t="shared" si="4"/>
        <v>-5.28E-2</v>
      </c>
      <c r="T29" s="186">
        <v>5.1700000000000003E-2</v>
      </c>
      <c r="U29" s="186">
        <v>0.13</v>
      </c>
      <c r="V29" s="189">
        <f t="shared" si="5"/>
        <v>-7.8300000000000008E-2</v>
      </c>
      <c r="W29" s="186">
        <v>0.2485</v>
      </c>
      <c r="X29" s="186">
        <v>0.13</v>
      </c>
      <c r="Y29" s="189">
        <f t="shared" si="6"/>
        <v>0.11849999999999999</v>
      </c>
      <c r="Z29" s="186">
        <v>7.7700000000000005E-2</v>
      </c>
      <c r="AA29" s="186">
        <v>0.13</v>
      </c>
      <c r="AB29" s="189">
        <f t="shared" si="7"/>
        <v>-5.2299999999999999E-2</v>
      </c>
      <c r="AC29" s="186">
        <v>1.66E-2</v>
      </c>
      <c r="AD29" s="186">
        <v>0.13</v>
      </c>
      <c r="AE29" s="189">
        <f t="shared" si="8"/>
        <v>-0.1134</v>
      </c>
      <c r="AF29" s="186">
        <f t="shared" si="13"/>
        <v>-5.3409999999999999E-2</v>
      </c>
      <c r="AG29" s="96">
        <v>20.8</v>
      </c>
      <c r="AH29" s="186">
        <f t="shared" si="14"/>
        <v>1.272599345345529E-2</v>
      </c>
      <c r="AI29" s="134">
        <f t="shared" si="15"/>
        <v>-6.7969531034904704E-4</v>
      </c>
      <c r="AJ29">
        <v>29.19</v>
      </c>
      <c r="AK29" s="96">
        <v>0</v>
      </c>
      <c r="AL29" s="96">
        <v>-5.89</v>
      </c>
      <c r="AM29" s="1"/>
    </row>
    <row r="30" spans="1:39">
      <c r="A30" t="s">
        <v>2279</v>
      </c>
      <c r="B30" s="186">
        <v>6.7500000000000004E-2</v>
      </c>
      <c r="C30" s="186">
        <v>0.13</v>
      </c>
      <c r="D30" s="189">
        <f t="shared" si="9"/>
        <v>-6.25E-2</v>
      </c>
      <c r="E30" s="186">
        <v>1.7100000000000001E-2</v>
      </c>
      <c r="F30" s="186">
        <v>0.13</v>
      </c>
      <c r="G30" s="189">
        <f t="shared" si="0"/>
        <v>-0.1129</v>
      </c>
      <c r="H30" s="186">
        <v>0.38569999999999999</v>
      </c>
      <c r="I30" s="186">
        <v>0.13</v>
      </c>
      <c r="J30" s="189">
        <f t="shared" si="1"/>
        <v>0.25569999999999998</v>
      </c>
      <c r="K30" s="186">
        <v>2.1999999999999999E-2</v>
      </c>
      <c r="L30" s="186">
        <v>0.13</v>
      </c>
      <c r="M30" s="189">
        <f t="shared" si="2"/>
        <v>-0.10800000000000001</v>
      </c>
      <c r="N30" s="186">
        <v>2.4E-2</v>
      </c>
      <c r="O30" s="186">
        <v>0.13</v>
      </c>
      <c r="P30" s="189">
        <f t="shared" si="3"/>
        <v>-0.10600000000000001</v>
      </c>
      <c r="Q30" s="186">
        <v>9.5600000000000004E-2</v>
      </c>
      <c r="R30" s="186">
        <v>0.13</v>
      </c>
      <c r="S30" s="189">
        <f t="shared" si="4"/>
        <v>-3.44E-2</v>
      </c>
      <c r="T30" s="186">
        <v>4.07E-2</v>
      </c>
      <c r="U30" s="186">
        <v>0.13</v>
      </c>
      <c r="V30" s="189">
        <f t="shared" si="5"/>
        <v>-8.9300000000000004E-2</v>
      </c>
      <c r="W30" s="186">
        <v>1.26E-2</v>
      </c>
      <c r="X30" s="186">
        <v>0.13</v>
      </c>
      <c r="Y30" s="189">
        <f t="shared" si="6"/>
        <v>-0.1174</v>
      </c>
      <c r="Z30" s="186">
        <v>5.6899999999999999E-2</v>
      </c>
      <c r="AA30" s="186">
        <v>0.13</v>
      </c>
      <c r="AB30" s="189">
        <f t="shared" si="7"/>
        <v>-7.3099999999999998E-2</v>
      </c>
      <c r="AC30" s="186">
        <v>2.93E-2</v>
      </c>
      <c r="AD30" s="186">
        <v>0.13</v>
      </c>
      <c r="AE30" s="189">
        <f t="shared" si="8"/>
        <v>-0.10070000000000001</v>
      </c>
      <c r="AF30" s="186">
        <f t="shared" si="13"/>
        <v>-5.4859999999999999E-2</v>
      </c>
      <c r="AG30" s="96">
        <v>5.14</v>
      </c>
      <c r="AH30" s="186">
        <f t="shared" si="14"/>
        <v>3.1447887668634707E-3</v>
      </c>
      <c r="AI30" s="134">
        <f t="shared" si="15"/>
        <v>-1.7252311175012998E-4</v>
      </c>
      <c r="AJ30">
        <v>5.45</v>
      </c>
      <c r="AK30" s="96">
        <v>0</v>
      </c>
      <c r="AL30" s="96">
        <v>-2.74</v>
      </c>
      <c r="AM30" s="1"/>
    </row>
    <row r="31" spans="1:39">
      <c r="A31" s="108"/>
      <c r="B31" s="113"/>
      <c r="C31" s="231"/>
      <c r="D31" s="232"/>
      <c r="E31" s="113"/>
      <c r="F31" s="231"/>
      <c r="G31" s="232"/>
      <c r="H31" s="113"/>
      <c r="I31" s="231"/>
      <c r="J31" s="232"/>
      <c r="K31" s="113"/>
      <c r="L31" s="231"/>
      <c r="M31" s="232"/>
      <c r="N31" s="113"/>
      <c r="O31" s="231"/>
      <c r="P31" s="232"/>
      <c r="Q31" s="113"/>
      <c r="R31" s="231"/>
      <c r="S31" s="232"/>
      <c r="T31" s="113"/>
      <c r="U31" s="231"/>
      <c r="V31" s="232"/>
      <c r="W31" s="113"/>
      <c r="X31" s="231"/>
      <c r="Y31" s="232"/>
      <c r="Z31" s="113"/>
      <c r="AA31" s="231"/>
      <c r="AB31" s="232"/>
      <c r="AC31" s="113"/>
      <c r="AD31" s="237"/>
      <c r="AE31" s="234"/>
      <c r="AF31" s="80">
        <f>AVERAGE(AF18:AF30)</f>
        <v>-2.5629120879120885E-2</v>
      </c>
      <c r="AG31" s="114">
        <f>SUM(AG18:AG30)</f>
        <v>1634.45</v>
      </c>
      <c r="AH31" s="114"/>
      <c r="AI31" s="38">
        <f>SUM(AI18:AI30)</f>
        <v>8.3340973153922353E-3</v>
      </c>
      <c r="AJ31" s="114">
        <f>SUM(AJ18:AJ30)</f>
        <v>2698.5499999999997</v>
      </c>
      <c r="AK31" s="114"/>
      <c r="AL31" s="108"/>
      <c r="AM31" s="179">
        <f>AVERAGE(AF18:AF30)</f>
        <v>-2.5629120879120885E-2</v>
      </c>
    </row>
    <row r="32" spans="1:39">
      <c r="A32"/>
      <c r="B32"/>
      <c r="C32" s="186"/>
      <c r="D32" s="189"/>
      <c r="E32"/>
      <c r="F32" s="186"/>
      <c r="G32" s="189"/>
      <c r="H32"/>
      <c r="I32" s="186"/>
      <c r="J32" s="189"/>
      <c r="K32"/>
      <c r="L32" s="186"/>
      <c r="M32" s="189"/>
      <c r="N32"/>
      <c r="O32" s="186"/>
      <c r="P32" s="189"/>
      <c r="Q32"/>
      <c r="R32" s="186"/>
      <c r="S32" s="189"/>
      <c r="T32"/>
      <c r="U32" s="186"/>
      <c r="V32" s="189"/>
      <c r="W32"/>
      <c r="X32" s="186"/>
      <c r="Y32" s="189"/>
      <c r="Z32"/>
      <c r="AA32" s="186"/>
      <c r="AB32" s="189"/>
      <c r="AC32"/>
      <c r="AD32" s="186"/>
      <c r="AE32" s="189"/>
      <c r="AF32"/>
      <c r="AG32" s="96"/>
      <c r="AH32"/>
      <c r="AI32" s="96"/>
      <c r="AJ32"/>
      <c r="AK32" s="96"/>
      <c r="AL32" s="96"/>
      <c r="AM32" s="1"/>
    </row>
    <row r="33" spans="1:39">
      <c r="A33" s="66" t="s">
        <v>2280</v>
      </c>
      <c r="B33"/>
      <c r="C33" s="186"/>
      <c r="D33" s="189"/>
      <c r="E33"/>
      <c r="F33" s="186"/>
      <c r="G33" s="189"/>
      <c r="H33"/>
      <c r="I33" s="186"/>
      <c r="J33" s="189"/>
      <c r="K33"/>
      <c r="L33" s="186"/>
      <c r="M33" s="189"/>
      <c r="N33"/>
      <c r="O33" s="186"/>
      <c r="P33" s="189"/>
      <c r="Q33"/>
      <c r="R33" s="186"/>
      <c r="S33" s="189"/>
      <c r="T33"/>
      <c r="U33" s="186"/>
      <c r="V33" s="189"/>
      <c r="W33"/>
      <c r="X33" s="186"/>
      <c r="Y33" s="189"/>
      <c r="Z33"/>
      <c r="AA33" s="186"/>
      <c r="AB33" s="189"/>
      <c r="AC33"/>
      <c r="AD33" s="186"/>
      <c r="AE33" s="189"/>
      <c r="AF33"/>
      <c r="AG33" s="96"/>
      <c r="AH33"/>
      <c r="AI33" s="96"/>
      <c r="AJ33"/>
      <c r="AK33" s="96"/>
      <c r="AL33" s="96"/>
      <c r="AM33" s="1"/>
    </row>
    <row r="34" spans="1:39">
      <c r="A34" t="s">
        <v>2281</v>
      </c>
      <c r="B34" s="186">
        <v>0.28999999999999998</v>
      </c>
      <c r="C34" s="186">
        <v>0.13</v>
      </c>
      <c r="D34" s="189">
        <f t="shared" si="9"/>
        <v>0.15999999999999998</v>
      </c>
      <c r="E34" s="186">
        <v>0.28999999999999998</v>
      </c>
      <c r="F34" s="186">
        <v>0.13</v>
      </c>
      <c r="G34" s="189">
        <f t="shared" si="0"/>
        <v>0.15999999999999998</v>
      </c>
      <c r="H34" s="186">
        <v>0.28000000000000003</v>
      </c>
      <c r="I34" s="186">
        <v>0.13</v>
      </c>
      <c r="J34" s="189">
        <f t="shared" si="1"/>
        <v>0.15000000000000002</v>
      </c>
      <c r="K34" s="186">
        <v>0.32</v>
      </c>
      <c r="L34" s="186">
        <v>0.13</v>
      </c>
      <c r="M34" s="189">
        <f t="shared" si="2"/>
        <v>0.19</v>
      </c>
      <c r="N34" s="186">
        <v>0.28999999999999998</v>
      </c>
      <c r="O34" s="186">
        <v>0.13</v>
      </c>
      <c r="P34" s="189">
        <f t="shared" si="3"/>
        <v>0.15999999999999998</v>
      </c>
      <c r="Q34" s="186">
        <v>0.3</v>
      </c>
      <c r="R34" s="186">
        <v>0.13</v>
      </c>
      <c r="S34" s="189">
        <f t="shared" si="4"/>
        <v>0.16999999999999998</v>
      </c>
      <c r="T34" s="186">
        <v>0.28000000000000003</v>
      </c>
      <c r="U34" s="186">
        <v>0.13</v>
      </c>
      <c r="V34" s="189">
        <f t="shared" si="5"/>
        <v>0.15000000000000002</v>
      </c>
      <c r="W34" s="186">
        <v>0.35</v>
      </c>
      <c r="X34" s="186">
        <v>0.13</v>
      </c>
      <c r="Y34" s="189">
        <f t="shared" si="6"/>
        <v>0.21999999999999997</v>
      </c>
      <c r="Z34" s="186">
        <v>0.24</v>
      </c>
      <c r="AA34" s="186">
        <v>0.13</v>
      </c>
      <c r="AB34" s="189">
        <f t="shared" si="7"/>
        <v>0.10999999999999999</v>
      </c>
      <c r="AC34" s="186">
        <v>0.24</v>
      </c>
      <c r="AD34" s="186">
        <v>0.13</v>
      </c>
      <c r="AE34" s="189">
        <f t="shared" si="8"/>
        <v>0.10999999999999999</v>
      </c>
      <c r="AF34" s="186">
        <f t="shared" ref="AF34:AF53" si="16">AVERAGE(D34,G34,J34,M34,P34,S34,V34,Y34,AB34,AE34)</f>
        <v>0.15799999999999997</v>
      </c>
      <c r="AG34" s="96">
        <v>1015.21</v>
      </c>
      <c r="AH34" s="186">
        <f>AG34/$AG$54</f>
        <v>7.0602037786183375E-2</v>
      </c>
      <c r="AI34" s="134">
        <f>AH34*AF34</f>
        <v>1.1155121970216971E-2</v>
      </c>
      <c r="AJ34">
        <v>1165.6300000000001</v>
      </c>
      <c r="AK34" s="96">
        <v>0.1</v>
      </c>
      <c r="AL34" s="96">
        <v>3.5</v>
      </c>
      <c r="AM34" s="1"/>
    </row>
    <row r="35" spans="1:39">
      <c r="A35" t="s">
        <v>2282</v>
      </c>
      <c r="B35" s="186">
        <v>0.35</v>
      </c>
      <c r="C35" s="186">
        <v>0.13</v>
      </c>
      <c r="D35" s="189">
        <f t="shared" si="9"/>
        <v>0.21999999999999997</v>
      </c>
      <c r="E35" s="186">
        <v>0.37</v>
      </c>
      <c r="F35" s="186">
        <v>0.13</v>
      </c>
      <c r="G35" s="189">
        <f t="shared" si="0"/>
        <v>0.24</v>
      </c>
      <c r="H35" s="186">
        <v>0.28999999999999998</v>
      </c>
      <c r="I35" s="186">
        <v>0.13</v>
      </c>
      <c r="J35" s="189">
        <f t="shared" si="1"/>
        <v>0.15999999999999998</v>
      </c>
      <c r="K35" s="186">
        <v>0.28999999999999998</v>
      </c>
      <c r="L35" s="186">
        <v>0.13</v>
      </c>
      <c r="M35" s="189">
        <f t="shared" si="2"/>
        <v>0.15999999999999998</v>
      </c>
      <c r="N35" s="186">
        <v>0.37</v>
      </c>
      <c r="O35" s="186">
        <v>0.13</v>
      </c>
      <c r="P35" s="189">
        <f t="shared" si="3"/>
        <v>0.24</v>
      </c>
      <c r="Q35" s="186">
        <v>0.37</v>
      </c>
      <c r="R35" s="186">
        <v>0.13</v>
      </c>
      <c r="S35" s="189">
        <f t="shared" si="4"/>
        <v>0.24</v>
      </c>
      <c r="T35" s="186">
        <v>0.32</v>
      </c>
      <c r="U35" s="186">
        <v>0.13</v>
      </c>
      <c r="V35" s="189">
        <f t="shared" si="5"/>
        <v>0.19</v>
      </c>
      <c r="W35" s="186">
        <v>0.36</v>
      </c>
      <c r="X35" s="186">
        <v>0.13</v>
      </c>
      <c r="Y35" s="189">
        <f t="shared" si="6"/>
        <v>0.22999999999999998</v>
      </c>
      <c r="Z35" s="186">
        <v>0.27</v>
      </c>
      <c r="AA35" s="186">
        <v>0.13</v>
      </c>
      <c r="AB35" s="189">
        <f t="shared" si="7"/>
        <v>0.14000000000000001</v>
      </c>
      <c r="AC35" s="186">
        <v>0.22</v>
      </c>
      <c r="AD35" s="186">
        <v>0.13</v>
      </c>
      <c r="AE35" s="189">
        <f t="shared" si="8"/>
        <v>0.09</v>
      </c>
      <c r="AF35" s="186">
        <f t="shared" si="16"/>
        <v>0.191</v>
      </c>
      <c r="AG35" s="96">
        <v>1848.52</v>
      </c>
      <c r="AH35" s="186">
        <f t="shared" ref="AH35:AH53" si="17">AG35/$AG$54</f>
        <v>0.12855397295979717</v>
      </c>
      <c r="AI35" s="134">
        <f t="shared" ref="AI35:AI53" si="18">AH35*AF35</f>
        <v>2.455380883532126E-2</v>
      </c>
      <c r="AJ35">
        <v>2500.19</v>
      </c>
      <c r="AK35" s="96">
        <v>0.03</v>
      </c>
      <c r="AL35" s="96">
        <v>-12.45</v>
      </c>
      <c r="AM35" s="1"/>
    </row>
    <row r="36" spans="1:39">
      <c r="A36" t="s">
        <v>2283</v>
      </c>
      <c r="B36" s="186">
        <v>0.36</v>
      </c>
      <c r="C36" s="186">
        <v>0.13</v>
      </c>
      <c r="D36" s="189">
        <f t="shared" si="9"/>
        <v>0.22999999999999998</v>
      </c>
      <c r="E36" s="186">
        <v>0.38</v>
      </c>
      <c r="F36" s="186">
        <v>0.13</v>
      </c>
      <c r="G36" s="189">
        <f t="shared" si="0"/>
        <v>0.25</v>
      </c>
      <c r="H36" s="186">
        <v>0.22</v>
      </c>
      <c r="I36" s="186">
        <v>0.13</v>
      </c>
      <c r="J36" s="189">
        <f t="shared" si="1"/>
        <v>0.09</v>
      </c>
      <c r="K36" s="186">
        <v>0.19</v>
      </c>
      <c r="L36" s="186">
        <v>0.13</v>
      </c>
      <c r="M36" s="189">
        <f t="shared" si="2"/>
        <v>0.06</v>
      </c>
      <c r="N36" s="186">
        <v>0.21</v>
      </c>
      <c r="O36" s="186">
        <v>0.13</v>
      </c>
      <c r="P36" s="189">
        <f t="shared" si="3"/>
        <v>7.9999999999999988E-2</v>
      </c>
      <c r="Q36" s="186">
        <v>0.22</v>
      </c>
      <c r="R36" s="186">
        <v>0.13</v>
      </c>
      <c r="S36" s="189">
        <f t="shared" si="4"/>
        <v>0.09</v>
      </c>
      <c r="T36" s="186">
        <v>0.24</v>
      </c>
      <c r="U36" s="186">
        <v>0.13</v>
      </c>
      <c r="V36" s="189">
        <f t="shared" si="5"/>
        <v>0.10999999999999999</v>
      </c>
      <c r="W36" s="186">
        <v>0.22</v>
      </c>
      <c r="X36" s="186">
        <v>0.13</v>
      </c>
      <c r="Y36" s="189">
        <f t="shared" si="6"/>
        <v>0.09</v>
      </c>
      <c r="Z36" s="186">
        <v>0.2</v>
      </c>
      <c r="AA36" s="186">
        <v>0.13</v>
      </c>
      <c r="AB36" s="189">
        <f t="shared" si="7"/>
        <v>7.0000000000000007E-2</v>
      </c>
      <c r="AC36" s="186">
        <v>0.19</v>
      </c>
      <c r="AD36" s="186">
        <v>0.13</v>
      </c>
      <c r="AE36" s="189">
        <f t="shared" si="8"/>
        <v>0.06</v>
      </c>
      <c r="AF36" s="186">
        <f t="shared" si="16"/>
        <v>0.11299999999999999</v>
      </c>
      <c r="AG36" s="96">
        <v>2178.1999999999998</v>
      </c>
      <c r="AH36" s="186">
        <f t="shared" si="17"/>
        <v>0.1514813277113746</v>
      </c>
      <c r="AI36" s="134">
        <f t="shared" si="18"/>
        <v>1.7117390031385328E-2</v>
      </c>
      <c r="AJ36">
        <v>2950.92</v>
      </c>
      <c r="AK36" s="96">
        <v>0.14000000000000001</v>
      </c>
      <c r="AL36" s="96">
        <v>-10.53</v>
      </c>
      <c r="AM36" s="1"/>
    </row>
    <row r="37" spans="1:39">
      <c r="A37" t="s">
        <v>2284</v>
      </c>
      <c r="B37" s="186">
        <v>0.14000000000000001</v>
      </c>
      <c r="C37" s="186">
        <v>0.13</v>
      </c>
      <c r="D37" s="189">
        <f t="shared" si="9"/>
        <v>1.0000000000000009E-2</v>
      </c>
      <c r="E37" s="186">
        <v>0.05</v>
      </c>
      <c r="F37" s="186">
        <v>0.13</v>
      </c>
      <c r="G37" s="189">
        <f t="shared" si="0"/>
        <v>-0.08</v>
      </c>
      <c r="H37" s="186">
        <v>0.05</v>
      </c>
      <c r="I37" s="186">
        <v>0.13</v>
      </c>
      <c r="J37" s="189">
        <f t="shared" si="1"/>
        <v>-0.08</v>
      </c>
      <c r="K37" s="186">
        <v>0.05</v>
      </c>
      <c r="L37" s="186">
        <v>0.13</v>
      </c>
      <c r="M37" s="189">
        <f t="shared" si="2"/>
        <v>-0.08</v>
      </c>
      <c r="N37" s="186">
        <v>0.25</v>
      </c>
      <c r="O37" s="186">
        <v>0.13</v>
      </c>
      <c r="P37" s="189">
        <f t="shared" si="3"/>
        <v>0.12</v>
      </c>
      <c r="Q37" s="186">
        <v>0.28999999999999998</v>
      </c>
      <c r="R37" s="186">
        <v>0.13</v>
      </c>
      <c r="S37" s="189">
        <f t="shared" si="4"/>
        <v>0.15999999999999998</v>
      </c>
      <c r="T37" s="186">
        <v>0.31</v>
      </c>
      <c r="U37" s="186">
        <v>0.13</v>
      </c>
      <c r="V37" s="189">
        <f t="shared" si="5"/>
        <v>0.18</v>
      </c>
      <c r="W37" s="186">
        <v>0.27</v>
      </c>
      <c r="X37" s="186">
        <v>0.13</v>
      </c>
      <c r="Y37" s="189">
        <f t="shared" si="6"/>
        <v>0.14000000000000001</v>
      </c>
      <c r="Z37" s="186">
        <v>0.31</v>
      </c>
      <c r="AA37" s="186">
        <v>0.13</v>
      </c>
      <c r="AB37" s="189">
        <f t="shared" si="7"/>
        <v>0.18</v>
      </c>
      <c r="AC37" s="186">
        <v>0.28999999999999998</v>
      </c>
      <c r="AD37" s="186">
        <v>0.13</v>
      </c>
      <c r="AE37" s="189">
        <f t="shared" si="8"/>
        <v>0.15999999999999998</v>
      </c>
      <c r="AF37" s="186">
        <f t="shared" si="16"/>
        <v>7.0999999999999994E-2</v>
      </c>
      <c r="AG37" s="96">
        <v>892.8</v>
      </c>
      <c r="AH37" s="186">
        <f t="shared" si="17"/>
        <v>6.2089123763068244E-2</v>
      </c>
      <c r="AI37" s="134">
        <f t="shared" si="18"/>
        <v>4.4083277871778447E-3</v>
      </c>
      <c r="AJ37">
        <v>1092.17</v>
      </c>
      <c r="AK37" s="96">
        <v>0.02</v>
      </c>
      <c r="AL37" s="96">
        <v>6.8</v>
      </c>
      <c r="AM37" s="1"/>
    </row>
    <row r="38" spans="1:39">
      <c r="A38" t="s">
        <v>2285</v>
      </c>
      <c r="B38" s="186">
        <v>-0.1</v>
      </c>
      <c r="C38" s="186">
        <v>0.13</v>
      </c>
      <c r="D38" s="189">
        <f t="shared" si="9"/>
        <v>-0.23</v>
      </c>
      <c r="E38" s="186" t="s">
        <v>13</v>
      </c>
      <c r="F38" s="186">
        <v>0.13</v>
      </c>
      <c r="G38" s="189" t="s">
        <v>13</v>
      </c>
      <c r="H38" s="186">
        <v>0.23</v>
      </c>
      <c r="I38" s="186">
        <v>0.13</v>
      </c>
      <c r="J38" s="189">
        <f t="shared" si="1"/>
        <v>0.1</v>
      </c>
      <c r="K38" s="186">
        <v>0.5</v>
      </c>
      <c r="L38" s="186">
        <v>0.13</v>
      </c>
      <c r="M38" s="189">
        <f t="shared" si="2"/>
        <v>0.37</v>
      </c>
      <c r="N38" s="186">
        <v>0.74</v>
      </c>
      <c r="O38" s="186">
        <v>0.13</v>
      </c>
      <c r="P38" s="189">
        <f t="shared" si="3"/>
        <v>0.61</v>
      </c>
      <c r="Q38" s="186">
        <v>0.49</v>
      </c>
      <c r="R38" s="186">
        <v>0.13</v>
      </c>
      <c r="S38" s="189">
        <f t="shared" si="4"/>
        <v>0.36</v>
      </c>
      <c r="T38" s="186">
        <v>0.34</v>
      </c>
      <c r="U38" s="186">
        <v>0.13</v>
      </c>
      <c r="V38" s="189">
        <f t="shared" si="5"/>
        <v>0.21000000000000002</v>
      </c>
      <c r="W38" s="186">
        <v>0.32</v>
      </c>
      <c r="X38" s="186">
        <v>0.13</v>
      </c>
      <c r="Y38" s="189">
        <f t="shared" si="6"/>
        <v>0.19</v>
      </c>
      <c r="Z38" s="186">
        <v>0.23</v>
      </c>
      <c r="AA38" s="186">
        <v>0.13</v>
      </c>
      <c r="AB38" s="189">
        <f t="shared" si="7"/>
        <v>0.1</v>
      </c>
      <c r="AC38" s="186">
        <v>0.21</v>
      </c>
      <c r="AD38" s="186">
        <v>0.13</v>
      </c>
      <c r="AE38" s="189">
        <f t="shared" si="8"/>
        <v>7.9999999999999988E-2</v>
      </c>
      <c r="AF38" s="186">
        <f t="shared" si="16"/>
        <v>0.19888888888888889</v>
      </c>
      <c r="AG38" s="96">
        <v>385.75</v>
      </c>
      <c r="AH38" s="186">
        <f t="shared" si="17"/>
        <v>2.6826701939520133E-2</v>
      </c>
      <c r="AI38" s="134">
        <f t="shared" si="18"/>
        <v>5.3355329413045599E-3</v>
      </c>
      <c r="AJ38">
        <v>443.59</v>
      </c>
      <c r="AK38" s="96">
        <v>0.05</v>
      </c>
      <c r="AL38" s="96">
        <v>15.3</v>
      </c>
      <c r="AM38" s="1"/>
    </row>
    <row r="39" spans="1:39">
      <c r="A39" t="s">
        <v>2286</v>
      </c>
      <c r="B39" s="186">
        <v>0.1</v>
      </c>
      <c r="C39" s="186">
        <v>0.13</v>
      </c>
      <c r="D39" s="189">
        <f t="shared" si="9"/>
        <v>-0.03</v>
      </c>
      <c r="E39" s="186">
        <v>0.1</v>
      </c>
      <c r="F39" s="186">
        <v>0.13</v>
      </c>
      <c r="G39" s="189">
        <f t="shared" si="0"/>
        <v>-0.03</v>
      </c>
      <c r="H39" s="186">
        <v>0.15</v>
      </c>
      <c r="I39" s="186">
        <v>0.13</v>
      </c>
      <c r="J39" s="189">
        <f t="shared" si="1"/>
        <v>1.999999999999999E-2</v>
      </c>
      <c r="K39" s="186">
        <v>0.15</v>
      </c>
      <c r="L39" s="186">
        <v>0.13</v>
      </c>
      <c r="M39" s="189">
        <f t="shared" si="2"/>
        <v>1.999999999999999E-2</v>
      </c>
      <c r="N39" s="186">
        <v>0.13</v>
      </c>
      <c r="O39" s="186">
        <v>0.13</v>
      </c>
      <c r="P39" s="189">
        <f t="shared" si="3"/>
        <v>0</v>
      </c>
      <c r="Q39" s="186">
        <v>0.09</v>
      </c>
      <c r="R39" s="186">
        <v>0.13</v>
      </c>
      <c r="S39" s="189">
        <f t="shared" si="4"/>
        <v>-4.0000000000000008E-2</v>
      </c>
      <c r="T39" s="186">
        <v>0.02</v>
      </c>
      <c r="U39" s="186">
        <v>0.13</v>
      </c>
      <c r="V39" s="189">
        <f t="shared" si="5"/>
        <v>-0.11</v>
      </c>
      <c r="W39" s="186">
        <v>0.03</v>
      </c>
      <c r="X39" s="186">
        <v>0.13</v>
      </c>
      <c r="Y39" s="189">
        <f t="shared" si="6"/>
        <v>-0.1</v>
      </c>
      <c r="Z39" s="186">
        <v>7.0000000000000007E-2</v>
      </c>
      <c r="AA39" s="186">
        <v>0.13</v>
      </c>
      <c r="AB39" s="189">
        <f t="shared" si="7"/>
        <v>-0.06</v>
      </c>
      <c r="AC39" s="186">
        <v>0.08</v>
      </c>
      <c r="AD39" s="186">
        <v>0.13</v>
      </c>
      <c r="AE39" s="189">
        <f t="shared" si="8"/>
        <v>-0.05</v>
      </c>
      <c r="AF39" s="186">
        <f t="shared" si="16"/>
        <v>-3.7999999999999999E-2</v>
      </c>
      <c r="AG39" s="96">
        <v>371.82</v>
      </c>
      <c r="AH39" s="186">
        <f t="shared" si="17"/>
        <v>2.5857950266111152E-2</v>
      </c>
      <c r="AI39" s="134">
        <f t="shared" si="18"/>
        <v>-9.8260211011222376E-4</v>
      </c>
      <c r="AJ39">
        <v>458.32</v>
      </c>
      <c r="AK39" s="96">
        <v>0.3</v>
      </c>
      <c r="AL39" s="96">
        <v>13.2</v>
      </c>
      <c r="AM39" s="1"/>
    </row>
    <row r="40" spans="1:39">
      <c r="A40" t="s">
        <v>2287</v>
      </c>
      <c r="B40" s="186">
        <v>0.23</v>
      </c>
      <c r="C40" s="186">
        <v>0.13</v>
      </c>
      <c r="D40" s="189">
        <f t="shared" si="9"/>
        <v>0.1</v>
      </c>
      <c r="E40" s="186">
        <v>0.23</v>
      </c>
      <c r="F40" s="186">
        <v>0.13</v>
      </c>
      <c r="G40" s="189">
        <f t="shared" si="0"/>
        <v>0.1</v>
      </c>
      <c r="H40" s="186">
        <v>0.19</v>
      </c>
      <c r="I40" s="186">
        <v>0.13</v>
      </c>
      <c r="J40" s="189">
        <f t="shared" si="1"/>
        <v>0.06</v>
      </c>
      <c r="K40" s="186">
        <v>0.18</v>
      </c>
      <c r="L40" s="186">
        <v>0.13</v>
      </c>
      <c r="M40" s="189">
        <f t="shared" si="2"/>
        <v>4.9999999999999989E-2</v>
      </c>
      <c r="N40" s="186">
        <v>0.17</v>
      </c>
      <c r="O40" s="186">
        <v>0.13</v>
      </c>
      <c r="P40" s="189">
        <f t="shared" si="3"/>
        <v>4.0000000000000008E-2</v>
      </c>
      <c r="Q40" s="186">
        <v>0.19</v>
      </c>
      <c r="R40" s="186">
        <v>0.13</v>
      </c>
      <c r="S40" s="189">
        <f t="shared" si="4"/>
        <v>0.06</v>
      </c>
      <c r="T40" s="186">
        <v>0.24</v>
      </c>
      <c r="U40" s="186">
        <v>0.13</v>
      </c>
      <c r="V40" s="189">
        <f t="shared" si="5"/>
        <v>0.10999999999999999</v>
      </c>
      <c r="W40" s="186">
        <v>0.19</v>
      </c>
      <c r="X40" s="186">
        <v>0.13</v>
      </c>
      <c r="Y40" s="189">
        <f t="shared" si="6"/>
        <v>0.06</v>
      </c>
      <c r="Z40" s="186">
        <v>0.2</v>
      </c>
      <c r="AA40" s="186">
        <v>0.13</v>
      </c>
      <c r="AB40" s="189">
        <f t="shared" si="7"/>
        <v>7.0000000000000007E-2</v>
      </c>
      <c r="AC40" s="186">
        <v>0.14000000000000001</v>
      </c>
      <c r="AD40" s="186">
        <v>0.13</v>
      </c>
      <c r="AE40" s="189">
        <f t="shared" si="8"/>
        <v>1.0000000000000009E-2</v>
      </c>
      <c r="AF40" s="186">
        <f t="shared" si="16"/>
        <v>6.6000000000000017E-2</v>
      </c>
      <c r="AG40" s="96">
        <v>754.45</v>
      </c>
      <c r="AH40" s="186">
        <f t="shared" si="17"/>
        <v>5.2467674084953897E-2</v>
      </c>
      <c r="AI40" s="134">
        <f t="shared" si="18"/>
        <v>3.462866489606958E-3</v>
      </c>
      <c r="AJ40">
        <v>812.02</v>
      </c>
      <c r="AK40" s="96">
        <v>0</v>
      </c>
      <c r="AL40" s="96">
        <v>7.55</v>
      </c>
      <c r="AM40" s="1"/>
    </row>
    <row r="41" spans="1:39">
      <c r="A41" t="s">
        <v>2288</v>
      </c>
      <c r="B41" s="186">
        <v>0.24</v>
      </c>
      <c r="C41" s="186">
        <v>0.13</v>
      </c>
      <c r="D41" s="189">
        <f t="shared" si="9"/>
        <v>0.10999999999999999</v>
      </c>
      <c r="E41" s="186">
        <v>0.26</v>
      </c>
      <c r="F41" s="186">
        <v>0.13</v>
      </c>
      <c r="G41" s="189">
        <f t="shared" si="0"/>
        <v>0.13</v>
      </c>
      <c r="H41" s="186">
        <v>0.22</v>
      </c>
      <c r="I41" s="186">
        <v>0.13</v>
      </c>
      <c r="J41" s="189">
        <f t="shared" si="1"/>
        <v>0.09</v>
      </c>
      <c r="K41" s="186">
        <v>0.25</v>
      </c>
      <c r="L41" s="186">
        <v>0.13</v>
      </c>
      <c r="M41" s="189">
        <f t="shared" si="2"/>
        <v>0.12</v>
      </c>
      <c r="N41" s="186">
        <v>0.28000000000000003</v>
      </c>
      <c r="O41" s="186">
        <v>0.13</v>
      </c>
      <c r="P41" s="189">
        <f t="shared" si="3"/>
        <v>0.15000000000000002</v>
      </c>
      <c r="Q41" s="186">
        <v>0.28999999999999998</v>
      </c>
      <c r="R41" s="186">
        <v>0.13</v>
      </c>
      <c r="S41" s="189">
        <f t="shared" si="4"/>
        <v>0.15999999999999998</v>
      </c>
      <c r="T41" s="186">
        <v>0.28000000000000003</v>
      </c>
      <c r="U41" s="186">
        <v>0.13</v>
      </c>
      <c r="V41" s="189">
        <f t="shared" si="5"/>
        <v>0.15000000000000002</v>
      </c>
      <c r="W41" s="186">
        <v>0.23</v>
      </c>
      <c r="X41" s="186">
        <v>0.13</v>
      </c>
      <c r="Y41" s="189">
        <f t="shared" si="6"/>
        <v>0.1</v>
      </c>
      <c r="Z41" s="186">
        <v>0.19</v>
      </c>
      <c r="AA41" s="186">
        <v>0.13</v>
      </c>
      <c r="AB41" s="189">
        <f t="shared" si="7"/>
        <v>0.06</v>
      </c>
      <c r="AC41" s="186">
        <v>0.08</v>
      </c>
      <c r="AD41" s="186">
        <v>0.13</v>
      </c>
      <c r="AE41" s="189">
        <f t="shared" si="8"/>
        <v>-0.05</v>
      </c>
      <c r="AF41" s="186">
        <f t="shared" si="16"/>
        <v>0.10200000000000001</v>
      </c>
      <c r="AG41" s="96">
        <v>1529</v>
      </c>
      <c r="AH41" s="186">
        <f t="shared" si="17"/>
        <v>0.10633318798581021</v>
      </c>
      <c r="AI41" s="134">
        <f t="shared" si="18"/>
        <v>1.0845985174552642E-2</v>
      </c>
      <c r="AJ41">
        <v>1831.51</v>
      </c>
      <c r="AK41" s="96">
        <v>0.06</v>
      </c>
      <c r="AL41" s="96" t="s">
        <v>13</v>
      </c>
      <c r="AM41" s="1"/>
    </row>
    <row r="42" spans="1:39">
      <c r="A42" t="s">
        <v>2289</v>
      </c>
      <c r="B42" s="186">
        <v>-0.31</v>
      </c>
      <c r="C42" s="186">
        <v>0.13</v>
      </c>
      <c r="D42" s="189">
        <f t="shared" si="9"/>
        <v>-0.44</v>
      </c>
      <c r="E42" s="186">
        <v>-0.1</v>
      </c>
      <c r="F42" s="186">
        <v>0.13</v>
      </c>
      <c r="G42" s="189">
        <f t="shared" si="0"/>
        <v>-0.23</v>
      </c>
      <c r="H42" s="186">
        <v>-0.13</v>
      </c>
      <c r="I42" s="186">
        <v>0.13</v>
      </c>
      <c r="J42" s="189">
        <f t="shared" si="1"/>
        <v>-0.26</v>
      </c>
      <c r="K42" s="186">
        <v>0.01</v>
      </c>
      <c r="L42" s="186">
        <v>0.13</v>
      </c>
      <c r="M42" s="189">
        <f t="shared" si="2"/>
        <v>-0.12000000000000001</v>
      </c>
      <c r="N42" s="186">
        <v>-0.2</v>
      </c>
      <c r="O42" s="186">
        <v>0.13</v>
      </c>
      <c r="P42" s="189">
        <f t="shared" si="3"/>
        <v>-0.33</v>
      </c>
      <c r="Q42" s="186">
        <v>0.03</v>
      </c>
      <c r="R42" s="186">
        <v>0.13</v>
      </c>
      <c r="S42" s="189">
        <f t="shared" si="4"/>
        <v>-0.1</v>
      </c>
      <c r="T42" s="186">
        <v>-0.19</v>
      </c>
      <c r="U42" s="186">
        <v>0.13</v>
      </c>
      <c r="V42" s="189">
        <f t="shared" si="5"/>
        <v>-0.32</v>
      </c>
      <c r="W42" s="186">
        <v>-0.19</v>
      </c>
      <c r="X42" s="186">
        <v>0.13</v>
      </c>
      <c r="Y42" s="189">
        <f t="shared" si="6"/>
        <v>-0.32</v>
      </c>
      <c r="Z42" s="186">
        <v>-0.17</v>
      </c>
      <c r="AA42" s="186">
        <v>0.13</v>
      </c>
      <c r="AB42" s="189">
        <f t="shared" si="7"/>
        <v>-0.30000000000000004</v>
      </c>
      <c r="AC42" s="186">
        <v>0.22</v>
      </c>
      <c r="AD42" s="186">
        <v>0.13</v>
      </c>
      <c r="AE42" s="189">
        <f t="shared" si="8"/>
        <v>0.09</v>
      </c>
      <c r="AF42" s="186">
        <f t="shared" si="16"/>
        <v>-0.23300000000000001</v>
      </c>
      <c r="AG42" s="96">
        <v>205.53</v>
      </c>
      <c r="AH42" s="186">
        <f t="shared" si="17"/>
        <v>1.4293433699623003E-2</v>
      </c>
      <c r="AI42" s="134">
        <f t="shared" si="18"/>
        <v>-3.3303700520121598E-3</v>
      </c>
      <c r="AJ42">
        <v>490.4</v>
      </c>
      <c r="AK42" s="96">
        <v>1.94</v>
      </c>
      <c r="AL42" s="96">
        <v>-8.5</v>
      </c>
      <c r="AM42" s="1"/>
    </row>
    <row r="43" spans="1:39">
      <c r="A43" t="s">
        <v>2290</v>
      </c>
      <c r="B43" s="186">
        <v>0.17</v>
      </c>
      <c r="C43" s="186">
        <v>0.13</v>
      </c>
      <c r="D43" s="189">
        <f t="shared" si="9"/>
        <v>4.0000000000000008E-2</v>
      </c>
      <c r="E43" s="186">
        <v>0.19</v>
      </c>
      <c r="F43" s="186">
        <v>0.13</v>
      </c>
      <c r="G43" s="189">
        <f t="shared" si="0"/>
        <v>0.06</v>
      </c>
      <c r="H43" s="186">
        <v>0.15</v>
      </c>
      <c r="I43" s="186">
        <v>0.13</v>
      </c>
      <c r="J43" s="189">
        <f t="shared" si="1"/>
        <v>1.999999999999999E-2</v>
      </c>
      <c r="K43" s="186">
        <v>0.15</v>
      </c>
      <c r="L43" s="186">
        <v>0.13</v>
      </c>
      <c r="M43" s="189">
        <f t="shared" si="2"/>
        <v>1.999999999999999E-2</v>
      </c>
      <c r="N43" s="186">
        <v>0.16</v>
      </c>
      <c r="O43" s="186">
        <v>0.13</v>
      </c>
      <c r="P43" s="189">
        <f t="shared" si="3"/>
        <v>0.03</v>
      </c>
      <c r="Q43" s="186">
        <v>0.15</v>
      </c>
      <c r="R43" s="186">
        <v>0.13</v>
      </c>
      <c r="S43" s="189">
        <f t="shared" si="4"/>
        <v>1.999999999999999E-2</v>
      </c>
      <c r="T43" s="186">
        <v>0.14000000000000001</v>
      </c>
      <c r="U43" s="186">
        <v>0.13</v>
      </c>
      <c r="V43" s="189">
        <f t="shared" si="5"/>
        <v>1.0000000000000009E-2</v>
      </c>
      <c r="W43" s="186">
        <v>0.12</v>
      </c>
      <c r="X43" s="186">
        <v>0.13</v>
      </c>
      <c r="Y43" s="189">
        <f t="shared" si="6"/>
        <v>-1.0000000000000009E-2</v>
      </c>
      <c r="Z43" s="186">
        <v>0.14000000000000001</v>
      </c>
      <c r="AA43" s="186">
        <v>0.13</v>
      </c>
      <c r="AB43" s="189">
        <f t="shared" si="7"/>
        <v>1.0000000000000009E-2</v>
      </c>
      <c r="AC43" s="186">
        <v>0.03</v>
      </c>
      <c r="AD43" s="186">
        <v>0.13</v>
      </c>
      <c r="AE43" s="189">
        <f t="shared" si="8"/>
        <v>-0.1</v>
      </c>
      <c r="AF43" s="186">
        <f t="shared" si="16"/>
        <v>9.9999999999999985E-3</v>
      </c>
      <c r="AG43" s="96">
        <v>3492.23</v>
      </c>
      <c r="AH43" s="186">
        <f t="shared" si="17"/>
        <v>0.24286458409397382</v>
      </c>
      <c r="AI43" s="134">
        <f t="shared" si="18"/>
        <v>2.4286458409397377E-3</v>
      </c>
      <c r="AJ43">
        <v>5174.88</v>
      </c>
      <c r="AK43" s="96">
        <v>0.53</v>
      </c>
      <c r="AL43" s="96">
        <v>-22.91</v>
      </c>
      <c r="AM43" s="1"/>
    </row>
    <row r="44" spans="1:39">
      <c r="A44" t="s">
        <v>2291</v>
      </c>
      <c r="B44" s="186" t="s">
        <v>13</v>
      </c>
      <c r="C44" s="186">
        <v>0.13</v>
      </c>
      <c r="D44" s="189" t="s">
        <v>13</v>
      </c>
      <c r="E44" s="186" t="s">
        <v>13</v>
      </c>
      <c r="F44" s="186">
        <v>0.13</v>
      </c>
      <c r="G44" s="189" t="s">
        <v>13</v>
      </c>
      <c r="H44" s="186" t="s">
        <v>13</v>
      </c>
      <c r="I44" s="186">
        <v>0.13</v>
      </c>
      <c r="J44" s="189" t="s">
        <v>13</v>
      </c>
      <c r="K44" s="186">
        <v>0.18</v>
      </c>
      <c r="L44" s="186">
        <v>0.13</v>
      </c>
      <c r="M44" s="189">
        <f t="shared" si="2"/>
        <v>4.9999999999999989E-2</v>
      </c>
      <c r="N44" s="186">
        <v>0.16</v>
      </c>
      <c r="O44" s="186">
        <v>0.13</v>
      </c>
      <c r="P44" s="189">
        <f t="shared" si="3"/>
        <v>0.03</v>
      </c>
      <c r="Q44" s="186">
        <v>0.15</v>
      </c>
      <c r="R44" s="186">
        <v>0.13</v>
      </c>
      <c r="S44" s="189">
        <f t="shared" si="4"/>
        <v>1.999999999999999E-2</v>
      </c>
      <c r="T44" s="186">
        <v>0.14000000000000001</v>
      </c>
      <c r="U44" s="186">
        <v>0.13</v>
      </c>
      <c r="V44" s="189">
        <f t="shared" si="5"/>
        <v>1.0000000000000009E-2</v>
      </c>
      <c r="W44" s="186">
        <v>0.15</v>
      </c>
      <c r="X44" s="186">
        <v>0.13</v>
      </c>
      <c r="Y44" s="189">
        <f t="shared" si="6"/>
        <v>1.999999999999999E-2</v>
      </c>
      <c r="Z44" s="186">
        <v>0.17</v>
      </c>
      <c r="AA44" s="186">
        <v>0.13</v>
      </c>
      <c r="AB44" s="189">
        <f t="shared" si="7"/>
        <v>4.0000000000000008E-2</v>
      </c>
      <c r="AC44" s="186">
        <v>-0.04</v>
      </c>
      <c r="AD44" s="186">
        <v>0.13</v>
      </c>
      <c r="AE44" s="189">
        <f t="shared" si="8"/>
        <v>-0.17</v>
      </c>
      <c r="AF44" s="186">
        <f t="shared" si="16"/>
        <v>-3.9650822308041303E-18</v>
      </c>
      <c r="AG44" s="96">
        <v>1044.29</v>
      </c>
      <c r="AH44" s="186">
        <f t="shared" si="17"/>
        <v>7.2624385141727754E-2</v>
      </c>
      <c r="AI44" s="134">
        <f t="shared" si="18"/>
        <v>-2.8796165904854022E-19</v>
      </c>
      <c r="AJ44">
        <v>1236.04</v>
      </c>
      <c r="AK44" s="96">
        <v>0.25</v>
      </c>
      <c r="AL44" s="96" t="s">
        <v>13</v>
      </c>
      <c r="AM44" s="1"/>
    </row>
    <row r="45" spans="1:39">
      <c r="A45" s="76" t="s">
        <v>2292</v>
      </c>
      <c r="B45" s="186">
        <v>0.09</v>
      </c>
      <c r="C45" s="186">
        <v>0.13</v>
      </c>
      <c r="D45" s="189">
        <f t="shared" si="9"/>
        <v>-4.0000000000000008E-2</v>
      </c>
      <c r="E45" s="186">
        <v>0.1</v>
      </c>
      <c r="F45" s="186">
        <v>0.13</v>
      </c>
      <c r="G45" s="189">
        <f t="shared" si="0"/>
        <v>-0.03</v>
      </c>
      <c r="H45" s="186">
        <v>0.1</v>
      </c>
      <c r="I45" s="186">
        <v>0.13</v>
      </c>
      <c r="J45" s="189">
        <f t="shared" si="1"/>
        <v>-0.03</v>
      </c>
      <c r="K45" s="186">
        <v>0.1</v>
      </c>
      <c r="L45" s="186">
        <v>0.13</v>
      </c>
      <c r="M45" s="189">
        <f t="shared" si="2"/>
        <v>-0.03</v>
      </c>
      <c r="N45" s="186">
        <v>0.09</v>
      </c>
      <c r="O45" s="186">
        <v>0.13</v>
      </c>
      <c r="P45" s="189">
        <f t="shared" si="3"/>
        <v>-4.0000000000000008E-2</v>
      </c>
      <c r="Q45" s="186">
        <v>0.09</v>
      </c>
      <c r="R45" s="186">
        <v>0.13</v>
      </c>
      <c r="S45" s="189">
        <f t="shared" si="4"/>
        <v>-4.0000000000000008E-2</v>
      </c>
      <c r="T45" s="186">
        <v>0.09</v>
      </c>
      <c r="U45" s="186">
        <v>0.13</v>
      </c>
      <c r="V45" s="189">
        <f t="shared" si="5"/>
        <v>-4.0000000000000008E-2</v>
      </c>
      <c r="W45" s="186">
        <v>0.1</v>
      </c>
      <c r="X45" s="186">
        <v>0.13</v>
      </c>
      <c r="Y45" s="189">
        <f t="shared" si="6"/>
        <v>-0.03</v>
      </c>
      <c r="Z45" s="186">
        <v>0.09</v>
      </c>
      <c r="AA45" s="186">
        <v>0.13</v>
      </c>
      <c r="AB45" s="189">
        <f t="shared" si="7"/>
        <v>-4.0000000000000008E-2</v>
      </c>
      <c r="AC45" s="186">
        <v>0.06</v>
      </c>
      <c r="AD45" s="186">
        <v>0.13</v>
      </c>
      <c r="AE45" s="189">
        <f t="shared" si="8"/>
        <v>-7.0000000000000007E-2</v>
      </c>
      <c r="AF45" s="186">
        <f t="shared" si="16"/>
        <v>-3.9000000000000007E-2</v>
      </c>
      <c r="AG45" s="96">
        <v>97.72</v>
      </c>
      <c r="AH45" s="186">
        <f t="shared" si="17"/>
        <v>6.7958660104469413E-3</v>
      </c>
      <c r="AI45" s="134">
        <f t="shared" si="18"/>
        <v>-2.6503877440743075E-4</v>
      </c>
      <c r="AJ45">
        <v>116.05</v>
      </c>
      <c r="AK45" s="96">
        <v>0.12</v>
      </c>
      <c r="AL45" s="96">
        <v>-4.05</v>
      </c>
      <c r="AM45" s="1"/>
    </row>
    <row r="46" spans="1:39">
      <c r="A46" s="76" t="s">
        <v>2293</v>
      </c>
      <c r="B46" s="186">
        <v>0.11</v>
      </c>
      <c r="C46" s="186">
        <v>0.13</v>
      </c>
      <c r="D46" s="189">
        <f t="shared" si="9"/>
        <v>-2.0000000000000004E-2</v>
      </c>
      <c r="E46" s="186">
        <v>0.11</v>
      </c>
      <c r="F46" s="186">
        <v>0.13</v>
      </c>
      <c r="G46" s="189">
        <f t="shared" si="0"/>
        <v>-2.0000000000000004E-2</v>
      </c>
      <c r="H46" s="186">
        <v>0.1</v>
      </c>
      <c r="I46" s="186">
        <v>0.13</v>
      </c>
      <c r="J46" s="189">
        <f t="shared" si="1"/>
        <v>-0.03</v>
      </c>
      <c r="K46" s="186">
        <v>0.09</v>
      </c>
      <c r="L46" s="186">
        <v>0.13</v>
      </c>
      <c r="M46" s="189">
        <f t="shared" si="2"/>
        <v>-4.0000000000000008E-2</v>
      </c>
      <c r="N46" s="186">
        <v>0.05</v>
      </c>
      <c r="O46" s="186">
        <v>0.13</v>
      </c>
      <c r="P46" s="189">
        <f t="shared" si="3"/>
        <v>-0.08</v>
      </c>
      <c r="Q46" s="186">
        <v>-0.02</v>
      </c>
      <c r="R46" s="186">
        <v>0.13</v>
      </c>
      <c r="S46" s="189">
        <f t="shared" si="4"/>
        <v>-0.15</v>
      </c>
      <c r="T46" s="186">
        <v>0.05</v>
      </c>
      <c r="U46" s="186">
        <v>0.13</v>
      </c>
      <c r="V46" s="189">
        <f t="shared" si="5"/>
        <v>-0.08</v>
      </c>
      <c r="W46" s="186">
        <v>0.1</v>
      </c>
      <c r="X46" s="186">
        <v>0.13</v>
      </c>
      <c r="Y46" s="189">
        <f t="shared" si="6"/>
        <v>-0.03</v>
      </c>
      <c r="Z46" s="186">
        <v>0.09</v>
      </c>
      <c r="AA46" s="186">
        <v>0.13</v>
      </c>
      <c r="AB46" s="189">
        <f t="shared" si="7"/>
        <v>-4.0000000000000008E-2</v>
      </c>
      <c r="AC46" s="186">
        <v>0.11</v>
      </c>
      <c r="AD46" s="186">
        <v>0.13</v>
      </c>
      <c r="AE46" s="189">
        <f t="shared" si="8"/>
        <v>-2.0000000000000004E-2</v>
      </c>
      <c r="AF46" s="186">
        <f t="shared" si="16"/>
        <v>-5.1000000000000004E-2</v>
      </c>
      <c r="AG46" s="96">
        <v>115.79</v>
      </c>
      <c r="AH46" s="186">
        <f t="shared" si="17"/>
        <v>8.0525309593701532E-3</v>
      </c>
      <c r="AI46" s="134">
        <f t="shared" si="18"/>
        <v>-4.1067907892787785E-4</v>
      </c>
      <c r="AJ46">
        <v>152.33000000000001</v>
      </c>
      <c r="AK46" s="96">
        <v>0.52</v>
      </c>
      <c r="AL46" s="96">
        <v>-24.03</v>
      </c>
      <c r="AM46" s="1"/>
    </row>
    <row r="47" spans="1:39">
      <c r="A47" s="76" t="s">
        <v>2294</v>
      </c>
      <c r="B47" s="186">
        <v>-0.43</v>
      </c>
      <c r="C47" s="186">
        <v>0.13</v>
      </c>
      <c r="D47" s="189">
        <f t="shared" si="9"/>
        <v>-0.56000000000000005</v>
      </c>
      <c r="E47" s="186">
        <v>0.39</v>
      </c>
      <c r="F47" s="186">
        <v>0.13</v>
      </c>
      <c r="G47" s="189">
        <f t="shared" si="0"/>
        <v>0.26</v>
      </c>
      <c r="H47" s="186">
        <v>4.0000000000000002E-4</v>
      </c>
      <c r="I47" s="186">
        <v>0.13</v>
      </c>
      <c r="J47" s="189">
        <f t="shared" si="1"/>
        <v>-0.12959999999999999</v>
      </c>
      <c r="K47" s="186">
        <v>-1.2942</v>
      </c>
      <c r="L47" s="186">
        <v>0.13</v>
      </c>
      <c r="M47" s="189">
        <f t="shared" si="2"/>
        <v>-1.4241999999999999</v>
      </c>
      <c r="N47" s="186">
        <v>-1.0409999999999999</v>
      </c>
      <c r="O47" s="186">
        <v>0.13</v>
      </c>
      <c r="P47" s="189">
        <f t="shared" si="3"/>
        <v>-1.1709999999999998</v>
      </c>
      <c r="Q47" s="186" t="s">
        <v>13</v>
      </c>
      <c r="R47" s="186">
        <v>0.13</v>
      </c>
      <c r="S47" s="189" t="s">
        <v>13</v>
      </c>
      <c r="T47" s="186" t="s">
        <v>13</v>
      </c>
      <c r="U47" s="186">
        <v>0.13</v>
      </c>
      <c r="V47" s="189" t="s">
        <v>13</v>
      </c>
      <c r="W47" s="186" t="s">
        <v>13</v>
      </c>
      <c r="X47" s="186">
        <v>0.13</v>
      </c>
      <c r="Y47" s="189" t="s">
        <v>13</v>
      </c>
      <c r="Z47" s="186" t="s">
        <v>13</v>
      </c>
      <c r="AA47" s="186">
        <v>0.13</v>
      </c>
      <c r="AB47" s="189" t="s">
        <v>13</v>
      </c>
      <c r="AC47" s="186" t="s">
        <v>13</v>
      </c>
      <c r="AD47" s="186">
        <v>0.13</v>
      </c>
      <c r="AE47" s="189" t="s">
        <v>13</v>
      </c>
      <c r="AF47" s="186">
        <f t="shared" si="16"/>
        <v>-0.60495999999999994</v>
      </c>
      <c r="AG47" s="96">
        <v>-7.91</v>
      </c>
      <c r="AH47" s="186">
        <f t="shared" si="17"/>
        <v>-5.5009517133273946E-4</v>
      </c>
      <c r="AI47" s="134">
        <f t="shared" si="18"/>
        <v>3.3278557484945406E-4</v>
      </c>
      <c r="AJ47">
        <v>9.57</v>
      </c>
      <c r="AK47" s="96" t="s">
        <v>13</v>
      </c>
      <c r="AL47" s="96">
        <v>-17.260000000000002</v>
      </c>
      <c r="AM47" s="1"/>
    </row>
    <row r="48" spans="1:39">
      <c r="A48" s="76" t="s">
        <v>2295</v>
      </c>
      <c r="B48" s="186" t="s">
        <v>13</v>
      </c>
      <c r="C48" s="186">
        <v>0.13</v>
      </c>
      <c r="D48" s="189" t="s">
        <v>13</v>
      </c>
      <c r="E48" s="186" t="s">
        <v>13</v>
      </c>
      <c r="F48" s="186">
        <v>0.13</v>
      </c>
      <c r="G48" s="189" t="s">
        <v>13</v>
      </c>
      <c r="H48" s="186" t="s">
        <v>13</v>
      </c>
      <c r="I48" s="186">
        <v>0.13</v>
      </c>
      <c r="J48" s="189" t="s">
        <v>13</v>
      </c>
      <c r="K48" s="186" t="s">
        <v>13</v>
      </c>
      <c r="L48" s="186">
        <v>0.13</v>
      </c>
      <c r="M48" s="189" t="s">
        <v>13</v>
      </c>
      <c r="N48" s="186" t="s">
        <v>13</v>
      </c>
      <c r="O48" s="186">
        <v>0.13</v>
      </c>
      <c r="P48" s="189" t="s">
        <v>13</v>
      </c>
      <c r="Q48" s="186" t="s">
        <v>13</v>
      </c>
      <c r="R48" s="186">
        <v>0.13</v>
      </c>
      <c r="S48" s="189" t="s">
        <v>13</v>
      </c>
      <c r="T48" s="186" t="s">
        <v>13</v>
      </c>
      <c r="U48" s="186">
        <v>0.13</v>
      </c>
      <c r="V48" s="189" t="s">
        <v>13</v>
      </c>
      <c r="W48" s="186" t="s">
        <v>13</v>
      </c>
      <c r="X48" s="186">
        <v>0.13</v>
      </c>
      <c r="Y48" s="189" t="s">
        <v>13</v>
      </c>
      <c r="Z48" s="186">
        <v>0.15939999999999999</v>
      </c>
      <c r="AA48" s="186">
        <v>0.13</v>
      </c>
      <c r="AB48" s="189">
        <f t="shared" si="7"/>
        <v>2.9399999999999982E-2</v>
      </c>
      <c r="AC48" s="186">
        <v>0.15440000000000001</v>
      </c>
      <c r="AD48" s="186">
        <v>0.13</v>
      </c>
      <c r="AE48" s="189">
        <f t="shared" si="8"/>
        <v>2.4400000000000005E-2</v>
      </c>
      <c r="AF48" s="186">
        <f t="shared" si="16"/>
        <v>2.6899999999999993E-2</v>
      </c>
      <c r="AG48" s="96">
        <v>39.74</v>
      </c>
      <c r="AH48" s="186">
        <f t="shared" si="17"/>
        <v>2.7636892678587952E-3</v>
      </c>
      <c r="AI48" s="134">
        <f t="shared" si="18"/>
        <v>7.4343241305401567E-5</v>
      </c>
      <c r="AJ48">
        <v>55.31</v>
      </c>
      <c r="AK48" s="96">
        <v>0.8</v>
      </c>
      <c r="AL48" s="96" t="s">
        <v>13</v>
      </c>
      <c r="AM48" s="1"/>
    </row>
    <row r="49" spans="1:39">
      <c r="A49" s="76" t="s">
        <v>2296</v>
      </c>
      <c r="B49" s="186">
        <v>0.22020000000000001</v>
      </c>
      <c r="C49" s="186">
        <v>0.13</v>
      </c>
      <c r="D49" s="189">
        <f t="shared" si="9"/>
        <v>9.0200000000000002E-2</v>
      </c>
      <c r="E49" s="186">
        <v>0.2311</v>
      </c>
      <c r="F49" s="186">
        <v>0.13</v>
      </c>
      <c r="G49" s="189">
        <f t="shared" si="0"/>
        <v>0.1011</v>
      </c>
      <c r="H49" s="186">
        <v>0.16489999999999999</v>
      </c>
      <c r="I49" s="186">
        <v>0.13</v>
      </c>
      <c r="J49" s="189">
        <f t="shared" si="1"/>
        <v>3.4899999999999987E-2</v>
      </c>
      <c r="K49" s="186">
        <v>0.12920000000000001</v>
      </c>
      <c r="L49" s="186">
        <v>0.13</v>
      </c>
      <c r="M49" s="189">
        <f t="shared" si="2"/>
        <v>-7.9999999999999516E-4</v>
      </c>
      <c r="N49" s="186">
        <v>0.1195</v>
      </c>
      <c r="O49" s="186">
        <v>0.13</v>
      </c>
      <c r="P49" s="189">
        <f t="shared" si="3"/>
        <v>-1.0500000000000009E-2</v>
      </c>
      <c r="Q49" s="186">
        <v>6.4600000000000005E-2</v>
      </c>
      <c r="R49" s="186">
        <v>0.13</v>
      </c>
      <c r="S49" s="189">
        <f t="shared" si="4"/>
        <v>-6.54E-2</v>
      </c>
      <c r="T49" s="186">
        <v>5.2499999999999998E-2</v>
      </c>
      <c r="U49" s="186">
        <v>0.13</v>
      </c>
      <c r="V49" s="189">
        <f t="shared" si="5"/>
        <v>-7.7500000000000013E-2</v>
      </c>
      <c r="W49" s="186">
        <v>7.1999999999999995E-2</v>
      </c>
      <c r="X49" s="186">
        <v>0.13</v>
      </c>
      <c r="Y49" s="189">
        <f t="shared" si="6"/>
        <v>-5.800000000000001E-2</v>
      </c>
      <c r="Z49" s="186">
        <v>3.7900000000000003E-2</v>
      </c>
      <c r="AA49" s="186">
        <v>0.13</v>
      </c>
      <c r="AB49" s="189">
        <f t="shared" si="7"/>
        <v>-9.2100000000000001E-2</v>
      </c>
      <c r="AC49" s="186">
        <v>2.9600000000000001E-2</v>
      </c>
      <c r="AD49" s="186">
        <v>0.13</v>
      </c>
      <c r="AE49" s="189">
        <f t="shared" si="8"/>
        <v>-0.1004</v>
      </c>
      <c r="AF49" s="186">
        <f t="shared" si="16"/>
        <v>-1.7850000000000005E-2</v>
      </c>
      <c r="AG49" s="96">
        <v>63.81</v>
      </c>
      <c r="AH49" s="186">
        <f t="shared" si="17"/>
        <v>4.437619833469293E-3</v>
      </c>
      <c r="AI49" s="134">
        <f t="shared" si="18"/>
        <v>-7.9211514027426904E-5</v>
      </c>
      <c r="AJ49">
        <v>83.66</v>
      </c>
      <c r="AK49" s="96">
        <v>1.61</v>
      </c>
      <c r="AL49" s="96" t="s">
        <v>13</v>
      </c>
      <c r="AM49" s="1"/>
    </row>
    <row r="50" spans="1:39">
      <c r="A50" s="76" t="s">
        <v>2297</v>
      </c>
      <c r="B50" s="186" t="s">
        <v>13</v>
      </c>
      <c r="C50" s="186">
        <v>0.13</v>
      </c>
      <c r="D50" s="189" t="s">
        <v>13</v>
      </c>
      <c r="E50" s="186">
        <v>0</v>
      </c>
      <c r="F50" s="186">
        <v>0.13</v>
      </c>
      <c r="G50" s="189">
        <f t="shared" si="0"/>
        <v>-0.13</v>
      </c>
      <c r="H50" s="186">
        <v>3.2000000000000002E-3</v>
      </c>
      <c r="I50" s="186">
        <v>0.13</v>
      </c>
      <c r="J50" s="189">
        <f t="shared" si="1"/>
        <v>-0.1268</v>
      </c>
      <c r="K50" s="186">
        <v>0</v>
      </c>
      <c r="L50" s="186">
        <v>0.13</v>
      </c>
      <c r="M50" s="189">
        <f t="shared" si="2"/>
        <v>-0.13</v>
      </c>
      <c r="N50" s="186">
        <v>1.2800000000000001E-2</v>
      </c>
      <c r="O50" s="186">
        <v>0.13</v>
      </c>
      <c r="P50" s="189">
        <f t="shared" si="3"/>
        <v>-0.1172</v>
      </c>
      <c r="Q50" s="186">
        <v>1.2699999999999999E-2</v>
      </c>
      <c r="R50" s="186">
        <v>0.13</v>
      </c>
      <c r="S50" s="189">
        <f t="shared" si="4"/>
        <v>-0.1173</v>
      </c>
      <c r="T50" s="186">
        <v>1.26E-2</v>
      </c>
      <c r="U50" s="186">
        <v>0.13</v>
      </c>
      <c r="V50" s="189">
        <f t="shared" si="5"/>
        <v>-0.1174</v>
      </c>
      <c r="W50" s="186">
        <v>3.4500000000000003E-2</v>
      </c>
      <c r="X50" s="186">
        <v>0.13</v>
      </c>
      <c r="Y50" s="189">
        <f t="shared" si="6"/>
        <v>-9.5500000000000002E-2</v>
      </c>
      <c r="Z50" s="186">
        <v>3.1199999999999999E-2</v>
      </c>
      <c r="AA50" s="186">
        <v>0.13</v>
      </c>
      <c r="AB50" s="189">
        <f t="shared" si="7"/>
        <v>-9.8799999999999999E-2</v>
      </c>
      <c r="AC50" s="186">
        <v>-1.2500000000000001E-2</v>
      </c>
      <c r="AD50" s="186">
        <v>0.13</v>
      </c>
      <c r="AE50" s="189">
        <f t="shared" si="8"/>
        <v>-0.14250000000000002</v>
      </c>
      <c r="AF50" s="186">
        <f t="shared" si="16"/>
        <v>-0.1195</v>
      </c>
      <c r="AG50" s="96">
        <v>3.21</v>
      </c>
      <c r="AH50" s="186">
        <f t="shared" si="17"/>
        <v>2.2323710492769833E-4</v>
      </c>
      <c r="AI50" s="134">
        <f t="shared" si="18"/>
        <v>-2.6676834038859949E-5</v>
      </c>
      <c r="AJ50">
        <v>3.92</v>
      </c>
      <c r="AK50" s="96">
        <v>0</v>
      </c>
      <c r="AL50" s="96" t="s">
        <v>13</v>
      </c>
      <c r="AM50" s="1"/>
    </row>
    <row r="51" spans="1:39">
      <c r="A51" s="76" t="s">
        <v>2298</v>
      </c>
      <c r="B51" s="186" t="s">
        <v>13</v>
      </c>
      <c r="C51" s="186">
        <v>0.13</v>
      </c>
      <c r="D51" s="189" t="s">
        <v>13</v>
      </c>
      <c r="E51" s="186" t="s">
        <v>13</v>
      </c>
      <c r="F51" s="186">
        <v>0.13</v>
      </c>
      <c r="G51" s="189" t="s">
        <v>13</v>
      </c>
      <c r="H51" s="186" t="s">
        <v>13</v>
      </c>
      <c r="I51" s="186">
        <v>0.13</v>
      </c>
      <c r="J51" s="189" t="s">
        <v>13</v>
      </c>
      <c r="K51" s="186">
        <v>-0.28000000000000003</v>
      </c>
      <c r="L51" s="186">
        <v>0.13</v>
      </c>
      <c r="M51" s="189">
        <f t="shared" si="2"/>
        <v>-0.41000000000000003</v>
      </c>
      <c r="N51" s="186">
        <v>-1.01</v>
      </c>
      <c r="O51" s="186">
        <v>0.13</v>
      </c>
      <c r="P51" s="189">
        <f t="shared" si="3"/>
        <v>-1.1400000000000001</v>
      </c>
      <c r="Q51" s="186" t="s">
        <v>13</v>
      </c>
      <c r="R51" s="186">
        <v>0.13</v>
      </c>
      <c r="S51" s="189" t="s">
        <v>13</v>
      </c>
      <c r="T51" s="186" t="s">
        <v>13</v>
      </c>
      <c r="U51" s="186">
        <v>0.13</v>
      </c>
      <c r="V51" s="189" t="s">
        <v>13</v>
      </c>
      <c r="W51" s="186" t="s">
        <v>13</v>
      </c>
      <c r="X51" s="186">
        <v>0.13</v>
      </c>
      <c r="Y51" s="189" t="s">
        <v>13</v>
      </c>
      <c r="Z51" s="186">
        <v>-0.1</v>
      </c>
      <c r="AA51" s="186">
        <v>0.13</v>
      </c>
      <c r="AB51" s="189">
        <f t="shared" si="7"/>
        <v>-0.23</v>
      </c>
      <c r="AC51" s="186">
        <v>-7.0000000000000007E-2</v>
      </c>
      <c r="AD51" s="186">
        <v>0.13</v>
      </c>
      <c r="AE51" s="189">
        <f t="shared" si="8"/>
        <v>-0.2</v>
      </c>
      <c r="AF51" s="186">
        <f t="shared" si="16"/>
        <v>-0.49500000000000005</v>
      </c>
      <c r="AG51" s="96">
        <v>340.87</v>
      </c>
      <c r="AH51" s="186">
        <f t="shared" si="17"/>
        <v>2.3705555126699231E-2</v>
      </c>
      <c r="AI51" s="134">
        <f t="shared" si="18"/>
        <v>-1.173424978771612E-2</v>
      </c>
      <c r="AJ51">
        <v>418.66</v>
      </c>
      <c r="AK51" s="96" t="s">
        <v>13</v>
      </c>
      <c r="AL51" s="96" t="s">
        <v>13</v>
      </c>
      <c r="AM51" s="1"/>
    </row>
    <row r="52" spans="1:39">
      <c r="A52" s="76" t="s">
        <v>2299</v>
      </c>
      <c r="B52" s="186">
        <v>-1.18E-2</v>
      </c>
      <c r="C52" s="186">
        <v>0.13</v>
      </c>
      <c r="D52" s="189">
        <f t="shared" si="9"/>
        <v>-0.14180000000000001</v>
      </c>
      <c r="E52" s="186">
        <v>-6.2799999999999995E-2</v>
      </c>
      <c r="F52" s="186">
        <v>0.13</v>
      </c>
      <c r="G52" s="189">
        <f t="shared" si="0"/>
        <v>-0.1928</v>
      </c>
      <c r="H52" s="186">
        <v>-1.24E-2</v>
      </c>
      <c r="I52" s="186">
        <v>0.13</v>
      </c>
      <c r="J52" s="189">
        <f t="shared" si="1"/>
        <v>-0.1424</v>
      </c>
      <c r="K52" s="186">
        <v>-1.7399999999999999E-2</v>
      </c>
      <c r="L52" s="186">
        <v>0.13</v>
      </c>
      <c r="M52" s="189">
        <f t="shared" si="2"/>
        <v>-0.1474</v>
      </c>
      <c r="N52" s="186">
        <v>-5.5300000000000002E-2</v>
      </c>
      <c r="O52" s="186">
        <v>0.13</v>
      </c>
      <c r="P52" s="189">
        <f t="shared" si="3"/>
        <v>-0.18530000000000002</v>
      </c>
      <c r="Q52" s="186">
        <v>0</v>
      </c>
      <c r="R52" s="186">
        <v>0.13</v>
      </c>
      <c r="S52" s="189">
        <f t="shared" si="4"/>
        <v>-0.13</v>
      </c>
      <c r="T52" s="186">
        <v>-3.3799999999999997E-2</v>
      </c>
      <c r="U52" s="186">
        <v>0.13</v>
      </c>
      <c r="V52" s="189">
        <f t="shared" si="5"/>
        <v>-0.1638</v>
      </c>
      <c r="W52" s="186">
        <v>2.3E-2</v>
      </c>
      <c r="X52" s="186">
        <v>0.13</v>
      </c>
      <c r="Y52" s="189">
        <f t="shared" si="6"/>
        <v>-0.10700000000000001</v>
      </c>
      <c r="Z52" s="186">
        <v>4.8300000000000003E-2</v>
      </c>
      <c r="AA52" s="186">
        <v>0.13</v>
      </c>
      <c r="AB52" s="189">
        <f t="shared" si="7"/>
        <v>-8.1699999999999995E-2</v>
      </c>
      <c r="AC52" s="186">
        <v>0.02</v>
      </c>
      <c r="AD52" s="186">
        <v>0.13</v>
      </c>
      <c r="AE52" s="189">
        <f t="shared" si="8"/>
        <v>-0.11</v>
      </c>
      <c r="AF52" s="186">
        <f t="shared" si="16"/>
        <v>-0.14021999999999998</v>
      </c>
      <c r="AG52" s="96">
        <v>3.47</v>
      </c>
      <c r="AH52" s="186">
        <f t="shared" si="17"/>
        <v>2.4131861498414742E-4</v>
      </c>
      <c r="AI52" s="134">
        <f t="shared" si="18"/>
        <v>-3.3837696193077147E-5</v>
      </c>
      <c r="AJ52">
        <v>3.66</v>
      </c>
      <c r="AK52" s="96">
        <v>0.01</v>
      </c>
      <c r="AL52" s="96">
        <v>-5.21</v>
      </c>
      <c r="AM52" s="1"/>
    </row>
    <row r="53" spans="1:39">
      <c r="A53" s="76" t="s">
        <v>2300</v>
      </c>
      <c r="B53" s="186" t="s">
        <v>13</v>
      </c>
      <c r="C53" s="186">
        <v>0.13</v>
      </c>
      <c r="D53" s="189" t="s">
        <v>13</v>
      </c>
      <c r="E53" s="186" t="s">
        <v>13</v>
      </c>
      <c r="F53" s="186">
        <v>0.13</v>
      </c>
      <c r="G53" s="189" t="s">
        <v>13</v>
      </c>
      <c r="H53" s="186" t="s">
        <v>13</v>
      </c>
      <c r="I53" s="186">
        <v>0.13</v>
      </c>
      <c r="J53" s="189" t="s">
        <v>13</v>
      </c>
      <c r="K53" s="186" t="s">
        <v>13</v>
      </c>
      <c r="L53" s="186">
        <v>0.13</v>
      </c>
      <c r="M53" s="189" t="s">
        <v>13</v>
      </c>
      <c r="N53" s="186" t="s">
        <v>13</v>
      </c>
      <c r="O53" s="186">
        <v>0.13</v>
      </c>
      <c r="P53" s="189" t="s">
        <v>13</v>
      </c>
      <c r="Q53" s="186" t="s">
        <v>13</v>
      </c>
      <c r="R53" s="186">
        <v>0.13</v>
      </c>
      <c r="S53" s="189" t="s">
        <v>13</v>
      </c>
      <c r="T53" s="186">
        <v>3.8E-3</v>
      </c>
      <c r="U53" s="186">
        <v>0.13</v>
      </c>
      <c r="V53" s="189">
        <f t="shared" si="5"/>
        <v>-0.12620000000000001</v>
      </c>
      <c r="W53" s="186">
        <v>1.9599999999999999E-2</v>
      </c>
      <c r="X53" s="186">
        <v>0.13</v>
      </c>
      <c r="Y53" s="189">
        <f t="shared" si="6"/>
        <v>-0.1104</v>
      </c>
      <c r="Z53" s="186">
        <v>-0.54349999999999998</v>
      </c>
      <c r="AA53" s="186">
        <v>0.13</v>
      </c>
      <c r="AB53" s="189">
        <f t="shared" si="7"/>
        <v>-0.67349999999999999</v>
      </c>
      <c r="AC53" s="186">
        <v>-0.26219999999999999</v>
      </c>
      <c r="AD53" s="186">
        <v>0.13</v>
      </c>
      <c r="AE53" s="189">
        <f t="shared" si="8"/>
        <v>-0.39219999999999999</v>
      </c>
      <c r="AF53" s="186">
        <f t="shared" si="16"/>
        <v>-0.325575</v>
      </c>
      <c r="AG53" s="96">
        <v>4.83</v>
      </c>
      <c r="AH53" s="186">
        <f t="shared" si="17"/>
        <v>3.358988214332657E-4</v>
      </c>
      <c r="AI53" s="134">
        <f t="shared" si="18"/>
        <v>-1.0936025878813548E-4</v>
      </c>
      <c r="AJ53">
        <v>5.92</v>
      </c>
      <c r="AK53" s="96">
        <v>0.2</v>
      </c>
      <c r="AL53" s="96" t="s">
        <v>13</v>
      </c>
      <c r="AM53" s="1"/>
    </row>
    <row r="54" spans="1:39">
      <c r="A54" s="167"/>
      <c r="B54" s="113"/>
      <c r="C54" s="231"/>
      <c r="D54" s="232"/>
      <c r="E54" s="113"/>
      <c r="F54" s="231"/>
      <c r="G54" s="232"/>
      <c r="H54" s="113"/>
      <c r="I54" s="231"/>
      <c r="J54" s="232"/>
      <c r="K54" s="113"/>
      <c r="L54" s="231"/>
      <c r="M54" s="232"/>
      <c r="N54" s="113"/>
      <c r="O54" s="231"/>
      <c r="P54" s="232"/>
      <c r="Q54" s="113"/>
      <c r="R54" s="231"/>
      <c r="S54" s="232"/>
      <c r="T54" s="113"/>
      <c r="U54" s="231"/>
      <c r="V54" s="232"/>
      <c r="W54" s="113"/>
      <c r="X54" s="231"/>
      <c r="Y54" s="232"/>
      <c r="Z54" s="113"/>
      <c r="AA54" s="231"/>
      <c r="AB54" s="232"/>
      <c r="AC54" s="113"/>
      <c r="AD54" s="231"/>
      <c r="AE54" s="232"/>
      <c r="AF54" s="80">
        <f>AVERAGE(AF34:AF53)</f>
        <v>-5.6365805555555558E-2</v>
      </c>
      <c r="AG54" s="114">
        <f>SUM(AG34:AG53)</f>
        <v>14379.329999999998</v>
      </c>
      <c r="AH54" s="114"/>
      <c r="AI54" s="38">
        <f>SUM(AI34:AI53)</f>
        <v>6.2742781780436865E-2</v>
      </c>
      <c r="AJ54" s="114">
        <f>SUM(AJ34:AJ53)</f>
        <v>19004.75</v>
      </c>
      <c r="AK54" s="108"/>
      <c r="AL54" s="108"/>
      <c r="AM54" s="179">
        <f>MEDIAN(AF34:AF53)</f>
        <v>-8.9250000000000041E-3</v>
      </c>
    </row>
    <row r="55" spans="1:39">
      <c r="A55" s="76"/>
      <c r="B55"/>
      <c r="C55" s="186"/>
      <c r="D55" s="189"/>
      <c r="E55"/>
      <c r="F55" s="186"/>
      <c r="G55" s="189"/>
      <c r="H55"/>
      <c r="I55" s="186"/>
      <c r="J55" s="189"/>
      <c r="K55"/>
      <c r="L55" s="186"/>
      <c r="M55" s="189"/>
      <c r="N55"/>
      <c r="O55" s="186"/>
      <c r="P55" s="189"/>
      <c r="Q55"/>
      <c r="R55" s="186"/>
      <c r="S55" s="189"/>
      <c r="T55"/>
      <c r="U55" s="186"/>
      <c r="V55" s="189"/>
      <c r="W55"/>
      <c r="X55" s="186"/>
      <c r="Y55" s="189"/>
      <c r="Z55"/>
      <c r="AA55" s="186"/>
      <c r="AB55" s="189"/>
      <c r="AC55"/>
      <c r="AD55" s="186"/>
      <c r="AE55" s="189"/>
      <c r="AF55"/>
      <c r="AG55" s="96"/>
      <c r="AH55"/>
      <c r="AI55" s="96"/>
      <c r="AJ55"/>
      <c r="AK55" s="96"/>
      <c r="AL55" s="96"/>
      <c r="AM55" s="1"/>
    </row>
    <row r="56" spans="1:39">
      <c r="A56" s="66" t="s">
        <v>2301</v>
      </c>
      <c r="B56"/>
      <c r="C56" s="186"/>
      <c r="D56" s="189"/>
      <c r="E56"/>
      <c r="F56" s="186"/>
      <c r="G56" s="189"/>
      <c r="H56"/>
      <c r="I56" s="186"/>
      <c r="J56" s="189"/>
      <c r="K56"/>
      <c r="L56" s="186"/>
      <c r="M56" s="189"/>
      <c r="N56"/>
      <c r="O56" s="186"/>
      <c r="P56" s="189"/>
      <c r="Q56"/>
      <c r="R56" s="186"/>
      <c r="S56" s="189"/>
      <c r="T56"/>
      <c r="U56" s="186"/>
      <c r="V56" s="189"/>
      <c r="W56"/>
      <c r="X56" s="186"/>
      <c r="Y56" s="189"/>
      <c r="Z56"/>
      <c r="AA56" s="186"/>
      <c r="AB56" s="189"/>
      <c r="AC56"/>
      <c r="AD56" s="186"/>
      <c r="AE56" s="189"/>
      <c r="AF56"/>
      <c r="AG56" s="96"/>
      <c r="AH56"/>
      <c r="AI56" s="96"/>
      <c r="AJ56"/>
      <c r="AK56" s="96"/>
      <c r="AL56" s="96"/>
      <c r="AM56" s="1"/>
    </row>
    <row r="57" spans="1:39">
      <c r="A57" t="s">
        <v>2302</v>
      </c>
      <c r="B57" s="186">
        <v>0.24</v>
      </c>
      <c r="C57" s="186">
        <v>0.13</v>
      </c>
      <c r="D57" s="189">
        <f t="shared" si="9"/>
        <v>0.10999999999999999</v>
      </c>
      <c r="E57" s="186">
        <v>0.31</v>
      </c>
      <c r="F57" s="186">
        <v>0.13</v>
      </c>
      <c r="G57" s="189">
        <f t="shared" si="0"/>
        <v>0.18</v>
      </c>
      <c r="H57" s="186">
        <v>0.25</v>
      </c>
      <c r="I57" s="186">
        <v>0.13</v>
      </c>
      <c r="J57" s="189">
        <f t="shared" si="1"/>
        <v>0.12</v>
      </c>
      <c r="K57" s="186">
        <v>0.15</v>
      </c>
      <c r="L57" s="186">
        <v>0.13</v>
      </c>
      <c r="M57" s="189">
        <f t="shared" si="2"/>
        <v>1.999999999999999E-2</v>
      </c>
      <c r="N57" s="186">
        <v>0.17</v>
      </c>
      <c r="O57" s="186">
        <v>0.13</v>
      </c>
      <c r="P57" s="189">
        <f t="shared" si="3"/>
        <v>4.0000000000000008E-2</v>
      </c>
      <c r="Q57" s="186">
        <v>0.19</v>
      </c>
      <c r="R57" s="186">
        <v>0.13</v>
      </c>
      <c r="S57" s="189">
        <f t="shared" si="4"/>
        <v>0.06</v>
      </c>
      <c r="T57" s="186">
        <v>0.15</v>
      </c>
      <c r="U57" s="186">
        <v>0.13</v>
      </c>
      <c r="V57" s="189">
        <f t="shared" si="5"/>
        <v>1.999999999999999E-2</v>
      </c>
      <c r="W57" s="186">
        <v>0.18</v>
      </c>
      <c r="X57" s="186">
        <v>0.13</v>
      </c>
      <c r="Y57" s="189">
        <f t="shared" si="6"/>
        <v>4.9999999999999989E-2</v>
      </c>
      <c r="Z57" s="186">
        <v>0.23</v>
      </c>
      <c r="AA57" s="186">
        <v>0.13</v>
      </c>
      <c r="AB57" s="189">
        <f t="shared" si="7"/>
        <v>0.1</v>
      </c>
      <c r="AC57" s="186">
        <v>0.23</v>
      </c>
      <c r="AD57" s="186">
        <v>0.13</v>
      </c>
      <c r="AE57" s="189">
        <f t="shared" si="8"/>
        <v>0.1</v>
      </c>
      <c r="AF57" s="186">
        <f t="shared" ref="AF57:AF81" si="19">AVERAGE(D57,G57,J57,M57,P57,S57,V57,Y57,AB57,AE57)</f>
        <v>0.08</v>
      </c>
      <c r="AG57" s="96">
        <v>6336.79</v>
      </c>
      <c r="AH57" s="186">
        <f>AG57/$AG$82</f>
        <v>0.10320456141168063</v>
      </c>
      <c r="AI57" s="134">
        <f>AH57*AF57</f>
        <v>8.2563649129344507E-3</v>
      </c>
      <c r="AJ57">
        <v>10148.77</v>
      </c>
      <c r="AK57" s="96">
        <v>0.47</v>
      </c>
      <c r="AL57" s="96">
        <v>11.75</v>
      </c>
      <c r="AM57" s="1"/>
    </row>
    <row r="58" spans="1:39">
      <c r="A58" t="s">
        <v>2303</v>
      </c>
      <c r="B58" s="186">
        <v>0.1</v>
      </c>
      <c r="C58" s="186">
        <v>0.13</v>
      </c>
      <c r="D58" s="189">
        <f t="shared" si="9"/>
        <v>-0.03</v>
      </c>
      <c r="E58" s="186">
        <v>0.11</v>
      </c>
      <c r="F58" s="186">
        <v>0.13</v>
      </c>
      <c r="G58" s="189">
        <f t="shared" si="0"/>
        <v>-2.0000000000000004E-2</v>
      </c>
      <c r="H58" s="186">
        <v>0.13</v>
      </c>
      <c r="I58" s="186">
        <v>0.13</v>
      </c>
      <c r="J58" s="189">
        <f t="shared" si="1"/>
        <v>0</v>
      </c>
      <c r="K58" s="186">
        <v>0.08</v>
      </c>
      <c r="L58" s="186">
        <v>0.13</v>
      </c>
      <c r="M58" s="189">
        <f t="shared" si="2"/>
        <v>-0.05</v>
      </c>
      <c r="N58" s="186">
        <v>7.0000000000000007E-2</v>
      </c>
      <c r="O58" s="186">
        <v>0.13</v>
      </c>
      <c r="P58" s="189">
        <f t="shared" si="3"/>
        <v>-0.06</v>
      </c>
      <c r="Q58" s="186">
        <v>0.09</v>
      </c>
      <c r="R58" s="186">
        <v>0.13</v>
      </c>
      <c r="S58" s="189">
        <f t="shared" si="4"/>
        <v>-4.0000000000000008E-2</v>
      </c>
      <c r="T58" s="186">
        <v>0.1</v>
      </c>
      <c r="U58" s="186">
        <v>0.13</v>
      </c>
      <c r="V58" s="189">
        <f t="shared" si="5"/>
        <v>-0.03</v>
      </c>
      <c r="W58" s="186">
        <v>0.11</v>
      </c>
      <c r="X58" s="186">
        <v>0.13</v>
      </c>
      <c r="Y58" s="189">
        <f t="shared" si="6"/>
        <v>-2.0000000000000004E-2</v>
      </c>
      <c r="Z58" s="186">
        <v>0.12</v>
      </c>
      <c r="AA58" s="186">
        <v>0.13</v>
      </c>
      <c r="AB58" s="189">
        <f t="shared" si="7"/>
        <v>-1.0000000000000009E-2</v>
      </c>
      <c r="AC58" s="186">
        <v>0.12</v>
      </c>
      <c r="AD58" s="186">
        <v>0.13</v>
      </c>
      <c r="AE58" s="189">
        <f t="shared" si="8"/>
        <v>-1.0000000000000009E-2</v>
      </c>
      <c r="AF58" s="186">
        <f t="shared" si="19"/>
        <v>-2.7000000000000003E-2</v>
      </c>
      <c r="AG58" s="96">
        <v>12946.71</v>
      </c>
      <c r="AH58" s="186">
        <f t="shared" ref="AH58:AH81" si="20">AG58/$AG$82</f>
        <v>0.21085747314874245</v>
      </c>
      <c r="AI58" s="134">
        <f t="shared" ref="AI58:AI81" si="21">AH58*AF58</f>
        <v>-5.6931517750160466E-3</v>
      </c>
      <c r="AJ58">
        <v>14532.67</v>
      </c>
      <c r="AK58" s="96">
        <v>2.66</v>
      </c>
      <c r="AL58" s="96">
        <v>7.71</v>
      </c>
      <c r="AM58" s="1"/>
    </row>
    <row r="59" spans="1:39">
      <c r="A59" t="s">
        <v>2304</v>
      </c>
      <c r="B59" s="186">
        <v>0.02</v>
      </c>
      <c r="C59" s="186">
        <v>0.13</v>
      </c>
      <c r="D59" s="189">
        <f t="shared" si="9"/>
        <v>-0.11</v>
      </c>
      <c r="E59" s="186">
        <v>0.08</v>
      </c>
      <c r="F59" s="186">
        <v>0.13</v>
      </c>
      <c r="G59" s="189">
        <f t="shared" si="0"/>
        <v>-0.05</v>
      </c>
      <c r="H59" s="186">
        <v>0.16</v>
      </c>
      <c r="I59" s="186">
        <v>0.13</v>
      </c>
      <c r="J59" s="189">
        <f t="shared" si="1"/>
        <v>0.03</v>
      </c>
      <c r="K59" s="186">
        <v>-0.23</v>
      </c>
      <c r="L59" s="186">
        <v>0.13</v>
      </c>
      <c r="M59" s="189">
        <f t="shared" si="2"/>
        <v>-0.36</v>
      </c>
      <c r="N59" s="186">
        <v>-0.24</v>
      </c>
      <c r="O59" s="186">
        <v>0.13</v>
      </c>
      <c r="P59" s="189">
        <f t="shared" si="3"/>
        <v>-0.37</v>
      </c>
      <c r="Q59" s="186">
        <v>-0.41</v>
      </c>
      <c r="R59" s="186">
        <v>0.13</v>
      </c>
      <c r="S59" s="189">
        <f t="shared" si="4"/>
        <v>-0.54</v>
      </c>
      <c r="T59" s="186">
        <v>-0.55000000000000004</v>
      </c>
      <c r="U59" s="186">
        <v>0.13</v>
      </c>
      <c r="V59" s="189">
        <f t="shared" si="5"/>
        <v>-0.68</v>
      </c>
      <c r="W59" s="186">
        <v>0.06</v>
      </c>
      <c r="X59" s="186">
        <v>0.13</v>
      </c>
      <c r="Y59" s="189">
        <f t="shared" si="6"/>
        <v>-7.0000000000000007E-2</v>
      </c>
      <c r="Z59" s="186">
        <v>0.25</v>
      </c>
      <c r="AA59" s="186">
        <v>0.13</v>
      </c>
      <c r="AB59" s="189">
        <f t="shared" si="7"/>
        <v>0.12</v>
      </c>
      <c r="AC59" s="186">
        <v>0.61</v>
      </c>
      <c r="AD59" s="186">
        <v>0.13</v>
      </c>
      <c r="AE59" s="189">
        <f t="shared" si="8"/>
        <v>0.48</v>
      </c>
      <c r="AF59" s="186">
        <f t="shared" si="19"/>
        <v>-0.15499999999999997</v>
      </c>
      <c r="AG59" s="96">
        <v>705.22</v>
      </c>
      <c r="AH59" s="186">
        <f t="shared" si="20"/>
        <v>1.1485613504431332E-2</v>
      </c>
      <c r="AI59" s="134">
        <f t="shared" si="21"/>
        <v>-1.7802700931868563E-3</v>
      </c>
      <c r="AJ59">
        <v>1884.49</v>
      </c>
      <c r="AK59" s="96" t="s">
        <v>13</v>
      </c>
      <c r="AL59" s="96">
        <v>-1.64</v>
      </c>
      <c r="AM59" s="1"/>
    </row>
    <row r="60" spans="1:39">
      <c r="A60" t="s">
        <v>2305</v>
      </c>
      <c r="B60" s="186">
        <v>0.13</v>
      </c>
      <c r="C60" s="186">
        <v>0.13</v>
      </c>
      <c r="D60" s="189">
        <f t="shared" si="9"/>
        <v>0</v>
      </c>
      <c r="E60" s="186">
        <v>0.15</v>
      </c>
      <c r="F60" s="186">
        <v>0.13</v>
      </c>
      <c r="G60" s="189">
        <f t="shared" si="0"/>
        <v>1.999999999999999E-2</v>
      </c>
      <c r="H60" s="186">
        <v>0.14000000000000001</v>
      </c>
      <c r="I60" s="186">
        <v>0.13</v>
      </c>
      <c r="J60" s="189">
        <f t="shared" si="1"/>
        <v>1.0000000000000009E-2</v>
      </c>
      <c r="K60" s="186">
        <v>0.13</v>
      </c>
      <c r="L60" s="186">
        <v>0.13</v>
      </c>
      <c r="M60" s="189">
        <f t="shared" si="2"/>
        <v>0</v>
      </c>
      <c r="N60" s="186">
        <v>0.12</v>
      </c>
      <c r="O60" s="186">
        <v>0.13</v>
      </c>
      <c r="P60" s="189">
        <f t="shared" si="3"/>
        <v>-1.0000000000000009E-2</v>
      </c>
      <c r="Q60" s="186">
        <v>0.15</v>
      </c>
      <c r="R60" s="186">
        <v>0.13</v>
      </c>
      <c r="S60" s="189">
        <f t="shared" si="4"/>
        <v>1.999999999999999E-2</v>
      </c>
      <c r="T60" s="186">
        <v>0.08</v>
      </c>
      <c r="U60" s="186">
        <v>0.13</v>
      </c>
      <c r="V60" s="189">
        <f t="shared" si="5"/>
        <v>-0.05</v>
      </c>
      <c r="W60" s="186">
        <v>7.0000000000000007E-2</v>
      </c>
      <c r="X60" s="186">
        <v>0.13</v>
      </c>
      <c r="Y60" s="189">
        <f t="shared" si="6"/>
        <v>-0.06</v>
      </c>
      <c r="Z60" s="186">
        <v>0.04</v>
      </c>
      <c r="AA60" s="186">
        <v>0.13</v>
      </c>
      <c r="AB60" s="189">
        <f t="shared" si="7"/>
        <v>-0.09</v>
      </c>
      <c r="AC60" s="186">
        <v>7.0000000000000007E-2</v>
      </c>
      <c r="AD60" s="186">
        <v>0.13</v>
      </c>
      <c r="AE60" s="189">
        <f t="shared" si="8"/>
        <v>-0.06</v>
      </c>
      <c r="AF60" s="186">
        <f t="shared" si="19"/>
        <v>-2.2000000000000002E-2</v>
      </c>
      <c r="AG60" s="96">
        <v>7856.82</v>
      </c>
      <c r="AH60" s="186">
        <f t="shared" si="20"/>
        <v>0.12796063341068911</v>
      </c>
      <c r="AI60" s="134">
        <f t="shared" si="21"/>
        <v>-2.8151339350351609E-3</v>
      </c>
      <c r="AJ60">
        <v>10293.27</v>
      </c>
      <c r="AK60" s="96">
        <v>1.47</v>
      </c>
      <c r="AL60" s="96">
        <v>-6.7</v>
      </c>
      <c r="AM60" s="1"/>
    </row>
    <row r="61" spans="1:39">
      <c r="A61" t="s">
        <v>2306</v>
      </c>
      <c r="B61" s="186">
        <v>0.1</v>
      </c>
      <c r="C61" s="186">
        <v>0.13</v>
      </c>
      <c r="D61" s="189">
        <f t="shared" si="9"/>
        <v>-0.03</v>
      </c>
      <c r="E61" s="186">
        <v>0.13</v>
      </c>
      <c r="F61" s="186">
        <v>0.13</v>
      </c>
      <c r="G61" s="189">
        <f t="shared" si="0"/>
        <v>0</v>
      </c>
      <c r="H61" s="186">
        <v>0.11</v>
      </c>
      <c r="I61" s="186">
        <v>0.13</v>
      </c>
      <c r="J61" s="189">
        <f t="shared" si="1"/>
        <v>-2.0000000000000004E-2</v>
      </c>
      <c r="K61" s="186">
        <v>0.09</v>
      </c>
      <c r="L61" s="186">
        <v>0.13</v>
      </c>
      <c r="M61" s="189">
        <f t="shared" si="2"/>
        <v>-4.0000000000000008E-2</v>
      </c>
      <c r="N61" s="186">
        <v>0.08</v>
      </c>
      <c r="O61" s="186">
        <v>0.13</v>
      </c>
      <c r="P61" s="189">
        <f t="shared" si="3"/>
        <v>-0.05</v>
      </c>
      <c r="Q61" s="186">
        <v>-0.03</v>
      </c>
      <c r="R61" s="186">
        <v>0.13</v>
      </c>
      <c r="S61" s="189">
        <f t="shared" si="4"/>
        <v>-0.16</v>
      </c>
      <c r="T61" s="186">
        <v>0.09</v>
      </c>
      <c r="U61" s="186">
        <v>0.13</v>
      </c>
      <c r="V61" s="189">
        <f t="shared" si="5"/>
        <v>-4.0000000000000008E-2</v>
      </c>
      <c r="W61" s="186">
        <v>0.1</v>
      </c>
      <c r="X61" s="186">
        <v>0.13</v>
      </c>
      <c r="Y61" s="189">
        <f t="shared" si="6"/>
        <v>-0.03</v>
      </c>
      <c r="Z61" s="186">
        <v>0.24</v>
      </c>
      <c r="AA61" s="186">
        <v>0.13</v>
      </c>
      <c r="AB61" s="189">
        <f t="shared" si="7"/>
        <v>0.10999999999999999</v>
      </c>
      <c r="AC61" s="186">
        <v>0.16</v>
      </c>
      <c r="AD61" s="186">
        <v>0.13</v>
      </c>
      <c r="AE61" s="189">
        <f t="shared" si="8"/>
        <v>0.03</v>
      </c>
      <c r="AF61" s="186">
        <f t="shared" si="19"/>
        <v>-2.3000000000000013E-2</v>
      </c>
      <c r="AG61" s="96">
        <v>5049.8</v>
      </c>
      <c r="AH61" s="186">
        <f t="shared" si="20"/>
        <v>8.2243911225826472E-2</v>
      </c>
      <c r="AI61" s="134">
        <f t="shared" si="21"/>
        <v>-1.8916099581940099E-3</v>
      </c>
      <c r="AJ61">
        <v>7540.32</v>
      </c>
      <c r="AK61" s="96">
        <v>0.01</v>
      </c>
      <c r="AL61" s="96">
        <v>2.04</v>
      </c>
      <c r="AM61" s="1"/>
    </row>
    <row r="62" spans="1:39">
      <c r="A62" t="s">
        <v>2307</v>
      </c>
      <c r="B62" s="186">
        <v>0.17</v>
      </c>
      <c r="C62" s="186">
        <v>0.13</v>
      </c>
      <c r="D62" s="189">
        <f t="shared" si="9"/>
        <v>4.0000000000000008E-2</v>
      </c>
      <c r="E62" s="186">
        <v>0.37</v>
      </c>
      <c r="F62" s="186">
        <v>0.13</v>
      </c>
      <c r="G62" s="189">
        <f t="shared" si="0"/>
        <v>0.24</v>
      </c>
      <c r="H62" s="186">
        <v>0.32</v>
      </c>
      <c r="I62" s="186">
        <v>0.13</v>
      </c>
      <c r="J62" s="189">
        <f t="shared" si="1"/>
        <v>0.19</v>
      </c>
      <c r="K62" s="186">
        <v>0.17</v>
      </c>
      <c r="L62" s="186">
        <v>0.13</v>
      </c>
      <c r="M62" s="189">
        <f t="shared" si="2"/>
        <v>4.0000000000000008E-2</v>
      </c>
      <c r="N62" s="186">
        <v>0.1</v>
      </c>
      <c r="O62" s="186">
        <v>0.13</v>
      </c>
      <c r="P62" s="189">
        <f t="shared" si="3"/>
        <v>-0.03</v>
      </c>
      <c r="Q62" s="186">
        <v>0.12</v>
      </c>
      <c r="R62" s="186">
        <v>0.13</v>
      </c>
      <c r="S62" s="189">
        <f t="shared" si="4"/>
        <v>-1.0000000000000009E-2</v>
      </c>
      <c r="T62" s="186">
        <v>0.1</v>
      </c>
      <c r="U62" s="186">
        <v>0.13</v>
      </c>
      <c r="V62" s="189">
        <f t="shared" si="5"/>
        <v>-0.03</v>
      </c>
      <c r="W62" s="186">
        <v>0.06</v>
      </c>
      <c r="X62" s="186">
        <v>0.13</v>
      </c>
      <c r="Y62" s="189">
        <f t="shared" si="6"/>
        <v>-7.0000000000000007E-2</v>
      </c>
      <c r="Z62" s="186">
        <v>7.0000000000000007E-2</v>
      </c>
      <c r="AA62" s="186">
        <v>0.13</v>
      </c>
      <c r="AB62" s="189">
        <f t="shared" si="7"/>
        <v>-0.06</v>
      </c>
      <c r="AC62" s="186">
        <v>0.09</v>
      </c>
      <c r="AD62" s="186">
        <v>0.13</v>
      </c>
      <c r="AE62" s="189">
        <f t="shared" si="8"/>
        <v>-4.0000000000000008E-2</v>
      </c>
      <c r="AF62" s="186">
        <f t="shared" si="19"/>
        <v>2.6999999999999989E-2</v>
      </c>
      <c r="AG62" s="96">
        <v>8664.89</v>
      </c>
      <c r="AH62" s="186">
        <f t="shared" si="20"/>
        <v>0.14112132043676015</v>
      </c>
      <c r="AI62" s="134">
        <f t="shared" si="21"/>
        <v>3.8102756517925224E-3</v>
      </c>
      <c r="AJ62">
        <v>10600.26</v>
      </c>
      <c r="AK62" s="96">
        <v>0.21</v>
      </c>
      <c r="AL62" s="96">
        <v>-1.45</v>
      </c>
      <c r="AM62" s="1"/>
    </row>
    <row r="63" spans="1:39">
      <c r="A63" t="s">
        <v>2308</v>
      </c>
      <c r="B63" s="186">
        <v>0.15</v>
      </c>
      <c r="C63" s="186">
        <v>0.13</v>
      </c>
      <c r="D63" s="189">
        <f t="shared" si="9"/>
        <v>1.999999999999999E-2</v>
      </c>
      <c r="E63" s="186">
        <v>0.1</v>
      </c>
      <c r="F63" s="186">
        <v>0.13</v>
      </c>
      <c r="G63" s="189">
        <f t="shared" si="0"/>
        <v>-0.03</v>
      </c>
      <c r="H63" s="186">
        <v>7.0000000000000007E-2</v>
      </c>
      <c r="I63" s="186">
        <v>0.13</v>
      </c>
      <c r="J63" s="189">
        <f t="shared" si="1"/>
        <v>-0.06</v>
      </c>
      <c r="K63" s="186">
        <v>-0.01</v>
      </c>
      <c r="L63" s="186">
        <v>0.13</v>
      </c>
      <c r="M63" s="189">
        <f t="shared" si="2"/>
        <v>-0.14000000000000001</v>
      </c>
      <c r="N63" s="186">
        <v>0.01</v>
      </c>
      <c r="O63" s="186">
        <v>0.13</v>
      </c>
      <c r="P63" s="189">
        <f t="shared" si="3"/>
        <v>-0.12000000000000001</v>
      </c>
      <c r="Q63" s="186">
        <v>0.04</v>
      </c>
      <c r="R63" s="186">
        <v>0.13</v>
      </c>
      <c r="S63" s="189">
        <f t="shared" si="4"/>
        <v>-0.09</v>
      </c>
      <c r="T63" s="186">
        <v>0.06</v>
      </c>
      <c r="U63" s="186">
        <v>0.13</v>
      </c>
      <c r="V63" s="189">
        <f t="shared" si="5"/>
        <v>-7.0000000000000007E-2</v>
      </c>
      <c r="W63" s="186">
        <v>0.08</v>
      </c>
      <c r="X63" s="186">
        <v>0.13</v>
      </c>
      <c r="Y63" s="189">
        <f t="shared" si="6"/>
        <v>-0.05</v>
      </c>
      <c r="Z63" s="186">
        <v>0.09</v>
      </c>
      <c r="AA63" s="186">
        <v>0.13</v>
      </c>
      <c r="AB63" s="189">
        <f t="shared" si="7"/>
        <v>-4.0000000000000008E-2</v>
      </c>
      <c r="AC63" s="186">
        <v>0.11</v>
      </c>
      <c r="AD63" s="186">
        <v>0.13</v>
      </c>
      <c r="AE63" s="189">
        <f t="shared" si="8"/>
        <v>-2.0000000000000004E-2</v>
      </c>
      <c r="AF63" s="186">
        <f t="shared" si="19"/>
        <v>-6.0000000000000012E-2</v>
      </c>
      <c r="AG63" s="96">
        <v>8734.5499999999993</v>
      </c>
      <c r="AH63" s="186">
        <f t="shared" si="20"/>
        <v>0.14225584276556349</v>
      </c>
      <c r="AI63" s="134">
        <f t="shared" si="21"/>
        <v>-8.5353505659338108E-3</v>
      </c>
      <c r="AJ63">
        <v>13416.91</v>
      </c>
      <c r="AK63" s="96">
        <v>3.08</v>
      </c>
      <c r="AL63" s="96">
        <v>-13.54</v>
      </c>
      <c r="AM63" s="1"/>
    </row>
    <row r="64" spans="1:39">
      <c r="A64" t="s">
        <v>2309</v>
      </c>
      <c r="B64" s="186">
        <v>0.17</v>
      </c>
      <c r="C64" s="186">
        <v>0.13</v>
      </c>
      <c r="D64" s="189">
        <f t="shared" si="9"/>
        <v>4.0000000000000008E-2</v>
      </c>
      <c r="E64" s="186">
        <v>0.22</v>
      </c>
      <c r="F64" s="186">
        <v>0.13</v>
      </c>
      <c r="G64" s="189">
        <f t="shared" si="0"/>
        <v>0.09</v>
      </c>
      <c r="H64" s="186">
        <v>0.14000000000000001</v>
      </c>
      <c r="I64" s="186">
        <v>0.13</v>
      </c>
      <c r="J64" s="189">
        <f t="shared" si="1"/>
        <v>1.0000000000000009E-2</v>
      </c>
      <c r="K64" s="186">
        <v>0.09</v>
      </c>
      <c r="L64" s="186">
        <v>0.13</v>
      </c>
      <c r="M64" s="189">
        <f t="shared" si="2"/>
        <v>-4.0000000000000008E-2</v>
      </c>
      <c r="N64" s="186">
        <v>0.1</v>
      </c>
      <c r="O64" s="186">
        <v>0.13</v>
      </c>
      <c r="P64" s="189">
        <f t="shared" si="3"/>
        <v>-0.03</v>
      </c>
      <c r="Q64" s="186">
        <v>7.0000000000000007E-2</v>
      </c>
      <c r="R64" s="186">
        <v>0.13</v>
      </c>
      <c r="S64" s="189">
        <f t="shared" si="4"/>
        <v>-0.06</v>
      </c>
      <c r="T64" s="186">
        <v>0.05</v>
      </c>
      <c r="U64" s="186">
        <v>0.13</v>
      </c>
      <c r="V64" s="189">
        <f t="shared" si="5"/>
        <v>-0.08</v>
      </c>
      <c r="W64" s="186">
        <v>0.09</v>
      </c>
      <c r="X64" s="186">
        <v>0.13</v>
      </c>
      <c r="Y64" s="189">
        <f t="shared" si="6"/>
        <v>-4.0000000000000008E-2</v>
      </c>
      <c r="Z64" s="186">
        <v>0.09</v>
      </c>
      <c r="AA64" s="186">
        <v>0.13</v>
      </c>
      <c r="AB64" s="189">
        <f t="shared" si="7"/>
        <v>-4.0000000000000008E-2</v>
      </c>
      <c r="AC64" s="186">
        <v>0.08</v>
      </c>
      <c r="AD64" s="186">
        <v>0.13</v>
      </c>
      <c r="AE64" s="189">
        <f t="shared" si="8"/>
        <v>-0.05</v>
      </c>
      <c r="AF64" s="186">
        <f t="shared" si="19"/>
        <v>-0.02</v>
      </c>
      <c r="AG64" s="96">
        <v>1886.09</v>
      </c>
      <c r="AH64" s="186">
        <f t="shared" si="20"/>
        <v>3.0717933091195498E-2</v>
      </c>
      <c r="AI64" s="134">
        <f t="shared" si="21"/>
        <v>-6.1435866182390998E-4</v>
      </c>
      <c r="AJ64">
        <v>2641.87</v>
      </c>
      <c r="AK64" s="96">
        <v>2.75</v>
      </c>
      <c r="AL64" s="96">
        <v>1.68</v>
      </c>
      <c r="AM64" s="1"/>
    </row>
    <row r="65" spans="1:39">
      <c r="A65" t="s">
        <v>2310</v>
      </c>
      <c r="B65" s="186" t="s">
        <v>13</v>
      </c>
      <c r="C65" s="186">
        <v>0.13</v>
      </c>
      <c r="D65" s="189" t="s">
        <v>13</v>
      </c>
      <c r="E65" s="186">
        <v>0</v>
      </c>
      <c r="F65" s="186">
        <v>0.13</v>
      </c>
      <c r="G65" s="189">
        <f t="shared" si="0"/>
        <v>-0.13</v>
      </c>
      <c r="H65" s="186">
        <v>0.14000000000000001</v>
      </c>
      <c r="I65" s="186">
        <v>0.13</v>
      </c>
      <c r="J65" s="189">
        <f t="shared" si="1"/>
        <v>1.0000000000000009E-2</v>
      </c>
      <c r="K65" s="186">
        <v>0.08</v>
      </c>
      <c r="L65" s="186">
        <v>0.13</v>
      </c>
      <c r="M65" s="189">
        <f t="shared" si="2"/>
        <v>-0.05</v>
      </c>
      <c r="N65" s="186">
        <v>0.05</v>
      </c>
      <c r="O65" s="186">
        <v>0.13</v>
      </c>
      <c r="P65" s="189">
        <f t="shared" si="3"/>
        <v>-0.08</v>
      </c>
      <c r="Q65" s="186">
        <v>7.0000000000000007E-2</v>
      </c>
      <c r="R65" s="186">
        <v>0.13</v>
      </c>
      <c r="S65" s="189">
        <f t="shared" si="4"/>
        <v>-0.06</v>
      </c>
      <c r="T65" s="186">
        <v>0.05</v>
      </c>
      <c r="U65" s="186">
        <v>0.13</v>
      </c>
      <c r="V65" s="189">
        <f t="shared" si="5"/>
        <v>-0.08</v>
      </c>
      <c r="W65" s="186">
        <v>0.08</v>
      </c>
      <c r="X65" s="186">
        <v>0.13</v>
      </c>
      <c r="Y65" s="189">
        <f t="shared" si="6"/>
        <v>-0.05</v>
      </c>
      <c r="Z65" s="186">
        <v>0.1</v>
      </c>
      <c r="AA65" s="186">
        <v>0.13</v>
      </c>
      <c r="AB65" s="189">
        <f t="shared" si="7"/>
        <v>-0.03</v>
      </c>
      <c r="AC65" s="186">
        <v>0.05</v>
      </c>
      <c r="AD65" s="186">
        <v>0.13</v>
      </c>
      <c r="AE65" s="189">
        <f t="shared" si="8"/>
        <v>-0.08</v>
      </c>
      <c r="AF65" s="186">
        <f t="shared" si="19"/>
        <v>-6.1111111111111102E-2</v>
      </c>
      <c r="AG65" s="96">
        <v>4036.52</v>
      </c>
      <c r="AH65" s="186">
        <f t="shared" si="20"/>
        <v>6.5741057574809511E-2</v>
      </c>
      <c r="AI65" s="134">
        <f t="shared" si="21"/>
        <v>-4.0175090740161359E-3</v>
      </c>
      <c r="AJ65">
        <v>7343.15</v>
      </c>
      <c r="AK65" s="96">
        <v>3.48</v>
      </c>
      <c r="AL65" s="96" t="s">
        <v>13</v>
      </c>
      <c r="AM65" s="1"/>
    </row>
    <row r="66" spans="1:39">
      <c r="A66" t="s">
        <v>2311</v>
      </c>
      <c r="B66" s="186">
        <v>-0.03</v>
      </c>
      <c r="C66" s="186">
        <v>0.13</v>
      </c>
      <c r="D66" s="189">
        <f t="shared" si="9"/>
        <v>-0.16</v>
      </c>
      <c r="E66" s="186">
        <v>0</v>
      </c>
      <c r="F66" s="186">
        <v>0.13</v>
      </c>
      <c r="G66" s="189">
        <f t="shared" si="0"/>
        <v>-0.13</v>
      </c>
      <c r="H66" s="186">
        <v>0.19</v>
      </c>
      <c r="I66" s="186">
        <v>0.13</v>
      </c>
      <c r="J66" s="189">
        <f t="shared" si="1"/>
        <v>0.06</v>
      </c>
      <c r="K66" s="186">
        <v>-0.03</v>
      </c>
      <c r="L66" s="186">
        <v>0.13</v>
      </c>
      <c r="M66" s="189">
        <f t="shared" si="2"/>
        <v>-0.16</v>
      </c>
      <c r="N66" s="186">
        <v>-0.03</v>
      </c>
      <c r="O66" s="186">
        <v>0.13</v>
      </c>
      <c r="P66" s="189">
        <f t="shared" si="3"/>
        <v>-0.16</v>
      </c>
      <c r="Q66" s="186">
        <v>7.0000000000000007E-2</v>
      </c>
      <c r="R66" s="186">
        <v>0.13</v>
      </c>
      <c r="S66" s="189">
        <f t="shared" si="4"/>
        <v>-0.06</v>
      </c>
      <c r="T66" s="186">
        <v>7.0000000000000007E-2</v>
      </c>
      <c r="U66" s="186">
        <v>0.13</v>
      </c>
      <c r="V66" s="189">
        <f t="shared" si="5"/>
        <v>-0.06</v>
      </c>
      <c r="W66" s="186">
        <v>7.0000000000000007E-2</v>
      </c>
      <c r="X66" s="186">
        <v>0.13</v>
      </c>
      <c r="Y66" s="189">
        <f t="shared" si="6"/>
        <v>-0.06</v>
      </c>
      <c r="Z66" s="186">
        <v>0.12</v>
      </c>
      <c r="AA66" s="186">
        <v>0.13</v>
      </c>
      <c r="AB66" s="189">
        <f t="shared" si="7"/>
        <v>-1.0000000000000009E-2</v>
      </c>
      <c r="AC66" s="186">
        <v>0.15</v>
      </c>
      <c r="AD66" s="186">
        <v>0.13</v>
      </c>
      <c r="AE66" s="189">
        <f t="shared" si="8"/>
        <v>1.999999999999999E-2</v>
      </c>
      <c r="AF66" s="186">
        <f t="shared" si="19"/>
        <v>-7.2000000000000022E-2</v>
      </c>
      <c r="AG66" s="96">
        <v>607.47</v>
      </c>
      <c r="AH66" s="186">
        <f t="shared" si="20"/>
        <v>9.8936014797324258E-3</v>
      </c>
      <c r="AI66" s="134">
        <f t="shared" si="21"/>
        <v>-7.1233930654073484E-4</v>
      </c>
      <c r="AJ66">
        <v>1925.53</v>
      </c>
      <c r="AK66" s="96">
        <v>0.51</v>
      </c>
      <c r="AL66" s="96">
        <v>-2.65</v>
      </c>
      <c r="AM66" s="1"/>
    </row>
    <row r="67" spans="1:39">
      <c r="A67" t="s">
        <v>2312</v>
      </c>
      <c r="B67" s="186">
        <v>0</v>
      </c>
      <c r="C67" s="186">
        <v>0.13</v>
      </c>
      <c r="D67" s="189">
        <f t="shared" si="9"/>
        <v>-0.13</v>
      </c>
      <c r="E67" s="186">
        <v>0</v>
      </c>
      <c r="F67" s="186">
        <v>0.13</v>
      </c>
      <c r="G67" s="189">
        <f t="shared" si="0"/>
        <v>-0.13</v>
      </c>
      <c r="H67" s="186">
        <v>0.17</v>
      </c>
      <c r="I67" s="186">
        <v>0.13</v>
      </c>
      <c r="J67" s="189">
        <f t="shared" si="1"/>
        <v>4.0000000000000008E-2</v>
      </c>
      <c r="K67" s="186">
        <v>0.09</v>
      </c>
      <c r="L67" s="186">
        <v>0.13</v>
      </c>
      <c r="M67" s="189">
        <f t="shared" si="2"/>
        <v>-4.0000000000000008E-2</v>
      </c>
      <c r="N67" s="186">
        <v>0.04</v>
      </c>
      <c r="O67" s="186">
        <v>0.13</v>
      </c>
      <c r="P67" s="189">
        <f t="shared" si="3"/>
        <v>-0.09</v>
      </c>
      <c r="Q67" s="186">
        <v>0</v>
      </c>
      <c r="R67" s="186">
        <v>0.13</v>
      </c>
      <c r="S67" s="189">
        <f t="shared" si="4"/>
        <v>-0.13</v>
      </c>
      <c r="T67" s="186">
        <v>7.0000000000000007E-2</v>
      </c>
      <c r="U67" s="186">
        <v>0.13</v>
      </c>
      <c r="V67" s="189">
        <f t="shared" si="5"/>
        <v>-0.06</v>
      </c>
      <c r="W67" s="186">
        <v>0.06</v>
      </c>
      <c r="X67" s="186">
        <v>0.13</v>
      </c>
      <c r="Y67" s="189">
        <f t="shared" si="6"/>
        <v>-7.0000000000000007E-2</v>
      </c>
      <c r="Z67" s="186">
        <v>0.1</v>
      </c>
      <c r="AA67" s="186">
        <v>0.13</v>
      </c>
      <c r="AB67" s="189">
        <f t="shared" si="7"/>
        <v>-0.03</v>
      </c>
      <c r="AC67" s="186">
        <v>-0.08</v>
      </c>
      <c r="AD67" s="186">
        <v>0.13</v>
      </c>
      <c r="AE67" s="189">
        <f t="shared" si="8"/>
        <v>-0.21000000000000002</v>
      </c>
      <c r="AF67" s="186">
        <f t="shared" si="19"/>
        <v>-8.5000000000000006E-2</v>
      </c>
      <c r="AG67" s="96">
        <v>1794.31</v>
      </c>
      <c r="AH67" s="186">
        <f t="shared" si="20"/>
        <v>2.9223151877621426E-2</v>
      </c>
      <c r="AI67" s="134">
        <f t="shared" si="21"/>
        <v>-2.4839679095978212E-3</v>
      </c>
      <c r="AJ67">
        <v>3693.11</v>
      </c>
      <c r="AK67" s="96">
        <v>3.85</v>
      </c>
      <c r="AL67" s="96" t="s">
        <v>13</v>
      </c>
      <c r="AM67" s="1"/>
    </row>
    <row r="68" spans="1:39">
      <c r="A68" t="s">
        <v>2313</v>
      </c>
      <c r="B68" s="186">
        <v>0.36</v>
      </c>
      <c r="C68" s="186">
        <v>0.13</v>
      </c>
      <c r="D68" s="189">
        <f t="shared" si="9"/>
        <v>0.22999999999999998</v>
      </c>
      <c r="E68" s="186">
        <v>0.34</v>
      </c>
      <c r="F68" s="186">
        <v>0.13</v>
      </c>
      <c r="G68" s="189">
        <f t="shared" ref="G68:G131" si="22">E68-F68</f>
        <v>0.21000000000000002</v>
      </c>
      <c r="H68" s="186">
        <v>0.66</v>
      </c>
      <c r="I68" s="186">
        <v>0.13</v>
      </c>
      <c r="J68" s="189">
        <f t="shared" ref="J68:J131" si="23">H68-I68</f>
        <v>0.53</v>
      </c>
      <c r="K68" s="186">
        <v>0.24</v>
      </c>
      <c r="L68" s="186">
        <v>0.13</v>
      </c>
      <c r="M68" s="189">
        <f t="shared" ref="M68:M131" si="24">K68-L68</f>
        <v>0.10999999999999999</v>
      </c>
      <c r="N68" s="186">
        <v>0.35</v>
      </c>
      <c r="O68" s="186">
        <v>0.13</v>
      </c>
      <c r="P68" s="189">
        <f t="shared" ref="P68:P131" si="25">N68-O68</f>
        <v>0.21999999999999997</v>
      </c>
      <c r="Q68" s="186">
        <v>-0.05</v>
      </c>
      <c r="R68" s="186">
        <v>0.13</v>
      </c>
      <c r="S68" s="189">
        <f t="shared" ref="S68:S131" si="26">Q68-R68</f>
        <v>-0.18</v>
      </c>
      <c r="T68" s="186">
        <v>0.02</v>
      </c>
      <c r="U68" s="186">
        <v>0.13</v>
      </c>
      <c r="V68" s="189">
        <f t="shared" ref="V68:V131" si="27">T68-U68</f>
        <v>-0.11</v>
      </c>
      <c r="W68" s="186">
        <v>0.15</v>
      </c>
      <c r="X68" s="186">
        <v>0.13</v>
      </c>
      <c r="Y68" s="189">
        <f t="shared" ref="Y68:Y131" si="28">W68-X68</f>
        <v>1.999999999999999E-2</v>
      </c>
      <c r="Z68" s="186">
        <v>0.05</v>
      </c>
      <c r="AA68" s="186">
        <v>0.13</v>
      </c>
      <c r="AB68" s="189">
        <f t="shared" ref="AB68:AB131" si="29">Z68-AA68</f>
        <v>-0.08</v>
      </c>
      <c r="AC68" s="186">
        <v>0.04</v>
      </c>
      <c r="AD68" s="186">
        <v>0.13</v>
      </c>
      <c r="AE68" s="189">
        <f t="shared" ref="AE68:AE131" si="30">AC68-AD68</f>
        <v>-0.09</v>
      </c>
      <c r="AF68" s="186">
        <f t="shared" si="19"/>
        <v>8.6000000000000007E-2</v>
      </c>
      <c r="AG68" s="96">
        <v>990.27</v>
      </c>
      <c r="AH68" s="186">
        <f t="shared" si="20"/>
        <v>1.6128099720701648E-2</v>
      </c>
      <c r="AI68" s="134">
        <f t="shared" si="21"/>
        <v>1.3870165759803418E-3</v>
      </c>
      <c r="AJ68">
        <v>1411.62</v>
      </c>
      <c r="AK68" s="96" t="s">
        <v>13</v>
      </c>
      <c r="AL68" s="96">
        <v>-3.54</v>
      </c>
      <c r="AM68" s="1"/>
    </row>
    <row r="69" spans="1:39">
      <c r="A69" t="s">
        <v>2314</v>
      </c>
      <c r="B69" s="186">
        <v>0.18</v>
      </c>
      <c r="C69" s="186">
        <v>0.13</v>
      </c>
      <c r="D69" s="189">
        <f t="shared" ref="D69:D132" si="31">B69-C69</f>
        <v>4.9999999999999989E-2</v>
      </c>
      <c r="E69" s="186">
        <v>0.25</v>
      </c>
      <c r="F69" s="186">
        <v>0.13</v>
      </c>
      <c r="G69" s="189">
        <f t="shared" si="22"/>
        <v>0.12</v>
      </c>
      <c r="H69" s="186">
        <v>0.2</v>
      </c>
      <c r="I69" s="186">
        <v>0.13</v>
      </c>
      <c r="J69" s="189">
        <f t="shared" si="23"/>
        <v>7.0000000000000007E-2</v>
      </c>
      <c r="K69" s="186">
        <v>0.23</v>
      </c>
      <c r="L69" s="186">
        <v>0.13</v>
      </c>
      <c r="M69" s="189">
        <f t="shared" si="24"/>
        <v>0.1</v>
      </c>
      <c r="N69" s="186">
        <v>0.13</v>
      </c>
      <c r="O69" s="186">
        <v>0.13</v>
      </c>
      <c r="P69" s="189">
        <f t="shared" si="25"/>
        <v>0</v>
      </c>
      <c r="Q69" s="186">
        <v>0.12</v>
      </c>
      <c r="R69" s="186">
        <v>0.13</v>
      </c>
      <c r="S69" s="189">
        <f t="shared" si="26"/>
        <v>-1.0000000000000009E-2</v>
      </c>
      <c r="T69" s="186">
        <v>0.09</v>
      </c>
      <c r="U69" s="186">
        <v>0.13</v>
      </c>
      <c r="V69" s="189">
        <f t="shared" si="27"/>
        <v>-4.0000000000000008E-2</v>
      </c>
      <c r="W69" s="186">
        <v>0.15</v>
      </c>
      <c r="X69" s="186">
        <v>0.13</v>
      </c>
      <c r="Y69" s="189">
        <f t="shared" si="28"/>
        <v>1.999999999999999E-2</v>
      </c>
      <c r="Z69" s="186">
        <v>0.09</v>
      </c>
      <c r="AA69" s="186">
        <v>0.13</v>
      </c>
      <c r="AB69" s="189">
        <f t="shared" si="29"/>
        <v>-4.0000000000000008E-2</v>
      </c>
      <c r="AC69" s="186">
        <v>0.14000000000000001</v>
      </c>
      <c r="AD69" s="186">
        <v>0.13</v>
      </c>
      <c r="AE69" s="189">
        <f t="shared" si="30"/>
        <v>1.0000000000000009E-2</v>
      </c>
      <c r="AF69" s="186">
        <f t="shared" si="19"/>
        <v>2.799999999999999E-2</v>
      </c>
      <c r="AG69" s="96">
        <v>148.16999999999999</v>
      </c>
      <c r="AH69" s="186">
        <f t="shared" si="20"/>
        <v>2.4131807846510174E-3</v>
      </c>
      <c r="AI69" s="134">
        <f t="shared" si="21"/>
        <v>6.7569061970228458E-5</v>
      </c>
      <c r="AJ69">
        <v>178.46</v>
      </c>
      <c r="AK69" s="96">
        <v>0.18</v>
      </c>
      <c r="AL69" s="96" t="s">
        <v>13</v>
      </c>
      <c r="AM69" s="1"/>
    </row>
    <row r="70" spans="1:39">
      <c r="A70" t="s">
        <v>2315</v>
      </c>
      <c r="B70" s="186" t="s">
        <v>13</v>
      </c>
      <c r="C70" s="186">
        <v>0.13</v>
      </c>
      <c r="D70" s="189" t="s">
        <v>13</v>
      </c>
      <c r="E70" s="186" t="s">
        <v>13</v>
      </c>
      <c r="F70" s="186">
        <v>0.13</v>
      </c>
      <c r="G70" s="189" t="s">
        <v>13</v>
      </c>
      <c r="H70" s="186" t="s">
        <v>13</v>
      </c>
      <c r="I70" s="186">
        <v>0.13</v>
      </c>
      <c r="J70" s="189" t="s">
        <v>13</v>
      </c>
      <c r="K70" s="186">
        <v>0.15</v>
      </c>
      <c r="L70" s="186">
        <v>0.13</v>
      </c>
      <c r="M70" s="189">
        <f t="shared" si="24"/>
        <v>1.999999999999999E-2</v>
      </c>
      <c r="N70" s="186">
        <v>0.14000000000000001</v>
      </c>
      <c r="O70" s="186">
        <v>0.13</v>
      </c>
      <c r="P70" s="189">
        <f t="shared" si="25"/>
        <v>1.0000000000000009E-2</v>
      </c>
      <c r="Q70" s="186">
        <v>0.11</v>
      </c>
      <c r="R70" s="186">
        <v>0.13</v>
      </c>
      <c r="S70" s="189">
        <f t="shared" si="26"/>
        <v>-2.0000000000000004E-2</v>
      </c>
      <c r="T70" s="186">
        <v>7.0000000000000007E-2</v>
      </c>
      <c r="U70" s="186">
        <v>0.13</v>
      </c>
      <c r="V70" s="189">
        <f t="shared" si="27"/>
        <v>-0.06</v>
      </c>
      <c r="W70" s="186">
        <v>0.08</v>
      </c>
      <c r="X70" s="186">
        <v>0.13</v>
      </c>
      <c r="Y70" s="189">
        <f t="shared" si="28"/>
        <v>-0.05</v>
      </c>
      <c r="Z70" s="186">
        <v>0.09</v>
      </c>
      <c r="AA70" s="186">
        <v>0.13</v>
      </c>
      <c r="AB70" s="189">
        <f t="shared" si="29"/>
        <v>-4.0000000000000008E-2</v>
      </c>
      <c r="AC70" s="186">
        <v>0.17</v>
      </c>
      <c r="AD70" s="186">
        <v>0.13</v>
      </c>
      <c r="AE70" s="189">
        <f t="shared" si="30"/>
        <v>4.0000000000000008E-2</v>
      </c>
      <c r="AF70" s="186">
        <f t="shared" si="19"/>
        <v>-1.4285714285714287E-2</v>
      </c>
      <c r="AG70" s="96">
        <v>146.47999999999999</v>
      </c>
      <c r="AH70" s="186">
        <f t="shared" si="20"/>
        <v>2.3856564846843559E-3</v>
      </c>
      <c r="AI70" s="134">
        <f t="shared" si="21"/>
        <v>-3.4080806924062229E-5</v>
      </c>
      <c r="AJ70">
        <v>176.9</v>
      </c>
      <c r="AK70" s="96">
        <v>0.26</v>
      </c>
      <c r="AL70" s="96" t="s">
        <v>13</v>
      </c>
      <c r="AM70" s="1"/>
    </row>
    <row r="71" spans="1:39">
      <c r="A71" t="s">
        <v>2316</v>
      </c>
      <c r="B71" s="186">
        <v>0.17</v>
      </c>
      <c r="C71" s="186">
        <v>0.13</v>
      </c>
      <c r="D71" s="189">
        <f t="shared" si="31"/>
        <v>4.0000000000000008E-2</v>
      </c>
      <c r="E71" s="186">
        <v>0.18</v>
      </c>
      <c r="F71" s="186">
        <v>0.13</v>
      </c>
      <c r="G71" s="189">
        <f t="shared" si="22"/>
        <v>4.9999999999999989E-2</v>
      </c>
      <c r="H71" s="186">
        <v>0.16</v>
      </c>
      <c r="I71" s="186">
        <v>0.13</v>
      </c>
      <c r="J71" s="189">
        <f t="shared" si="23"/>
        <v>0.03</v>
      </c>
      <c r="K71" s="186">
        <v>0.14000000000000001</v>
      </c>
      <c r="L71" s="186">
        <v>0.13</v>
      </c>
      <c r="M71" s="189">
        <f t="shared" si="24"/>
        <v>1.0000000000000009E-2</v>
      </c>
      <c r="N71" s="186">
        <v>0.15</v>
      </c>
      <c r="O71" s="186">
        <v>0.13</v>
      </c>
      <c r="P71" s="189">
        <f t="shared" si="25"/>
        <v>1.999999999999999E-2</v>
      </c>
      <c r="Q71" s="186">
        <v>0.13</v>
      </c>
      <c r="R71" s="186">
        <v>0.13</v>
      </c>
      <c r="S71" s="189">
        <f t="shared" si="26"/>
        <v>0</v>
      </c>
      <c r="T71" s="186">
        <v>0.11</v>
      </c>
      <c r="U71" s="186">
        <v>0.13</v>
      </c>
      <c r="V71" s="189">
        <f t="shared" si="27"/>
        <v>-2.0000000000000004E-2</v>
      </c>
      <c r="W71" s="186">
        <v>0.12</v>
      </c>
      <c r="X71" s="186">
        <v>0.13</v>
      </c>
      <c r="Y71" s="189">
        <f t="shared" si="28"/>
        <v>-1.0000000000000009E-2</v>
      </c>
      <c r="Z71" s="186">
        <v>0.14000000000000001</v>
      </c>
      <c r="AA71" s="186">
        <v>0.13</v>
      </c>
      <c r="AB71" s="189">
        <f t="shared" si="29"/>
        <v>1.0000000000000009E-2</v>
      </c>
      <c r="AC71" s="186">
        <v>0.12</v>
      </c>
      <c r="AD71" s="186">
        <v>0.13</v>
      </c>
      <c r="AE71" s="189">
        <f t="shared" si="30"/>
        <v>-1.0000000000000009E-2</v>
      </c>
      <c r="AF71" s="186">
        <f t="shared" si="19"/>
        <v>1.2E-2</v>
      </c>
      <c r="AG71" s="96">
        <v>348.73</v>
      </c>
      <c r="AH71" s="186">
        <f t="shared" si="20"/>
        <v>5.6796148682685382E-3</v>
      </c>
      <c r="AI71" s="134">
        <f t="shared" si="21"/>
        <v>6.8155378419222458E-5</v>
      </c>
      <c r="AJ71">
        <v>487.78</v>
      </c>
      <c r="AK71" s="96">
        <v>0.74</v>
      </c>
      <c r="AL71" s="96">
        <v>-5.17</v>
      </c>
      <c r="AM71" s="1"/>
    </row>
    <row r="72" spans="1:39">
      <c r="A72" t="s">
        <v>2317</v>
      </c>
      <c r="B72" s="186">
        <v>0.62039999999999995</v>
      </c>
      <c r="C72" s="186">
        <v>0.13</v>
      </c>
      <c r="D72" s="189">
        <f t="shared" si="31"/>
        <v>0.49039999999999995</v>
      </c>
      <c r="E72" s="186">
        <v>1.1003000000000001</v>
      </c>
      <c r="F72" s="186">
        <v>0.13</v>
      </c>
      <c r="G72" s="189">
        <f t="shared" si="22"/>
        <v>0.97030000000000005</v>
      </c>
      <c r="H72" s="186">
        <v>0.432</v>
      </c>
      <c r="I72" s="186">
        <v>0.13</v>
      </c>
      <c r="J72" s="189">
        <f t="shared" si="23"/>
        <v>0.30199999999999999</v>
      </c>
      <c r="K72" s="186">
        <v>0.59470000000000001</v>
      </c>
      <c r="L72" s="186">
        <v>0.13</v>
      </c>
      <c r="M72" s="189">
        <f t="shared" si="24"/>
        <v>0.4647</v>
      </c>
      <c r="N72" s="186">
        <v>0.41620000000000001</v>
      </c>
      <c r="O72" s="186">
        <v>0.13</v>
      </c>
      <c r="P72" s="189">
        <f t="shared" si="25"/>
        <v>0.28620000000000001</v>
      </c>
      <c r="Q72" s="186">
        <v>0.14849999999999999</v>
      </c>
      <c r="R72" s="186">
        <v>0.13</v>
      </c>
      <c r="S72" s="189">
        <f t="shared" si="26"/>
        <v>1.8499999999999989E-2</v>
      </c>
      <c r="T72" s="186">
        <v>6.4999999999999997E-3</v>
      </c>
      <c r="U72" s="186">
        <v>0.13</v>
      </c>
      <c r="V72" s="189">
        <f t="shared" si="27"/>
        <v>-0.1235</v>
      </c>
      <c r="W72" s="186">
        <v>8.9999999999999993E-3</v>
      </c>
      <c r="X72" s="186">
        <v>0.13</v>
      </c>
      <c r="Y72" s="189">
        <f t="shared" si="28"/>
        <v>-0.12100000000000001</v>
      </c>
      <c r="Z72" s="186">
        <v>1.04E-2</v>
      </c>
      <c r="AA72" s="186">
        <v>0.13</v>
      </c>
      <c r="AB72" s="189">
        <f t="shared" si="29"/>
        <v>-0.11960000000000001</v>
      </c>
      <c r="AC72" s="186">
        <v>-1.72E-2</v>
      </c>
      <c r="AD72" s="186">
        <v>0.13</v>
      </c>
      <c r="AE72" s="189">
        <f t="shared" si="30"/>
        <v>-0.1472</v>
      </c>
      <c r="AF72" s="186">
        <f t="shared" si="19"/>
        <v>0.20208000000000004</v>
      </c>
      <c r="AG72" s="96">
        <v>84.69</v>
      </c>
      <c r="AH72" s="186">
        <f t="shared" si="20"/>
        <v>1.3793094462583159E-3</v>
      </c>
      <c r="AI72" s="134">
        <f t="shared" si="21"/>
        <v>2.7873085289988053E-4</v>
      </c>
      <c r="AJ72">
        <v>101.05</v>
      </c>
      <c r="AK72" s="96">
        <v>0.2</v>
      </c>
      <c r="AL72" s="96">
        <v>8.36</v>
      </c>
      <c r="AM72" s="1"/>
    </row>
    <row r="73" spans="1:39">
      <c r="A73" t="s">
        <v>2318</v>
      </c>
      <c r="B73" s="186">
        <v>7.0000000000000007E-2</v>
      </c>
      <c r="C73" s="186">
        <v>0.13</v>
      </c>
      <c r="D73" s="189">
        <f t="shared" si="31"/>
        <v>-0.06</v>
      </c>
      <c r="E73" s="186">
        <v>0.3</v>
      </c>
      <c r="F73" s="186">
        <v>0.13</v>
      </c>
      <c r="G73" s="189">
        <f t="shared" si="22"/>
        <v>0.16999999999999998</v>
      </c>
      <c r="H73" s="186">
        <v>0.2</v>
      </c>
      <c r="I73" s="186">
        <v>0.13</v>
      </c>
      <c r="J73" s="189">
        <f t="shared" si="23"/>
        <v>7.0000000000000007E-2</v>
      </c>
      <c r="K73" s="186">
        <v>0.06</v>
      </c>
      <c r="L73" s="186">
        <v>0.13</v>
      </c>
      <c r="M73" s="189">
        <f t="shared" si="24"/>
        <v>-7.0000000000000007E-2</v>
      </c>
      <c r="N73" s="186">
        <v>0.03</v>
      </c>
      <c r="O73" s="186">
        <v>0.13</v>
      </c>
      <c r="P73" s="189">
        <f t="shared" si="25"/>
        <v>-0.1</v>
      </c>
      <c r="Q73" s="186">
        <v>0.08</v>
      </c>
      <c r="R73" s="186">
        <v>0.13</v>
      </c>
      <c r="S73" s="189">
        <f t="shared" si="26"/>
        <v>-0.05</v>
      </c>
      <c r="T73" s="186">
        <v>0.09</v>
      </c>
      <c r="U73" s="186">
        <v>0.13</v>
      </c>
      <c r="V73" s="189">
        <f t="shared" si="27"/>
        <v>-4.0000000000000008E-2</v>
      </c>
      <c r="W73" s="186">
        <v>0.09</v>
      </c>
      <c r="X73" s="186">
        <v>0.13</v>
      </c>
      <c r="Y73" s="189">
        <f t="shared" si="28"/>
        <v>-4.0000000000000008E-2</v>
      </c>
      <c r="Z73" s="186">
        <v>0.08</v>
      </c>
      <c r="AA73" s="186">
        <v>0.13</v>
      </c>
      <c r="AB73" s="189">
        <f t="shared" si="29"/>
        <v>-0.05</v>
      </c>
      <c r="AC73" s="186">
        <v>0.11</v>
      </c>
      <c r="AD73" s="186">
        <v>0.13</v>
      </c>
      <c r="AE73" s="189">
        <f t="shared" si="30"/>
        <v>-2.0000000000000004E-2</v>
      </c>
      <c r="AF73" s="186">
        <f t="shared" si="19"/>
        <v>-1.9000000000000006E-2</v>
      </c>
      <c r="AG73" s="96">
        <v>238.33</v>
      </c>
      <c r="AH73" s="186">
        <f t="shared" si="20"/>
        <v>3.881577758020362E-3</v>
      </c>
      <c r="AI73" s="134">
        <f t="shared" si="21"/>
        <v>-7.3749977402386905E-5</v>
      </c>
      <c r="AJ73">
        <v>392.38</v>
      </c>
      <c r="AK73" s="96">
        <v>0.66</v>
      </c>
      <c r="AL73" s="96">
        <v>0.21</v>
      </c>
      <c r="AM73" s="1"/>
    </row>
    <row r="74" spans="1:39">
      <c r="A74" t="s">
        <v>2319</v>
      </c>
      <c r="B74" s="186" t="s">
        <v>13</v>
      </c>
      <c r="C74" s="186">
        <v>0.13</v>
      </c>
      <c r="D74" s="189" t="s">
        <v>13</v>
      </c>
      <c r="E74" s="186">
        <v>0.44</v>
      </c>
      <c r="F74" s="186">
        <v>0.13</v>
      </c>
      <c r="G74" s="189">
        <f t="shared" si="22"/>
        <v>0.31</v>
      </c>
      <c r="H74" s="186">
        <v>0.4</v>
      </c>
      <c r="I74" s="186">
        <v>0.13</v>
      </c>
      <c r="J74" s="189">
        <f t="shared" si="23"/>
        <v>0.27</v>
      </c>
      <c r="K74" s="186">
        <v>0.26</v>
      </c>
      <c r="L74" s="186">
        <v>0.13</v>
      </c>
      <c r="M74" s="189">
        <f t="shared" si="24"/>
        <v>0.13</v>
      </c>
      <c r="N74" s="186">
        <v>0.03</v>
      </c>
      <c r="O74" s="186">
        <v>0.13</v>
      </c>
      <c r="P74" s="189">
        <f t="shared" si="25"/>
        <v>-0.1</v>
      </c>
      <c r="Q74" s="186">
        <v>-0.02</v>
      </c>
      <c r="R74" s="186">
        <v>0.13</v>
      </c>
      <c r="S74" s="189">
        <f t="shared" si="26"/>
        <v>-0.15</v>
      </c>
      <c r="T74" s="186">
        <v>0.13</v>
      </c>
      <c r="U74" s="186">
        <v>0.13</v>
      </c>
      <c r="V74" s="189">
        <f t="shared" si="27"/>
        <v>0</v>
      </c>
      <c r="W74" s="186">
        <v>0.12</v>
      </c>
      <c r="X74" s="186">
        <v>0.13</v>
      </c>
      <c r="Y74" s="189">
        <f t="shared" si="28"/>
        <v>-1.0000000000000009E-2</v>
      </c>
      <c r="Z74" s="186">
        <v>0.09</v>
      </c>
      <c r="AA74" s="186">
        <v>0.13</v>
      </c>
      <c r="AB74" s="189">
        <f t="shared" si="29"/>
        <v>-4.0000000000000008E-2</v>
      </c>
      <c r="AC74" s="186">
        <v>0.21</v>
      </c>
      <c r="AD74" s="186">
        <v>0.13</v>
      </c>
      <c r="AE74" s="189">
        <f t="shared" si="30"/>
        <v>7.9999999999999988E-2</v>
      </c>
      <c r="AF74" s="186">
        <f t="shared" si="19"/>
        <v>5.4444444444444441E-2</v>
      </c>
      <c r="AG74" s="96">
        <v>168.33</v>
      </c>
      <c r="AH74" s="186">
        <f t="shared" si="20"/>
        <v>2.7415179960876409E-3</v>
      </c>
      <c r="AI74" s="134">
        <f t="shared" si="21"/>
        <v>1.4926042423143822E-4</v>
      </c>
      <c r="AJ74">
        <v>272.89</v>
      </c>
      <c r="AK74" s="96">
        <v>0.06</v>
      </c>
      <c r="AL74" s="96">
        <v>1.56</v>
      </c>
      <c r="AM74" s="1"/>
    </row>
    <row r="75" spans="1:39">
      <c r="A75" t="s">
        <v>2320</v>
      </c>
      <c r="B75" s="186">
        <v>0.14000000000000001</v>
      </c>
      <c r="C75" s="186">
        <v>0.13</v>
      </c>
      <c r="D75" s="189">
        <f t="shared" si="31"/>
        <v>1.0000000000000009E-2</v>
      </c>
      <c r="E75" s="186">
        <v>0.14000000000000001</v>
      </c>
      <c r="F75" s="186">
        <v>0.13</v>
      </c>
      <c r="G75" s="189">
        <f t="shared" si="22"/>
        <v>1.0000000000000009E-2</v>
      </c>
      <c r="H75" s="186">
        <v>0.15</v>
      </c>
      <c r="I75" s="186">
        <v>0.13</v>
      </c>
      <c r="J75" s="189">
        <f t="shared" si="23"/>
        <v>1.999999999999999E-2</v>
      </c>
      <c r="K75" s="186">
        <v>0.14000000000000001</v>
      </c>
      <c r="L75" s="186">
        <v>0.13</v>
      </c>
      <c r="M75" s="189">
        <f t="shared" si="24"/>
        <v>1.0000000000000009E-2</v>
      </c>
      <c r="N75" s="186">
        <v>0.12</v>
      </c>
      <c r="O75" s="186">
        <v>0.13</v>
      </c>
      <c r="P75" s="189">
        <f t="shared" si="25"/>
        <v>-1.0000000000000009E-2</v>
      </c>
      <c r="Q75" s="186">
        <v>0.1</v>
      </c>
      <c r="R75" s="186">
        <v>0.13</v>
      </c>
      <c r="S75" s="189">
        <f t="shared" si="26"/>
        <v>-0.03</v>
      </c>
      <c r="T75" s="186">
        <v>0.08</v>
      </c>
      <c r="U75" s="186">
        <v>0.13</v>
      </c>
      <c r="V75" s="189">
        <f t="shared" si="27"/>
        <v>-0.05</v>
      </c>
      <c r="W75" s="186">
        <v>0.08</v>
      </c>
      <c r="X75" s="186">
        <v>0.13</v>
      </c>
      <c r="Y75" s="189">
        <f t="shared" si="28"/>
        <v>-0.05</v>
      </c>
      <c r="Z75" s="186">
        <v>0.08</v>
      </c>
      <c r="AA75" s="186">
        <v>0.13</v>
      </c>
      <c r="AB75" s="189">
        <f t="shared" si="29"/>
        <v>-0.05</v>
      </c>
      <c r="AC75" s="186">
        <v>0.08</v>
      </c>
      <c r="AD75" s="186">
        <v>0.13</v>
      </c>
      <c r="AE75" s="189">
        <f t="shared" si="30"/>
        <v>-0.05</v>
      </c>
      <c r="AF75" s="186">
        <f t="shared" si="19"/>
        <v>-1.9E-2</v>
      </c>
      <c r="AG75" s="96">
        <v>206.56</v>
      </c>
      <c r="AH75" s="186">
        <f t="shared" si="20"/>
        <v>3.3641534917831827E-3</v>
      </c>
      <c r="AI75" s="134">
        <f t="shared" si="21"/>
        <v>-6.3918916343880475E-5</v>
      </c>
      <c r="AJ75">
        <v>264.5</v>
      </c>
      <c r="AK75" s="96">
        <v>0.71</v>
      </c>
      <c r="AL75" s="96">
        <v>-9.17</v>
      </c>
      <c r="AM75" s="1"/>
    </row>
    <row r="76" spans="1:39">
      <c r="A76" t="s">
        <v>2321</v>
      </c>
      <c r="B76" s="186" t="s">
        <v>13</v>
      </c>
      <c r="C76" s="186">
        <v>0.13</v>
      </c>
      <c r="D76" s="189" t="s">
        <v>13</v>
      </c>
      <c r="E76" s="186" t="s">
        <v>13</v>
      </c>
      <c r="F76" s="186">
        <v>0.13</v>
      </c>
      <c r="G76" s="189" t="s">
        <v>13</v>
      </c>
      <c r="H76" s="186" t="s">
        <v>13</v>
      </c>
      <c r="I76" s="186">
        <v>0.13</v>
      </c>
      <c r="J76" s="189" t="s">
        <v>13</v>
      </c>
      <c r="K76" s="186">
        <v>0.2</v>
      </c>
      <c r="L76" s="186">
        <v>0.13</v>
      </c>
      <c r="M76" s="189">
        <f t="shared" si="24"/>
        <v>7.0000000000000007E-2</v>
      </c>
      <c r="N76" s="186">
        <v>0.15</v>
      </c>
      <c r="O76" s="186">
        <v>0.13</v>
      </c>
      <c r="P76" s="189">
        <f t="shared" si="25"/>
        <v>1.999999999999999E-2</v>
      </c>
      <c r="Q76" s="186">
        <v>0.28000000000000003</v>
      </c>
      <c r="R76" s="186">
        <v>0.13</v>
      </c>
      <c r="S76" s="189">
        <f t="shared" si="26"/>
        <v>0.15000000000000002</v>
      </c>
      <c r="T76" s="186">
        <v>0.2</v>
      </c>
      <c r="U76" s="186">
        <v>0.13</v>
      </c>
      <c r="V76" s="189">
        <f t="shared" si="27"/>
        <v>7.0000000000000007E-2</v>
      </c>
      <c r="W76" s="186">
        <v>0.11</v>
      </c>
      <c r="X76" s="186">
        <v>0.13</v>
      </c>
      <c r="Y76" s="189">
        <f t="shared" si="28"/>
        <v>-2.0000000000000004E-2</v>
      </c>
      <c r="Z76" s="186">
        <v>0.08</v>
      </c>
      <c r="AA76" s="186">
        <v>0.13</v>
      </c>
      <c r="AB76" s="189">
        <f t="shared" si="29"/>
        <v>-0.05</v>
      </c>
      <c r="AC76" s="186">
        <v>0.08</v>
      </c>
      <c r="AD76" s="186">
        <v>0.13</v>
      </c>
      <c r="AE76" s="189">
        <f t="shared" si="30"/>
        <v>-0.05</v>
      </c>
      <c r="AF76" s="186">
        <f t="shared" si="19"/>
        <v>2.7142857142857153E-2</v>
      </c>
      <c r="AG76" s="96">
        <v>53.31</v>
      </c>
      <c r="AH76" s="186">
        <f t="shared" si="20"/>
        <v>8.682369415519049E-4</v>
      </c>
      <c r="AI76" s="134">
        <f t="shared" si="21"/>
        <v>2.3566431270694569E-5</v>
      </c>
      <c r="AJ76">
        <v>77.55</v>
      </c>
      <c r="AK76" s="96">
        <v>0.48</v>
      </c>
      <c r="AL76" s="96" t="s">
        <v>13</v>
      </c>
      <c r="AM76" s="1"/>
    </row>
    <row r="77" spans="1:39">
      <c r="A77" s="76" t="s">
        <v>2322</v>
      </c>
      <c r="B77" s="186" t="s">
        <v>13</v>
      </c>
      <c r="C77" s="186">
        <v>0.13</v>
      </c>
      <c r="D77" s="189" t="s">
        <v>13</v>
      </c>
      <c r="E77" s="186" t="s">
        <v>13</v>
      </c>
      <c r="F77" s="186">
        <v>0.13</v>
      </c>
      <c r="G77" s="189" t="s">
        <v>13</v>
      </c>
      <c r="H77" s="186" t="s">
        <v>13</v>
      </c>
      <c r="I77" s="186">
        <v>0.13</v>
      </c>
      <c r="J77" s="189" t="s">
        <v>13</v>
      </c>
      <c r="K77" s="186" t="s">
        <v>13</v>
      </c>
      <c r="L77" s="186">
        <v>0.13</v>
      </c>
      <c r="M77" s="189" t="s">
        <v>13</v>
      </c>
      <c r="N77" s="186" t="s">
        <v>13</v>
      </c>
      <c r="O77" s="186">
        <v>0.13</v>
      </c>
      <c r="P77" s="189" t="s">
        <v>13</v>
      </c>
      <c r="Q77" s="186" t="s">
        <v>13</v>
      </c>
      <c r="R77" s="186">
        <v>0.13</v>
      </c>
      <c r="S77" s="189" t="s">
        <v>13</v>
      </c>
      <c r="T77" s="186">
        <v>0.02</v>
      </c>
      <c r="U77" s="186">
        <v>0.13</v>
      </c>
      <c r="V77" s="189">
        <f t="shared" si="27"/>
        <v>-0.11</v>
      </c>
      <c r="W77" s="186">
        <v>7.0000000000000007E-2</v>
      </c>
      <c r="X77" s="186">
        <v>0.13</v>
      </c>
      <c r="Y77" s="189">
        <f t="shared" si="28"/>
        <v>-0.06</v>
      </c>
      <c r="Z77" s="186">
        <v>7.0000000000000007E-2</v>
      </c>
      <c r="AA77" s="186">
        <v>0.13</v>
      </c>
      <c r="AB77" s="189">
        <f t="shared" si="29"/>
        <v>-0.06</v>
      </c>
      <c r="AC77" s="186">
        <v>7.0000000000000007E-2</v>
      </c>
      <c r="AD77" s="186">
        <v>0.13</v>
      </c>
      <c r="AE77" s="189">
        <f t="shared" si="30"/>
        <v>-0.06</v>
      </c>
      <c r="AF77" s="186">
        <f t="shared" si="19"/>
        <v>-7.2499999999999995E-2</v>
      </c>
      <c r="AG77" s="96">
        <v>109.32</v>
      </c>
      <c r="AH77" s="186">
        <f t="shared" si="20"/>
        <v>1.7804476167783572E-3</v>
      </c>
      <c r="AI77" s="134">
        <f t="shared" si="21"/>
        <v>-1.290824522164309E-4</v>
      </c>
      <c r="AJ77">
        <v>124.53</v>
      </c>
      <c r="AK77" s="96">
        <v>0.53</v>
      </c>
      <c r="AL77" s="96" t="s">
        <v>13</v>
      </c>
      <c r="AM77" s="1"/>
    </row>
    <row r="78" spans="1:39">
      <c r="A78" s="76" t="s">
        <v>2323</v>
      </c>
      <c r="B78" s="186">
        <v>0.15</v>
      </c>
      <c r="C78" s="186">
        <v>0.13</v>
      </c>
      <c r="D78" s="189">
        <f t="shared" si="31"/>
        <v>1.999999999999999E-2</v>
      </c>
      <c r="E78" s="186">
        <v>0.16</v>
      </c>
      <c r="F78" s="186">
        <v>0.13</v>
      </c>
      <c r="G78" s="189">
        <f t="shared" si="22"/>
        <v>0.03</v>
      </c>
      <c r="H78" s="186">
        <v>0.16</v>
      </c>
      <c r="I78" s="186">
        <v>0.13</v>
      </c>
      <c r="J78" s="189">
        <f t="shared" si="23"/>
        <v>0.03</v>
      </c>
      <c r="K78" s="186">
        <v>0.14000000000000001</v>
      </c>
      <c r="L78" s="186">
        <v>0.13</v>
      </c>
      <c r="M78" s="189">
        <f t="shared" si="24"/>
        <v>1.0000000000000009E-2</v>
      </c>
      <c r="N78" s="186">
        <v>0.13</v>
      </c>
      <c r="O78" s="186">
        <v>0.13</v>
      </c>
      <c r="P78" s="189">
        <f t="shared" si="25"/>
        <v>0</v>
      </c>
      <c r="Q78" s="186">
        <v>0.13</v>
      </c>
      <c r="R78" s="186">
        <v>0.13</v>
      </c>
      <c r="S78" s="189">
        <f t="shared" si="26"/>
        <v>0</v>
      </c>
      <c r="T78" s="186">
        <v>0.12</v>
      </c>
      <c r="U78" s="186">
        <v>0.13</v>
      </c>
      <c r="V78" s="189">
        <f t="shared" si="27"/>
        <v>-1.0000000000000009E-2</v>
      </c>
      <c r="W78" s="186">
        <v>0.13</v>
      </c>
      <c r="X78" s="186">
        <v>0.13</v>
      </c>
      <c r="Y78" s="189">
        <f t="shared" si="28"/>
        <v>0</v>
      </c>
      <c r="Z78" s="186">
        <v>0.13</v>
      </c>
      <c r="AA78" s="186">
        <v>0.13</v>
      </c>
      <c r="AB78" s="189">
        <f t="shared" si="29"/>
        <v>0</v>
      </c>
      <c r="AC78" s="186">
        <v>0.14000000000000001</v>
      </c>
      <c r="AD78" s="186">
        <v>0.13</v>
      </c>
      <c r="AE78" s="189">
        <f t="shared" si="30"/>
        <v>1.0000000000000009E-2</v>
      </c>
      <c r="AF78" s="186">
        <f t="shared" si="19"/>
        <v>8.9999999999999993E-3</v>
      </c>
      <c r="AG78" s="96">
        <v>143.96</v>
      </c>
      <c r="AH78" s="186">
        <f t="shared" si="20"/>
        <v>2.344614333254778E-3</v>
      </c>
      <c r="AI78" s="134">
        <f t="shared" si="21"/>
        <v>2.1101528999292999E-5</v>
      </c>
      <c r="AJ78">
        <v>208.25</v>
      </c>
      <c r="AK78" s="96">
        <v>0.8</v>
      </c>
      <c r="AL78" s="96">
        <v>-11.86</v>
      </c>
      <c r="AM78" s="1"/>
    </row>
    <row r="79" spans="1:39">
      <c r="A79" s="76" t="s">
        <v>2324</v>
      </c>
      <c r="B79" s="186" t="s">
        <v>13</v>
      </c>
      <c r="C79" s="186">
        <v>0.13</v>
      </c>
      <c r="D79" s="189" t="s">
        <v>13</v>
      </c>
      <c r="E79" s="186" t="s">
        <v>13</v>
      </c>
      <c r="F79" s="186">
        <v>0.13</v>
      </c>
      <c r="G79" s="189" t="s">
        <v>13</v>
      </c>
      <c r="H79" s="186" t="s">
        <v>13</v>
      </c>
      <c r="I79" s="186">
        <v>0.13</v>
      </c>
      <c r="J79" s="189" t="s">
        <v>13</v>
      </c>
      <c r="K79" s="186" t="s">
        <v>13</v>
      </c>
      <c r="L79" s="186">
        <v>0.13</v>
      </c>
      <c r="M79" s="189" t="s">
        <v>13</v>
      </c>
      <c r="N79" s="186" t="s">
        <v>13</v>
      </c>
      <c r="O79" s="186">
        <v>0.13</v>
      </c>
      <c r="P79" s="189" t="s">
        <v>13</v>
      </c>
      <c r="Q79" s="186">
        <v>1.5900000000000001E-2</v>
      </c>
      <c r="R79" s="186">
        <v>0.13</v>
      </c>
      <c r="S79" s="189">
        <f t="shared" si="26"/>
        <v>-0.11410000000000001</v>
      </c>
      <c r="T79" s="186">
        <v>0.14849999999999999</v>
      </c>
      <c r="U79" s="186">
        <v>0.13</v>
      </c>
      <c r="V79" s="189">
        <f t="shared" si="27"/>
        <v>1.8499999999999989E-2</v>
      </c>
      <c r="W79" s="186">
        <v>8.9499999999999996E-2</v>
      </c>
      <c r="X79" s="186">
        <v>0.13</v>
      </c>
      <c r="Y79" s="189">
        <f t="shared" si="28"/>
        <v>-4.0500000000000008E-2</v>
      </c>
      <c r="Z79" s="186">
        <v>4.2500000000000003E-2</v>
      </c>
      <c r="AA79" s="186">
        <v>0.13</v>
      </c>
      <c r="AB79" s="189">
        <f t="shared" si="29"/>
        <v>-8.7499999999999994E-2</v>
      </c>
      <c r="AC79" s="186">
        <v>-0.29830000000000001</v>
      </c>
      <c r="AD79" s="186">
        <v>0.13</v>
      </c>
      <c r="AE79" s="189">
        <f t="shared" si="30"/>
        <v>-0.42830000000000001</v>
      </c>
      <c r="AF79" s="186">
        <f t="shared" si="19"/>
        <v>-0.13038</v>
      </c>
      <c r="AG79" s="96">
        <v>14.28</v>
      </c>
      <c r="AH79" s="186">
        <f t="shared" si="20"/>
        <v>2.3257219143427499E-4</v>
      </c>
      <c r="AI79" s="134">
        <f t="shared" si="21"/>
        <v>-3.0322762319200771E-5</v>
      </c>
      <c r="AJ79">
        <v>36.25</v>
      </c>
      <c r="AK79" s="96" t="s">
        <v>13</v>
      </c>
      <c r="AL79" s="96" t="s">
        <v>13</v>
      </c>
      <c r="AM79" s="1"/>
    </row>
    <row r="80" spans="1:39">
      <c r="A80" s="76" t="s">
        <v>2325</v>
      </c>
      <c r="B80" s="186" t="s">
        <v>13</v>
      </c>
      <c r="C80" s="186">
        <v>0.13</v>
      </c>
      <c r="D80" s="189" t="s">
        <v>13</v>
      </c>
      <c r="E80" s="186">
        <v>0.28000000000000003</v>
      </c>
      <c r="F80" s="186">
        <v>0.13</v>
      </c>
      <c r="G80" s="189">
        <f t="shared" si="22"/>
        <v>0.15000000000000002</v>
      </c>
      <c r="H80" s="186">
        <v>0.19</v>
      </c>
      <c r="I80" s="186">
        <v>0.13</v>
      </c>
      <c r="J80" s="189">
        <f t="shared" si="23"/>
        <v>0.06</v>
      </c>
      <c r="K80" s="186">
        <v>0.21</v>
      </c>
      <c r="L80" s="186">
        <v>0.13</v>
      </c>
      <c r="M80" s="189">
        <f t="shared" si="24"/>
        <v>7.9999999999999988E-2</v>
      </c>
      <c r="N80" s="186">
        <v>0.2</v>
      </c>
      <c r="O80" s="186">
        <v>0.13</v>
      </c>
      <c r="P80" s="189">
        <f t="shared" si="25"/>
        <v>7.0000000000000007E-2</v>
      </c>
      <c r="Q80" s="186">
        <v>0.15</v>
      </c>
      <c r="R80" s="186">
        <v>0.13</v>
      </c>
      <c r="S80" s="189">
        <f t="shared" si="26"/>
        <v>1.999999999999999E-2</v>
      </c>
      <c r="T80" s="186">
        <v>0.14000000000000001</v>
      </c>
      <c r="U80" s="186">
        <v>0.13</v>
      </c>
      <c r="V80" s="189">
        <f t="shared" si="27"/>
        <v>1.0000000000000009E-2</v>
      </c>
      <c r="W80" s="186">
        <v>0.11</v>
      </c>
      <c r="X80" s="186">
        <v>0.13</v>
      </c>
      <c r="Y80" s="189">
        <f t="shared" si="28"/>
        <v>-2.0000000000000004E-2</v>
      </c>
      <c r="Z80" s="186">
        <v>0.12</v>
      </c>
      <c r="AA80" s="186">
        <v>0.13</v>
      </c>
      <c r="AB80" s="189">
        <f t="shared" si="29"/>
        <v>-1.0000000000000009E-2</v>
      </c>
      <c r="AC80" s="186">
        <v>-0.23</v>
      </c>
      <c r="AD80" s="186">
        <v>0.13</v>
      </c>
      <c r="AE80" s="189">
        <f t="shared" si="30"/>
        <v>-0.36</v>
      </c>
      <c r="AF80" s="186">
        <f t="shared" si="19"/>
        <v>0</v>
      </c>
      <c r="AG80" s="96">
        <v>122.53</v>
      </c>
      <c r="AH80" s="186">
        <f t="shared" si="20"/>
        <v>1.9955931804230896E-3</v>
      </c>
      <c r="AI80" s="134">
        <f t="shared" si="21"/>
        <v>0</v>
      </c>
      <c r="AJ80">
        <v>142.82</v>
      </c>
      <c r="AK80" s="96">
        <v>2.0699999999999998</v>
      </c>
      <c r="AL80" s="96" t="s">
        <v>13</v>
      </c>
      <c r="AM80" s="1"/>
    </row>
    <row r="81" spans="1:39">
      <c r="A81" s="76" t="s">
        <v>2326</v>
      </c>
      <c r="B81" s="186">
        <v>0</v>
      </c>
      <c r="C81" s="186">
        <v>0.13</v>
      </c>
      <c r="D81" s="189">
        <f t="shared" si="31"/>
        <v>-0.13</v>
      </c>
      <c r="E81" s="186">
        <v>-2.0199999999999999E-2</v>
      </c>
      <c r="F81" s="186">
        <v>0.13</v>
      </c>
      <c r="G81" s="189">
        <f t="shared" si="22"/>
        <v>-0.1502</v>
      </c>
      <c r="H81" s="186">
        <v>-2.3800000000000002E-2</v>
      </c>
      <c r="I81" s="186">
        <v>0.13</v>
      </c>
      <c r="J81" s="189">
        <f t="shared" si="23"/>
        <v>-0.15379999999999999</v>
      </c>
      <c r="K81" s="186">
        <v>-7.3000000000000001E-3</v>
      </c>
      <c r="L81" s="186">
        <v>0.13</v>
      </c>
      <c r="M81" s="189">
        <f t="shared" si="24"/>
        <v>-0.13730000000000001</v>
      </c>
      <c r="N81" s="186">
        <v>6.0100000000000001E-2</v>
      </c>
      <c r="O81" s="186">
        <v>0.13</v>
      </c>
      <c r="P81" s="189">
        <f t="shared" si="25"/>
        <v>-6.9900000000000004E-2</v>
      </c>
      <c r="Q81" s="186">
        <v>6.8400000000000002E-2</v>
      </c>
      <c r="R81" s="186">
        <v>0.13</v>
      </c>
      <c r="S81" s="189">
        <f t="shared" si="26"/>
        <v>-6.1600000000000002E-2</v>
      </c>
      <c r="T81" s="186">
        <v>2.8000000000000001E-2</v>
      </c>
      <c r="U81" s="186">
        <v>0.13</v>
      </c>
      <c r="V81" s="189">
        <f t="shared" si="27"/>
        <v>-0.10200000000000001</v>
      </c>
      <c r="W81" s="186">
        <v>-9.4000000000000004E-3</v>
      </c>
      <c r="X81" s="186">
        <v>0.13</v>
      </c>
      <c r="Y81" s="189">
        <f t="shared" si="28"/>
        <v>-0.1394</v>
      </c>
      <c r="Z81" s="186">
        <v>2.3099999999999999E-2</v>
      </c>
      <c r="AA81" s="186">
        <v>0.13</v>
      </c>
      <c r="AB81" s="189">
        <f t="shared" si="29"/>
        <v>-0.10690000000000001</v>
      </c>
      <c r="AC81" s="186">
        <v>1.66E-2</v>
      </c>
      <c r="AD81" s="186">
        <v>0.13</v>
      </c>
      <c r="AE81" s="189">
        <f t="shared" si="30"/>
        <v>-0.1134</v>
      </c>
      <c r="AF81" s="186">
        <f t="shared" si="19"/>
        <v>-0.11644999999999998</v>
      </c>
      <c r="AG81" s="96">
        <v>6.16</v>
      </c>
      <c r="AH81" s="186">
        <f t="shared" si="20"/>
        <v>1.0032525905007941E-4</v>
      </c>
      <c r="AI81" s="134">
        <f t="shared" si="21"/>
        <v>-1.1682876416381746E-5</v>
      </c>
      <c r="AJ81">
        <v>6.31</v>
      </c>
      <c r="AK81" s="96">
        <v>0</v>
      </c>
      <c r="AL81" s="96">
        <v>-14.6</v>
      </c>
      <c r="AM81" s="1"/>
    </row>
    <row r="82" spans="1:39">
      <c r="A82" s="108"/>
      <c r="B82" s="113"/>
      <c r="C82" s="231"/>
      <c r="D82" s="232"/>
      <c r="E82" s="113"/>
      <c r="F82" s="231"/>
      <c r="G82" s="232"/>
      <c r="H82" s="113"/>
      <c r="I82" s="231"/>
      <c r="J82" s="232"/>
      <c r="K82" s="113"/>
      <c r="L82" s="231"/>
      <c r="M82" s="232"/>
      <c r="N82" s="113"/>
      <c r="O82" s="231"/>
      <c r="P82" s="232"/>
      <c r="Q82" s="113"/>
      <c r="R82" s="231"/>
      <c r="S82" s="232"/>
      <c r="T82" s="113"/>
      <c r="U82" s="231"/>
      <c r="V82" s="232"/>
      <c r="W82" s="113"/>
      <c r="X82" s="231"/>
      <c r="Y82" s="232"/>
      <c r="Z82" s="113"/>
      <c r="AA82" s="231"/>
      <c r="AB82" s="234"/>
      <c r="AC82" s="236"/>
      <c r="AD82" s="237"/>
      <c r="AE82" s="234"/>
      <c r="AF82" s="80">
        <f>AVERAGE(AF57:AF81)</f>
        <v>-1.4842380952380949E-2</v>
      </c>
      <c r="AG82" s="114">
        <f>SUM(AG57:AG81)</f>
        <v>61400.289999999994</v>
      </c>
      <c r="AH82" s="114"/>
      <c r="AI82" s="38">
        <f>SUM(AI57:AI81)</f>
        <v>-1.4824488252468756E-2</v>
      </c>
      <c r="AJ82" s="114">
        <f>SUM(AJ57:AJ81)</f>
        <v>87901.64</v>
      </c>
      <c r="AK82" s="114"/>
      <c r="AL82" s="108"/>
      <c r="AM82" s="179">
        <f>MEDIAN(AF57:AF81)</f>
        <v>-1.9000000000000006E-2</v>
      </c>
    </row>
    <row r="83" spans="1:39">
      <c r="A83"/>
      <c r="B83"/>
      <c r="C83" s="186"/>
      <c r="D83" s="189"/>
      <c r="E83"/>
      <c r="F83" s="186"/>
      <c r="G83" s="189"/>
      <c r="H83"/>
      <c r="I83" s="186"/>
      <c r="J83" s="189"/>
      <c r="K83"/>
      <c r="L83" s="186"/>
      <c r="M83" s="189"/>
      <c r="N83"/>
      <c r="O83" s="186"/>
      <c r="P83" s="189"/>
      <c r="Q83"/>
      <c r="R83" s="186"/>
      <c r="S83" s="189"/>
      <c r="T83"/>
      <c r="U83" s="186"/>
      <c r="V83" s="189"/>
      <c r="W83"/>
      <c r="X83" s="186"/>
      <c r="Y83" s="189"/>
      <c r="Z83"/>
      <c r="AA83" s="186"/>
      <c r="AB83" s="189"/>
      <c r="AC83"/>
      <c r="AD83" s="186"/>
      <c r="AE83" s="189"/>
      <c r="AF83"/>
      <c r="AG83" s="96"/>
      <c r="AH83"/>
      <c r="AI83" s="96"/>
      <c r="AJ83"/>
      <c r="AK83" s="96"/>
      <c r="AL83" s="96"/>
      <c r="AM83" s="1"/>
    </row>
    <row r="84" spans="1:39">
      <c r="A84" s="66" t="s">
        <v>2327</v>
      </c>
      <c r="B84"/>
      <c r="C84" s="186"/>
      <c r="D84" s="189"/>
      <c r="E84"/>
      <c r="F84" s="186"/>
      <c r="G84" s="189"/>
      <c r="H84"/>
      <c r="I84" s="186"/>
      <c r="J84" s="189"/>
      <c r="K84"/>
      <c r="L84" s="186"/>
      <c r="M84" s="189"/>
      <c r="N84"/>
      <c r="O84" s="186"/>
      <c r="P84" s="189"/>
      <c r="Q84"/>
      <c r="R84" s="186"/>
      <c r="S84" s="189"/>
      <c r="T84"/>
      <c r="U84" s="186"/>
      <c r="V84" s="189"/>
      <c r="W84"/>
      <c r="X84" s="186"/>
      <c r="Y84" s="189"/>
      <c r="Z84"/>
      <c r="AA84" s="186"/>
      <c r="AB84" s="189"/>
      <c r="AC84"/>
      <c r="AD84" s="186"/>
      <c r="AE84" s="189"/>
      <c r="AF84"/>
      <c r="AG84" s="96"/>
      <c r="AH84"/>
      <c r="AI84" s="96"/>
      <c r="AJ84"/>
      <c r="AK84" s="96"/>
      <c r="AL84" s="96"/>
      <c r="AM84" s="1"/>
    </row>
    <row r="85" spans="1:39">
      <c r="A85" t="s">
        <v>2328</v>
      </c>
      <c r="B85" s="186">
        <v>0.56999999999999995</v>
      </c>
      <c r="C85" s="186">
        <v>0.13</v>
      </c>
      <c r="D85" s="189">
        <f t="shared" si="31"/>
        <v>0.43999999999999995</v>
      </c>
      <c r="E85" s="186">
        <v>0.53</v>
      </c>
      <c r="F85" s="186">
        <v>0.13</v>
      </c>
      <c r="G85" s="189">
        <f t="shared" si="22"/>
        <v>0.4</v>
      </c>
      <c r="H85" s="186">
        <v>0.55000000000000004</v>
      </c>
      <c r="I85" s="186">
        <v>0.13</v>
      </c>
      <c r="J85" s="189">
        <f t="shared" si="23"/>
        <v>0.42000000000000004</v>
      </c>
      <c r="K85" s="186">
        <v>0.55000000000000004</v>
      </c>
      <c r="L85" s="186">
        <v>0.13</v>
      </c>
      <c r="M85" s="189">
        <f t="shared" si="24"/>
        <v>0.42000000000000004</v>
      </c>
      <c r="N85" s="186">
        <v>0.5</v>
      </c>
      <c r="O85" s="186">
        <v>0.13</v>
      </c>
      <c r="P85" s="189">
        <f t="shared" si="25"/>
        <v>0.37</v>
      </c>
      <c r="Q85" s="186">
        <v>0.52</v>
      </c>
      <c r="R85" s="186">
        <v>0.13</v>
      </c>
      <c r="S85" s="189">
        <f t="shared" si="26"/>
        <v>0.39</v>
      </c>
      <c r="T85" s="186">
        <v>0.56999999999999995</v>
      </c>
      <c r="U85" s="186">
        <v>0.13</v>
      </c>
      <c r="V85" s="189">
        <f t="shared" si="27"/>
        <v>0.43999999999999995</v>
      </c>
      <c r="W85" s="186">
        <v>0.47</v>
      </c>
      <c r="X85" s="186">
        <v>0.13</v>
      </c>
      <c r="Y85" s="189">
        <f t="shared" si="28"/>
        <v>0.33999999999999997</v>
      </c>
      <c r="Z85" s="186">
        <v>0.45</v>
      </c>
      <c r="AA85" s="186">
        <v>0.13</v>
      </c>
      <c r="AB85" s="189">
        <f t="shared" si="29"/>
        <v>0.32</v>
      </c>
      <c r="AC85" s="186">
        <v>1.0900000000000001</v>
      </c>
      <c r="AD85" s="186">
        <v>0.13</v>
      </c>
      <c r="AE85" s="189">
        <f t="shared" si="30"/>
        <v>0.96000000000000008</v>
      </c>
      <c r="AF85" s="186">
        <f t="shared" ref="AF85:AF123" si="32">AVERAGE(D85,G85,J85,M85,P85,S85,V85,Y85,AB85,AE85)</f>
        <v>0.45</v>
      </c>
      <c r="AG85" s="96">
        <v>35883.75</v>
      </c>
      <c r="AH85" s="186">
        <f>AG85/$AG$124</f>
        <v>0.18415483483453268</v>
      </c>
      <c r="AI85" s="134">
        <f>AH85*AF85</f>
        <v>8.2869675675539711E-2</v>
      </c>
      <c r="AJ85">
        <v>139876.64000000001</v>
      </c>
      <c r="AK85" s="96">
        <v>0.05</v>
      </c>
      <c r="AL85" s="96" t="s">
        <v>13</v>
      </c>
      <c r="AM85" s="1"/>
    </row>
    <row r="86" spans="1:39">
      <c r="A86" t="s">
        <v>2329</v>
      </c>
      <c r="B86" s="186">
        <v>0.47</v>
      </c>
      <c r="C86" s="186">
        <v>0.13</v>
      </c>
      <c r="D86" s="189">
        <f t="shared" si="31"/>
        <v>0.33999999999999997</v>
      </c>
      <c r="E86" s="186">
        <v>0.47</v>
      </c>
      <c r="F86" s="186">
        <v>0.13</v>
      </c>
      <c r="G86" s="189">
        <f t="shared" si="22"/>
        <v>0.33999999999999997</v>
      </c>
      <c r="H86" s="186">
        <v>0.22</v>
      </c>
      <c r="I86" s="186">
        <v>0.13</v>
      </c>
      <c r="J86" s="189">
        <f t="shared" si="23"/>
        <v>0.09</v>
      </c>
      <c r="K86" s="186">
        <v>0.02</v>
      </c>
      <c r="L86" s="186">
        <v>0.13</v>
      </c>
      <c r="M86" s="189">
        <f t="shared" si="24"/>
        <v>-0.11</v>
      </c>
      <c r="N86" s="186">
        <v>0.16</v>
      </c>
      <c r="O86" s="186">
        <v>0.13</v>
      </c>
      <c r="P86" s="189">
        <f t="shared" si="25"/>
        <v>0.03</v>
      </c>
      <c r="Q86" s="186">
        <v>0.12</v>
      </c>
      <c r="R86" s="186">
        <v>0.13</v>
      </c>
      <c r="S86" s="189">
        <f t="shared" si="26"/>
        <v>-1.0000000000000009E-2</v>
      </c>
      <c r="T86" s="186">
        <v>-0.19</v>
      </c>
      <c r="U86" s="186">
        <v>0.13</v>
      </c>
      <c r="V86" s="189">
        <f t="shared" si="27"/>
        <v>-0.32</v>
      </c>
      <c r="W86" s="186">
        <v>0.14000000000000001</v>
      </c>
      <c r="X86" s="186">
        <v>0.13</v>
      </c>
      <c r="Y86" s="189">
        <f t="shared" si="28"/>
        <v>1.0000000000000009E-2</v>
      </c>
      <c r="Z86" s="186">
        <v>0.17</v>
      </c>
      <c r="AA86" s="186">
        <v>0.13</v>
      </c>
      <c r="AB86" s="189">
        <f t="shared" si="29"/>
        <v>4.0000000000000008E-2</v>
      </c>
      <c r="AC86" s="186">
        <v>0.15</v>
      </c>
      <c r="AD86" s="186">
        <v>0.13</v>
      </c>
      <c r="AE86" s="189">
        <f t="shared" si="30"/>
        <v>1.999999999999999E-2</v>
      </c>
      <c r="AF86" s="186">
        <f t="shared" si="32"/>
        <v>4.2999999999999997E-2</v>
      </c>
      <c r="AG86" s="96">
        <v>112607</v>
      </c>
      <c r="AH86" s="186">
        <f t="shared" ref="AH86:AH123" si="33">AG86/$AG$124</f>
        <v>0.57789733476050364</v>
      </c>
      <c r="AI86" s="134">
        <f t="shared" ref="AI86:AI123" si="34">AH86*AF86</f>
        <v>2.4849585394701654E-2</v>
      </c>
      <c r="AJ86">
        <v>191629</v>
      </c>
      <c r="AK86" s="96">
        <v>0.7</v>
      </c>
      <c r="AL86" s="96">
        <v>-12.95</v>
      </c>
      <c r="AM86" s="1"/>
    </row>
    <row r="87" spans="1:39">
      <c r="A87" t="s">
        <v>2330</v>
      </c>
      <c r="B87" s="186">
        <v>0.4</v>
      </c>
      <c r="C87" s="186">
        <v>0.13</v>
      </c>
      <c r="D87" s="189">
        <f t="shared" si="31"/>
        <v>0.27</v>
      </c>
      <c r="E87" s="186">
        <v>0.57999999999999996</v>
      </c>
      <c r="F87" s="186">
        <v>0.13</v>
      </c>
      <c r="G87" s="189">
        <f t="shared" si="22"/>
        <v>0.44999999999999996</v>
      </c>
      <c r="H87" s="186">
        <v>0.5</v>
      </c>
      <c r="I87" s="186">
        <v>0.13</v>
      </c>
      <c r="J87" s="189">
        <f t="shared" si="23"/>
        <v>0.37</v>
      </c>
      <c r="K87" s="186">
        <v>0.36</v>
      </c>
      <c r="L87" s="186">
        <v>0.13</v>
      </c>
      <c r="M87" s="189">
        <f t="shared" si="24"/>
        <v>0.22999999999999998</v>
      </c>
      <c r="N87" s="186">
        <v>0.34</v>
      </c>
      <c r="O87" s="186">
        <v>0.13</v>
      </c>
      <c r="P87" s="189">
        <f t="shared" si="25"/>
        <v>0.21000000000000002</v>
      </c>
      <c r="Q87" s="186">
        <v>0.32</v>
      </c>
      <c r="R87" s="186">
        <v>0.13</v>
      </c>
      <c r="S87" s="189">
        <f t="shared" si="26"/>
        <v>0.19</v>
      </c>
      <c r="T87" s="186">
        <v>0.14000000000000001</v>
      </c>
      <c r="U87" s="186">
        <v>0.13</v>
      </c>
      <c r="V87" s="189">
        <f t="shared" si="27"/>
        <v>1.0000000000000009E-2</v>
      </c>
      <c r="W87" s="186">
        <v>0.16</v>
      </c>
      <c r="X87" s="186">
        <v>0.13</v>
      </c>
      <c r="Y87" s="189">
        <f t="shared" si="28"/>
        <v>0.03</v>
      </c>
      <c r="Z87" s="186">
        <v>0.25</v>
      </c>
      <c r="AA87" s="186">
        <v>0.13</v>
      </c>
      <c r="AB87" s="189">
        <f t="shared" si="29"/>
        <v>0.12</v>
      </c>
      <c r="AC87" s="186">
        <v>0.28000000000000003</v>
      </c>
      <c r="AD87" s="186">
        <v>0.13</v>
      </c>
      <c r="AE87" s="189">
        <f t="shared" si="30"/>
        <v>0.15000000000000002</v>
      </c>
      <c r="AF87" s="186">
        <f t="shared" si="32"/>
        <v>0.20299999999999999</v>
      </c>
      <c r="AG87" s="96">
        <v>27931.29</v>
      </c>
      <c r="AH87" s="186">
        <f t="shared" si="33"/>
        <v>0.14334293647306748</v>
      </c>
      <c r="AI87" s="134">
        <f t="shared" si="34"/>
        <v>2.9098616104032696E-2</v>
      </c>
      <c r="AJ87">
        <v>30759.3</v>
      </c>
      <c r="AK87" s="96">
        <v>0</v>
      </c>
      <c r="AL87" s="96">
        <v>-11.45</v>
      </c>
      <c r="AM87" s="1"/>
    </row>
    <row r="88" spans="1:39">
      <c r="A88" t="s">
        <v>2331</v>
      </c>
      <c r="B88" s="186">
        <v>-0.09</v>
      </c>
      <c r="C88" s="186">
        <v>0.13</v>
      </c>
      <c r="D88" s="189">
        <f t="shared" si="31"/>
        <v>-0.22</v>
      </c>
      <c r="E88" s="186">
        <v>0.05</v>
      </c>
      <c r="F88" s="186">
        <v>0.13</v>
      </c>
      <c r="G88" s="189">
        <f t="shared" si="22"/>
        <v>-0.08</v>
      </c>
      <c r="H88" s="186">
        <v>0.06</v>
      </c>
      <c r="I88" s="186">
        <v>0.13</v>
      </c>
      <c r="J88" s="189">
        <f t="shared" si="23"/>
        <v>-7.0000000000000007E-2</v>
      </c>
      <c r="K88" s="186">
        <v>0.02</v>
      </c>
      <c r="L88" s="186">
        <v>0.13</v>
      </c>
      <c r="M88" s="189">
        <f t="shared" si="24"/>
        <v>-0.11</v>
      </c>
      <c r="N88" s="186">
        <v>0.03</v>
      </c>
      <c r="O88" s="186">
        <v>0.13</v>
      </c>
      <c r="P88" s="189">
        <f t="shared" si="25"/>
        <v>-0.1</v>
      </c>
      <c r="Q88" s="186">
        <v>0.01</v>
      </c>
      <c r="R88" s="186">
        <v>0.13</v>
      </c>
      <c r="S88" s="189">
        <f t="shared" si="26"/>
        <v>-0.12000000000000001</v>
      </c>
      <c r="T88" s="186">
        <v>-0.04</v>
      </c>
      <c r="U88" s="186">
        <v>0.13</v>
      </c>
      <c r="V88" s="189">
        <f t="shared" si="27"/>
        <v>-0.17</v>
      </c>
      <c r="W88" s="186">
        <v>0.02</v>
      </c>
      <c r="X88" s="186">
        <v>0.13</v>
      </c>
      <c r="Y88" s="189">
        <f t="shared" si="28"/>
        <v>-0.11</v>
      </c>
      <c r="Z88" s="186">
        <v>0.03</v>
      </c>
      <c r="AA88" s="186">
        <v>0.13</v>
      </c>
      <c r="AB88" s="189">
        <f t="shared" si="29"/>
        <v>-0.1</v>
      </c>
      <c r="AC88" s="186">
        <v>0.09</v>
      </c>
      <c r="AD88" s="186">
        <v>0.13</v>
      </c>
      <c r="AE88" s="189">
        <f t="shared" si="30"/>
        <v>-4.0000000000000008E-2</v>
      </c>
      <c r="AF88" s="186">
        <f t="shared" si="32"/>
        <v>-0.11200000000000002</v>
      </c>
      <c r="AG88" s="96">
        <v>1895.2</v>
      </c>
      <c r="AH88" s="186">
        <f t="shared" si="33"/>
        <v>9.7261362867149155E-3</v>
      </c>
      <c r="AI88" s="134">
        <f t="shared" si="34"/>
        <v>-1.0893272641120707E-3</v>
      </c>
      <c r="AJ88">
        <v>2427.16</v>
      </c>
      <c r="AK88" s="96">
        <v>0</v>
      </c>
      <c r="AL88" s="96" t="s">
        <v>13</v>
      </c>
      <c r="AM88" s="1"/>
    </row>
    <row r="89" spans="1:39">
      <c r="A89" t="s">
        <v>2332</v>
      </c>
      <c r="B89" s="186">
        <v>0.47</v>
      </c>
      <c r="C89" s="186">
        <v>0.13</v>
      </c>
      <c r="D89" s="189">
        <f t="shared" si="31"/>
        <v>0.33999999999999997</v>
      </c>
      <c r="E89" s="186">
        <v>0.46</v>
      </c>
      <c r="F89" s="186">
        <v>0.13</v>
      </c>
      <c r="G89" s="189">
        <f t="shared" si="22"/>
        <v>0.33</v>
      </c>
      <c r="H89" s="186">
        <v>0.27</v>
      </c>
      <c r="I89" s="186">
        <v>0.13</v>
      </c>
      <c r="J89" s="189">
        <f t="shared" si="23"/>
        <v>0.14000000000000001</v>
      </c>
      <c r="K89" s="186">
        <v>0.24</v>
      </c>
      <c r="L89" s="186">
        <v>0.13</v>
      </c>
      <c r="M89" s="189">
        <f t="shared" si="24"/>
        <v>0.10999999999999999</v>
      </c>
      <c r="N89" s="186">
        <v>0.26</v>
      </c>
      <c r="O89" s="186">
        <v>0.13</v>
      </c>
      <c r="P89" s="189">
        <f t="shared" si="25"/>
        <v>0.13</v>
      </c>
      <c r="Q89" s="186">
        <v>0.2</v>
      </c>
      <c r="R89" s="186">
        <v>0.13</v>
      </c>
      <c r="S89" s="189">
        <f t="shared" si="26"/>
        <v>7.0000000000000007E-2</v>
      </c>
      <c r="T89" s="186">
        <v>0.08</v>
      </c>
      <c r="U89" s="186">
        <v>0.13</v>
      </c>
      <c r="V89" s="189">
        <f t="shared" si="27"/>
        <v>-0.05</v>
      </c>
      <c r="W89" s="186">
        <v>0.15</v>
      </c>
      <c r="X89" s="186">
        <v>0.13</v>
      </c>
      <c r="Y89" s="189">
        <f t="shared" si="28"/>
        <v>1.999999999999999E-2</v>
      </c>
      <c r="Z89" s="186">
        <v>0.23</v>
      </c>
      <c r="AA89" s="186">
        <v>0.13</v>
      </c>
      <c r="AB89" s="189">
        <f t="shared" si="29"/>
        <v>0.1</v>
      </c>
      <c r="AC89" s="186">
        <v>0.25</v>
      </c>
      <c r="AD89" s="186">
        <v>0.13</v>
      </c>
      <c r="AE89" s="189">
        <f t="shared" si="30"/>
        <v>0.12</v>
      </c>
      <c r="AF89" s="186">
        <f t="shared" si="32"/>
        <v>0.13100000000000001</v>
      </c>
      <c r="AG89" s="96">
        <v>3157.47</v>
      </c>
      <c r="AH89" s="186">
        <f t="shared" si="33"/>
        <v>1.6204085870205647E-2</v>
      </c>
      <c r="AI89" s="134">
        <f t="shared" si="34"/>
        <v>2.12273524899694E-3</v>
      </c>
      <c r="AJ89">
        <v>3686.18</v>
      </c>
      <c r="AK89" s="96">
        <v>0</v>
      </c>
      <c r="AL89" s="96" t="s">
        <v>13</v>
      </c>
      <c r="AM89" s="1"/>
    </row>
    <row r="90" spans="1:39">
      <c r="A90" t="s">
        <v>2333</v>
      </c>
      <c r="B90" s="186">
        <v>0.26</v>
      </c>
      <c r="C90" s="186">
        <v>0.13</v>
      </c>
      <c r="D90" s="189">
        <f t="shared" si="31"/>
        <v>0.13</v>
      </c>
      <c r="E90" s="186">
        <v>0.35</v>
      </c>
      <c r="F90" s="186">
        <v>0.13</v>
      </c>
      <c r="G90" s="189">
        <f t="shared" si="22"/>
        <v>0.21999999999999997</v>
      </c>
      <c r="H90" s="186">
        <v>0.38</v>
      </c>
      <c r="I90" s="186">
        <v>0.13</v>
      </c>
      <c r="J90" s="189">
        <f t="shared" si="23"/>
        <v>0.25</v>
      </c>
      <c r="K90" s="186">
        <v>0.4</v>
      </c>
      <c r="L90" s="186">
        <v>0.13</v>
      </c>
      <c r="M90" s="189">
        <f t="shared" si="24"/>
        <v>0.27</v>
      </c>
      <c r="N90" s="186">
        <v>0.23</v>
      </c>
      <c r="O90" s="186">
        <v>0.13</v>
      </c>
      <c r="P90" s="189">
        <f t="shared" si="25"/>
        <v>0.1</v>
      </c>
      <c r="Q90" s="186">
        <v>0.16</v>
      </c>
      <c r="R90" s="186">
        <v>0.13</v>
      </c>
      <c r="S90" s="189">
        <f t="shared" si="26"/>
        <v>0.03</v>
      </c>
      <c r="T90" s="186">
        <v>0.08</v>
      </c>
      <c r="U90" s="186">
        <v>0.13</v>
      </c>
      <c r="V90" s="189">
        <f t="shared" si="27"/>
        <v>-0.05</v>
      </c>
      <c r="W90" s="186">
        <v>0.12</v>
      </c>
      <c r="X90" s="186">
        <v>0.13</v>
      </c>
      <c r="Y90" s="189">
        <f t="shared" si="28"/>
        <v>-1.0000000000000009E-2</v>
      </c>
      <c r="Z90" s="186">
        <v>0.11</v>
      </c>
      <c r="AA90" s="186">
        <v>0.13</v>
      </c>
      <c r="AB90" s="189">
        <f t="shared" si="29"/>
        <v>-2.0000000000000004E-2</v>
      </c>
      <c r="AC90" s="186">
        <v>0.14000000000000001</v>
      </c>
      <c r="AD90" s="186">
        <v>0.13</v>
      </c>
      <c r="AE90" s="189">
        <f t="shared" si="30"/>
        <v>1.0000000000000009E-2</v>
      </c>
      <c r="AF90" s="186">
        <f t="shared" si="32"/>
        <v>9.2999999999999999E-2</v>
      </c>
      <c r="AG90" s="96">
        <v>4313.7299999999996</v>
      </c>
      <c r="AH90" s="186">
        <f t="shared" si="33"/>
        <v>2.2137993818114567E-2</v>
      </c>
      <c r="AI90" s="134">
        <f t="shared" si="34"/>
        <v>2.0588334250846549E-3</v>
      </c>
      <c r="AJ90">
        <v>5154.88</v>
      </c>
      <c r="AK90" s="96">
        <v>0</v>
      </c>
      <c r="AL90" s="96">
        <v>-11.06</v>
      </c>
      <c r="AM90" s="1"/>
    </row>
    <row r="91" spans="1:39">
      <c r="A91" t="s">
        <v>2334</v>
      </c>
      <c r="B91" s="186">
        <v>0.25</v>
      </c>
      <c r="C91" s="186">
        <v>0.13</v>
      </c>
      <c r="D91" s="189">
        <f t="shared" si="31"/>
        <v>0.12</v>
      </c>
      <c r="E91" s="186">
        <v>0.41</v>
      </c>
      <c r="F91" s="186">
        <v>0.13</v>
      </c>
      <c r="G91" s="189">
        <f t="shared" si="22"/>
        <v>0.27999999999999997</v>
      </c>
      <c r="H91" s="186">
        <v>0.18</v>
      </c>
      <c r="I91" s="186">
        <v>0.13</v>
      </c>
      <c r="J91" s="189">
        <f t="shared" si="23"/>
        <v>4.9999999999999989E-2</v>
      </c>
      <c r="K91" s="186">
        <v>0.16</v>
      </c>
      <c r="L91" s="186">
        <v>0.13</v>
      </c>
      <c r="M91" s="189">
        <f t="shared" si="24"/>
        <v>0.03</v>
      </c>
      <c r="N91" s="186">
        <v>7.0000000000000007E-2</v>
      </c>
      <c r="O91" s="186">
        <v>0.13</v>
      </c>
      <c r="P91" s="189">
        <f t="shared" si="25"/>
        <v>-0.06</v>
      </c>
      <c r="Q91" s="186">
        <v>0.17</v>
      </c>
      <c r="R91" s="186">
        <v>0.13</v>
      </c>
      <c r="S91" s="189">
        <f t="shared" si="26"/>
        <v>4.0000000000000008E-2</v>
      </c>
      <c r="T91" s="186">
        <v>0.21</v>
      </c>
      <c r="U91" s="186">
        <v>0.13</v>
      </c>
      <c r="V91" s="189">
        <f t="shared" si="27"/>
        <v>7.9999999999999988E-2</v>
      </c>
      <c r="W91" s="186">
        <v>0.43</v>
      </c>
      <c r="X91" s="186">
        <v>0.13</v>
      </c>
      <c r="Y91" s="189">
        <f t="shared" si="28"/>
        <v>0.3</v>
      </c>
      <c r="Z91" s="186">
        <v>0.49</v>
      </c>
      <c r="AA91" s="186">
        <v>0.13</v>
      </c>
      <c r="AB91" s="189">
        <f t="shared" si="29"/>
        <v>0.36</v>
      </c>
      <c r="AC91" s="186">
        <v>0.33</v>
      </c>
      <c r="AD91" s="186">
        <v>0.13</v>
      </c>
      <c r="AE91" s="189">
        <f t="shared" si="30"/>
        <v>0.2</v>
      </c>
      <c r="AF91" s="186">
        <f t="shared" si="32"/>
        <v>0.13999999999999996</v>
      </c>
      <c r="AG91" s="96">
        <v>1188.92</v>
      </c>
      <c r="AH91" s="186">
        <f t="shared" si="33"/>
        <v>6.1015185489663873E-3</v>
      </c>
      <c r="AI91" s="134">
        <f t="shared" si="34"/>
        <v>8.5421259685529395E-4</v>
      </c>
      <c r="AJ91">
        <v>1512.91</v>
      </c>
      <c r="AK91" s="96">
        <v>0</v>
      </c>
      <c r="AL91" s="96">
        <v>19.3</v>
      </c>
      <c r="AM91" s="1"/>
    </row>
    <row r="92" spans="1:39">
      <c r="A92" t="s">
        <v>2335</v>
      </c>
      <c r="B92" s="186">
        <v>0.14810000000000001</v>
      </c>
      <c r="C92" s="186">
        <v>0.13</v>
      </c>
      <c r="D92" s="189">
        <f t="shared" si="31"/>
        <v>1.8100000000000005E-2</v>
      </c>
      <c r="E92" s="186">
        <v>2.0899999999999998E-2</v>
      </c>
      <c r="F92" s="186">
        <v>0.13</v>
      </c>
      <c r="G92" s="189">
        <f t="shared" si="22"/>
        <v>-0.1091</v>
      </c>
      <c r="H92" s="186">
        <v>1.04E-2</v>
      </c>
      <c r="I92" s="186">
        <v>0.13</v>
      </c>
      <c r="J92" s="189">
        <f t="shared" si="23"/>
        <v>-0.11960000000000001</v>
      </c>
      <c r="K92" s="186">
        <v>3.2500000000000001E-2</v>
      </c>
      <c r="L92" s="186">
        <v>0.13</v>
      </c>
      <c r="M92" s="189">
        <f t="shared" si="24"/>
        <v>-9.7500000000000003E-2</v>
      </c>
      <c r="N92" s="186">
        <v>2.0899999999999998E-2</v>
      </c>
      <c r="O92" s="186">
        <v>0.13</v>
      </c>
      <c r="P92" s="189">
        <f t="shared" si="25"/>
        <v>-0.1091</v>
      </c>
      <c r="Q92" s="186">
        <v>3.1399999999999997E-2</v>
      </c>
      <c r="R92" s="186">
        <v>0.13</v>
      </c>
      <c r="S92" s="189">
        <f t="shared" si="26"/>
        <v>-9.8600000000000007E-2</v>
      </c>
      <c r="T92" s="186">
        <v>2.4400000000000002E-2</v>
      </c>
      <c r="U92" s="186">
        <v>0.13</v>
      </c>
      <c r="V92" s="189">
        <f t="shared" si="27"/>
        <v>-0.1056</v>
      </c>
      <c r="W92" s="186">
        <v>1.6199999999999999E-2</v>
      </c>
      <c r="X92" s="186">
        <v>0.13</v>
      </c>
      <c r="Y92" s="189">
        <f t="shared" si="28"/>
        <v>-0.11380000000000001</v>
      </c>
      <c r="Z92" s="186">
        <v>-0.34899999999999998</v>
      </c>
      <c r="AA92" s="186">
        <v>0.13</v>
      </c>
      <c r="AB92" s="189">
        <f t="shared" si="29"/>
        <v>-0.47899999999999998</v>
      </c>
      <c r="AC92" s="186">
        <v>-1.4321999999999999</v>
      </c>
      <c r="AD92" s="186">
        <v>0.13</v>
      </c>
      <c r="AE92" s="189">
        <f t="shared" si="30"/>
        <v>-1.5621999999999998</v>
      </c>
      <c r="AF92" s="186">
        <f t="shared" si="32"/>
        <v>-0.27764</v>
      </c>
      <c r="AG92" s="96">
        <v>102.03</v>
      </c>
      <c r="AH92" s="186">
        <f t="shared" si="33"/>
        <v>5.2361633882098079E-4</v>
      </c>
      <c r="AI92" s="134">
        <f t="shared" si="34"/>
        <v>-1.453768403102571E-4</v>
      </c>
      <c r="AJ92">
        <v>544.37</v>
      </c>
      <c r="AK92" s="96">
        <v>0.01</v>
      </c>
      <c r="AL92" s="96" t="s">
        <v>13</v>
      </c>
      <c r="AM92" s="1"/>
    </row>
    <row r="93" spans="1:39">
      <c r="A93" t="s">
        <v>2336</v>
      </c>
      <c r="B93" s="186">
        <v>0.17</v>
      </c>
      <c r="C93" s="186">
        <v>0.13</v>
      </c>
      <c r="D93" s="189">
        <f t="shared" si="31"/>
        <v>4.0000000000000008E-2</v>
      </c>
      <c r="E93" s="186">
        <v>0.5</v>
      </c>
      <c r="F93" s="186">
        <v>0.13</v>
      </c>
      <c r="G93" s="189">
        <f t="shared" si="22"/>
        <v>0.37</v>
      </c>
      <c r="H93" s="186">
        <v>0.02</v>
      </c>
      <c r="I93" s="186">
        <v>0.13</v>
      </c>
      <c r="J93" s="189">
        <f t="shared" si="23"/>
        <v>-0.11</v>
      </c>
      <c r="K93" s="186">
        <v>0.1</v>
      </c>
      <c r="L93" s="186">
        <v>0.13</v>
      </c>
      <c r="M93" s="189">
        <f t="shared" si="24"/>
        <v>-0.03</v>
      </c>
      <c r="N93" s="186">
        <v>0.17</v>
      </c>
      <c r="O93" s="186">
        <v>0.13</v>
      </c>
      <c r="P93" s="189">
        <f t="shared" si="25"/>
        <v>4.0000000000000008E-2</v>
      </c>
      <c r="Q93" s="186">
        <v>0.11</v>
      </c>
      <c r="R93" s="186">
        <v>0.13</v>
      </c>
      <c r="S93" s="189">
        <f t="shared" si="26"/>
        <v>-2.0000000000000004E-2</v>
      </c>
      <c r="T93" s="186">
        <v>-0.01</v>
      </c>
      <c r="U93" s="186">
        <v>0.13</v>
      </c>
      <c r="V93" s="189">
        <f t="shared" si="27"/>
        <v>-0.14000000000000001</v>
      </c>
      <c r="W93" s="186">
        <v>0.25</v>
      </c>
      <c r="X93" s="186">
        <v>0.13</v>
      </c>
      <c r="Y93" s="189">
        <f t="shared" si="28"/>
        <v>0.12</v>
      </c>
      <c r="Z93" s="186">
        <v>0.36</v>
      </c>
      <c r="AA93" s="186">
        <v>0.13</v>
      </c>
      <c r="AB93" s="189">
        <f t="shared" si="29"/>
        <v>0.22999999999999998</v>
      </c>
      <c r="AC93" s="186">
        <v>0.37</v>
      </c>
      <c r="AD93" s="186">
        <v>0.13</v>
      </c>
      <c r="AE93" s="189">
        <f t="shared" si="30"/>
        <v>0.24</v>
      </c>
      <c r="AF93" s="186">
        <f t="shared" si="32"/>
        <v>7.3999999999999996E-2</v>
      </c>
      <c r="AG93" s="96">
        <v>671.24</v>
      </c>
      <c r="AH93" s="186">
        <f t="shared" si="33"/>
        <v>3.4447930145074502E-3</v>
      </c>
      <c r="AI93" s="134">
        <f t="shared" si="34"/>
        <v>2.549146830735513E-4</v>
      </c>
      <c r="AJ93">
        <v>862.41</v>
      </c>
      <c r="AK93" s="96">
        <v>0</v>
      </c>
      <c r="AL93" s="96">
        <v>-1.99</v>
      </c>
      <c r="AM93" s="1"/>
    </row>
    <row r="94" spans="1:39">
      <c r="A94" t="s">
        <v>2337</v>
      </c>
      <c r="B94" s="186">
        <v>0.11</v>
      </c>
      <c r="C94" s="186">
        <v>0.13</v>
      </c>
      <c r="D94" s="189">
        <f t="shared" si="31"/>
        <v>-2.0000000000000004E-2</v>
      </c>
      <c r="E94" s="186">
        <v>0.26</v>
      </c>
      <c r="F94" s="186">
        <v>0.13</v>
      </c>
      <c r="G94" s="189">
        <f t="shared" si="22"/>
        <v>0.13</v>
      </c>
      <c r="H94" s="186">
        <v>0.12</v>
      </c>
      <c r="I94" s="186">
        <v>0.13</v>
      </c>
      <c r="J94" s="189">
        <f t="shared" si="23"/>
        <v>-1.0000000000000009E-2</v>
      </c>
      <c r="K94" s="186">
        <v>0.1</v>
      </c>
      <c r="L94" s="186">
        <v>0.13</v>
      </c>
      <c r="M94" s="189">
        <f t="shared" si="24"/>
        <v>-0.03</v>
      </c>
      <c r="N94" s="186">
        <v>0.08</v>
      </c>
      <c r="O94" s="186">
        <v>0.13</v>
      </c>
      <c r="P94" s="189">
        <f t="shared" si="25"/>
        <v>-0.05</v>
      </c>
      <c r="Q94" s="186">
        <v>7.0000000000000007E-2</v>
      </c>
      <c r="R94" s="186">
        <v>0.13</v>
      </c>
      <c r="S94" s="189">
        <f t="shared" si="26"/>
        <v>-0.06</v>
      </c>
      <c r="T94" s="186">
        <v>0.01</v>
      </c>
      <c r="U94" s="186">
        <v>0.13</v>
      </c>
      <c r="V94" s="189">
        <f t="shared" si="27"/>
        <v>-0.12000000000000001</v>
      </c>
      <c r="W94" s="186">
        <v>0.23</v>
      </c>
      <c r="X94" s="186">
        <v>0.13</v>
      </c>
      <c r="Y94" s="189">
        <f t="shared" si="28"/>
        <v>0.1</v>
      </c>
      <c r="Z94" s="186">
        <v>0.17</v>
      </c>
      <c r="AA94" s="186">
        <v>0.13</v>
      </c>
      <c r="AB94" s="189">
        <f t="shared" si="29"/>
        <v>4.0000000000000008E-2</v>
      </c>
      <c r="AC94" s="186">
        <v>0.08</v>
      </c>
      <c r="AD94" s="186">
        <v>0.13</v>
      </c>
      <c r="AE94" s="189">
        <f t="shared" si="30"/>
        <v>-0.05</v>
      </c>
      <c r="AF94" s="186">
        <f t="shared" si="32"/>
        <v>-7.0000000000000019E-3</v>
      </c>
      <c r="AG94" s="96">
        <v>1840.91</v>
      </c>
      <c r="AH94" s="186">
        <f t="shared" si="33"/>
        <v>9.4475208693416829E-3</v>
      </c>
      <c r="AI94" s="134">
        <f t="shared" si="34"/>
        <v>-6.6132646085391794E-5</v>
      </c>
      <c r="AJ94">
        <v>2528.33</v>
      </c>
      <c r="AK94" s="96">
        <v>0.62</v>
      </c>
      <c r="AL94" s="96">
        <v>-15.04</v>
      </c>
      <c r="AM94" s="1"/>
    </row>
    <row r="95" spans="1:39">
      <c r="A95" t="s">
        <v>2338</v>
      </c>
      <c r="B95" s="186">
        <v>0.05</v>
      </c>
      <c r="C95" s="186">
        <v>0.13</v>
      </c>
      <c r="D95" s="189">
        <f t="shared" si="31"/>
        <v>-0.08</v>
      </c>
      <c r="E95" s="186">
        <v>0.14000000000000001</v>
      </c>
      <c r="F95" s="186">
        <v>0.13</v>
      </c>
      <c r="G95" s="189">
        <f t="shared" si="22"/>
        <v>1.0000000000000009E-2</v>
      </c>
      <c r="H95" s="186">
        <v>0.28000000000000003</v>
      </c>
      <c r="I95" s="186">
        <v>0.13</v>
      </c>
      <c r="J95" s="189">
        <f t="shared" si="23"/>
        <v>0.15000000000000002</v>
      </c>
      <c r="K95" s="186">
        <v>0.99</v>
      </c>
      <c r="L95" s="186">
        <v>0.13</v>
      </c>
      <c r="M95" s="189">
        <f t="shared" si="24"/>
        <v>0.86</v>
      </c>
      <c r="N95" s="186">
        <v>1.37</v>
      </c>
      <c r="O95" s="186">
        <v>0.13</v>
      </c>
      <c r="P95" s="189">
        <f t="shared" si="25"/>
        <v>1.2400000000000002</v>
      </c>
      <c r="Q95" s="186">
        <v>2.11</v>
      </c>
      <c r="R95" s="186">
        <v>0.13</v>
      </c>
      <c r="S95" s="189">
        <f t="shared" si="26"/>
        <v>1.98</v>
      </c>
      <c r="T95" s="186">
        <v>1.53</v>
      </c>
      <c r="U95" s="186">
        <v>0.13</v>
      </c>
      <c r="V95" s="189">
        <f t="shared" si="27"/>
        <v>1.4</v>
      </c>
      <c r="W95" s="186">
        <v>0.1</v>
      </c>
      <c r="X95" s="186">
        <v>0.13</v>
      </c>
      <c r="Y95" s="189">
        <f t="shared" si="28"/>
        <v>-0.03</v>
      </c>
      <c r="Z95" s="186">
        <v>0</v>
      </c>
      <c r="AA95" s="186">
        <v>0.13</v>
      </c>
      <c r="AB95" s="189">
        <f t="shared" si="29"/>
        <v>-0.13</v>
      </c>
      <c r="AC95" s="186" t="s">
        <v>13</v>
      </c>
      <c r="AD95" s="186">
        <v>0.13</v>
      </c>
      <c r="AE95" s="189" t="s">
        <v>13</v>
      </c>
      <c r="AF95" s="186">
        <f t="shared" si="32"/>
        <v>0.60000000000000009</v>
      </c>
      <c r="AG95" s="96">
        <v>-151.71</v>
      </c>
      <c r="AH95" s="186">
        <f t="shared" si="33"/>
        <v>-7.7857330944360482E-4</v>
      </c>
      <c r="AI95" s="134">
        <f t="shared" si="34"/>
        <v>-4.6714398566616294E-4</v>
      </c>
      <c r="AJ95">
        <v>991.47</v>
      </c>
      <c r="AK95" s="96" t="s">
        <v>13</v>
      </c>
      <c r="AL95" s="96">
        <v>-5.53</v>
      </c>
      <c r="AM95" s="1"/>
    </row>
    <row r="96" spans="1:39">
      <c r="A96" s="76" t="s">
        <v>2339</v>
      </c>
      <c r="B96" s="186" t="s">
        <v>13</v>
      </c>
      <c r="C96" s="186">
        <v>0.13</v>
      </c>
      <c r="D96" s="189" t="s">
        <v>13</v>
      </c>
      <c r="E96" s="186" t="s">
        <v>13</v>
      </c>
      <c r="F96" s="186">
        <v>0.13</v>
      </c>
      <c r="G96" s="189" t="s">
        <v>13</v>
      </c>
      <c r="H96" s="186" t="s">
        <v>13</v>
      </c>
      <c r="I96" s="186">
        <v>0.13</v>
      </c>
      <c r="J96" s="189" t="s">
        <v>13</v>
      </c>
      <c r="K96" s="186" t="s">
        <v>13</v>
      </c>
      <c r="L96" s="186">
        <v>0.13</v>
      </c>
      <c r="M96" s="189" t="s">
        <v>13</v>
      </c>
      <c r="N96" s="186" t="s">
        <v>13</v>
      </c>
      <c r="O96" s="186">
        <v>0.13</v>
      </c>
      <c r="P96" s="189" t="s">
        <v>13</v>
      </c>
      <c r="Q96" s="186" t="s">
        <v>13</v>
      </c>
      <c r="R96" s="186">
        <v>0.13</v>
      </c>
      <c r="S96" s="189" t="s">
        <v>13</v>
      </c>
      <c r="T96" s="186">
        <v>0.23</v>
      </c>
      <c r="U96" s="186">
        <v>0.13</v>
      </c>
      <c r="V96" s="189">
        <f t="shared" si="27"/>
        <v>0.1</v>
      </c>
      <c r="W96" s="186">
        <v>0.16</v>
      </c>
      <c r="X96" s="186">
        <v>0.13</v>
      </c>
      <c r="Y96" s="189">
        <f t="shared" si="28"/>
        <v>0.03</v>
      </c>
      <c r="Z96" s="186">
        <v>0.23</v>
      </c>
      <c r="AA96" s="186">
        <v>0.13</v>
      </c>
      <c r="AB96" s="189">
        <f t="shared" si="29"/>
        <v>0.1</v>
      </c>
      <c r="AC96" s="186">
        <v>0.34</v>
      </c>
      <c r="AD96" s="186">
        <v>0.13</v>
      </c>
      <c r="AE96" s="189">
        <f t="shared" si="30"/>
        <v>0.21000000000000002</v>
      </c>
      <c r="AF96" s="186">
        <f t="shared" si="32"/>
        <v>0.11000000000000001</v>
      </c>
      <c r="AG96" s="96">
        <v>24.97</v>
      </c>
      <c r="AH96" s="186">
        <f t="shared" si="33"/>
        <v>1.2814564324571096E-4</v>
      </c>
      <c r="AI96" s="134">
        <f t="shared" si="34"/>
        <v>1.4096020757028207E-5</v>
      </c>
      <c r="AJ96">
        <v>45.54</v>
      </c>
      <c r="AK96" s="96">
        <v>0.91</v>
      </c>
      <c r="AL96" s="96" t="s">
        <v>13</v>
      </c>
      <c r="AM96" s="1"/>
    </row>
    <row r="97" spans="1:39">
      <c r="A97" t="s">
        <v>2340</v>
      </c>
      <c r="B97" s="186">
        <v>-4.5699999999999998E-2</v>
      </c>
      <c r="C97" s="186">
        <v>0.13</v>
      </c>
      <c r="D97" s="189">
        <f t="shared" si="31"/>
        <v>-0.1757</v>
      </c>
      <c r="E97" s="186">
        <v>-2.47E-2</v>
      </c>
      <c r="F97" s="186">
        <v>0.13</v>
      </c>
      <c r="G97" s="189">
        <f t="shared" si="22"/>
        <v>-0.1547</v>
      </c>
      <c r="H97" s="186">
        <v>-0.1883</v>
      </c>
      <c r="I97" s="186">
        <v>0.13</v>
      </c>
      <c r="J97" s="189">
        <f t="shared" si="23"/>
        <v>-0.31830000000000003</v>
      </c>
      <c r="K97" s="186">
        <v>-0.37280000000000002</v>
      </c>
      <c r="L97" s="186">
        <v>0.13</v>
      </c>
      <c r="M97" s="189">
        <f t="shared" si="24"/>
        <v>-0.50280000000000002</v>
      </c>
      <c r="N97" s="186">
        <v>-0.63060000000000005</v>
      </c>
      <c r="O97" s="186">
        <v>0.13</v>
      </c>
      <c r="P97" s="189">
        <f t="shared" si="25"/>
        <v>-0.76060000000000005</v>
      </c>
      <c r="Q97" s="186"/>
      <c r="R97" s="186">
        <v>0.13</v>
      </c>
      <c r="S97" s="189">
        <f t="shared" si="26"/>
        <v>-0.13</v>
      </c>
      <c r="T97" s="186">
        <v>-0.35420000000000001</v>
      </c>
      <c r="U97" s="186">
        <v>0.13</v>
      </c>
      <c r="V97" s="189">
        <f t="shared" si="27"/>
        <v>-0.48420000000000002</v>
      </c>
      <c r="W97" s="186">
        <v>-0.20200000000000001</v>
      </c>
      <c r="X97" s="186">
        <v>0.13</v>
      </c>
      <c r="Y97" s="189">
        <f t="shared" si="28"/>
        <v>-0.33200000000000002</v>
      </c>
      <c r="Z97" s="186">
        <v>-5.57E-2</v>
      </c>
      <c r="AA97" s="186">
        <v>0.13</v>
      </c>
      <c r="AB97" s="189">
        <f t="shared" si="29"/>
        <v>-0.1857</v>
      </c>
      <c r="AC97" s="186">
        <v>-5.57E-2</v>
      </c>
      <c r="AD97" s="186">
        <v>0.13</v>
      </c>
      <c r="AE97" s="189">
        <f t="shared" si="30"/>
        <v>-0.1857</v>
      </c>
      <c r="AF97" s="186">
        <f t="shared" si="32"/>
        <v>-0.32297000000000003</v>
      </c>
      <c r="AG97" s="96">
        <v>47.91</v>
      </c>
      <c r="AH97" s="186">
        <f t="shared" si="33"/>
        <v>2.4587335874657636E-4</v>
      </c>
      <c r="AI97" s="134">
        <f t="shared" si="34"/>
        <v>-7.9409718674381777E-5</v>
      </c>
      <c r="AJ97">
        <v>48.72</v>
      </c>
      <c r="AK97" s="96">
        <v>0</v>
      </c>
      <c r="AL97" s="96">
        <v>-2.5099999999999998</v>
      </c>
      <c r="AM97" s="1"/>
    </row>
    <row r="98" spans="1:39">
      <c r="A98" s="76" t="s">
        <v>2341</v>
      </c>
      <c r="B98" s="186">
        <v>0.16</v>
      </c>
      <c r="C98" s="186">
        <v>0.13</v>
      </c>
      <c r="D98" s="189">
        <f t="shared" si="31"/>
        <v>0.03</v>
      </c>
      <c r="E98" s="186">
        <v>0.15</v>
      </c>
      <c r="F98" s="186">
        <v>0.13</v>
      </c>
      <c r="G98" s="189">
        <f t="shared" si="22"/>
        <v>1.999999999999999E-2</v>
      </c>
      <c r="H98" s="186">
        <v>0.17</v>
      </c>
      <c r="I98" s="186">
        <v>0.13</v>
      </c>
      <c r="J98" s="189">
        <f t="shared" si="23"/>
        <v>4.0000000000000008E-2</v>
      </c>
      <c r="K98" s="186">
        <v>0.15</v>
      </c>
      <c r="L98" s="186">
        <v>0.13</v>
      </c>
      <c r="M98" s="189">
        <f t="shared" si="24"/>
        <v>1.999999999999999E-2</v>
      </c>
      <c r="N98" s="186">
        <v>0.1</v>
      </c>
      <c r="O98" s="186">
        <v>0.13</v>
      </c>
      <c r="P98" s="189">
        <f t="shared" si="25"/>
        <v>-0.03</v>
      </c>
      <c r="Q98" s="186">
        <v>0.09</v>
      </c>
      <c r="R98" s="186">
        <v>0.13</v>
      </c>
      <c r="S98" s="189">
        <f t="shared" si="26"/>
        <v>-4.0000000000000008E-2</v>
      </c>
      <c r="T98" s="186">
        <v>0.16</v>
      </c>
      <c r="U98" s="186">
        <v>0.13</v>
      </c>
      <c r="V98" s="189">
        <f t="shared" si="27"/>
        <v>0.03</v>
      </c>
      <c r="W98" s="186">
        <v>0.18</v>
      </c>
      <c r="X98" s="186">
        <v>0.13</v>
      </c>
      <c r="Y98" s="189">
        <f t="shared" si="28"/>
        <v>4.9999999999999989E-2</v>
      </c>
      <c r="Z98" s="186">
        <v>0.19</v>
      </c>
      <c r="AA98" s="186">
        <v>0.13</v>
      </c>
      <c r="AB98" s="189">
        <f t="shared" si="29"/>
        <v>0.06</v>
      </c>
      <c r="AC98" s="186">
        <v>0.21</v>
      </c>
      <c r="AD98" s="186">
        <v>0.13</v>
      </c>
      <c r="AE98" s="189">
        <f t="shared" si="30"/>
        <v>7.9999999999999988E-2</v>
      </c>
      <c r="AF98" s="186">
        <f t="shared" si="32"/>
        <v>2.5999999999999995E-2</v>
      </c>
      <c r="AG98" s="96">
        <v>287.73</v>
      </c>
      <c r="AH98" s="186">
        <f t="shared" si="33"/>
        <v>1.4766257881893641E-3</v>
      </c>
      <c r="AI98" s="134">
        <f t="shared" si="34"/>
        <v>3.8392270492923457E-5</v>
      </c>
      <c r="AJ98">
        <v>405.34</v>
      </c>
      <c r="AK98" s="96">
        <v>0.57999999999999996</v>
      </c>
      <c r="AL98" s="96">
        <v>2.2200000000000002</v>
      </c>
      <c r="AM98" s="1"/>
    </row>
    <row r="99" spans="1:39">
      <c r="A99" s="76" t="s">
        <v>2342</v>
      </c>
      <c r="B99" s="186">
        <v>0.08</v>
      </c>
      <c r="C99" s="186">
        <v>0.13</v>
      </c>
      <c r="D99" s="189">
        <f t="shared" si="31"/>
        <v>-0.05</v>
      </c>
      <c r="E99" s="186">
        <v>0.08</v>
      </c>
      <c r="F99" s="186">
        <v>0.13</v>
      </c>
      <c r="G99" s="189">
        <f t="shared" si="22"/>
        <v>-0.05</v>
      </c>
      <c r="H99" s="186">
        <v>0.08</v>
      </c>
      <c r="I99" s="186">
        <v>0.13</v>
      </c>
      <c r="J99" s="189">
        <f t="shared" si="23"/>
        <v>-0.05</v>
      </c>
      <c r="K99" s="186">
        <v>0.08</v>
      </c>
      <c r="L99" s="186">
        <v>0.13</v>
      </c>
      <c r="M99" s="189">
        <f t="shared" si="24"/>
        <v>-0.05</v>
      </c>
      <c r="N99" s="186">
        <v>0.09</v>
      </c>
      <c r="O99" s="186">
        <v>0.13</v>
      </c>
      <c r="P99" s="189">
        <f t="shared" si="25"/>
        <v>-4.0000000000000008E-2</v>
      </c>
      <c r="Q99" s="186">
        <v>0.11</v>
      </c>
      <c r="R99" s="186">
        <v>0.13</v>
      </c>
      <c r="S99" s="189">
        <f t="shared" si="26"/>
        <v>-2.0000000000000004E-2</v>
      </c>
      <c r="T99" s="186">
        <v>7.0000000000000007E-2</v>
      </c>
      <c r="U99" s="186">
        <v>0.13</v>
      </c>
      <c r="V99" s="189">
        <f t="shared" si="27"/>
        <v>-0.06</v>
      </c>
      <c r="W99" s="186">
        <v>0.16</v>
      </c>
      <c r="X99" s="186">
        <v>0.13</v>
      </c>
      <c r="Y99" s="189">
        <f t="shared" si="28"/>
        <v>0.03</v>
      </c>
      <c r="Z99" s="186">
        <v>0.13</v>
      </c>
      <c r="AA99" s="186">
        <v>0.13</v>
      </c>
      <c r="AB99" s="189">
        <f t="shared" si="29"/>
        <v>0</v>
      </c>
      <c r="AC99" s="186">
        <v>0.04</v>
      </c>
      <c r="AD99" s="186">
        <v>0.13</v>
      </c>
      <c r="AE99" s="189">
        <f t="shared" si="30"/>
        <v>-0.09</v>
      </c>
      <c r="AF99" s="186">
        <f t="shared" si="32"/>
        <v>-3.7999999999999999E-2</v>
      </c>
      <c r="AG99" s="96">
        <v>1085.27</v>
      </c>
      <c r="AH99" s="186">
        <f t="shared" si="33"/>
        <v>5.5695883958859728E-3</v>
      </c>
      <c r="AI99" s="134">
        <f t="shared" si="34"/>
        <v>-2.1164435904366696E-4</v>
      </c>
      <c r="AJ99">
        <v>1756.36</v>
      </c>
      <c r="AK99" s="96">
        <v>0.21</v>
      </c>
      <c r="AL99" s="96">
        <v>-9.5399999999999991</v>
      </c>
      <c r="AM99" s="1"/>
    </row>
    <row r="100" spans="1:39">
      <c r="A100" s="76" t="s">
        <v>2343</v>
      </c>
      <c r="B100" s="186" t="s">
        <v>13</v>
      </c>
      <c r="C100" s="186">
        <v>0.13</v>
      </c>
      <c r="D100" s="189" t="s">
        <v>13</v>
      </c>
      <c r="E100" s="186" t="s">
        <v>13</v>
      </c>
      <c r="F100" s="186">
        <v>0.13</v>
      </c>
      <c r="G100" s="189" t="s">
        <v>13</v>
      </c>
      <c r="H100" s="186" t="s">
        <v>13</v>
      </c>
      <c r="I100" s="186">
        <v>0.13</v>
      </c>
      <c r="J100" s="189" t="s">
        <v>13</v>
      </c>
      <c r="K100" s="186" t="s">
        <v>13</v>
      </c>
      <c r="L100" s="186">
        <v>0.13</v>
      </c>
      <c r="M100" s="189" t="s">
        <v>13</v>
      </c>
      <c r="N100" s="186" t="s">
        <v>13</v>
      </c>
      <c r="O100" s="186">
        <v>0.13</v>
      </c>
      <c r="P100" s="189" t="s">
        <v>13</v>
      </c>
      <c r="Q100" s="186">
        <v>0.25</v>
      </c>
      <c r="R100" s="186">
        <v>0.13</v>
      </c>
      <c r="S100" s="189">
        <f t="shared" si="26"/>
        <v>0.12</v>
      </c>
      <c r="T100" s="186">
        <v>0.04</v>
      </c>
      <c r="U100" s="186">
        <v>0.13</v>
      </c>
      <c r="V100" s="189">
        <f t="shared" si="27"/>
        <v>-0.09</v>
      </c>
      <c r="W100" s="186">
        <v>7.0000000000000007E-2</v>
      </c>
      <c r="X100" s="186">
        <v>0.13</v>
      </c>
      <c r="Y100" s="189">
        <f t="shared" si="28"/>
        <v>-0.06</v>
      </c>
      <c r="Z100" s="186">
        <v>0.12</v>
      </c>
      <c r="AA100" s="186">
        <v>0.13</v>
      </c>
      <c r="AB100" s="189">
        <f t="shared" si="29"/>
        <v>-1.0000000000000009E-2</v>
      </c>
      <c r="AC100" s="186">
        <v>0.11</v>
      </c>
      <c r="AD100" s="186">
        <v>0.13</v>
      </c>
      <c r="AE100" s="189">
        <f t="shared" si="30"/>
        <v>-2.0000000000000004E-2</v>
      </c>
      <c r="AF100" s="186">
        <f t="shared" si="32"/>
        <v>-1.2000000000000002E-2</v>
      </c>
      <c r="AG100" s="96">
        <v>151.72999999999999</v>
      </c>
      <c r="AH100" s="186">
        <f t="shared" si="33"/>
        <v>7.7867594912581998E-4</v>
      </c>
      <c r="AI100" s="134">
        <f t="shared" si="34"/>
        <v>-9.3441113895098416E-6</v>
      </c>
      <c r="AJ100">
        <v>167.78</v>
      </c>
      <c r="AK100" s="96">
        <v>0.03</v>
      </c>
      <c r="AL100" s="96" t="s">
        <v>13</v>
      </c>
      <c r="AM100" s="1"/>
    </row>
    <row r="101" spans="1:39">
      <c r="A101" s="76" t="s">
        <v>2344</v>
      </c>
      <c r="B101" s="186" t="s">
        <v>13</v>
      </c>
      <c r="C101" s="186">
        <v>0.13</v>
      </c>
      <c r="D101" s="189" t="s">
        <v>13</v>
      </c>
      <c r="E101" s="186" t="s">
        <v>13</v>
      </c>
      <c r="F101" s="186">
        <v>0.13</v>
      </c>
      <c r="G101" s="189" t="s">
        <v>13</v>
      </c>
      <c r="H101" s="186" t="s">
        <v>13</v>
      </c>
      <c r="I101" s="186">
        <v>0.13</v>
      </c>
      <c r="J101" s="189" t="s">
        <v>13</v>
      </c>
      <c r="K101" s="186" t="s">
        <v>13</v>
      </c>
      <c r="L101" s="186">
        <v>0.13</v>
      </c>
      <c r="M101" s="189" t="s">
        <v>13</v>
      </c>
      <c r="N101" s="186" t="s">
        <v>13</v>
      </c>
      <c r="O101" s="186">
        <v>0.13</v>
      </c>
      <c r="P101" s="189" t="s">
        <v>13</v>
      </c>
      <c r="Q101" s="186" t="s">
        <v>13</v>
      </c>
      <c r="R101" s="186">
        <v>0.13</v>
      </c>
      <c r="S101" s="189" t="s">
        <v>13</v>
      </c>
      <c r="T101" s="186" t="s">
        <v>13</v>
      </c>
      <c r="U101" s="186">
        <v>0.13</v>
      </c>
      <c r="V101" s="189" t="s">
        <v>13</v>
      </c>
      <c r="W101" s="186" t="s">
        <v>13</v>
      </c>
      <c r="X101" s="186">
        <v>0.13</v>
      </c>
      <c r="Y101" s="189" t="s">
        <v>13</v>
      </c>
      <c r="Z101" s="186">
        <v>0.19</v>
      </c>
      <c r="AA101" s="186">
        <v>0.13</v>
      </c>
      <c r="AB101" s="189">
        <f t="shared" si="29"/>
        <v>0.06</v>
      </c>
      <c r="AC101" s="186">
        <v>0.15</v>
      </c>
      <c r="AD101" s="186">
        <v>0.13</v>
      </c>
      <c r="AE101" s="189">
        <f t="shared" si="30"/>
        <v>1.999999999999999E-2</v>
      </c>
      <c r="AF101" s="186">
        <f t="shared" si="32"/>
        <v>3.9999999999999994E-2</v>
      </c>
      <c r="AG101" s="96">
        <v>40.56</v>
      </c>
      <c r="AH101" s="186">
        <f t="shared" si="33"/>
        <v>2.0815327553248047E-4</v>
      </c>
      <c r="AI101" s="134">
        <f t="shared" si="34"/>
        <v>8.3261310212992173E-6</v>
      </c>
      <c r="AJ101">
        <v>57.53</v>
      </c>
      <c r="AK101" s="96">
        <v>0.77</v>
      </c>
      <c r="AL101" s="96" t="s">
        <v>13</v>
      </c>
      <c r="AM101" s="1"/>
    </row>
    <row r="102" spans="1:39">
      <c r="A102" s="76" t="s">
        <v>2345</v>
      </c>
      <c r="B102" s="186">
        <v>0.1</v>
      </c>
      <c r="C102" s="186">
        <v>0.13</v>
      </c>
      <c r="D102" s="189">
        <f t="shared" si="31"/>
        <v>-0.03</v>
      </c>
      <c r="E102" s="186">
        <v>0.12</v>
      </c>
      <c r="F102" s="186">
        <v>0.13</v>
      </c>
      <c r="G102" s="189">
        <f t="shared" si="22"/>
        <v>-1.0000000000000009E-2</v>
      </c>
      <c r="H102" s="186">
        <v>0.09</v>
      </c>
      <c r="I102" s="186">
        <v>0.13</v>
      </c>
      <c r="J102" s="189">
        <f t="shared" si="23"/>
        <v>-4.0000000000000008E-2</v>
      </c>
      <c r="K102" s="186">
        <v>0.12</v>
      </c>
      <c r="L102" s="186">
        <v>0.13</v>
      </c>
      <c r="M102" s="189">
        <f t="shared" si="24"/>
        <v>-1.0000000000000009E-2</v>
      </c>
      <c r="N102" s="186">
        <v>0.09</v>
      </c>
      <c r="O102" s="186">
        <v>0.13</v>
      </c>
      <c r="P102" s="189">
        <f t="shared" si="25"/>
        <v>-4.0000000000000008E-2</v>
      </c>
      <c r="Q102" s="186">
        <v>0.13</v>
      </c>
      <c r="R102" s="186">
        <v>0.13</v>
      </c>
      <c r="S102" s="189">
        <f t="shared" si="26"/>
        <v>0</v>
      </c>
      <c r="T102" s="186">
        <v>0.09</v>
      </c>
      <c r="U102" s="186">
        <v>0.13</v>
      </c>
      <c r="V102" s="189">
        <f t="shared" si="27"/>
        <v>-4.0000000000000008E-2</v>
      </c>
      <c r="W102" s="186">
        <v>0.1</v>
      </c>
      <c r="X102" s="186">
        <v>0.13</v>
      </c>
      <c r="Y102" s="189">
        <f t="shared" si="28"/>
        <v>-0.03</v>
      </c>
      <c r="Z102" s="186">
        <v>0.09</v>
      </c>
      <c r="AA102" s="186">
        <v>0.13</v>
      </c>
      <c r="AB102" s="189">
        <f t="shared" si="29"/>
        <v>-4.0000000000000008E-2</v>
      </c>
      <c r="AC102" s="186">
        <v>0.09</v>
      </c>
      <c r="AD102" s="186">
        <v>0.13</v>
      </c>
      <c r="AE102" s="189">
        <f t="shared" si="30"/>
        <v>-4.0000000000000008E-2</v>
      </c>
      <c r="AF102" s="186">
        <f t="shared" si="32"/>
        <v>-2.8000000000000004E-2</v>
      </c>
      <c r="AG102" s="96">
        <v>488.29</v>
      </c>
      <c r="AH102" s="186">
        <f t="shared" si="33"/>
        <v>2.5058965214436609E-3</v>
      </c>
      <c r="AI102" s="134">
        <f t="shared" si="34"/>
        <v>-7.0165102600422519E-5</v>
      </c>
      <c r="AJ102">
        <v>606.1</v>
      </c>
      <c r="AK102" s="96">
        <v>0.83</v>
      </c>
      <c r="AL102" s="96">
        <v>2.35</v>
      </c>
      <c r="AM102" s="1"/>
    </row>
    <row r="103" spans="1:39">
      <c r="A103" s="76" t="s">
        <v>2346</v>
      </c>
      <c r="B103" s="186" t="s">
        <v>13</v>
      </c>
      <c r="C103" s="186">
        <v>0.13</v>
      </c>
      <c r="D103" s="189" t="s">
        <v>13</v>
      </c>
      <c r="E103" s="186" t="s">
        <v>13</v>
      </c>
      <c r="F103" s="186">
        <v>0.13</v>
      </c>
      <c r="G103" s="189" t="s">
        <v>13</v>
      </c>
      <c r="H103" s="186" t="s">
        <v>13</v>
      </c>
      <c r="I103" s="186">
        <v>0.13</v>
      </c>
      <c r="J103" s="189" t="s">
        <v>13</v>
      </c>
      <c r="K103" s="186" t="s">
        <v>13</v>
      </c>
      <c r="L103" s="186">
        <v>0.13</v>
      </c>
      <c r="M103" s="189" t="s">
        <v>13</v>
      </c>
      <c r="N103" s="186">
        <v>0.16</v>
      </c>
      <c r="O103" s="186">
        <v>0.13</v>
      </c>
      <c r="P103" s="189">
        <f t="shared" si="25"/>
        <v>0.03</v>
      </c>
      <c r="Q103" s="186">
        <v>0.15</v>
      </c>
      <c r="R103" s="186">
        <v>0.13</v>
      </c>
      <c r="S103" s="189">
        <f t="shared" si="26"/>
        <v>1.999999999999999E-2</v>
      </c>
      <c r="T103" s="186">
        <v>0.21</v>
      </c>
      <c r="U103" s="186">
        <v>0.13</v>
      </c>
      <c r="V103" s="189">
        <f t="shared" si="27"/>
        <v>7.9999999999999988E-2</v>
      </c>
      <c r="W103" s="186">
        <v>0.17</v>
      </c>
      <c r="X103" s="186">
        <v>0.13</v>
      </c>
      <c r="Y103" s="189">
        <f t="shared" si="28"/>
        <v>4.0000000000000008E-2</v>
      </c>
      <c r="Z103" s="186">
        <v>0.19</v>
      </c>
      <c r="AA103" s="186">
        <v>0.13</v>
      </c>
      <c r="AB103" s="189">
        <f t="shared" si="29"/>
        <v>0.06</v>
      </c>
      <c r="AC103" s="186">
        <v>0.12</v>
      </c>
      <c r="AD103" s="186">
        <v>0.13</v>
      </c>
      <c r="AE103" s="189">
        <f t="shared" si="30"/>
        <v>-1.0000000000000009E-2</v>
      </c>
      <c r="AF103" s="186">
        <f t="shared" si="32"/>
        <v>3.666666666666666E-2</v>
      </c>
      <c r="AG103" s="96">
        <v>101.44</v>
      </c>
      <c r="AH103" s="186">
        <f t="shared" si="33"/>
        <v>5.2058846819563157E-4</v>
      </c>
      <c r="AI103" s="134">
        <f t="shared" si="34"/>
        <v>1.9088243833839822E-5</v>
      </c>
      <c r="AJ103">
        <v>144.32</v>
      </c>
      <c r="AK103" s="96">
        <v>0.4</v>
      </c>
      <c r="AL103" s="96" t="s">
        <v>13</v>
      </c>
      <c r="AM103" s="1"/>
    </row>
    <row r="104" spans="1:39">
      <c r="A104" s="76" t="s">
        <v>2347</v>
      </c>
      <c r="B104" s="186">
        <v>0.12909999999999999</v>
      </c>
      <c r="C104" s="186">
        <v>0.13</v>
      </c>
      <c r="D104" s="189">
        <f t="shared" si="31"/>
        <v>-9.000000000000119E-4</v>
      </c>
      <c r="E104" s="186">
        <v>0.1045</v>
      </c>
      <c r="F104" s="186">
        <v>0.13</v>
      </c>
      <c r="G104" s="189">
        <f t="shared" si="22"/>
        <v>-2.5500000000000009E-2</v>
      </c>
      <c r="H104" s="186">
        <v>-2.3300000000000001E-2</v>
      </c>
      <c r="I104" s="186">
        <v>0.13</v>
      </c>
      <c r="J104" s="189">
        <f t="shared" si="23"/>
        <v>-0.15329999999999999</v>
      </c>
      <c r="K104" s="186">
        <v>-6.1199999999999997E-2</v>
      </c>
      <c r="L104" s="186">
        <v>0.13</v>
      </c>
      <c r="M104" s="189">
        <f t="shared" si="24"/>
        <v>-0.19120000000000001</v>
      </c>
      <c r="N104" s="186">
        <v>-7.6999999999999999E-2</v>
      </c>
      <c r="O104" s="186">
        <v>0.13</v>
      </c>
      <c r="P104" s="189">
        <f t="shared" si="25"/>
        <v>-0.20700000000000002</v>
      </c>
      <c r="Q104" s="186">
        <v>-4.6399999999999997E-2</v>
      </c>
      <c r="R104" s="186">
        <v>0.13</v>
      </c>
      <c r="S104" s="189">
        <f t="shared" si="26"/>
        <v>-0.1764</v>
      </c>
      <c r="T104" s="186">
        <v>-4.5999999999999999E-2</v>
      </c>
      <c r="U104" s="186">
        <v>0.13</v>
      </c>
      <c r="V104" s="189">
        <f t="shared" si="27"/>
        <v>-0.17599999999999999</v>
      </c>
      <c r="W104" s="186">
        <v>8.8999999999999999E-3</v>
      </c>
      <c r="X104" s="186">
        <v>0.13</v>
      </c>
      <c r="Y104" s="189">
        <f t="shared" si="28"/>
        <v>-0.1211</v>
      </c>
      <c r="Z104" s="186">
        <v>-6.0600000000000001E-2</v>
      </c>
      <c r="AA104" s="186">
        <v>0.13</v>
      </c>
      <c r="AB104" s="189">
        <f t="shared" si="29"/>
        <v>-0.19059999999999999</v>
      </c>
      <c r="AC104" s="186">
        <v>1.26E-2</v>
      </c>
      <c r="AD104" s="186">
        <v>0.13</v>
      </c>
      <c r="AE104" s="189">
        <f t="shared" si="30"/>
        <v>-0.1174</v>
      </c>
      <c r="AF104" s="186">
        <f t="shared" si="32"/>
        <v>-0.13594000000000001</v>
      </c>
      <c r="AG104" s="96">
        <v>85.38</v>
      </c>
      <c r="AH104" s="186">
        <f t="shared" si="33"/>
        <v>4.3816880337680427E-4</v>
      </c>
      <c r="AI104" s="134">
        <f t="shared" si="34"/>
        <v>-5.9564667131042772E-5</v>
      </c>
      <c r="AJ104">
        <v>95.64</v>
      </c>
      <c r="AK104" s="96">
        <v>0.1</v>
      </c>
      <c r="AL104" s="96">
        <v>-0.46</v>
      </c>
      <c r="AM104" s="1"/>
    </row>
    <row r="105" spans="1:39">
      <c r="A105" s="76" t="s">
        <v>2348</v>
      </c>
      <c r="B105" s="186">
        <v>0.05</v>
      </c>
      <c r="C105" s="186">
        <v>0.13</v>
      </c>
      <c r="D105" s="189">
        <f t="shared" si="31"/>
        <v>-0.08</v>
      </c>
      <c r="E105" s="186">
        <v>0.05</v>
      </c>
      <c r="F105" s="186">
        <v>0.13</v>
      </c>
      <c r="G105" s="189">
        <f t="shared" si="22"/>
        <v>-0.08</v>
      </c>
      <c r="H105" s="186">
        <v>0.11</v>
      </c>
      <c r="I105" s="186">
        <v>0.13</v>
      </c>
      <c r="J105" s="189">
        <f t="shared" si="23"/>
        <v>-2.0000000000000004E-2</v>
      </c>
      <c r="K105" s="186">
        <v>0.04</v>
      </c>
      <c r="L105" s="186">
        <v>0.13</v>
      </c>
      <c r="M105" s="189">
        <f t="shared" si="24"/>
        <v>-0.09</v>
      </c>
      <c r="N105" s="186">
        <v>0.03</v>
      </c>
      <c r="O105" s="186">
        <v>0.13</v>
      </c>
      <c r="P105" s="189">
        <f t="shared" si="25"/>
        <v>-0.1</v>
      </c>
      <c r="Q105" s="186">
        <v>0.03</v>
      </c>
      <c r="R105" s="186">
        <v>0.13</v>
      </c>
      <c r="S105" s="189">
        <f t="shared" si="26"/>
        <v>-0.1</v>
      </c>
      <c r="T105" s="186">
        <v>0.03</v>
      </c>
      <c r="U105" s="186">
        <v>0.13</v>
      </c>
      <c r="V105" s="189">
        <f t="shared" si="27"/>
        <v>-0.1</v>
      </c>
      <c r="W105" s="186">
        <v>0.06</v>
      </c>
      <c r="X105" s="186">
        <v>0.13</v>
      </c>
      <c r="Y105" s="189">
        <f t="shared" si="28"/>
        <v>-7.0000000000000007E-2</v>
      </c>
      <c r="Z105" s="186">
        <v>7.0000000000000007E-2</v>
      </c>
      <c r="AA105" s="186">
        <v>0.13</v>
      </c>
      <c r="AB105" s="189">
        <f t="shared" si="29"/>
        <v>-0.06</v>
      </c>
      <c r="AC105" s="186">
        <v>0.08</v>
      </c>
      <c r="AD105" s="186">
        <v>0.13</v>
      </c>
      <c r="AE105" s="189">
        <f t="shared" si="30"/>
        <v>-0.05</v>
      </c>
      <c r="AF105" s="186">
        <f t="shared" si="32"/>
        <v>-7.4999999999999997E-2</v>
      </c>
      <c r="AG105" s="96">
        <v>224.55</v>
      </c>
      <c r="AH105" s="186">
        <f t="shared" si="33"/>
        <v>1.1523870320714617E-3</v>
      </c>
      <c r="AI105" s="134">
        <f t="shared" si="34"/>
        <v>-8.6429027405359634E-5</v>
      </c>
      <c r="AJ105">
        <v>251.95</v>
      </c>
      <c r="AK105" s="96">
        <v>0.82</v>
      </c>
      <c r="AL105" s="96">
        <v>-5.94</v>
      </c>
      <c r="AM105" s="1"/>
    </row>
    <row r="106" spans="1:39">
      <c r="A106" s="76" t="s">
        <v>2349</v>
      </c>
      <c r="B106" s="186">
        <v>0.05</v>
      </c>
      <c r="C106" s="186">
        <v>0.13</v>
      </c>
      <c r="D106" s="189">
        <f t="shared" si="31"/>
        <v>-0.08</v>
      </c>
      <c r="E106" s="186">
        <v>0.1076</v>
      </c>
      <c r="F106" s="186">
        <v>0.13</v>
      </c>
      <c r="G106" s="189">
        <f t="shared" si="22"/>
        <v>-2.2400000000000003E-2</v>
      </c>
      <c r="H106" s="186">
        <v>8.6199999999999999E-2</v>
      </c>
      <c r="I106" s="186">
        <v>0.13</v>
      </c>
      <c r="J106" s="189">
        <f t="shared" si="23"/>
        <v>-4.3800000000000006E-2</v>
      </c>
      <c r="K106" s="186">
        <v>-4.2099999999999999E-2</v>
      </c>
      <c r="L106" s="186">
        <v>0.13</v>
      </c>
      <c r="M106" s="189">
        <f t="shared" si="24"/>
        <v>-0.1721</v>
      </c>
      <c r="N106" s="186">
        <v>-8.5699999999999998E-2</v>
      </c>
      <c r="O106" s="186">
        <v>0.13</v>
      </c>
      <c r="P106" s="189">
        <f t="shared" si="25"/>
        <v>-0.2157</v>
      </c>
      <c r="Q106" s="186">
        <v>-1.8800000000000001E-2</v>
      </c>
      <c r="R106" s="186">
        <v>0.13</v>
      </c>
      <c r="S106" s="189">
        <f t="shared" si="26"/>
        <v>-0.14880000000000002</v>
      </c>
      <c r="T106" s="186">
        <v>-6.1999999999999998E-3</v>
      </c>
      <c r="U106" s="186">
        <v>0.13</v>
      </c>
      <c r="V106" s="189">
        <f t="shared" si="27"/>
        <v>-0.13620000000000002</v>
      </c>
      <c r="W106" s="186">
        <v>-5.0599999999999999E-2</v>
      </c>
      <c r="X106" s="186">
        <v>0.13</v>
      </c>
      <c r="Y106" s="189">
        <f t="shared" si="28"/>
        <v>-0.18060000000000001</v>
      </c>
      <c r="Z106" s="186">
        <v>-4.0399999999999998E-2</v>
      </c>
      <c r="AA106" s="186">
        <v>0.13</v>
      </c>
      <c r="AB106" s="189">
        <f t="shared" si="29"/>
        <v>-0.1704</v>
      </c>
      <c r="AC106" s="186">
        <v>-3.2399999999999998E-2</v>
      </c>
      <c r="AD106" s="186">
        <v>0.13</v>
      </c>
      <c r="AE106" s="189">
        <f t="shared" si="30"/>
        <v>-0.16239999999999999</v>
      </c>
      <c r="AF106" s="186">
        <f t="shared" si="32"/>
        <v>-0.13323999999999997</v>
      </c>
      <c r="AG106" s="96">
        <v>185.8</v>
      </c>
      <c r="AH106" s="186">
        <f t="shared" si="33"/>
        <v>9.5352264777945935E-4</v>
      </c>
      <c r="AI106" s="134">
        <f t="shared" si="34"/>
        <v>-1.2704735759013513E-4</v>
      </c>
      <c r="AJ106">
        <v>259.81</v>
      </c>
      <c r="AK106" s="96">
        <v>0.13</v>
      </c>
      <c r="AL106" s="96">
        <v>-26.33</v>
      </c>
      <c r="AM106" s="1"/>
    </row>
    <row r="107" spans="1:39">
      <c r="A107" s="76" t="s">
        <v>2350</v>
      </c>
      <c r="B107" s="186">
        <v>0.21</v>
      </c>
      <c r="C107" s="186">
        <v>0.13</v>
      </c>
      <c r="D107" s="189">
        <f t="shared" si="31"/>
        <v>7.9999999999999988E-2</v>
      </c>
      <c r="E107" s="186">
        <v>0.36</v>
      </c>
      <c r="F107" s="186">
        <v>0.13</v>
      </c>
      <c r="G107" s="189">
        <f t="shared" si="22"/>
        <v>0.22999999999999998</v>
      </c>
      <c r="H107" s="186">
        <v>0.1</v>
      </c>
      <c r="I107" s="186">
        <v>0.13</v>
      </c>
      <c r="J107" s="189">
        <f t="shared" si="23"/>
        <v>-0.03</v>
      </c>
      <c r="K107" s="186">
        <v>0.01</v>
      </c>
      <c r="L107" s="186">
        <v>0.13</v>
      </c>
      <c r="M107" s="189">
        <f t="shared" si="24"/>
        <v>-0.12000000000000001</v>
      </c>
      <c r="N107" s="186">
        <v>-0.11</v>
      </c>
      <c r="O107" s="186">
        <v>0.13</v>
      </c>
      <c r="P107" s="189">
        <f t="shared" si="25"/>
        <v>-0.24</v>
      </c>
      <c r="Q107" s="186">
        <v>-0.22</v>
      </c>
      <c r="R107" s="186">
        <v>0.13</v>
      </c>
      <c r="S107" s="189">
        <f t="shared" si="26"/>
        <v>-0.35</v>
      </c>
      <c r="T107" s="186">
        <v>-0.15</v>
      </c>
      <c r="U107" s="186">
        <v>0.13</v>
      </c>
      <c r="V107" s="189">
        <f t="shared" si="27"/>
        <v>-0.28000000000000003</v>
      </c>
      <c r="W107" s="186">
        <v>0.08</v>
      </c>
      <c r="X107" s="186">
        <v>0.13</v>
      </c>
      <c r="Y107" s="189">
        <f t="shared" si="28"/>
        <v>-0.05</v>
      </c>
      <c r="Z107" s="186">
        <v>0.08</v>
      </c>
      <c r="AA107" s="186">
        <v>0.13</v>
      </c>
      <c r="AB107" s="189">
        <f t="shared" si="29"/>
        <v>-0.05</v>
      </c>
      <c r="AC107" s="186">
        <v>0.18</v>
      </c>
      <c r="AD107" s="186">
        <v>0.13</v>
      </c>
      <c r="AE107" s="189">
        <f t="shared" si="30"/>
        <v>4.9999999999999989E-2</v>
      </c>
      <c r="AF107" s="186">
        <f t="shared" si="32"/>
        <v>-7.6000000000000026E-2</v>
      </c>
      <c r="AG107" s="96">
        <v>170.18</v>
      </c>
      <c r="AH107" s="186">
        <f t="shared" si="33"/>
        <v>8.7336105596936707E-4</v>
      </c>
      <c r="AI107" s="134">
        <f t="shared" si="34"/>
        <v>-6.6375440253671925E-5</v>
      </c>
      <c r="AJ107">
        <v>250.89</v>
      </c>
      <c r="AK107" s="96">
        <v>0.19</v>
      </c>
      <c r="AL107" s="96">
        <v>-15.16</v>
      </c>
      <c r="AM107" s="1"/>
    </row>
    <row r="108" spans="1:39">
      <c r="A108" s="76" t="s">
        <v>2351</v>
      </c>
      <c r="B108" s="186">
        <v>0.2</v>
      </c>
      <c r="C108" s="186">
        <v>0.13</v>
      </c>
      <c r="D108" s="189">
        <f t="shared" si="31"/>
        <v>7.0000000000000007E-2</v>
      </c>
      <c r="E108" s="186">
        <v>0.13</v>
      </c>
      <c r="F108" s="186">
        <v>0.13</v>
      </c>
      <c r="G108" s="189">
        <f t="shared" si="22"/>
        <v>0</v>
      </c>
      <c r="H108" s="186">
        <v>0.18</v>
      </c>
      <c r="I108" s="186">
        <v>0.13</v>
      </c>
      <c r="J108" s="189">
        <f t="shared" si="23"/>
        <v>4.9999999999999989E-2</v>
      </c>
      <c r="K108" s="186">
        <v>0.18</v>
      </c>
      <c r="L108" s="186">
        <v>0.13</v>
      </c>
      <c r="M108" s="189">
        <f t="shared" si="24"/>
        <v>4.9999999999999989E-2</v>
      </c>
      <c r="N108" s="186">
        <v>0.12</v>
      </c>
      <c r="O108" s="186">
        <v>0.13</v>
      </c>
      <c r="P108" s="189">
        <f t="shared" si="25"/>
        <v>-1.0000000000000009E-2</v>
      </c>
      <c r="Q108" s="186">
        <v>0.14000000000000001</v>
      </c>
      <c r="R108" s="186">
        <v>0.13</v>
      </c>
      <c r="S108" s="189">
        <f t="shared" si="26"/>
        <v>1.0000000000000009E-2</v>
      </c>
      <c r="T108" s="186">
        <v>0.16</v>
      </c>
      <c r="U108" s="186">
        <v>0.13</v>
      </c>
      <c r="V108" s="189">
        <f t="shared" si="27"/>
        <v>0.03</v>
      </c>
      <c r="W108" s="186">
        <v>0.17</v>
      </c>
      <c r="X108" s="186">
        <v>0.13</v>
      </c>
      <c r="Y108" s="189">
        <f t="shared" si="28"/>
        <v>4.0000000000000008E-2</v>
      </c>
      <c r="Z108" s="186">
        <v>0.14000000000000001</v>
      </c>
      <c r="AA108" s="186">
        <v>0.13</v>
      </c>
      <c r="AB108" s="189">
        <f t="shared" si="29"/>
        <v>1.0000000000000009E-2</v>
      </c>
      <c r="AC108" s="186">
        <v>0.13</v>
      </c>
      <c r="AD108" s="186">
        <v>0.13</v>
      </c>
      <c r="AE108" s="189">
        <f t="shared" si="30"/>
        <v>0</v>
      </c>
      <c r="AF108" s="186">
        <f t="shared" si="32"/>
        <v>2.5000000000000001E-2</v>
      </c>
      <c r="AG108" s="96">
        <v>74.239999999999995</v>
      </c>
      <c r="AH108" s="186">
        <f t="shared" si="33"/>
        <v>3.8099850038292277E-4</v>
      </c>
      <c r="AI108" s="134">
        <f t="shared" si="34"/>
        <v>9.52496250957307E-6</v>
      </c>
      <c r="AJ108">
        <v>89.39</v>
      </c>
      <c r="AK108" s="96">
        <v>0.15</v>
      </c>
      <c r="AL108" s="96">
        <v>-1.8</v>
      </c>
      <c r="AM108" s="1"/>
    </row>
    <row r="109" spans="1:39">
      <c r="A109" t="s">
        <v>2352</v>
      </c>
      <c r="B109" s="186">
        <v>-0.06</v>
      </c>
      <c r="C109" s="186">
        <v>0.13</v>
      </c>
      <c r="D109" s="189">
        <f t="shared" si="31"/>
        <v>-0.19</v>
      </c>
      <c r="E109" s="186">
        <v>-7.0000000000000007E-2</v>
      </c>
      <c r="F109" s="186">
        <v>0.13</v>
      </c>
      <c r="G109" s="189">
        <f t="shared" si="22"/>
        <v>-0.2</v>
      </c>
      <c r="H109" s="186">
        <v>-0.01</v>
      </c>
      <c r="I109" s="186">
        <v>0.13</v>
      </c>
      <c r="J109" s="189">
        <f t="shared" si="23"/>
        <v>-0.14000000000000001</v>
      </c>
      <c r="K109" s="186">
        <v>0.11</v>
      </c>
      <c r="L109" s="186">
        <v>0.13</v>
      </c>
      <c r="M109" s="189">
        <f t="shared" si="24"/>
        <v>-2.0000000000000004E-2</v>
      </c>
      <c r="N109" s="186">
        <v>0.12</v>
      </c>
      <c r="O109" s="186">
        <v>0.13</v>
      </c>
      <c r="P109" s="189">
        <f t="shared" si="25"/>
        <v>-1.0000000000000009E-2</v>
      </c>
      <c r="Q109" s="186">
        <v>0.17</v>
      </c>
      <c r="R109" s="186">
        <v>0.13</v>
      </c>
      <c r="S109" s="189">
        <f t="shared" si="26"/>
        <v>4.0000000000000008E-2</v>
      </c>
      <c r="T109" s="186">
        <v>0.1</v>
      </c>
      <c r="U109" s="186">
        <v>0.13</v>
      </c>
      <c r="V109" s="189">
        <f t="shared" si="27"/>
        <v>-0.03</v>
      </c>
      <c r="W109" s="186">
        <v>0.04</v>
      </c>
      <c r="X109" s="186">
        <v>0.13</v>
      </c>
      <c r="Y109" s="189">
        <f t="shared" si="28"/>
        <v>-0.09</v>
      </c>
      <c r="Z109" s="186">
        <v>0.06</v>
      </c>
      <c r="AA109" s="186">
        <v>0.13</v>
      </c>
      <c r="AB109" s="189">
        <f t="shared" si="29"/>
        <v>-7.0000000000000007E-2</v>
      </c>
      <c r="AC109" s="186">
        <v>0.06</v>
      </c>
      <c r="AD109" s="186">
        <v>0.13</v>
      </c>
      <c r="AE109" s="189">
        <f t="shared" si="30"/>
        <v>-7.0000000000000007E-2</v>
      </c>
      <c r="AF109" s="186">
        <f t="shared" si="32"/>
        <v>-7.8E-2</v>
      </c>
      <c r="AG109" s="96">
        <v>937.14</v>
      </c>
      <c r="AH109" s="186">
        <f t="shared" si="33"/>
        <v>4.8093875895588939E-3</v>
      </c>
      <c r="AI109" s="134">
        <f t="shared" si="34"/>
        <v>-3.7513223198559374E-4</v>
      </c>
      <c r="AJ109">
        <v>1073.3900000000001</v>
      </c>
      <c r="AK109" s="96">
        <v>1.9</v>
      </c>
      <c r="AL109" s="96">
        <v>-27.44</v>
      </c>
      <c r="AM109" s="1"/>
    </row>
    <row r="110" spans="1:39">
      <c r="A110" t="s">
        <v>2353</v>
      </c>
      <c r="B110" s="186">
        <v>5.8200000000000002E-2</v>
      </c>
      <c r="C110" s="186">
        <v>0.13</v>
      </c>
      <c r="D110" s="189">
        <f t="shared" si="31"/>
        <v>-7.1800000000000003E-2</v>
      </c>
      <c r="E110" s="186">
        <v>0.1016</v>
      </c>
      <c r="F110" s="186">
        <v>0.13</v>
      </c>
      <c r="G110" s="189">
        <f t="shared" si="22"/>
        <v>-2.8400000000000009E-2</v>
      </c>
      <c r="H110" s="186">
        <v>7.7899999999999997E-2</v>
      </c>
      <c r="I110" s="186">
        <v>0.13</v>
      </c>
      <c r="J110" s="189">
        <f t="shared" si="23"/>
        <v>-5.2100000000000007E-2</v>
      </c>
      <c r="K110" s="186">
        <v>6.7799999999999999E-2</v>
      </c>
      <c r="L110" s="186">
        <v>0.13</v>
      </c>
      <c r="M110" s="189">
        <f t="shared" si="24"/>
        <v>-6.2200000000000005E-2</v>
      </c>
      <c r="N110" s="186">
        <v>8.3799999999999999E-2</v>
      </c>
      <c r="O110" s="186">
        <v>0.13</v>
      </c>
      <c r="P110" s="189">
        <f t="shared" si="25"/>
        <v>-4.6200000000000005E-2</v>
      </c>
      <c r="Q110" s="186">
        <v>7.7600000000000002E-2</v>
      </c>
      <c r="R110" s="186">
        <v>0.13</v>
      </c>
      <c r="S110" s="189">
        <f t="shared" si="26"/>
        <v>-5.2400000000000002E-2</v>
      </c>
      <c r="T110" s="186">
        <v>8.2199999999999995E-2</v>
      </c>
      <c r="U110" s="186">
        <v>0.13</v>
      </c>
      <c r="V110" s="189">
        <f t="shared" si="27"/>
        <v>-4.7800000000000009E-2</v>
      </c>
      <c r="W110" s="186">
        <v>0.1004</v>
      </c>
      <c r="X110" s="186">
        <v>0.13</v>
      </c>
      <c r="Y110" s="189">
        <f t="shared" si="28"/>
        <v>-2.9600000000000001E-2</v>
      </c>
      <c r="Z110" s="186">
        <v>5.91E-2</v>
      </c>
      <c r="AA110" s="186">
        <v>0.13</v>
      </c>
      <c r="AB110" s="189">
        <f t="shared" si="29"/>
        <v>-7.0900000000000005E-2</v>
      </c>
      <c r="AC110" s="186">
        <v>4.3799999999999999E-2</v>
      </c>
      <c r="AD110" s="186">
        <v>0.13</v>
      </c>
      <c r="AE110" s="189">
        <f t="shared" si="30"/>
        <v>-8.6199999999999999E-2</v>
      </c>
      <c r="AF110" s="186">
        <f t="shared" si="32"/>
        <v>-5.476000000000001E-2</v>
      </c>
      <c r="AG110" s="96">
        <v>82.96</v>
      </c>
      <c r="AH110" s="186">
        <f t="shared" si="33"/>
        <v>4.2574940182876179E-4</v>
      </c>
      <c r="AI110" s="134">
        <f t="shared" si="34"/>
        <v>-2.3314037244142999E-5</v>
      </c>
      <c r="AJ110">
        <v>85.28</v>
      </c>
      <c r="AK110" s="96">
        <v>0</v>
      </c>
      <c r="AL110" s="96">
        <v>1.58</v>
      </c>
      <c r="AM110" s="1"/>
    </row>
    <row r="111" spans="1:39">
      <c r="A111" t="s">
        <v>2354</v>
      </c>
      <c r="B111" s="186">
        <v>0.28000000000000003</v>
      </c>
      <c r="C111" s="186">
        <v>0.13</v>
      </c>
      <c r="D111" s="189">
        <f t="shared" si="31"/>
        <v>0.15000000000000002</v>
      </c>
      <c r="E111" s="186">
        <v>0.2</v>
      </c>
      <c r="F111" s="186">
        <v>0.13</v>
      </c>
      <c r="G111" s="189">
        <f t="shared" si="22"/>
        <v>7.0000000000000007E-2</v>
      </c>
      <c r="H111" s="186">
        <v>0.14000000000000001</v>
      </c>
      <c r="I111" s="186">
        <v>0.13</v>
      </c>
      <c r="J111" s="189">
        <f t="shared" si="23"/>
        <v>1.0000000000000009E-2</v>
      </c>
      <c r="K111" s="186">
        <v>0.02</v>
      </c>
      <c r="L111" s="186">
        <v>0.13</v>
      </c>
      <c r="M111" s="189">
        <f t="shared" si="24"/>
        <v>-0.11</v>
      </c>
      <c r="N111" s="186">
        <v>7.0000000000000007E-2</v>
      </c>
      <c r="O111" s="186">
        <v>0.13</v>
      </c>
      <c r="P111" s="189">
        <f t="shared" si="25"/>
        <v>-0.06</v>
      </c>
      <c r="Q111" s="186">
        <v>0.08</v>
      </c>
      <c r="R111" s="186">
        <v>0.13</v>
      </c>
      <c r="S111" s="189">
        <f t="shared" si="26"/>
        <v>-0.05</v>
      </c>
      <c r="T111" s="186">
        <v>0.06</v>
      </c>
      <c r="U111" s="186">
        <v>0.13</v>
      </c>
      <c r="V111" s="189">
        <f t="shared" si="27"/>
        <v>-7.0000000000000007E-2</v>
      </c>
      <c r="W111" s="186">
        <v>7.0000000000000007E-2</v>
      </c>
      <c r="X111" s="186">
        <v>0.13</v>
      </c>
      <c r="Y111" s="189">
        <f t="shared" si="28"/>
        <v>-0.06</v>
      </c>
      <c r="Z111" s="186">
        <v>0.22</v>
      </c>
      <c r="AA111" s="186">
        <v>0.13</v>
      </c>
      <c r="AB111" s="189">
        <f t="shared" si="29"/>
        <v>0.09</v>
      </c>
      <c r="AC111" s="186">
        <v>0.09</v>
      </c>
      <c r="AD111" s="186">
        <v>0.13</v>
      </c>
      <c r="AE111" s="189">
        <f t="shared" si="30"/>
        <v>-4.0000000000000008E-2</v>
      </c>
      <c r="AF111" s="186">
        <f t="shared" si="32"/>
        <v>-6.9999999999999975E-3</v>
      </c>
      <c r="AG111" s="96">
        <v>565.13</v>
      </c>
      <c r="AH111" s="186">
        <f t="shared" si="33"/>
        <v>2.9002381805145632E-3</v>
      </c>
      <c r="AI111" s="134">
        <f t="shared" si="34"/>
        <v>-2.0301667263601934E-5</v>
      </c>
      <c r="AJ111">
        <v>692.46</v>
      </c>
      <c r="AK111" s="96">
        <v>1.69</v>
      </c>
      <c r="AL111" s="96">
        <v>-17.29</v>
      </c>
      <c r="AM111" s="1"/>
    </row>
    <row r="112" spans="1:39">
      <c r="A112" t="s">
        <v>2355</v>
      </c>
      <c r="B112" s="186" t="s">
        <v>13</v>
      </c>
      <c r="C112" s="186">
        <v>0.13</v>
      </c>
      <c r="D112" s="189" t="s">
        <v>13</v>
      </c>
      <c r="E112" s="186" t="s">
        <v>13</v>
      </c>
      <c r="F112" s="186">
        <v>0.13</v>
      </c>
      <c r="G112" s="189" t="s">
        <v>13</v>
      </c>
      <c r="H112" s="186" t="s">
        <v>13</v>
      </c>
      <c r="I112" s="186">
        <v>0.13</v>
      </c>
      <c r="J112" s="189" t="s">
        <v>13</v>
      </c>
      <c r="K112" s="186">
        <v>0.18</v>
      </c>
      <c r="L112" s="186">
        <v>0.13</v>
      </c>
      <c r="M112" s="189">
        <f t="shared" si="24"/>
        <v>4.9999999999999989E-2</v>
      </c>
      <c r="N112" s="186">
        <v>0.19</v>
      </c>
      <c r="O112" s="186">
        <v>0.13</v>
      </c>
      <c r="P112" s="189">
        <f t="shared" si="25"/>
        <v>0.06</v>
      </c>
      <c r="Q112" s="186">
        <v>0.17</v>
      </c>
      <c r="R112" s="186">
        <v>0.13</v>
      </c>
      <c r="S112" s="189">
        <f t="shared" si="26"/>
        <v>4.0000000000000008E-2</v>
      </c>
      <c r="T112" s="186">
        <v>0.19</v>
      </c>
      <c r="U112" s="186">
        <v>0.13</v>
      </c>
      <c r="V112" s="189">
        <f t="shared" si="27"/>
        <v>0.06</v>
      </c>
      <c r="W112" s="186">
        <v>0.18</v>
      </c>
      <c r="X112" s="186">
        <v>0.13</v>
      </c>
      <c r="Y112" s="189">
        <f t="shared" si="28"/>
        <v>4.9999999999999989E-2</v>
      </c>
      <c r="Z112" s="186">
        <v>0.17</v>
      </c>
      <c r="AA112" s="186">
        <v>0.13</v>
      </c>
      <c r="AB112" s="189">
        <f t="shared" si="29"/>
        <v>4.0000000000000008E-2</v>
      </c>
      <c r="AC112" s="186">
        <v>0.17</v>
      </c>
      <c r="AD112" s="186">
        <v>0.13</v>
      </c>
      <c r="AE112" s="189">
        <f t="shared" si="30"/>
        <v>4.0000000000000008E-2</v>
      </c>
      <c r="AF112" s="186">
        <f t="shared" si="32"/>
        <v>4.8571428571428585E-2</v>
      </c>
      <c r="AG112" s="96">
        <v>78.47</v>
      </c>
      <c r="AH112" s="186">
        <f t="shared" si="33"/>
        <v>4.0270679317144331E-4</v>
      </c>
      <c r="AI112" s="134">
        <f t="shared" si="34"/>
        <v>1.9560044239755823E-5</v>
      </c>
      <c r="AJ112">
        <v>83.83</v>
      </c>
      <c r="AK112" s="96">
        <v>0.85</v>
      </c>
      <c r="AL112" s="96" t="s">
        <v>13</v>
      </c>
      <c r="AM112" s="1"/>
    </row>
    <row r="113" spans="1:39">
      <c r="A113" t="s">
        <v>2356</v>
      </c>
      <c r="B113" s="186">
        <v>-6.6299999999999998E-2</v>
      </c>
      <c r="C113" s="186">
        <v>0.13</v>
      </c>
      <c r="D113" s="189">
        <f t="shared" si="31"/>
        <v>-0.1963</v>
      </c>
      <c r="E113" s="186">
        <v>-8.8900000000000007E-2</v>
      </c>
      <c r="F113" s="186">
        <v>0.13</v>
      </c>
      <c r="G113" s="189">
        <f t="shared" si="22"/>
        <v>-0.21890000000000001</v>
      </c>
      <c r="H113" s="186">
        <v>-3.8600000000000002E-2</v>
      </c>
      <c r="I113" s="186">
        <v>0.13</v>
      </c>
      <c r="J113" s="189">
        <f t="shared" si="23"/>
        <v>-0.1686</v>
      </c>
      <c r="K113" s="186">
        <v>2.7E-2</v>
      </c>
      <c r="L113" s="186">
        <v>0.13</v>
      </c>
      <c r="M113" s="189">
        <f t="shared" si="24"/>
        <v>-0.10300000000000001</v>
      </c>
      <c r="N113" s="186">
        <v>-7.1000000000000004E-3</v>
      </c>
      <c r="O113" s="186">
        <v>0.13</v>
      </c>
      <c r="P113" s="189">
        <f t="shared" si="25"/>
        <v>-0.1371</v>
      </c>
      <c r="Q113" s="186">
        <v>1.1599999999999999E-2</v>
      </c>
      <c r="R113" s="186">
        <v>0.13</v>
      </c>
      <c r="S113" s="189">
        <f t="shared" si="26"/>
        <v>-0.11840000000000001</v>
      </c>
      <c r="T113" s="186">
        <v>1.6E-2</v>
      </c>
      <c r="U113" s="186">
        <v>0.13</v>
      </c>
      <c r="V113" s="189">
        <f t="shared" si="27"/>
        <v>-0.114</v>
      </c>
      <c r="W113" s="186">
        <v>-0.14829999999999999</v>
      </c>
      <c r="X113" s="186">
        <v>0.13</v>
      </c>
      <c r="Y113" s="189">
        <f t="shared" si="28"/>
        <v>-0.27829999999999999</v>
      </c>
      <c r="Z113" s="186">
        <v>-4.9599999999999998E-2</v>
      </c>
      <c r="AA113" s="186">
        <v>0.13</v>
      </c>
      <c r="AB113" s="189">
        <f t="shared" si="29"/>
        <v>-0.17960000000000001</v>
      </c>
      <c r="AC113" s="186">
        <v>3.5000000000000001E-3</v>
      </c>
      <c r="AD113" s="186">
        <v>0.13</v>
      </c>
      <c r="AE113" s="189">
        <f t="shared" si="30"/>
        <v>-0.1265</v>
      </c>
      <c r="AF113" s="186">
        <f t="shared" si="32"/>
        <v>-0.16406999999999999</v>
      </c>
      <c r="AG113" s="96">
        <v>5.73</v>
      </c>
      <c r="AH113" s="186">
        <f t="shared" si="33"/>
        <v>2.9406268954662553E-5</v>
      </c>
      <c r="AI113" s="134">
        <f t="shared" si="34"/>
        <v>-4.8246865473914852E-6</v>
      </c>
      <c r="AJ113">
        <v>5.85</v>
      </c>
      <c r="AK113" s="96">
        <v>0</v>
      </c>
      <c r="AL113" s="96">
        <v>18.3</v>
      </c>
      <c r="AM113" s="1"/>
    </row>
    <row r="114" spans="1:39">
      <c r="A114" t="s">
        <v>2357</v>
      </c>
      <c r="B114" s="186" t="s">
        <v>13</v>
      </c>
      <c r="C114" s="186">
        <v>0.13</v>
      </c>
      <c r="D114" s="189" t="s">
        <v>13</v>
      </c>
      <c r="E114" s="186">
        <v>3.2899999999999999E-2</v>
      </c>
      <c r="F114" s="186">
        <v>0.13</v>
      </c>
      <c r="G114" s="189">
        <f t="shared" si="22"/>
        <v>-9.7100000000000006E-2</v>
      </c>
      <c r="H114" s="186">
        <v>0.17560000000000001</v>
      </c>
      <c r="I114" s="186">
        <v>0.13</v>
      </c>
      <c r="J114" s="189">
        <f t="shared" si="23"/>
        <v>4.5600000000000002E-2</v>
      </c>
      <c r="K114" s="186">
        <v>0.1641</v>
      </c>
      <c r="L114" s="186">
        <v>0.13</v>
      </c>
      <c r="M114" s="189">
        <f t="shared" si="24"/>
        <v>3.4099999999999991E-2</v>
      </c>
      <c r="N114" s="186">
        <v>0.1366</v>
      </c>
      <c r="O114" s="186">
        <v>0.13</v>
      </c>
      <c r="P114" s="189">
        <f t="shared" si="25"/>
        <v>6.5999999999999948E-3</v>
      </c>
      <c r="Q114" s="186">
        <v>-0.11559999999999999</v>
      </c>
      <c r="R114" s="186">
        <v>0.13</v>
      </c>
      <c r="S114" s="189">
        <f t="shared" si="26"/>
        <v>-0.24559999999999998</v>
      </c>
      <c r="T114" s="186">
        <v>-0.15659999999999999</v>
      </c>
      <c r="U114" s="186">
        <v>0.13</v>
      </c>
      <c r="V114" s="189">
        <f t="shared" si="27"/>
        <v>-0.28659999999999997</v>
      </c>
      <c r="W114" s="186">
        <v>-0.1118</v>
      </c>
      <c r="X114" s="186">
        <v>0.13</v>
      </c>
      <c r="Y114" s="189">
        <f t="shared" si="28"/>
        <v>-0.24180000000000001</v>
      </c>
      <c r="Z114" s="186">
        <v>-6.2899999999999998E-2</v>
      </c>
      <c r="AA114" s="186">
        <v>0.13</v>
      </c>
      <c r="AB114" s="189">
        <f t="shared" si="29"/>
        <v>-0.19290000000000002</v>
      </c>
      <c r="AC114" s="186">
        <v>-0.1043</v>
      </c>
      <c r="AD114" s="186">
        <v>0.13</v>
      </c>
      <c r="AE114" s="189">
        <f t="shared" si="30"/>
        <v>-0.23430000000000001</v>
      </c>
      <c r="AF114" s="186">
        <f t="shared" si="32"/>
        <v>-0.13466666666666666</v>
      </c>
      <c r="AG114" s="96">
        <v>26.87</v>
      </c>
      <c r="AH114" s="186">
        <f t="shared" si="33"/>
        <v>1.3789641305615754E-4</v>
      </c>
      <c r="AI114" s="134">
        <f t="shared" si="34"/>
        <v>-1.8570050291562547E-5</v>
      </c>
      <c r="AJ114">
        <v>35.49</v>
      </c>
      <c r="AK114" s="96" t="s">
        <v>13</v>
      </c>
      <c r="AL114" s="96" t="s">
        <v>13</v>
      </c>
      <c r="AM114" s="1"/>
    </row>
    <row r="115" spans="1:39">
      <c r="A115" t="s">
        <v>2358</v>
      </c>
      <c r="B115" s="186">
        <v>0.16</v>
      </c>
      <c r="C115" s="186">
        <v>0.13</v>
      </c>
      <c r="D115" s="189">
        <f t="shared" si="31"/>
        <v>0.03</v>
      </c>
      <c r="E115" s="186">
        <v>0.15</v>
      </c>
      <c r="F115" s="186">
        <v>0.13</v>
      </c>
      <c r="G115" s="189">
        <f t="shared" si="22"/>
        <v>1.999999999999999E-2</v>
      </c>
      <c r="H115" s="186">
        <v>0.12</v>
      </c>
      <c r="I115" s="186">
        <v>0.13</v>
      </c>
      <c r="J115" s="189">
        <f t="shared" si="23"/>
        <v>-1.0000000000000009E-2</v>
      </c>
      <c r="K115" s="186">
        <v>0.11</v>
      </c>
      <c r="L115" s="186">
        <v>0.13</v>
      </c>
      <c r="M115" s="189">
        <f t="shared" si="24"/>
        <v>-2.0000000000000004E-2</v>
      </c>
      <c r="N115" s="186">
        <v>-0.04</v>
      </c>
      <c r="O115" s="186">
        <v>0.13</v>
      </c>
      <c r="P115" s="189">
        <f t="shared" si="25"/>
        <v>-0.17</v>
      </c>
      <c r="Q115" s="186">
        <v>-0.06</v>
      </c>
      <c r="R115" s="186">
        <v>0.13</v>
      </c>
      <c r="S115" s="189">
        <f t="shared" si="26"/>
        <v>-0.19</v>
      </c>
      <c r="T115" s="186">
        <v>-0.1</v>
      </c>
      <c r="U115" s="186">
        <v>0.13</v>
      </c>
      <c r="V115" s="189">
        <f t="shared" si="27"/>
        <v>-0.23</v>
      </c>
      <c r="W115" s="186">
        <v>-0.16</v>
      </c>
      <c r="X115" s="186">
        <v>0.13</v>
      </c>
      <c r="Y115" s="189">
        <f t="shared" si="28"/>
        <v>-0.29000000000000004</v>
      </c>
      <c r="Z115" s="186">
        <v>-0.21</v>
      </c>
      <c r="AA115" s="186">
        <v>0.13</v>
      </c>
      <c r="AB115" s="189">
        <f t="shared" si="29"/>
        <v>-0.33999999999999997</v>
      </c>
      <c r="AC115" s="186">
        <v>-0.1</v>
      </c>
      <c r="AD115" s="186">
        <v>0.13</v>
      </c>
      <c r="AE115" s="189">
        <f t="shared" si="30"/>
        <v>-0.23</v>
      </c>
      <c r="AF115" s="186">
        <f t="shared" si="32"/>
        <v>-0.14300000000000002</v>
      </c>
      <c r="AG115" s="96">
        <v>617.44000000000005</v>
      </c>
      <c r="AH115" s="186">
        <f t="shared" si="33"/>
        <v>3.16869226934849E-3</v>
      </c>
      <c r="AI115" s="134">
        <f t="shared" si="34"/>
        <v>-4.531229945168341E-4</v>
      </c>
      <c r="AJ115">
        <v>1820.56</v>
      </c>
      <c r="AK115" s="96" t="s">
        <v>13</v>
      </c>
      <c r="AL115" s="96">
        <v>-35.880000000000003</v>
      </c>
      <c r="AM115" s="1"/>
    </row>
    <row r="116" spans="1:39">
      <c r="A116" t="s">
        <v>2359</v>
      </c>
      <c r="B116" s="186">
        <v>0.1</v>
      </c>
      <c r="C116" s="186">
        <v>0.13</v>
      </c>
      <c r="D116" s="189">
        <f t="shared" si="31"/>
        <v>-0.03</v>
      </c>
      <c r="E116" s="186">
        <v>0.09</v>
      </c>
      <c r="F116" s="186">
        <v>0.13</v>
      </c>
      <c r="G116" s="189">
        <f t="shared" si="22"/>
        <v>-4.0000000000000008E-2</v>
      </c>
      <c r="H116" s="186">
        <v>0.09</v>
      </c>
      <c r="I116" s="186">
        <v>0.13</v>
      </c>
      <c r="J116" s="189">
        <f t="shared" si="23"/>
        <v>-4.0000000000000008E-2</v>
      </c>
      <c r="K116" s="186">
        <v>0.11</v>
      </c>
      <c r="L116" s="186">
        <v>0.13</v>
      </c>
      <c r="M116" s="189">
        <f t="shared" si="24"/>
        <v>-2.0000000000000004E-2</v>
      </c>
      <c r="N116" s="186">
        <v>-0.08</v>
      </c>
      <c r="O116" s="186">
        <v>0.13</v>
      </c>
      <c r="P116" s="189">
        <f t="shared" si="25"/>
        <v>-0.21000000000000002</v>
      </c>
      <c r="Q116" s="186">
        <v>-0.08</v>
      </c>
      <c r="R116" s="186">
        <v>0.13</v>
      </c>
      <c r="S116" s="189">
        <f t="shared" si="26"/>
        <v>-0.21000000000000002</v>
      </c>
      <c r="T116" s="186">
        <v>-0.12</v>
      </c>
      <c r="U116" s="186">
        <v>0.13</v>
      </c>
      <c r="V116" s="189">
        <f t="shared" si="27"/>
        <v>-0.25</v>
      </c>
      <c r="W116" s="186">
        <v>-0.3</v>
      </c>
      <c r="X116" s="186">
        <v>0.13</v>
      </c>
      <c r="Y116" s="189">
        <f t="shared" si="28"/>
        <v>-0.43</v>
      </c>
      <c r="Z116" s="186">
        <v>-0.35</v>
      </c>
      <c r="AA116" s="186">
        <v>0.13</v>
      </c>
      <c r="AB116" s="189">
        <f t="shared" si="29"/>
        <v>-0.48</v>
      </c>
      <c r="AC116" s="186">
        <v>-0.12</v>
      </c>
      <c r="AD116" s="186">
        <v>0.13</v>
      </c>
      <c r="AE116" s="189">
        <f t="shared" si="30"/>
        <v>-0.25</v>
      </c>
      <c r="AF116" s="186">
        <f t="shared" si="32"/>
        <v>-0.19600000000000001</v>
      </c>
      <c r="AG116" s="96">
        <v>10.1</v>
      </c>
      <c r="AH116" s="186">
        <f t="shared" si="33"/>
        <v>5.1833039518689661E-5</v>
      </c>
      <c r="AI116" s="134">
        <f t="shared" si="34"/>
        <v>-1.0159275745663174E-5</v>
      </c>
      <c r="AJ116">
        <v>250.8</v>
      </c>
      <c r="AK116" s="96" t="s">
        <v>13</v>
      </c>
      <c r="AL116" s="96">
        <v>-27.07</v>
      </c>
      <c r="AM116" s="1"/>
    </row>
    <row r="117" spans="1:39">
      <c r="A117" t="s">
        <v>2360</v>
      </c>
      <c r="B117" s="186">
        <v>-0.66669999999999996</v>
      </c>
      <c r="C117" s="186">
        <v>0.13</v>
      </c>
      <c r="D117" s="189">
        <f t="shared" si="31"/>
        <v>-0.79669999999999996</v>
      </c>
      <c r="E117" s="186">
        <v>0.71789999999999998</v>
      </c>
      <c r="F117" s="186">
        <v>0.13</v>
      </c>
      <c r="G117" s="189">
        <f t="shared" si="22"/>
        <v>0.58789999999999998</v>
      </c>
      <c r="H117" s="186">
        <v>0.3947</v>
      </c>
      <c r="I117" s="186">
        <v>0.13</v>
      </c>
      <c r="J117" s="189">
        <f t="shared" si="23"/>
        <v>0.26469999999999999</v>
      </c>
      <c r="K117" s="186">
        <v>1.0940000000000001</v>
      </c>
      <c r="L117" s="186">
        <v>0.13</v>
      </c>
      <c r="M117" s="189">
        <f t="shared" si="24"/>
        <v>0.96400000000000008</v>
      </c>
      <c r="N117" s="186">
        <v>0.59789999999999999</v>
      </c>
      <c r="O117" s="186">
        <v>0.13</v>
      </c>
      <c r="P117" s="189">
        <f t="shared" si="25"/>
        <v>0.46789999999999998</v>
      </c>
      <c r="Q117" s="186">
        <v>2.3069999999999999</v>
      </c>
      <c r="R117" s="186">
        <v>0.13</v>
      </c>
      <c r="S117" s="189">
        <f t="shared" si="26"/>
        <v>2.177</v>
      </c>
      <c r="T117" s="186">
        <v>0.68920000000000003</v>
      </c>
      <c r="U117" s="186">
        <v>0.13</v>
      </c>
      <c r="V117" s="189">
        <f t="shared" si="27"/>
        <v>0.55920000000000003</v>
      </c>
      <c r="W117" s="186">
        <v>0.96750000000000003</v>
      </c>
      <c r="X117" s="186">
        <v>0.13</v>
      </c>
      <c r="Y117" s="189">
        <f t="shared" si="28"/>
        <v>0.83750000000000002</v>
      </c>
      <c r="Z117" s="186">
        <v>-0.20799999999999999</v>
      </c>
      <c r="AA117" s="186">
        <v>0.13</v>
      </c>
      <c r="AB117" s="189">
        <f t="shared" si="29"/>
        <v>-0.33799999999999997</v>
      </c>
      <c r="AC117" s="186">
        <v>0.57469999999999999</v>
      </c>
      <c r="AD117" s="186">
        <v>0.13</v>
      </c>
      <c r="AE117" s="189">
        <f t="shared" si="30"/>
        <v>0.44469999999999998</v>
      </c>
      <c r="AF117" s="186">
        <f t="shared" si="32"/>
        <v>0.51682000000000006</v>
      </c>
      <c r="AG117" s="96">
        <v>3.7</v>
      </c>
      <c r="AH117" s="186">
        <f t="shared" si="33"/>
        <v>1.8988341209817005E-5</v>
      </c>
      <c r="AI117" s="134">
        <f t="shared" si="34"/>
        <v>9.8135545040576258E-6</v>
      </c>
      <c r="AJ117">
        <v>3.93</v>
      </c>
      <c r="AK117" s="96">
        <v>0.28000000000000003</v>
      </c>
      <c r="AL117" s="96">
        <v>3.44</v>
      </c>
      <c r="AM117" s="1"/>
    </row>
    <row r="118" spans="1:39">
      <c r="A118" t="s">
        <v>2361</v>
      </c>
      <c r="B118" s="186">
        <v>4.2999999999999997E-2</v>
      </c>
      <c r="C118" s="186">
        <v>0.13</v>
      </c>
      <c r="D118" s="189">
        <f t="shared" si="31"/>
        <v>-8.7000000000000008E-2</v>
      </c>
      <c r="E118" s="186">
        <v>7.6899999999999996E-2</v>
      </c>
      <c r="F118" s="186">
        <v>0.13</v>
      </c>
      <c r="G118" s="189">
        <f t="shared" si="22"/>
        <v>-5.3100000000000008E-2</v>
      </c>
      <c r="H118" s="186">
        <v>0.1099</v>
      </c>
      <c r="I118" s="186">
        <v>0.13</v>
      </c>
      <c r="J118" s="189">
        <f t="shared" si="23"/>
        <v>-2.0100000000000007E-2</v>
      </c>
      <c r="K118" s="186">
        <v>8.3599999999999994E-2</v>
      </c>
      <c r="L118" s="186">
        <v>0.13</v>
      </c>
      <c r="M118" s="189">
        <f t="shared" si="24"/>
        <v>-4.6400000000000011E-2</v>
      </c>
      <c r="N118" s="186">
        <v>7.4899999999999994E-2</v>
      </c>
      <c r="O118" s="186">
        <v>0.13</v>
      </c>
      <c r="P118" s="189">
        <f t="shared" si="25"/>
        <v>-5.510000000000001E-2</v>
      </c>
      <c r="Q118" s="186">
        <v>2.2700000000000001E-2</v>
      </c>
      <c r="R118" s="186">
        <v>0.13</v>
      </c>
      <c r="S118" s="189">
        <f t="shared" si="26"/>
        <v>-0.10730000000000001</v>
      </c>
      <c r="T118" s="186">
        <v>-4.9700000000000001E-2</v>
      </c>
      <c r="U118" s="186">
        <v>0.13</v>
      </c>
      <c r="V118" s="189">
        <f t="shared" si="27"/>
        <v>-0.1797</v>
      </c>
      <c r="W118" s="186">
        <v>-7.4000000000000003E-3</v>
      </c>
      <c r="X118" s="186">
        <v>0.13</v>
      </c>
      <c r="Y118" s="189">
        <f t="shared" si="28"/>
        <v>-0.13739999999999999</v>
      </c>
      <c r="Z118" s="186">
        <v>0.03</v>
      </c>
      <c r="AA118" s="186">
        <v>0.13</v>
      </c>
      <c r="AB118" s="189">
        <f t="shared" si="29"/>
        <v>-0.1</v>
      </c>
      <c r="AC118" s="186">
        <v>1.6199999999999999E-2</v>
      </c>
      <c r="AD118" s="186">
        <v>0.13</v>
      </c>
      <c r="AE118" s="189">
        <f t="shared" si="30"/>
        <v>-0.11380000000000001</v>
      </c>
      <c r="AF118" s="186">
        <f t="shared" si="32"/>
        <v>-8.9990000000000001E-2</v>
      </c>
      <c r="AG118" s="96">
        <v>29.14</v>
      </c>
      <c r="AH118" s="186">
        <f t="shared" si="33"/>
        <v>1.4954601698758581E-4</v>
      </c>
      <c r="AI118" s="134">
        <f t="shared" si="34"/>
        <v>-1.3457646068712848E-5</v>
      </c>
      <c r="AJ118">
        <v>37.01</v>
      </c>
      <c r="AK118" s="96">
        <v>1.38</v>
      </c>
      <c r="AL118" s="96">
        <v>-9.8699999999999992</v>
      </c>
      <c r="AM118" s="1"/>
    </row>
    <row r="119" spans="1:39">
      <c r="A119" t="s">
        <v>2362</v>
      </c>
      <c r="B119" s="186">
        <v>2.1999999999999999E-2</v>
      </c>
      <c r="C119" s="186">
        <v>0.13</v>
      </c>
      <c r="D119" s="189">
        <f t="shared" si="31"/>
        <v>-0.10800000000000001</v>
      </c>
      <c r="E119" s="186">
        <v>-7.7999999999999996E-3</v>
      </c>
      <c r="F119" s="186">
        <v>0.13</v>
      </c>
      <c r="G119" s="189">
        <f t="shared" si="22"/>
        <v>-0.13780000000000001</v>
      </c>
      <c r="H119" s="186">
        <v>4.4999999999999997E-3</v>
      </c>
      <c r="I119" s="186">
        <v>0.13</v>
      </c>
      <c r="J119" s="189">
        <f t="shared" si="23"/>
        <v>-0.1255</v>
      </c>
      <c r="K119" s="186">
        <v>3.9399999999999998E-2</v>
      </c>
      <c r="L119" s="186">
        <v>0.13</v>
      </c>
      <c r="M119" s="189">
        <f t="shared" si="24"/>
        <v>-9.0600000000000014E-2</v>
      </c>
      <c r="N119" s="186">
        <v>3.8199999999999998E-2</v>
      </c>
      <c r="O119" s="186">
        <v>0.13</v>
      </c>
      <c r="P119" s="189">
        <f t="shared" si="25"/>
        <v>-9.1800000000000007E-2</v>
      </c>
      <c r="Q119" s="186">
        <v>3.2000000000000001E-2</v>
      </c>
      <c r="R119" s="186">
        <v>0.13</v>
      </c>
      <c r="S119" s="189">
        <f t="shared" si="26"/>
        <v>-9.8000000000000004E-2</v>
      </c>
      <c r="T119" s="186">
        <v>1.15E-2</v>
      </c>
      <c r="U119" s="186">
        <v>0.13</v>
      </c>
      <c r="V119" s="189">
        <f t="shared" si="27"/>
        <v>-0.11850000000000001</v>
      </c>
      <c r="W119" s="186">
        <v>1.41E-2</v>
      </c>
      <c r="X119" s="186">
        <v>0.13</v>
      </c>
      <c r="Y119" s="189">
        <f t="shared" si="28"/>
        <v>-0.1159</v>
      </c>
      <c r="Z119" s="186">
        <v>3.7999999999999999E-2</v>
      </c>
      <c r="AA119" s="186">
        <v>0.13</v>
      </c>
      <c r="AB119" s="189">
        <f t="shared" si="29"/>
        <v>-9.1999999999999998E-2</v>
      </c>
      <c r="AC119" s="186">
        <v>3.5799999999999998E-2</v>
      </c>
      <c r="AD119" s="186">
        <v>0.13</v>
      </c>
      <c r="AE119" s="189">
        <f t="shared" si="30"/>
        <v>-9.4200000000000006E-2</v>
      </c>
      <c r="AF119" s="186">
        <f t="shared" si="32"/>
        <v>-0.10723000000000001</v>
      </c>
      <c r="AG119" s="96">
        <v>22.43</v>
      </c>
      <c r="AH119" s="186">
        <f t="shared" si="33"/>
        <v>1.1511040360437713E-4</v>
      </c>
      <c r="AI119" s="134">
        <f t="shared" si="34"/>
        <v>-1.2343288578497362E-5</v>
      </c>
      <c r="AJ119">
        <v>22.52</v>
      </c>
      <c r="AK119" s="96">
        <v>0</v>
      </c>
      <c r="AL119" s="96">
        <v>2.56</v>
      </c>
      <c r="AM119" s="1"/>
    </row>
    <row r="120" spans="1:39">
      <c r="A120" t="s">
        <v>2363</v>
      </c>
      <c r="B120" s="186">
        <v>0.2</v>
      </c>
      <c r="C120" s="186">
        <v>0.13</v>
      </c>
      <c r="D120" s="189">
        <f t="shared" si="31"/>
        <v>7.0000000000000007E-2</v>
      </c>
      <c r="E120" s="186">
        <v>0.14000000000000001</v>
      </c>
      <c r="F120" s="186">
        <v>0.13</v>
      </c>
      <c r="G120" s="189">
        <f t="shared" si="22"/>
        <v>1.0000000000000009E-2</v>
      </c>
      <c r="H120" s="186">
        <v>0.04</v>
      </c>
      <c r="I120" s="186">
        <v>0.13</v>
      </c>
      <c r="J120" s="189">
        <f t="shared" si="23"/>
        <v>-0.09</v>
      </c>
      <c r="K120" s="186">
        <v>-0.15</v>
      </c>
      <c r="L120" s="186">
        <v>0.13</v>
      </c>
      <c r="M120" s="189">
        <f t="shared" si="24"/>
        <v>-0.28000000000000003</v>
      </c>
      <c r="N120" s="186">
        <v>-0.15</v>
      </c>
      <c r="O120" s="186">
        <v>0.13</v>
      </c>
      <c r="P120" s="189">
        <f t="shared" si="25"/>
        <v>-0.28000000000000003</v>
      </c>
      <c r="Q120" s="186">
        <v>-0.05</v>
      </c>
      <c r="R120" s="186">
        <v>0.13</v>
      </c>
      <c r="S120" s="189">
        <f t="shared" si="26"/>
        <v>-0.18</v>
      </c>
      <c r="T120" s="186">
        <v>-0.11</v>
      </c>
      <c r="U120" s="186">
        <v>0.13</v>
      </c>
      <c r="V120" s="189">
        <f t="shared" si="27"/>
        <v>-0.24</v>
      </c>
      <c r="W120" s="186">
        <v>-7.0000000000000007E-2</v>
      </c>
      <c r="X120" s="186">
        <v>0.13</v>
      </c>
      <c r="Y120" s="189">
        <f t="shared" si="28"/>
        <v>-0.2</v>
      </c>
      <c r="Z120" s="186">
        <v>-0.04</v>
      </c>
      <c r="AA120" s="186">
        <v>0.13</v>
      </c>
      <c r="AB120" s="189">
        <f t="shared" si="29"/>
        <v>-0.17</v>
      </c>
      <c r="AC120" s="186">
        <v>-0.06</v>
      </c>
      <c r="AD120" s="186">
        <v>0.13</v>
      </c>
      <c r="AE120" s="189">
        <f t="shared" si="30"/>
        <v>-0.19</v>
      </c>
      <c r="AF120" s="186">
        <f t="shared" si="32"/>
        <v>-0.15499999999999997</v>
      </c>
      <c r="AG120" s="96">
        <v>5.14</v>
      </c>
      <c r="AH120" s="186">
        <f t="shared" si="33"/>
        <v>2.6378398329313351E-5</v>
      </c>
      <c r="AI120" s="134">
        <f t="shared" si="34"/>
        <v>-4.0886517410435685E-6</v>
      </c>
      <c r="AJ120">
        <v>17.55</v>
      </c>
      <c r="AK120" s="96" t="s">
        <v>13</v>
      </c>
      <c r="AL120" s="96" t="s">
        <v>13</v>
      </c>
      <c r="AM120" s="1"/>
    </row>
    <row r="121" spans="1:39">
      <c r="A121" t="s">
        <v>2364</v>
      </c>
      <c r="B121" s="186">
        <v>0.2114</v>
      </c>
      <c r="C121" s="186">
        <v>0.13</v>
      </c>
      <c r="D121" s="189">
        <f t="shared" si="31"/>
        <v>8.14E-2</v>
      </c>
      <c r="E121" s="186">
        <v>0.35410000000000003</v>
      </c>
      <c r="F121" s="186">
        <v>0.13</v>
      </c>
      <c r="G121" s="189">
        <f t="shared" si="22"/>
        <v>0.22410000000000002</v>
      </c>
      <c r="H121" s="186">
        <v>0.25540000000000002</v>
      </c>
      <c r="I121" s="186">
        <v>0.13</v>
      </c>
      <c r="J121" s="189">
        <f t="shared" si="23"/>
        <v>0.12540000000000001</v>
      </c>
      <c r="K121" s="186">
        <v>0.15429999999999999</v>
      </c>
      <c r="L121" s="186">
        <v>0.13</v>
      </c>
      <c r="M121" s="189">
        <f t="shared" si="24"/>
        <v>2.4299999999999988E-2</v>
      </c>
      <c r="N121" s="186">
        <v>0.15129999999999999</v>
      </c>
      <c r="O121" s="186">
        <v>0.13</v>
      </c>
      <c r="P121" s="189">
        <f t="shared" si="25"/>
        <v>2.1299999999999986E-2</v>
      </c>
      <c r="Q121" s="186">
        <v>6.1600000000000002E-2</v>
      </c>
      <c r="R121" s="186">
        <v>0.13</v>
      </c>
      <c r="S121" s="189">
        <f t="shared" si="26"/>
        <v>-6.8400000000000002E-2</v>
      </c>
      <c r="T121" s="186">
        <v>-4.6699999999999998E-2</v>
      </c>
      <c r="U121" s="186">
        <v>0.13</v>
      </c>
      <c r="V121" s="189">
        <f t="shared" si="27"/>
        <v>-0.1767</v>
      </c>
      <c r="W121" s="186">
        <v>-0.18029999999999999</v>
      </c>
      <c r="X121" s="186">
        <v>0.13</v>
      </c>
      <c r="Y121" s="189">
        <f t="shared" si="28"/>
        <v>-0.31030000000000002</v>
      </c>
      <c r="Z121" s="186">
        <v>-0.2601</v>
      </c>
      <c r="AA121" s="186">
        <v>0.13</v>
      </c>
      <c r="AB121" s="189">
        <f t="shared" si="29"/>
        <v>-0.3901</v>
      </c>
      <c r="AC121" s="186" t="s">
        <v>13</v>
      </c>
      <c r="AD121" s="186">
        <v>0.13</v>
      </c>
      <c r="AE121" s="189" t="s">
        <v>13</v>
      </c>
      <c r="AF121" s="186">
        <f t="shared" si="32"/>
        <v>-5.2111111111111122E-2</v>
      </c>
      <c r="AG121" s="96">
        <v>62.52</v>
      </c>
      <c r="AH121" s="186">
        <f t="shared" si="33"/>
        <v>3.208516466047998E-4</v>
      </c>
      <c r="AI121" s="134">
        <f t="shared" si="34"/>
        <v>-1.6719935806405681E-5</v>
      </c>
      <c r="AJ121">
        <v>101.65</v>
      </c>
      <c r="AK121" s="96">
        <v>14.47</v>
      </c>
      <c r="AL121" s="96">
        <v>-29.58</v>
      </c>
      <c r="AM121" s="1"/>
    </row>
    <row r="122" spans="1:39">
      <c r="A122" t="s">
        <v>2365</v>
      </c>
      <c r="B122" s="186">
        <v>-1.0559000000000001</v>
      </c>
      <c r="C122" s="186">
        <v>0.13</v>
      </c>
      <c r="D122" s="189">
        <f t="shared" si="31"/>
        <v>-1.1859000000000002</v>
      </c>
      <c r="E122" s="186">
        <v>-0.13250000000000001</v>
      </c>
      <c r="F122" s="186">
        <v>0.13</v>
      </c>
      <c r="G122" s="189">
        <f t="shared" si="22"/>
        <v>-0.26250000000000001</v>
      </c>
      <c r="H122" s="186">
        <v>-3.4200000000000001E-2</v>
      </c>
      <c r="I122" s="186">
        <v>0.13</v>
      </c>
      <c r="J122" s="189">
        <f t="shared" si="23"/>
        <v>-0.16420000000000001</v>
      </c>
      <c r="K122" s="186">
        <v>-0.36969999999999997</v>
      </c>
      <c r="L122" s="186">
        <v>0.13</v>
      </c>
      <c r="M122" s="189">
        <f t="shared" si="24"/>
        <v>-0.49969999999999998</v>
      </c>
      <c r="N122" s="186">
        <v>-0.2077</v>
      </c>
      <c r="O122" s="186">
        <v>0.13</v>
      </c>
      <c r="P122" s="189">
        <f t="shared" si="25"/>
        <v>-0.3377</v>
      </c>
      <c r="Q122" s="186">
        <v>-0.44119999999999998</v>
      </c>
      <c r="R122" s="186">
        <v>0.13</v>
      </c>
      <c r="S122" s="189">
        <f t="shared" si="26"/>
        <v>-0.57119999999999993</v>
      </c>
      <c r="T122" s="186">
        <v>-0.34670000000000001</v>
      </c>
      <c r="U122" s="186">
        <v>0.13</v>
      </c>
      <c r="V122" s="189">
        <f t="shared" si="27"/>
        <v>-0.47670000000000001</v>
      </c>
      <c r="W122" s="186">
        <v>-0.41539999999999999</v>
      </c>
      <c r="X122" s="186">
        <v>0.13</v>
      </c>
      <c r="Y122" s="189">
        <f t="shared" si="28"/>
        <v>-0.5454</v>
      </c>
      <c r="Z122" s="186">
        <v>-0.57430000000000003</v>
      </c>
      <c r="AA122" s="186">
        <v>0.13</v>
      </c>
      <c r="AB122" s="189">
        <f t="shared" si="29"/>
        <v>-0.70430000000000004</v>
      </c>
      <c r="AC122" s="186">
        <v>-0.91800000000000004</v>
      </c>
      <c r="AD122" s="186">
        <v>0.13</v>
      </c>
      <c r="AE122" s="189">
        <f t="shared" si="30"/>
        <v>-1.048</v>
      </c>
      <c r="AF122" s="186">
        <f t="shared" si="32"/>
        <v>-0.57955999999999996</v>
      </c>
      <c r="AG122" s="96">
        <v>0.17</v>
      </c>
      <c r="AH122" s="186">
        <f t="shared" si="33"/>
        <v>8.7243729882943E-7</v>
      </c>
      <c r="AI122" s="134">
        <f t="shared" si="34"/>
        <v>-5.0562976090958446E-7</v>
      </c>
      <c r="AJ122">
        <v>0.27</v>
      </c>
      <c r="AK122" s="96">
        <v>1.83</v>
      </c>
      <c r="AL122" s="96">
        <v>-17.29</v>
      </c>
      <c r="AM122" s="1"/>
    </row>
    <row r="123" spans="1:39">
      <c r="A123" t="s">
        <v>2366</v>
      </c>
      <c r="B123" s="186">
        <v>0.14410000000000001</v>
      </c>
      <c r="C123" s="186">
        <v>0.13</v>
      </c>
      <c r="D123" s="189">
        <f t="shared" si="31"/>
        <v>1.4100000000000001E-2</v>
      </c>
      <c r="E123" s="186">
        <v>0.36720000000000003</v>
      </c>
      <c r="F123" s="186">
        <v>0.13</v>
      </c>
      <c r="G123" s="189">
        <f t="shared" si="22"/>
        <v>0.23720000000000002</v>
      </c>
      <c r="H123" s="186">
        <v>0.67049999999999998</v>
      </c>
      <c r="I123" s="186">
        <v>0.13</v>
      </c>
      <c r="J123" s="189">
        <f t="shared" si="23"/>
        <v>0.54049999999999998</v>
      </c>
      <c r="K123" s="186">
        <v>0.2208</v>
      </c>
      <c r="L123" s="186">
        <v>0.13</v>
      </c>
      <c r="M123" s="189">
        <f t="shared" si="24"/>
        <v>9.0799999999999992E-2</v>
      </c>
      <c r="N123" s="186">
        <v>-0.10780000000000001</v>
      </c>
      <c r="O123" s="186">
        <v>0.13</v>
      </c>
      <c r="P123" s="189">
        <f t="shared" si="25"/>
        <v>-0.23780000000000001</v>
      </c>
      <c r="Q123" s="186">
        <v>-9.4100000000000003E-2</v>
      </c>
      <c r="R123" s="186">
        <v>0.13</v>
      </c>
      <c r="S123" s="189">
        <f t="shared" si="26"/>
        <v>-0.22410000000000002</v>
      </c>
      <c r="T123" s="186">
        <v>-0.17799999999999999</v>
      </c>
      <c r="U123" s="186">
        <v>0.13</v>
      </c>
      <c r="V123" s="189">
        <f t="shared" si="27"/>
        <v>-0.308</v>
      </c>
      <c r="W123" s="186">
        <v>-0.20180000000000001</v>
      </c>
      <c r="X123" s="186">
        <v>0.13</v>
      </c>
      <c r="Y123" s="189">
        <f t="shared" si="28"/>
        <v>-0.33179999999999998</v>
      </c>
      <c r="Z123" s="186">
        <v>-0.2913</v>
      </c>
      <c r="AA123" s="186">
        <v>0.13</v>
      </c>
      <c r="AB123" s="189">
        <f t="shared" si="29"/>
        <v>-0.42130000000000001</v>
      </c>
      <c r="AC123" s="186">
        <v>0.21010000000000001</v>
      </c>
      <c r="AD123" s="186">
        <v>0.13</v>
      </c>
      <c r="AE123" s="189">
        <f t="shared" si="30"/>
        <v>8.0100000000000005E-2</v>
      </c>
      <c r="AF123" s="186">
        <f t="shared" si="32"/>
        <v>-5.6030000000000003E-2</v>
      </c>
      <c r="AG123" s="96">
        <v>1.59</v>
      </c>
      <c r="AH123" s="186">
        <f t="shared" si="33"/>
        <v>8.1598547361105511E-6</v>
      </c>
      <c r="AI123" s="134">
        <f t="shared" si="34"/>
        <v>-4.571966608642742E-7</v>
      </c>
      <c r="AJ123">
        <v>1.66</v>
      </c>
      <c r="AK123" s="96">
        <v>0.37</v>
      </c>
      <c r="AL123" s="96">
        <v>-10</v>
      </c>
      <c r="AM123" s="1"/>
    </row>
    <row r="124" spans="1:39">
      <c r="A124" s="108"/>
      <c r="B124" s="113"/>
      <c r="C124" s="231"/>
      <c r="D124" s="232"/>
      <c r="E124" s="113"/>
      <c r="F124" s="231"/>
      <c r="G124" s="232"/>
      <c r="H124" s="113"/>
      <c r="I124" s="231"/>
      <c r="J124" s="232"/>
      <c r="K124" s="113"/>
      <c r="L124" s="231"/>
      <c r="M124" s="232"/>
      <c r="N124" s="113"/>
      <c r="O124" s="231"/>
      <c r="P124" s="232"/>
      <c r="Q124" s="113"/>
      <c r="R124" s="231"/>
      <c r="S124" s="232"/>
      <c r="T124" s="113"/>
      <c r="U124" s="231"/>
      <c r="V124" s="232"/>
      <c r="W124" s="113"/>
      <c r="X124" s="231"/>
      <c r="Y124" s="232"/>
      <c r="Z124" s="113"/>
      <c r="AA124" s="231"/>
      <c r="AB124" s="232"/>
      <c r="AC124" s="113"/>
      <c r="AD124" s="231"/>
      <c r="AE124" s="232"/>
      <c r="AF124" s="235">
        <f>AVERAGE(AF85:AF123)</f>
        <v>-1.2773068783068782E-2</v>
      </c>
      <c r="AG124" s="114">
        <f>SUM(AG85:AG123)</f>
        <v>194856.41000000009</v>
      </c>
      <c r="AH124" s="114"/>
      <c r="AI124" s="38">
        <f>SUM(AI85:AI123)</f>
        <v>0.13879641654316971</v>
      </c>
      <c r="AJ124" s="114">
        <f>SUM(AJ85:AJ123)</f>
        <v>388384.27</v>
      </c>
      <c r="AK124" s="108"/>
      <c r="AL124" s="108"/>
      <c r="AM124" s="179">
        <f>MEDIAN(AF85:AF123)</f>
        <v>-3.7999999999999999E-2</v>
      </c>
    </row>
    <row r="125" spans="1:39">
      <c r="A125"/>
      <c r="B125"/>
      <c r="C125" s="186"/>
      <c r="D125" s="189"/>
      <c r="E125"/>
      <c r="F125" s="186"/>
      <c r="G125" s="189"/>
      <c r="H125"/>
      <c r="I125" s="186"/>
      <c r="J125" s="189"/>
      <c r="K125"/>
      <c r="L125" s="186"/>
      <c r="M125" s="189"/>
      <c r="N125"/>
      <c r="O125" s="186"/>
      <c r="P125" s="189"/>
      <c r="Q125"/>
      <c r="R125" s="186"/>
      <c r="S125" s="189"/>
      <c r="T125"/>
      <c r="U125" s="186"/>
      <c r="V125" s="189"/>
      <c r="W125"/>
      <c r="X125" s="186"/>
      <c r="Y125" s="189"/>
      <c r="Z125"/>
      <c r="AA125" s="186"/>
      <c r="AB125" s="189"/>
      <c r="AC125"/>
      <c r="AD125" s="186"/>
      <c r="AE125" s="189"/>
      <c r="AF125"/>
      <c r="AG125" s="96"/>
      <c r="AH125"/>
      <c r="AI125" s="96"/>
      <c r="AJ125"/>
      <c r="AK125" s="96"/>
      <c r="AL125" s="96"/>
      <c r="AM125" s="1"/>
    </row>
    <row r="126" spans="1:39">
      <c r="A126" s="66" t="s">
        <v>2367</v>
      </c>
      <c r="B126"/>
      <c r="C126" s="186"/>
      <c r="D126" s="189"/>
      <c r="E126"/>
      <c r="F126" s="186"/>
      <c r="G126" s="189"/>
      <c r="H126"/>
      <c r="I126" s="186"/>
      <c r="J126" s="189"/>
      <c r="K126"/>
      <c r="L126" s="186"/>
      <c r="M126" s="189"/>
      <c r="N126"/>
      <c r="O126" s="186"/>
      <c r="P126" s="189"/>
      <c r="Q126"/>
      <c r="R126" s="186"/>
      <c r="S126" s="189"/>
      <c r="T126"/>
      <c r="U126" s="186"/>
      <c r="V126" s="189"/>
      <c r="W126"/>
      <c r="X126" s="186"/>
      <c r="Y126" s="189"/>
      <c r="Z126"/>
      <c r="AA126" s="186"/>
      <c r="AB126" s="189"/>
      <c r="AC126"/>
      <c r="AD126" s="186"/>
      <c r="AE126" s="189"/>
      <c r="AF126"/>
      <c r="AG126" s="96"/>
      <c r="AH126"/>
      <c r="AI126" s="96"/>
      <c r="AJ126"/>
      <c r="AK126" s="96"/>
      <c r="AL126" s="96"/>
      <c r="AM126" s="1"/>
    </row>
    <row r="127" spans="1:39">
      <c r="A127" t="s">
        <v>2368</v>
      </c>
      <c r="B127" s="186">
        <v>0.17</v>
      </c>
      <c r="C127" s="186">
        <v>0.13</v>
      </c>
      <c r="D127" s="189">
        <f t="shared" si="31"/>
        <v>4.0000000000000008E-2</v>
      </c>
      <c r="E127" s="186">
        <v>0.15</v>
      </c>
      <c r="F127" s="186">
        <v>0.13</v>
      </c>
      <c r="G127" s="189">
        <f t="shared" si="22"/>
        <v>1.999999999999999E-2</v>
      </c>
      <c r="H127" s="186">
        <v>0.14000000000000001</v>
      </c>
      <c r="I127" s="186">
        <v>0.13</v>
      </c>
      <c r="J127" s="189">
        <f t="shared" si="23"/>
        <v>1.0000000000000009E-2</v>
      </c>
      <c r="K127" s="186">
        <v>0.13</v>
      </c>
      <c r="L127" s="186">
        <v>0.13</v>
      </c>
      <c r="M127" s="189">
        <f t="shared" si="24"/>
        <v>0</v>
      </c>
      <c r="N127" s="186">
        <v>0.12</v>
      </c>
      <c r="O127" s="186">
        <v>0.13</v>
      </c>
      <c r="P127" s="189">
        <f t="shared" si="25"/>
        <v>-1.0000000000000009E-2</v>
      </c>
      <c r="Q127" s="186">
        <v>0.11</v>
      </c>
      <c r="R127" s="186">
        <v>0.13</v>
      </c>
      <c r="S127" s="189">
        <f t="shared" si="26"/>
        <v>-2.0000000000000004E-2</v>
      </c>
      <c r="T127" s="186">
        <v>0.11</v>
      </c>
      <c r="U127" s="186">
        <v>0.13</v>
      </c>
      <c r="V127" s="189">
        <f t="shared" si="27"/>
        <v>-2.0000000000000004E-2</v>
      </c>
      <c r="W127" s="186">
        <v>0.11</v>
      </c>
      <c r="X127" s="186">
        <v>0.13</v>
      </c>
      <c r="Y127" s="189">
        <f t="shared" si="28"/>
        <v>-2.0000000000000004E-2</v>
      </c>
      <c r="Z127" s="186">
        <v>0.14000000000000001</v>
      </c>
      <c r="AA127" s="186">
        <v>0.13</v>
      </c>
      <c r="AB127" s="189">
        <f t="shared" si="29"/>
        <v>1.0000000000000009E-2</v>
      </c>
      <c r="AC127" s="186">
        <v>0.13</v>
      </c>
      <c r="AD127" s="186">
        <v>0.13</v>
      </c>
      <c r="AE127" s="189">
        <f t="shared" si="30"/>
        <v>0</v>
      </c>
      <c r="AF127" s="186">
        <f t="shared" ref="AF127:AF164" si="35">AVERAGE(D127,G127,J127,M127,P127,S127,V127,Y127,AB127,AE127)</f>
        <v>9.9999999999999959E-4</v>
      </c>
      <c r="AG127" s="96">
        <v>196277.89</v>
      </c>
      <c r="AH127" s="186">
        <f>AG127/$AG$165</f>
        <v>0.45275708802093279</v>
      </c>
      <c r="AI127" s="134">
        <f>AH127*AF127</f>
        <v>4.5275708802093259E-4</v>
      </c>
      <c r="AJ127">
        <v>286320.83</v>
      </c>
      <c r="AK127" s="96">
        <v>2.1</v>
      </c>
      <c r="AL127" s="96">
        <v>2.33</v>
      </c>
      <c r="AM127" s="1"/>
    </row>
    <row r="128" spans="1:39">
      <c r="A128" t="s">
        <v>2369</v>
      </c>
      <c r="B128" s="186">
        <v>0.14000000000000001</v>
      </c>
      <c r="C128" s="186">
        <v>0.13</v>
      </c>
      <c r="D128" s="189">
        <f t="shared" si="31"/>
        <v>1.0000000000000009E-2</v>
      </c>
      <c r="E128" s="186">
        <v>0.16</v>
      </c>
      <c r="F128" s="186">
        <v>0.13</v>
      </c>
      <c r="G128" s="189">
        <f t="shared" si="22"/>
        <v>0.03</v>
      </c>
      <c r="H128" s="186">
        <v>0.1</v>
      </c>
      <c r="I128" s="186">
        <v>0.13</v>
      </c>
      <c r="J128" s="189">
        <f t="shared" si="23"/>
        <v>-0.03</v>
      </c>
      <c r="K128" s="186">
        <v>0.11</v>
      </c>
      <c r="L128" s="186">
        <v>0.13</v>
      </c>
      <c r="M128" s="189">
        <f t="shared" si="24"/>
        <v>-2.0000000000000004E-2</v>
      </c>
      <c r="N128" s="186">
        <v>0.14000000000000001</v>
      </c>
      <c r="O128" s="186">
        <v>0.13</v>
      </c>
      <c r="P128" s="189">
        <f t="shared" si="25"/>
        <v>1.0000000000000009E-2</v>
      </c>
      <c r="Q128" s="186">
        <v>0.15</v>
      </c>
      <c r="R128" s="186">
        <v>0.13</v>
      </c>
      <c r="S128" s="189">
        <f t="shared" si="26"/>
        <v>1.999999999999999E-2</v>
      </c>
      <c r="T128" s="186">
        <v>0.13</v>
      </c>
      <c r="U128" s="186">
        <v>0.13</v>
      </c>
      <c r="V128" s="189">
        <f t="shared" si="27"/>
        <v>0</v>
      </c>
      <c r="W128" s="186">
        <v>0.14000000000000001</v>
      </c>
      <c r="X128" s="186">
        <v>0.13</v>
      </c>
      <c r="Y128" s="189">
        <f t="shared" si="28"/>
        <v>1.0000000000000009E-2</v>
      </c>
      <c r="Z128" s="186">
        <v>0.17</v>
      </c>
      <c r="AA128" s="186">
        <v>0.13</v>
      </c>
      <c r="AB128" s="189">
        <f t="shared" si="29"/>
        <v>4.0000000000000008E-2</v>
      </c>
      <c r="AC128" s="186">
        <v>0.15</v>
      </c>
      <c r="AD128" s="186">
        <v>0.13</v>
      </c>
      <c r="AE128" s="189">
        <f t="shared" si="30"/>
        <v>1.999999999999999E-2</v>
      </c>
      <c r="AF128" s="186">
        <f t="shared" si="35"/>
        <v>9.0000000000000011E-3</v>
      </c>
      <c r="AG128" s="96">
        <v>53348.94</v>
      </c>
      <c r="AH128" s="186">
        <f t="shared" ref="AH128:AH164" si="36">AG128/$AG$165</f>
        <v>0.12306078246206673</v>
      </c>
      <c r="AI128" s="134">
        <f>AH128*AF128</f>
        <v>1.1075470421586006E-3</v>
      </c>
      <c r="AJ128">
        <v>62203.67</v>
      </c>
      <c r="AK128" s="96">
        <v>1.08</v>
      </c>
      <c r="AL128" s="96">
        <v>8.9600000000000009</v>
      </c>
      <c r="AM128" s="1"/>
    </row>
    <row r="129" spans="1:39">
      <c r="A129" t="s">
        <v>2370</v>
      </c>
      <c r="B129" s="186">
        <v>0.04</v>
      </c>
      <c r="C129" s="186">
        <v>0.13</v>
      </c>
      <c r="D129" s="189">
        <f t="shared" si="31"/>
        <v>-0.09</v>
      </c>
      <c r="E129" s="186">
        <v>0.03</v>
      </c>
      <c r="F129" s="186">
        <v>0.13</v>
      </c>
      <c r="G129" s="189">
        <f t="shared" si="22"/>
        <v>-0.1</v>
      </c>
      <c r="H129" s="186">
        <v>0.02</v>
      </c>
      <c r="I129" s="186">
        <v>0.13</v>
      </c>
      <c r="J129" s="189">
        <f t="shared" si="23"/>
        <v>-0.11</v>
      </c>
      <c r="K129" s="186">
        <v>0.03</v>
      </c>
      <c r="L129" s="186">
        <v>0.13</v>
      </c>
      <c r="M129" s="189">
        <f t="shared" si="24"/>
        <v>-0.1</v>
      </c>
      <c r="N129" s="186">
        <v>0.03</v>
      </c>
      <c r="O129" s="186">
        <v>0.13</v>
      </c>
      <c r="P129" s="189">
        <f t="shared" si="25"/>
        <v>-0.1</v>
      </c>
      <c r="Q129" s="186">
        <v>0.02</v>
      </c>
      <c r="R129" s="186">
        <v>0.13</v>
      </c>
      <c r="S129" s="189">
        <f t="shared" si="26"/>
        <v>-0.11</v>
      </c>
      <c r="T129" s="186">
        <v>-0.01</v>
      </c>
      <c r="U129" s="186">
        <v>0.13</v>
      </c>
      <c r="V129" s="189">
        <f t="shared" si="27"/>
        <v>-0.14000000000000001</v>
      </c>
      <c r="W129" s="186">
        <v>0.08</v>
      </c>
      <c r="X129" s="186">
        <v>0.13</v>
      </c>
      <c r="Y129" s="189">
        <f t="shared" si="28"/>
        <v>-0.05</v>
      </c>
      <c r="Z129" s="186">
        <v>0.05</v>
      </c>
      <c r="AA129" s="186">
        <v>0.13</v>
      </c>
      <c r="AB129" s="189">
        <f t="shared" si="29"/>
        <v>-0.08</v>
      </c>
      <c r="AC129" s="186">
        <v>0.05</v>
      </c>
      <c r="AD129" s="186">
        <v>0.13</v>
      </c>
      <c r="AE129" s="189">
        <f t="shared" si="30"/>
        <v>-0.08</v>
      </c>
      <c r="AF129" s="186">
        <f t="shared" si="35"/>
        <v>-9.6000000000000002E-2</v>
      </c>
      <c r="AG129" s="96">
        <v>26856.14</v>
      </c>
      <c r="AH129" s="186">
        <f t="shared" si="36"/>
        <v>6.1949452084911309E-2</v>
      </c>
      <c r="AI129" s="134">
        <f t="shared" ref="AI129:AI164" si="37">AH129*AF129</f>
        <v>-5.9471474001514856E-3</v>
      </c>
      <c r="AJ129">
        <v>40075.480000000003</v>
      </c>
      <c r="AK129" s="96" t="s">
        <v>13</v>
      </c>
      <c r="AL129" s="96">
        <v>-10.35</v>
      </c>
      <c r="AM129" s="1"/>
    </row>
    <row r="130" spans="1:39">
      <c r="A130" s="76" t="s">
        <v>2371</v>
      </c>
      <c r="B130" s="186" t="s">
        <v>13</v>
      </c>
      <c r="C130" s="186">
        <v>0.13</v>
      </c>
      <c r="D130" s="189" t="s">
        <v>13</v>
      </c>
      <c r="E130" s="186" t="s">
        <v>13</v>
      </c>
      <c r="F130" s="186">
        <v>0.13</v>
      </c>
      <c r="G130" s="189" t="s">
        <v>13</v>
      </c>
      <c r="H130" s="186" t="s">
        <v>13</v>
      </c>
      <c r="I130" s="186">
        <v>0.13</v>
      </c>
      <c r="J130" s="189" t="s">
        <v>13</v>
      </c>
      <c r="K130" s="186" t="s">
        <v>13</v>
      </c>
      <c r="L130" s="186">
        <v>0.13</v>
      </c>
      <c r="M130" s="189" t="s">
        <v>13</v>
      </c>
      <c r="N130" s="186" t="s">
        <v>13</v>
      </c>
      <c r="O130" s="186">
        <v>0.13</v>
      </c>
      <c r="P130" s="189" t="s">
        <v>13</v>
      </c>
      <c r="Q130" s="186" t="s">
        <v>13</v>
      </c>
      <c r="R130" s="186">
        <v>0.13</v>
      </c>
      <c r="S130" s="189" t="s">
        <v>13</v>
      </c>
      <c r="T130" s="186">
        <v>0.28000000000000003</v>
      </c>
      <c r="U130" s="186">
        <v>0.13</v>
      </c>
      <c r="V130" s="189">
        <f t="shared" si="27"/>
        <v>0.15000000000000002</v>
      </c>
      <c r="W130" s="186">
        <v>0.22</v>
      </c>
      <c r="X130" s="186">
        <v>0.13</v>
      </c>
      <c r="Y130" s="189">
        <f t="shared" si="28"/>
        <v>0.09</v>
      </c>
      <c r="Z130" s="186">
        <v>0.25</v>
      </c>
      <c r="AA130" s="186">
        <v>0.13</v>
      </c>
      <c r="AB130" s="189">
        <f t="shared" si="29"/>
        <v>0.12</v>
      </c>
      <c r="AC130" s="186">
        <v>0.32</v>
      </c>
      <c r="AD130" s="186">
        <v>0.13</v>
      </c>
      <c r="AE130" s="189">
        <f t="shared" si="30"/>
        <v>0.19</v>
      </c>
      <c r="AF130" s="186">
        <f t="shared" si="35"/>
        <v>0.13750000000000001</v>
      </c>
      <c r="AG130" s="96">
        <v>2688.65</v>
      </c>
      <c r="AH130" s="186">
        <f t="shared" si="36"/>
        <v>6.201948394225559E-3</v>
      </c>
      <c r="AI130" s="134">
        <f t="shared" si="37"/>
        <v>8.5276790420601447E-4</v>
      </c>
      <c r="AJ130">
        <v>5605.34</v>
      </c>
      <c r="AK130" s="96">
        <v>0.01</v>
      </c>
      <c r="AL130" s="96" t="s">
        <v>13</v>
      </c>
      <c r="AM130" s="1"/>
    </row>
    <row r="131" spans="1:39">
      <c r="A131" s="76" t="s">
        <v>2372</v>
      </c>
      <c r="B131" s="186"/>
      <c r="C131" s="186">
        <v>0.13</v>
      </c>
      <c r="D131" s="189">
        <f t="shared" si="31"/>
        <v>-0.13</v>
      </c>
      <c r="E131" s="186">
        <v>0.31</v>
      </c>
      <c r="F131" s="186">
        <v>0.13</v>
      </c>
      <c r="G131" s="189">
        <f t="shared" si="22"/>
        <v>0.18</v>
      </c>
      <c r="H131" s="186">
        <v>0.39</v>
      </c>
      <c r="I131" s="186">
        <v>0.13</v>
      </c>
      <c r="J131" s="189">
        <f t="shared" si="23"/>
        <v>0.26</v>
      </c>
      <c r="K131" s="186">
        <v>0.52</v>
      </c>
      <c r="L131" s="186">
        <v>0.13</v>
      </c>
      <c r="M131" s="189">
        <f t="shared" si="24"/>
        <v>0.39</v>
      </c>
      <c r="N131" s="186">
        <v>0.41</v>
      </c>
      <c r="O131" s="186">
        <v>0.13</v>
      </c>
      <c r="P131" s="189">
        <f t="shared" si="25"/>
        <v>0.27999999999999997</v>
      </c>
      <c r="Q131" s="186">
        <v>0.27</v>
      </c>
      <c r="R131" s="186">
        <v>0.13</v>
      </c>
      <c r="S131" s="189">
        <f t="shared" si="26"/>
        <v>0.14000000000000001</v>
      </c>
      <c r="T131" s="186">
        <v>0.18</v>
      </c>
      <c r="U131" s="186">
        <v>0.13</v>
      </c>
      <c r="V131" s="189">
        <f t="shared" si="27"/>
        <v>4.9999999999999989E-2</v>
      </c>
      <c r="W131" s="186">
        <v>0.14000000000000001</v>
      </c>
      <c r="X131" s="186">
        <v>0.13</v>
      </c>
      <c r="Y131" s="189">
        <f t="shared" si="28"/>
        <v>1.0000000000000009E-2</v>
      </c>
      <c r="Z131" s="186">
        <v>0.11</v>
      </c>
      <c r="AA131" s="186">
        <v>0.13</v>
      </c>
      <c r="AB131" s="189">
        <f t="shared" si="29"/>
        <v>-2.0000000000000004E-2</v>
      </c>
      <c r="AC131" s="186">
        <v>0.09</v>
      </c>
      <c r="AD131" s="186">
        <v>0.13</v>
      </c>
      <c r="AE131" s="189">
        <f t="shared" si="30"/>
        <v>-4.0000000000000008E-2</v>
      </c>
      <c r="AF131" s="186">
        <f t="shared" si="35"/>
        <v>0.11200000000000002</v>
      </c>
      <c r="AG131" s="96">
        <v>6115.76</v>
      </c>
      <c r="AH131" s="186">
        <f t="shared" si="36"/>
        <v>1.4107313302761201E-2</v>
      </c>
      <c r="AI131" s="134">
        <f t="shared" si="37"/>
        <v>1.5800190899092547E-3</v>
      </c>
      <c r="AJ131">
        <v>12387.69</v>
      </c>
      <c r="AK131" s="96">
        <v>0.5</v>
      </c>
      <c r="AL131" s="96" t="s">
        <v>13</v>
      </c>
      <c r="AM131" s="1"/>
    </row>
    <row r="132" spans="1:39">
      <c r="A132" s="76" t="s">
        <v>2373</v>
      </c>
      <c r="B132" s="186">
        <v>0.51</v>
      </c>
      <c r="C132" s="186">
        <v>0.13</v>
      </c>
      <c r="D132" s="189">
        <f t="shared" si="31"/>
        <v>0.38</v>
      </c>
      <c r="E132" s="186">
        <v>0.61</v>
      </c>
      <c r="F132" s="186">
        <v>0.13</v>
      </c>
      <c r="G132" s="189">
        <f t="shared" ref="G132:G195" si="38">E132-F132</f>
        <v>0.48</v>
      </c>
      <c r="H132" s="186">
        <v>0.53</v>
      </c>
      <c r="I132" s="186">
        <v>0.13</v>
      </c>
      <c r="J132" s="189">
        <f t="shared" ref="J132:J195" si="39">H132-I132</f>
        <v>0.4</v>
      </c>
      <c r="K132" s="186">
        <v>0.41</v>
      </c>
      <c r="L132" s="186">
        <v>0.13</v>
      </c>
      <c r="M132" s="189">
        <f t="shared" ref="M132:M195" si="40">K132-L132</f>
        <v>0.27999999999999997</v>
      </c>
      <c r="N132" s="186">
        <v>0.28000000000000003</v>
      </c>
      <c r="O132" s="186">
        <v>0.13</v>
      </c>
      <c r="P132" s="189">
        <f t="shared" ref="P132:P195" si="41">N132-O132</f>
        <v>0.15000000000000002</v>
      </c>
      <c r="Q132" s="186">
        <v>0.16</v>
      </c>
      <c r="R132" s="186">
        <v>0.13</v>
      </c>
      <c r="S132" s="189">
        <f t="shared" ref="S132:S195" si="42">Q132-R132</f>
        <v>0.03</v>
      </c>
      <c r="T132" s="186">
        <v>0.16</v>
      </c>
      <c r="U132" s="186">
        <v>0.13</v>
      </c>
      <c r="V132" s="189">
        <f t="shared" ref="V132:V195" si="43">T132-U132</f>
        <v>0.03</v>
      </c>
      <c r="W132" s="186">
        <v>0.18</v>
      </c>
      <c r="X132" s="186">
        <v>0.13</v>
      </c>
      <c r="Y132" s="189">
        <f t="shared" ref="Y132:Y195" si="44">W132-X132</f>
        <v>4.9999999999999989E-2</v>
      </c>
      <c r="Z132" s="186">
        <v>0.22</v>
      </c>
      <c r="AA132" s="186">
        <v>0.13</v>
      </c>
      <c r="AB132" s="189">
        <f t="shared" ref="AB132:AB195" si="45">Z132-AA132</f>
        <v>0.09</v>
      </c>
      <c r="AC132" s="186">
        <v>0.25</v>
      </c>
      <c r="AD132" s="186">
        <v>0.13</v>
      </c>
      <c r="AE132" s="189">
        <f t="shared" ref="AE132:AE195" si="46">AC132-AD132</f>
        <v>0.12</v>
      </c>
      <c r="AF132" s="186">
        <f t="shared" si="35"/>
        <v>0.20100000000000001</v>
      </c>
      <c r="AG132" s="96">
        <v>2476.3200000000002</v>
      </c>
      <c r="AH132" s="186">
        <f t="shared" si="36"/>
        <v>5.712163668602695E-3</v>
      </c>
      <c r="AI132" s="134">
        <f t="shared" si="37"/>
        <v>1.1481448973891418E-3</v>
      </c>
      <c r="AJ132">
        <v>4974.26</v>
      </c>
      <c r="AK132" s="96">
        <v>0</v>
      </c>
      <c r="AL132" s="96">
        <v>-9.08</v>
      </c>
      <c r="AM132" s="1"/>
    </row>
    <row r="133" spans="1:39">
      <c r="A133" s="76" t="s">
        <v>2374</v>
      </c>
      <c r="B133" s="186" t="s">
        <v>13</v>
      </c>
      <c r="C133" s="186">
        <v>0.13</v>
      </c>
      <c r="D133" s="189" t="s">
        <v>13</v>
      </c>
      <c r="E133" s="186">
        <v>0.26</v>
      </c>
      <c r="F133" s="186">
        <v>0.13</v>
      </c>
      <c r="G133" s="189">
        <f t="shared" si="38"/>
        <v>0.13</v>
      </c>
      <c r="H133" s="186">
        <v>0.28000000000000003</v>
      </c>
      <c r="I133" s="186">
        <v>0.13</v>
      </c>
      <c r="J133" s="189">
        <f t="shared" si="39"/>
        <v>0.15000000000000002</v>
      </c>
      <c r="K133" s="186">
        <v>0.26</v>
      </c>
      <c r="L133" s="186">
        <v>0.13</v>
      </c>
      <c r="M133" s="189">
        <f t="shared" si="40"/>
        <v>0.13</v>
      </c>
      <c r="N133" s="186">
        <v>0.19</v>
      </c>
      <c r="O133" s="186">
        <v>0.13</v>
      </c>
      <c r="P133" s="189">
        <f t="shared" si="41"/>
        <v>0.06</v>
      </c>
      <c r="Q133" s="186">
        <v>0.14000000000000001</v>
      </c>
      <c r="R133" s="186">
        <v>0.13</v>
      </c>
      <c r="S133" s="189">
        <f t="shared" si="42"/>
        <v>1.0000000000000009E-2</v>
      </c>
      <c r="T133" s="186">
        <v>0.18</v>
      </c>
      <c r="U133" s="186">
        <v>0.13</v>
      </c>
      <c r="V133" s="189">
        <f t="shared" si="43"/>
        <v>4.9999999999999989E-2</v>
      </c>
      <c r="W133" s="186">
        <v>0.18</v>
      </c>
      <c r="X133" s="186">
        <v>0.13</v>
      </c>
      <c r="Y133" s="189">
        <f t="shared" si="44"/>
        <v>4.9999999999999989E-2</v>
      </c>
      <c r="Z133" s="186">
        <v>0.18</v>
      </c>
      <c r="AA133" s="186">
        <v>0.13</v>
      </c>
      <c r="AB133" s="189">
        <f t="shared" si="45"/>
        <v>4.9999999999999989E-2</v>
      </c>
      <c r="AC133" s="186">
        <v>0.17</v>
      </c>
      <c r="AD133" s="186">
        <v>0.13</v>
      </c>
      <c r="AE133" s="189">
        <f t="shared" si="46"/>
        <v>4.0000000000000008E-2</v>
      </c>
      <c r="AF133" s="186">
        <f t="shared" si="35"/>
        <v>7.4444444444444466E-2</v>
      </c>
      <c r="AG133" s="96">
        <v>11537.56</v>
      </c>
      <c r="AH133" s="186">
        <f t="shared" si="36"/>
        <v>2.6613858893973195E-2</v>
      </c>
      <c r="AI133" s="134">
        <f t="shared" si="37"/>
        <v>1.9812539398846719E-3</v>
      </c>
      <c r="AJ133">
        <v>16732.830000000002</v>
      </c>
      <c r="AK133" s="96">
        <v>2.62</v>
      </c>
      <c r="AL133" s="96" t="s">
        <v>13</v>
      </c>
      <c r="AM133" s="1"/>
    </row>
    <row r="134" spans="1:39">
      <c r="A134" s="76" t="s">
        <v>2375</v>
      </c>
      <c r="B134" s="186">
        <v>0.55000000000000004</v>
      </c>
      <c r="C134" s="186">
        <v>0.13</v>
      </c>
      <c r="D134" s="189">
        <f t="shared" ref="D134:D197" si="47">B134-C134</f>
        <v>0.42000000000000004</v>
      </c>
      <c r="E134" s="186">
        <v>0.47</v>
      </c>
      <c r="F134" s="186">
        <v>0.13</v>
      </c>
      <c r="G134" s="189">
        <f t="shared" si="38"/>
        <v>0.33999999999999997</v>
      </c>
      <c r="H134" s="186">
        <v>0.39</v>
      </c>
      <c r="I134" s="186">
        <v>0.13</v>
      </c>
      <c r="J134" s="189">
        <f t="shared" si="39"/>
        <v>0.26</v>
      </c>
      <c r="K134" s="186">
        <v>0.38</v>
      </c>
      <c r="L134" s="186">
        <v>0.13</v>
      </c>
      <c r="M134" s="189">
        <f t="shared" si="40"/>
        <v>0.25</v>
      </c>
      <c r="N134" s="186">
        <v>0.26</v>
      </c>
      <c r="O134" s="186">
        <v>0.13</v>
      </c>
      <c r="P134" s="189">
        <f t="shared" si="41"/>
        <v>0.13</v>
      </c>
      <c r="Q134" s="186">
        <v>0.24</v>
      </c>
      <c r="R134" s="186">
        <v>0.13</v>
      </c>
      <c r="S134" s="189">
        <f t="shared" si="42"/>
        <v>0.10999999999999999</v>
      </c>
      <c r="T134" s="186">
        <v>-7.0000000000000007E-2</v>
      </c>
      <c r="U134" s="186">
        <v>0.13</v>
      </c>
      <c r="V134" s="189">
        <f t="shared" si="43"/>
        <v>-0.2</v>
      </c>
      <c r="W134" s="186">
        <v>0.17</v>
      </c>
      <c r="X134" s="186">
        <v>0.13</v>
      </c>
      <c r="Y134" s="189">
        <f t="shared" si="44"/>
        <v>4.0000000000000008E-2</v>
      </c>
      <c r="Z134" s="186">
        <v>0.26</v>
      </c>
      <c r="AA134" s="186">
        <v>0.13</v>
      </c>
      <c r="AB134" s="189">
        <f t="shared" si="45"/>
        <v>0.13</v>
      </c>
      <c r="AC134" s="186">
        <v>0.34</v>
      </c>
      <c r="AD134" s="186">
        <v>0.13</v>
      </c>
      <c r="AE134" s="189">
        <f t="shared" si="46"/>
        <v>0.21000000000000002</v>
      </c>
      <c r="AF134" s="186">
        <f t="shared" si="35"/>
        <v>0.16899999999999998</v>
      </c>
      <c r="AG134" s="96">
        <v>944.77</v>
      </c>
      <c r="AH134" s="186">
        <f t="shared" si="36"/>
        <v>2.1793148176268689E-3</v>
      </c>
      <c r="AI134" s="134">
        <f t="shared" si="37"/>
        <v>3.6830420417894081E-4</v>
      </c>
      <c r="AJ134">
        <v>3458.42</v>
      </c>
      <c r="AK134" s="96">
        <v>0.18</v>
      </c>
      <c r="AL134" s="96">
        <v>-4.46</v>
      </c>
      <c r="AM134" s="1"/>
    </row>
    <row r="135" spans="1:39">
      <c r="A135" s="76" t="s">
        <v>2376</v>
      </c>
      <c r="B135" s="186">
        <v>0.14000000000000001</v>
      </c>
      <c r="C135" s="186">
        <v>0.13</v>
      </c>
      <c r="D135" s="189">
        <f t="shared" si="47"/>
        <v>1.0000000000000009E-2</v>
      </c>
      <c r="E135" s="186">
        <v>0.15</v>
      </c>
      <c r="F135" s="186">
        <v>0.13</v>
      </c>
      <c r="G135" s="189">
        <f t="shared" si="38"/>
        <v>1.999999999999999E-2</v>
      </c>
      <c r="H135" s="186">
        <v>0.14000000000000001</v>
      </c>
      <c r="I135" s="186">
        <v>0.13</v>
      </c>
      <c r="J135" s="189">
        <f t="shared" si="39"/>
        <v>1.0000000000000009E-2</v>
      </c>
      <c r="K135" s="186">
        <v>0.12</v>
      </c>
      <c r="L135" s="186">
        <v>0.13</v>
      </c>
      <c r="M135" s="189">
        <f t="shared" si="40"/>
        <v>-1.0000000000000009E-2</v>
      </c>
      <c r="N135" s="186">
        <v>0.11</v>
      </c>
      <c r="O135" s="186">
        <v>0.13</v>
      </c>
      <c r="P135" s="189">
        <f t="shared" si="41"/>
        <v>-2.0000000000000004E-2</v>
      </c>
      <c r="Q135" s="186">
        <v>0.1</v>
      </c>
      <c r="R135" s="186">
        <v>0.13</v>
      </c>
      <c r="S135" s="189">
        <f t="shared" si="42"/>
        <v>-0.03</v>
      </c>
      <c r="T135" s="186">
        <v>0.1</v>
      </c>
      <c r="U135" s="186">
        <v>0.13</v>
      </c>
      <c r="V135" s="189">
        <f t="shared" si="43"/>
        <v>-0.03</v>
      </c>
      <c r="W135" s="186">
        <v>0.12</v>
      </c>
      <c r="X135" s="186">
        <v>0.13</v>
      </c>
      <c r="Y135" s="189">
        <f t="shared" si="44"/>
        <v>-1.0000000000000009E-2</v>
      </c>
      <c r="Z135" s="186">
        <v>0.12</v>
      </c>
      <c r="AA135" s="186">
        <v>0.13</v>
      </c>
      <c r="AB135" s="189">
        <f t="shared" si="45"/>
        <v>-1.0000000000000009E-2</v>
      </c>
      <c r="AC135" s="186">
        <v>0.12</v>
      </c>
      <c r="AD135" s="186">
        <v>0.13</v>
      </c>
      <c r="AE135" s="189">
        <f t="shared" si="46"/>
        <v>-1.0000000000000009E-2</v>
      </c>
      <c r="AF135" s="186">
        <f t="shared" si="35"/>
        <v>-8.0000000000000036E-3</v>
      </c>
      <c r="AG135" s="96">
        <v>23396.85</v>
      </c>
      <c r="AH135" s="186">
        <f t="shared" si="36"/>
        <v>5.3969857098334205E-2</v>
      </c>
      <c r="AI135" s="134">
        <f t="shared" si="37"/>
        <v>-4.3175885678667386E-4</v>
      </c>
      <c r="AJ135">
        <v>44167.87</v>
      </c>
      <c r="AK135" s="96">
        <v>2.5</v>
      </c>
      <c r="AL135" s="96">
        <v>-13.53</v>
      </c>
      <c r="AM135" s="1"/>
    </row>
    <row r="136" spans="1:39">
      <c r="A136" s="76" t="s">
        <v>2377</v>
      </c>
      <c r="B136" s="186" t="s">
        <v>13</v>
      </c>
      <c r="C136" s="186">
        <v>0.13</v>
      </c>
      <c r="D136" s="189" t="s">
        <v>13</v>
      </c>
      <c r="E136" s="186" t="s">
        <v>13</v>
      </c>
      <c r="F136" s="186">
        <v>0.13</v>
      </c>
      <c r="G136" s="189" t="s">
        <v>13</v>
      </c>
      <c r="H136" s="186" t="s">
        <v>13</v>
      </c>
      <c r="I136" s="186">
        <v>0.13</v>
      </c>
      <c r="J136" s="189" t="s">
        <v>13</v>
      </c>
      <c r="K136" s="186" t="s">
        <v>13</v>
      </c>
      <c r="L136" s="186">
        <v>0.13</v>
      </c>
      <c r="M136" s="189" t="s">
        <v>13</v>
      </c>
      <c r="N136" s="186" t="s">
        <v>13</v>
      </c>
      <c r="O136" s="186">
        <v>0.13</v>
      </c>
      <c r="P136" s="189" t="s">
        <v>13</v>
      </c>
      <c r="Q136" s="186" t="s">
        <v>13</v>
      </c>
      <c r="R136" s="186">
        <v>0.13</v>
      </c>
      <c r="S136" s="189" t="s">
        <v>13</v>
      </c>
      <c r="T136" s="186">
        <v>0.03</v>
      </c>
      <c r="U136" s="186">
        <v>0.13</v>
      </c>
      <c r="V136" s="189">
        <f t="shared" si="43"/>
        <v>-0.1</v>
      </c>
      <c r="W136" s="186">
        <v>0.1</v>
      </c>
      <c r="X136" s="186">
        <v>0.13</v>
      </c>
      <c r="Y136" s="189">
        <f t="shared" si="44"/>
        <v>-0.03</v>
      </c>
      <c r="Z136" s="186">
        <v>0.26</v>
      </c>
      <c r="AA136" s="186">
        <v>0.13</v>
      </c>
      <c r="AB136" s="189">
        <f t="shared" si="45"/>
        <v>0.13</v>
      </c>
      <c r="AC136" s="186">
        <v>0.2</v>
      </c>
      <c r="AD136" s="186">
        <v>0.13</v>
      </c>
      <c r="AE136" s="189">
        <f t="shared" si="46"/>
        <v>7.0000000000000007E-2</v>
      </c>
      <c r="AF136" s="186">
        <f t="shared" si="35"/>
        <v>1.7500000000000002E-2</v>
      </c>
      <c r="AG136" s="96">
        <v>1461.64</v>
      </c>
      <c r="AH136" s="186">
        <f t="shared" si="36"/>
        <v>3.3715864284811509E-3</v>
      </c>
      <c r="AI136" s="134">
        <f t="shared" si="37"/>
        <v>5.9002762498420146E-5</v>
      </c>
      <c r="AJ136">
        <v>2052.6799999999998</v>
      </c>
      <c r="AK136" s="96">
        <v>0</v>
      </c>
      <c r="AL136" s="96" t="s">
        <v>13</v>
      </c>
      <c r="AM136" s="1"/>
    </row>
    <row r="137" spans="1:39">
      <c r="A137" t="s">
        <v>2378</v>
      </c>
      <c r="B137" s="186">
        <v>0.13</v>
      </c>
      <c r="C137" s="186">
        <v>0.13</v>
      </c>
      <c r="D137" s="189">
        <f t="shared" si="47"/>
        <v>0</v>
      </c>
      <c r="E137" s="186">
        <v>0.11</v>
      </c>
      <c r="F137" s="186">
        <v>0.13</v>
      </c>
      <c r="G137" s="189">
        <f t="shared" si="38"/>
        <v>-2.0000000000000004E-2</v>
      </c>
      <c r="H137" s="186">
        <v>0.11</v>
      </c>
      <c r="I137" s="186">
        <v>0.13</v>
      </c>
      <c r="J137" s="189">
        <f t="shared" si="39"/>
        <v>-2.0000000000000004E-2</v>
      </c>
      <c r="K137" s="186">
        <v>0.09</v>
      </c>
      <c r="L137" s="186">
        <v>0.13</v>
      </c>
      <c r="M137" s="189">
        <f t="shared" si="40"/>
        <v>-4.0000000000000008E-2</v>
      </c>
      <c r="N137" s="186">
        <v>7.0000000000000007E-2</v>
      </c>
      <c r="O137" s="186">
        <v>0.13</v>
      </c>
      <c r="P137" s="189">
        <f t="shared" si="41"/>
        <v>-0.06</v>
      </c>
      <c r="Q137" s="186">
        <v>7.0000000000000007E-2</v>
      </c>
      <c r="R137" s="186">
        <v>0.13</v>
      </c>
      <c r="S137" s="189">
        <f t="shared" si="42"/>
        <v>-0.06</v>
      </c>
      <c r="T137" s="186">
        <v>0.12</v>
      </c>
      <c r="U137" s="186">
        <v>0.13</v>
      </c>
      <c r="V137" s="189">
        <f t="shared" si="43"/>
        <v>-1.0000000000000009E-2</v>
      </c>
      <c r="W137" s="186">
        <v>0.12</v>
      </c>
      <c r="X137" s="186">
        <v>0.13</v>
      </c>
      <c r="Y137" s="189">
        <f t="shared" si="44"/>
        <v>-1.0000000000000009E-2</v>
      </c>
      <c r="Z137" s="186">
        <v>0.18</v>
      </c>
      <c r="AA137" s="186">
        <v>0.13</v>
      </c>
      <c r="AB137" s="189">
        <f t="shared" si="45"/>
        <v>4.9999999999999989E-2</v>
      </c>
      <c r="AC137" s="186">
        <v>0.2</v>
      </c>
      <c r="AD137" s="186">
        <v>0.13</v>
      </c>
      <c r="AE137" s="189">
        <f t="shared" si="46"/>
        <v>7.0000000000000007E-2</v>
      </c>
      <c r="AF137" s="186">
        <f t="shared" si="35"/>
        <v>-1.0000000000000004E-2</v>
      </c>
      <c r="AG137" s="96">
        <v>6201.83</v>
      </c>
      <c r="AH137" s="186">
        <f t="shared" si="36"/>
        <v>1.4305852234303421E-2</v>
      </c>
      <c r="AI137" s="134">
        <f t="shared" si="37"/>
        <v>-1.4305852234303428E-4</v>
      </c>
      <c r="AJ137">
        <v>13229.95</v>
      </c>
      <c r="AK137" s="96">
        <v>20.82</v>
      </c>
      <c r="AL137" s="96" t="s">
        <v>13</v>
      </c>
      <c r="AM137" s="1"/>
    </row>
    <row r="138" spans="1:39">
      <c r="A138" t="s">
        <v>2379</v>
      </c>
      <c r="B138" s="186">
        <v>0.42</v>
      </c>
      <c r="C138" s="186">
        <v>0.13</v>
      </c>
      <c r="D138" s="189">
        <f t="shared" si="47"/>
        <v>0.28999999999999998</v>
      </c>
      <c r="E138" s="186">
        <v>0.28999999999999998</v>
      </c>
      <c r="F138" s="186">
        <v>0.13</v>
      </c>
      <c r="G138" s="189">
        <f t="shared" si="38"/>
        <v>0.15999999999999998</v>
      </c>
      <c r="H138" s="186">
        <v>0.24</v>
      </c>
      <c r="I138" s="186">
        <v>0.13</v>
      </c>
      <c r="J138" s="189">
        <f t="shared" si="39"/>
        <v>0.10999999999999999</v>
      </c>
      <c r="K138" s="186">
        <v>0.22</v>
      </c>
      <c r="L138" s="186">
        <v>0.13</v>
      </c>
      <c r="M138" s="189">
        <f t="shared" si="40"/>
        <v>0.09</v>
      </c>
      <c r="N138" s="186">
        <v>0.19</v>
      </c>
      <c r="O138" s="186">
        <v>0.13</v>
      </c>
      <c r="P138" s="189">
        <f t="shared" si="41"/>
        <v>0.06</v>
      </c>
      <c r="Q138" s="186">
        <v>0.18</v>
      </c>
      <c r="R138" s="186">
        <v>0.13</v>
      </c>
      <c r="S138" s="189">
        <f t="shared" si="42"/>
        <v>4.9999999999999989E-2</v>
      </c>
      <c r="T138" s="186">
        <v>0.15</v>
      </c>
      <c r="U138" s="186">
        <v>0.13</v>
      </c>
      <c r="V138" s="189">
        <f t="shared" si="43"/>
        <v>1.999999999999999E-2</v>
      </c>
      <c r="W138" s="186">
        <v>0.17</v>
      </c>
      <c r="X138" s="186">
        <v>0.13</v>
      </c>
      <c r="Y138" s="189">
        <f t="shared" si="44"/>
        <v>4.0000000000000008E-2</v>
      </c>
      <c r="Z138" s="186">
        <v>0.14000000000000001</v>
      </c>
      <c r="AA138" s="186">
        <v>0.13</v>
      </c>
      <c r="AB138" s="189">
        <f t="shared" si="45"/>
        <v>1.0000000000000009E-2</v>
      </c>
      <c r="AC138" s="186">
        <v>0.16</v>
      </c>
      <c r="AD138" s="186">
        <v>0.13</v>
      </c>
      <c r="AE138" s="189">
        <f t="shared" si="46"/>
        <v>0.03</v>
      </c>
      <c r="AF138" s="186">
        <f t="shared" si="35"/>
        <v>8.6000000000000007E-2</v>
      </c>
      <c r="AG138" s="96">
        <v>2365.87</v>
      </c>
      <c r="AH138" s="186">
        <f t="shared" si="36"/>
        <v>5.4573870334355236E-3</v>
      </c>
      <c r="AI138" s="134">
        <f t="shared" si="37"/>
        <v>4.6933528487545507E-4</v>
      </c>
      <c r="AJ138">
        <v>3456.04</v>
      </c>
      <c r="AK138" s="96">
        <v>0.36</v>
      </c>
      <c r="AL138" s="96">
        <v>-2.39</v>
      </c>
      <c r="AM138" s="1"/>
    </row>
    <row r="139" spans="1:39">
      <c r="A139" t="s">
        <v>2380</v>
      </c>
      <c r="B139" s="186">
        <v>0.06</v>
      </c>
      <c r="C139" s="186">
        <v>0.13</v>
      </c>
      <c r="D139" s="189">
        <f t="shared" si="47"/>
        <v>-7.0000000000000007E-2</v>
      </c>
      <c r="E139" s="186">
        <v>0.06</v>
      </c>
      <c r="F139" s="186">
        <v>0.13</v>
      </c>
      <c r="G139" s="189">
        <f t="shared" si="38"/>
        <v>-7.0000000000000007E-2</v>
      </c>
      <c r="H139" s="186">
        <v>0.08</v>
      </c>
      <c r="I139" s="186">
        <v>0.13</v>
      </c>
      <c r="J139" s="189">
        <f t="shared" si="39"/>
        <v>-0.05</v>
      </c>
      <c r="K139" s="186">
        <v>7.0000000000000007E-2</v>
      </c>
      <c r="L139" s="186">
        <v>0.13</v>
      </c>
      <c r="M139" s="189">
        <f t="shared" si="40"/>
        <v>-0.06</v>
      </c>
      <c r="N139" s="186">
        <v>0.06</v>
      </c>
      <c r="O139" s="186">
        <v>0.13</v>
      </c>
      <c r="P139" s="189">
        <f t="shared" si="41"/>
        <v>-7.0000000000000007E-2</v>
      </c>
      <c r="Q139" s="186">
        <v>0.06</v>
      </c>
      <c r="R139" s="186">
        <v>0.13</v>
      </c>
      <c r="S139" s="189">
        <f t="shared" si="42"/>
        <v>-7.0000000000000007E-2</v>
      </c>
      <c r="T139" s="186">
        <v>0.11</v>
      </c>
      <c r="U139" s="186">
        <v>0.13</v>
      </c>
      <c r="V139" s="189">
        <f t="shared" si="43"/>
        <v>-2.0000000000000004E-2</v>
      </c>
      <c r="W139" s="186">
        <v>0.1</v>
      </c>
      <c r="X139" s="186">
        <v>0.13</v>
      </c>
      <c r="Y139" s="189">
        <f t="shared" si="44"/>
        <v>-0.03</v>
      </c>
      <c r="Z139" s="186">
        <v>0.12</v>
      </c>
      <c r="AA139" s="186">
        <v>0.13</v>
      </c>
      <c r="AB139" s="189">
        <f t="shared" si="45"/>
        <v>-1.0000000000000009E-2</v>
      </c>
      <c r="AC139" s="186">
        <v>0.24</v>
      </c>
      <c r="AD139" s="186">
        <v>0.13</v>
      </c>
      <c r="AE139" s="189">
        <f t="shared" si="46"/>
        <v>0.10999999999999999</v>
      </c>
      <c r="AF139" s="186">
        <f t="shared" si="35"/>
        <v>-3.4000000000000009E-2</v>
      </c>
      <c r="AG139" s="96">
        <v>28664.14</v>
      </c>
      <c r="AH139" s="186">
        <f t="shared" si="36"/>
        <v>6.6119992206072412E-2</v>
      </c>
      <c r="AI139" s="134">
        <f t="shared" si="37"/>
        <v>-2.2480797350064624E-3</v>
      </c>
      <c r="AJ139">
        <v>68492.88</v>
      </c>
      <c r="AK139" s="96">
        <v>1.07</v>
      </c>
      <c r="AL139" s="96">
        <v>-34.200000000000003</v>
      </c>
      <c r="AM139" s="1"/>
    </row>
    <row r="140" spans="1:39">
      <c r="A140" t="s">
        <v>2381</v>
      </c>
      <c r="B140" s="186">
        <v>0.05</v>
      </c>
      <c r="C140" s="186">
        <v>0.13</v>
      </c>
      <c r="D140" s="189">
        <f t="shared" si="47"/>
        <v>-0.08</v>
      </c>
      <c r="E140" s="186">
        <v>0.04</v>
      </c>
      <c r="F140" s="186">
        <v>0.13</v>
      </c>
      <c r="G140" s="189">
        <f t="shared" si="38"/>
        <v>-0.09</v>
      </c>
      <c r="H140" s="186">
        <v>0.04</v>
      </c>
      <c r="I140" s="186">
        <v>0.13</v>
      </c>
      <c r="J140" s="189">
        <f t="shared" si="39"/>
        <v>-0.09</v>
      </c>
      <c r="K140" s="186">
        <v>0.02</v>
      </c>
      <c r="L140" s="186">
        <v>0.13</v>
      </c>
      <c r="M140" s="189">
        <f t="shared" si="40"/>
        <v>-0.11</v>
      </c>
      <c r="N140" s="186">
        <v>0.03</v>
      </c>
      <c r="O140" s="186">
        <v>0.13</v>
      </c>
      <c r="P140" s="189">
        <f t="shared" si="41"/>
        <v>-0.1</v>
      </c>
      <c r="Q140" s="186">
        <v>0.01</v>
      </c>
      <c r="R140" s="186">
        <v>0.13</v>
      </c>
      <c r="S140" s="189">
        <f t="shared" si="42"/>
        <v>-0.12000000000000001</v>
      </c>
      <c r="T140" s="186">
        <v>0.04</v>
      </c>
      <c r="U140" s="186">
        <v>0.13</v>
      </c>
      <c r="V140" s="189">
        <f t="shared" si="43"/>
        <v>-0.09</v>
      </c>
      <c r="W140" s="186">
        <v>0.03</v>
      </c>
      <c r="X140" s="186">
        <v>0.13</v>
      </c>
      <c r="Y140" s="189">
        <f t="shared" si="44"/>
        <v>-0.1</v>
      </c>
      <c r="Z140" s="186">
        <v>0.04</v>
      </c>
      <c r="AA140" s="186">
        <v>0.13</v>
      </c>
      <c r="AB140" s="189">
        <f t="shared" si="45"/>
        <v>-0.09</v>
      </c>
      <c r="AC140" s="186">
        <v>0.09</v>
      </c>
      <c r="AD140" s="186">
        <v>0.13</v>
      </c>
      <c r="AE140" s="189">
        <f t="shared" si="46"/>
        <v>-4.0000000000000008E-2</v>
      </c>
      <c r="AF140" s="186">
        <f t="shared" si="35"/>
        <v>-9.0999999999999998E-2</v>
      </c>
      <c r="AG140" s="96">
        <v>9300.64</v>
      </c>
      <c r="AH140" s="186">
        <f t="shared" si="36"/>
        <v>2.1453922717077342E-2</v>
      </c>
      <c r="AI140" s="134">
        <f t="shared" si="37"/>
        <v>-1.9523069672540382E-3</v>
      </c>
      <c r="AJ140">
        <v>21188.69</v>
      </c>
      <c r="AK140" s="96" t="s">
        <v>13</v>
      </c>
      <c r="AL140" s="96">
        <v>-24.54</v>
      </c>
      <c r="AM140" s="1"/>
    </row>
    <row r="141" spans="1:39">
      <c r="A141" s="76" t="s">
        <v>2382</v>
      </c>
      <c r="B141" s="186">
        <v>0.14000000000000001</v>
      </c>
      <c r="C141" s="186">
        <v>0.13</v>
      </c>
      <c r="D141" s="189">
        <f t="shared" si="47"/>
        <v>1.0000000000000009E-2</v>
      </c>
      <c r="E141" s="186">
        <v>0.1</v>
      </c>
      <c r="F141" s="186">
        <v>0.13</v>
      </c>
      <c r="G141" s="189">
        <f t="shared" si="38"/>
        <v>-0.03</v>
      </c>
      <c r="H141" s="186">
        <v>0.14000000000000001</v>
      </c>
      <c r="I141" s="186">
        <v>0.13</v>
      </c>
      <c r="J141" s="189">
        <f t="shared" si="39"/>
        <v>1.0000000000000009E-2</v>
      </c>
      <c r="K141" s="186">
        <v>0.16</v>
      </c>
      <c r="L141" s="186">
        <v>0.13</v>
      </c>
      <c r="M141" s="189">
        <f t="shared" si="40"/>
        <v>0.03</v>
      </c>
      <c r="N141" s="186">
        <v>0.13</v>
      </c>
      <c r="O141" s="186">
        <v>0.13</v>
      </c>
      <c r="P141" s="189">
        <f t="shared" si="41"/>
        <v>0</v>
      </c>
      <c r="Q141" s="186">
        <v>0.08</v>
      </c>
      <c r="R141" s="186">
        <v>0.13</v>
      </c>
      <c r="S141" s="189">
        <f t="shared" si="42"/>
        <v>-0.05</v>
      </c>
      <c r="T141" s="186">
        <v>0.05</v>
      </c>
      <c r="U141" s="186">
        <v>0.13</v>
      </c>
      <c r="V141" s="189">
        <f t="shared" si="43"/>
        <v>-0.08</v>
      </c>
      <c r="W141" s="186">
        <v>0.03</v>
      </c>
      <c r="X141" s="186">
        <v>0.13</v>
      </c>
      <c r="Y141" s="189">
        <f t="shared" si="44"/>
        <v>-0.1</v>
      </c>
      <c r="Z141" s="186">
        <v>0.05</v>
      </c>
      <c r="AA141" s="186">
        <v>0.13</v>
      </c>
      <c r="AB141" s="189">
        <f t="shared" si="45"/>
        <v>-0.08</v>
      </c>
      <c r="AC141" s="186">
        <v>0.04</v>
      </c>
      <c r="AD141" s="186">
        <v>0.13</v>
      </c>
      <c r="AE141" s="189">
        <f t="shared" si="46"/>
        <v>-0.09</v>
      </c>
      <c r="AF141" s="186">
        <f t="shared" si="35"/>
        <v>-3.7999999999999999E-2</v>
      </c>
      <c r="AG141" s="96">
        <v>336.4</v>
      </c>
      <c r="AH141" s="186">
        <f t="shared" si="36"/>
        <v>7.7597881457886961E-4</v>
      </c>
      <c r="AI141" s="134">
        <f t="shared" si="37"/>
        <v>-2.9487194953997045E-5</v>
      </c>
      <c r="AJ141">
        <v>380.49</v>
      </c>
      <c r="AK141" s="96">
        <v>0</v>
      </c>
      <c r="AL141" s="96">
        <v>-9.93</v>
      </c>
      <c r="AM141" s="1"/>
    </row>
    <row r="142" spans="1:39">
      <c r="A142" s="76" t="s">
        <v>2383</v>
      </c>
      <c r="B142" s="186" t="s">
        <v>13</v>
      </c>
      <c r="C142" s="186">
        <v>0.13</v>
      </c>
      <c r="D142" s="189" t="s">
        <v>13</v>
      </c>
      <c r="E142" s="186">
        <v>0.03</v>
      </c>
      <c r="F142" s="186">
        <v>0.13</v>
      </c>
      <c r="G142" s="189">
        <f t="shared" si="38"/>
        <v>-0.1</v>
      </c>
      <c r="H142" s="186">
        <v>0.1</v>
      </c>
      <c r="I142" s="186">
        <v>0.13</v>
      </c>
      <c r="J142" s="189">
        <f t="shared" si="39"/>
        <v>-0.03</v>
      </c>
      <c r="K142" s="186">
        <v>0.09</v>
      </c>
      <c r="L142" s="186">
        <v>0.13</v>
      </c>
      <c r="M142" s="189">
        <f t="shared" si="40"/>
        <v>-4.0000000000000008E-2</v>
      </c>
      <c r="N142" s="186">
        <v>7.0000000000000007E-2</v>
      </c>
      <c r="O142" s="186">
        <v>0.13</v>
      </c>
      <c r="P142" s="189">
        <f t="shared" si="41"/>
        <v>-0.06</v>
      </c>
      <c r="Q142" s="186">
        <v>0.1</v>
      </c>
      <c r="R142" s="186">
        <v>0.13</v>
      </c>
      <c r="S142" s="189">
        <f t="shared" si="42"/>
        <v>-0.03</v>
      </c>
      <c r="T142" s="186">
        <v>0.2</v>
      </c>
      <c r="U142" s="186">
        <v>0.13</v>
      </c>
      <c r="V142" s="189">
        <f t="shared" si="43"/>
        <v>7.0000000000000007E-2</v>
      </c>
      <c r="W142" s="186">
        <v>0.17</v>
      </c>
      <c r="X142" s="186">
        <v>0.13</v>
      </c>
      <c r="Y142" s="189">
        <f t="shared" si="44"/>
        <v>4.0000000000000008E-2</v>
      </c>
      <c r="Z142" s="186">
        <v>0.19</v>
      </c>
      <c r="AA142" s="186">
        <v>0.13</v>
      </c>
      <c r="AB142" s="189">
        <f t="shared" si="45"/>
        <v>0.06</v>
      </c>
      <c r="AC142" s="186">
        <v>0.19</v>
      </c>
      <c r="AD142" s="186">
        <v>0.13</v>
      </c>
      <c r="AE142" s="189">
        <f t="shared" si="46"/>
        <v>0.06</v>
      </c>
      <c r="AF142" s="186">
        <f t="shared" si="35"/>
        <v>-3.3333333333333331E-3</v>
      </c>
      <c r="AG142" s="96">
        <v>2284.34</v>
      </c>
      <c r="AH142" s="186">
        <f t="shared" si="36"/>
        <v>5.2693205864895818E-3</v>
      </c>
      <c r="AI142" s="134">
        <f t="shared" si="37"/>
        <v>-1.756440195496527E-5</v>
      </c>
      <c r="AJ142">
        <v>5445.67</v>
      </c>
      <c r="AK142" s="96">
        <v>6.94</v>
      </c>
      <c r="AL142" s="96" t="s">
        <v>13</v>
      </c>
      <c r="AM142" s="1"/>
    </row>
    <row r="143" spans="1:39">
      <c r="A143" s="76" t="s">
        <v>2384</v>
      </c>
      <c r="B143" s="186">
        <v>0.17</v>
      </c>
      <c r="C143" s="186">
        <v>0.13</v>
      </c>
      <c r="D143" s="189">
        <f t="shared" si="47"/>
        <v>4.0000000000000008E-2</v>
      </c>
      <c r="E143" s="186">
        <v>0.15</v>
      </c>
      <c r="F143" s="186">
        <v>0.13</v>
      </c>
      <c r="G143" s="189">
        <f t="shared" si="38"/>
        <v>1.999999999999999E-2</v>
      </c>
      <c r="H143" s="186">
        <v>0.11</v>
      </c>
      <c r="I143" s="186">
        <v>0.13</v>
      </c>
      <c r="J143" s="189">
        <f t="shared" si="39"/>
        <v>-2.0000000000000004E-2</v>
      </c>
      <c r="K143" s="186">
        <v>0.13</v>
      </c>
      <c r="L143" s="186">
        <v>0.13</v>
      </c>
      <c r="M143" s="189">
        <f t="shared" si="40"/>
        <v>0</v>
      </c>
      <c r="N143" s="186" t="s">
        <v>13</v>
      </c>
      <c r="O143" s="186">
        <v>0.13</v>
      </c>
      <c r="P143" s="189" t="s">
        <v>13</v>
      </c>
      <c r="Q143" s="186">
        <v>0.02</v>
      </c>
      <c r="R143" s="186">
        <v>0.13</v>
      </c>
      <c r="S143" s="189">
        <f t="shared" si="42"/>
        <v>-0.11</v>
      </c>
      <c r="T143" s="186">
        <v>0.06</v>
      </c>
      <c r="U143" s="186">
        <v>0.13</v>
      </c>
      <c r="V143" s="189">
        <f t="shared" si="43"/>
        <v>-7.0000000000000007E-2</v>
      </c>
      <c r="W143" s="186">
        <v>0.04</v>
      </c>
      <c r="X143" s="186">
        <v>0.13</v>
      </c>
      <c r="Y143" s="189">
        <f t="shared" si="44"/>
        <v>-0.09</v>
      </c>
      <c r="Z143" s="186">
        <v>0.06</v>
      </c>
      <c r="AA143" s="186">
        <v>0.13</v>
      </c>
      <c r="AB143" s="189">
        <f t="shared" si="45"/>
        <v>-7.0000000000000007E-2</v>
      </c>
      <c r="AC143" s="186">
        <v>7.0000000000000007E-2</v>
      </c>
      <c r="AD143" s="186">
        <v>0.13</v>
      </c>
      <c r="AE143" s="189">
        <f t="shared" si="46"/>
        <v>-0.06</v>
      </c>
      <c r="AF143" s="186">
        <f t="shared" si="35"/>
        <v>-4.0000000000000008E-2</v>
      </c>
      <c r="AG143" s="96">
        <v>1920.58</v>
      </c>
      <c r="AH143" s="186">
        <f t="shared" si="36"/>
        <v>4.4302300585727867E-3</v>
      </c>
      <c r="AI143" s="134">
        <f t="shared" si="37"/>
        <v>-1.772092023429115E-4</v>
      </c>
      <c r="AJ143">
        <v>2843.68</v>
      </c>
      <c r="AK143" s="96">
        <v>0.51</v>
      </c>
      <c r="AL143" s="96">
        <v>-36.4</v>
      </c>
      <c r="AM143" s="1"/>
    </row>
    <row r="144" spans="1:39">
      <c r="A144" s="76" t="s">
        <v>2385</v>
      </c>
      <c r="B144" s="186">
        <v>0.28999999999999998</v>
      </c>
      <c r="C144" s="186">
        <v>0.13</v>
      </c>
      <c r="D144" s="189">
        <f t="shared" si="47"/>
        <v>0.15999999999999998</v>
      </c>
      <c r="E144" s="186">
        <v>0.31</v>
      </c>
      <c r="F144" s="186">
        <v>0.13</v>
      </c>
      <c r="G144" s="189">
        <f t="shared" si="38"/>
        <v>0.18</v>
      </c>
      <c r="H144" s="186">
        <v>0.2</v>
      </c>
      <c r="I144" s="186">
        <v>0.13</v>
      </c>
      <c r="J144" s="189">
        <f t="shared" si="39"/>
        <v>7.0000000000000007E-2</v>
      </c>
      <c r="K144" s="186">
        <v>0.13</v>
      </c>
      <c r="L144" s="186">
        <v>0.13</v>
      </c>
      <c r="M144" s="189">
        <f t="shared" si="40"/>
        <v>0</v>
      </c>
      <c r="N144" s="186">
        <v>0.1</v>
      </c>
      <c r="O144" s="186">
        <v>0.13</v>
      </c>
      <c r="P144" s="189">
        <f t="shared" si="41"/>
        <v>-0.03</v>
      </c>
      <c r="Q144" s="186">
        <v>0.04</v>
      </c>
      <c r="R144" s="186">
        <v>0.13</v>
      </c>
      <c r="S144" s="189">
        <f t="shared" si="42"/>
        <v>-0.09</v>
      </c>
      <c r="T144" s="186">
        <v>0.1</v>
      </c>
      <c r="U144" s="186">
        <v>0.13</v>
      </c>
      <c r="V144" s="189">
        <f t="shared" si="43"/>
        <v>-0.03</v>
      </c>
      <c r="W144" s="186">
        <v>0.11</v>
      </c>
      <c r="X144" s="186">
        <v>0.13</v>
      </c>
      <c r="Y144" s="189">
        <f t="shared" si="44"/>
        <v>-2.0000000000000004E-2</v>
      </c>
      <c r="Z144" s="186">
        <v>0.1</v>
      </c>
      <c r="AA144" s="186">
        <v>0.13</v>
      </c>
      <c r="AB144" s="189">
        <f t="shared" si="45"/>
        <v>-0.03</v>
      </c>
      <c r="AC144" s="186">
        <v>0.08</v>
      </c>
      <c r="AD144" s="186">
        <v>0.13</v>
      </c>
      <c r="AE144" s="189">
        <f t="shared" si="46"/>
        <v>-0.05</v>
      </c>
      <c r="AF144" s="186">
        <f t="shared" si="35"/>
        <v>1.5999999999999997E-2</v>
      </c>
      <c r="AG144" s="96">
        <v>3271.01</v>
      </c>
      <c r="AH144" s="186">
        <f t="shared" si="36"/>
        <v>7.5452867487384914E-3</v>
      </c>
      <c r="AI144" s="134">
        <f t="shared" si="37"/>
        <v>1.2072458797981584E-4</v>
      </c>
      <c r="AJ144">
        <v>6408.22</v>
      </c>
      <c r="AK144" s="96">
        <v>1.77</v>
      </c>
      <c r="AL144" s="96">
        <v>-27.55</v>
      </c>
      <c r="AM144" s="1"/>
    </row>
    <row r="145" spans="1:39">
      <c r="A145" s="76" t="s">
        <v>2386</v>
      </c>
      <c r="B145" s="186">
        <v>0.11</v>
      </c>
      <c r="C145" s="186">
        <v>0.13</v>
      </c>
      <c r="D145" s="189">
        <f t="shared" si="47"/>
        <v>-2.0000000000000004E-2</v>
      </c>
      <c r="E145" s="186">
        <v>0.19</v>
      </c>
      <c r="F145" s="186">
        <v>0.13</v>
      </c>
      <c r="G145" s="189">
        <f t="shared" si="38"/>
        <v>0.06</v>
      </c>
      <c r="H145" s="186">
        <v>0.14000000000000001</v>
      </c>
      <c r="I145" s="186">
        <v>0.13</v>
      </c>
      <c r="J145" s="189">
        <f t="shared" si="39"/>
        <v>1.0000000000000009E-2</v>
      </c>
      <c r="K145" s="186">
        <v>0.11</v>
      </c>
      <c r="L145" s="186">
        <v>0.13</v>
      </c>
      <c r="M145" s="189">
        <f t="shared" si="40"/>
        <v>-2.0000000000000004E-2</v>
      </c>
      <c r="N145" s="186">
        <v>0.09</v>
      </c>
      <c r="O145" s="186">
        <v>0.13</v>
      </c>
      <c r="P145" s="189">
        <f t="shared" si="41"/>
        <v>-4.0000000000000008E-2</v>
      </c>
      <c r="Q145" s="186">
        <v>0.09</v>
      </c>
      <c r="R145" s="186">
        <v>0.13</v>
      </c>
      <c r="S145" s="189">
        <f t="shared" si="42"/>
        <v>-4.0000000000000008E-2</v>
      </c>
      <c r="T145" s="186">
        <v>0.04</v>
      </c>
      <c r="U145" s="186">
        <v>0.13</v>
      </c>
      <c r="V145" s="189">
        <f t="shared" si="43"/>
        <v>-0.09</v>
      </c>
      <c r="W145" s="186">
        <v>-0.03</v>
      </c>
      <c r="X145" s="186">
        <v>0.13</v>
      </c>
      <c r="Y145" s="189">
        <f t="shared" si="44"/>
        <v>-0.16</v>
      </c>
      <c r="Z145" s="186">
        <v>-0.06</v>
      </c>
      <c r="AA145" s="186">
        <v>0.13</v>
      </c>
      <c r="AB145" s="189">
        <f t="shared" si="45"/>
        <v>-0.19</v>
      </c>
      <c r="AC145" s="186">
        <v>0.02</v>
      </c>
      <c r="AD145" s="186">
        <v>0.13</v>
      </c>
      <c r="AE145" s="189">
        <f t="shared" si="46"/>
        <v>-0.11</v>
      </c>
      <c r="AF145" s="186">
        <f t="shared" si="35"/>
        <v>-6.0000000000000012E-2</v>
      </c>
      <c r="AG145" s="96">
        <v>6750.57</v>
      </c>
      <c r="AH145" s="186">
        <f t="shared" si="36"/>
        <v>1.5571638841651842E-2</v>
      </c>
      <c r="AI145" s="134">
        <f t="shared" si="37"/>
        <v>-9.3429833049911068E-4</v>
      </c>
      <c r="AJ145">
        <v>23622.3</v>
      </c>
      <c r="AK145" s="96">
        <v>18.940000000000001</v>
      </c>
      <c r="AL145" s="96">
        <v>-37.01</v>
      </c>
      <c r="AM145" s="1"/>
    </row>
    <row r="146" spans="1:39">
      <c r="A146" s="76" t="s">
        <v>2387</v>
      </c>
      <c r="B146" s="186" t="s">
        <v>13</v>
      </c>
      <c r="C146" s="186">
        <v>0.13</v>
      </c>
      <c r="D146" s="189" t="s">
        <v>13</v>
      </c>
      <c r="E146" s="186" t="s">
        <v>13</v>
      </c>
      <c r="F146" s="186">
        <v>0.13</v>
      </c>
      <c r="G146" s="189" t="s">
        <v>13</v>
      </c>
      <c r="H146" s="186" t="s">
        <v>13</v>
      </c>
      <c r="I146" s="186">
        <v>0.13</v>
      </c>
      <c r="J146" s="189" t="s">
        <v>13</v>
      </c>
      <c r="K146" s="186" t="s">
        <v>13</v>
      </c>
      <c r="L146" s="186">
        <v>0.13</v>
      </c>
      <c r="M146" s="189" t="s">
        <v>13</v>
      </c>
      <c r="N146" s="186" t="s">
        <v>13</v>
      </c>
      <c r="O146" s="186">
        <v>0.13</v>
      </c>
      <c r="P146" s="189" t="s">
        <v>13</v>
      </c>
      <c r="Q146" s="186" t="s">
        <v>13</v>
      </c>
      <c r="R146" s="186">
        <v>0.13</v>
      </c>
      <c r="S146" s="189" t="s">
        <v>13</v>
      </c>
      <c r="T146" s="186" t="s">
        <v>13</v>
      </c>
      <c r="U146" s="186">
        <v>0.13</v>
      </c>
      <c r="V146" s="189" t="s">
        <v>13</v>
      </c>
      <c r="W146" s="186" t="s">
        <v>13</v>
      </c>
      <c r="X146" s="186">
        <v>0.13</v>
      </c>
      <c r="Y146" s="189" t="s">
        <v>13</v>
      </c>
      <c r="Z146" s="186" t="s">
        <v>13</v>
      </c>
      <c r="AA146" s="186">
        <v>0.13</v>
      </c>
      <c r="AB146" s="189" t="s">
        <v>13</v>
      </c>
      <c r="AC146" s="186">
        <v>0.24</v>
      </c>
      <c r="AD146" s="186">
        <v>0.13</v>
      </c>
      <c r="AE146" s="189">
        <f t="shared" si="46"/>
        <v>0.10999999999999999</v>
      </c>
      <c r="AF146" s="186">
        <f t="shared" si="35"/>
        <v>0.10999999999999999</v>
      </c>
      <c r="AG146" s="96">
        <v>57.78</v>
      </c>
      <c r="AH146" s="186">
        <f t="shared" si="36"/>
        <v>1.3328197356232786E-4</v>
      </c>
      <c r="AI146" s="134">
        <f t="shared" si="37"/>
        <v>1.4661017091856062E-5</v>
      </c>
      <c r="AJ146">
        <v>63.84</v>
      </c>
      <c r="AK146" s="96">
        <v>0.01</v>
      </c>
      <c r="AL146" s="96" t="s">
        <v>13</v>
      </c>
      <c r="AM146" s="1"/>
    </row>
    <row r="147" spans="1:39">
      <c r="A147" s="76" t="s">
        <v>2388</v>
      </c>
      <c r="B147" s="186">
        <v>9.6199999999999994E-2</v>
      </c>
      <c r="C147" s="186">
        <v>0.13</v>
      </c>
      <c r="D147" s="189">
        <f t="shared" si="47"/>
        <v>-3.3800000000000011E-2</v>
      </c>
      <c r="E147" s="186">
        <v>9.9699999999999997E-2</v>
      </c>
      <c r="F147" s="186">
        <v>0.13</v>
      </c>
      <c r="G147" s="189">
        <f t="shared" si="38"/>
        <v>-3.0300000000000007E-2</v>
      </c>
      <c r="H147" s="186">
        <v>0.11409999999999999</v>
      </c>
      <c r="I147" s="186">
        <v>0.13</v>
      </c>
      <c r="J147" s="189">
        <f t="shared" si="39"/>
        <v>-1.5900000000000011E-2</v>
      </c>
      <c r="K147" s="186">
        <v>0.1298</v>
      </c>
      <c r="L147" s="186">
        <v>0.13</v>
      </c>
      <c r="M147" s="189">
        <f t="shared" si="40"/>
        <v>-2.0000000000000573E-4</v>
      </c>
      <c r="N147" s="186">
        <v>0.16</v>
      </c>
      <c r="O147" s="186">
        <v>0.13</v>
      </c>
      <c r="P147" s="189">
        <f t="shared" si="41"/>
        <v>0.03</v>
      </c>
      <c r="Q147" s="186">
        <v>0.1787</v>
      </c>
      <c r="R147" s="186">
        <v>0.13</v>
      </c>
      <c r="S147" s="189">
        <f t="shared" si="42"/>
        <v>4.8699999999999993E-2</v>
      </c>
      <c r="T147" s="186">
        <v>0.11749999999999999</v>
      </c>
      <c r="U147" s="186">
        <v>0.13</v>
      </c>
      <c r="V147" s="189">
        <f t="shared" si="43"/>
        <v>-1.2500000000000011E-2</v>
      </c>
      <c r="W147" s="186">
        <v>1.4999999999999999E-2</v>
      </c>
      <c r="X147" s="186">
        <v>0.13</v>
      </c>
      <c r="Y147" s="189">
        <f t="shared" si="44"/>
        <v>-0.115</v>
      </c>
      <c r="Z147" s="186">
        <v>-9.9400000000000002E-2</v>
      </c>
      <c r="AA147" s="186">
        <v>0.13</v>
      </c>
      <c r="AB147" s="189">
        <f t="shared" si="45"/>
        <v>-0.22939999999999999</v>
      </c>
      <c r="AC147" s="186">
        <v>-0.1028</v>
      </c>
      <c r="AD147" s="186">
        <v>0.13</v>
      </c>
      <c r="AE147" s="189">
        <f t="shared" si="46"/>
        <v>-0.23280000000000001</v>
      </c>
      <c r="AF147" s="186">
        <f t="shared" si="35"/>
        <v>-5.9120000000000006E-2</v>
      </c>
      <c r="AG147" s="96">
        <v>383.89</v>
      </c>
      <c r="AH147" s="186">
        <f t="shared" si="36"/>
        <v>8.855246941994122E-4</v>
      </c>
      <c r="AI147" s="134">
        <f t="shared" si="37"/>
        <v>-5.2352219921069253E-5</v>
      </c>
      <c r="AJ147">
        <v>498.19</v>
      </c>
      <c r="AK147" s="96">
        <v>0.05</v>
      </c>
      <c r="AL147" s="96">
        <v>-20.170000000000002</v>
      </c>
      <c r="AM147" s="1"/>
    </row>
    <row r="148" spans="1:39">
      <c r="A148" s="76" t="s">
        <v>2389</v>
      </c>
      <c r="B148" s="186">
        <v>0.15</v>
      </c>
      <c r="C148" s="186">
        <v>0.13</v>
      </c>
      <c r="D148" s="189">
        <f t="shared" si="47"/>
        <v>1.999999999999999E-2</v>
      </c>
      <c r="E148" s="186">
        <v>0.14000000000000001</v>
      </c>
      <c r="F148" s="186">
        <v>0.13</v>
      </c>
      <c r="G148" s="189">
        <f t="shared" si="38"/>
        <v>1.0000000000000009E-2</v>
      </c>
      <c r="H148" s="186">
        <v>0.04</v>
      </c>
      <c r="I148" s="186">
        <v>0.13</v>
      </c>
      <c r="J148" s="189">
        <f t="shared" si="39"/>
        <v>-0.09</v>
      </c>
      <c r="K148" s="186">
        <v>0.08</v>
      </c>
      <c r="L148" s="186">
        <v>0.13</v>
      </c>
      <c r="M148" s="189">
        <f t="shared" si="40"/>
        <v>-0.05</v>
      </c>
      <c r="N148" s="186">
        <v>0.09</v>
      </c>
      <c r="O148" s="186">
        <v>0.13</v>
      </c>
      <c r="P148" s="189">
        <f t="shared" si="41"/>
        <v>-4.0000000000000008E-2</v>
      </c>
      <c r="Q148" s="186">
        <v>7.0000000000000007E-2</v>
      </c>
      <c r="R148" s="186">
        <v>0.13</v>
      </c>
      <c r="S148" s="189">
        <f t="shared" si="42"/>
        <v>-0.06</v>
      </c>
      <c r="T148" s="186">
        <v>0.01</v>
      </c>
      <c r="U148" s="186">
        <v>0.13</v>
      </c>
      <c r="V148" s="189">
        <f t="shared" si="43"/>
        <v>-0.12000000000000001</v>
      </c>
      <c r="W148" s="186">
        <v>0.06</v>
      </c>
      <c r="X148" s="186">
        <v>0.13</v>
      </c>
      <c r="Y148" s="189">
        <f t="shared" si="44"/>
        <v>-7.0000000000000007E-2</v>
      </c>
      <c r="Z148" s="186">
        <v>0.02</v>
      </c>
      <c r="AA148" s="186">
        <v>0.13</v>
      </c>
      <c r="AB148" s="189">
        <f t="shared" si="45"/>
        <v>-0.11</v>
      </c>
      <c r="AC148" s="186">
        <v>-0.01</v>
      </c>
      <c r="AD148" s="186">
        <v>0.13</v>
      </c>
      <c r="AE148" s="189">
        <f t="shared" si="46"/>
        <v>-0.14000000000000001</v>
      </c>
      <c r="AF148" s="186">
        <f t="shared" si="35"/>
        <v>-6.5000000000000002E-2</v>
      </c>
      <c r="AG148" s="96">
        <v>1297.46</v>
      </c>
      <c r="AH148" s="186">
        <f t="shared" si="36"/>
        <v>2.9928700141602267E-3</v>
      </c>
      <c r="AI148" s="134">
        <f t="shared" si="37"/>
        <v>-1.9453655092041474E-4</v>
      </c>
      <c r="AJ148">
        <v>1616.2</v>
      </c>
      <c r="AK148" s="96">
        <v>3.87</v>
      </c>
      <c r="AL148" s="96">
        <v>-19.59</v>
      </c>
      <c r="AM148" s="1"/>
    </row>
    <row r="149" spans="1:39">
      <c r="A149" s="76" t="s">
        <v>2390</v>
      </c>
      <c r="B149" s="186">
        <v>0.04</v>
      </c>
      <c r="C149" s="186">
        <v>0.13</v>
      </c>
      <c r="D149" s="189">
        <f t="shared" si="47"/>
        <v>-0.09</v>
      </c>
      <c r="E149" s="186">
        <v>0.04</v>
      </c>
      <c r="F149" s="186">
        <v>0.13</v>
      </c>
      <c r="G149" s="189">
        <f t="shared" si="38"/>
        <v>-0.09</v>
      </c>
      <c r="H149" s="186">
        <v>0.04</v>
      </c>
      <c r="I149" s="186">
        <v>0.13</v>
      </c>
      <c r="J149" s="189">
        <f t="shared" si="39"/>
        <v>-0.09</v>
      </c>
      <c r="K149" s="186">
        <v>7.0000000000000007E-2</v>
      </c>
      <c r="L149" s="186">
        <v>0.13</v>
      </c>
      <c r="M149" s="189">
        <f t="shared" si="40"/>
        <v>-0.06</v>
      </c>
      <c r="N149" s="186">
        <v>0.04</v>
      </c>
      <c r="O149" s="186">
        <v>0.13</v>
      </c>
      <c r="P149" s="189">
        <f t="shared" si="41"/>
        <v>-0.09</v>
      </c>
      <c r="Q149" s="186">
        <v>0.04</v>
      </c>
      <c r="R149" s="186">
        <v>0.13</v>
      </c>
      <c r="S149" s="189">
        <f t="shared" si="42"/>
        <v>-0.09</v>
      </c>
      <c r="T149" s="186">
        <v>0.13</v>
      </c>
      <c r="U149" s="186">
        <v>0.13</v>
      </c>
      <c r="V149" s="189">
        <f t="shared" si="43"/>
        <v>0</v>
      </c>
      <c r="W149" s="186">
        <v>0.06</v>
      </c>
      <c r="X149" s="186">
        <v>0.13</v>
      </c>
      <c r="Y149" s="189">
        <f t="shared" si="44"/>
        <v>-7.0000000000000007E-2</v>
      </c>
      <c r="Z149" s="186">
        <v>0.05</v>
      </c>
      <c r="AA149" s="186">
        <v>0.13</v>
      </c>
      <c r="AB149" s="189">
        <f t="shared" si="45"/>
        <v>-0.08</v>
      </c>
      <c r="AC149" s="186">
        <v>0.04</v>
      </c>
      <c r="AD149" s="186">
        <v>0.13</v>
      </c>
      <c r="AE149" s="189">
        <f t="shared" si="46"/>
        <v>-0.09</v>
      </c>
      <c r="AF149" s="186">
        <f t="shared" si="35"/>
        <v>-7.4999999999999997E-2</v>
      </c>
      <c r="AG149" s="96">
        <v>1656.89</v>
      </c>
      <c r="AH149" s="186">
        <f t="shared" si="36"/>
        <v>3.8219724675611876E-3</v>
      </c>
      <c r="AI149" s="134">
        <f t="shared" si="37"/>
        <v>-2.8664793506708903E-4</v>
      </c>
      <c r="AJ149">
        <v>4978.0600000000004</v>
      </c>
      <c r="AK149" s="96">
        <v>5.98</v>
      </c>
      <c r="AL149" s="96">
        <v>-33.33</v>
      </c>
      <c r="AM149" s="1"/>
    </row>
    <row r="150" spans="1:39">
      <c r="A150" s="76" t="s">
        <v>2391</v>
      </c>
      <c r="B150" s="186" t="s">
        <v>13</v>
      </c>
      <c r="C150" s="186">
        <v>0.13</v>
      </c>
      <c r="D150" s="189" t="s">
        <v>13</v>
      </c>
      <c r="E150" s="186">
        <v>0.14000000000000001</v>
      </c>
      <c r="F150" s="186">
        <v>0.13</v>
      </c>
      <c r="G150" s="189">
        <f t="shared" si="38"/>
        <v>1.0000000000000009E-2</v>
      </c>
      <c r="H150" s="186">
        <v>0.1</v>
      </c>
      <c r="I150" s="186">
        <v>0.13</v>
      </c>
      <c r="J150" s="189">
        <f t="shared" si="39"/>
        <v>-0.03</v>
      </c>
      <c r="K150" s="186">
        <v>0.24</v>
      </c>
      <c r="L150" s="186">
        <v>0.13</v>
      </c>
      <c r="M150" s="189">
        <f t="shared" si="40"/>
        <v>0.10999999999999999</v>
      </c>
      <c r="N150" s="186">
        <v>0.23</v>
      </c>
      <c r="O150" s="186">
        <v>0.13</v>
      </c>
      <c r="P150" s="189">
        <f t="shared" si="41"/>
        <v>0.1</v>
      </c>
      <c r="Q150" s="186">
        <v>0.18</v>
      </c>
      <c r="R150" s="186">
        <v>0.13</v>
      </c>
      <c r="S150" s="189">
        <f t="shared" si="42"/>
        <v>4.9999999999999989E-2</v>
      </c>
      <c r="T150" s="186">
        <v>0.17</v>
      </c>
      <c r="U150" s="186">
        <v>0.13</v>
      </c>
      <c r="V150" s="189">
        <f t="shared" si="43"/>
        <v>4.0000000000000008E-2</v>
      </c>
      <c r="W150" s="186">
        <v>0.18</v>
      </c>
      <c r="X150" s="186">
        <v>0.13</v>
      </c>
      <c r="Y150" s="189">
        <f t="shared" si="44"/>
        <v>4.9999999999999989E-2</v>
      </c>
      <c r="Z150" s="186">
        <v>0.2</v>
      </c>
      <c r="AA150" s="186">
        <v>0.13</v>
      </c>
      <c r="AB150" s="189">
        <f t="shared" si="45"/>
        <v>7.0000000000000007E-2</v>
      </c>
      <c r="AC150" s="186">
        <v>0.13</v>
      </c>
      <c r="AD150" s="186">
        <v>0.13</v>
      </c>
      <c r="AE150" s="189">
        <f t="shared" si="46"/>
        <v>0</v>
      </c>
      <c r="AF150" s="186">
        <f t="shared" si="35"/>
        <v>4.4444444444444446E-2</v>
      </c>
      <c r="AG150" s="96">
        <v>179.94</v>
      </c>
      <c r="AH150" s="186">
        <f t="shared" si="36"/>
        <v>4.1507023750095659E-4</v>
      </c>
      <c r="AI150" s="134">
        <f t="shared" si="37"/>
        <v>1.8447566111153626E-5</v>
      </c>
      <c r="AJ150">
        <v>338.64</v>
      </c>
      <c r="AK150" s="96">
        <v>1.76</v>
      </c>
      <c r="AL150" s="96" t="s">
        <v>13</v>
      </c>
      <c r="AM150" s="1"/>
    </row>
    <row r="151" spans="1:39">
      <c r="A151" s="76" t="s">
        <v>2392</v>
      </c>
      <c r="B151" s="186" t="s">
        <v>13</v>
      </c>
      <c r="C151" s="186">
        <v>0.13</v>
      </c>
      <c r="D151" s="189" t="s">
        <v>13</v>
      </c>
      <c r="E151" s="186" t="s">
        <v>13</v>
      </c>
      <c r="F151" s="186">
        <v>0.13</v>
      </c>
      <c r="G151" s="189" t="s">
        <v>13</v>
      </c>
      <c r="H151" s="186" t="s">
        <v>13</v>
      </c>
      <c r="I151" s="186">
        <v>0.13</v>
      </c>
      <c r="J151" s="189" t="s">
        <v>13</v>
      </c>
      <c r="K151" s="186">
        <v>3.6900000000000002E-2</v>
      </c>
      <c r="L151" s="186">
        <v>0.13</v>
      </c>
      <c r="M151" s="189">
        <f t="shared" si="40"/>
        <v>-9.3100000000000002E-2</v>
      </c>
      <c r="N151" s="186">
        <v>5.4000000000000003E-3</v>
      </c>
      <c r="O151" s="186">
        <v>0.13</v>
      </c>
      <c r="P151" s="189">
        <f t="shared" si="41"/>
        <v>-0.1246</v>
      </c>
      <c r="Q151" s="186">
        <v>1.0500000000000001E-2</v>
      </c>
      <c r="R151" s="186">
        <v>0.13</v>
      </c>
      <c r="S151" s="189">
        <f t="shared" si="42"/>
        <v>-0.11950000000000001</v>
      </c>
      <c r="T151" s="186">
        <v>-5.8799999999999998E-2</v>
      </c>
      <c r="U151" s="186">
        <v>0.13</v>
      </c>
      <c r="V151" s="189">
        <f t="shared" si="43"/>
        <v>-0.1888</v>
      </c>
      <c r="W151" s="186">
        <v>5.3E-3</v>
      </c>
      <c r="X151" s="186">
        <v>0.13</v>
      </c>
      <c r="Y151" s="189">
        <f t="shared" si="44"/>
        <v>-0.12470000000000001</v>
      </c>
      <c r="Z151" s="186">
        <v>-7.0099999999999996E-2</v>
      </c>
      <c r="AA151" s="186">
        <v>0.13</v>
      </c>
      <c r="AB151" s="189">
        <f t="shared" si="45"/>
        <v>-0.2001</v>
      </c>
      <c r="AC151" s="186">
        <v>-1.9300000000000001E-2</v>
      </c>
      <c r="AD151" s="186">
        <v>0.13</v>
      </c>
      <c r="AE151" s="189">
        <f t="shared" si="46"/>
        <v>-0.14930000000000002</v>
      </c>
      <c r="AF151" s="186">
        <f t="shared" si="35"/>
        <v>-0.14287142857142857</v>
      </c>
      <c r="AG151" s="96">
        <v>34.65</v>
      </c>
      <c r="AH151" s="186">
        <f t="shared" si="36"/>
        <v>7.9927663273358595E-5</v>
      </c>
      <c r="AI151" s="134">
        <f t="shared" si="37"/>
        <v>-1.1419379434240846E-5</v>
      </c>
      <c r="AJ151">
        <v>35.799999999999997</v>
      </c>
      <c r="AK151" s="96">
        <v>0.28000000000000003</v>
      </c>
      <c r="AL151" s="96" t="s">
        <v>13</v>
      </c>
      <c r="AM151" s="1"/>
    </row>
    <row r="152" spans="1:39">
      <c r="A152" s="76" t="s">
        <v>2393</v>
      </c>
      <c r="B152" s="186">
        <v>0.21</v>
      </c>
      <c r="C152" s="186">
        <v>0.13</v>
      </c>
      <c r="D152" s="189">
        <f t="shared" si="47"/>
        <v>7.9999999999999988E-2</v>
      </c>
      <c r="E152" s="186">
        <v>0.19</v>
      </c>
      <c r="F152" s="186">
        <v>0.13</v>
      </c>
      <c r="G152" s="189">
        <f t="shared" si="38"/>
        <v>0.06</v>
      </c>
      <c r="H152" s="186">
        <v>0.15</v>
      </c>
      <c r="I152" s="186">
        <v>0.13</v>
      </c>
      <c r="J152" s="189">
        <f t="shared" si="39"/>
        <v>1.999999999999999E-2</v>
      </c>
      <c r="K152" s="186">
        <v>0.12</v>
      </c>
      <c r="L152" s="186">
        <v>0.13</v>
      </c>
      <c r="M152" s="189">
        <f t="shared" si="40"/>
        <v>-1.0000000000000009E-2</v>
      </c>
      <c r="N152" s="186">
        <v>0.09</v>
      </c>
      <c r="O152" s="186">
        <v>0.13</v>
      </c>
      <c r="P152" s="189">
        <f t="shared" si="41"/>
        <v>-4.0000000000000008E-2</v>
      </c>
      <c r="Q152" s="186">
        <v>0.09</v>
      </c>
      <c r="R152" s="186">
        <v>0.13</v>
      </c>
      <c r="S152" s="189">
        <f t="shared" si="42"/>
        <v>-4.0000000000000008E-2</v>
      </c>
      <c r="T152" s="186">
        <v>0.09</v>
      </c>
      <c r="U152" s="186">
        <v>0.13</v>
      </c>
      <c r="V152" s="189">
        <f t="shared" si="43"/>
        <v>-4.0000000000000008E-2</v>
      </c>
      <c r="W152" s="186">
        <v>0.1</v>
      </c>
      <c r="X152" s="186">
        <v>0.13</v>
      </c>
      <c r="Y152" s="189">
        <f t="shared" si="44"/>
        <v>-0.03</v>
      </c>
      <c r="Z152" s="186">
        <v>0.11</v>
      </c>
      <c r="AA152" s="186">
        <v>0.13</v>
      </c>
      <c r="AB152" s="189">
        <f t="shared" si="45"/>
        <v>-2.0000000000000004E-2</v>
      </c>
      <c r="AC152" s="186" t="s">
        <v>13</v>
      </c>
      <c r="AD152" s="186">
        <v>0.13</v>
      </c>
      <c r="AE152" s="189" t="s">
        <v>13</v>
      </c>
      <c r="AF152" s="186">
        <f t="shared" si="35"/>
        <v>-2.2222222222222287E-3</v>
      </c>
      <c r="AG152" s="96">
        <v>38905.449999999997</v>
      </c>
      <c r="AH152" s="186">
        <f t="shared" si="36"/>
        <v>8.9743772210634606E-2</v>
      </c>
      <c r="AI152" s="134">
        <f t="shared" si="37"/>
        <v>-1.9943060491252194E-4</v>
      </c>
      <c r="AJ152">
        <v>47080.18</v>
      </c>
      <c r="AK152" s="96">
        <v>7.92</v>
      </c>
      <c r="AL152" s="96">
        <v>-43.22</v>
      </c>
      <c r="AM152" s="1"/>
    </row>
    <row r="153" spans="1:39">
      <c r="A153" s="76" t="s">
        <v>2394</v>
      </c>
      <c r="B153" s="186">
        <v>-7.0000000000000007E-2</v>
      </c>
      <c r="C153" s="186">
        <v>0.13</v>
      </c>
      <c r="D153" s="189">
        <f t="shared" si="47"/>
        <v>-0.2</v>
      </c>
      <c r="E153" s="186">
        <v>-0.05</v>
      </c>
      <c r="F153" s="186">
        <v>0.13</v>
      </c>
      <c r="G153" s="189">
        <f t="shared" si="38"/>
        <v>-0.18</v>
      </c>
      <c r="H153" s="186">
        <v>0.03</v>
      </c>
      <c r="I153" s="186">
        <v>0.13</v>
      </c>
      <c r="J153" s="189">
        <f t="shared" si="39"/>
        <v>-0.1</v>
      </c>
      <c r="K153" s="186"/>
      <c r="L153" s="186">
        <v>0.13</v>
      </c>
      <c r="M153" s="189">
        <f t="shared" si="40"/>
        <v>-0.13</v>
      </c>
      <c r="N153" s="186">
        <v>0.11</v>
      </c>
      <c r="O153" s="186">
        <v>0.13</v>
      </c>
      <c r="P153" s="189">
        <f t="shared" si="41"/>
        <v>-2.0000000000000004E-2</v>
      </c>
      <c r="Q153" s="186">
        <v>0.12</v>
      </c>
      <c r="R153" s="186">
        <v>0.13</v>
      </c>
      <c r="S153" s="189">
        <f t="shared" si="42"/>
        <v>-1.0000000000000009E-2</v>
      </c>
      <c r="T153" s="186">
        <v>-0.06</v>
      </c>
      <c r="U153" s="186">
        <v>0.13</v>
      </c>
      <c r="V153" s="189">
        <f t="shared" si="43"/>
        <v>-0.19</v>
      </c>
      <c r="W153" s="186">
        <v>0.12</v>
      </c>
      <c r="X153" s="186">
        <v>0.13</v>
      </c>
      <c r="Y153" s="189">
        <f t="shared" si="44"/>
        <v>-1.0000000000000009E-2</v>
      </c>
      <c r="Z153" s="186">
        <v>0.17</v>
      </c>
      <c r="AA153" s="186">
        <v>0.13</v>
      </c>
      <c r="AB153" s="189">
        <f t="shared" si="45"/>
        <v>4.0000000000000008E-2</v>
      </c>
      <c r="AC153" s="186">
        <v>-0.06</v>
      </c>
      <c r="AD153" s="186">
        <v>0.13</v>
      </c>
      <c r="AE153" s="189">
        <f t="shared" si="46"/>
        <v>-0.19</v>
      </c>
      <c r="AF153" s="186">
        <f t="shared" si="35"/>
        <v>-9.9000000000000005E-2</v>
      </c>
      <c r="AG153" s="96">
        <v>791.87</v>
      </c>
      <c r="AH153" s="186">
        <f t="shared" si="36"/>
        <v>1.8266181447698262E-3</v>
      </c>
      <c r="AI153" s="134">
        <f t="shared" si="37"/>
        <v>-1.8083519633221282E-4</v>
      </c>
      <c r="AJ153">
        <v>3179.2</v>
      </c>
      <c r="AK153" s="96" t="s">
        <v>13</v>
      </c>
      <c r="AL153" s="96">
        <v>-36.549999999999997</v>
      </c>
      <c r="AM153" s="1"/>
    </row>
    <row r="154" spans="1:39">
      <c r="A154" s="76" t="s">
        <v>2395</v>
      </c>
      <c r="B154" s="186" t="s">
        <v>13</v>
      </c>
      <c r="C154" s="186">
        <v>0.13</v>
      </c>
      <c r="D154" s="189" t="s">
        <v>13</v>
      </c>
      <c r="E154" s="186">
        <v>0.2</v>
      </c>
      <c r="F154" s="186">
        <v>0.13</v>
      </c>
      <c r="G154" s="189">
        <f t="shared" si="38"/>
        <v>7.0000000000000007E-2</v>
      </c>
      <c r="H154" s="186">
        <v>0.18</v>
      </c>
      <c r="I154" s="186">
        <v>0.13</v>
      </c>
      <c r="J154" s="189">
        <f t="shared" si="39"/>
        <v>4.9999999999999989E-2</v>
      </c>
      <c r="K154" s="186">
        <v>0.13</v>
      </c>
      <c r="L154" s="186">
        <v>0.13</v>
      </c>
      <c r="M154" s="189">
        <f t="shared" si="40"/>
        <v>0</v>
      </c>
      <c r="N154" s="186">
        <v>0.11</v>
      </c>
      <c r="O154" s="186">
        <v>0.13</v>
      </c>
      <c r="P154" s="189">
        <f t="shared" si="41"/>
        <v>-2.0000000000000004E-2</v>
      </c>
      <c r="Q154" s="186">
        <v>7.0000000000000007E-2</v>
      </c>
      <c r="R154" s="186">
        <v>0.13</v>
      </c>
      <c r="S154" s="189">
        <f t="shared" si="42"/>
        <v>-0.06</v>
      </c>
      <c r="T154" s="186">
        <v>0.04</v>
      </c>
      <c r="U154" s="186">
        <v>0.13</v>
      </c>
      <c r="V154" s="189">
        <f t="shared" si="43"/>
        <v>-0.09</v>
      </c>
      <c r="W154" s="186">
        <v>0.03</v>
      </c>
      <c r="X154" s="186">
        <v>0.13</v>
      </c>
      <c r="Y154" s="189">
        <f t="shared" si="44"/>
        <v>-0.1</v>
      </c>
      <c r="Z154" s="186">
        <v>-0.02</v>
      </c>
      <c r="AA154" s="186">
        <v>0.13</v>
      </c>
      <c r="AB154" s="189">
        <f t="shared" si="45"/>
        <v>-0.15</v>
      </c>
      <c r="AC154" s="186">
        <v>-0.03</v>
      </c>
      <c r="AD154" s="186">
        <v>0.13</v>
      </c>
      <c r="AE154" s="189">
        <f t="shared" si="46"/>
        <v>-0.16</v>
      </c>
      <c r="AF154" s="186">
        <f t="shared" si="35"/>
        <v>-5.1111111111111121E-2</v>
      </c>
      <c r="AG154" s="96">
        <v>2487.62</v>
      </c>
      <c r="AH154" s="186">
        <f t="shared" si="36"/>
        <v>5.7382295443599513E-3</v>
      </c>
      <c r="AI154" s="134">
        <f t="shared" si="37"/>
        <v>-2.9328728782284199E-4</v>
      </c>
      <c r="AJ154">
        <v>4506.51</v>
      </c>
      <c r="AK154" s="96" t="s">
        <v>13</v>
      </c>
      <c r="AL154" s="96">
        <v>-27.97</v>
      </c>
      <c r="AM154" s="1"/>
    </row>
    <row r="155" spans="1:39">
      <c r="A155" s="76" t="s">
        <v>2396</v>
      </c>
      <c r="B155" s="186" t="s">
        <v>13</v>
      </c>
      <c r="C155" s="186">
        <v>0.13</v>
      </c>
      <c r="D155" s="189" t="s">
        <v>13</v>
      </c>
      <c r="E155" s="186" t="s">
        <v>13</v>
      </c>
      <c r="F155" s="186">
        <v>0.13</v>
      </c>
      <c r="G155" s="189" t="s">
        <v>13</v>
      </c>
      <c r="H155" s="186" t="s">
        <v>13</v>
      </c>
      <c r="I155" s="186">
        <v>0.13</v>
      </c>
      <c r="J155" s="189" t="s">
        <v>13</v>
      </c>
      <c r="K155" s="186" t="s">
        <v>13</v>
      </c>
      <c r="L155" s="186">
        <v>0.13</v>
      </c>
      <c r="M155" s="189" t="s">
        <v>13</v>
      </c>
      <c r="N155" s="186" t="s">
        <v>13</v>
      </c>
      <c r="O155" s="186">
        <v>0.13</v>
      </c>
      <c r="P155" s="189" t="s">
        <v>13</v>
      </c>
      <c r="Q155" s="186" t="s">
        <v>13</v>
      </c>
      <c r="R155" s="186">
        <v>0.13</v>
      </c>
      <c r="S155" s="189" t="s">
        <v>13</v>
      </c>
      <c r="T155" s="186">
        <v>0.38</v>
      </c>
      <c r="U155" s="186">
        <v>0.13</v>
      </c>
      <c r="V155" s="189">
        <f t="shared" si="43"/>
        <v>0.25</v>
      </c>
      <c r="W155" s="186">
        <v>0.89</v>
      </c>
      <c r="X155" s="186">
        <v>0.13</v>
      </c>
      <c r="Y155" s="189">
        <f t="shared" si="44"/>
        <v>0.76</v>
      </c>
      <c r="Z155" s="186">
        <v>0.31</v>
      </c>
      <c r="AA155" s="186">
        <v>0.13</v>
      </c>
      <c r="AB155" s="189">
        <f t="shared" si="45"/>
        <v>0.18</v>
      </c>
      <c r="AC155" s="186">
        <v>0.19</v>
      </c>
      <c r="AD155" s="186">
        <v>0.13</v>
      </c>
      <c r="AE155" s="189">
        <f t="shared" si="46"/>
        <v>0.06</v>
      </c>
      <c r="AF155" s="186">
        <f t="shared" si="35"/>
        <v>0.3125</v>
      </c>
      <c r="AG155" s="96">
        <v>40.21</v>
      </c>
      <c r="AH155" s="186">
        <f t="shared" si="36"/>
        <v>9.2752996831796519E-5</v>
      </c>
      <c r="AI155" s="134">
        <f t="shared" si="37"/>
        <v>2.8985311509936411E-5</v>
      </c>
      <c r="AJ155">
        <v>50.06</v>
      </c>
      <c r="AK155" s="96">
        <v>0.04</v>
      </c>
      <c r="AL155" s="96" t="s">
        <v>13</v>
      </c>
      <c r="AM155" s="1"/>
    </row>
    <row r="156" spans="1:39">
      <c r="A156" s="76" t="s">
        <v>2397</v>
      </c>
      <c r="B156" s="186">
        <v>0.1666</v>
      </c>
      <c r="C156" s="186">
        <v>0.13</v>
      </c>
      <c r="D156" s="189">
        <f t="shared" si="47"/>
        <v>3.6599999999999994E-2</v>
      </c>
      <c r="E156" s="186">
        <v>0.1157</v>
      </c>
      <c r="F156" s="186">
        <v>0.13</v>
      </c>
      <c r="G156" s="189">
        <f t="shared" si="38"/>
        <v>-1.4300000000000007E-2</v>
      </c>
      <c r="H156" s="186">
        <v>0.14099999999999999</v>
      </c>
      <c r="I156" s="186">
        <v>0.13</v>
      </c>
      <c r="J156" s="189">
        <f t="shared" si="39"/>
        <v>1.0999999999999982E-2</v>
      </c>
      <c r="K156" s="186">
        <v>9.5500000000000002E-2</v>
      </c>
      <c r="L156" s="186">
        <v>0.13</v>
      </c>
      <c r="M156" s="189">
        <f t="shared" si="40"/>
        <v>-3.4500000000000003E-2</v>
      </c>
      <c r="N156" s="186">
        <v>8.43E-2</v>
      </c>
      <c r="O156" s="186">
        <v>0.13</v>
      </c>
      <c r="P156" s="189">
        <f t="shared" si="41"/>
        <v>-4.5700000000000005E-2</v>
      </c>
      <c r="Q156" s="186">
        <v>0.1033</v>
      </c>
      <c r="R156" s="186">
        <v>0.13</v>
      </c>
      <c r="S156" s="189">
        <f t="shared" si="42"/>
        <v>-2.6700000000000002E-2</v>
      </c>
      <c r="T156" s="186">
        <v>-7.0000000000000001E-3</v>
      </c>
      <c r="U156" s="186">
        <v>0.13</v>
      </c>
      <c r="V156" s="189">
        <f t="shared" si="43"/>
        <v>-0.13700000000000001</v>
      </c>
      <c r="W156" s="186">
        <v>7.9699999999999993E-2</v>
      </c>
      <c r="X156" s="186">
        <v>0.13</v>
      </c>
      <c r="Y156" s="189">
        <f t="shared" si="44"/>
        <v>-5.0300000000000011E-2</v>
      </c>
      <c r="Z156" s="186">
        <v>3.1E-2</v>
      </c>
      <c r="AA156" s="186">
        <v>0.13</v>
      </c>
      <c r="AB156" s="189">
        <f t="shared" si="45"/>
        <v>-9.9000000000000005E-2</v>
      </c>
      <c r="AC156" s="186">
        <v>8.7800000000000003E-2</v>
      </c>
      <c r="AD156" s="186">
        <v>0.13</v>
      </c>
      <c r="AE156" s="189">
        <f t="shared" si="46"/>
        <v>-4.2200000000000001E-2</v>
      </c>
      <c r="AF156" s="186">
        <f t="shared" si="35"/>
        <v>-4.021000000000001E-2</v>
      </c>
      <c r="AG156" s="96">
        <v>51.59</v>
      </c>
      <c r="AH156" s="186">
        <f t="shared" si="36"/>
        <v>1.1900340976255615E-4</v>
      </c>
      <c r="AI156" s="134">
        <f t="shared" si="37"/>
        <v>-4.7851271065523841E-6</v>
      </c>
      <c r="AJ156">
        <v>75.5</v>
      </c>
      <c r="AK156" s="96">
        <v>0.38</v>
      </c>
      <c r="AL156" s="96">
        <v>-10.58</v>
      </c>
      <c r="AM156" s="1"/>
    </row>
    <row r="157" spans="1:39">
      <c r="A157" s="76" t="s">
        <v>2398</v>
      </c>
      <c r="B157" s="186">
        <v>0.23930000000000001</v>
      </c>
      <c r="C157" s="186">
        <v>0.13</v>
      </c>
      <c r="D157" s="189">
        <f t="shared" si="47"/>
        <v>0.10930000000000001</v>
      </c>
      <c r="E157" s="186">
        <v>0.18240000000000001</v>
      </c>
      <c r="F157" s="186">
        <v>0.13</v>
      </c>
      <c r="G157" s="189">
        <f t="shared" si="38"/>
        <v>5.2400000000000002E-2</v>
      </c>
      <c r="H157" s="186">
        <v>0.1169</v>
      </c>
      <c r="I157" s="186">
        <v>0.13</v>
      </c>
      <c r="J157" s="189">
        <f t="shared" si="39"/>
        <v>-1.3100000000000001E-2</v>
      </c>
      <c r="K157" s="186">
        <v>9.3899999999999997E-2</v>
      </c>
      <c r="L157" s="186">
        <v>0.13</v>
      </c>
      <c r="M157" s="189">
        <f t="shared" si="40"/>
        <v>-3.6100000000000007E-2</v>
      </c>
      <c r="N157" s="186">
        <v>7.1400000000000005E-2</v>
      </c>
      <c r="O157" s="186">
        <v>0.13</v>
      </c>
      <c r="P157" s="189">
        <f t="shared" si="41"/>
        <v>-5.8599999999999999E-2</v>
      </c>
      <c r="Q157" s="186">
        <v>7.2999999999999995E-2</v>
      </c>
      <c r="R157" s="186">
        <v>0.13</v>
      </c>
      <c r="S157" s="189">
        <f t="shared" si="42"/>
        <v>-5.7000000000000009E-2</v>
      </c>
      <c r="T157" s="186">
        <v>-6.0000000000000001E-3</v>
      </c>
      <c r="U157" s="186">
        <v>0.13</v>
      </c>
      <c r="V157" s="189">
        <f t="shared" si="43"/>
        <v>-0.13600000000000001</v>
      </c>
      <c r="W157" s="186">
        <v>5.1499999999999997E-2</v>
      </c>
      <c r="X157" s="186">
        <v>0.13</v>
      </c>
      <c r="Y157" s="189">
        <f t="shared" si="44"/>
        <v>-7.8500000000000014E-2</v>
      </c>
      <c r="Z157" s="186">
        <v>-2.1999999999999999E-2</v>
      </c>
      <c r="AA157" s="186">
        <v>0.13</v>
      </c>
      <c r="AB157" s="189">
        <f t="shared" si="45"/>
        <v>-0.152</v>
      </c>
      <c r="AC157" s="186">
        <v>-0.1183</v>
      </c>
      <c r="AD157" s="186">
        <v>0.13</v>
      </c>
      <c r="AE157" s="189">
        <f t="shared" si="46"/>
        <v>-0.24830000000000002</v>
      </c>
      <c r="AF157" s="186">
        <f t="shared" si="35"/>
        <v>-6.1790000000000012E-2</v>
      </c>
      <c r="AG157" s="96">
        <v>92.57</v>
      </c>
      <c r="AH157" s="186">
        <f t="shared" si="36"/>
        <v>2.1353257688931616E-4</v>
      </c>
      <c r="AI157" s="134">
        <f t="shared" si="37"/>
        <v>-1.3194177925990848E-5</v>
      </c>
      <c r="AJ157">
        <v>169.05</v>
      </c>
      <c r="AK157" s="96">
        <v>161.4</v>
      </c>
      <c r="AL157" s="96">
        <v>-17.940000000000001</v>
      </c>
      <c r="AM157" s="1"/>
    </row>
    <row r="158" spans="1:39">
      <c r="A158" s="76" t="s">
        <v>2399</v>
      </c>
      <c r="B158" s="186">
        <v>0.44940000000000002</v>
      </c>
      <c r="C158" s="186">
        <v>0.13</v>
      </c>
      <c r="D158" s="189">
        <f t="shared" si="47"/>
        <v>0.31940000000000002</v>
      </c>
      <c r="E158" s="186">
        <v>0.51990000000000003</v>
      </c>
      <c r="F158" s="186">
        <v>0.13</v>
      </c>
      <c r="G158" s="189">
        <f t="shared" si="38"/>
        <v>0.38990000000000002</v>
      </c>
      <c r="H158" s="186">
        <v>0.39560000000000001</v>
      </c>
      <c r="I158" s="186">
        <v>0.13</v>
      </c>
      <c r="J158" s="189">
        <f t="shared" si="39"/>
        <v>0.2656</v>
      </c>
      <c r="K158" s="186">
        <v>0.18149999999999999</v>
      </c>
      <c r="L158" s="186">
        <v>0.13</v>
      </c>
      <c r="M158" s="189">
        <f t="shared" si="40"/>
        <v>5.149999999999999E-2</v>
      </c>
      <c r="N158" s="186">
        <v>0.26</v>
      </c>
      <c r="O158" s="186">
        <v>0.13</v>
      </c>
      <c r="P158" s="189">
        <f t="shared" si="41"/>
        <v>0.13</v>
      </c>
      <c r="Q158" s="186">
        <v>0.13</v>
      </c>
      <c r="R158" s="186">
        <v>0.13</v>
      </c>
      <c r="S158" s="189">
        <f t="shared" si="42"/>
        <v>0</v>
      </c>
      <c r="T158" s="186">
        <v>0.22</v>
      </c>
      <c r="U158" s="186">
        <v>0.13</v>
      </c>
      <c r="V158" s="189">
        <f t="shared" si="43"/>
        <v>0.09</v>
      </c>
      <c r="W158" s="186">
        <v>0.08</v>
      </c>
      <c r="X158" s="186">
        <v>0.13</v>
      </c>
      <c r="Y158" s="189">
        <f t="shared" si="44"/>
        <v>-0.05</v>
      </c>
      <c r="Z158" s="186">
        <v>0.03</v>
      </c>
      <c r="AA158" s="186">
        <v>0.13</v>
      </c>
      <c r="AB158" s="189">
        <f t="shared" si="45"/>
        <v>-0.1</v>
      </c>
      <c r="AC158" s="186">
        <v>-0.01</v>
      </c>
      <c r="AD158" s="186">
        <v>0.13</v>
      </c>
      <c r="AE158" s="189">
        <f t="shared" si="46"/>
        <v>-0.14000000000000001</v>
      </c>
      <c r="AF158" s="186">
        <f t="shared" si="35"/>
        <v>9.5640000000000003E-2</v>
      </c>
      <c r="AG158" s="96">
        <v>35.61</v>
      </c>
      <c r="AH158" s="186">
        <f t="shared" si="36"/>
        <v>8.2142109355391049E-5</v>
      </c>
      <c r="AI158" s="134">
        <f t="shared" si="37"/>
        <v>7.8560713387496005E-6</v>
      </c>
      <c r="AJ158">
        <v>68.16</v>
      </c>
      <c r="AK158" s="96">
        <v>0.28999999999999998</v>
      </c>
      <c r="AL158" s="96" t="s">
        <v>13</v>
      </c>
      <c r="AM158" s="1"/>
    </row>
    <row r="159" spans="1:39">
      <c r="A159" s="76" t="s">
        <v>2400</v>
      </c>
      <c r="B159" s="186">
        <v>0.15</v>
      </c>
      <c r="C159" s="186">
        <v>0.13</v>
      </c>
      <c r="D159" s="189">
        <f t="shared" si="47"/>
        <v>1.999999999999999E-2</v>
      </c>
      <c r="E159" s="186">
        <v>0.14000000000000001</v>
      </c>
      <c r="F159" s="186">
        <v>0.13</v>
      </c>
      <c r="G159" s="189">
        <f t="shared" si="38"/>
        <v>1.0000000000000009E-2</v>
      </c>
      <c r="H159" s="186">
        <v>0.12</v>
      </c>
      <c r="I159" s="186">
        <v>0.13</v>
      </c>
      <c r="J159" s="189">
        <f t="shared" si="39"/>
        <v>-1.0000000000000009E-2</v>
      </c>
      <c r="K159" s="186">
        <v>0.1</v>
      </c>
      <c r="L159" s="186">
        <v>0.13</v>
      </c>
      <c r="M159" s="189">
        <f t="shared" si="40"/>
        <v>-0.03</v>
      </c>
      <c r="N159" s="186">
        <v>0.09</v>
      </c>
      <c r="O159" s="186">
        <v>0.13</v>
      </c>
      <c r="P159" s="189">
        <f t="shared" si="41"/>
        <v>-4.0000000000000008E-2</v>
      </c>
      <c r="Q159" s="186">
        <v>0.03</v>
      </c>
      <c r="R159" s="186">
        <v>0.13</v>
      </c>
      <c r="S159" s="189">
        <f t="shared" si="42"/>
        <v>-0.1</v>
      </c>
      <c r="T159" s="186">
        <v>-0.01</v>
      </c>
      <c r="U159" s="186">
        <v>0.13</v>
      </c>
      <c r="V159" s="189">
        <f t="shared" si="43"/>
        <v>-0.14000000000000001</v>
      </c>
      <c r="W159" s="186">
        <v>0</v>
      </c>
      <c r="X159" s="186">
        <v>0.13</v>
      </c>
      <c r="Y159" s="189">
        <f t="shared" si="44"/>
        <v>-0.13</v>
      </c>
      <c r="Z159" s="186">
        <v>0</v>
      </c>
      <c r="AA159" s="186">
        <v>0.13</v>
      </c>
      <c r="AB159" s="189">
        <f t="shared" si="45"/>
        <v>-0.13</v>
      </c>
      <c r="AC159" s="186">
        <v>-0.11</v>
      </c>
      <c r="AD159" s="186">
        <v>0.13</v>
      </c>
      <c r="AE159" s="189">
        <f t="shared" si="46"/>
        <v>-0.24</v>
      </c>
      <c r="AF159" s="186">
        <f t="shared" si="35"/>
        <v>-7.9000000000000001E-2</v>
      </c>
      <c r="AG159" s="96">
        <v>510.65</v>
      </c>
      <c r="AH159" s="186">
        <f t="shared" si="36"/>
        <v>1.1779238456144465E-3</v>
      </c>
      <c r="AI159" s="134">
        <f t="shared" si="37"/>
        <v>-9.3055983803541273E-5</v>
      </c>
      <c r="AJ159">
        <v>1352.77</v>
      </c>
      <c r="AK159" s="96" t="s">
        <v>13</v>
      </c>
      <c r="AL159" s="96">
        <v>-30.65</v>
      </c>
      <c r="AM159" s="1"/>
    </row>
    <row r="160" spans="1:39">
      <c r="A160" s="76" t="s">
        <v>2401</v>
      </c>
      <c r="B160" s="186">
        <v>0.49959999999999999</v>
      </c>
      <c r="C160" s="186">
        <v>0.13</v>
      </c>
      <c r="D160" s="189">
        <f t="shared" si="47"/>
        <v>0.36959999999999998</v>
      </c>
      <c r="E160" s="186">
        <v>0.23280000000000001</v>
      </c>
      <c r="F160" s="186">
        <v>0.13</v>
      </c>
      <c r="G160" s="189">
        <f t="shared" si="38"/>
        <v>0.1028</v>
      </c>
      <c r="H160" s="186">
        <v>0.21240000000000001</v>
      </c>
      <c r="I160" s="186">
        <v>0.13</v>
      </c>
      <c r="J160" s="189">
        <f t="shared" si="39"/>
        <v>8.2400000000000001E-2</v>
      </c>
      <c r="K160" s="186">
        <v>0.18</v>
      </c>
      <c r="L160" s="186">
        <v>0.13</v>
      </c>
      <c r="M160" s="189">
        <f t="shared" si="40"/>
        <v>4.9999999999999989E-2</v>
      </c>
      <c r="N160" s="186">
        <v>0.06</v>
      </c>
      <c r="O160" s="186">
        <v>0.13</v>
      </c>
      <c r="P160" s="189">
        <f t="shared" si="41"/>
        <v>-7.0000000000000007E-2</v>
      </c>
      <c r="Q160" s="186">
        <v>0.04</v>
      </c>
      <c r="R160" s="186">
        <v>0.13</v>
      </c>
      <c r="S160" s="189">
        <f t="shared" si="42"/>
        <v>-0.09</v>
      </c>
      <c r="T160" s="186">
        <v>0.05</v>
      </c>
      <c r="U160" s="186">
        <v>0.13</v>
      </c>
      <c r="V160" s="189">
        <f t="shared" si="43"/>
        <v>-0.08</v>
      </c>
      <c r="W160" s="186">
        <v>2.8799999999999999E-2</v>
      </c>
      <c r="X160" s="186">
        <v>0.13</v>
      </c>
      <c r="Y160" s="189">
        <f t="shared" si="44"/>
        <v>-0.10120000000000001</v>
      </c>
      <c r="Z160" s="186">
        <v>4.0599999999999997E-2</v>
      </c>
      <c r="AA160" s="186">
        <v>0.13</v>
      </c>
      <c r="AB160" s="189">
        <f t="shared" si="45"/>
        <v>-8.9400000000000007E-2</v>
      </c>
      <c r="AC160" s="186">
        <v>2.8799999999999999E-2</v>
      </c>
      <c r="AD160" s="186">
        <v>0.13</v>
      </c>
      <c r="AE160" s="189">
        <f t="shared" si="46"/>
        <v>-0.10120000000000001</v>
      </c>
      <c r="AF160" s="186">
        <f t="shared" si="35"/>
        <v>7.2999999999999923E-3</v>
      </c>
      <c r="AG160" s="96">
        <v>61.78</v>
      </c>
      <c r="AH160" s="186">
        <f t="shared" si="36"/>
        <v>1.4250883223746304E-4</v>
      </c>
      <c r="AI160" s="134">
        <f t="shared" si="37"/>
        <v>1.0403144753334791E-6</v>
      </c>
      <c r="AJ160">
        <v>65.88</v>
      </c>
      <c r="AK160" s="96">
        <v>0</v>
      </c>
      <c r="AL160" s="96">
        <v>-22.03</v>
      </c>
      <c r="AM160" s="1"/>
    </row>
    <row r="161" spans="1:39">
      <c r="A161" s="76" t="s">
        <v>2402</v>
      </c>
      <c r="B161" s="186" t="s">
        <v>13</v>
      </c>
      <c r="C161" s="186">
        <v>0.13</v>
      </c>
      <c r="D161" s="189" t="s">
        <v>13</v>
      </c>
      <c r="E161" s="186" t="s">
        <v>13</v>
      </c>
      <c r="F161" s="186">
        <v>0.13</v>
      </c>
      <c r="G161" s="189" t="s">
        <v>13</v>
      </c>
      <c r="H161" s="186" t="s">
        <v>13</v>
      </c>
      <c r="I161" s="186">
        <v>0.13</v>
      </c>
      <c r="J161" s="189" t="s">
        <v>13</v>
      </c>
      <c r="K161" s="186" t="s">
        <v>13</v>
      </c>
      <c r="L161" s="186">
        <v>0.13</v>
      </c>
      <c r="M161" s="189" t="s">
        <v>13</v>
      </c>
      <c r="N161" s="186" t="s">
        <v>13</v>
      </c>
      <c r="O161" s="186">
        <v>0.13</v>
      </c>
      <c r="P161" s="189" t="s">
        <v>13</v>
      </c>
      <c r="Q161" s="186" t="s">
        <v>13</v>
      </c>
      <c r="R161" s="186">
        <v>0.13</v>
      </c>
      <c r="S161" s="189" t="s">
        <v>13</v>
      </c>
      <c r="T161" s="186" t="s">
        <v>13</v>
      </c>
      <c r="U161" s="186">
        <v>0.13</v>
      </c>
      <c r="V161" s="189" t="s">
        <v>13</v>
      </c>
      <c r="W161" s="186" t="s">
        <v>13</v>
      </c>
      <c r="X161" s="186">
        <v>0.13</v>
      </c>
      <c r="Y161" s="189" t="s">
        <v>13</v>
      </c>
      <c r="Z161" s="186">
        <v>0.21</v>
      </c>
      <c r="AA161" s="186">
        <v>0.13</v>
      </c>
      <c r="AB161" s="189">
        <f t="shared" si="45"/>
        <v>7.9999999999999988E-2</v>
      </c>
      <c r="AC161" s="186">
        <v>0.2</v>
      </c>
      <c r="AD161" s="186">
        <v>0.13</v>
      </c>
      <c r="AE161" s="189">
        <f t="shared" si="46"/>
        <v>7.0000000000000007E-2</v>
      </c>
      <c r="AF161" s="186">
        <f t="shared" si="35"/>
        <v>7.4999999999999997E-2</v>
      </c>
      <c r="AG161" s="96">
        <v>39.090000000000003</v>
      </c>
      <c r="AH161" s="186">
        <f t="shared" si="36"/>
        <v>9.016947640275867E-5</v>
      </c>
      <c r="AI161" s="134">
        <f t="shared" si="37"/>
        <v>6.7627107302068999E-6</v>
      </c>
      <c r="AJ161">
        <v>73.48</v>
      </c>
      <c r="AK161" s="96">
        <v>0.65</v>
      </c>
      <c r="AL161" s="96" t="s">
        <v>13</v>
      </c>
      <c r="AM161" s="1"/>
    </row>
    <row r="162" spans="1:39">
      <c r="A162" t="s">
        <v>2403</v>
      </c>
      <c r="B162" s="186">
        <v>0.56999999999999995</v>
      </c>
      <c r="C162" s="186">
        <v>0.13</v>
      </c>
      <c r="D162" s="189">
        <f t="shared" si="47"/>
        <v>0.43999999999999995</v>
      </c>
      <c r="E162" s="186">
        <v>0.38</v>
      </c>
      <c r="F162" s="186">
        <v>0.13</v>
      </c>
      <c r="G162" s="189">
        <f t="shared" si="38"/>
        <v>0.25</v>
      </c>
      <c r="H162" s="186">
        <v>0.27</v>
      </c>
      <c r="I162" s="186">
        <v>0.13</v>
      </c>
      <c r="J162" s="189">
        <f t="shared" si="39"/>
        <v>0.14000000000000001</v>
      </c>
      <c r="K162" s="186">
        <v>0.23</v>
      </c>
      <c r="L162" s="186">
        <v>0.13</v>
      </c>
      <c r="M162" s="189">
        <f t="shared" si="40"/>
        <v>0.1</v>
      </c>
      <c r="N162" s="186">
        <v>7.0000000000000007E-2</v>
      </c>
      <c r="O162" s="186">
        <v>0.13</v>
      </c>
      <c r="P162" s="189">
        <f t="shared" si="41"/>
        <v>-0.06</v>
      </c>
      <c r="Q162" s="186">
        <v>0.09</v>
      </c>
      <c r="R162" s="186">
        <v>0.13</v>
      </c>
      <c r="S162" s="189">
        <f t="shared" si="42"/>
        <v>-4.0000000000000008E-2</v>
      </c>
      <c r="T162" s="186">
        <v>0.1</v>
      </c>
      <c r="U162" s="186">
        <v>0.13</v>
      </c>
      <c r="V162" s="189">
        <f t="shared" si="43"/>
        <v>-0.03</v>
      </c>
      <c r="W162" s="186">
        <v>0.1</v>
      </c>
      <c r="X162" s="186">
        <v>0.13</v>
      </c>
      <c r="Y162" s="189">
        <f t="shared" si="44"/>
        <v>-0.03</v>
      </c>
      <c r="Z162" s="186">
        <v>0.14000000000000001</v>
      </c>
      <c r="AA162" s="186">
        <v>0.13</v>
      </c>
      <c r="AB162" s="189">
        <f t="shared" si="45"/>
        <v>1.0000000000000009E-2</v>
      </c>
      <c r="AC162" s="186">
        <v>-0.02</v>
      </c>
      <c r="AD162" s="186">
        <v>0.13</v>
      </c>
      <c r="AE162" s="189">
        <f t="shared" si="46"/>
        <v>-0.15</v>
      </c>
      <c r="AF162" s="186">
        <f t="shared" si="35"/>
        <v>6.2999999999999973E-2</v>
      </c>
      <c r="AG162" s="96">
        <v>388.23</v>
      </c>
      <c r="AH162" s="186">
        <f t="shared" si="36"/>
        <v>8.9553583586193396E-4</v>
      </c>
      <c r="AI162" s="134">
        <f t="shared" si="37"/>
        <v>5.6418757659301815E-5</v>
      </c>
      <c r="AJ162">
        <v>598.45000000000005</v>
      </c>
      <c r="AK162" s="96">
        <v>1.02</v>
      </c>
      <c r="AL162" s="96" t="s">
        <v>13</v>
      </c>
      <c r="AM162" s="1"/>
    </row>
    <row r="163" spans="1:39">
      <c r="A163" t="s">
        <v>2404</v>
      </c>
      <c r="B163" s="186">
        <v>-3.39E-2</v>
      </c>
      <c r="C163" s="186">
        <v>0.13</v>
      </c>
      <c r="D163" s="189">
        <f t="shared" si="47"/>
        <v>-0.16389999999999999</v>
      </c>
      <c r="E163" s="186">
        <v>-2.63E-2</v>
      </c>
      <c r="F163" s="186">
        <v>0.13</v>
      </c>
      <c r="G163" s="189">
        <f t="shared" si="38"/>
        <v>-0.15629999999999999</v>
      </c>
      <c r="H163" s="186">
        <v>-1.54E-2</v>
      </c>
      <c r="I163" s="186">
        <v>0.13</v>
      </c>
      <c r="J163" s="189">
        <f t="shared" si="39"/>
        <v>-0.1454</v>
      </c>
      <c r="K163" s="186">
        <v>-1.5599999999999999E-2</v>
      </c>
      <c r="L163" s="186">
        <v>0.13</v>
      </c>
      <c r="M163" s="189">
        <f t="shared" si="40"/>
        <v>-0.14560000000000001</v>
      </c>
      <c r="N163" s="186">
        <v>-1.1000000000000001E-3</v>
      </c>
      <c r="O163" s="186">
        <v>0.13</v>
      </c>
      <c r="P163" s="189">
        <f t="shared" si="41"/>
        <v>-0.13109999999999999</v>
      </c>
      <c r="Q163" s="186">
        <v>-2.8999999999999998E-3</v>
      </c>
      <c r="R163" s="186">
        <v>0.13</v>
      </c>
      <c r="S163" s="189">
        <f t="shared" si="42"/>
        <v>-0.13290000000000002</v>
      </c>
      <c r="T163" s="186">
        <v>-4.1999999999999997E-3</v>
      </c>
      <c r="U163" s="186">
        <v>0.13</v>
      </c>
      <c r="V163" s="189">
        <f t="shared" si="43"/>
        <v>-0.13420000000000001</v>
      </c>
      <c r="W163" s="186">
        <v>-1.8E-3</v>
      </c>
      <c r="X163" s="186">
        <v>0.13</v>
      </c>
      <c r="Y163" s="189">
        <f t="shared" si="44"/>
        <v>-0.1318</v>
      </c>
      <c r="Z163" s="186">
        <v>0</v>
      </c>
      <c r="AA163" s="186">
        <v>0.13</v>
      </c>
      <c r="AB163" s="189">
        <f t="shared" si="45"/>
        <v>-0.13</v>
      </c>
      <c r="AC163" s="186">
        <v>-2.5999999999999999E-3</v>
      </c>
      <c r="AD163" s="186">
        <v>0.13</v>
      </c>
      <c r="AE163" s="189">
        <f t="shared" si="46"/>
        <v>-0.1326</v>
      </c>
      <c r="AF163" s="186">
        <f t="shared" si="35"/>
        <v>-0.14038</v>
      </c>
      <c r="AG163" s="96">
        <v>78.040000000000006</v>
      </c>
      <c r="AH163" s="186">
        <f t="shared" si="36"/>
        <v>1.8001601275188762E-4</v>
      </c>
      <c r="AI163" s="134">
        <f t="shared" si="37"/>
        <v>-2.5270647870109984E-5</v>
      </c>
      <c r="AJ163">
        <v>85.06</v>
      </c>
      <c r="AK163" s="96">
        <v>0.15</v>
      </c>
      <c r="AL163" s="96">
        <v>-14.13</v>
      </c>
      <c r="AM163" s="1"/>
    </row>
    <row r="164" spans="1:39">
      <c r="A164" s="186" t="s">
        <v>2405</v>
      </c>
      <c r="B164" s="186">
        <v>0.36</v>
      </c>
      <c r="C164" s="186">
        <v>0.13</v>
      </c>
      <c r="D164" s="189">
        <f t="shared" si="47"/>
        <v>0.22999999999999998</v>
      </c>
      <c r="E164" s="186">
        <v>0.24</v>
      </c>
      <c r="F164" s="186">
        <v>0.13</v>
      </c>
      <c r="G164" s="189">
        <f t="shared" si="38"/>
        <v>0.10999999999999999</v>
      </c>
      <c r="H164" s="186">
        <v>0.23</v>
      </c>
      <c r="I164" s="186">
        <v>0.13</v>
      </c>
      <c r="J164" s="189">
        <f t="shared" si="39"/>
        <v>0.1</v>
      </c>
      <c r="K164" s="186">
        <v>0</v>
      </c>
      <c r="L164" s="186">
        <v>0.13</v>
      </c>
      <c r="M164" s="189">
        <f t="shared" si="40"/>
        <v>-0.13</v>
      </c>
      <c r="N164" s="186">
        <v>0.05</v>
      </c>
      <c r="O164" s="186">
        <v>0.13</v>
      </c>
      <c r="P164" s="189">
        <f t="shared" si="41"/>
        <v>-0.08</v>
      </c>
      <c r="Q164" s="186">
        <v>0.02</v>
      </c>
      <c r="R164" s="186">
        <v>0.13</v>
      </c>
      <c r="S164" s="189">
        <f t="shared" si="42"/>
        <v>-0.11</v>
      </c>
      <c r="T164" s="186">
        <v>-0.04</v>
      </c>
      <c r="U164" s="186">
        <v>0.13</v>
      </c>
      <c r="V164" s="189">
        <f t="shared" si="43"/>
        <v>-0.17</v>
      </c>
      <c r="W164" s="186">
        <v>-0.01</v>
      </c>
      <c r="X164" s="186">
        <v>0.13</v>
      </c>
      <c r="Y164" s="189">
        <f t="shared" si="44"/>
        <v>-0.14000000000000001</v>
      </c>
      <c r="Z164" s="186">
        <v>-0.60199999999999998</v>
      </c>
      <c r="AA164" s="186">
        <v>0.13</v>
      </c>
      <c r="AB164" s="189">
        <f t="shared" si="45"/>
        <v>-0.73199999999999998</v>
      </c>
      <c r="AC164" s="186">
        <v>-0.25900000000000001</v>
      </c>
      <c r="AD164" s="186">
        <v>0.13</v>
      </c>
      <c r="AE164" s="189">
        <f t="shared" si="46"/>
        <v>-0.38900000000000001</v>
      </c>
      <c r="AF164" s="186">
        <f t="shared" si="35"/>
        <v>-0.13110000000000002</v>
      </c>
      <c r="AG164" s="96">
        <v>223.77</v>
      </c>
      <c r="AH164" s="186">
        <f t="shared" si="36"/>
        <v>5.1617354143375046E-4</v>
      </c>
      <c r="AI164" s="134">
        <f t="shared" si="37"/>
        <v>-6.7670351281964692E-5</v>
      </c>
      <c r="AJ164">
        <v>285.70999999999998</v>
      </c>
      <c r="AK164" s="96" t="s">
        <v>13</v>
      </c>
      <c r="AL164" s="96">
        <v>-43.92</v>
      </c>
      <c r="AM164" s="1"/>
    </row>
    <row r="165" spans="1:39">
      <c r="A165" s="233"/>
      <c r="B165" s="238"/>
      <c r="C165" s="231"/>
      <c r="D165" s="232"/>
      <c r="E165" s="238"/>
      <c r="F165" s="231"/>
      <c r="G165" s="232"/>
      <c r="H165" s="238"/>
      <c r="I165" s="231"/>
      <c r="J165" s="232"/>
      <c r="K165" s="238"/>
      <c r="L165" s="231"/>
      <c r="M165" s="232"/>
      <c r="N165" s="238"/>
      <c r="O165" s="231"/>
      <c r="P165" s="232"/>
      <c r="Q165" s="238"/>
      <c r="R165" s="231"/>
      <c r="S165" s="232"/>
      <c r="T165" s="238"/>
      <c r="U165" s="231"/>
      <c r="V165" s="232"/>
      <c r="W165" s="238"/>
      <c r="X165" s="231"/>
      <c r="Y165" s="232"/>
      <c r="Z165" s="113"/>
      <c r="AA165" s="231"/>
      <c r="AB165" s="232"/>
      <c r="AC165" s="113"/>
      <c r="AD165" s="231"/>
      <c r="AE165" s="232"/>
      <c r="AF165" s="80">
        <f>AVERAGE(AF127:AF164)</f>
        <v>5.3734419381787774E-3</v>
      </c>
      <c r="AG165" s="114">
        <f>SUM(AG127:AG164)</f>
        <v>433516.9900000004</v>
      </c>
      <c r="AH165" s="114"/>
      <c r="AI165" s="38">
        <f>SUM(AI127:AI164)</f>
        <v>-5.0293675236734404E-3</v>
      </c>
      <c r="AJ165" s="114">
        <f>SUM(AJ127:AJ164)</f>
        <v>688167.7300000001</v>
      </c>
      <c r="AK165" s="108"/>
      <c r="AL165" s="108"/>
      <c r="AM165" s="179">
        <f>MEDIAN(AF127:AF164)</f>
        <v>-5.6666666666666688E-3</v>
      </c>
    </row>
    <row r="166" spans="1:39">
      <c r="A166" s="186"/>
      <c r="B166" s="186"/>
      <c r="C166" s="186"/>
      <c r="D166" s="189"/>
      <c r="E166" s="186"/>
      <c r="F166" s="186"/>
      <c r="G166" s="189"/>
      <c r="H166" s="186"/>
      <c r="I166" s="186"/>
      <c r="J166" s="189"/>
      <c r="K166" s="186"/>
      <c r="L166" s="186"/>
      <c r="M166" s="189"/>
      <c r="N166" s="186"/>
      <c r="O166" s="186"/>
      <c r="P166" s="189"/>
      <c r="Q166" s="186"/>
      <c r="R166" s="186"/>
      <c r="S166" s="189"/>
      <c r="T166" s="186"/>
      <c r="U166" s="186"/>
      <c r="V166" s="189"/>
      <c r="W166" s="186"/>
      <c r="X166" s="186"/>
      <c r="Y166" s="189"/>
      <c r="Z166"/>
      <c r="AA166" s="186"/>
      <c r="AB166" s="189"/>
      <c r="AC166"/>
      <c r="AD166" s="186"/>
      <c r="AE166" s="189"/>
      <c r="AF166"/>
      <c r="AG166" s="96"/>
      <c r="AH166"/>
      <c r="AI166" s="96"/>
      <c r="AJ166"/>
      <c r="AK166" s="96"/>
      <c r="AL166" s="96"/>
      <c r="AM166" s="1"/>
    </row>
    <row r="167" spans="1:39">
      <c r="A167" s="66" t="s">
        <v>2406</v>
      </c>
      <c r="B167"/>
      <c r="C167" s="186"/>
      <c r="D167" s="189"/>
      <c r="E167"/>
      <c r="F167" s="186"/>
      <c r="G167" s="189"/>
      <c r="H167"/>
      <c r="I167" s="186"/>
      <c r="J167" s="189"/>
      <c r="K167"/>
      <c r="L167" s="186"/>
      <c r="M167" s="189"/>
      <c r="N167"/>
      <c r="O167" s="186"/>
      <c r="P167" s="189"/>
      <c r="Q167"/>
      <c r="R167" s="186"/>
      <c r="S167" s="189"/>
      <c r="T167"/>
      <c r="U167" s="186"/>
      <c r="V167" s="189"/>
      <c r="W167"/>
      <c r="X167" s="186"/>
      <c r="Y167" s="189"/>
      <c r="Z167"/>
      <c r="AA167" s="186"/>
      <c r="AB167" s="189"/>
      <c r="AC167"/>
      <c r="AD167" s="186"/>
      <c r="AE167" s="189"/>
      <c r="AF167"/>
      <c r="AG167" s="96"/>
      <c r="AH167"/>
      <c r="AI167" s="96"/>
      <c r="AJ167"/>
      <c r="AK167" s="96"/>
      <c r="AL167" s="96"/>
      <c r="AM167" s="1"/>
    </row>
    <row r="168" spans="1:39">
      <c r="A168" t="s">
        <v>2407</v>
      </c>
      <c r="B168" s="186">
        <v>0.12</v>
      </c>
      <c r="C168" s="186">
        <v>0.13</v>
      </c>
      <c r="D168" s="189">
        <f t="shared" si="47"/>
        <v>-1.0000000000000009E-2</v>
      </c>
      <c r="E168" s="186">
        <v>0.11</v>
      </c>
      <c r="F168" s="186">
        <v>0.13</v>
      </c>
      <c r="G168" s="189">
        <f t="shared" si="38"/>
        <v>-2.0000000000000004E-2</v>
      </c>
      <c r="H168" s="186">
        <v>0.09</v>
      </c>
      <c r="I168" s="186">
        <v>0.13</v>
      </c>
      <c r="J168" s="189">
        <f t="shared" si="39"/>
        <v>-4.0000000000000008E-2</v>
      </c>
      <c r="K168" s="186">
        <v>0.11</v>
      </c>
      <c r="L168" s="186">
        <v>0.13</v>
      </c>
      <c r="M168" s="189">
        <f t="shared" si="40"/>
        <v>-2.0000000000000004E-2</v>
      </c>
      <c r="N168" s="186">
        <v>0.14000000000000001</v>
      </c>
      <c r="O168" s="186">
        <v>0.13</v>
      </c>
      <c r="P168" s="189">
        <f t="shared" si="41"/>
        <v>1.0000000000000009E-2</v>
      </c>
      <c r="Q168" s="186">
        <v>0.16</v>
      </c>
      <c r="R168" s="186">
        <v>0.13</v>
      </c>
      <c r="S168" s="189">
        <f t="shared" si="42"/>
        <v>0.03</v>
      </c>
      <c r="T168" s="186">
        <v>0.18</v>
      </c>
      <c r="U168" s="186">
        <v>0.13</v>
      </c>
      <c r="V168" s="189">
        <f t="shared" si="43"/>
        <v>4.9999999999999989E-2</v>
      </c>
      <c r="W168" s="186">
        <v>0.17</v>
      </c>
      <c r="X168" s="186">
        <v>0.13</v>
      </c>
      <c r="Y168" s="189">
        <f t="shared" si="44"/>
        <v>4.0000000000000008E-2</v>
      </c>
      <c r="Z168" s="186">
        <v>0.17</v>
      </c>
      <c r="AA168" s="186">
        <v>0.13</v>
      </c>
      <c r="AB168" s="189">
        <f t="shared" si="45"/>
        <v>4.0000000000000008E-2</v>
      </c>
      <c r="AC168" s="186">
        <v>0.17</v>
      </c>
      <c r="AD168" s="186">
        <v>0.13</v>
      </c>
      <c r="AE168" s="189">
        <f t="shared" si="46"/>
        <v>4.0000000000000008E-2</v>
      </c>
      <c r="AF168" s="186">
        <f t="shared" ref="AF168:AF221" si="48">AVERAGE(D168,G168,J168,M168,P168,S168,V168,Y168,AB168,AE168)</f>
        <v>1.2E-2</v>
      </c>
      <c r="AG168" s="96">
        <v>2148.6999999999998</v>
      </c>
      <c r="AH168" s="186">
        <f t="shared" ref="AH168:AH220" si="49">AG168/$AG$222</f>
        <v>7.6314784724257012E-2</v>
      </c>
      <c r="AI168" s="134">
        <f>AH168*AF168</f>
        <v>9.157774166910842E-4</v>
      </c>
      <c r="AJ168">
        <v>2805.93</v>
      </c>
      <c r="AK168" s="96">
        <v>0.4</v>
      </c>
      <c r="AL168" s="96">
        <v>22.94</v>
      </c>
      <c r="AM168" s="1"/>
    </row>
    <row r="169" spans="1:39">
      <c r="A169" t="s">
        <v>2408</v>
      </c>
      <c r="B169" s="186">
        <v>0.16</v>
      </c>
      <c r="C169" s="186">
        <v>0.13</v>
      </c>
      <c r="D169" s="189">
        <f t="shared" si="47"/>
        <v>0.03</v>
      </c>
      <c r="E169" s="186">
        <v>0.18</v>
      </c>
      <c r="F169" s="186">
        <v>0.13</v>
      </c>
      <c r="G169" s="189">
        <f t="shared" si="38"/>
        <v>4.9999999999999989E-2</v>
      </c>
      <c r="H169" s="186">
        <v>0.17</v>
      </c>
      <c r="I169" s="186">
        <v>0.13</v>
      </c>
      <c r="J169" s="189">
        <f t="shared" si="39"/>
        <v>4.0000000000000008E-2</v>
      </c>
      <c r="K169" s="186">
        <v>0.18</v>
      </c>
      <c r="L169" s="186">
        <v>0.13</v>
      </c>
      <c r="M169" s="189">
        <f t="shared" si="40"/>
        <v>4.9999999999999989E-2</v>
      </c>
      <c r="N169" s="186">
        <v>0.16</v>
      </c>
      <c r="O169" s="186">
        <v>0.13</v>
      </c>
      <c r="P169" s="189">
        <f t="shared" si="41"/>
        <v>0.03</v>
      </c>
      <c r="Q169" s="186">
        <v>0.18</v>
      </c>
      <c r="R169" s="186">
        <v>0.13</v>
      </c>
      <c r="S169" s="189">
        <f t="shared" si="42"/>
        <v>4.9999999999999989E-2</v>
      </c>
      <c r="T169" s="186">
        <v>0.18</v>
      </c>
      <c r="U169" s="186">
        <v>0.13</v>
      </c>
      <c r="V169" s="189">
        <f t="shared" si="43"/>
        <v>4.9999999999999989E-2</v>
      </c>
      <c r="W169" s="186">
        <v>0.16</v>
      </c>
      <c r="X169" s="186">
        <v>0.13</v>
      </c>
      <c r="Y169" s="189">
        <f t="shared" si="44"/>
        <v>0.03</v>
      </c>
      <c r="Z169" s="186">
        <v>0.15</v>
      </c>
      <c r="AA169" s="186">
        <v>0.13</v>
      </c>
      <c r="AB169" s="189">
        <f t="shared" si="45"/>
        <v>1.999999999999999E-2</v>
      </c>
      <c r="AC169" s="186"/>
      <c r="AD169" s="186">
        <v>0.13</v>
      </c>
      <c r="AE169" s="189">
        <f t="shared" si="46"/>
        <v>-0.13</v>
      </c>
      <c r="AF169" s="186">
        <f t="shared" si="48"/>
        <v>2.1999999999999999E-2</v>
      </c>
      <c r="AG169" s="96">
        <v>966.19</v>
      </c>
      <c r="AH169" s="186">
        <f t="shared" si="49"/>
        <v>3.4315903501061056E-2</v>
      </c>
      <c r="AI169" s="134">
        <f t="shared" ref="AI169:AI221" si="50">AH169*AF169</f>
        <v>7.5494987702334315E-4</v>
      </c>
      <c r="AJ169">
        <v>1514.09</v>
      </c>
      <c r="AK169" s="96">
        <v>0.39</v>
      </c>
      <c r="AL169" s="96">
        <v>12.79</v>
      </c>
      <c r="AM169" s="1"/>
    </row>
    <row r="170" spans="1:39">
      <c r="A170" t="s">
        <v>2409</v>
      </c>
      <c r="B170" s="186">
        <v>0.18</v>
      </c>
      <c r="C170" s="186">
        <v>0.13</v>
      </c>
      <c r="D170" s="189">
        <f t="shared" si="47"/>
        <v>4.9999999999999989E-2</v>
      </c>
      <c r="E170" s="186">
        <v>0.48</v>
      </c>
      <c r="F170" s="186">
        <v>0.13</v>
      </c>
      <c r="G170" s="189">
        <f t="shared" si="38"/>
        <v>0.35</v>
      </c>
      <c r="H170" s="186">
        <v>0.13</v>
      </c>
      <c r="I170" s="186">
        <v>0.13</v>
      </c>
      <c r="J170" s="189">
        <f t="shared" si="39"/>
        <v>0</v>
      </c>
      <c r="K170" s="186">
        <v>0.04</v>
      </c>
      <c r="L170" s="186">
        <v>0.13</v>
      </c>
      <c r="M170" s="189">
        <f t="shared" si="40"/>
        <v>-0.09</v>
      </c>
      <c r="N170" s="186">
        <v>0.11</v>
      </c>
      <c r="O170" s="186">
        <v>0.13</v>
      </c>
      <c r="P170" s="189">
        <f t="shared" si="41"/>
        <v>-2.0000000000000004E-2</v>
      </c>
      <c r="Q170" s="186">
        <v>0.13</v>
      </c>
      <c r="R170" s="186">
        <v>0.13</v>
      </c>
      <c r="S170" s="189">
        <f t="shared" si="42"/>
        <v>0</v>
      </c>
      <c r="T170" s="186">
        <v>0.19</v>
      </c>
      <c r="U170" s="186">
        <v>0.13</v>
      </c>
      <c r="V170" s="189">
        <f t="shared" si="43"/>
        <v>0.06</v>
      </c>
      <c r="W170" s="186">
        <v>0.11</v>
      </c>
      <c r="X170" s="186">
        <v>0.13</v>
      </c>
      <c r="Y170" s="189">
        <f t="shared" si="44"/>
        <v>-2.0000000000000004E-2</v>
      </c>
      <c r="Z170" s="186">
        <v>0.11</v>
      </c>
      <c r="AA170" s="186">
        <v>0.13</v>
      </c>
      <c r="AB170" s="189">
        <f t="shared" si="45"/>
        <v>-2.0000000000000004E-2</v>
      </c>
      <c r="AC170" s="186">
        <v>0.12</v>
      </c>
      <c r="AD170" s="186">
        <v>0.13</v>
      </c>
      <c r="AE170" s="189">
        <f t="shared" si="46"/>
        <v>-1.0000000000000009E-2</v>
      </c>
      <c r="AF170" s="186">
        <f t="shared" si="48"/>
        <v>2.9999999999999988E-2</v>
      </c>
      <c r="AG170" s="96">
        <v>3607.66</v>
      </c>
      <c r="AH170" s="186">
        <f t="shared" si="49"/>
        <v>0.12813226427994279</v>
      </c>
      <c r="AI170" s="134">
        <f t="shared" si="50"/>
        <v>3.8439679283982821E-3</v>
      </c>
      <c r="AJ170">
        <v>5020.55</v>
      </c>
      <c r="AK170" s="96">
        <v>0.43</v>
      </c>
      <c r="AL170" s="96">
        <v>5.81</v>
      </c>
      <c r="AM170" s="1"/>
    </row>
    <row r="171" spans="1:39">
      <c r="A171" t="s">
        <v>2410</v>
      </c>
      <c r="B171" s="186">
        <v>0.13</v>
      </c>
      <c r="C171" s="186">
        <v>0.13</v>
      </c>
      <c r="D171" s="189">
        <f t="shared" si="47"/>
        <v>0</v>
      </c>
      <c r="E171" s="186">
        <v>0.43</v>
      </c>
      <c r="F171" s="186">
        <v>0.13</v>
      </c>
      <c r="G171" s="189">
        <f t="shared" si="38"/>
        <v>0.3</v>
      </c>
      <c r="H171" s="186">
        <v>0.13</v>
      </c>
      <c r="I171" s="186">
        <v>0.13</v>
      </c>
      <c r="J171" s="189">
        <f t="shared" si="39"/>
        <v>0</v>
      </c>
      <c r="K171" s="186">
        <v>0.03</v>
      </c>
      <c r="L171" s="186">
        <v>0.13</v>
      </c>
      <c r="M171" s="189">
        <f t="shared" si="40"/>
        <v>-0.1</v>
      </c>
      <c r="N171" s="186">
        <v>-0.02</v>
      </c>
      <c r="O171" s="186">
        <v>0.13</v>
      </c>
      <c r="P171" s="189">
        <f t="shared" si="41"/>
        <v>-0.15</v>
      </c>
      <c r="Q171" s="186">
        <v>0.05</v>
      </c>
      <c r="R171" s="186">
        <v>0.13</v>
      </c>
      <c r="S171" s="189">
        <f t="shared" si="42"/>
        <v>-0.08</v>
      </c>
      <c r="T171" s="186">
        <v>0.05</v>
      </c>
      <c r="U171" s="186">
        <v>0.13</v>
      </c>
      <c r="V171" s="189">
        <f t="shared" si="43"/>
        <v>-0.08</v>
      </c>
      <c r="W171" s="186">
        <v>0.11</v>
      </c>
      <c r="X171" s="186">
        <v>0.13</v>
      </c>
      <c r="Y171" s="189">
        <f t="shared" si="44"/>
        <v>-2.0000000000000004E-2</v>
      </c>
      <c r="Z171" s="186">
        <v>0.11</v>
      </c>
      <c r="AA171" s="186">
        <v>0.13</v>
      </c>
      <c r="AB171" s="189">
        <f t="shared" si="45"/>
        <v>-2.0000000000000004E-2</v>
      </c>
      <c r="AC171" s="186">
        <v>0.2</v>
      </c>
      <c r="AD171" s="186">
        <v>0.13</v>
      </c>
      <c r="AE171" s="189">
        <f t="shared" si="46"/>
        <v>7.0000000000000007E-2</v>
      </c>
      <c r="AF171" s="186">
        <f t="shared" si="48"/>
        <v>-8.0000000000000019E-3</v>
      </c>
      <c r="AG171" s="96">
        <v>3716.54</v>
      </c>
      <c r="AH171" s="186">
        <f t="shared" si="49"/>
        <v>0.13199932518224516</v>
      </c>
      <c r="AI171" s="134">
        <f t="shared" si="50"/>
        <v>-1.0559946014579615E-3</v>
      </c>
      <c r="AJ171">
        <v>5762.25</v>
      </c>
      <c r="AK171" s="96">
        <v>0.23</v>
      </c>
      <c r="AL171" s="96">
        <v>14.97</v>
      </c>
      <c r="AM171" s="1"/>
    </row>
    <row r="172" spans="1:39">
      <c r="A172" t="s">
        <v>2411</v>
      </c>
      <c r="B172" s="186">
        <v>0.15</v>
      </c>
      <c r="C172" s="186">
        <v>0.13</v>
      </c>
      <c r="D172" s="189">
        <f t="shared" si="47"/>
        <v>1.999999999999999E-2</v>
      </c>
      <c r="E172" s="186">
        <v>0.35</v>
      </c>
      <c r="F172" s="186">
        <v>0.13</v>
      </c>
      <c r="G172" s="189">
        <f t="shared" si="38"/>
        <v>0.21999999999999997</v>
      </c>
      <c r="H172" s="186">
        <v>0.14000000000000001</v>
      </c>
      <c r="I172" s="186">
        <v>0.13</v>
      </c>
      <c r="J172" s="189">
        <f t="shared" si="39"/>
        <v>1.0000000000000009E-2</v>
      </c>
      <c r="K172" s="186">
        <v>0.1</v>
      </c>
      <c r="L172" s="186">
        <v>0.13</v>
      </c>
      <c r="M172" s="189">
        <f t="shared" si="40"/>
        <v>-0.03</v>
      </c>
      <c r="N172" s="186">
        <v>0.09</v>
      </c>
      <c r="O172" s="186">
        <v>0.13</v>
      </c>
      <c r="P172" s="189">
        <f t="shared" si="41"/>
        <v>-4.0000000000000008E-2</v>
      </c>
      <c r="Q172" s="186">
        <v>0.09</v>
      </c>
      <c r="R172" s="186">
        <v>0.13</v>
      </c>
      <c r="S172" s="189">
        <f t="shared" si="42"/>
        <v>-4.0000000000000008E-2</v>
      </c>
      <c r="T172" s="186">
        <v>0.1</v>
      </c>
      <c r="U172" s="186">
        <v>0.13</v>
      </c>
      <c r="V172" s="189">
        <f t="shared" si="43"/>
        <v>-0.03</v>
      </c>
      <c r="W172" s="186">
        <v>0.1</v>
      </c>
      <c r="X172" s="186">
        <v>0.13</v>
      </c>
      <c r="Y172" s="189">
        <f t="shared" si="44"/>
        <v>-0.03</v>
      </c>
      <c r="Z172" s="186">
        <v>0.09</v>
      </c>
      <c r="AA172" s="186">
        <v>0.13</v>
      </c>
      <c r="AB172" s="189">
        <f t="shared" si="45"/>
        <v>-4.0000000000000008E-2</v>
      </c>
      <c r="AC172" s="186">
        <v>0.1</v>
      </c>
      <c r="AD172" s="186">
        <v>0.13</v>
      </c>
      <c r="AE172" s="189">
        <f t="shared" si="46"/>
        <v>-0.03</v>
      </c>
      <c r="AF172" s="186">
        <f t="shared" si="48"/>
        <v>9.9999999999999525E-4</v>
      </c>
      <c r="AG172" s="96">
        <v>6548.96</v>
      </c>
      <c r="AH172" s="186">
        <f t="shared" si="49"/>
        <v>0.23259760439697036</v>
      </c>
      <c r="AI172" s="134">
        <f t="shared" si="50"/>
        <v>2.3259760439696926E-4</v>
      </c>
      <c r="AJ172">
        <v>8592.1299999999992</v>
      </c>
      <c r="AK172" s="96">
        <v>0.46</v>
      </c>
      <c r="AL172" s="96">
        <v>5.27</v>
      </c>
      <c r="AM172" s="1"/>
    </row>
    <row r="173" spans="1:39">
      <c r="A173" t="s">
        <v>2412</v>
      </c>
      <c r="B173" s="186">
        <v>0.13</v>
      </c>
      <c r="C173" s="186">
        <v>0.13</v>
      </c>
      <c r="D173" s="189">
        <f t="shared" si="47"/>
        <v>0</v>
      </c>
      <c r="E173" s="186">
        <v>0.09</v>
      </c>
      <c r="F173" s="186">
        <v>0.13</v>
      </c>
      <c r="G173" s="189">
        <f t="shared" si="38"/>
        <v>-4.0000000000000008E-2</v>
      </c>
      <c r="H173" s="186">
        <v>0.08</v>
      </c>
      <c r="I173" s="186">
        <v>0.13</v>
      </c>
      <c r="J173" s="189">
        <f t="shared" si="39"/>
        <v>-0.05</v>
      </c>
      <c r="K173" s="186">
        <v>7.0000000000000007E-2</v>
      </c>
      <c r="L173" s="186">
        <v>0.13</v>
      </c>
      <c r="M173" s="189">
        <f t="shared" si="40"/>
        <v>-0.06</v>
      </c>
      <c r="N173" s="186">
        <v>7.0000000000000007E-2</v>
      </c>
      <c r="O173" s="186">
        <v>0.13</v>
      </c>
      <c r="P173" s="189">
        <f t="shared" si="41"/>
        <v>-0.06</v>
      </c>
      <c r="Q173" s="186">
        <v>0.09</v>
      </c>
      <c r="R173" s="186">
        <v>0.13</v>
      </c>
      <c r="S173" s="189">
        <f t="shared" si="42"/>
        <v>-4.0000000000000008E-2</v>
      </c>
      <c r="T173" s="186">
        <v>0.18</v>
      </c>
      <c r="U173" s="186">
        <v>0.13</v>
      </c>
      <c r="V173" s="189">
        <f t="shared" si="43"/>
        <v>4.9999999999999989E-2</v>
      </c>
      <c r="W173" s="186">
        <v>0.12</v>
      </c>
      <c r="X173" s="186">
        <v>0.13</v>
      </c>
      <c r="Y173" s="189">
        <f t="shared" si="44"/>
        <v>-1.0000000000000009E-2</v>
      </c>
      <c r="Z173" s="186">
        <v>0.09</v>
      </c>
      <c r="AA173" s="186">
        <v>0.13</v>
      </c>
      <c r="AB173" s="189">
        <f t="shared" si="45"/>
        <v>-4.0000000000000008E-2</v>
      </c>
      <c r="AC173" s="186">
        <v>0.08</v>
      </c>
      <c r="AD173" s="186">
        <v>0.13</v>
      </c>
      <c r="AE173" s="189">
        <f t="shared" si="46"/>
        <v>-0.05</v>
      </c>
      <c r="AF173" s="186">
        <f t="shared" si="48"/>
        <v>-0.03</v>
      </c>
      <c r="AG173" s="96">
        <v>1436.51</v>
      </c>
      <c r="AH173" s="186">
        <f t="shared" si="49"/>
        <v>5.1020129103291498E-2</v>
      </c>
      <c r="AI173" s="134">
        <f t="shared" si="50"/>
        <v>-1.5306038730987449E-3</v>
      </c>
      <c r="AJ173">
        <v>1941.33</v>
      </c>
      <c r="AK173" s="96">
        <v>0.98</v>
      </c>
      <c r="AL173" s="96">
        <v>8.7799999999999994</v>
      </c>
      <c r="AM173" s="1"/>
    </row>
    <row r="174" spans="1:39">
      <c r="A174" t="s">
        <v>2413</v>
      </c>
      <c r="B174" s="186">
        <v>7.0000000000000007E-2</v>
      </c>
      <c r="C174" s="186">
        <v>0.13</v>
      </c>
      <c r="D174" s="189">
        <f t="shared" si="47"/>
        <v>-0.06</v>
      </c>
      <c r="E174" s="186">
        <v>0.41</v>
      </c>
      <c r="F174" s="186">
        <v>0.13</v>
      </c>
      <c r="G174" s="189">
        <f t="shared" si="38"/>
        <v>0.27999999999999997</v>
      </c>
      <c r="H174" s="186">
        <v>0.09</v>
      </c>
      <c r="I174" s="186">
        <v>0.13</v>
      </c>
      <c r="J174" s="189">
        <f t="shared" si="39"/>
        <v>-4.0000000000000008E-2</v>
      </c>
      <c r="K174" s="186">
        <v>0.05</v>
      </c>
      <c r="L174" s="186">
        <v>0.13</v>
      </c>
      <c r="M174" s="189">
        <f t="shared" si="40"/>
        <v>-0.08</v>
      </c>
      <c r="N174" s="186">
        <v>0.05</v>
      </c>
      <c r="O174" s="186">
        <v>0.13</v>
      </c>
      <c r="P174" s="189">
        <f t="shared" si="41"/>
        <v>-0.08</v>
      </c>
      <c r="Q174" s="186">
        <v>7.0000000000000007E-2</v>
      </c>
      <c r="R174" s="186">
        <v>0.13</v>
      </c>
      <c r="S174" s="189">
        <f t="shared" si="42"/>
        <v>-0.06</v>
      </c>
      <c r="T174" s="186">
        <v>0.08</v>
      </c>
      <c r="U174" s="186">
        <v>0.13</v>
      </c>
      <c r="V174" s="189">
        <f t="shared" si="43"/>
        <v>-0.05</v>
      </c>
      <c r="W174" s="186">
        <v>0.05</v>
      </c>
      <c r="X174" s="186">
        <v>0.13</v>
      </c>
      <c r="Y174" s="189">
        <f t="shared" si="44"/>
        <v>-0.08</v>
      </c>
      <c r="Z174" s="186">
        <v>0.05</v>
      </c>
      <c r="AA174" s="186">
        <v>0.13</v>
      </c>
      <c r="AB174" s="189">
        <f t="shared" si="45"/>
        <v>-0.08</v>
      </c>
      <c r="AC174" s="186">
        <v>0.09</v>
      </c>
      <c r="AD174" s="186">
        <v>0.13</v>
      </c>
      <c r="AE174" s="189">
        <f t="shared" si="46"/>
        <v>-4.0000000000000008E-2</v>
      </c>
      <c r="AF174" s="186">
        <f t="shared" si="48"/>
        <v>-2.9000000000000005E-2</v>
      </c>
      <c r="AG174" s="96">
        <v>1521.38</v>
      </c>
      <c r="AH174" s="186">
        <f t="shared" si="49"/>
        <v>5.4034433463857286E-2</v>
      </c>
      <c r="AI174" s="134">
        <f t="shared" si="50"/>
        <v>-1.5669985704518615E-3</v>
      </c>
      <c r="AJ174">
        <v>1700.85</v>
      </c>
      <c r="AK174" s="96">
        <v>0.09</v>
      </c>
      <c r="AL174" s="96">
        <v>5.12</v>
      </c>
      <c r="AM174" s="1"/>
    </row>
    <row r="175" spans="1:39">
      <c r="A175" t="s">
        <v>2414</v>
      </c>
      <c r="B175" s="186">
        <v>0.23</v>
      </c>
      <c r="C175" s="186">
        <v>0.13</v>
      </c>
      <c r="D175" s="189">
        <f t="shared" si="47"/>
        <v>0.1</v>
      </c>
      <c r="E175" s="186">
        <v>0.56000000000000005</v>
      </c>
      <c r="F175" s="186">
        <v>0.13</v>
      </c>
      <c r="G175" s="189">
        <f t="shared" si="38"/>
        <v>0.43000000000000005</v>
      </c>
      <c r="H175" s="186">
        <v>0.03</v>
      </c>
      <c r="I175" s="186">
        <v>0.13</v>
      </c>
      <c r="J175" s="189">
        <f t="shared" si="39"/>
        <v>-0.1</v>
      </c>
      <c r="K175" s="186">
        <v>0.03</v>
      </c>
      <c r="L175" s="186">
        <v>0.13</v>
      </c>
      <c r="M175" s="189">
        <f t="shared" si="40"/>
        <v>-0.1</v>
      </c>
      <c r="N175" s="186">
        <v>0.08</v>
      </c>
      <c r="O175" s="186">
        <v>0.13</v>
      </c>
      <c r="P175" s="189">
        <f t="shared" si="41"/>
        <v>-0.05</v>
      </c>
      <c r="Q175" s="186">
        <v>7.0000000000000007E-2</v>
      </c>
      <c r="R175" s="186">
        <v>0.13</v>
      </c>
      <c r="S175" s="189">
        <f t="shared" si="42"/>
        <v>-0.06</v>
      </c>
      <c r="T175" s="186">
        <v>7.0000000000000007E-2</v>
      </c>
      <c r="U175" s="186">
        <v>0.13</v>
      </c>
      <c r="V175" s="189">
        <f t="shared" si="43"/>
        <v>-0.06</v>
      </c>
      <c r="W175" s="186">
        <v>0.03</v>
      </c>
      <c r="X175" s="186">
        <v>0.13</v>
      </c>
      <c r="Y175" s="189">
        <f t="shared" si="44"/>
        <v>-0.1</v>
      </c>
      <c r="Z175" s="186">
        <v>7.0000000000000007E-2</v>
      </c>
      <c r="AA175" s="186">
        <v>0.13</v>
      </c>
      <c r="AB175" s="189">
        <f t="shared" si="45"/>
        <v>-0.06</v>
      </c>
      <c r="AC175" s="186">
        <v>0.14000000000000001</v>
      </c>
      <c r="AD175" s="186">
        <v>0.13</v>
      </c>
      <c r="AE175" s="189">
        <f t="shared" si="46"/>
        <v>1.0000000000000009E-2</v>
      </c>
      <c r="AF175" s="186">
        <f t="shared" si="48"/>
        <v>1.0000000000000091E-3</v>
      </c>
      <c r="AG175" s="96">
        <v>518.17999999999995</v>
      </c>
      <c r="AH175" s="186">
        <f t="shared" si="49"/>
        <v>1.8404056009873642E-2</v>
      </c>
      <c r="AI175" s="134">
        <f t="shared" si="50"/>
        <v>1.8404056009873811E-5</v>
      </c>
      <c r="AJ175">
        <v>675.02</v>
      </c>
      <c r="AK175" s="96">
        <v>0.47</v>
      </c>
      <c r="AL175" s="96">
        <v>3.73</v>
      </c>
      <c r="AM175" s="1"/>
    </row>
    <row r="176" spans="1:39">
      <c r="A176" t="s">
        <v>2415</v>
      </c>
      <c r="B176" s="186">
        <v>0.13</v>
      </c>
      <c r="C176" s="186">
        <v>0.13</v>
      </c>
      <c r="D176" s="189">
        <f t="shared" si="47"/>
        <v>0</v>
      </c>
      <c r="E176" s="186">
        <v>0.14000000000000001</v>
      </c>
      <c r="F176" s="186">
        <v>0.13</v>
      </c>
      <c r="G176" s="189">
        <f t="shared" si="38"/>
        <v>1.0000000000000009E-2</v>
      </c>
      <c r="H176" s="186">
        <v>0.14000000000000001</v>
      </c>
      <c r="I176" s="186">
        <v>0.13</v>
      </c>
      <c r="J176" s="189">
        <f t="shared" si="39"/>
        <v>1.0000000000000009E-2</v>
      </c>
      <c r="K176" s="186">
        <v>0.17</v>
      </c>
      <c r="L176" s="186">
        <v>0.13</v>
      </c>
      <c r="M176" s="189">
        <f t="shared" si="40"/>
        <v>4.0000000000000008E-2</v>
      </c>
      <c r="N176" s="186">
        <v>0.16</v>
      </c>
      <c r="O176" s="186">
        <v>0.13</v>
      </c>
      <c r="P176" s="189">
        <f t="shared" si="41"/>
        <v>0.03</v>
      </c>
      <c r="Q176" s="186">
        <v>0.22</v>
      </c>
      <c r="R176" s="186">
        <v>0.13</v>
      </c>
      <c r="S176" s="189">
        <f t="shared" si="42"/>
        <v>0.09</v>
      </c>
      <c r="T176" s="186">
        <v>0.22</v>
      </c>
      <c r="U176" s="186">
        <v>0.13</v>
      </c>
      <c r="V176" s="189">
        <f t="shared" si="43"/>
        <v>0.09</v>
      </c>
      <c r="W176" s="186">
        <v>0.16</v>
      </c>
      <c r="X176" s="186">
        <v>0.13</v>
      </c>
      <c r="Y176" s="189">
        <f t="shared" si="44"/>
        <v>0.03</v>
      </c>
      <c r="Z176" s="186">
        <v>0.11</v>
      </c>
      <c r="AA176" s="186">
        <v>0.13</v>
      </c>
      <c r="AB176" s="189">
        <f t="shared" si="45"/>
        <v>-2.0000000000000004E-2</v>
      </c>
      <c r="AC176" s="186">
        <v>0.13</v>
      </c>
      <c r="AD176" s="186">
        <v>0.13</v>
      </c>
      <c r="AE176" s="189">
        <f t="shared" si="46"/>
        <v>0</v>
      </c>
      <c r="AF176" s="186">
        <f t="shared" si="48"/>
        <v>2.8000000000000004E-2</v>
      </c>
      <c r="AG176" s="96">
        <v>561.86</v>
      </c>
      <c r="AH176" s="186">
        <f t="shared" si="49"/>
        <v>1.9955426511458579E-2</v>
      </c>
      <c r="AI176" s="134">
        <f t="shared" si="50"/>
        <v>5.587519423208403E-4</v>
      </c>
      <c r="AJ176">
        <v>770.66</v>
      </c>
      <c r="AK176" s="96">
        <v>1.26</v>
      </c>
      <c r="AL176" s="96">
        <v>19.27</v>
      </c>
      <c r="AM176" s="1"/>
    </row>
    <row r="177" spans="1:39">
      <c r="A177" t="s">
        <v>2416</v>
      </c>
      <c r="B177" s="186">
        <v>0.05</v>
      </c>
      <c r="C177" s="186">
        <v>0.13</v>
      </c>
      <c r="D177" s="189">
        <f t="shared" si="47"/>
        <v>-0.08</v>
      </c>
      <c r="E177" s="186">
        <v>0.08</v>
      </c>
      <c r="F177" s="186">
        <v>0.13</v>
      </c>
      <c r="G177" s="189">
        <f t="shared" si="38"/>
        <v>-0.05</v>
      </c>
      <c r="H177" s="186">
        <v>0.01</v>
      </c>
      <c r="I177" s="186">
        <v>0.13</v>
      </c>
      <c r="J177" s="189">
        <f t="shared" si="39"/>
        <v>-0.12000000000000001</v>
      </c>
      <c r="K177" s="186">
        <v>-7.0000000000000007E-2</v>
      </c>
      <c r="L177" s="186">
        <v>0.13</v>
      </c>
      <c r="M177" s="189">
        <f t="shared" si="40"/>
        <v>-0.2</v>
      </c>
      <c r="N177" s="186">
        <v>-7.0000000000000007E-2</v>
      </c>
      <c r="O177" s="186">
        <v>0.13</v>
      </c>
      <c r="P177" s="189">
        <f t="shared" si="41"/>
        <v>-0.2</v>
      </c>
      <c r="Q177" s="186">
        <v>-0.03</v>
      </c>
      <c r="R177" s="186">
        <v>0.13</v>
      </c>
      <c r="S177" s="189">
        <f t="shared" si="42"/>
        <v>-0.16</v>
      </c>
      <c r="T177" s="186">
        <v>-0.06</v>
      </c>
      <c r="U177" s="186">
        <v>0.13</v>
      </c>
      <c r="V177" s="189">
        <f t="shared" si="43"/>
        <v>-0.19</v>
      </c>
      <c r="W177" s="186">
        <v>0.03</v>
      </c>
      <c r="X177" s="186">
        <v>0.13</v>
      </c>
      <c r="Y177" s="189">
        <f t="shared" si="44"/>
        <v>-0.1</v>
      </c>
      <c r="Z177" s="186">
        <v>7.0000000000000007E-2</v>
      </c>
      <c r="AA177" s="186">
        <v>0.13</v>
      </c>
      <c r="AB177" s="189">
        <f t="shared" si="45"/>
        <v>-0.06</v>
      </c>
      <c r="AC177" s="186">
        <v>0.06</v>
      </c>
      <c r="AD177" s="186">
        <v>0.13</v>
      </c>
      <c r="AE177" s="189">
        <f t="shared" si="46"/>
        <v>-7.0000000000000007E-2</v>
      </c>
      <c r="AF177" s="186">
        <f t="shared" si="48"/>
        <v>-0.12300000000000003</v>
      </c>
      <c r="AG177" s="96">
        <v>779.4</v>
      </c>
      <c r="AH177" s="186">
        <f t="shared" si="49"/>
        <v>2.7681734636797094E-2</v>
      </c>
      <c r="AI177" s="134">
        <f t="shared" si="50"/>
        <v>-3.4048533603260431E-3</v>
      </c>
      <c r="AJ177">
        <v>1024.3599999999999</v>
      </c>
      <c r="AK177" s="96">
        <v>0.48</v>
      </c>
      <c r="AL177" s="96">
        <v>-20.32</v>
      </c>
      <c r="AM177" s="1"/>
    </row>
    <row r="178" spans="1:39">
      <c r="A178" t="s">
        <v>2417</v>
      </c>
      <c r="B178" s="186">
        <v>0.17</v>
      </c>
      <c r="C178" s="186">
        <v>0.13</v>
      </c>
      <c r="D178" s="189">
        <f t="shared" si="47"/>
        <v>4.0000000000000008E-2</v>
      </c>
      <c r="E178" s="186">
        <v>0.13</v>
      </c>
      <c r="F178" s="186">
        <v>0.13</v>
      </c>
      <c r="G178" s="189">
        <f t="shared" si="38"/>
        <v>0</v>
      </c>
      <c r="H178" s="186">
        <v>0.16</v>
      </c>
      <c r="I178" s="186">
        <v>0.13</v>
      </c>
      <c r="J178" s="189">
        <f t="shared" si="39"/>
        <v>0.03</v>
      </c>
      <c r="K178" s="186">
        <v>0.16</v>
      </c>
      <c r="L178" s="186">
        <v>0.13</v>
      </c>
      <c r="M178" s="189">
        <f t="shared" si="40"/>
        <v>0.03</v>
      </c>
      <c r="N178" s="186">
        <v>0.15</v>
      </c>
      <c r="O178" s="186">
        <v>0.13</v>
      </c>
      <c r="P178" s="189">
        <f t="shared" si="41"/>
        <v>1.999999999999999E-2</v>
      </c>
      <c r="Q178" s="186">
        <v>0.15</v>
      </c>
      <c r="R178" s="186">
        <v>0.13</v>
      </c>
      <c r="S178" s="189">
        <f t="shared" si="42"/>
        <v>1.999999999999999E-2</v>
      </c>
      <c r="T178" s="186">
        <v>0.18</v>
      </c>
      <c r="U178" s="186">
        <v>0.13</v>
      </c>
      <c r="V178" s="189">
        <f t="shared" si="43"/>
        <v>4.9999999999999989E-2</v>
      </c>
      <c r="W178" s="186">
        <v>0.25</v>
      </c>
      <c r="X178" s="186">
        <v>0.13</v>
      </c>
      <c r="Y178" s="189">
        <f t="shared" si="44"/>
        <v>0.12</v>
      </c>
      <c r="Z178" s="186">
        <v>0.45</v>
      </c>
      <c r="AA178" s="186">
        <v>0.13</v>
      </c>
      <c r="AB178" s="189">
        <f t="shared" si="45"/>
        <v>0.32</v>
      </c>
      <c r="AC178" s="186">
        <v>0.49</v>
      </c>
      <c r="AD178" s="186">
        <v>0.13</v>
      </c>
      <c r="AE178" s="189">
        <f t="shared" si="46"/>
        <v>0.36</v>
      </c>
      <c r="AF178" s="186">
        <f t="shared" si="48"/>
        <v>9.8999999999999991E-2</v>
      </c>
      <c r="AG178" s="96">
        <v>84.79</v>
      </c>
      <c r="AH178" s="186">
        <f t="shared" si="49"/>
        <v>3.0114630226507903E-3</v>
      </c>
      <c r="AI178" s="134">
        <f t="shared" si="50"/>
        <v>2.9813483924242824E-4</v>
      </c>
      <c r="AJ178">
        <v>120.33</v>
      </c>
      <c r="AK178" s="96">
        <v>7.0000000000000007E-2</v>
      </c>
      <c r="AL178" s="96">
        <v>49.09</v>
      </c>
      <c r="AM178" s="1"/>
    </row>
    <row r="179" spans="1:39">
      <c r="A179" t="s">
        <v>2418</v>
      </c>
      <c r="B179" s="186">
        <v>0.26</v>
      </c>
      <c r="C179" s="186">
        <v>0.13</v>
      </c>
      <c r="D179" s="189">
        <f t="shared" si="47"/>
        <v>0.13</v>
      </c>
      <c r="E179" s="186">
        <v>0.22</v>
      </c>
      <c r="F179" s="186">
        <v>0.13</v>
      </c>
      <c r="G179" s="189">
        <f t="shared" si="38"/>
        <v>0.09</v>
      </c>
      <c r="H179" s="186">
        <v>0.16</v>
      </c>
      <c r="I179" s="186">
        <v>0.13</v>
      </c>
      <c r="J179" s="189">
        <f t="shared" si="39"/>
        <v>0.03</v>
      </c>
      <c r="K179" s="186">
        <v>0.15</v>
      </c>
      <c r="L179" s="186">
        <v>0.13</v>
      </c>
      <c r="M179" s="189">
        <f t="shared" si="40"/>
        <v>1.999999999999999E-2</v>
      </c>
      <c r="N179" s="186">
        <v>0.16</v>
      </c>
      <c r="O179" s="186">
        <v>0.13</v>
      </c>
      <c r="P179" s="189">
        <f t="shared" si="41"/>
        <v>0.03</v>
      </c>
      <c r="Q179" s="186">
        <v>0.15</v>
      </c>
      <c r="R179" s="186">
        <v>0.13</v>
      </c>
      <c r="S179" s="189">
        <f t="shared" si="42"/>
        <v>1.999999999999999E-2</v>
      </c>
      <c r="T179" s="186">
        <v>0.16</v>
      </c>
      <c r="U179" s="186">
        <v>0.13</v>
      </c>
      <c r="V179" s="189">
        <f t="shared" si="43"/>
        <v>0.03</v>
      </c>
      <c r="W179" s="186">
        <v>0.1</v>
      </c>
      <c r="X179" s="186">
        <v>0.13</v>
      </c>
      <c r="Y179" s="189">
        <f t="shared" si="44"/>
        <v>-0.03</v>
      </c>
      <c r="Z179" s="186">
        <v>0.09</v>
      </c>
      <c r="AA179" s="186">
        <v>0.13</v>
      </c>
      <c r="AB179" s="189">
        <f t="shared" si="45"/>
        <v>-4.0000000000000008E-2</v>
      </c>
      <c r="AC179" s="186">
        <v>0.14000000000000001</v>
      </c>
      <c r="AD179" s="186">
        <v>0.13</v>
      </c>
      <c r="AE179" s="189">
        <f t="shared" si="46"/>
        <v>1.0000000000000009E-2</v>
      </c>
      <c r="AF179" s="186">
        <f t="shared" si="48"/>
        <v>2.9000000000000005E-2</v>
      </c>
      <c r="AG179" s="96">
        <v>345.25</v>
      </c>
      <c r="AH179" s="186">
        <f t="shared" si="49"/>
        <v>1.2262148939381828E-2</v>
      </c>
      <c r="AI179" s="134">
        <f t="shared" si="50"/>
        <v>3.556023192420731E-4</v>
      </c>
      <c r="AJ179">
        <v>418.56</v>
      </c>
      <c r="AK179" s="96">
        <v>1.0900000000000001</v>
      </c>
      <c r="AL179" s="96">
        <v>-3.33</v>
      </c>
      <c r="AM179" s="1"/>
    </row>
    <row r="180" spans="1:39">
      <c r="A180" t="s">
        <v>2419</v>
      </c>
      <c r="B180" s="186">
        <v>0.11</v>
      </c>
      <c r="C180" s="186">
        <v>0.13</v>
      </c>
      <c r="D180" s="189">
        <f t="shared" si="47"/>
        <v>-2.0000000000000004E-2</v>
      </c>
      <c r="E180" s="186">
        <v>0.1</v>
      </c>
      <c r="F180" s="186">
        <v>0.13</v>
      </c>
      <c r="G180" s="189">
        <f t="shared" si="38"/>
        <v>-0.03</v>
      </c>
      <c r="H180" s="186">
        <v>0.1</v>
      </c>
      <c r="I180" s="186">
        <v>0.13</v>
      </c>
      <c r="J180" s="189">
        <f t="shared" si="39"/>
        <v>-0.03</v>
      </c>
      <c r="K180" s="186">
        <v>0.1</v>
      </c>
      <c r="L180" s="186">
        <v>0.13</v>
      </c>
      <c r="M180" s="189">
        <f t="shared" si="40"/>
        <v>-0.03</v>
      </c>
      <c r="N180" s="186">
        <v>0.1</v>
      </c>
      <c r="O180" s="186">
        <v>0.13</v>
      </c>
      <c r="P180" s="189">
        <f t="shared" si="41"/>
        <v>-0.03</v>
      </c>
      <c r="Q180" s="186">
        <v>0.13</v>
      </c>
      <c r="R180" s="186">
        <v>0.13</v>
      </c>
      <c r="S180" s="189">
        <f t="shared" si="42"/>
        <v>0</v>
      </c>
      <c r="T180" s="186">
        <v>0.17</v>
      </c>
      <c r="U180" s="186">
        <v>0.13</v>
      </c>
      <c r="V180" s="189">
        <f t="shared" si="43"/>
        <v>4.0000000000000008E-2</v>
      </c>
      <c r="W180" s="186">
        <v>0.17</v>
      </c>
      <c r="X180" s="186">
        <v>0.13</v>
      </c>
      <c r="Y180" s="189">
        <f t="shared" si="44"/>
        <v>4.0000000000000008E-2</v>
      </c>
      <c r="Z180" s="186">
        <v>0.17</v>
      </c>
      <c r="AA180" s="186">
        <v>0.13</v>
      </c>
      <c r="AB180" s="189">
        <f t="shared" si="45"/>
        <v>4.0000000000000008E-2</v>
      </c>
      <c r="AC180" s="186">
        <v>0.17</v>
      </c>
      <c r="AD180" s="186">
        <v>0.13</v>
      </c>
      <c r="AE180" s="189">
        <f t="shared" si="46"/>
        <v>4.0000000000000008E-2</v>
      </c>
      <c r="AF180" s="186">
        <f t="shared" si="48"/>
        <v>2.0000000000000018E-3</v>
      </c>
      <c r="AG180" s="96">
        <v>223.49</v>
      </c>
      <c r="AH180" s="186">
        <f t="shared" si="49"/>
        <v>7.9376326327659525E-3</v>
      </c>
      <c r="AI180" s="134">
        <f t="shared" si="50"/>
        <v>1.5875265265531918E-5</v>
      </c>
      <c r="AJ180">
        <v>285.97000000000003</v>
      </c>
      <c r="AK180" s="96">
        <v>0.84</v>
      </c>
      <c r="AL180" s="96">
        <v>14.06</v>
      </c>
      <c r="AM180" s="1"/>
    </row>
    <row r="181" spans="1:39">
      <c r="A181" t="s">
        <v>2420</v>
      </c>
      <c r="B181" s="186">
        <v>0.01</v>
      </c>
      <c r="C181" s="186">
        <v>0.13</v>
      </c>
      <c r="D181" s="189">
        <f t="shared" si="47"/>
        <v>-0.12000000000000001</v>
      </c>
      <c r="E181" s="186">
        <v>7.0000000000000007E-2</v>
      </c>
      <c r="F181" s="186">
        <v>0.13</v>
      </c>
      <c r="G181" s="189">
        <f t="shared" si="38"/>
        <v>-0.06</v>
      </c>
      <c r="H181" s="186">
        <v>0.12</v>
      </c>
      <c r="I181" s="186">
        <v>0.13</v>
      </c>
      <c r="J181" s="189">
        <f t="shared" si="39"/>
        <v>-1.0000000000000009E-2</v>
      </c>
      <c r="K181" s="186">
        <v>0.02</v>
      </c>
      <c r="L181" s="186">
        <v>0.13</v>
      </c>
      <c r="M181" s="189">
        <f t="shared" si="40"/>
        <v>-0.11</v>
      </c>
      <c r="N181" s="186">
        <v>0.05</v>
      </c>
      <c r="O181" s="186">
        <v>0.13</v>
      </c>
      <c r="P181" s="189">
        <f t="shared" si="41"/>
        <v>-0.08</v>
      </c>
      <c r="Q181" s="186">
        <v>0.08</v>
      </c>
      <c r="R181" s="186">
        <v>0.13</v>
      </c>
      <c r="S181" s="189">
        <f t="shared" si="42"/>
        <v>-0.05</v>
      </c>
      <c r="T181" s="186">
        <v>0.09</v>
      </c>
      <c r="U181" s="186">
        <v>0.13</v>
      </c>
      <c r="V181" s="189">
        <f t="shared" si="43"/>
        <v>-4.0000000000000008E-2</v>
      </c>
      <c r="W181" s="186">
        <v>0.03</v>
      </c>
      <c r="X181" s="186">
        <v>0.13</v>
      </c>
      <c r="Y181" s="189">
        <f t="shared" si="44"/>
        <v>-0.1</v>
      </c>
      <c r="Z181" s="186">
        <v>0.02</v>
      </c>
      <c r="AA181" s="186">
        <v>0.13</v>
      </c>
      <c r="AB181" s="189">
        <f t="shared" si="45"/>
        <v>-0.11</v>
      </c>
      <c r="AC181" s="186">
        <v>0.03</v>
      </c>
      <c r="AD181" s="186">
        <v>0.13</v>
      </c>
      <c r="AE181" s="189">
        <f t="shared" si="46"/>
        <v>-0.1</v>
      </c>
      <c r="AF181" s="186">
        <f t="shared" si="48"/>
        <v>-7.7999999999999986E-2</v>
      </c>
      <c r="AG181" s="96">
        <v>402.61</v>
      </c>
      <c r="AH181" s="186">
        <f t="shared" si="49"/>
        <v>1.4299388224430176E-2</v>
      </c>
      <c r="AI181" s="134">
        <f t="shared" si="50"/>
        <v>-1.1153522815055535E-3</v>
      </c>
      <c r="AJ181">
        <v>415.47</v>
      </c>
      <c r="AK181" s="96">
        <v>0</v>
      </c>
      <c r="AL181" s="96">
        <v>5.25</v>
      </c>
      <c r="AM181" s="1"/>
    </row>
    <row r="182" spans="1:39">
      <c r="A182" s="76" t="s">
        <v>2421</v>
      </c>
      <c r="B182" s="186">
        <v>0.14000000000000001</v>
      </c>
      <c r="C182" s="186">
        <v>0.13</v>
      </c>
      <c r="D182" s="189">
        <f t="shared" si="47"/>
        <v>1.0000000000000009E-2</v>
      </c>
      <c r="E182" s="186">
        <v>0.15</v>
      </c>
      <c r="F182" s="186">
        <v>0.13</v>
      </c>
      <c r="G182" s="189">
        <f t="shared" si="38"/>
        <v>1.999999999999999E-2</v>
      </c>
      <c r="H182" s="186">
        <v>0.26</v>
      </c>
      <c r="I182" s="186">
        <v>0.13</v>
      </c>
      <c r="J182" s="189">
        <f t="shared" si="39"/>
        <v>0.13</v>
      </c>
      <c r="K182" s="186">
        <v>0.19</v>
      </c>
      <c r="L182" s="186">
        <v>0.13</v>
      </c>
      <c r="M182" s="189">
        <f t="shared" si="40"/>
        <v>0.06</v>
      </c>
      <c r="N182" s="186">
        <v>0.2</v>
      </c>
      <c r="O182" s="186">
        <v>0.13</v>
      </c>
      <c r="P182" s="189">
        <f t="shared" si="41"/>
        <v>7.0000000000000007E-2</v>
      </c>
      <c r="Q182" s="186">
        <v>0.19</v>
      </c>
      <c r="R182" s="186">
        <v>0.13</v>
      </c>
      <c r="S182" s="189">
        <f t="shared" si="42"/>
        <v>0.06</v>
      </c>
      <c r="T182" s="186">
        <v>0.25</v>
      </c>
      <c r="U182" s="186">
        <v>0.13</v>
      </c>
      <c r="V182" s="189">
        <f t="shared" si="43"/>
        <v>0.12</v>
      </c>
      <c r="W182" s="186">
        <v>0.2</v>
      </c>
      <c r="X182" s="186">
        <v>0.13</v>
      </c>
      <c r="Y182" s="189">
        <f t="shared" si="44"/>
        <v>7.0000000000000007E-2</v>
      </c>
      <c r="Z182" s="186">
        <v>0.17</v>
      </c>
      <c r="AA182" s="186">
        <v>0.13</v>
      </c>
      <c r="AB182" s="189">
        <f t="shared" si="45"/>
        <v>4.0000000000000008E-2</v>
      </c>
      <c r="AC182" s="186">
        <v>0.14000000000000001</v>
      </c>
      <c r="AD182" s="186">
        <v>0.13</v>
      </c>
      <c r="AE182" s="189">
        <f t="shared" si="46"/>
        <v>1.0000000000000009E-2</v>
      </c>
      <c r="AF182" s="186">
        <f t="shared" si="48"/>
        <v>5.9000000000000011E-2</v>
      </c>
      <c r="AG182" s="96">
        <v>225.3</v>
      </c>
      <c r="AH182" s="186">
        <f t="shared" si="49"/>
        <v>8.0019179030926171E-3</v>
      </c>
      <c r="AI182" s="134">
        <f t="shared" si="50"/>
        <v>4.7211315628246448E-4</v>
      </c>
      <c r="AJ182">
        <v>264.79000000000002</v>
      </c>
      <c r="AK182" s="96">
        <v>0.75</v>
      </c>
      <c r="AL182" s="96">
        <v>17.75</v>
      </c>
      <c r="AM182" s="1"/>
    </row>
    <row r="183" spans="1:39">
      <c r="A183" s="76" t="s">
        <v>2422</v>
      </c>
      <c r="B183" s="186">
        <v>0.26</v>
      </c>
      <c r="C183" s="186">
        <v>0.13</v>
      </c>
      <c r="D183" s="189">
        <f t="shared" si="47"/>
        <v>0.13</v>
      </c>
      <c r="E183" s="186">
        <v>0.24</v>
      </c>
      <c r="F183" s="186">
        <v>0.13</v>
      </c>
      <c r="G183" s="189">
        <f t="shared" si="38"/>
        <v>0.10999999999999999</v>
      </c>
      <c r="H183" s="186">
        <v>0.18</v>
      </c>
      <c r="I183" s="186">
        <v>0.13</v>
      </c>
      <c r="J183" s="189">
        <f t="shared" si="39"/>
        <v>4.9999999999999989E-2</v>
      </c>
      <c r="K183" s="186">
        <v>0.18</v>
      </c>
      <c r="L183" s="186">
        <v>0.13</v>
      </c>
      <c r="M183" s="189">
        <f t="shared" si="40"/>
        <v>4.9999999999999989E-2</v>
      </c>
      <c r="N183" s="186">
        <v>0.18</v>
      </c>
      <c r="O183" s="186">
        <v>0.13</v>
      </c>
      <c r="P183" s="189">
        <f t="shared" si="41"/>
        <v>4.9999999999999989E-2</v>
      </c>
      <c r="Q183" s="186">
        <v>0.19</v>
      </c>
      <c r="R183" s="186">
        <v>0.13</v>
      </c>
      <c r="S183" s="189">
        <f t="shared" si="42"/>
        <v>0.06</v>
      </c>
      <c r="T183" s="186">
        <v>0.23</v>
      </c>
      <c r="U183" s="186">
        <v>0.13</v>
      </c>
      <c r="V183" s="189">
        <f t="shared" si="43"/>
        <v>0.1</v>
      </c>
      <c r="W183" s="186">
        <v>0.22</v>
      </c>
      <c r="X183" s="186">
        <v>0.13</v>
      </c>
      <c r="Y183" s="189">
        <f t="shared" si="44"/>
        <v>0.09</v>
      </c>
      <c r="Z183" s="186">
        <v>0.19</v>
      </c>
      <c r="AA183" s="186">
        <v>0.13</v>
      </c>
      <c r="AB183" s="189">
        <f t="shared" si="45"/>
        <v>0.06</v>
      </c>
      <c r="AC183" s="186">
        <v>0.17</v>
      </c>
      <c r="AD183" s="186">
        <v>0.13</v>
      </c>
      <c r="AE183" s="189">
        <f t="shared" si="46"/>
        <v>4.0000000000000008E-2</v>
      </c>
      <c r="AF183" s="186">
        <f t="shared" si="48"/>
        <v>7.3999999999999996E-2</v>
      </c>
      <c r="AG183" s="96">
        <v>120.42</v>
      </c>
      <c r="AH183" s="186">
        <f t="shared" si="49"/>
        <v>4.2769238965397818E-3</v>
      </c>
      <c r="AI183" s="134">
        <f t="shared" si="50"/>
        <v>3.1649236834394387E-4</v>
      </c>
      <c r="AJ183">
        <v>196.11</v>
      </c>
      <c r="AK183" s="96">
        <v>0.47</v>
      </c>
      <c r="AL183" s="96">
        <v>3</v>
      </c>
      <c r="AM183" s="1"/>
    </row>
    <row r="184" spans="1:39">
      <c r="A184" s="76" t="s">
        <v>2423</v>
      </c>
      <c r="B184" s="186">
        <v>0.14000000000000001</v>
      </c>
      <c r="C184" s="186">
        <v>0.13</v>
      </c>
      <c r="D184" s="189">
        <f t="shared" si="47"/>
        <v>1.0000000000000009E-2</v>
      </c>
      <c r="E184" s="186">
        <v>0.16</v>
      </c>
      <c r="F184" s="186">
        <v>0.13</v>
      </c>
      <c r="G184" s="189">
        <f t="shared" si="38"/>
        <v>0.03</v>
      </c>
      <c r="H184" s="186">
        <v>0.14000000000000001</v>
      </c>
      <c r="I184" s="186">
        <v>0.13</v>
      </c>
      <c r="J184" s="189">
        <f t="shared" si="39"/>
        <v>1.0000000000000009E-2</v>
      </c>
      <c r="K184" s="186">
        <v>0.08</v>
      </c>
      <c r="L184" s="186">
        <v>0.13</v>
      </c>
      <c r="M184" s="189">
        <f t="shared" si="40"/>
        <v>-0.05</v>
      </c>
      <c r="N184" s="186">
        <v>0.03</v>
      </c>
      <c r="O184" s="186">
        <v>0.13</v>
      </c>
      <c r="P184" s="189">
        <f t="shared" si="41"/>
        <v>-0.1</v>
      </c>
      <c r="Q184" s="186">
        <v>0.01</v>
      </c>
      <c r="R184" s="186">
        <v>0.13</v>
      </c>
      <c r="S184" s="189">
        <f t="shared" si="42"/>
        <v>-0.12000000000000001</v>
      </c>
      <c r="T184" s="186">
        <v>0.02</v>
      </c>
      <c r="U184" s="186">
        <v>0.13</v>
      </c>
      <c r="V184" s="189">
        <f t="shared" si="43"/>
        <v>-0.11</v>
      </c>
      <c r="W184" s="186">
        <v>0.02</v>
      </c>
      <c r="X184" s="186">
        <v>0.13</v>
      </c>
      <c r="Y184" s="189">
        <f t="shared" si="44"/>
        <v>-0.11</v>
      </c>
      <c r="Z184" s="186">
        <v>-0.09</v>
      </c>
      <c r="AA184" s="186">
        <v>0.13</v>
      </c>
      <c r="AB184" s="189">
        <f t="shared" si="45"/>
        <v>-0.22</v>
      </c>
      <c r="AC184" s="186">
        <v>-0.06</v>
      </c>
      <c r="AD184" s="186">
        <v>0.13</v>
      </c>
      <c r="AE184" s="189">
        <f t="shared" si="46"/>
        <v>-0.19</v>
      </c>
      <c r="AF184" s="186">
        <f t="shared" si="48"/>
        <v>-8.5000000000000006E-2</v>
      </c>
      <c r="AG184" s="96">
        <v>2040.22</v>
      </c>
      <c r="AH184" s="186">
        <f t="shared" si="49"/>
        <v>7.2461930511529604E-2</v>
      </c>
      <c r="AI184" s="134">
        <f t="shared" si="50"/>
        <v>-6.1592640934800165E-3</v>
      </c>
      <c r="AJ184">
        <v>3045.98</v>
      </c>
      <c r="AK184" s="96" t="s">
        <v>13</v>
      </c>
      <c r="AL184" s="96">
        <v>-24.93</v>
      </c>
      <c r="AM184" s="1"/>
    </row>
    <row r="185" spans="1:39">
      <c r="A185" s="76" t="s">
        <v>2424</v>
      </c>
      <c r="B185" s="186">
        <v>0.12</v>
      </c>
      <c r="C185" s="186">
        <v>0.13</v>
      </c>
      <c r="D185" s="189">
        <f t="shared" si="47"/>
        <v>-1.0000000000000009E-2</v>
      </c>
      <c r="E185" s="186">
        <v>0.22</v>
      </c>
      <c r="F185" s="186">
        <v>0.13</v>
      </c>
      <c r="G185" s="189">
        <f t="shared" si="38"/>
        <v>0.09</v>
      </c>
      <c r="H185" s="186">
        <v>0.2</v>
      </c>
      <c r="I185" s="186">
        <v>0.13</v>
      </c>
      <c r="J185" s="189">
        <f t="shared" si="39"/>
        <v>7.0000000000000007E-2</v>
      </c>
      <c r="K185" s="186">
        <v>0.18</v>
      </c>
      <c r="L185" s="186">
        <v>0.13</v>
      </c>
      <c r="M185" s="189">
        <f t="shared" si="40"/>
        <v>4.9999999999999989E-2</v>
      </c>
      <c r="N185" s="186">
        <v>0.16</v>
      </c>
      <c r="O185" s="186">
        <v>0.13</v>
      </c>
      <c r="P185" s="189">
        <f t="shared" si="41"/>
        <v>0.03</v>
      </c>
      <c r="Q185" s="186">
        <v>0.14000000000000001</v>
      </c>
      <c r="R185" s="186">
        <v>0.13</v>
      </c>
      <c r="S185" s="189">
        <f t="shared" si="42"/>
        <v>1.0000000000000009E-2</v>
      </c>
      <c r="T185" s="186">
        <v>7.0000000000000007E-2</v>
      </c>
      <c r="U185" s="186">
        <v>0.13</v>
      </c>
      <c r="V185" s="189">
        <f t="shared" si="43"/>
        <v>-0.06</v>
      </c>
      <c r="W185" s="186">
        <v>0.08</v>
      </c>
      <c r="X185" s="186">
        <v>0.13</v>
      </c>
      <c r="Y185" s="189">
        <f t="shared" si="44"/>
        <v>-0.05</v>
      </c>
      <c r="Z185" s="186">
        <v>0.12</v>
      </c>
      <c r="AA185" s="186">
        <v>0.13</v>
      </c>
      <c r="AB185" s="189">
        <f t="shared" si="45"/>
        <v>-1.0000000000000009E-2</v>
      </c>
      <c r="AC185" s="186">
        <v>0.09</v>
      </c>
      <c r="AD185" s="186">
        <v>0.13</v>
      </c>
      <c r="AE185" s="189">
        <f t="shared" si="46"/>
        <v>-4.0000000000000008E-2</v>
      </c>
      <c r="AF185" s="186">
        <f t="shared" si="48"/>
        <v>7.9999999999999984E-3</v>
      </c>
      <c r="AG185" s="96">
        <v>63.06</v>
      </c>
      <c r="AH185" s="186">
        <f t="shared" si="49"/>
        <v>2.2396846114914356E-3</v>
      </c>
      <c r="AI185" s="134">
        <f t="shared" si="50"/>
        <v>1.7917476891931481E-5</v>
      </c>
      <c r="AJ185">
        <v>93.49</v>
      </c>
      <c r="AK185" s="96">
        <v>0.03</v>
      </c>
      <c r="AL185" s="96">
        <v>7.28</v>
      </c>
      <c r="AM185" s="1"/>
    </row>
    <row r="186" spans="1:39">
      <c r="A186" s="76" t="s">
        <v>2425</v>
      </c>
      <c r="B186" s="186">
        <v>0.14000000000000001</v>
      </c>
      <c r="C186" s="186">
        <v>0.13</v>
      </c>
      <c r="D186" s="189">
        <f t="shared" si="47"/>
        <v>1.0000000000000009E-2</v>
      </c>
      <c r="E186" s="186">
        <v>0.16</v>
      </c>
      <c r="F186" s="186">
        <v>0.13</v>
      </c>
      <c r="G186" s="189">
        <f t="shared" si="38"/>
        <v>0.03</v>
      </c>
      <c r="H186" s="186">
        <v>0.22</v>
      </c>
      <c r="I186" s="186">
        <v>0.13</v>
      </c>
      <c r="J186" s="189">
        <f t="shared" si="39"/>
        <v>0.09</v>
      </c>
      <c r="K186" s="186">
        <v>0.2</v>
      </c>
      <c r="L186" s="186">
        <v>0.13</v>
      </c>
      <c r="M186" s="189">
        <f t="shared" si="40"/>
        <v>7.0000000000000007E-2</v>
      </c>
      <c r="N186" s="186">
        <v>0.21</v>
      </c>
      <c r="O186" s="186">
        <v>0.13</v>
      </c>
      <c r="P186" s="189">
        <f t="shared" si="41"/>
        <v>7.9999999999999988E-2</v>
      </c>
      <c r="Q186" s="186">
        <v>0.23</v>
      </c>
      <c r="R186" s="186">
        <v>0.13</v>
      </c>
      <c r="S186" s="189">
        <f t="shared" si="42"/>
        <v>0.1</v>
      </c>
      <c r="T186" s="186">
        <v>0.22</v>
      </c>
      <c r="U186" s="186">
        <v>0.13</v>
      </c>
      <c r="V186" s="189">
        <f t="shared" si="43"/>
        <v>0.09</v>
      </c>
      <c r="W186" s="186">
        <v>0.18</v>
      </c>
      <c r="X186" s="186">
        <v>0.13</v>
      </c>
      <c r="Y186" s="189">
        <f t="shared" si="44"/>
        <v>4.9999999999999989E-2</v>
      </c>
      <c r="Z186" s="186">
        <v>0.16</v>
      </c>
      <c r="AA186" s="186">
        <v>0.13</v>
      </c>
      <c r="AB186" s="189">
        <f t="shared" si="45"/>
        <v>0.03</v>
      </c>
      <c r="AC186" s="186">
        <v>0.2</v>
      </c>
      <c r="AD186" s="186">
        <v>0.13</v>
      </c>
      <c r="AE186" s="189">
        <f t="shared" si="46"/>
        <v>7.0000000000000007E-2</v>
      </c>
      <c r="AF186" s="186">
        <f t="shared" si="48"/>
        <v>6.2000000000000013E-2</v>
      </c>
      <c r="AG186" s="96">
        <v>118.92</v>
      </c>
      <c r="AH186" s="186">
        <f t="shared" si="49"/>
        <v>4.223648810633706E-3</v>
      </c>
      <c r="AI186" s="134">
        <f t="shared" si="50"/>
        <v>2.6186622625928982E-4</v>
      </c>
      <c r="AJ186">
        <v>151.16</v>
      </c>
      <c r="AK186" s="96">
        <v>0.9</v>
      </c>
      <c r="AL186" s="96" t="s">
        <v>13</v>
      </c>
      <c r="AM186" s="1"/>
    </row>
    <row r="187" spans="1:39">
      <c r="A187" s="76" t="s">
        <v>2426</v>
      </c>
      <c r="B187" s="186" t="s">
        <v>13</v>
      </c>
      <c r="C187" s="186">
        <v>0.13</v>
      </c>
      <c r="D187" s="189" t="s">
        <v>13</v>
      </c>
      <c r="E187" s="186" t="s">
        <v>13</v>
      </c>
      <c r="F187" s="186">
        <v>0.13</v>
      </c>
      <c r="G187" s="189" t="s">
        <v>13</v>
      </c>
      <c r="H187" s="186" t="s">
        <v>13</v>
      </c>
      <c r="I187" s="186">
        <v>0.13</v>
      </c>
      <c r="J187" s="189" t="s">
        <v>13</v>
      </c>
      <c r="K187" s="186" t="s">
        <v>13</v>
      </c>
      <c r="L187" s="186">
        <v>0.13</v>
      </c>
      <c r="M187" s="189" t="s">
        <v>13</v>
      </c>
      <c r="N187" s="186" t="s">
        <v>13</v>
      </c>
      <c r="O187" s="186">
        <v>0.13</v>
      </c>
      <c r="P187" s="189" t="s">
        <v>13</v>
      </c>
      <c r="Q187" s="186" t="s">
        <v>13</v>
      </c>
      <c r="R187" s="186">
        <v>0.13</v>
      </c>
      <c r="S187" s="189" t="s">
        <v>13</v>
      </c>
      <c r="T187" s="186" t="s">
        <v>13</v>
      </c>
      <c r="U187" s="186">
        <v>0.13</v>
      </c>
      <c r="V187" s="189" t="s">
        <v>13</v>
      </c>
      <c r="W187" s="186">
        <v>0.27</v>
      </c>
      <c r="X187" s="186">
        <v>0.13</v>
      </c>
      <c r="Y187" s="189">
        <f t="shared" si="44"/>
        <v>0.14000000000000001</v>
      </c>
      <c r="Z187" s="186">
        <v>0.24</v>
      </c>
      <c r="AA187" s="186">
        <v>0.13</v>
      </c>
      <c r="AB187" s="189">
        <f t="shared" si="45"/>
        <v>0.10999999999999999</v>
      </c>
      <c r="AC187" s="186">
        <v>0.18</v>
      </c>
      <c r="AD187" s="186">
        <v>0.13</v>
      </c>
      <c r="AE187" s="189">
        <f t="shared" si="46"/>
        <v>4.9999999999999989E-2</v>
      </c>
      <c r="AF187" s="186">
        <f t="shared" si="48"/>
        <v>9.9999999999999992E-2</v>
      </c>
      <c r="AG187" s="96">
        <v>106.86</v>
      </c>
      <c r="AH187" s="186">
        <f t="shared" si="49"/>
        <v>3.795317119948855E-3</v>
      </c>
      <c r="AI187" s="134">
        <f t="shared" si="50"/>
        <v>3.7953171199488548E-4</v>
      </c>
      <c r="AJ187">
        <v>124.15</v>
      </c>
      <c r="AK187" s="96">
        <v>0.16</v>
      </c>
      <c r="AL187" s="96" t="s">
        <v>13</v>
      </c>
      <c r="AM187" s="1"/>
    </row>
    <row r="188" spans="1:39">
      <c r="A188" s="76" t="s">
        <v>2427</v>
      </c>
      <c r="B188" s="186">
        <v>0.19</v>
      </c>
      <c r="C188" s="186">
        <v>0.13</v>
      </c>
      <c r="D188" s="189">
        <f t="shared" si="47"/>
        <v>0.06</v>
      </c>
      <c r="E188" s="186">
        <v>0.18</v>
      </c>
      <c r="F188" s="186">
        <v>0.13</v>
      </c>
      <c r="G188" s="189">
        <f t="shared" si="38"/>
        <v>4.9999999999999989E-2</v>
      </c>
      <c r="H188" s="186">
        <v>0.11</v>
      </c>
      <c r="I188" s="186">
        <v>0.13</v>
      </c>
      <c r="J188" s="189">
        <f t="shared" si="39"/>
        <v>-2.0000000000000004E-2</v>
      </c>
      <c r="K188" s="186">
        <v>0.13</v>
      </c>
      <c r="L188" s="186">
        <v>0.13</v>
      </c>
      <c r="M188" s="189">
        <f t="shared" si="40"/>
        <v>0</v>
      </c>
      <c r="N188" s="186">
        <v>0.13</v>
      </c>
      <c r="O188" s="186">
        <v>0.13</v>
      </c>
      <c r="P188" s="189">
        <f t="shared" si="41"/>
        <v>0</v>
      </c>
      <c r="Q188" s="186">
        <v>0.12</v>
      </c>
      <c r="R188" s="186">
        <v>0.13</v>
      </c>
      <c r="S188" s="189">
        <f t="shared" si="42"/>
        <v>-1.0000000000000009E-2</v>
      </c>
      <c r="T188" s="186">
        <v>0.09</v>
      </c>
      <c r="U188" s="186">
        <v>0.13</v>
      </c>
      <c r="V188" s="189">
        <f t="shared" si="43"/>
        <v>-4.0000000000000008E-2</v>
      </c>
      <c r="W188" s="186">
        <v>0.09</v>
      </c>
      <c r="X188" s="186">
        <v>0.13</v>
      </c>
      <c r="Y188" s="189">
        <f t="shared" si="44"/>
        <v>-4.0000000000000008E-2</v>
      </c>
      <c r="Z188" s="186">
        <v>0.1</v>
      </c>
      <c r="AA188" s="186">
        <v>0.13</v>
      </c>
      <c r="AB188" s="189">
        <f t="shared" si="45"/>
        <v>-0.03</v>
      </c>
      <c r="AC188" s="186">
        <v>0.09</v>
      </c>
      <c r="AD188" s="186">
        <v>0.13</v>
      </c>
      <c r="AE188" s="189">
        <f t="shared" si="46"/>
        <v>-4.0000000000000008E-2</v>
      </c>
      <c r="AF188" s="186">
        <f t="shared" si="48"/>
        <v>-7.0000000000000045E-3</v>
      </c>
      <c r="AG188" s="96">
        <v>226.13</v>
      </c>
      <c r="AH188" s="186">
        <f t="shared" si="49"/>
        <v>8.0313967839606461E-3</v>
      </c>
      <c r="AI188" s="134">
        <f t="shared" si="50"/>
        <v>-5.6219777487724556E-5</v>
      </c>
      <c r="AJ188">
        <v>283.14999999999998</v>
      </c>
      <c r="AK188" s="96">
        <v>0.52</v>
      </c>
      <c r="AL188" s="96">
        <v>-12.15</v>
      </c>
      <c r="AM188" s="1"/>
    </row>
    <row r="189" spans="1:39">
      <c r="A189" s="76" t="s">
        <v>2428</v>
      </c>
      <c r="B189" s="186">
        <v>0.19</v>
      </c>
      <c r="C189" s="186">
        <v>0.13</v>
      </c>
      <c r="D189" s="189">
        <f t="shared" si="47"/>
        <v>0.06</v>
      </c>
      <c r="E189" s="186">
        <v>0.2</v>
      </c>
      <c r="F189" s="186">
        <v>0.13</v>
      </c>
      <c r="G189" s="189">
        <f t="shared" si="38"/>
        <v>7.0000000000000007E-2</v>
      </c>
      <c r="H189" s="186">
        <v>0.14000000000000001</v>
      </c>
      <c r="I189" s="186">
        <v>0.13</v>
      </c>
      <c r="J189" s="189">
        <f t="shared" si="39"/>
        <v>1.0000000000000009E-2</v>
      </c>
      <c r="K189" s="186">
        <v>0.17</v>
      </c>
      <c r="L189" s="186">
        <v>0.13</v>
      </c>
      <c r="M189" s="189">
        <f t="shared" si="40"/>
        <v>4.0000000000000008E-2</v>
      </c>
      <c r="N189" s="186">
        <v>0.18</v>
      </c>
      <c r="O189" s="186">
        <v>0.13</v>
      </c>
      <c r="P189" s="189">
        <f t="shared" si="41"/>
        <v>4.9999999999999989E-2</v>
      </c>
      <c r="Q189" s="186">
        <v>0.15</v>
      </c>
      <c r="R189" s="186">
        <v>0.13</v>
      </c>
      <c r="S189" s="189">
        <f t="shared" si="42"/>
        <v>1.999999999999999E-2</v>
      </c>
      <c r="T189" s="186">
        <v>0.17</v>
      </c>
      <c r="U189" s="186">
        <v>0.13</v>
      </c>
      <c r="V189" s="189">
        <f t="shared" si="43"/>
        <v>4.0000000000000008E-2</v>
      </c>
      <c r="W189" s="186">
        <v>0.19</v>
      </c>
      <c r="X189" s="186">
        <v>0.13</v>
      </c>
      <c r="Y189" s="189">
        <f t="shared" si="44"/>
        <v>0.06</v>
      </c>
      <c r="Z189" s="186">
        <v>0.1</v>
      </c>
      <c r="AA189" s="186">
        <v>0.13</v>
      </c>
      <c r="AB189" s="189">
        <f t="shared" si="45"/>
        <v>-0.03</v>
      </c>
      <c r="AC189" s="186">
        <v>0.11</v>
      </c>
      <c r="AD189" s="186">
        <v>0.13</v>
      </c>
      <c r="AE189" s="189">
        <f t="shared" si="46"/>
        <v>-2.0000000000000004E-2</v>
      </c>
      <c r="AF189" s="186">
        <f t="shared" si="48"/>
        <v>3.0000000000000006E-2</v>
      </c>
      <c r="AG189" s="96">
        <v>86.14</v>
      </c>
      <c r="AH189" s="186">
        <f t="shared" si="49"/>
        <v>3.0594105999662584E-3</v>
      </c>
      <c r="AI189" s="134">
        <f t="shared" si="50"/>
        <v>9.1782317998987775E-5</v>
      </c>
      <c r="AJ189">
        <v>108.62</v>
      </c>
      <c r="AK189" s="96">
        <v>1.61</v>
      </c>
      <c r="AL189" s="96">
        <v>12.96</v>
      </c>
      <c r="AM189" s="1"/>
    </row>
    <row r="190" spans="1:39">
      <c r="A190" s="76" t="s">
        <v>2429</v>
      </c>
      <c r="B190" s="186">
        <v>-5.3199999999999997E-2</v>
      </c>
      <c r="C190" s="186">
        <v>0.13</v>
      </c>
      <c r="D190" s="189">
        <f t="shared" si="47"/>
        <v>-0.1832</v>
      </c>
      <c r="E190" s="186">
        <v>-0.1067</v>
      </c>
      <c r="F190" s="186">
        <v>0.13</v>
      </c>
      <c r="G190" s="189">
        <f t="shared" si="38"/>
        <v>-0.23670000000000002</v>
      </c>
      <c r="H190" s="186">
        <v>-4.82E-2</v>
      </c>
      <c r="I190" s="186">
        <v>0.13</v>
      </c>
      <c r="J190" s="189">
        <f t="shared" si="39"/>
        <v>-0.1782</v>
      </c>
      <c r="K190" s="186">
        <v>6.3799999999999996E-2</v>
      </c>
      <c r="L190" s="186">
        <v>0.13</v>
      </c>
      <c r="M190" s="189">
        <f t="shared" si="40"/>
        <v>-6.6200000000000009E-2</v>
      </c>
      <c r="N190" s="186">
        <v>0.05</v>
      </c>
      <c r="O190" s="186">
        <v>0.13</v>
      </c>
      <c r="P190" s="189">
        <f t="shared" si="41"/>
        <v>-0.08</v>
      </c>
      <c r="Q190" s="186">
        <v>7.0000000000000007E-2</v>
      </c>
      <c r="R190" s="186">
        <v>0.13</v>
      </c>
      <c r="S190" s="189">
        <f t="shared" si="42"/>
        <v>-0.06</v>
      </c>
      <c r="T190" s="186">
        <v>-0.06</v>
      </c>
      <c r="U190" s="186">
        <v>0.13</v>
      </c>
      <c r="V190" s="189">
        <f t="shared" si="43"/>
        <v>-0.19</v>
      </c>
      <c r="W190" s="186">
        <v>-0.02</v>
      </c>
      <c r="X190" s="186">
        <v>0.13</v>
      </c>
      <c r="Y190" s="189">
        <f t="shared" si="44"/>
        <v>-0.15</v>
      </c>
      <c r="Z190" s="186">
        <v>-0.09</v>
      </c>
      <c r="AA190" s="186">
        <v>0.13</v>
      </c>
      <c r="AB190" s="189">
        <f t="shared" si="45"/>
        <v>-0.22</v>
      </c>
      <c r="AC190" s="186">
        <v>-0.19</v>
      </c>
      <c r="AD190" s="186">
        <v>0.13</v>
      </c>
      <c r="AE190" s="189">
        <f t="shared" si="46"/>
        <v>-0.32</v>
      </c>
      <c r="AF190" s="186">
        <f t="shared" si="48"/>
        <v>-0.16843</v>
      </c>
      <c r="AG190" s="96">
        <v>79.17</v>
      </c>
      <c r="AH190" s="186">
        <f t="shared" si="49"/>
        <v>2.811859034122692E-3</v>
      </c>
      <c r="AI190" s="134">
        <f t="shared" si="50"/>
        <v>-4.7360141711728497E-4</v>
      </c>
      <c r="AJ190">
        <v>269.73</v>
      </c>
      <c r="AK190" s="96">
        <v>0.62</v>
      </c>
      <c r="AL190" s="96">
        <v>-21.15</v>
      </c>
      <c r="AM190" s="1"/>
    </row>
    <row r="191" spans="1:39">
      <c r="A191" s="76" t="s">
        <v>2430</v>
      </c>
      <c r="B191" s="186">
        <v>0.09</v>
      </c>
      <c r="C191" s="186">
        <v>0.13</v>
      </c>
      <c r="D191" s="189">
        <f t="shared" si="47"/>
        <v>-4.0000000000000008E-2</v>
      </c>
      <c r="E191" s="186">
        <v>0.08</v>
      </c>
      <c r="F191" s="186">
        <v>0.13</v>
      </c>
      <c r="G191" s="189">
        <f t="shared" si="38"/>
        <v>-0.05</v>
      </c>
      <c r="H191" s="186">
        <v>0.09</v>
      </c>
      <c r="I191" s="186">
        <v>0.13</v>
      </c>
      <c r="J191" s="189">
        <f t="shared" si="39"/>
        <v>-4.0000000000000008E-2</v>
      </c>
      <c r="K191" s="186">
        <v>0.06</v>
      </c>
      <c r="L191" s="186">
        <v>0.13</v>
      </c>
      <c r="M191" s="189">
        <f t="shared" si="40"/>
        <v>-7.0000000000000007E-2</v>
      </c>
      <c r="N191" s="186">
        <v>0.1</v>
      </c>
      <c r="O191" s="186">
        <v>0.13</v>
      </c>
      <c r="P191" s="189">
        <f t="shared" si="41"/>
        <v>-0.03</v>
      </c>
      <c r="Q191" s="186">
        <v>7.0000000000000007E-2</v>
      </c>
      <c r="R191" s="186">
        <v>0.13</v>
      </c>
      <c r="S191" s="189">
        <f t="shared" si="42"/>
        <v>-0.06</v>
      </c>
      <c r="T191" s="186">
        <v>7.0000000000000007E-2</v>
      </c>
      <c r="U191" s="186">
        <v>0.13</v>
      </c>
      <c r="V191" s="189">
        <f t="shared" si="43"/>
        <v>-0.06</v>
      </c>
      <c r="W191" s="186">
        <v>0.06</v>
      </c>
      <c r="X191" s="186">
        <v>0.13</v>
      </c>
      <c r="Y191" s="189">
        <f t="shared" si="44"/>
        <v>-7.0000000000000007E-2</v>
      </c>
      <c r="Z191" s="186">
        <v>0.03</v>
      </c>
      <c r="AA191" s="186">
        <v>0.13</v>
      </c>
      <c r="AB191" s="189">
        <f t="shared" si="45"/>
        <v>-0.1</v>
      </c>
      <c r="AC191" s="186">
        <v>0.05</v>
      </c>
      <c r="AD191" s="186">
        <v>0.13</v>
      </c>
      <c r="AE191" s="189">
        <f t="shared" si="46"/>
        <v>-0.08</v>
      </c>
      <c r="AF191" s="186">
        <f t="shared" si="48"/>
        <v>-0.06</v>
      </c>
      <c r="AG191" s="96">
        <v>168.21</v>
      </c>
      <c r="AH191" s="186">
        <f t="shared" si="49"/>
        <v>5.9742681335073636E-3</v>
      </c>
      <c r="AI191" s="134">
        <f t="shared" si="50"/>
        <v>-3.5845608801044181E-4</v>
      </c>
      <c r="AJ191">
        <v>197.26</v>
      </c>
      <c r="AK191" s="96">
        <v>0.28999999999999998</v>
      </c>
      <c r="AL191" s="96">
        <v>-2.98</v>
      </c>
      <c r="AM191" s="1"/>
    </row>
    <row r="192" spans="1:39">
      <c r="A192" s="76" t="s">
        <v>2431</v>
      </c>
      <c r="B192" s="186" t="s">
        <v>13</v>
      </c>
      <c r="C192" s="186">
        <v>0.13</v>
      </c>
      <c r="D192" s="189" t="s">
        <v>13</v>
      </c>
      <c r="E192" s="186" t="s">
        <v>13</v>
      </c>
      <c r="F192" s="186">
        <v>0.13</v>
      </c>
      <c r="G192" s="189" t="s">
        <v>13</v>
      </c>
      <c r="H192" s="186" t="s">
        <v>13</v>
      </c>
      <c r="I192" s="186">
        <v>0.13</v>
      </c>
      <c r="J192" s="189" t="s">
        <v>13</v>
      </c>
      <c r="K192" s="186" t="s">
        <v>13</v>
      </c>
      <c r="L192" s="186">
        <v>0.13</v>
      </c>
      <c r="M192" s="189" t="s">
        <v>13</v>
      </c>
      <c r="N192" s="186">
        <v>0.23</v>
      </c>
      <c r="O192" s="186">
        <v>0.13</v>
      </c>
      <c r="P192" s="189">
        <f t="shared" si="41"/>
        <v>0.1</v>
      </c>
      <c r="Q192" s="186">
        <v>0.18</v>
      </c>
      <c r="R192" s="186">
        <v>0.13</v>
      </c>
      <c r="S192" s="189">
        <f t="shared" si="42"/>
        <v>4.9999999999999989E-2</v>
      </c>
      <c r="T192" s="186">
        <v>0.17</v>
      </c>
      <c r="U192" s="186">
        <v>0.13</v>
      </c>
      <c r="V192" s="189">
        <f t="shared" si="43"/>
        <v>4.0000000000000008E-2</v>
      </c>
      <c r="W192" s="186">
        <v>0.16</v>
      </c>
      <c r="X192" s="186">
        <v>0.13</v>
      </c>
      <c r="Y192" s="189">
        <f t="shared" si="44"/>
        <v>0.03</v>
      </c>
      <c r="Z192" s="186">
        <v>0.19</v>
      </c>
      <c r="AA192" s="186">
        <v>0.13</v>
      </c>
      <c r="AB192" s="189">
        <f t="shared" si="45"/>
        <v>0.06</v>
      </c>
      <c r="AC192" s="186">
        <v>0.15</v>
      </c>
      <c r="AD192" s="186">
        <v>0.13</v>
      </c>
      <c r="AE192" s="189">
        <f t="shared" si="46"/>
        <v>1.999999999999999E-2</v>
      </c>
      <c r="AF192" s="186">
        <f t="shared" si="48"/>
        <v>5.000000000000001E-2</v>
      </c>
      <c r="AG192" s="96">
        <v>66.55</v>
      </c>
      <c r="AH192" s="186">
        <f t="shared" si="49"/>
        <v>2.3636379780329056E-3</v>
      </c>
      <c r="AI192" s="134">
        <f t="shared" si="50"/>
        <v>1.181818989016453E-4</v>
      </c>
      <c r="AJ192">
        <v>75.63</v>
      </c>
      <c r="AK192" s="96">
        <v>0.69</v>
      </c>
      <c r="AL192" s="96" t="s">
        <v>13</v>
      </c>
      <c r="AM192" s="1"/>
    </row>
    <row r="193" spans="1:39">
      <c r="A193" s="76" t="s">
        <v>2432</v>
      </c>
      <c r="B193" s="186">
        <v>0.2</v>
      </c>
      <c r="C193" s="186">
        <v>0.13</v>
      </c>
      <c r="D193" s="189">
        <f t="shared" si="47"/>
        <v>7.0000000000000007E-2</v>
      </c>
      <c r="E193" s="186">
        <v>0.14000000000000001</v>
      </c>
      <c r="F193" s="186">
        <v>0.13</v>
      </c>
      <c r="G193" s="189">
        <f t="shared" si="38"/>
        <v>1.0000000000000009E-2</v>
      </c>
      <c r="H193" s="186">
        <v>0.15</v>
      </c>
      <c r="I193" s="186">
        <v>0.13</v>
      </c>
      <c r="J193" s="189">
        <f t="shared" si="39"/>
        <v>1.999999999999999E-2</v>
      </c>
      <c r="K193" s="186">
        <v>0.12</v>
      </c>
      <c r="L193" s="186">
        <v>0.13</v>
      </c>
      <c r="M193" s="189">
        <f t="shared" si="40"/>
        <v>-1.0000000000000009E-2</v>
      </c>
      <c r="N193" s="186">
        <v>0.17</v>
      </c>
      <c r="O193" s="186">
        <v>0.13</v>
      </c>
      <c r="P193" s="189">
        <f t="shared" si="41"/>
        <v>4.0000000000000008E-2</v>
      </c>
      <c r="Q193" s="186">
        <v>0.19</v>
      </c>
      <c r="R193" s="186">
        <v>0.13</v>
      </c>
      <c r="S193" s="189">
        <f t="shared" si="42"/>
        <v>0.06</v>
      </c>
      <c r="T193" s="186">
        <v>0.15</v>
      </c>
      <c r="U193" s="186">
        <v>0.13</v>
      </c>
      <c r="V193" s="189">
        <f t="shared" si="43"/>
        <v>1.999999999999999E-2</v>
      </c>
      <c r="W193" s="186">
        <v>0.15</v>
      </c>
      <c r="X193" s="186">
        <v>0.13</v>
      </c>
      <c r="Y193" s="189">
        <f t="shared" si="44"/>
        <v>1.999999999999999E-2</v>
      </c>
      <c r="Z193" s="186">
        <v>0.17</v>
      </c>
      <c r="AA193" s="186">
        <v>0.13</v>
      </c>
      <c r="AB193" s="189">
        <f t="shared" si="45"/>
        <v>4.0000000000000008E-2</v>
      </c>
      <c r="AC193" s="186">
        <v>0.2</v>
      </c>
      <c r="AD193" s="186">
        <v>0.13</v>
      </c>
      <c r="AE193" s="189">
        <f t="shared" si="46"/>
        <v>7.0000000000000007E-2</v>
      </c>
      <c r="AF193" s="186">
        <f t="shared" si="48"/>
        <v>3.4000000000000002E-2</v>
      </c>
      <c r="AG193" s="96">
        <v>85.95</v>
      </c>
      <c r="AH193" s="186">
        <f t="shared" si="49"/>
        <v>3.0526624224181554E-3</v>
      </c>
      <c r="AI193" s="134">
        <f t="shared" si="50"/>
        <v>1.0379052236221729E-4</v>
      </c>
      <c r="AJ193">
        <v>115.36</v>
      </c>
      <c r="AK193" s="96">
        <v>1.49</v>
      </c>
      <c r="AL193" s="96" t="s">
        <v>13</v>
      </c>
      <c r="AM193" s="1"/>
    </row>
    <row r="194" spans="1:39">
      <c r="A194" s="76" t="s">
        <v>2433</v>
      </c>
      <c r="B194" s="186">
        <v>-0.09</v>
      </c>
      <c r="C194" s="186">
        <v>0.13</v>
      </c>
      <c r="D194" s="189">
        <f t="shared" si="47"/>
        <v>-0.22</v>
      </c>
      <c r="E194" s="186">
        <v>-0.01</v>
      </c>
      <c r="F194" s="186">
        <v>0.13</v>
      </c>
      <c r="G194" s="189">
        <f t="shared" si="38"/>
        <v>-0.14000000000000001</v>
      </c>
      <c r="H194" s="186">
        <v>-7.0000000000000007E-2</v>
      </c>
      <c r="I194" s="186">
        <v>0.13</v>
      </c>
      <c r="J194" s="189">
        <f t="shared" si="39"/>
        <v>-0.2</v>
      </c>
      <c r="K194" s="186">
        <v>-0.08</v>
      </c>
      <c r="L194" s="186">
        <v>0.13</v>
      </c>
      <c r="M194" s="189">
        <f t="shared" si="40"/>
        <v>-0.21000000000000002</v>
      </c>
      <c r="N194" s="186">
        <v>-0.03</v>
      </c>
      <c r="O194" s="186">
        <v>0.13</v>
      </c>
      <c r="P194" s="189">
        <f t="shared" si="41"/>
        <v>-0.16</v>
      </c>
      <c r="Q194" s="186">
        <v>-0.03</v>
      </c>
      <c r="R194" s="186">
        <v>0.13</v>
      </c>
      <c r="S194" s="189">
        <f t="shared" si="42"/>
        <v>-0.16</v>
      </c>
      <c r="T194" s="186">
        <v>0.02</v>
      </c>
      <c r="U194" s="186">
        <v>0.13</v>
      </c>
      <c r="V194" s="189">
        <f t="shared" si="43"/>
        <v>-0.11</v>
      </c>
      <c r="W194" s="186">
        <v>0.02</v>
      </c>
      <c r="X194" s="186">
        <v>0.13</v>
      </c>
      <c r="Y194" s="189">
        <f t="shared" si="44"/>
        <v>-0.11</v>
      </c>
      <c r="Z194" s="186">
        <v>0</v>
      </c>
      <c r="AA194" s="186">
        <v>0.13</v>
      </c>
      <c r="AB194" s="189">
        <f t="shared" si="45"/>
        <v>-0.13</v>
      </c>
      <c r="AC194" s="186">
        <v>-0.01</v>
      </c>
      <c r="AD194" s="186">
        <v>0.13</v>
      </c>
      <c r="AE194" s="189">
        <f t="shared" si="46"/>
        <v>-0.14000000000000001</v>
      </c>
      <c r="AF194" s="186">
        <f t="shared" si="48"/>
        <v>-0.15800000000000006</v>
      </c>
      <c r="AG194" s="96">
        <v>94.57</v>
      </c>
      <c r="AH194" s="186">
        <f t="shared" si="49"/>
        <v>3.358816582758405E-3</v>
      </c>
      <c r="AI194" s="134">
        <f t="shared" si="50"/>
        <v>-5.306930200758282E-4</v>
      </c>
      <c r="AJ194">
        <v>134.27000000000001</v>
      </c>
      <c r="AK194" s="96">
        <v>3.91</v>
      </c>
      <c r="AL194" s="96">
        <v>-2.48</v>
      </c>
      <c r="AM194" s="1"/>
    </row>
    <row r="195" spans="1:39">
      <c r="A195" s="76" t="s">
        <v>2434</v>
      </c>
      <c r="B195" s="186">
        <v>0.17</v>
      </c>
      <c r="C195" s="186">
        <v>0.13</v>
      </c>
      <c r="D195" s="189">
        <f t="shared" si="47"/>
        <v>4.0000000000000008E-2</v>
      </c>
      <c r="E195" s="186">
        <v>0.26</v>
      </c>
      <c r="F195" s="186">
        <v>0.13</v>
      </c>
      <c r="G195" s="189">
        <f t="shared" si="38"/>
        <v>0.13</v>
      </c>
      <c r="H195" s="186">
        <v>0.14000000000000001</v>
      </c>
      <c r="I195" s="186">
        <v>0.13</v>
      </c>
      <c r="J195" s="189">
        <f t="shared" si="39"/>
        <v>1.0000000000000009E-2</v>
      </c>
      <c r="K195" s="186">
        <v>0.16</v>
      </c>
      <c r="L195" s="186">
        <v>0.13</v>
      </c>
      <c r="M195" s="189">
        <f t="shared" si="40"/>
        <v>0.03</v>
      </c>
      <c r="N195" s="186">
        <v>0.14000000000000001</v>
      </c>
      <c r="O195" s="186">
        <v>0.13</v>
      </c>
      <c r="P195" s="189">
        <f t="shared" si="41"/>
        <v>1.0000000000000009E-2</v>
      </c>
      <c r="Q195" s="186">
        <v>0.13</v>
      </c>
      <c r="R195" s="186">
        <v>0.13</v>
      </c>
      <c r="S195" s="189">
        <f t="shared" si="42"/>
        <v>0</v>
      </c>
      <c r="T195" s="186">
        <v>0.17</v>
      </c>
      <c r="U195" s="186">
        <v>0.13</v>
      </c>
      <c r="V195" s="189">
        <f t="shared" si="43"/>
        <v>4.0000000000000008E-2</v>
      </c>
      <c r="W195" s="186">
        <v>0.16</v>
      </c>
      <c r="X195" s="186">
        <v>0.13</v>
      </c>
      <c r="Y195" s="189">
        <f t="shared" si="44"/>
        <v>0.03</v>
      </c>
      <c r="Z195" s="186">
        <v>0.18</v>
      </c>
      <c r="AA195" s="186">
        <v>0.13</v>
      </c>
      <c r="AB195" s="189">
        <f t="shared" si="45"/>
        <v>4.9999999999999989E-2</v>
      </c>
      <c r="AC195" s="186">
        <v>0.13</v>
      </c>
      <c r="AD195" s="186">
        <v>0.13</v>
      </c>
      <c r="AE195" s="189">
        <f t="shared" si="46"/>
        <v>0</v>
      </c>
      <c r="AF195" s="186">
        <f t="shared" si="48"/>
        <v>3.4000000000000002E-2</v>
      </c>
      <c r="AG195" s="96">
        <v>35.770000000000003</v>
      </c>
      <c r="AH195" s="186">
        <f t="shared" si="49"/>
        <v>1.2704332152402261E-3</v>
      </c>
      <c r="AI195" s="134">
        <f t="shared" si="50"/>
        <v>4.3194729318167694E-5</v>
      </c>
      <c r="AJ195">
        <v>45.36</v>
      </c>
      <c r="AK195" s="96">
        <v>0.18</v>
      </c>
      <c r="AL195" s="96">
        <v>11.77</v>
      </c>
      <c r="AM195" s="1"/>
    </row>
    <row r="196" spans="1:39">
      <c r="A196" s="76" t="s">
        <v>2435</v>
      </c>
      <c r="B196" s="186">
        <v>0.17</v>
      </c>
      <c r="C196" s="186">
        <v>0.13</v>
      </c>
      <c r="D196" s="189">
        <f t="shared" si="47"/>
        <v>4.0000000000000008E-2</v>
      </c>
      <c r="E196" s="186">
        <v>0.15</v>
      </c>
      <c r="F196" s="186">
        <v>0.13</v>
      </c>
      <c r="G196" s="189">
        <f t="shared" ref="G196:G221" si="51">E196-F196</f>
        <v>1.999999999999999E-2</v>
      </c>
      <c r="H196" s="186">
        <v>0.12</v>
      </c>
      <c r="I196" s="186">
        <v>0.13</v>
      </c>
      <c r="J196" s="189">
        <f t="shared" ref="J196:J221" si="52">H196-I196</f>
        <v>-1.0000000000000009E-2</v>
      </c>
      <c r="K196" s="186">
        <v>0.1</v>
      </c>
      <c r="L196" s="186">
        <v>0.13</v>
      </c>
      <c r="M196" s="189">
        <f t="shared" ref="M196:M220" si="53">K196-L196</f>
        <v>-0.03</v>
      </c>
      <c r="N196" s="186">
        <v>0</v>
      </c>
      <c r="O196" s="186">
        <v>0.13</v>
      </c>
      <c r="P196" s="189">
        <f t="shared" ref="P196:P221" si="54">N196-O196</f>
        <v>-0.13</v>
      </c>
      <c r="Q196" s="186">
        <v>-0.04</v>
      </c>
      <c r="R196" s="186">
        <v>0.13</v>
      </c>
      <c r="S196" s="189">
        <f t="shared" ref="S196:S221" si="55">Q196-R196</f>
        <v>-0.17</v>
      </c>
      <c r="T196" s="186">
        <v>7.0000000000000007E-2</v>
      </c>
      <c r="U196" s="186">
        <v>0.13</v>
      </c>
      <c r="V196" s="189">
        <f t="shared" ref="V196:V221" si="56">T196-U196</f>
        <v>-0.06</v>
      </c>
      <c r="W196" s="186">
        <v>0.14000000000000001</v>
      </c>
      <c r="X196" s="186">
        <v>0.13</v>
      </c>
      <c r="Y196" s="189">
        <f t="shared" ref="Y196:Y220" si="57">W196-X196</f>
        <v>1.0000000000000009E-2</v>
      </c>
      <c r="Z196" s="186">
        <v>0.16</v>
      </c>
      <c r="AA196" s="186">
        <v>0.13</v>
      </c>
      <c r="AB196" s="189">
        <f t="shared" ref="AB196:AB220" si="58">Z196-AA196</f>
        <v>0.03</v>
      </c>
      <c r="AC196" s="186">
        <v>0.16</v>
      </c>
      <c r="AD196" s="186">
        <v>0.13</v>
      </c>
      <c r="AE196" s="189">
        <f t="shared" ref="AE196:AE219" si="59">AC196-AD196</f>
        <v>0.03</v>
      </c>
      <c r="AF196" s="186">
        <f t="shared" si="48"/>
        <v>-2.7000000000000003E-2</v>
      </c>
      <c r="AG196" s="96">
        <v>31.1</v>
      </c>
      <c r="AH196" s="186">
        <f t="shared" si="49"/>
        <v>1.1045701144526427E-3</v>
      </c>
      <c r="AI196" s="134">
        <f t="shared" si="50"/>
        <v>-2.9823393090221356E-5</v>
      </c>
      <c r="AJ196">
        <v>36.99</v>
      </c>
      <c r="AK196" s="96">
        <v>0.14000000000000001</v>
      </c>
      <c r="AL196" s="96">
        <v>15.63</v>
      </c>
      <c r="AM196" s="1"/>
    </row>
    <row r="197" spans="1:39">
      <c r="A197" s="76" t="s">
        <v>2436</v>
      </c>
      <c r="B197" s="186">
        <v>0.11</v>
      </c>
      <c r="C197" s="186">
        <v>0.13</v>
      </c>
      <c r="D197" s="189">
        <f t="shared" si="47"/>
        <v>-2.0000000000000004E-2</v>
      </c>
      <c r="E197" s="186">
        <v>0.11</v>
      </c>
      <c r="F197" s="186">
        <v>0.13</v>
      </c>
      <c r="G197" s="189">
        <f t="shared" si="51"/>
        <v>-2.0000000000000004E-2</v>
      </c>
      <c r="H197" s="186">
        <v>0.06</v>
      </c>
      <c r="I197" s="186">
        <v>0.13</v>
      </c>
      <c r="J197" s="189">
        <f t="shared" si="52"/>
        <v>-7.0000000000000007E-2</v>
      </c>
      <c r="K197" s="186">
        <v>0.08</v>
      </c>
      <c r="L197" s="186">
        <v>0.13</v>
      </c>
      <c r="M197" s="189">
        <f t="shared" si="53"/>
        <v>-0.05</v>
      </c>
      <c r="N197" s="186">
        <v>0.11</v>
      </c>
      <c r="O197" s="186">
        <v>0.13</v>
      </c>
      <c r="P197" s="189">
        <f t="shared" si="54"/>
        <v>-2.0000000000000004E-2</v>
      </c>
      <c r="Q197" s="186">
        <v>0.13</v>
      </c>
      <c r="R197" s="186">
        <v>0.13</v>
      </c>
      <c r="S197" s="189">
        <f t="shared" si="55"/>
        <v>0</v>
      </c>
      <c r="T197" s="186">
        <v>0.13</v>
      </c>
      <c r="U197" s="186">
        <v>0.13</v>
      </c>
      <c r="V197" s="189">
        <f t="shared" si="56"/>
        <v>0</v>
      </c>
      <c r="W197" s="186">
        <v>0.12</v>
      </c>
      <c r="X197" s="186">
        <v>0.13</v>
      </c>
      <c r="Y197" s="189">
        <f t="shared" si="57"/>
        <v>-1.0000000000000009E-2</v>
      </c>
      <c r="Z197" s="186">
        <v>0.13</v>
      </c>
      <c r="AA197" s="186">
        <v>0.13</v>
      </c>
      <c r="AB197" s="189">
        <f t="shared" si="58"/>
        <v>0</v>
      </c>
      <c r="AC197" s="186">
        <v>0.12</v>
      </c>
      <c r="AD197" s="186">
        <v>0.13</v>
      </c>
      <c r="AE197" s="189">
        <f t="shared" si="59"/>
        <v>-1.0000000000000009E-2</v>
      </c>
      <c r="AF197" s="186">
        <f t="shared" si="48"/>
        <v>-2.0000000000000007E-2</v>
      </c>
      <c r="AG197" s="96">
        <v>112.61</v>
      </c>
      <c r="AH197" s="186">
        <f t="shared" si="49"/>
        <v>3.999538282588813E-3</v>
      </c>
      <c r="AI197" s="134">
        <f t="shared" si="50"/>
        <v>-7.9990765651776285E-5</v>
      </c>
      <c r="AJ197">
        <v>146.85</v>
      </c>
      <c r="AK197" s="96">
        <v>1.69</v>
      </c>
      <c r="AL197" s="96">
        <v>-5.21</v>
      </c>
      <c r="AM197" s="1"/>
    </row>
    <row r="198" spans="1:39">
      <c r="A198" s="76" t="s">
        <v>2437</v>
      </c>
      <c r="B198" s="186" t="s">
        <v>13</v>
      </c>
      <c r="C198" s="186">
        <v>0.13</v>
      </c>
      <c r="D198" s="189" t="s">
        <v>13</v>
      </c>
      <c r="E198" s="186">
        <v>0.11</v>
      </c>
      <c r="F198" s="186">
        <v>0.13</v>
      </c>
      <c r="G198" s="189">
        <f t="shared" si="51"/>
        <v>-2.0000000000000004E-2</v>
      </c>
      <c r="H198" s="186">
        <v>0.15</v>
      </c>
      <c r="I198" s="186">
        <v>0.13</v>
      </c>
      <c r="J198" s="189">
        <f t="shared" si="52"/>
        <v>1.999999999999999E-2</v>
      </c>
      <c r="K198" s="186">
        <v>0.16</v>
      </c>
      <c r="L198" s="186">
        <v>0.13</v>
      </c>
      <c r="M198" s="189">
        <f t="shared" si="53"/>
        <v>0.03</v>
      </c>
      <c r="N198" s="186">
        <v>0.14000000000000001</v>
      </c>
      <c r="O198" s="186">
        <v>0.13</v>
      </c>
      <c r="P198" s="189">
        <f t="shared" si="54"/>
        <v>1.0000000000000009E-2</v>
      </c>
      <c r="Q198" s="186">
        <v>0.12</v>
      </c>
      <c r="R198" s="186">
        <v>0.13</v>
      </c>
      <c r="S198" s="189">
        <f t="shared" si="55"/>
        <v>-1.0000000000000009E-2</v>
      </c>
      <c r="T198" s="186" t="s">
        <v>13</v>
      </c>
      <c r="U198" s="186">
        <v>0.13</v>
      </c>
      <c r="V198" s="189" t="s">
        <v>13</v>
      </c>
      <c r="W198" s="186" t="s">
        <v>13</v>
      </c>
      <c r="X198" s="186">
        <v>0.13</v>
      </c>
      <c r="Y198" s="189" t="s">
        <v>13</v>
      </c>
      <c r="Z198" s="186" t="s">
        <v>13</v>
      </c>
      <c r="AA198" s="186">
        <v>0.13</v>
      </c>
      <c r="AB198" s="189" t="s">
        <v>13</v>
      </c>
      <c r="AC198" s="186" t="s">
        <v>13</v>
      </c>
      <c r="AD198" s="186">
        <v>0.13</v>
      </c>
      <c r="AE198" s="189" t="s">
        <v>13</v>
      </c>
      <c r="AF198" s="186">
        <f t="shared" si="48"/>
        <v>5.9999999999999967E-3</v>
      </c>
      <c r="AG198" s="96">
        <v>13.45</v>
      </c>
      <c r="AH198" s="186">
        <f t="shared" si="49"/>
        <v>4.7769993695781488E-4</v>
      </c>
      <c r="AI198" s="134">
        <f t="shared" si="50"/>
        <v>2.8661996217468878E-6</v>
      </c>
      <c r="AJ198">
        <v>20.61</v>
      </c>
      <c r="AK198" s="96">
        <v>0.03</v>
      </c>
      <c r="AL198" s="96">
        <v>7.61</v>
      </c>
      <c r="AM198" s="1"/>
    </row>
    <row r="199" spans="1:39">
      <c r="A199" s="76" t="s">
        <v>2438</v>
      </c>
      <c r="B199" s="186" t="s">
        <v>13</v>
      </c>
      <c r="C199" s="186">
        <v>0.13</v>
      </c>
      <c r="D199" s="189" t="s">
        <v>13</v>
      </c>
      <c r="E199" s="186" t="s">
        <v>13</v>
      </c>
      <c r="F199" s="186">
        <v>0.13</v>
      </c>
      <c r="G199" s="189" t="s">
        <v>13</v>
      </c>
      <c r="H199" s="186" t="s">
        <v>13</v>
      </c>
      <c r="I199" s="186">
        <v>0.13</v>
      </c>
      <c r="J199" s="189" t="s">
        <v>13</v>
      </c>
      <c r="K199" s="186">
        <v>-2.7400000000000001E-2</v>
      </c>
      <c r="L199" s="186">
        <v>0.13</v>
      </c>
      <c r="M199" s="189">
        <f t="shared" si="53"/>
        <v>-0.15740000000000001</v>
      </c>
      <c r="N199" s="186">
        <v>-1.49E-2</v>
      </c>
      <c r="O199" s="186">
        <v>0.13</v>
      </c>
      <c r="P199" s="189">
        <f t="shared" si="54"/>
        <v>-0.1449</v>
      </c>
      <c r="Q199" s="186">
        <v>7.9000000000000008E-3</v>
      </c>
      <c r="R199" s="186">
        <v>0.13</v>
      </c>
      <c r="S199" s="189">
        <f t="shared" si="55"/>
        <v>-0.1221</v>
      </c>
      <c r="T199" s="186">
        <v>-9.9199999999999997E-2</v>
      </c>
      <c r="U199" s="186">
        <v>0.13</v>
      </c>
      <c r="V199" s="189">
        <f t="shared" si="56"/>
        <v>-0.22920000000000001</v>
      </c>
      <c r="W199" s="186">
        <v>0.1489</v>
      </c>
      <c r="X199" s="186">
        <v>0.13</v>
      </c>
      <c r="Y199" s="189">
        <f t="shared" si="57"/>
        <v>1.89E-2</v>
      </c>
      <c r="Z199" s="186">
        <v>0.26</v>
      </c>
      <c r="AA199" s="186">
        <v>0.13</v>
      </c>
      <c r="AB199" s="189">
        <f t="shared" si="58"/>
        <v>0.13</v>
      </c>
      <c r="AC199" s="186">
        <v>0.34</v>
      </c>
      <c r="AD199" s="186">
        <v>0.13</v>
      </c>
      <c r="AE199" s="189">
        <f t="shared" si="59"/>
        <v>0.21000000000000002</v>
      </c>
      <c r="AF199" s="186">
        <f t="shared" si="48"/>
        <v>-4.2099999999999985E-2</v>
      </c>
      <c r="AG199" s="96">
        <v>58.88</v>
      </c>
      <c r="AH199" s="186">
        <f t="shared" si="49"/>
        <v>2.0912247054331702E-3</v>
      </c>
      <c r="AI199" s="134">
        <f t="shared" si="50"/>
        <v>-8.8040560098736438E-5</v>
      </c>
      <c r="AJ199">
        <v>66.38</v>
      </c>
      <c r="AK199" s="96">
        <v>1.62</v>
      </c>
      <c r="AL199" s="96" t="s">
        <v>13</v>
      </c>
      <c r="AM199" s="1"/>
    </row>
    <row r="200" spans="1:39">
      <c r="A200" s="76" t="s">
        <v>2439</v>
      </c>
      <c r="B200" s="186">
        <v>0.05</v>
      </c>
      <c r="C200" s="186">
        <v>0.13</v>
      </c>
      <c r="D200" s="189">
        <f t="shared" ref="D200:D220" si="60">B200-C200</f>
        <v>-0.08</v>
      </c>
      <c r="E200" s="186">
        <v>0.11</v>
      </c>
      <c r="F200" s="186">
        <v>0.13</v>
      </c>
      <c r="G200" s="189">
        <f t="shared" si="51"/>
        <v>-2.0000000000000004E-2</v>
      </c>
      <c r="H200" s="186">
        <v>0.12</v>
      </c>
      <c r="I200" s="186">
        <v>0.13</v>
      </c>
      <c r="J200" s="189">
        <f t="shared" si="52"/>
        <v>-1.0000000000000009E-2</v>
      </c>
      <c r="K200" s="186">
        <v>0.02</v>
      </c>
      <c r="L200" s="186">
        <v>0.13</v>
      </c>
      <c r="M200" s="189">
        <f t="shared" si="53"/>
        <v>-0.11</v>
      </c>
      <c r="N200" s="186">
        <v>0.1</v>
      </c>
      <c r="O200" s="186">
        <v>0.13</v>
      </c>
      <c r="P200" s="189">
        <f t="shared" si="54"/>
        <v>-0.03</v>
      </c>
      <c r="Q200" s="186">
        <v>0.1</v>
      </c>
      <c r="R200" s="186">
        <v>0.13</v>
      </c>
      <c r="S200" s="189">
        <f t="shared" si="55"/>
        <v>-0.03</v>
      </c>
      <c r="T200" s="186">
        <v>0.12</v>
      </c>
      <c r="U200" s="186">
        <v>0.13</v>
      </c>
      <c r="V200" s="189">
        <f t="shared" si="56"/>
        <v>-1.0000000000000009E-2</v>
      </c>
      <c r="W200" s="186">
        <v>0.15</v>
      </c>
      <c r="X200" s="186">
        <v>0.13</v>
      </c>
      <c r="Y200" s="189">
        <f t="shared" si="57"/>
        <v>1.999999999999999E-2</v>
      </c>
      <c r="Z200" s="186">
        <v>0.15</v>
      </c>
      <c r="AA200" s="186">
        <v>0.13</v>
      </c>
      <c r="AB200" s="189">
        <f t="shared" si="58"/>
        <v>1.999999999999999E-2</v>
      </c>
      <c r="AC200" s="186">
        <v>0.16</v>
      </c>
      <c r="AD200" s="186">
        <v>0.13</v>
      </c>
      <c r="AE200" s="189">
        <f t="shared" si="59"/>
        <v>0.03</v>
      </c>
      <c r="AF200" s="186">
        <f t="shared" si="48"/>
        <v>-2.1999999999999999E-2</v>
      </c>
      <c r="AG200" s="96">
        <v>6.27</v>
      </c>
      <c r="AH200" s="186">
        <f t="shared" si="49"/>
        <v>2.2268985908739772E-4</v>
      </c>
      <c r="AI200" s="134">
        <f t="shared" si="50"/>
        <v>-4.8991768999227498E-6</v>
      </c>
      <c r="AJ200">
        <v>24.85</v>
      </c>
      <c r="AK200" s="96">
        <v>0.7</v>
      </c>
      <c r="AL200" s="96" t="s">
        <v>13</v>
      </c>
      <c r="AM200" s="1"/>
    </row>
    <row r="201" spans="1:39">
      <c r="A201" s="76" t="s">
        <v>2440</v>
      </c>
      <c r="B201" s="186">
        <v>0.1</v>
      </c>
      <c r="C201" s="186">
        <v>0.13</v>
      </c>
      <c r="D201" s="189">
        <f t="shared" si="60"/>
        <v>-0.03</v>
      </c>
      <c r="E201" s="186">
        <v>0.15</v>
      </c>
      <c r="F201" s="186">
        <v>0.13</v>
      </c>
      <c r="G201" s="189">
        <f t="shared" si="51"/>
        <v>1.999999999999999E-2</v>
      </c>
      <c r="H201" s="186">
        <v>0.19</v>
      </c>
      <c r="I201" s="186">
        <v>0.13</v>
      </c>
      <c r="J201" s="189">
        <f t="shared" si="52"/>
        <v>0.06</v>
      </c>
      <c r="K201" s="186">
        <v>0.16</v>
      </c>
      <c r="L201" s="186">
        <v>0.13</v>
      </c>
      <c r="M201" s="189">
        <f t="shared" si="53"/>
        <v>0.03</v>
      </c>
      <c r="N201" s="186">
        <v>0.12</v>
      </c>
      <c r="O201" s="186">
        <v>0.13</v>
      </c>
      <c r="P201" s="189">
        <f t="shared" si="54"/>
        <v>-1.0000000000000009E-2</v>
      </c>
      <c r="Q201" s="186">
        <v>0.09</v>
      </c>
      <c r="R201" s="186">
        <v>0.13</v>
      </c>
      <c r="S201" s="189">
        <f t="shared" si="55"/>
        <v>-4.0000000000000008E-2</v>
      </c>
      <c r="T201" s="186">
        <v>0.09</v>
      </c>
      <c r="U201" s="186">
        <v>0.13</v>
      </c>
      <c r="V201" s="189">
        <f t="shared" si="56"/>
        <v>-4.0000000000000008E-2</v>
      </c>
      <c r="W201" s="186">
        <v>0.1</v>
      </c>
      <c r="X201" s="186">
        <v>0.13</v>
      </c>
      <c r="Y201" s="189">
        <f t="shared" si="57"/>
        <v>-0.03</v>
      </c>
      <c r="Z201" s="186">
        <v>0.1</v>
      </c>
      <c r="AA201" s="186">
        <v>0.13</v>
      </c>
      <c r="AB201" s="189">
        <f t="shared" si="58"/>
        <v>-0.03</v>
      </c>
      <c r="AC201" s="186">
        <v>7.0000000000000007E-2</v>
      </c>
      <c r="AD201" s="186">
        <v>0.13</v>
      </c>
      <c r="AE201" s="189">
        <f t="shared" si="59"/>
        <v>-0.06</v>
      </c>
      <c r="AF201" s="186">
        <f t="shared" si="48"/>
        <v>-1.3000000000000003E-2</v>
      </c>
      <c r="AG201" s="96">
        <v>44.15</v>
      </c>
      <c r="AH201" s="186">
        <f t="shared" si="49"/>
        <v>1.5680633618355038E-3</v>
      </c>
      <c r="AI201" s="134">
        <f t="shared" si="50"/>
        <v>-2.0384823703861555E-5</v>
      </c>
      <c r="AJ201">
        <v>56.8</v>
      </c>
      <c r="AK201" s="96">
        <v>0.7</v>
      </c>
      <c r="AL201" s="96">
        <v>6.94</v>
      </c>
      <c r="AM201" s="1"/>
    </row>
    <row r="202" spans="1:39">
      <c r="A202" s="76" t="s">
        <v>2441</v>
      </c>
      <c r="B202" s="186">
        <v>0.1</v>
      </c>
      <c r="C202" s="186">
        <v>0.13</v>
      </c>
      <c r="D202" s="189">
        <f t="shared" si="60"/>
        <v>-0.03</v>
      </c>
      <c r="E202" s="186">
        <v>0.09</v>
      </c>
      <c r="F202" s="186">
        <v>0.13</v>
      </c>
      <c r="G202" s="189">
        <f t="shared" si="51"/>
        <v>-4.0000000000000008E-2</v>
      </c>
      <c r="H202" s="186">
        <v>0.11</v>
      </c>
      <c r="I202" s="186">
        <v>0.13</v>
      </c>
      <c r="J202" s="189">
        <f t="shared" si="52"/>
        <v>-2.0000000000000004E-2</v>
      </c>
      <c r="K202" s="186">
        <v>0.1</v>
      </c>
      <c r="L202" s="186">
        <v>0.13</v>
      </c>
      <c r="M202" s="189">
        <f t="shared" si="53"/>
        <v>-0.03</v>
      </c>
      <c r="N202" s="186">
        <v>0.1</v>
      </c>
      <c r="O202" s="186">
        <v>0.13</v>
      </c>
      <c r="P202" s="189">
        <f t="shared" si="54"/>
        <v>-0.03</v>
      </c>
      <c r="Q202" s="186">
        <v>0.1</v>
      </c>
      <c r="R202" s="186">
        <v>0.13</v>
      </c>
      <c r="S202" s="189">
        <f t="shared" si="55"/>
        <v>-0.03</v>
      </c>
      <c r="T202" s="186">
        <v>0.09</v>
      </c>
      <c r="U202" s="186">
        <v>0.13</v>
      </c>
      <c r="V202" s="189">
        <f t="shared" si="56"/>
        <v>-4.0000000000000008E-2</v>
      </c>
      <c r="W202" s="186">
        <v>0.08</v>
      </c>
      <c r="X202" s="186">
        <v>0.13</v>
      </c>
      <c r="Y202" s="189">
        <f t="shared" si="57"/>
        <v>-0.05</v>
      </c>
      <c r="Z202" s="186">
        <v>0.02</v>
      </c>
      <c r="AA202" s="186">
        <v>0.13</v>
      </c>
      <c r="AB202" s="189">
        <f t="shared" si="58"/>
        <v>-0.11</v>
      </c>
      <c r="AC202" s="186">
        <v>7.0000000000000007E-2</v>
      </c>
      <c r="AD202" s="186">
        <v>0.13</v>
      </c>
      <c r="AE202" s="189">
        <f t="shared" si="59"/>
        <v>-0.06</v>
      </c>
      <c r="AF202" s="186">
        <f t="shared" si="48"/>
        <v>-4.3999999999999997E-2</v>
      </c>
      <c r="AG202" s="96">
        <v>783.72</v>
      </c>
      <c r="AH202" s="186">
        <f t="shared" si="49"/>
        <v>2.7835166884206595E-2</v>
      </c>
      <c r="AI202" s="134">
        <f t="shared" si="50"/>
        <v>-1.2247473429050902E-3</v>
      </c>
      <c r="AJ202">
        <v>1265.51</v>
      </c>
      <c r="AK202" s="96">
        <v>1.71</v>
      </c>
      <c r="AL202" s="96" t="s">
        <v>13</v>
      </c>
      <c r="AM202" s="1"/>
    </row>
    <row r="203" spans="1:39">
      <c r="A203" s="76" t="s">
        <v>2442</v>
      </c>
      <c r="B203" s="186">
        <v>0.1</v>
      </c>
      <c r="C203" s="186">
        <v>0.13</v>
      </c>
      <c r="D203" s="189">
        <f t="shared" si="60"/>
        <v>-0.03</v>
      </c>
      <c r="E203" s="186">
        <v>0.08</v>
      </c>
      <c r="F203" s="186">
        <v>0.13</v>
      </c>
      <c r="G203" s="189">
        <f t="shared" si="51"/>
        <v>-0.05</v>
      </c>
      <c r="H203" s="186">
        <v>0.1</v>
      </c>
      <c r="I203" s="186">
        <v>0.13</v>
      </c>
      <c r="J203" s="189">
        <f t="shared" si="52"/>
        <v>-0.03</v>
      </c>
      <c r="K203" s="186">
        <v>0.08</v>
      </c>
      <c r="L203" s="186">
        <v>0.13</v>
      </c>
      <c r="M203" s="189">
        <f t="shared" si="53"/>
        <v>-0.05</v>
      </c>
      <c r="N203" s="186">
        <v>-0.09</v>
      </c>
      <c r="O203" s="186">
        <v>0.13</v>
      </c>
      <c r="P203" s="189">
        <f t="shared" si="54"/>
        <v>-0.22</v>
      </c>
      <c r="Q203" s="186">
        <v>0.14000000000000001</v>
      </c>
      <c r="R203" s="186">
        <v>0.13</v>
      </c>
      <c r="S203" s="189">
        <f t="shared" si="55"/>
        <v>1.0000000000000009E-2</v>
      </c>
      <c r="T203" s="186">
        <v>7.0000000000000007E-2</v>
      </c>
      <c r="U203" s="186">
        <v>0.13</v>
      </c>
      <c r="V203" s="189">
        <f t="shared" si="56"/>
        <v>-0.06</v>
      </c>
      <c r="W203" s="186">
        <v>0.08</v>
      </c>
      <c r="X203" s="186">
        <v>0.13</v>
      </c>
      <c r="Y203" s="189">
        <f t="shared" si="57"/>
        <v>-0.05</v>
      </c>
      <c r="Z203" s="186">
        <v>0.08</v>
      </c>
      <c r="AA203" s="186">
        <v>0.13</v>
      </c>
      <c r="AB203" s="189">
        <f t="shared" si="58"/>
        <v>-0.05</v>
      </c>
      <c r="AC203" s="186">
        <v>0.1</v>
      </c>
      <c r="AD203" s="186">
        <v>0.13</v>
      </c>
      <c r="AE203" s="189">
        <f t="shared" si="59"/>
        <v>-0.03</v>
      </c>
      <c r="AF203" s="186">
        <f t="shared" si="48"/>
        <v>-5.6000000000000008E-2</v>
      </c>
      <c r="AG203" s="96">
        <v>48.56</v>
      </c>
      <c r="AH203" s="186">
        <f t="shared" si="49"/>
        <v>1.7246921143993675E-3</v>
      </c>
      <c r="AI203" s="134">
        <f t="shared" si="50"/>
        <v>-9.6582758406364597E-5</v>
      </c>
      <c r="AJ203">
        <v>65.34</v>
      </c>
      <c r="AK203" s="96">
        <v>3.99</v>
      </c>
      <c r="AL203" s="96" t="s">
        <v>13</v>
      </c>
      <c r="AM203" s="1"/>
    </row>
    <row r="204" spans="1:39">
      <c r="A204" s="76" t="s">
        <v>2443</v>
      </c>
      <c r="B204" s="186" t="s">
        <v>13</v>
      </c>
      <c r="C204" s="186">
        <v>0.13</v>
      </c>
      <c r="D204" s="189" t="s">
        <v>13</v>
      </c>
      <c r="E204" s="186" t="s">
        <v>13</v>
      </c>
      <c r="F204" s="186">
        <v>0.13</v>
      </c>
      <c r="G204" s="189" t="s">
        <v>13</v>
      </c>
      <c r="H204" s="186" t="s">
        <v>13</v>
      </c>
      <c r="I204" s="186">
        <v>0.13</v>
      </c>
      <c r="J204" s="189" t="s">
        <v>13</v>
      </c>
      <c r="K204" s="186" t="s">
        <v>13</v>
      </c>
      <c r="L204" s="186">
        <v>0.13</v>
      </c>
      <c r="M204" s="189" t="s">
        <v>13</v>
      </c>
      <c r="N204" s="186" t="s">
        <v>13</v>
      </c>
      <c r="O204" s="186">
        <v>0.13</v>
      </c>
      <c r="P204" s="189" t="s">
        <v>13</v>
      </c>
      <c r="Q204" s="186">
        <v>7.6899999999999996E-2</v>
      </c>
      <c r="R204" s="186">
        <v>0.13</v>
      </c>
      <c r="S204" s="189">
        <f t="shared" si="55"/>
        <v>-5.3100000000000008E-2</v>
      </c>
      <c r="T204" s="186">
        <v>0.1328</v>
      </c>
      <c r="U204" s="186">
        <v>0.13</v>
      </c>
      <c r="V204" s="189">
        <f t="shared" si="56"/>
        <v>2.7999999999999969E-3</v>
      </c>
      <c r="W204" s="186">
        <v>0.1142</v>
      </c>
      <c r="X204" s="186">
        <v>0.13</v>
      </c>
      <c r="Y204" s="189">
        <f t="shared" si="57"/>
        <v>-1.5800000000000008E-2</v>
      </c>
      <c r="Z204" s="186">
        <v>0.31459999999999999</v>
      </c>
      <c r="AA204" s="186">
        <v>0.13</v>
      </c>
      <c r="AB204" s="189">
        <f t="shared" si="58"/>
        <v>0.18459999999999999</v>
      </c>
      <c r="AC204" s="186">
        <v>0.32119999999999999</v>
      </c>
      <c r="AD204" s="186">
        <v>0.13</v>
      </c>
      <c r="AE204" s="189">
        <f t="shared" si="59"/>
        <v>0.19119999999999998</v>
      </c>
      <c r="AF204" s="186">
        <f t="shared" si="48"/>
        <v>6.1939999999999995E-2</v>
      </c>
      <c r="AG204" s="96">
        <v>74.27</v>
      </c>
      <c r="AH204" s="186">
        <f t="shared" si="49"/>
        <v>2.6378270868295099E-3</v>
      </c>
      <c r="AI204" s="134">
        <f t="shared" si="50"/>
        <v>1.6338700975821984E-4</v>
      </c>
      <c r="AJ204">
        <v>88.72</v>
      </c>
      <c r="AK204" s="96">
        <v>1.49</v>
      </c>
      <c r="AL204" s="96">
        <v>-11.55</v>
      </c>
      <c r="AM204" s="1"/>
    </row>
    <row r="205" spans="1:39">
      <c r="A205" s="76" t="s">
        <v>2444</v>
      </c>
      <c r="B205" s="186">
        <v>0.14779999999999999</v>
      </c>
      <c r="C205" s="186">
        <v>0.13</v>
      </c>
      <c r="D205" s="189">
        <f t="shared" si="60"/>
        <v>1.7799999999999983E-2</v>
      </c>
      <c r="E205" s="186">
        <v>8.7400000000000005E-2</v>
      </c>
      <c r="F205" s="186">
        <v>0.13</v>
      </c>
      <c r="G205" s="189">
        <f t="shared" si="51"/>
        <v>-4.2599999999999999E-2</v>
      </c>
      <c r="H205" s="186">
        <v>8.7800000000000003E-2</v>
      </c>
      <c r="I205" s="186">
        <v>0.13</v>
      </c>
      <c r="J205" s="189">
        <f t="shared" si="52"/>
        <v>-4.2200000000000001E-2</v>
      </c>
      <c r="K205" s="186">
        <v>8.1900000000000001E-2</v>
      </c>
      <c r="L205" s="186">
        <v>0.13</v>
      </c>
      <c r="M205" s="189">
        <f t="shared" si="53"/>
        <v>-4.8100000000000004E-2</v>
      </c>
      <c r="N205" s="186">
        <v>0.14099999999999999</v>
      </c>
      <c r="O205" s="186">
        <v>0.13</v>
      </c>
      <c r="P205" s="189">
        <f t="shared" si="54"/>
        <v>1.0999999999999982E-2</v>
      </c>
      <c r="Q205" s="186">
        <v>0.17100000000000001</v>
      </c>
      <c r="R205" s="186">
        <v>0.13</v>
      </c>
      <c r="S205" s="189">
        <f t="shared" si="55"/>
        <v>4.1000000000000009E-2</v>
      </c>
      <c r="T205" s="186">
        <v>0.15590000000000001</v>
      </c>
      <c r="U205" s="186">
        <v>0.13</v>
      </c>
      <c r="V205" s="189">
        <f t="shared" si="56"/>
        <v>2.5900000000000006E-2</v>
      </c>
      <c r="W205" s="186">
        <v>0.14699999999999999</v>
      </c>
      <c r="X205" s="186">
        <v>0.13</v>
      </c>
      <c r="Y205" s="189">
        <f t="shared" si="57"/>
        <v>1.6999999999999987E-2</v>
      </c>
      <c r="Z205" s="186">
        <v>0.1258</v>
      </c>
      <c r="AA205" s="186">
        <v>0.13</v>
      </c>
      <c r="AB205" s="189">
        <f t="shared" si="58"/>
        <v>-4.2000000000000093E-3</v>
      </c>
      <c r="AC205" s="186">
        <v>3.9100000000000003E-2</v>
      </c>
      <c r="AD205" s="186">
        <v>0.13</v>
      </c>
      <c r="AE205" s="189">
        <f t="shared" si="59"/>
        <v>-9.0900000000000009E-2</v>
      </c>
      <c r="AF205" s="186">
        <f t="shared" si="48"/>
        <v>-1.1530000000000006E-2</v>
      </c>
      <c r="AG205" s="96">
        <v>13.75</v>
      </c>
      <c r="AH205" s="186">
        <f t="shared" si="49"/>
        <v>4.8835495413903013E-4</v>
      </c>
      <c r="AI205" s="134">
        <f t="shared" si="50"/>
        <v>-5.6307326212230202E-6</v>
      </c>
      <c r="AJ205">
        <v>16.600000000000001</v>
      </c>
      <c r="AK205" s="96">
        <v>0.44</v>
      </c>
      <c r="AL205" s="96" t="s">
        <v>13</v>
      </c>
      <c r="AM205" s="1"/>
    </row>
    <row r="206" spans="1:39">
      <c r="A206" s="76" t="s">
        <v>2445</v>
      </c>
      <c r="B206" s="186" t="s">
        <v>13</v>
      </c>
      <c r="C206" s="186">
        <v>0.13</v>
      </c>
      <c r="D206" s="189" t="s">
        <v>13</v>
      </c>
      <c r="E206" s="186" t="s">
        <v>13</v>
      </c>
      <c r="F206" s="186">
        <v>0.13</v>
      </c>
      <c r="G206" s="189" t="s">
        <v>13</v>
      </c>
      <c r="H206" s="186" t="s">
        <v>13</v>
      </c>
      <c r="I206" s="186">
        <v>0.13</v>
      </c>
      <c r="J206" s="189" t="s">
        <v>13</v>
      </c>
      <c r="K206" s="186" t="s">
        <v>13</v>
      </c>
      <c r="L206" s="186">
        <v>0.13</v>
      </c>
      <c r="M206" s="189" t="s">
        <v>13</v>
      </c>
      <c r="N206" s="186" t="s">
        <v>13</v>
      </c>
      <c r="O206" s="186">
        <v>0.13</v>
      </c>
      <c r="P206" s="189" t="s">
        <v>13</v>
      </c>
      <c r="Q206" s="186" t="s">
        <v>13</v>
      </c>
      <c r="R206" s="186">
        <v>0.13</v>
      </c>
      <c r="S206" s="189" t="s">
        <v>13</v>
      </c>
      <c r="T206" s="186">
        <v>6.7599999999999993E-2</v>
      </c>
      <c r="U206" s="186">
        <v>0.13</v>
      </c>
      <c r="V206" s="189">
        <f t="shared" si="56"/>
        <v>-6.2400000000000011E-2</v>
      </c>
      <c r="W206" s="186">
        <v>0.30869999999999997</v>
      </c>
      <c r="X206" s="186">
        <v>0.13</v>
      </c>
      <c r="Y206" s="189">
        <f t="shared" si="57"/>
        <v>0.17869999999999997</v>
      </c>
      <c r="Z206" s="186">
        <v>0.13500000000000001</v>
      </c>
      <c r="AA206" s="186">
        <v>0.13</v>
      </c>
      <c r="AB206" s="189">
        <f t="shared" si="58"/>
        <v>5.0000000000000044E-3</v>
      </c>
      <c r="AC206" s="186">
        <v>0.16170000000000001</v>
      </c>
      <c r="AD206" s="186">
        <v>0.13</v>
      </c>
      <c r="AE206" s="189">
        <f t="shared" si="59"/>
        <v>3.1700000000000006E-2</v>
      </c>
      <c r="AF206" s="186">
        <f t="shared" si="48"/>
        <v>3.8249999999999992E-2</v>
      </c>
      <c r="AG206" s="96">
        <v>21.63</v>
      </c>
      <c r="AH206" s="186">
        <f t="shared" si="49"/>
        <v>7.6822673876561606E-4</v>
      </c>
      <c r="AI206" s="134">
        <f t="shared" si="50"/>
        <v>2.9384672757784809E-5</v>
      </c>
      <c r="AJ206">
        <v>26.21</v>
      </c>
      <c r="AK206" s="96">
        <v>0.89</v>
      </c>
      <c r="AL206" s="96">
        <v>-1.26</v>
      </c>
      <c r="AM206" s="1"/>
    </row>
    <row r="207" spans="1:39">
      <c r="A207" s="76" t="s">
        <v>2446</v>
      </c>
      <c r="B207" s="186">
        <v>1.0500000000000001E-2</v>
      </c>
      <c r="C207" s="186">
        <v>0.13</v>
      </c>
      <c r="D207" s="189">
        <f t="shared" si="60"/>
        <v>-0.11950000000000001</v>
      </c>
      <c r="E207" s="186">
        <v>8.9499999999999996E-2</v>
      </c>
      <c r="F207" s="186">
        <v>0.13</v>
      </c>
      <c r="G207" s="189">
        <f t="shared" si="51"/>
        <v>-4.0500000000000008E-2</v>
      </c>
      <c r="H207" s="186">
        <v>-7.4999999999999997E-3</v>
      </c>
      <c r="I207" s="186">
        <v>0.13</v>
      </c>
      <c r="J207" s="189">
        <f t="shared" si="52"/>
        <v>-0.13750000000000001</v>
      </c>
      <c r="K207" s="186">
        <v>-2.3199999999999998E-2</v>
      </c>
      <c r="L207" s="186">
        <v>0.13</v>
      </c>
      <c r="M207" s="189">
        <f t="shared" si="53"/>
        <v>-0.1532</v>
      </c>
      <c r="N207" s="186">
        <v>-2.3E-3</v>
      </c>
      <c r="O207" s="186">
        <v>0.13</v>
      </c>
      <c r="P207" s="189">
        <f t="shared" si="54"/>
        <v>-0.1323</v>
      </c>
      <c r="Q207" s="186">
        <v>-2.7900000000000001E-2</v>
      </c>
      <c r="R207" s="186">
        <v>0.13</v>
      </c>
      <c r="S207" s="189">
        <f t="shared" si="55"/>
        <v>-0.15790000000000001</v>
      </c>
      <c r="T207" s="186">
        <v>-3.9E-2</v>
      </c>
      <c r="U207" s="186">
        <v>0.13</v>
      </c>
      <c r="V207" s="189">
        <f t="shared" si="56"/>
        <v>-0.16900000000000001</v>
      </c>
      <c r="W207" s="186">
        <v>-4.0399999999999998E-2</v>
      </c>
      <c r="X207" s="186">
        <v>0.13</v>
      </c>
      <c r="Y207" s="189">
        <f t="shared" si="57"/>
        <v>-0.1704</v>
      </c>
      <c r="Z207" s="186">
        <v>-2.52E-2</v>
      </c>
      <c r="AA207" s="186">
        <v>0.13</v>
      </c>
      <c r="AB207" s="189">
        <f t="shared" si="58"/>
        <v>-0.1552</v>
      </c>
      <c r="AC207" s="186">
        <v>-4.4999999999999998E-2</v>
      </c>
      <c r="AD207" s="186">
        <v>0.13</v>
      </c>
      <c r="AE207" s="189">
        <f t="shared" si="59"/>
        <v>-0.17499999999999999</v>
      </c>
      <c r="AF207" s="186">
        <f t="shared" si="48"/>
        <v>-0.14105000000000004</v>
      </c>
      <c r="AG207" s="96">
        <v>12.91</v>
      </c>
      <c r="AH207" s="186">
        <f t="shared" si="49"/>
        <v>4.5852090603162751E-4</v>
      </c>
      <c r="AI207" s="134">
        <f t="shared" si="50"/>
        <v>-6.4674373795761079E-5</v>
      </c>
      <c r="AJ207">
        <v>17.46</v>
      </c>
      <c r="AK207" s="96">
        <v>0.56000000000000005</v>
      </c>
      <c r="AL207" s="96" t="s">
        <v>13</v>
      </c>
      <c r="AM207" s="1"/>
    </row>
    <row r="208" spans="1:39">
      <c r="A208" s="76" t="s">
        <v>2447</v>
      </c>
      <c r="B208" s="186">
        <v>0.75349999999999995</v>
      </c>
      <c r="C208" s="186">
        <v>0.13</v>
      </c>
      <c r="D208" s="189">
        <f t="shared" si="60"/>
        <v>0.62349999999999994</v>
      </c>
      <c r="E208" s="186">
        <v>0.36830000000000002</v>
      </c>
      <c r="F208" s="186">
        <v>0.13</v>
      </c>
      <c r="G208" s="189">
        <f t="shared" si="51"/>
        <v>0.23830000000000001</v>
      </c>
      <c r="H208" s="186">
        <v>0.12180000000000001</v>
      </c>
      <c r="I208" s="186">
        <v>0.13</v>
      </c>
      <c r="J208" s="189">
        <f t="shared" si="52"/>
        <v>-8.199999999999999E-3</v>
      </c>
      <c r="K208" s="186">
        <v>0.1245</v>
      </c>
      <c r="L208" s="186">
        <v>0.13</v>
      </c>
      <c r="M208" s="189">
        <f t="shared" si="53"/>
        <v>-5.5000000000000049E-3</v>
      </c>
      <c r="N208" s="186">
        <v>0.1295</v>
      </c>
      <c r="O208" s="186">
        <v>0.13</v>
      </c>
      <c r="P208" s="189">
        <f t="shared" si="54"/>
        <v>-5.0000000000000044E-4</v>
      </c>
      <c r="Q208" s="186">
        <v>0.1154</v>
      </c>
      <c r="R208" s="186">
        <v>0.13</v>
      </c>
      <c r="S208" s="189">
        <f t="shared" si="55"/>
        <v>-1.4600000000000002E-2</v>
      </c>
      <c r="T208" s="186">
        <v>0.1052</v>
      </c>
      <c r="U208" s="186">
        <v>0.13</v>
      </c>
      <c r="V208" s="189">
        <f t="shared" si="56"/>
        <v>-2.4800000000000003E-2</v>
      </c>
      <c r="W208" s="186">
        <v>9.8100000000000007E-2</v>
      </c>
      <c r="X208" s="186">
        <v>0.13</v>
      </c>
      <c r="Y208" s="189">
        <f t="shared" si="57"/>
        <v>-3.1899999999999998E-2</v>
      </c>
      <c r="Z208" s="186">
        <v>0.1232</v>
      </c>
      <c r="AA208" s="186">
        <v>0.13</v>
      </c>
      <c r="AB208" s="189">
        <f t="shared" si="58"/>
        <v>-6.8000000000000005E-3</v>
      </c>
      <c r="AC208" s="186">
        <v>0.1249</v>
      </c>
      <c r="AD208" s="186">
        <v>0.13</v>
      </c>
      <c r="AE208" s="189">
        <f t="shared" si="59"/>
        <v>-5.1000000000000073E-3</v>
      </c>
      <c r="AF208" s="186">
        <f t="shared" si="48"/>
        <v>7.643999999999998E-2</v>
      </c>
      <c r="AG208" s="96">
        <v>85.16</v>
      </c>
      <c r="AH208" s="186">
        <f t="shared" si="49"/>
        <v>3.0246042105076219E-3</v>
      </c>
      <c r="AI208" s="134">
        <f t="shared" si="50"/>
        <v>2.3120074585120256E-4</v>
      </c>
      <c r="AJ208">
        <v>88.55</v>
      </c>
      <c r="AK208" s="96" t="s">
        <v>13</v>
      </c>
      <c r="AL208" s="96">
        <v>-12.32</v>
      </c>
      <c r="AM208" s="1"/>
    </row>
    <row r="209" spans="1:39">
      <c r="A209" s="76" t="s">
        <v>2448</v>
      </c>
      <c r="B209" s="186" t="s">
        <v>13</v>
      </c>
      <c r="C209" s="186">
        <v>0.13</v>
      </c>
      <c r="D209" s="189" t="s">
        <v>13</v>
      </c>
      <c r="E209" s="186" t="s">
        <v>13</v>
      </c>
      <c r="F209" s="186">
        <v>0.13</v>
      </c>
      <c r="G209" s="189" t="s">
        <v>13</v>
      </c>
      <c r="H209" s="186">
        <v>6.3399999999999998E-2</v>
      </c>
      <c r="I209" s="186">
        <v>0.13</v>
      </c>
      <c r="J209" s="189">
        <f t="shared" si="52"/>
        <v>-6.6600000000000006E-2</v>
      </c>
      <c r="K209" s="186">
        <v>5.8599999999999999E-2</v>
      </c>
      <c r="L209" s="186">
        <v>0.13</v>
      </c>
      <c r="M209" s="189">
        <f t="shared" si="53"/>
        <v>-7.1400000000000005E-2</v>
      </c>
      <c r="N209" s="186">
        <v>7.8100000000000003E-2</v>
      </c>
      <c r="O209" s="186">
        <v>0.13</v>
      </c>
      <c r="P209" s="189">
        <f t="shared" si="54"/>
        <v>-5.1900000000000002E-2</v>
      </c>
      <c r="Q209" s="186">
        <v>7.7499999999999999E-2</v>
      </c>
      <c r="R209" s="186">
        <v>0.13</v>
      </c>
      <c r="S209" s="189">
        <f t="shared" si="55"/>
        <v>-5.2500000000000005E-2</v>
      </c>
      <c r="T209" s="186">
        <v>7.0300000000000001E-2</v>
      </c>
      <c r="U209" s="186">
        <v>0.13</v>
      </c>
      <c r="V209" s="189">
        <f t="shared" si="56"/>
        <v>-5.9700000000000003E-2</v>
      </c>
      <c r="W209" s="186">
        <v>8.6800000000000002E-2</v>
      </c>
      <c r="X209" s="186">
        <v>0.13</v>
      </c>
      <c r="Y209" s="189">
        <f t="shared" si="57"/>
        <v>-4.3200000000000002E-2</v>
      </c>
      <c r="Z209" s="186">
        <v>8.1799999999999998E-2</v>
      </c>
      <c r="AA209" s="186">
        <v>0.13</v>
      </c>
      <c r="AB209" s="189">
        <f t="shared" si="58"/>
        <v>-4.8200000000000007E-2</v>
      </c>
      <c r="AC209" s="186">
        <v>7.1400000000000005E-2</v>
      </c>
      <c r="AD209" s="186">
        <v>0.13</v>
      </c>
      <c r="AE209" s="189">
        <f t="shared" si="59"/>
        <v>-5.8599999999999999E-2</v>
      </c>
      <c r="AF209" s="186">
        <f t="shared" si="48"/>
        <v>-5.6512500000000007E-2</v>
      </c>
      <c r="AG209" s="96">
        <v>9.6199999999999992</v>
      </c>
      <c r="AH209" s="186">
        <f t="shared" si="49"/>
        <v>3.4167088427763411E-4</v>
      </c>
      <c r="AI209" s="134">
        <f t="shared" si="50"/>
        <v>-1.9308675847739802E-5</v>
      </c>
      <c r="AJ209">
        <v>10.92</v>
      </c>
      <c r="AK209" s="96">
        <v>0</v>
      </c>
      <c r="AL209" s="96" t="s">
        <v>13</v>
      </c>
      <c r="AM209" s="1"/>
    </row>
    <row r="210" spans="1:39">
      <c r="A210" s="76" t="s">
        <v>2449</v>
      </c>
      <c r="B210" s="186">
        <v>9.1899999999999996E-2</v>
      </c>
      <c r="C210" s="186">
        <v>0.13</v>
      </c>
      <c r="D210" s="189">
        <f t="shared" si="60"/>
        <v>-3.8100000000000009E-2</v>
      </c>
      <c r="E210" s="186">
        <v>9.3799999999999994E-2</v>
      </c>
      <c r="F210" s="186">
        <v>0.13</v>
      </c>
      <c r="G210" s="189">
        <f t="shared" si="51"/>
        <v>-3.620000000000001E-2</v>
      </c>
      <c r="H210" s="186">
        <v>0.1074</v>
      </c>
      <c r="I210" s="186">
        <v>0.13</v>
      </c>
      <c r="J210" s="189">
        <f t="shared" si="52"/>
        <v>-2.2600000000000009E-2</v>
      </c>
      <c r="K210" s="186">
        <v>6.0699999999999997E-2</v>
      </c>
      <c r="L210" s="186">
        <v>0.13</v>
      </c>
      <c r="M210" s="189">
        <f t="shared" si="53"/>
        <v>-6.93E-2</v>
      </c>
      <c r="N210" s="186">
        <v>1.2999999999999999E-2</v>
      </c>
      <c r="O210" s="186">
        <v>0.13</v>
      </c>
      <c r="P210" s="189">
        <f t="shared" si="54"/>
        <v>-0.11700000000000001</v>
      </c>
      <c r="Q210" s="186">
        <v>-0.33910000000000001</v>
      </c>
      <c r="R210" s="186">
        <v>0.13</v>
      </c>
      <c r="S210" s="189">
        <f t="shared" si="55"/>
        <v>-0.46910000000000002</v>
      </c>
      <c r="T210" s="186">
        <v>-1.5844</v>
      </c>
      <c r="U210" s="186">
        <v>0.13</v>
      </c>
      <c r="V210" s="189">
        <f t="shared" si="56"/>
        <v>-1.7143999999999999</v>
      </c>
      <c r="W210" s="186" t="s">
        <v>13</v>
      </c>
      <c r="X210" s="186">
        <v>0.13</v>
      </c>
      <c r="Y210" s="189" t="s">
        <v>13</v>
      </c>
      <c r="Z210" s="186" t="s">
        <v>13</v>
      </c>
      <c r="AA210" s="186">
        <v>0.13</v>
      </c>
      <c r="AB210" s="189" t="s">
        <v>13</v>
      </c>
      <c r="AC210" s="186" t="s">
        <v>13</v>
      </c>
      <c r="AD210" s="186">
        <v>0.13</v>
      </c>
      <c r="AE210" s="189" t="s">
        <v>13</v>
      </c>
      <c r="AF210" s="186">
        <f t="shared" si="48"/>
        <v>-0.35238571428571425</v>
      </c>
      <c r="AG210" s="96">
        <v>28.29</v>
      </c>
      <c r="AH210" s="186">
        <f t="shared" si="49"/>
        <v>1.0047681201885935E-3</v>
      </c>
      <c r="AI210" s="134">
        <f t="shared" si="50"/>
        <v>-3.5406593172417192E-4</v>
      </c>
      <c r="AJ210">
        <v>37.9</v>
      </c>
      <c r="AK210" s="96">
        <v>0.68</v>
      </c>
      <c r="AL210" s="96">
        <v>-0.61</v>
      </c>
      <c r="AM210" s="1"/>
    </row>
    <row r="211" spans="1:39">
      <c r="A211" s="76" t="s">
        <v>2450</v>
      </c>
      <c r="B211" s="186">
        <v>0.17</v>
      </c>
      <c r="C211" s="186">
        <v>0.13</v>
      </c>
      <c r="D211" s="189">
        <f t="shared" si="60"/>
        <v>4.0000000000000008E-2</v>
      </c>
      <c r="E211" s="186">
        <v>0.19</v>
      </c>
      <c r="F211" s="186">
        <v>0.13</v>
      </c>
      <c r="G211" s="189">
        <f t="shared" si="51"/>
        <v>0.06</v>
      </c>
      <c r="H211" s="186">
        <v>0.16</v>
      </c>
      <c r="I211" s="186">
        <v>0.13</v>
      </c>
      <c r="J211" s="189">
        <f t="shared" si="52"/>
        <v>0.03</v>
      </c>
      <c r="K211" s="186">
        <v>0.11</v>
      </c>
      <c r="L211" s="186">
        <v>0.13</v>
      </c>
      <c r="M211" s="189">
        <f t="shared" si="53"/>
        <v>-2.0000000000000004E-2</v>
      </c>
      <c r="N211" s="186">
        <v>0.17</v>
      </c>
      <c r="O211" s="186">
        <v>0.13</v>
      </c>
      <c r="P211" s="189">
        <f t="shared" si="54"/>
        <v>4.0000000000000008E-2</v>
      </c>
      <c r="Q211" s="186">
        <v>0.16</v>
      </c>
      <c r="R211" s="186">
        <v>0.13</v>
      </c>
      <c r="S211" s="189">
        <f t="shared" si="55"/>
        <v>0.03</v>
      </c>
      <c r="T211" s="186">
        <v>0.13</v>
      </c>
      <c r="U211" s="186">
        <v>0.13</v>
      </c>
      <c r="V211" s="189">
        <f t="shared" si="56"/>
        <v>0</v>
      </c>
      <c r="W211" s="186">
        <v>0.1</v>
      </c>
      <c r="X211" s="186">
        <v>0.13</v>
      </c>
      <c r="Y211" s="189">
        <f t="shared" si="57"/>
        <v>-0.03</v>
      </c>
      <c r="Z211" s="186">
        <v>0.1</v>
      </c>
      <c r="AA211" s="186">
        <v>0.13</v>
      </c>
      <c r="AB211" s="189">
        <f t="shared" si="58"/>
        <v>-0.03</v>
      </c>
      <c r="AC211" s="186">
        <v>0.1</v>
      </c>
      <c r="AD211" s="186">
        <v>0.13</v>
      </c>
      <c r="AE211" s="189">
        <f t="shared" si="59"/>
        <v>-0.03</v>
      </c>
      <c r="AF211" s="186">
        <f t="shared" si="48"/>
        <v>9.0000000000000028E-3</v>
      </c>
      <c r="AG211" s="96">
        <v>-10.45</v>
      </c>
      <c r="AH211" s="186">
        <f t="shared" si="49"/>
        <v>-3.7114976514566285E-4</v>
      </c>
      <c r="AI211" s="134">
        <f t="shared" si="50"/>
        <v>-3.3403478863109668E-6</v>
      </c>
      <c r="AJ211">
        <v>7.99</v>
      </c>
      <c r="AK211" s="96" t="s">
        <v>13</v>
      </c>
      <c r="AL211" s="96">
        <v>-18.39</v>
      </c>
      <c r="AM211" s="1"/>
    </row>
    <row r="212" spans="1:39">
      <c r="A212" s="76" t="s">
        <v>2451</v>
      </c>
      <c r="B212" s="186">
        <v>8.2600000000000007E-2</v>
      </c>
      <c r="C212" s="186">
        <v>0.13</v>
      </c>
      <c r="D212" s="189">
        <f t="shared" si="60"/>
        <v>-4.7399999999999998E-2</v>
      </c>
      <c r="E212" s="186">
        <v>9.8100000000000007E-2</v>
      </c>
      <c r="F212" s="186">
        <v>0.13</v>
      </c>
      <c r="G212" s="189">
        <f t="shared" si="51"/>
        <v>-3.1899999999999998E-2</v>
      </c>
      <c r="H212" s="186">
        <v>0.12909999999999999</v>
      </c>
      <c r="I212" s="186">
        <v>0.13</v>
      </c>
      <c r="J212" s="189">
        <f t="shared" si="52"/>
        <v>-9.000000000000119E-4</v>
      </c>
      <c r="K212" s="186">
        <v>0.11609999999999999</v>
      </c>
      <c r="L212" s="186">
        <v>0.13</v>
      </c>
      <c r="M212" s="189">
        <f t="shared" si="53"/>
        <v>-1.390000000000001E-2</v>
      </c>
      <c r="N212" s="186">
        <v>0.13159999999999999</v>
      </c>
      <c r="O212" s="186">
        <v>0.13</v>
      </c>
      <c r="P212" s="189">
        <f t="shared" si="54"/>
        <v>1.5999999999999903E-3</v>
      </c>
      <c r="Q212" s="186">
        <v>0.1152</v>
      </c>
      <c r="R212" s="186">
        <v>0.13</v>
      </c>
      <c r="S212" s="189">
        <f t="shared" si="55"/>
        <v>-1.4800000000000008E-2</v>
      </c>
      <c r="T212" s="186">
        <v>-0.1176</v>
      </c>
      <c r="U212" s="186">
        <v>0.13</v>
      </c>
      <c r="V212" s="189">
        <f t="shared" si="56"/>
        <v>-0.24759999999999999</v>
      </c>
      <c r="W212" s="186">
        <v>-0.16919999999999999</v>
      </c>
      <c r="X212" s="186">
        <v>0.13</v>
      </c>
      <c r="Y212" s="189">
        <f t="shared" si="57"/>
        <v>-0.29920000000000002</v>
      </c>
      <c r="Z212" s="186">
        <v>-0.155</v>
      </c>
      <c r="AA212" s="186">
        <v>0.13</v>
      </c>
      <c r="AB212" s="189">
        <f t="shared" si="58"/>
        <v>-0.28500000000000003</v>
      </c>
      <c r="AC212" s="186">
        <v>-5.57E-2</v>
      </c>
      <c r="AD212" s="186">
        <v>0.13</v>
      </c>
      <c r="AE212" s="189">
        <f t="shared" si="59"/>
        <v>-0.1857</v>
      </c>
      <c r="AF212" s="186">
        <f t="shared" si="48"/>
        <v>-0.11248</v>
      </c>
      <c r="AG212" s="96">
        <v>59.79</v>
      </c>
      <c r="AH212" s="186">
        <f t="shared" si="49"/>
        <v>2.1235449242161899E-3</v>
      </c>
      <c r="AI212" s="134">
        <f t="shared" si="50"/>
        <v>-2.3885633307583703E-4</v>
      </c>
      <c r="AJ212">
        <v>66.47</v>
      </c>
      <c r="AK212" s="96">
        <v>1.45</v>
      </c>
      <c r="AL212" s="96">
        <v>-18.829999999999998</v>
      </c>
      <c r="AM212" s="1"/>
    </row>
    <row r="213" spans="1:39">
      <c r="A213" s="76" t="s">
        <v>2452</v>
      </c>
      <c r="B213" s="186" t="s">
        <v>13</v>
      </c>
      <c r="C213" s="186">
        <v>0.13</v>
      </c>
      <c r="D213" s="189" t="s">
        <v>13</v>
      </c>
      <c r="E213" s="186" t="s">
        <v>13</v>
      </c>
      <c r="F213" s="186">
        <v>0.13</v>
      </c>
      <c r="G213" s="189" t="s">
        <v>13</v>
      </c>
      <c r="H213" s="186" t="s">
        <v>13</v>
      </c>
      <c r="I213" s="186">
        <v>0.13</v>
      </c>
      <c r="J213" s="189" t="s">
        <v>13</v>
      </c>
      <c r="K213" s="186">
        <v>-0.5</v>
      </c>
      <c r="L213" s="186">
        <v>0.13</v>
      </c>
      <c r="M213" s="189">
        <f t="shared" si="53"/>
        <v>-0.63</v>
      </c>
      <c r="N213" s="186">
        <v>4.8000000000000001E-2</v>
      </c>
      <c r="O213" s="186">
        <v>0.13</v>
      </c>
      <c r="P213" s="189">
        <f t="shared" si="54"/>
        <v>-8.2000000000000003E-2</v>
      </c>
      <c r="Q213" s="186">
        <v>5.7500000000000002E-2</v>
      </c>
      <c r="R213" s="186">
        <v>0.13</v>
      </c>
      <c r="S213" s="189">
        <f t="shared" si="55"/>
        <v>-7.2500000000000009E-2</v>
      </c>
      <c r="T213" s="186">
        <v>0.1108</v>
      </c>
      <c r="U213" s="186">
        <v>0.13</v>
      </c>
      <c r="V213" s="189">
        <f t="shared" si="56"/>
        <v>-1.9200000000000009E-2</v>
      </c>
      <c r="W213" s="186">
        <v>0.1331</v>
      </c>
      <c r="X213" s="186">
        <v>0.13</v>
      </c>
      <c r="Y213" s="189">
        <f t="shared" si="57"/>
        <v>3.0999999999999917E-3</v>
      </c>
      <c r="Z213" s="186">
        <v>8.0199999999999994E-2</v>
      </c>
      <c r="AA213" s="186">
        <v>0.13</v>
      </c>
      <c r="AB213" s="189">
        <f t="shared" si="58"/>
        <v>-4.9800000000000011E-2</v>
      </c>
      <c r="AC213" s="186">
        <v>-0.12759999999999999</v>
      </c>
      <c r="AD213" s="186">
        <v>0.13</v>
      </c>
      <c r="AE213" s="189">
        <f t="shared" si="59"/>
        <v>-0.2576</v>
      </c>
      <c r="AF213" s="186">
        <f t="shared" si="48"/>
        <v>-0.15828571428571431</v>
      </c>
      <c r="AG213" s="96">
        <v>22.54</v>
      </c>
      <c r="AH213" s="186">
        <f t="shared" si="49"/>
        <v>8.0054695754863551E-4</v>
      </c>
      <c r="AI213" s="134">
        <f t="shared" si="50"/>
        <v>-1.2671514699484117E-4</v>
      </c>
      <c r="AJ213">
        <v>29.91</v>
      </c>
      <c r="AK213" s="96" t="s">
        <v>13</v>
      </c>
      <c r="AL213" s="96">
        <v>-5.67</v>
      </c>
      <c r="AM213" s="1"/>
    </row>
    <row r="214" spans="1:39">
      <c r="A214" s="76" t="s">
        <v>2453</v>
      </c>
      <c r="B214" s="186">
        <v>5.11E-2</v>
      </c>
      <c r="C214" s="186">
        <v>0.13</v>
      </c>
      <c r="D214" s="189">
        <f t="shared" si="60"/>
        <v>-7.8899999999999998E-2</v>
      </c>
      <c r="E214" s="186">
        <v>0.10979999999999999</v>
      </c>
      <c r="F214" s="186">
        <v>0.13</v>
      </c>
      <c r="G214" s="189">
        <f t="shared" si="51"/>
        <v>-2.020000000000001E-2</v>
      </c>
      <c r="H214" s="186">
        <v>0.1135</v>
      </c>
      <c r="I214" s="186">
        <v>0.13</v>
      </c>
      <c r="J214" s="189">
        <f t="shared" si="52"/>
        <v>-1.6500000000000001E-2</v>
      </c>
      <c r="K214" s="186">
        <v>5.4300000000000001E-2</v>
      </c>
      <c r="L214" s="186">
        <v>0.13</v>
      </c>
      <c r="M214" s="189">
        <f t="shared" si="53"/>
        <v>-7.5700000000000003E-2</v>
      </c>
      <c r="N214" s="186">
        <v>7.9000000000000001E-2</v>
      </c>
      <c r="O214" s="186">
        <v>0.13</v>
      </c>
      <c r="P214" s="189">
        <f t="shared" si="54"/>
        <v>-5.1000000000000004E-2</v>
      </c>
      <c r="Q214" s="186">
        <v>0.13139999999999999</v>
      </c>
      <c r="R214" s="186">
        <v>0.13</v>
      </c>
      <c r="S214" s="189">
        <f t="shared" si="55"/>
        <v>1.3999999999999846E-3</v>
      </c>
      <c r="T214" s="186">
        <v>0.1754</v>
      </c>
      <c r="U214" s="186">
        <v>0.13</v>
      </c>
      <c r="V214" s="189">
        <f t="shared" si="56"/>
        <v>4.5399999999999996E-2</v>
      </c>
      <c r="W214" s="186">
        <v>0.1623</v>
      </c>
      <c r="X214" s="186">
        <v>0.13</v>
      </c>
      <c r="Y214" s="189">
        <f t="shared" si="57"/>
        <v>3.2299999999999995E-2</v>
      </c>
      <c r="Z214" s="186">
        <v>0.14630000000000001</v>
      </c>
      <c r="AA214" s="186">
        <v>0.13</v>
      </c>
      <c r="AB214" s="189">
        <f t="shared" si="58"/>
        <v>1.6300000000000009E-2</v>
      </c>
      <c r="AC214" s="186">
        <v>0.1208</v>
      </c>
      <c r="AD214" s="186">
        <v>0.13</v>
      </c>
      <c r="AE214" s="189">
        <f t="shared" si="59"/>
        <v>-9.1999999999999998E-3</v>
      </c>
      <c r="AF214" s="186">
        <f t="shared" si="48"/>
        <v>-1.5610000000000002E-2</v>
      </c>
      <c r="AG214" s="96">
        <v>286.44</v>
      </c>
      <c r="AH214" s="186">
        <f t="shared" si="49"/>
        <v>1.0173410404624274E-2</v>
      </c>
      <c r="AI214" s="134">
        <f t="shared" si="50"/>
        <v>-1.5880693641618493E-4</v>
      </c>
      <c r="AJ214">
        <v>450.67</v>
      </c>
      <c r="AK214" s="96">
        <v>0.83</v>
      </c>
      <c r="AL214" s="96" t="s">
        <v>13</v>
      </c>
      <c r="AM214" s="1"/>
    </row>
    <row r="215" spans="1:39">
      <c r="A215" s="76" t="s">
        <v>2454</v>
      </c>
      <c r="B215" s="186">
        <v>-3.39E-2</v>
      </c>
      <c r="C215" s="186">
        <v>0.13</v>
      </c>
      <c r="D215" s="189">
        <f t="shared" si="60"/>
        <v>-0.16389999999999999</v>
      </c>
      <c r="E215" s="186">
        <v>-7.1400000000000005E-2</v>
      </c>
      <c r="F215" s="186">
        <v>0.13</v>
      </c>
      <c r="G215" s="189">
        <f t="shared" si="51"/>
        <v>-0.20140000000000002</v>
      </c>
      <c r="H215" s="186">
        <v>3.6400000000000002E-2</v>
      </c>
      <c r="I215" s="186">
        <v>0.13</v>
      </c>
      <c r="J215" s="189">
        <f t="shared" si="52"/>
        <v>-9.3600000000000003E-2</v>
      </c>
      <c r="K215" s="186">
        <v>0</v>
      </c>
      <c r="L215" s="186">
        <v>0.13</v>
      </c>
      <c r="M215" s="189">
        <f t="shared" si="53"/>
        <v>-0.13</v>
      </c>
      <c r="N215" s="186">
        <v>-0.1053</v>
      </c>
      <c r="O215" s="186">
        <v>0.13</v>
      </c>
      <c r="P215" s="189">
        <f t="shared" si="54"/>
        <v>-0.23530000000000001</v>
      </c>
      <c r="Q215" s="186">
        <v>-4.2099999999999999E-2</v>
      </c>
      <c r="R215" s="186">
        <v>0.13</v>
      </c>
      <c r="S215" s="189">
        <f t="shared" si="55"/>
        <v>-0.1721</v>
      </c>
      <c r="T215" s="186">
        <v>-0.2651</v>
      </c>
      <c r="U215" s="186">
        <v>0.13</v>
      </c>
      <c r="V215" s="189">
        <f t="shared" si="56"/>
        <v>-0.39510000000000001</v>
      </c>
      <c r="W215" s="186">
        <v>-0.4</v>
      </c>
      <c r="X215" s="186">
        <v>0.13</v>
      </c>
      <c r="Y215" s="189">
        <f t="shared" si="57"/>
        <v>-0.53</v>
      </c>
      <c r="Z215" s="186">
        <v>-0.78949999999999998</v>
      </c>
      <c r="AA215" s="186">
        <v>0.13</v>
      </c>
      <c r="AB215" s="189">
        <f t="shared" si="58"/>
        <v>-0.91949999999999998</v>
      </c>
      <c r="AC215" s="186">
        <v>-4</v>
      </c>
      <c r="AD215" s="186">
        <v>0.13</v>
      </c>
      <c r="AE215" s="189">
        <f t="shared" si="59"/>
        <v>-4.13</v>
      </c>
      <c r="AF215" s="186">
        <f t="shared" si="48"/>
        <v>-0.69708999999999999</v>
      </c>
      <c r="AG215" s="96">
        <v>15.98</v>
      </c>
      <c r="AH215" s="186">
        <f t="shared" si="49"/>
        <v>5.6755724851939647E-4</v>
      </c>
      <c r="AI215" s="134">
        <f t="shared" si="50"/>
        <v>-3.9563848237038606E-4</v>
      </c>
      <c r="AJ215">
        <v>21.54</v>
      </c>
      <c r="AK215" s="96">
        <v>4.6900000000000004</v>
      </c>
      <c r="AL215" s="96">
        <v>1.73</v>
      </c>
      <c r="AM215" s="1"/>
    </row>
    <row r="216" spans="1:39">
      <c r="A216" s="76" t="s">
        <v>2455</v>
      </c>
      <c r="B216" s="186">
        <v>-6.0199999999999997E-2</v>
      </c>
      <c r="C216" s="186">
        <v>0.13</v>
      </c>
      <c r="D216" s="189">
        <f t="shared" si="60"/>
        <v>-0.19020000000000001</v>
      </c>
      <c r="E216" s="186">
        <v>0.10580000000000001</v>
      </c>
      <c r="F216" s="186">
        <v>0.13</v>
      </c>
      <c r="G216" s="189">
        <f t="shared" si="51"/>
        <v>-2.4199999999999999E-2</v>
      </c>
      <c r="H216" s="186">
        <v>-7.7299999999999994E-2</v>
      </c>
      <c r="I216" s="186">
        <v>0.13</v>
      </c>
      <c r="J216" s="189">
        <f t="shared" si="52"/>
        <v>-0.20729999999999998</v>
      </c>
      <c r="K216" s="186">
        <v>7.4000000000000003E-3</v>
      </c>
      <c r="L216" s="186">
        <v>0.13</v>
      </c>
      <c r="M216" s="189">
        <f t="shared" si="53"/>
        <v>-0.1226</v>
      </c>
      <c r="N216" s="186">
        <v>-3.8E-3</v>
      </c>
      <c r="O216" s="186">
        <v>0.13</v>
      </c>
      <c r="P216" s="189">
        <f t="shared" si="54"/>
        <v>-0.1338</v>
      </c>
      <c r="Q216" s="186">
        <v>-7.1400000000000005E-2</v>
      </c>
      <c r="R216" s="186">
        <v>0.13</v>
      </c>
      <c r="S216" s="189">
        <f t="shared" si="55"/>
        <v>-0.20140000000000002</v>
      </c>
      <c r="T216" s="186">
        <v>-1.41E-2</v>
      </c>
      <c r="U216" s="186">
        <v>0.13</v>
      </c>
      <c r="V216" s="189">
        <f t="shared" si="56"/>
        <v>-0.14410000000000001</v>
      </c>
      <c r="W216" s="186">
        <v>-1.72E-2</v>
      </c>
      <c r="X216" s="186">
        <v>0.13</v>
      </c>
      <c r="Y216" s="189">
        <f t="shared" si="57"/>
        <v>-0.1472</v>
      </c>
      <c r="Z216" s="186">
        <v>2.0000000000000001E-4</v>
      </c>
      <c r="AA216" s="186">
        <v>0.13</v>
      </c>
      <c r="AB216" s="189">
        <f t="shared" si="58"/>
        <v>-0.1298</v>
      </c>
      <c r="AC216" s="186">
        <v>1.23E-2</v>
      </c>
      <c r="AD216" s="186">
        <v>0.13</v>
      </c>
      <c r="AE216" s="189">
        <f t="shared" si="59"/>
        <v>-0.1177</v>
      </c>
      <c r="AF216" s="186">
        <f t="shared" si="48"/>
        <v>-0.14182999999999998</v>
      </c>
      <c r="AG216" s="96">
        <v>-0.03</v>
      </c>
      <c r="AH216" s="186">
        <f t="shared" si="49"/>
        <v>-1.0655017181215201E-6</v>
      </c>
      <c r="AI216" s="134">
        <f t="shared" si="50"/>
        <v>1.5112010868117518E-7</v>
      </c>
      <c r="AJ216">
        <v>0.02</v>
      </c>
      <c r="AK216" s="96" t="s">
        <v>13</v>
      </c>
      <c r="AL216" s="96">
        <v>4.6399999999999997</v>
      </c>
      <c r="AM216" s="1"/>
    </row>
    <row r="217" spans="1:39">
      <c r="A217" s="76" t="s">
        <v>2456</v>
      </c>
      <c r="B217" s="186">
        <v>4.7600000000000003E-2</v>
      </c>
      <c r="C217" s="186">
        <v>0.13</v>
      </c>
      <c r="D217" s="189">
        <f t="shared" si="60"/>
        <v>-8.2400000000000001E-2</v>
      </c>
      <c r="E217" s="186">
        <v>5.45E-2</v>
      </c>
      <c r="F217" s="186">
        <v>0.13</v>
      </c>
      <c r="G217" s="189">
        <f t="shared" si="51"/>
        <v>-7.5500000000000012E-2</v>
      </c>
      <c r="H217" s="186">
        <v>4.19E-2</v>
      </c>
      <c r="I217" s="186">
        <v>0.13</v>
      </c>
      <c r="J217" s="189">
        <f t="shared" si="52"/>
        <v>-8.8100000000000012E-2</v>
      </c>
      <c r="K217" s="186">
        <v>6.7599999999999993E-2</v>
      </c>
      <c r="L217" s="186">
        <v>0.13</v>
      </c>
      <c r="M217" s="189">
        <f t="shared" si="53"/>
        <v>-6.2400000000000011E-2</v>
      </c>
      <c r="N217" s="186">
        <v>7.5600000000000001E-2</v>
      </c>
      <c r="O217" s="186">
        <v>0.13</v>
      </c>
      <c r="P217" s="189">
        <f t="shared" si="54"/>
        <v>-5.4400000000000004E-2</v>
      </c>
      <c r="Q217" s="186">
        <v>6.6600000000000006E-2</v>
      </c>
      <c r="R217" s="186">
        <v>0.13</v>
      </c>
      <c r="S217" s="189">
        <f t="shared" si="55"/>
        <v>-6.3399999999999998E-2</v>
      </c>
      <c r="T217" s="186">
        <v>-1.41E-2</v>
      </c>
      <c r="U217" s="186">
        <v>0.13</v>
      </c>
      <c r="V217" s="189">
        <f t="shared" si="56"/>
        <v>-0.14410000000000001</v>
      </c>
      <c r="W217" s="186">
        <v>-8.9599999999999999E-2</v>
      </c>
      <c r="X217" s="186">
        <v>0.13</v>
      </c>
      <c r="Y217" s="189">
        <f t="shared" si="57"/>
        <v>-0.21960000000000002</v>
      </c>
      <c r="Z217" s="186">
        <v>-1.2200000000000001E-2</v>
      </c>
      <c r="AA217" s="186">
        <v>0.13</v>
      </c>
      <c r="AB217" s="189">
        <f t="shared" si="58"/>
        <v>-0.14219999999999999</v>
      </c>
      <c r="AC217" s="186">
        <v>-9.0700000000000003E-2</v>
      </c>
      <c r="AD217" s="186">
        <v>0.13</v>
      </c>
      <c r="AE217" s="189">
        <f t="shared" si="59"/>
        <v>-0.22070000000000001</v>
      </c>
      <c r="AF217" s="186">
        <f t="shared" si="48"/>
        <v>-0.11528000000000001</v>
      </c>
      <c r="AG217" s="96">
        <v>23.8</v>
      </c>
      <c r="AH217" s="186">
        <f t="shared" si="49"/>
        <v>8.4529802970973941E-4</v>
      </c>
      <c r="AI217" s="134">
        <f t="shared" si="50"/>
        <v>-9.7445956864938764E-5</v>
      </c>
      <c r="AJ217">
        <v>26.6</v>
      </c>
      <c r="AK217" s="96">
        <v>0.14000000000000001</v>
      </c>
      <c r="AL217" s="96">
        <v>-5.86</v>
      </c>
      <c r="AM217" s="1"/>
    </row>
    <row r="218" spans="1:39">
      <c r="A218" s="76" t="s">
        <v>2457</v>
      </c>
      <c r="B218" s="186">
        <v>-0.04</v>
      </c>
      <c r="C218" s="186">
        <v>0.13</v>
      </c>
      <c r="D218" s="189">
        <f t="shared" si="60"/>
        <v>-0.17</v>
      </c>
      <c r="E218" s="186">
        <v>-0.01</v>
      </c>
      <c r="F218" s="186">
        <v>0.13</v>
      </c>
      <c r="G218" s="189">
        <f t="shared" si="51"/>
        <v>-0.14000000000000001</v>
      </c>
      <c r="H218" s="186">
        <v>7.0000000000000007E-2</v>
      </c>
      <c r="I218" s="186">
        <v>0.13</v>
      </c>
      <c r="J218" s="189">
        <f t="shared" si="52"/>
        <v>-0.06</v>
      </c>
      <c r="K218" s="186">
        <v>0.11</v>
      </c>
      <c r="L218" s="186">
        <v>0.13</v>
      </c>
      <c r="M218" s="189">
        <f t="shared" si="53"/>
        <v>-2.0000000000000004E-2</v>
      </c>
      <c r="N218" s="186">
        <v>0.11</v>
      </c>
      <c r="O218" s="186">
        <v>0.13</v>
      </c>
      <c r="P218" s="189">
        <f t="shared" si="54"/>
        <v>-2.0000000000000004E-2</v>
      </c>
      <c r="Q218" s="186">
        <v>0.03</v>
      </c>
      <c r="R218" s="186">
        <v>0.13</v>
      </c>
      <c r="S218" s="189">
        <f t="shared" si="55"/>
        <v>-0.1</v>
      </c>
      <c r="T218" s="186">
        <v>0.08</v>
      </c>
      <c r="U218" s="186">
        <v>0.13</v>
      </c>
      <c r="V218" s="189">
        <f t="shared" si="56"/>
        <v>-0.05</v>
      </c>
      <c r="W218" s="186">
        <v>0.09</v>
      </c>
      <c r="X218" s="186">
        <v>0.13</v>
      </c>
      <c r="Y218" s="189">
        <f t="shared" si="57"/>
        <v>-4.0000000000000008E-2</v>
      </c>
      <c r="Z218" s="186">
        <v>0.16</v>
      </c>
      <c r="AA218" s="186">
        <v>0.13</v>
      </c>
      <c r="AB218" s="189">
        <f t="shared" si="58"/>
        <v>0.03</v>
      </c>
      <c r="AC218" s="186">
        <v>-0.85</v>
      </c>
      <c r="AD218" s="186">
        <v>0.13</v>
      </c>
      <c r="AE218" s="189">
        <f t="shared" si="59"/>
        <v>-0.98</v>
      </c>
      <c r="AF218" s="186">
        <f t="shared" si="48"/>
        <v>-0.15500000000000003</v>
      </c>
      <c r="AG218" s="96">
        <v>8.9</v>
      </c>
      <c r="AH218" s="186">
        <f t="shared" si="49"/>
        <v>3.1609884304271767E-4</v>
      </c>
      <c r="AI218" s="134">
        <f t="shared" si="50"/>
        <v>-4.899532067162125E-5</v>
      </c>
      <c r="AJ218">
        <v>10.35</v>
      </c>
      <c r="AK218" s="96">
        <v>0.04</v>
      </c>
      <c r="AL218" s="96">
        <v>-13.71</v>
      </c>
      <c r="AM218" s="1"/>
    </row>
    <row r="219" spans="1:39">
      <c r="A219" s="76" t="s">
        <v>2458</v>
      </c>
      <c r="B219" s="186" t="s">
        <v>13</v>
      </c>
      <c r="C219" s="186">
        <v>0.13</v>
      </c>
      <c r="D219" s="189" t="s">
        <v>13</v>
      </c>
      <c r="E219" s="186">
        <v>0.08</v>
      </c>
      <c r="F219" s="186">
        <v>0.13</v>
      </c>
      <c r="G219" s="189">
        <f t="shared" si="51"/>
        <v>-0.05</v>
      </c>
      <c r="H219" s="186">
        <v>0.08</v>
      </c>
      <c r="I219" s="186">
        <v>0.13</v>
      </c>
      <c r="J219" s="189">
        <f t="shared" si="52"/>
        <v>-0.05</v>
      </c>
      <c r="K219" s="186">
        <v>0.08</v>
      </c>
      <c r="L219" s="186">
        <v>0.13</v>
      </c>
      <c r="M219" s="189">
        <f t="shared" si="53"/>
        <v>-0.05</v>
      </c>
      <c r="N219" s="186">
        <v>7.0000000000000007E-2</v>
      </c>
      <c r="O219" s="186">
        <v>0.13</v>
      </c>
      <c r="P219" s="189">
        <f t="shared" si="54"/>
        <v>-0.06</v>
      </c>
      <c r="Q219" s="186">
        <v>0.05</v>
      </c>
      <c r="R219" s="186">
        <v>0.13</v>
      </c>
      <c r="S219" s="189">
        <f t="shared" si="55"/>
        <v>-0.08</v>
      </c>
      <c r="T219" s="186">
        <v>0.04</v>
      </c>
      <c r="U219" s="186">
        <v>0.13</v>
      </c>
      <c r="V219" s="189">
        <f t="shared" si="56"/>
        <v>-0.09</v>
      </c>
      <c r="W219" s="186">
        <v>0.04</v>
      </c>
      <c r="X219" s="186">
        <v>0.13</v>
      </c>
      <c r="Y219" s="189">
        <f t="shared" si="57"/>
        <v>-0.09</v>
      </c>
      <c r="Z219" s="186">
        <v>0.04</v>
      </c>
      <c r="AA219" s="186">
        <v>0.13</v>
      </c>
      <c r="AB219" s="189">
        <f t="shared" si="58"/>
        <v>-0.09</v>
      </c>
      <c r="AC219" s="186">
        <v>0.03</v>
      </c>
      <c r="AD219" s="186">
        <v>0.13</v>
      </c>
      <c r="AE219" s="189">
        <f t="shared" si="59"/>
        <v>-0.1</v>
      </c>
      <c r="AF219" s="186">
        <f t="shared" si="48"/>
        <v>-7.333333333333332E-2</v>
      </c>
      <c r="AG219" s="96">
        <v>-6.68</v>
      </c>
      <c r="AH219" s="186">
        <f t="shared" si="49"/>
        <v>-2.3725171590172514E-4</v>
      </c>
      <c r="AI219" s="134">
        <f t="shared" si="50"/>
        <v>1.7398459166126506E-5</v>
      </c>
      <c r="AJ219">
        <v>74.209999999999994</v>
      </c>
      <c r="AK219" s="96" t="s">
        <v>13</v>
      </c>
      <c r="AL219" s="96">
        <v>-6.24</v>
      </c>
      <c r="AM219" s="1"/>
    </row>
    <row r="220" spans="1:39">
      <c r="A220" s="76" t="s">
        <v>2459</v>
      </c>
      <c r="B220" s="186">
        <v>-4.9700000000000001E-2</v>
      </c>
      <c r="C220" s="186">
        <v>0.13</v>
      </c>
      <c r="D220" s="189">
        <f t="shared" si="60"/>
        <v>-0.1797</v>
      </c>
      <c r="E220" s="186">
        <v>0.16900000000000001</v>
      </c>
      <c r="F220" s="186">
        <v>0.13</v>
      </c>
      <c r="G220" s="189">
        <f t="shared" si="51"/>
        <v>3.9000000000000007E-2</v>
      </c>
      <c r="H220" s="186">
        <v>-6.1600000000000002E-2</v>
      </c>
      <c r="I220" s="186">
        <v>0.13</v>
      </c>
      <c r="J220" s="189">
        <f t="shared" si="52"/>
        <v>-0.19159999999999999</v>
      </c>
      <c r="K220" s="186">
        <v>-9.2999999999999999E-2</v>
      </c>
      <c r="L220" s="186">
        <v>0.13</v>
      </c>
      <c r="M220" s="189">
        <f t="shared" si="53"/>
        <v>-0.223</v>
      </c>
      <c r="N220" s="186">
        <v>-3.2800000000000003E-2</v>
      </c>
      <c r="O220" s="186">
        <v>0.13</v>
      </c>
      <c r="P220" s="189">
        <f t="shared" si="54"/>
        <v>-0.1628</v>
      </c>
      <c r="Q220" s="186">
        <v>-5.9900000000000002E-2</v>
      </c>
      <c r="R220" s="186">
        <v>0.13</v>
      </c>
      <c r="S220" s="189">
        <f t="shared" si="55"/>
        <v>-0.18990000000000001</v>
      </c>
      <c r="T220" s="186">
        <v>5.0000000000000001E-3</v>
      </c>
      <c r="U220" s="186">
        <v>0.13</v>
      </c>
      <c r="V220" s="189">
        <f t="shared" si="56"/>
        <v>-0.125</v>
      </c>
      <c r="W220" s="186">
        <v>-7.2700000000000001E-2</v>
      </c>
      <c r="X220" s="186">
        <v>0.13</v>
      </c>
      <c r="Y220" s="189">
        <f t="shared" si="57"/>
        <v>-0.20269999999999999</v>
      </c>
      <c r="Z220" s="186">
        <v>-0.33889999999999998</v>
      </c>
      <c r="AA220" s="186">
        <v>0.13</v>
      </c>
      <c r="AB220" s="189">
        <f t="shared" si="58"/>
        <v>-0.46889999999999998</v>
      </c>
      <c r="AC220" s="186" t="s">
        <v>13</v>
      </c>
      <c r="AD220" s="186">
        <v>0.13</v>
      </c>
      <c r="AE220" s="189" t="s">
        <v>13</v>
      </c>
      <c r="AF220" s="186">
        <f t="shared" si="48"/>
        <v>-0.18940000000000001</v>
      </c>
      <c r="AG220" s="96">
        <v>38.79</v>
      </c>
      <c r="AH220" s="186">
        <f t="shared" si="49"/>
        <v>1.3776937215311256E-3</v>
      </c>
      <c r="AI220" s="134">
        <f t="shared" si="50"/>
        <v>-2.6093519085799521E-4</v>
      </c>
      <c r="AJ220">
        <v>50.71</v>
      </c>
      <c r="AK220" s="96">
        <v>1.31</v>
      </c>
      <c r="AL220" s="96" t="s">
        <v>13</v>
      </c>
      <c r="AM220" s="1"/>
    </row>
    <row r="221" spans="1:39">
      <c r="A221" s="76" t="s">
        <v>2460</v>
      </c>
      <c r="B221" s="186" t="s">
        <v>13</v>
      </c>
      <c r="C221" s="186">
        <v>0.13</v>
      </c>
      <c r="D221" s="189" t="s">
        <v>13</v>
      </c>
      <c r="E221" s="186">
        <v>0.15379999999999999</v>
      </c>
      <c r="F221" s="186">
        <v>0.13</v>
      </c>
      <c r="G221" s="189">
        <f t="shared" si="51"/>
        <v>2.3799999999999988E-2</v>
      </c>
      <c r="H221" s="186">
        <v>-0.93330000000000002</v>
      </c>
      <c r="I221" s="186">
        <v>0.13</v>
      </c>
      <c r="J221" s="189">
        <f t="shared" si="52"/>
        <v>-1.0632999999999999</v>
      </c>
      <c r="K221" s="186">
        <v>-1.1667000000000001</v>
      </c>
      <c r="L221" s="186">
        <v>0.13</v>
      </c>
      <c r="M221" s="189">
        <f>K221-L221</f>
        <v>-1.2967</v>
      </c>
      <c r="N221" s="186">
        <v>0.5</v>
      </c>
      <c r="O221" s="186">
        <v>0.13</v>
      </c>
      <c r="P221" s="189">
        <f t="shared" si="54"/>
        <v>0.37</v>
      </c>
      <c r="Q221" s="186">
        <v>-1.2</v>
      </c>
      <c r="R221" s="186">
        <v>0.13</v>
      </c>
      <c r="S221" s="189">
        <f t="shared" si="55"/>
        <v>-1.33</v>
      </c>
      <c r="T221" s="186">
        <v>-8</v>
      </c>
      <c r="U221" s="186">
        <v>0.13</v>
      </c>
      <c r="V221" s="189">
        <f t="shared" si="56"/>
        <v>-8.1300000000000008</v>
      </c>
      <c r="W221" s="186" t="s">
        <v>13</v>
      </c>
      <c r="X221" s="186">
        <v>0.13</v>
      </c>
      <c r="Y221" s="189" t="s">
        <v>13</v>
      </c>
      <c r="Z221" s="186" t="s">
        <v>13</v>
      </c>
      <c r="AA221" s="186">
        <v>0.13</v>
      </c>
      <c r="AB221" s="189" t="s">
        <v>13</v>
      </c>
      <c r="AC221" s="186" t="s">
        <v>13</v>
      </c>
      <c r="AD221" s="186">
        <v>0.13</v>
      </c>
      <c r="AE221" s="189" t="s">
        <v>13</v>
      </c>
      <c r="AF221" s="186">
        <f t="shared" si="48"/>
        <v>-1.904366666666667</v>
      </c>
      <c r="AG221" s="96">
        <v>-6.49</v>
      </c>
      <c r="AH221" s="186">
        <f>AG221/$AG$222</f>
        <v>-2.3050353835362222E-4</v>
      </c>
      <c r="AI221" s="134">
        <f t="shared" si="50"/>
        <v>4.3896325498935976E-4</v>
      </c>
      <c r="AJ221">
        <v>1.65</v>
      </c>
      <c r="AK221" s="241" t="s">
        <v>13</v>
      </c>
      <c r="AL221" s="241">
        <v>-18.649999999999999</v>
      </c>
      <c r="AM221" s="1"/>
    </row>
    <row r="222" spans="1:39">
      <c r="A222" s="167"/>
      <c r="B222" s="113"/>
      <c r="C222" s="103"/>
      <c r="D222" s="121"/>
      <c r="E222" s="113"/>
      <c r="F222" s="103"/>
      <c r="G222" s="121"/>
      <c r="H222" s="113"/>
      <c r="I222" s="103"/>
      <c r="J222" s="121"/>
      <c r="K222" s="113"/>
      <c r="L222" s="103"/>
      <c r="M222" s="121"/>
      <c r="N222" s="113"/>
      <c r="O222" s="103"/>
      <c r="P222" s="121"/>
      <c r="Q222" s="113"/>
      <c r="R222" s="103"/>
      <c r="S222" s="121"/>
      <c r="T222" s="113"/>
      <c r="U222" s="103"/>
      <c r="V222" s="121"/>
      <c r="W222" s="113"/>
      <c r="X222" s="103"/>
      <c r="Y222" s="121"/>
      <c r="Z222" s="113"/>
      <c r="AA222" s="103"/>
      <c r="AB222" s="121"/>
      <c r="AC222" s="113"/>
      <c r="AD222" s="103"/>
      <c r="AE222" s="121"/>
      <c r="AF222" s="80">
        <f>AVERAGE(AF168:AF221)</f>
        <v>-7.8297294973544998E-2</v>
      </c>
      <c r="AG222" s="114">
        <f>SUM(AG168:AG221)</f>
        <v>28155.750000000007</v>
      </c>
      <c r="AH222" s="114"/>
      <c r="AI222" s="38">
        <f>SUM(AI168:AI221)</f>
        <v>-9.8886362136973646E-3</v>
      </c>
      <c r="AJ222" s="114">
        <f>SUM(AJ168:AJ221)</f>
        <v>38862.370000000003</v>
      </c>
      <c r="AK222" s="114"/>
      <c r="AL222" s="108"/>
      <c r="AM222" s="179">
        <f>MEDIAN(AF168:AF221)</f>
        <v>-1.4305000000000002E-2</v>
      </c>
    </row>
    <row r="223" spans="1:39">
      <c r="A223" s="77"/>
    </row>
    <row r="224" spans="1:39">
      <c r="A224" s="77"/>
    </row>
  </sheetData>
  <mergeCells count="19">
    <mergeCell ref="AM1:AM2"/>
    <mergeCell ref="AG1:AG2"/>
    <mergeCell ref="AH1:AH2"/>
    <mergeCell ref="AI1:AI2"/>
    <mergeCell ref="AJ1:AJ2"/>
    <mergeCell ref="AK1:AK2"/>
    <mergeCell ref="AL1:AL2"/>
    <mergeCell ref="AF1:AF2"/>
    <mergeCell ref="A1:A2"/>
    <mergeCell ref="B1:D1"/>
    <mergeCell ref="E1:G1"/>
    <mergeCell ref="H1:J1"/>
    <mergeCell ref="K1:M1"/>
    <mergeCell ref="N1:P1"/>
    <mergeCell ref="Q1:S1"/>
    <mergeCell ref="T1:V1"/>
    <mergeCell ref="W1:Y1"/>
    <mergeCell ref="Z1:AB1"/>
    <mergeCell ref="AC1:AE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M177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defaultRowHeight="15"/>
  <cols>
    <col min="1" max="1" width="50.5703125" bestFit="1" customWidth="1"/>
    <col min="39" max="39" width="9.140625" style="1"/>
  </cols>
  <sheetData>
    <row r="1" spans="1:39">
      <c r="A1" s="268" t="s">
        <v>32</v>
      </c>
      <c r="B1" s="261">
        <v>2010</v>
      </c>
      <c r="C1" s="262"/>
      <c r="D1" s="263"/>
      <c r="E1" s="261">
        <v>2011</v>
      </c>
      <c r="F1" s="262"/>
      <c r="G1" s="263"/>
      <c r="H1" s="261">
        <v>2012</v>
      </c>
      <c r="I1" s="262"/>
      <c r="J1" s="263"/>
      <c r="K1" s="261">
        <v>2013</v>
      </c>
      <c r="L1" s="262"/>
      <c r="M1" s="263"/>
      <c r="N1" s="261">
        <v>2014</v>
      </c>
      <c r="O1" s="262"/>
      <c r="P1" s="263"/>
      <c r="Q1" s="261">
        <v>2015</v>
      </c>
      <c r="R1" s="262"/>
      <c r="S1" s="263"/>
      <c r="T1" s="261">
        <v>2016</v>
      </c>
      <c r="U1" s="262"/>
      <c r="V1" s="263"/>
      <c r="W1" s="261">
        <v>2017</v>
      </c>
      <c r="X1" s="262"/>
      <c r="Y1" s="263"/>
      <c r="Z1" s="261">
        <v>2018</v>
      </c>
      <c r="AA1" s="262"/>
      <c r="AB1" s="263"/>
      <c r="AC1" s="261">
        <v>2019</v>
      </c>
      <c r="AD1" s="262"/>
      <c r="AE1" s="263"/>
      <c r="AF1" s="272" t="s">
        <v>4</v>
      </c>
      <c r="AG1" s="266" t="s">
        <v>2014</v>
      </c>
      <c r="AH1" s="264" t="s">
        <v>2016</v>
      </c>
      <c r="AI1" s="266" t="s">
        <v>2017</v>
      </c>
      <c r="AJ1" s="266" t="s">
        <v>2015</v>
      </c>
      <c r="AK1" s="271" t="s">
        <v>1012</v>
      </c>
      <c r="AL1" s="265" t="s">
        <v>1313</v>
      </c>
      <c r="AM1" s="260" t="s">
        <v>2035</v>
      </c>
    </row>
    <row r="2" spans="1:39">
      <c r="A2" s="268"/>
      <c r="B2" s="2" t="s">
        <v>1</v>
      </c>
      <c r="C2" s="3" t="s">
        <v>2</v>
      </c>
      <c r="D2" s="4" t="s">
        <v>3</v>
      </c>
      <c r="E2" s="2" t="s">
        <v>1</v>
      </c>
      <c r="F2" s="3" t="s">
        <v>2</v>
      </c>
      <c r="G2" s="4" t="s">
        <v>3</v>
      </c>
      <c r="H2" s="2" t="s">
        <v>1</v>
      </c>
      <c r="I2" s="3" t="s">
        <v>2</v>
      </c>
      <c r="J2" s="4" t="s">
        <v>3</v>
      </c>
      <c r="K2" s="2" t="s">
        <v>1</v>
      </c>
      <c r="L2" s="3" t="s">
        <v>2</v>
      </c>
      <c r="M2" s="4" t="s">
        <v>3</v>
      </c>
      <c r="N2" s="2" t="s">
        <v>1</v>
      </c>
      <c r="O2" s="3" t="s">
        <v>2</v>
      </c>
      <c r="P2" s="4" t="s">
        <v>3</v>
      </c>
      <c r="Q2" s="2" t="s">
        <v>1</v>
      </c>
      <c r="R2" s="3" t="s">
        <v>2</v>
      </c>
      <c r="S2" s="4" t="s">
        <v>3</v>
      </c>
      <c r="T2" s="2" t="s">
        <v>1</v>
      </c>
      <c r="U2" s="3" t="s">
        <v>2</v>
      </c>
      <c r="V2" s="4" t="s">
        <v>3</v>
      </c>
      <c r="W2" s="2" t="s">
        <v>1</v>
      </c>
      <c r="X2" s="3" t="s">
        <v>2</v>
      </c>
      <c r="Y2" s="4" t="s">
        <v>3</v>
      </c>
      <c r="Z2" s="2" t="s">
        <v>1</v>
      </c>
      <c r="AA2" s="3" t="s">
        <v>2</v>
      </c>
      <c r="AB2" s="4" t="s">
        <v>3</v>
      </c>
      <c r="AC2" s="2" t="s">
        <v>1</v>
      </c>
      <c r="AD2" s="3" t="s">
        <v>2</v>
      </c>
      <c r="AE2" s="4" t="s">
        <v>3</v>
      </c>
      <c r="AF2" s="272"/>
      <c r="AG2" s="266"/>
      <c r="AH2" s="264"/>
      <c r="AI2" s="266"/>
      <c r="AJ2" s="266"/>
      <c r="AK2" s="271"/>
      <c r="AL2" s="265"/>
      <c r="AM2" s="260"/>
    </row>
    <row r="3" spans="1:39">
      <c r="A3" s="66" t="s">
        <v>2461</v>
      </c>
      <c r="D3" s="4"/>
      <c r="G3" s="4"/>
      <c r="J3" s="4"/>
      <c r="M3" s="4"/>
      <c r="P3" s="4"/>
      <c r="S3" s="4"/>
      <c r="V3" s="4"/>
      <c r="Y3" s="4"/>
      <c r="AB3" s="4"/>
      <c r="AE3" s="4"/>
      <c r="AG3" s="240"/>
      <c r="AI3" s="240"/>
      <c r="AK3" s="240"/>
      <c r="AL3" s="240"/>
    </row>
    <row r="4" spans="1:39">
      <c r="A4" s="76" t="s">
        <v>2462</v>
      </c>
      <c r="B4" s="186">
        <v>0.08</v>
      </c>
      <c r="C4" s="186">
        <v>0.13</v>
      </c>
      <c r="D4" s="189">
        <f>B4-C4</f>
        <v>-0.05</v>
      </c>
      <c r="E4" s="186">
        <v>7.0000000000000007E-2</v>
      </c>
      <c r="F4" s="186">
        <v>0.13</v>
      </c>
      <c r="G4" s="189">
        <f t="shared" ref="G4:G66" si="0">E4-F4</f>
        <v>-0.06</v>
      </c>
      <c r="H4" s="186">
        <v>7.0000000000000007E-2</v>
      </c>
      <c r="I4" s="186">
        <v>0.13</v>
      </c>
      <c r="J4" s="189">
        <f t="shared" ref="J4:J67" si="1">H4-I4</f>
        <v>-0.06</v>
      </c>
      <c r="K4" s="186">
        <v>0.04</v>
      </c>
      <c r="L4" s="186">
        <v>0.13</v>
      </c>
      <c r="M4" s="189">
        <f t="shared" ref="M4:M67" si="2">K4-L4</f>
        <v>-0.09</v>
      </c>
      <c r="N4" s="186">
        <v>0.05</v>
      </c>
      <c r="O4" s="186">
        <v>0.13</v>
      </c>
      <c r="P4" s="189">
        <f t="shared" ref="P4:P67" si="3">N4-O4</f>
        <v>-0.08</v>
      </c>
      <c r="Q4" s="186">
        <v>0.06</v>
      </c>
      <c r="R4" s="186">
        <v>0.13</v>
      </c>
      <c r="S4" s="189">
        <f t="shared" ref="S4:S67" si="4">Q4-R4</f>
        <v>-7.0000000000000007E-2</v>
      </c>
      <c r="T4" s="186">
        <v>0.08</v>
      </c>
      <c r="U4" s="186">
        <v>0.13</v>
      </c>
      <c r="V4" s="189">
        <f t="shared" ref="V4:V67" si="5">T4-U4</f>
        <v>-0.05</v>
      </c>
      <c r="W4" s="186">
        <v>7.0000000000000007E-2</v>
      </c>
      <c r="X4" s="186">
        <v>0.13</v>
      </c>
      <c r="Y4" s="189">
        <f t="shared" ref="Y4:Y67" si="6">W4-X4</f>
        <v>-0.06</v>
      </c>
      <c r="Z4" s="186">
        <v>0.05</v>
      </c>
      <c r="AA4" s="186">
        <v>0.13</v>
      </c>
      <c r="AB4" s="189">
        <f t="shared" ref="AB4:AB67" si="7">Z4-AA4</f>
        <v>-0.08</v>
      </c>
      <c r="AC4" s="186">
        <v>0.05</v>
      </c>
      <c r="AD4" s="186">
        <v>0.13</v>
      </c>
      <c r="AE4" s="189">
        <f t="shared" ref="AE4:AE67" si="8">AC4-AD4</f>
        <v>-0.08</v>
      </c>
      <c r="AF4" s="186">
        <f>AVERAGE(D4,G4,J4,M4,P4,S4,V4,Y4,AB4,AE4)</f>
        <v>-6.7999999999999991E-2</v>
      </c>
      <c r="AG4" s="96">
        <v>44526.93</v>
      </c>
      <c r="AH4" s="186">
        <f t="shared" ref="AH4:AH67" si="9">AG4/$AG$106</f>
        <v>0.25321495120996818</v>
      </c>
      <c r="AI4" s="134">
        <f>AH4*AF4</f>
        <v>-1.7218616682277834E-2</v>
      </c>
      <c r="AJ4">
        <v>64109.8</v>
      </c>
      <c r="AK4" s="96">
        <v>0.23</v>
      </c>
      <c r="AL4" s="96">
        <v>-6.07</v>
      </c>
    </row>
    <row r="5" spans="1:39">
      <c r="A5" s="76" t="s">
        <v>2463</v>
      </c>
      <c r="B5" s="186">
        <v>0.02</v>
      </c>
      <c r="C5" s="186">
        <v>0.13</v>
      </c>
      <c r="D5" s="189">
        <f t="shared" ref="D5:D68" si="10">B5-C5</f>
        <v>-0.11</v>
      </c>
      <c r="E5" s="186">
        <v>7.0000000000000007E-2</v>
      </c>
      <c r="F5" s="186">
        <v>0.13</v>
      </c>
      <c r="G5" s="189">
        <f t="shared" si="0"/>
        <v>-0.06</v>
      </c>
      <c r="H5" s="186">
        <v>0.06</v>
      </c>
      <c r="I5" s="186">
        <v>0.13</v>
      </c>
      <c r="J5" s="189">
        <f t="shared" si="1"/>
        <v>-7.0000000000000007E-2</v>
      </c>
      <c r="K5" s="186">
        <v>0.09</v>
      </c>
      <c r="L5" s="186">
        <v>0.13</v>
      </c>
      <c r="M5" s="189">
        <f t="shared" si="2"/>
        <v>-4.0000000000000008E-2</v>
      </c>
      <c r="N5" s="186">
        <v>0.08</v>
      </c>
      <c r="O5" s="186">
        <v>0.13</v>
      </c>
      <c r="P5" s="189">
        <f t="shared" si="3"/>
        <v>-0.05</v>
      </c>
      <c r="Q5" s="186">
        <v>0.05</v>
      </c>
      <c r="R5" s="186">
        <v>0.13</v>
      </c>
      <c r="S5" s="189">
        <f t="shared" si="4"/>
        <v>-0.08</v>
      </c>
      <c r="T5" s="186">
        <v>0.05</v>
      </c>
      <c r="U5" s="186">
        <v>0.13</v>
      </c>
      <c r="V5" s="189">
        <f t="shared" si="5"/>
        <v>-0.08</v>
      </c>
      <c r="W5" s="186">
        <v>7.0000000000000007E-2</v>
      </c>
      <c r="X5" s="186">
        <v>0.13</v>
      </c>
      <c r="Y5" s="189">
        <f t="shared" si="6"/>
        <v>-0.06</v>
      </c>
      <c r="Z5" s="186">
        <v>0.01</v>
      </c>
      <c r="AA5" s="186">
        <v>0.13</v>
      </c>
      <c r="AB5" s="189">
        <f t="shared" si="7"/>
        <v>-0.12000000000000001</v>
      </c>
      <c r="AC5" s="186">
        <v>0.1</v>
      </c>
      <c r="AD5" s="186">
        <v>0.13</v>
      </c>
      <c r="AE5" s="189">
        <f t="shared" si="8"/>
        <v>-0.03</v>
      </c>
      <c r="AF5" s="186">
        <f t="shared" ref="AF5:AF68" si="11">AVERAGE(D5,G5,J5,M5,P5,S5,V5,Y5,AB5,AE5)</f>
        <v>-7.0000000000000007E-2</v>
      </c>
      <c r="AG5" s="96">
        <v>8019.24</v>
      </c>
      <c r="AH5" s="186">
        <f t="shared" si="9"/>
        <v>4.560367097711486E-2</v>
      </c>
      <c r="AI5" s="134">
        <f t="shared" ref="AI5:AI68" si="12">AH5*AF5</f>
        <v>-3.1922569683980407E-3</v>
      </c>
      <c r="AJ5">
        <v>10105.98</v>
      </c>
      <c r="AK5" s="96">
        <v>0.67</v>
      </c>
      <c r="AL5" s="96">
        <v>10.7</v>
      </c>
    </row>
    <row r="6" spans="1:39">
      <c r="A6" s="76" t="s">
        <v>2464</v>
      </c>
      <c r="B6" s="186">
        <v>0.28999999999999998</v>
      </c>
      <c r="C6" s="186">
        <v>0.13</v>
      </c>
      <c r="D6" s="189">
        <f t="shared" si="10"/>
        <v>0.15999999999999998</v>
      </c>
      <c r="E6" s="186">
        <v>0.24</v>
      </c>
      <c r="F6" s="186">
        <v>0.13</v>
      </c>
      <c r="G6" s="189">
        <f t="shared" si="0"/>
        <v>0.10999999999999999</v>
      </c>
      <c r="H6" s="186">
        <v>0.17</v>
      </c>
      <c r="I6" s="186">
        <v>0.13</v>
      </c>
      <c r="J6" s="189">
        <f t="shared" si="1"/>
        <v>4.0000000000000008E-2</v>
      </c>
      <c r="K6" s="186">
        <v>0.17</v>
      </c>
      <c r="L6" s="186">
        <v>0.13</v>
      </c>
      <c r="M6" s="189">
        <f t="shared" si="2"/>
        <v>4.0000000000000008E-2</v>
      </c>
      <c r="N6" s="186">
        <v>0.11</v>
      </c>
      <c r="O6" s="186">
        <v>0.13</v>
      </c>
      <c r="P6" s="189">
        <f t="shared" si="3"/>
        <v>-2.0000000000000004E-2</v>
      </c>
      <c r="Q6" s="186">
        <v>0.1</v>
      </c>
      <c r="R6" s="186">
        <v>0.13</v>
      </c>
      <c r="S6" s="189">
        <f t="shared" si="4"/>
        <v>-0.03</v>
      </c>
      <c r="T6" s="186">
        <v>0.12</v>
      </c>
      <c r="U6" s="186">
        <v>0.13</v>
      </c>
      <c r="V6" s="189">
        <f t="shared" si="5"/>
        <v>-1.0000000000000009E-2</v>
      </c>
      <c r="W6" s="186">
        <v>0.09</v>
      </c>
      <c r="X6" s="186">
        <v>0.13</v>
      </c>
      <c r="Y6" s="189">
        <f t="shared" si="6"/>
        <v>-4.0000000000000008E-2</v>
      </c>
      <c r="Z6" s="186">
        <v>0.09</v>
      </c>
      <c r="AA6" s="186">
        <v>0.13</v>
      </c>
      <c r="AB6" s="189">
        <f t="shared" si="7"/>
        <v>-4.0000000000000008E-2</v>
      </c>
      <c r="AC6" s="186">
        <v>0.13</v>
      </c>
      <c r="AD6" s="186">
        <v>0.13</v>
      </c>
      <c r="AE6" s="189">
        <f t="shared" si="8"/>
        <v>0</v>
      </c>
      <c r="AF6" s="186">
        <f t="shared" si="11"/>
        <v>2.0999999999999991E-2</v>
      </c>
      <c r="AG6" s="96">
        <v>9557.94</v>
      </c>
      <c r="AH6" s="186">
        <f t="shared" si="9"/>
        <v>5.4353922688310269E-2</v>
      </c>
      <c r="AI6" s="134">
        <f t="shared" si="12"/>
        <v>1.1414323764545151E-3</v>
      </c>
      <c r="AJ6">
        <v>11340.63</v>
      </c>
      <c r="AK6" s="96">
        <v>0.16</v>
      </c>
      <c r="AL6" s="96" t="s">
        <v>13</v>
      </c>
    </row>
    <row r="7" spans="1:39">
      <c r="A7" s="76" t="s">
        <v>2465</v>
      </c>
      <c r="B7" s="186">
        <v>0.04</v>
      </c>
      <c r="C7" s="186">
        <v>0.13</v>
      </c>
      <c r="D7" s="189">
        <f t="shared" si="10"/>
        <v>-0.09</v>
      </c>
      <c r="E7" s="186">
        <v>0.06</v>
      </c>
      <c r="F7" s="186">
        <v>0.13</v>
      </c>
      <c r="G7" s="189">
        <f t="shared" si="0"/>
        <v>-7.0000000000000007E-2</v>
      </c>
      <c r="H7" s="186">
        <v>7.0000000000000007E-2</v>
      </c>
      <c r="I7" s="186">
        <v>0.13</v>
      </c>
      <c r="J7" s="189">
        <f t="shared" si="1"/>
        <v>-0.06</v>
      </c>
      <c r="K7" s="186">
        <v>7.0000000000000007E-2</v>
      </c>
      <c r="L7" s="186">
        <v>0.13</v>
      </c>
      <c r="M7" s="189">
        <f t="shared" si="2"/>
        <v>-0.06</v>
      </c>
      <c r="N7" s="186">
        <v>0.13</v>
      </c>
      <c r="O7" s="186">
        <v>0.13</v>
      </c>
      <c r="P7" s="189">
        <f t="shared" si="3"/>
        <v>0</v>
      </c>
      <c r="Q7" s="186">
        <v>0.12</v>
      </c>
      <c r="R7" s="186">
        <v>0.13</v>
      </c>
      <c r="S7" s="189">
        <f t="shared" si="4"/>
        <v>-1.0000000000000009E-2</v>
      </c>
      <c r="T7" s="186">
        <v>0.12</v>
      </c>
      <c r="U7" s="186">
        <v>0.13</v>
      </c>
      <c r="V7" s="189">
        <f t="shared" si="5"/>
        <v>-1.0000000000000009E-2</v>
      </c>
      <c r="W7" s="186">
        <v>0.12</v>
      </c>
      <c r="X7" s="186">
        <v>0.13</v>
      </c>
      <c r="Y7" s="189">
        <f t="shared" si="6"/>
        <v>-1.0000000000000009E-2</v>
      </c>
      <c r="Z7" s="186">
        <v>0.1</v>
      </c>
      <c r="AA7" s="186">
        <v>0.13</v>
      </c>
      <c r="AB7" s="189">
        <f t="shared" si="7"/>
        <v>-0.03</v>
      </c>
      <c r="AC7" s="186">
        <v>0.12</v>
      </c>
      <c r="AD7" s="186">
        <v>0.13</v>
      </c>
      <c r="AE7" s="189">
        <f t="shared" si="8"/>
        <v>-1.0000000000000009E-2</v>
      </c>
      <c r="AF7" s="186">
        <f t="shared" si="11"/>
        <v>-3.500000000000001E-2</v>
      </c>
      <c r="AG7" s="96">
        <v>7646.26</v>
      </c>
      <c r="AH7" s="186">
        <f t="shared" si="9"/>
        <v>4.3482614966689398E-2</v>
      </c>
      <c r="AI7" s="134">
        <f t="shared" si="12"/>
        <v>-1.5218915238341293E-3</v>
      </c>
      <c r="AJ7">
        <v>10306.799999999999</v>
      </c>
      <c r="AK7" s="96">
        <v>1.1299999999999999</v>
      </c>
      <c r="AL7" s="96">
        <v>10.09</v>
      </c>
    </row>
    <row r="8" spans="1:39">
      <c r="A8" s="76" t="s">
        <v>2466</v>
      </c>
      <c r="B8" s="186">
        <v>0.15</v>
      </c>
      <c r="C8" s="186">
        <v>0.13</v>
      </c>
      <c r="D8" s="189">
        <f t="shared" si="10"/>
        <v>1.999999999999999E-2</v>
      </c>
      <c r="E8" s="186">
        <v>0.13</v>
      </c>
      <c r="F8" s="186">
        <v>0.13</v>
      </c>
      <c r="G8" s="189">
        <f t="shared" si="0"/>
        <v>0</v>
      </c>
      <c r="H8" s="186">
        <v>7.0000000000000007E-2</v>
      </c>
      <c r="I8" s="186">
        <v>0.13</v>
      </c>
      <c r="J8" s="189">
        <f t="shared" si="1"/>
        <v>-0.06</v>
      </c>
      <c r="K8" s="186">
        <v>0.12</v>
      </c>
      <c r="L8" s="186">
        <v>0.13</v>
      </c>
      <c r="M8" s="189">
        <f t="shared" si="2"/>
        <v>-1.0000000000000009E-2</v>
      </c>
      <c r="N8" s="186">
        <v>0.13</v>
      </c>
      <c r="O8" s="186">
        <v>0.13</v>
      </c>
      <c r="P8" s="189">
        <f t="shared" si="3"/>
        <v>0</v>
      </c>
      <c r="Q8" s="186">
        <v>0.14000000000000001</v>
      </c>
      <c r="R8" s="186">
        <v>0.13</v>
      </c>
      <c r="S8" s="189">
        <f t="shared" si="4"/>
        <v>1.0000000000000009E-2</v>
      </c>
      <c r="T8" s="186">
        <v>0.12</v>
      </c>
      <c r="U8" s="186">
        <v>0.13</v>
      </c>
      <c r="V8" s="189">
        <f t="shared" si="5"/>
        <v>-1.0000000000000009E-2</v>
      </c>
      <c r="W8" s="186">
        <v>0.09</v>
      </c>
      <c r="X8" s="186">
        <v>0.13</v>
      </c>
      <c r="Y8" s="189">
        <f t="shared" si="6"/>
        <v>-4.0000000000000008E-2</v>
      </c>
      <c r="Z8" s="186">
        <v>0.11</v>
      </c>
      <c r="AA8" s="186">
        <v>0.13</v>
      </c>
      <c r="AB8" s="189">
        <f t="shared" si="7"/>
        <v>-2.0000000000000004E-2</v>
      </c>
      <c r="AC8" s="186">
        <v>0.1</v>
      </c>
      <c r="AD8" s="186">
        <v>0.13</v>
      </c>
      <c r="AE8" s="189">
        <f t="shared" si="8"/>
        <v>-0.03</v>
      </c>
      <c r="AF8" s="186">
        <f t="shared" si="11"/>
        <v>-1.4000000000000002E-2</v>
      </c>
      <c r="AG8" s="96">
        <v>12764.3</v>
      </c>
      <c r="AH8" s="186">
        <f t="shared" si="9"/>
        <v>7.258779353818906E-2</v>
      </c>
      <c r="AI8" s="134">
        <f t="shared" si="12"/>
        <v>-1.016229109534647E-3</v>
      </c>
      <c r="AJ8">
        <v>30007.599999999999</v>
      </c>
      <c r="AK8" s="96">
        <v>1.91</v>
      </c>
      <c r="AL8" s="96" t="s">
        <v>13</v>
      </c>
    </row>
    <row r="9" spans="1:39">
      <c r="A9" s="76" t="s">
        <v>2467</v>
      </c>
      <c r="B9" s="186">
        <v>0.06</v>
      </c>
      <c r="C9" s="186">
        <v>0.13</v>
      </c>
      <c r="D9" s="189">
        <f t="shared" si="10"/>
        <v>-7.0000000000000007E-2</v>
      </c>
      <c r="E9" s="186">
        <v>7.0000000000000007E-2</v>
      </c>
      <c r="F9" s="186">
        <v>0.13</v>
      </c>
      <c r="G9" s="189">
        <f t="shared" si="0"/>
        <v>-0.06</v>
      </c>
      <c r="H9" s="186">
        <v>0.09</v>
      </c>
      <c r="I9" s="186">
        <v>0.13</v>
      </c>
      <c r="J9" s="189">
        <f t="shared" si="1"/>
        <v>-4.0000000000000008E-2</v>
      </c>
      <c r="K9" s="186">
        <v>0.09</v>
      </c>
      <c r="L9" s="186">
        <v>0.13</v>
      </c>
      <c r="M9" s="189">
        <f t="shared" si="2"/>
        <v>-4.0000000000000008E-2</v>
      </c>
      <c r="N9" s="186">
        <v>0.08</v>
      </c>
      <c r="O9" s="186">
        <v>0.13</v>
      </c>
      <c r="P9" s="189">
        <f t="shared" si="3"/>
        <v>-0.05</v>
      </c>
      <c r="Q9" s="186">
        <v>0.08</v>
      </c>
      <c r="R9" s="186">
        <v>0.13</v>
      </c>
      <c r="S9" s="189">
        <f t="shared" si="4"/>
        <v>-0.05</v>
      </c>
      <c r="T9" s="186">
        <v>0.09</v>
      </c>
      <c r="U9" s="186">
        <v>0.13</v>
      </c>
      <c r="V9" s="189">
        <f t="shared" si="5"/>
        <v>-4.0000000000000008E-2</v>
      </c>
      <c r="W9" s="186">
        <v>0.1</v>
      </c>
      <c r="X9" s="186">
        <v>0.13</v>
      </c>
      <c r="Y9" s="189">
        <f t="shared" si="6"/>
        <v>-0.03</v>
      </c>
      <c r="Z9" s="186">
        <v>0.08</v>
      </c>
      <c r="AA9" s="186">
        <v>0.13</v>
      </c>
      <c r="AB9" s="189">
        <f t="shared" si="7"/>
        <v>-0.05</v>
      </c>
      <c r="AC9" s="186">
        <v>0.04</v>
      </c>
      <c r="AD9" s="186">
        <v>0.13</v>
      </c>
      <c r="AE9" s="189">
        <f t="shared" si="8"/>
        <v>-0.09</v>
      </c>
      <c r="AF9" s="186">
        <f t="shared" si="11"/>
        <v>-5.2000000000000005E-2</v>
      </c>
      <c r="AG9" s="96">
        <v>2982.64</v>
      </c>
      <c r="AH9" s="186">
        <f t="shared" si="9"/>
        <v>1.6961623944810465E-2</v>
      </c>
      <c r="AI9" s="134">
        <f t="shared" si="12"/>
        <v>-8.8200444513014426E-4</v>
      </c>
      <c r="AJ9">
        <v>10710.67</v>
      </c>
      <c r="AK9" s="96">
        <v>0.7</v>
      </c>
      <c r="AL9" s="96">
        <v>8.99</v>
      </c>
    </row>
    <row r="10" spans="1:39">
      <c r="A10" s="76" t="s">
        <v>2468</v>
      </c>
      <c r="B10" s="186">
        <v>0.36</v>
      </c>
      <c r="C10" s="186">
        <v>0.13</v>
      </c>
      <c r="D10" s="189">
        <f t="shared" si="10"/>
        <v>0.22999999999999998</v>
      </c>
      <c r="E10" s="186">
        <v>0.35</v>
      </c>
      <c r="F10" s="186">
        <v>0.13</v>
      </c>
      <c r="G10" s="189">
        <f t="shared" si="0"/>
        <v>0.21999999999999997</v>
      </c>
      <c r="H10" s="186">
        <v>0.39</v>
      </c>
      <c r="I10" s="186">
        <v>0.13</v>
      </c>
      <c r="J10" s="189">
        <f t="shared" si="1"/>
        <v>0.26</v>
      </c>
      <c r="K10" s="186">
        <v>0.35</v>
      </c>
      <c r="L10" s="186">
        <v>0.13</v>
      </c>
      <c r="M10" s="189">
        <f t="shared" si="2"/>
        <v>0.21999999999999997</v>
      </c>
      <c r="N10" s="186">
        <v>0.34</v>
      </c>
      <c r="O10" s="186">
        <v>0.13</v>
      </c>
      <c r="P10" s="189">
        <f t="shared" si="3"/>
        <v>0.21000000000000002</v>
      </c>
      <c r="Q10" s="186">
        <v>0.35</v>
      </c>
      <c r="R10" s="186">
        <v>0.13</v>
      </c>
      <c r="S10" s="189">
        <f t="shared" si="4"/>
        <v>0.21999999999999997</v>
      </c>
      <c r="T10" s="186">
        <v>0.28999999999999998</v>
      </c>
      <c r="U10" s="186">
        <v>0.13</v>
      </c>
      <c r="V10" s="189">
        <f t="shared" si="5"/>
        <v>0.15999999999999998</v>
      </c>
      <c r="W10" s="186">
        <v>0.34</v>
      </c>
      <c r="X10" s="186">
        <v>0.13</v>
      </c>
      <c r="Y10" s="189">
        <f t="shared" si="6"/>
        <v>0.21000000000000002</v>
      </c>
      <c r="Z10" s="186">
        <v>0.33</v>
      </c>
      <c r="AA10" s="186">
        <v>0.13</v>
      </c>
      <c r="AB10" s="189">
        <f t="shared" si="7"/>
        <v>0.2</v>
      </c>
      <c r="AC10" s="186">
        <v>0.32</v>
      </c>
      <c r="AD10" s="186">
        <v>0.13</v>
      </c>
      <c r="AE10" s="189">
        <f t="shared" si="8"/>
        <v>0.19</v>
      </c>
      <c r="AF10" s="186">
        <f t="shared" si="11"/>
        <v>0.21199999999999997</v>
      </c>
      <c r="AG10" s="96">
        <v>1317.74</v>
      </c>
      <c r="AH10" s="186">
        <f t="shared" si="9"/>
        <v>7.4937003248915527E-3</v>
      </c>
      <c r="AI10" s="134">
        <f t="shared" si="12"/>
        <v>1.5886644688770089E-3</v>
      </c>
      <c r="AJ10">
        <v>12854.06</v>
      </c>
      <c r="AK10" s="96">
        <v>0</v>
      </c>
      <c r="AL10" s="96" t="s">
        <v>13</v>
      </c>
    </row>
    <row r="11" spans="1:39">
      <c r="A11" s="76" t="s">
        <v>2469</v>
      </c>
      <c r="B11" s="186">
        <v>0.02</v>
      </c>
      <c r="C11" s="186">
        <v>0.13</v>
      </c>
      <c r="D11" s="189">
        <f t="shared" si="10"/>
        <v>-0.11</v>
      </c>
      <c r="E11" s="186">
        <v>0.02</v>
      </c>
      <c r="F11" s="186">
        <v>0.13</v>
      </c>
      <c r="G11" s="189">
        <f t="shared" si="0"/>
        <v>-0.11</v>
      </c>
      <c r="H11" s="186">
        <v>0.01</v>
      </c>
      <c r="I11" s="186">
        <v>0.13</v>
      </c>
      <c r="J11" s="189">
        <f t="shared" si="1"/>
        <v>-0.12000000000000001</v>
      </c>
      <c r="K11" s="186">
        <v>0.02</v>
      </c>
      <c r="L11" s="186">
        <v>0.13</v>
      </c>
      <c r="M11" s="189">
        <f t="shared" si="2"/>
        <v>-0.11</v>
      </c>
      <c r="N11" s="186">
        <v>0.28000000000000003</v>
      </c>
      <c r="O11" s="186">
        <v>0.13</v>
      </c>
      <c r="P11" s="189">
        <f t="shared" si="3"/>
        <v>0.15000000000000002</v>
      </c>
      <c r="Q11" s="186">
        <v>0.08</v>
      </c>
      <c r="R11" s="186">
        <v>0.13</v>
      </c>
      <c r="S11" s="189">
        <f t="shared" si="4"/>
        <v>-0.05</v>
      </c>
      <c r="T11" s="186">
        <v>0.01</v>
      </c>
      <c r="U11" s="186">
        <v>0.13</v>
      </c>
      <c r="V11" s="189">
        <f t="shared" si="5"/>
        <v>-0.12000000000000001</v>
      </c>
      <c r="W11" s="186">
        <v>0.13</v>
      </c>
      <c r="X11" s="186">
        <v>0.13</v>
      </c>
      <c r="Y11" s="189">
        <f t="shared" si="6"/>
        <v>0</v>
      </c>
      <c r="Z11" s="186">
        <v>0.13</v>
      </c>
      <c r="AA11" s="186">
        <v>0.13</v>
      </c>
      <c r="AB11" s="189">
        <f t="shared" si="7"/>
        <v>0</v>
      </c>
      <c r="AC11" s="186">
        <v>0.12</v>
      </c>
      <c r="AD11" s="186">
        <v>0.13</v>
      </c>
      <c r="AE11" s="189">
        <f t="shared" si="8"/>
        <v>-1.0000000000000009E-2</v>
      </c>
      <c r="AF11" s="186">
        <f t="shared" si="11"/>
        <v>-4.8000000000000001E-2</v>
      </c>
      <c r="AG11" s="96">
        <v>3487.36</v>
      </c>
      <c r="AH11" s="186">
        <f t="shared" si="9"/>
        <v>1.983185663713161E-2</v>
      </c>
      <c r="AI11" s="134">
        <f t="shared" si="12"/>
        <v>-9.5192911858231726E-4</v>
      </c>
      <c r="AJ11">
        <v>4075.14</v>
      </c>
      <c r="AK11" s="96">
        <v>0.21</v>
      </c>
      <c r="AL11" s="96">
        <v>-6.69</v>
      </c>
    </row>
    <row r="12" spans="1:39">
      <c r="A12" s="76" t="s">
        <v>2470</v>
      </c>
      <c r="B12" s="186">
        <v>7.0000000000000007E-2</v>
      </c>
      <c r="C12" s="186">
        <v>0.13</v>
      </c>
      <c r="D12" s="189">
        <f t="shared" si="10"/>
        <v>-0.06</v>
      </c>
      <c r="E12" s="186">
        <v>0.14000000000000001</v>
      </c>
      <c r="F12" s="186">
        <v>0.13</v>
      </c>
      <c r="G12" s="189">
        <f t="shared" si="0"/>
        <v>1.0000000000000009E-2</v>
      </c>
      <c r="H12" s="186">
        <v>0.06</v>
      </c>
      <c r="I12" s="186">
        <v>0.13</v>
      </c>
      <c r="J12" s="189">
        <f t="shared" si="1"/>
        <v>-7.0000000000000007E-2</v>
      </c>
      <c r="K12" s="186">
        <v>7.0000000000000007E-2</v>
      </c>
      <c r="L12" s="186">
        <v>0.13</v>
      </c>
      <c r="M12" s="189">
        <f t="shared" si="2"/>
        <v>-0.06</v>
      </c>
      <c r="N12" s="186">
        <v>0.1</v>
      </c>
      <c r="O12" s="186">
        <v>0.13</v>
      </c>
      <c r="P12" s="189">
        <f t="shared" si="3"/>
        <v>-0.03</v>
      </c>
      <c r="Q12" s="186">
        <v>0.11</v>
      </c>
      <c r="R12" s="186">
        <v>0.13</v>
      </c>
      <c r="S12" s="189">
        <f t="shared" si="4"/>
        <v>-2.0000000000000004E-2</v>
      </c>
      <c r="T12" s="186">
        <v>0.12</v>
      </c>
      <c r="U12" s="186">
        <v>0.13</v>
      </c>
      <c r="V12" s="189">
        <f t="shared" si="5"/>
        <v>-1.0000000000000009E-2</v>
      </c>
      <c r="W12" s="186">
        <v>0.12</v>
      </c>
      <c r="X12" s="186">
        <v>0.13</v>
      </c>
      <c r="Y12" s="189">
        <f t="shared" si="6"/>
        <v>-1.0000000000000009E-2</v>
      </c>
      <c r="Z12" s="186">
        <v>0.09</v>
      </c>
      <c r="AA12" s="186">
        <v>0.13</v>
      </c>
      <c r="AB12" s="189">
        <f t="shared" si="7"/>
        <v>-4.0000000000000008E-2</v>
      </c>
      <c r="AC12" s="186">
        <v>0.12</v>
      </c>
      <c r="AD12" s="186">
        <v>0.13</v>
      </c>
      <c r="AE12" s="189">
        <f t="shared" si="8"/>
        <v>-1.0000000000000009E-2</v>
      </c>
      <c r="AF12" s="186">
        <f t="shared" si="11"/>
        <v>-3.0000000000000006E-2</v>
      </c>
      <c r="AG12" s="96">
        <v>5985.03</v>
      </c>
      <c r="AH12" s="186">
        <f t="shared" si="9"/>
        <v>3.4035561837301512E-2</v>
      </c>
      <c r="AI12" s="134">
        <f t="shared" si="12"/>
        <v>-1.0210668551190456E-3</v>
      </c>
      <c r="AJ12">
        <v>11416.32</v>
      </c>
      <c r="AK12" s="96">
        <v>1.64</v>
      </c>
      <c r="AL12" s="96">
        <v>0.95</v>
      </c>
    </row>
    <row r="13" spans="1:39">
      <c r="A13" s="76" t="s">
        <v>2471</v>
      </c>
      <c r="B13" s="186">
        <v>0.01</v>
      </c>
      <c r="C13" s="186">
        <v>0.13</v>
      </c>
      <c r="D13" s="189">
        <f t="shared" si="10"/>
        <v>-0.12000000000000001</v>
      </c>
      <c r="E13" s="186">
        <v>0.03</v>
      </c>
      <c r="F13" s="186">
        <v>0.13</v>
      </c>
      <c r="G13" s="189">
        <f t="shared" si="0"/>
        <v>-0.1</v>
      </c>
      <c r="H13" s="186">
        <v>0.03</v>
      </c>
      <c r="I13" s="186">
        <v>0.13</v>
      </c>
      <c r="J13" s="189">
        <f t="shared" si="1"/>
        <v>-0.1</v>
      </c>
      <c r="K13" s="186">
        <v>0.03</v>
      </c>
      <c r="L13" s="186">
        <v>0.13</v>
      </c>
      <c r="M13" s="189">
        <f t="shared" si="2"/>
        <v>-0.1</v>
      </c>
      <c r="N13" s="186">
        <v>0.05</v>
      </c>
      <c r="O13" s="186">
        <v>0.13</v>
      </c>
      <c r="P13" s="189">
        <f t="shared" si="3"/>
        <v>-0.08</v>
      </c>
      <c r="Q13" s="186">
        <v>0.05</v>
      </c>
      <c r="R13" s="186">
        <v>0.13</v>
      </c>
      <c r="S13" s="189">
        <f t="shared" si="4"/>
        <v>-0.08</v>
      </c>
      <c r="T13" s="186">
        <v>7.0000000000000007E-2</v>
      </c>
      <c r="U13" s="186">
        <v>0.13</v>
      </c>
      <c r="V13" s="189">
        <f t="shared" si="5"/>
        <v>-0.06</v>
      </c>
      <c r="W13" s="186">
        <v>0.1</v>
      </c>
      <c r="X13" s="186">
        <v>0.13</v>
      </c>
      <c r="Y13" s="189">
        <f t="shared" si="6"/>
        <v>-0.03</v>
      </c>
      <c r="Z13" s="186">
        <v>0.16</v>
      </c>
      <c r="AA13" s="186">
        <v>0.13</v>
      </c>
      <c r="AB13" s="189">
        <f t="shared" si="7"/>
        <v>0.03</v>
      </c>
      <c r="AC13" s="186">
        <v>0.16</v>
      </c>
      <c r="AD13" s="186">
        <v>0.13</v>
      </c>
      <c r="AE13" s="189">
        <f t="shared" si="8"/>
        <v>0.03</v>
      </c>
      <c r="AF13" s="186">
        <f t="shared" si="11"/>
        <v>-6.0999999999999985E-2</v>
      </c>
      <c r="AG13" s="96">
        <v>1333.74</v>
      </c>
      <c r="AH13" s="186">
        <f t="shared" si="9"/>
        <v>7.5846888394682259E-3</v>
      </c>
      <c r="AI13" s="134">
        <f t="shared" si="12"/>
        <v>-4.6266601920756168E-4</v>
      </c>
      <c r="AJ13">
        <v>1595.89</v>
      </c>
      <c r="AK13" s="96">
        <v>2.36</v>
      </c>
      <c r="AL13" s="96">
        <v>13.5</v>
      </c>
    </row>
    <row r="14" spans="1:39">
      <c r="A14" s="76" t="s">
        <v>2472</v>
      </c>
      <c r="B14" s="186">
        <v>0</v>
      </c>
      <c r="C14" s="186">
        <v>0.13</v>
      </c>
      <c r="D14" s="189">
        <f t="shared" si="10"/>
        <v>-0.13</v>
      </c>
      <c r="E14" s="186">
        <v>0.03</v>
      </c>
      <c r="F14" s="186">
        <v>0.13</v>
      </c>
      <c r="G14" s="189">
        <f t="shared" si="0"/>
        <v>-0.1</v>
      </c>
      <c r="H14" s="186">
        <v>0.04</v>
      </c>
      <c r="I14" s="186">
        <v>0.13</v>
      </c>
      <c r="J14" s="189">
        <f t="shared" si="1"/>
        <v>-0.09</v>
      </c>
      <c r="K14" s="186">
        <v>0.05</v>
      </c>
      <c r="L14" s="186">
        <v>0.13</v>
      </c>
      <c r="M14" s="189">
        <f t="shared" si="2"/>
        <v>-0.08</v>
      </c>
      <c r="N14" s="186">
        <v>0.06</v>
      </c>
      <c r="O14" s="186">
        <v>0.13</v>
      </c>
      <c r="P14" s="189">
        <f t="shared" si="3"/>
        <v>-7.0000000000000007E-2</v>
      </c>
      <c r="Q14" s="186">
        <v>0.06</v>
      </c>
      <c r="R14" s="186">
        <v>0.13</v>
      </c>
      <c r="S14" s="189">
        <f t="shared" si="4"/>
        <v>-7.0000000000000007E-2</v>
      </c>
      <c r="T14" s="186">
        <v>7.0000000000000007E-2</v>
      </c>
      <c r="U14" s="186">
        <v>0.13</v>
      </c>
      <c r="V14" s="189">
        <f t="shared" si="5"/>
        <v>-0.06</v>
      </c>
      <c r="W14" s="186">
        <v>0.08</v>
      </c>
      <c r="X14" s="186">
        <v>0.13</v>
      </c>
      <c r="Y14" s="189">
        <f t="shared" si="6"/>
        <v>-0.05</v>
      </c>
      <c r="Z14" s="186">
        <v>0.28000000000000003</v>
      </c>
      <c r="AA14" s="186">
        <v>0.13</v>
      </c>
      <c r="AB14" s="189">
        <f t="shared" si="7"/>
        <v>0.15000000000000002</v>
      </c>
      <c r="AC14" s="186">
        <v>0.13</v>
      </c>
      <c r="AD14" s="186">
        <v>0.13</v>
      </c>
      <c r="AE14" s="189">
        <f t="shared" si="8"/>
        <v>0</v>
      </c>
      <c r="AF14" s="186">
        <f t="shared" si="11"/>
        <v>-5.000000000000001E-2</v>
      </c>
      <c r="AG14" s="96">
        <v>4584.97</v>
      </c>
      <c r="AH14" s="186">
        <f t="shared" si="9"/>
        <v>2.6073725604912976E-2</v>
      </c>
      <c r="AI14" s="134">
        <f t="shared" si="12"/>
        <v>-1.303686280245649E-3</v>
      </c>
      <c r="AJ14">
        <v>11286.65</v>
      </c>
      <c r="AK14" s="96">
        <v>0.28999999999999998</v>
      </c>
      <c r="AL14" s="96">
        <v>-11.56</v>
      </c>
    </row>
    <row r="15" spans="1:39">
      <c r="A15" s="76" t="s">
        <v>2473</v>
      </c>
      <c r="B15" s="186">
        <v>7.0000000000000007E-2</v>
      </c>
      <c r="C15" s="186">
        <v>0.13</v>
      </c>
      <c r="D15" s="189">
        <f t="shared" si="10"/>
        <v>-0.06</v>
      </c>
      <c r="E15" s="186">
        <v>0.11</v>
      </c>
      <c r="F15" s="186">
        <v>0.13</v>
      </c>
      <c r="G15" s="189">
        <f t="shared" si="0"/>
        <v>-2.0000000000000004E-2</v>
      </c>
      <c r="H15" s="186">
        <v>0.14000000000000001</v>
      </c>
      <c r="I15" s="186">
        <v>0.13</v>
      </c>
      <c r="J15" s="189">
        <f t="shared" si="1"/>
        <v>1.0000000000000009E-2</v>
      </c>
      <c r="K15" s="186">
        <v>0.15</v>
      </c>
      <c r="L15" s="186">
        <v>0.13</v>
      </c>
      <c r="M15" s="189">
        <f t="shared" si="2"/>
        <v>1.999999999999999E-2</v>
      </c>
      <c r="N15" s="186">
        <v>0.15</v>
      </c>
      <c r="O15" s="186">
        <v>0.13</v>
      </c>
      <c r="P15" s="189">
        <f t="shared" si="3"/>
        <v>1.999999999999999E-2</v>
      </c>
      <c r="Q15" s="186">
        <v>0.14000000000000001</v>
      </c>
      <c r="R15" s="186">
        <v>0.13</v>
      </c>
      <c r="S15" s="189">
        <f t="shared" si="4"/>
        <v>1.0000000000000009E-2</v>
      </c>
      <c r="T15" s="186">
        <v>0.09</v>
      </c>
      <c r="U15" s="186">
        <v>0.13</v>
      </c>
      <c r="V15" s="189">
        <f t="shared" si="5"/>
        <v>-4.0000000000000008E-2</v>
      </c>
      <c r="W15" s="186">
        <v>0.08</v>
      </c>
      <c r="X15" s="186">
        <v>0.13</v>
      </c>
      <c r="Y15" s="189">
        <f t="shared" si="6"/>
        <v>-0.05</v>
      </c>
      <c r="Z15" s="186">
        <v>0.1</v>
      </c>
      <c r="AA15" s="186">
        <v>0.13</v>
      </c>
      <c r="AB15" s="189">
        <f t="shared" si="7"/>
        <v>-0.03</v>
      </c>
      <c r="AC15" s="186">
        <v>0.14000000000000001</v>
      </c>
      <c r="AD15" s="186">
        <v>0.13</v>
      </c>
      <c r="AE15" s="189">
        <f t="shared" si="8"/>
        <v>1.0000000000000009E-2</v>
      </c>
      <c r="AF15" s="186">
        <f t="shared" si="11"/>
        <v>-1.3000000000000001E-2</v>
      </c>
      <c r="AG15" s="96">
        <v>5291.1</v>
      </c>
      <c r="AH15" s="186">
        <f t="shared" si="9"/>
        <v>3.0089333092289602E-2</v>
      </c>
      <c r="AI15" s="134">
        <f t="shared" si="12"/>
        <v>-3.9116133019976489E-4</v>
      </c>
      <c r="AJ15">
        <v>11054.8</v>
      </c>
      <c r="AK15" s="96">
        <v>1.29</v>
      </c>
      <c r="AL15" s="96">
        <v>-3.87</v>
      </c>
    </row>
    <row r="16" spans="1:39">
      <c r="A16" s="76" t="s">
        <v>2474</v>
      </c>
      <c r="B16" s="186">
        <v>0.08</v>
      </c>
      <c r="C16" s="186">
        <v>0.13</v>
      </c>
      <c r="D16" s="189">
        <f t="shared" si="10"/>
        <v>-0.05</v>
      </c>
      <c r="E16" s="186">
        <v>0.1</v>
      </c>
      <c r="F16" s="186">
        <v>0.13</v>
      </c>
      <c r="G16" s="189">
        <f t="shared" si="0"/>
        <v>-0.03</v>
      </c>
      <c r="H16" s="186">
        <v>0.08</v>
      </c>
      <c r="I16" s="186">
        <v>0.13</v>
      </c>
      <c r="J16" s="189">
        <f t="shared" si="1"/>
        <v>-0.05</v>
      </c>
      <c r="K16" s="186">
        <v>0.22</v>
      </c>
      <c r="L16" s="186">
        <v>0.13</v>
      </c>
      <c r="M16" s="189">
        <f t="shared" si="2"/>
        <v>0.09</v>
      </c>
      <c r="N16" s="186">
        <v>0.22</v>
      </c>
      <c r="O16" s="186">
        <v>0.13</v>
      </c>
      <c r="P16" s="189">
        <f t="shared" si="3"/>
        <v>0.09</v>
      </c>
      <c r="Q16" s="186">
        <v>0.17</v>
      </c>
      <c r="R16" s="186">
        <v>0.13</v>
      </c>
      <c r="S16" s="189">
        <f t="shared" si="4"/>
        <v>4.0000000000000008E-2</v>
      </c>
      <c r="T16" s="186">
        <v>0.14000000000000001</v>
      </c>
      <c r="U16" s="186">
        <v>0.13</v>
      </c>
      <c r="V16" s="189">
        <f t="shared" si="5"/>
        <v>1.0000000000000009E-2</v>
      </c>
      <c r="W16" s="186">
        <v>0.15</v>
      </c>
      <c r="X16" s="186">
        <v>0.13</v>
      </c>
      <c r="Y16" s="189">
        <f t="shared" si="6"/>
        <v>1.999999999999999E-2</v>
      </c>
      <c r="Z16" s="186">
        <v>0.18</v>
      </c>
      <c r="AA16" s="186">
        <v>0.13</v>
      </c>
      <c r="AB16" s="189">
        <f t="shared" si="7"/>
        <v>4.9999999999999989E-2</v>
      </c>
      <c r="AC16" s="186">
        <v>0.15</v>
      </c>
      <c r="AD16" s="186">
        <v>0.13</v>
      </c>
      <c r="AE16" s="189">
        <f t="shared" si="8"/>
        <v>1.999999999999999E-2</v>
      </c>
      <c r="AF16" s="186">
        <f t="shared" si="11"/>
        <v>1.8999999999999996E-2</v>
      </c>
      <c r="AG16" s="96">
        <v>1424.71</v>
      </c>
      <c r="AH16" s="186">
        <f t="shared" si="9"/>
        <v>8.1020154126582207E-3</v>
      </c>
      <c r="AI16" s="134">
        <f t="shared" si="12"/>
        <v>1.5393829284050616E-4</v>
      </c>
      <c r="AJ16">
        <v>3666.77</v>
      </c>
      <c r="AK16" s="96">
        <v>0.52</v>
      </c>
      <c r="AL16" s="96">
        <v>10.37</v>
      </c>
    </row>
    <row r="17" spans="1:38">
      <c r="A17" s="76" t="s">
        <v>2475</v>
      </c>
      <c r="B17" s="186">
        <v>0.45</v>
      </c>
      <c r="C17" s="186">
        <v>0.13</v>
      </c>
      <c r="D17" s="189">
        <f t="shared" si="10"/>
        <v>0.32</v>
      </c>
      <c r="E17" s="186">
        <v>0.28999999999999998</v>
      </c>
      <c r="F17" s="186">
        <v>0.13</v>
      </c>
      <c r="G17" s="189">
        <f t="shared" si="0"/>
        <v>0.15999999999999998</v>
      </c>
      <c r="H17" s="186">
        <v>-0.03</v>
      </c>
      <c r="I17" s="186">
        <v>0.13</v>
      </c>
      <c r="J17" s="189">
        <f t="shared" si="1"/>
        <v>-0.16</v>
      </c>
      <c r="K17" s="186">
        <v>-0.11</v>
      </c>
      <c r="L17" s="186">
        <v>0.13</v>
      </c>
      <c r="M17" s="189">
        <f t="shared" si="2"/>
        <v>-0.24</v>
      </c>
      <c r="N17" s="186">
        <v>0.08</v>
      </c>
      <c r="O17" s="186">
        <v>0.13</v>
      </c>
      <c r="P17" s="189">
        <f t="shared" si="3"/>
        <v>-0.05</v>
      </c>
      <c r="Q17" s="186">
        <v>0.22</v>
      </c>
      <c r="R17" s="186">
        <v>0.13</v>
      </c>
      <c r="S17" s="189">
        <f t="shared" si="4"/>
        <v>0.09</v>
      </c>
      <c r="T17" s="186">
        <v>0.28999999999999998</v>
      </c>
      <c r="U17" s="186">
        <v>0.13</v>
      </c>
      <c r="V17" s="189">
        <f t="shared" si="5"/>
        <v>0.15999999999999998</v>
      </c>
      <c r="W17" s="186">
        <v>0.27</v>
      </c>
      <c r="X17" s="186">
        <v>0.13</v>
      </c>
      <c r="Y17" s="189">
        <f t="shared" si="6"/>
        <v>0.14000000000000001</v>
      </c>
      <c r="Z17" s="186">
        <v>0.32</v>
      </c>
      <c r="AA17" s="186">
        <v>0.13</v>
      </c>
      <c r="AB17" s="189">
        <f t="shared" si="7"/>
        <v>0.19</v>
      </c>
      <c r="AC17" s="186">
        <v>0.27</v>
      </c>
      <c r="AD17" s="186">
        <v>0.13</v>
      </c>
      <c r="AE17" s="189">
        <f t="shared" si="8"/>
        <v>0.14000000000000001</v>
      </c>
      <c r="AF17" s="186">
        <f t="shared" si="11"/>
        <v>7.4999999999999983E-2</v>
      </c>
      <c r="AG17" s="96">
        <v>795.26</v>
      </c>
      <c r="AH17" s="186">
        <f t="shared" si="9"/>
        <v>4.5224703813903019E-3</v>
      </c>
      <c r="AI17" s="134">
        <f t="shared" si="12"/>
        <v>3.3918527860427256E-4</v>
      </c>
      <c r="AJ17">
        <v>1641.02</v>
      </c>
      <c r="AK17" s="96">
        <v>0.04</v>
      </c>
      <c r="AL17" s="96">
        <v>-2.12</v>
      </c>
    </row>
    <row r="18" spans="1:38">
      <c r="A18" s="76" t="s">
        <v>2476</v>
      </c>
      <c r="B18" s="186">
        <v>0.12</v>
      </c>
      <c r="C18" s="186">
        <v>0.13</v>
      </c>
      <c r="D18" s="189">
        <f t="shared" si="10"/>
        <v>-1.0000000000000009E-2</v>
      </c>
      <c r="E18" s="186">
        <v>0.11</v>
      </c>
      <c r="F18" s="186">
        <v>0.13</v>
      </c>
      <c r="G18" s="189">
        <f t="shared" si="0"/>
        <v>-2.0000000000000004E-2</v>
      </c>
      <c r="H18" s="186">
        <v>0.14000000000000001</v>
      </c>
      <c r="I18" s="186">
        <v>0.13</v>
      </c>
      <c r="J18" s="189">
        <f t="shared" si="1"/>
        <v>1.0000000000000009E-2</v>
      </c>
      <c r="K18" s="186">
        <v>0.18</v>
      </c>
      <c r="L18" s="186">
        <v>0.13</v>
      </c>
      <c r="M18" s="189">
        <f t="shared" si="2"/>
        <v>4.9999999999999989E-2</v>
      </c>
      <c r="N18" s="186">
        <v>0.13</v>
      </c>
      <c r="O18" s="186">
        <v>0.13</v>
      </c>
      <c r="P18" s="189">
        <f t="shared" si="3"/>
        <v>0</v>
      </c>
      <c r="Q18" s="186">
        <v>0.09</v>
      </c>
      <c r="R18" s="186">
        <v>0.13</v>
      </c>
      <c r="S18" s="189">
        <f t="shared" si="4"/>
        <v>-4.0000000000000008E-2</v>
      </c>
      <c r="T18" s="186">
        <v>0.09</v>
      </c>
      <c r="U18" s="186">
        <v>0.13</v>
      </c>
      <c r="V18" s="189">
        <f t="shared" si="5"/>
        <v>-4.0000000000000008E-2</v>
      </c>
      <c r="W18" s="186">
        <v>0.1</v>
      </c>
      <c r="X18" s="186">
        <v>0.13</v>
      </c>
      <c r="Y18" s="189">
        <f t="shared" si="6"/>
        <v>-0.03</v>
      </c>
      <c r="Z18" s="186">
        <v>0.08</v>
      </c>
      <c r="AA18" s="186">
        <v>0.13</v>
      </c>
      <c r="AB18" s="189">
        <f t="shared" si="7"/>
        <v>-0.05</v>
      </c>
      <c r="AC18" s="186">
        <v>0.1</v>
      </c>
      <c r="AD18" s="186">
        <v>0.13</v>
      </c>
      <c r="AE18" s="189">
        <f t="shared" si="8"/>
        <v>-0.03</v>
      </c>
      <c r="AF18" s="186">
        <f t="shared" si="11"/>
        <v>-1.6000000000000004E-2</v>
      </c>
      <c r="AG18" s="96">
        <v>2964.27</v>
      </c>
      <c r="AH18" s="186">
        <f t="shared" si="9"/>
        <v>1.6857157756512121E-2</v>
      </c>
      <c r="AI18" s="134">
        <f t="shared" si="12"/>
        <v>-2.6971452410419402E-4</v>
      </c>
      <c r="AJ18">
        <v>8370.4699999999993</v>
      </c>
      <c r="AK18" s="96">
        <v>0.56000000000000005</v>
      </c>
      <c r="AL18" s="96">
        <v>-9.98</v>
      </c>
    </row>
    <row r="19" spans="1:38">
      <c r="A19" s="76" t="s">
        <v>2477</v>
      </c>
      <c r="B19" s="186" t="s">
        <v>13</v>
      </c>
      <c r="C19" s="186">
        <v>0.13</v>
      </c>
      <c r="D19" s="189" t="s">
        <v>13</v>
      </c>
      <c r="E19" s="186" t="s">
        <v>13</v>
      </c>
      <c r="F19" s="186">
        <v>0.13</v>
      </c>
      <c r="G19" s="189" t="s">
        <v>13</v>
      </c>
      <c r="H19" s="186" t="s">
        <v>13</v>
      </c>
      <c r="I19" s="186">
        <v>0.13</v>
      </c>
      <c r="J19" s="189" t="s">
        <v>13</v>
      </c>
      <c r="K19" s="186" t="s">
        <v>13</v>
      </c>
      <c r="L19" s="186">
        <v>0.13</v>
      </c>
      <c r="M19" s="189" t="s">
        <v>13</v>
      </c>
      <c r="N19" s="186">
        <v>0.23</v>
      </c>
      <c r="O19" s="186">
        <v>0.13</v>
      </c>
      <c r="P19" s="189">
        <f t="shared" si="3"/>
        <v>0.1</v>
      </c>
      <c r="Q19" s="186">
        <v>0.44</v>
      </c>
      <c r="R19" s="186">
        <v>0.13</v>
      </c>
      <c r="S19" s="189">
        <f t="shared" si="4"/>
        <v>0.31</v>
      </c>
      <c r="T19" s="186">
        <v>0.41</v>
      </c>
      <c r="U19" s="186">
        <v>0.13</v>
      </c>
      <c r="V19" s="189">
        <f t="shared" si="5"/>
        <v>0.27999999999999997</v>
      </c>
      <c r="W19" s="186">
        <v>0.35</v>
      </c>
      <c r="X19" s="186">
        <v>0.13</v>
      </c>
      <c r="Y19" s="189">
        <f t="shared" si="6"/>
        <v>0.21999999999999997</v>
      </c>
      <c r="Z19" s="186">
        <v>0.22</v>
      </c>
      <c r="AA19" s="186">
        <v>0.13</v>
      </c>
      <c r="AB19" s="189">
        <f t="shared" si="7"/>
        <v>0.09</v>
      </c>
      <c r="AC19" s="186">
        <v>0.19</v>
      </c>
      <c r="AD19" s="186">
        <v>0.13</v>
      </c>
      <c r="AE19" s="189">
        <f t="shared" si="8"/>
        <v>0.06</v>
      </c>
      <c r="AF19" s="186">
        <f t="shared" si="11"/>
        <v>0.17666666666666664</v>
      </c>
      <c r="AG19" s="96">
        <v>1143.43</v>
      </c>
      <c r="AH19" s="186">
        <f t="shared" si="9"/>
        <v>6.5024373264003137E-3</v>
      </c>
      <c r="AI19" s="134">
        <f t="shared" si="12"/>
        <v>1.1487639276640553E-3</v>
      </c>
      <c r="AJ19">
        <v>2099.29</v>
      </c>
      <c r="AK19" s="96">
        <v>0.27</v>
      </c>
      <c r="AL19" s="96" t="s">
        <v>13</v>
      </c>
    </row>
    <row r="20" spans="1:38">
      <c r="A20" s="76" t="s">
        <v>2478</v>
      </c>
      <c r="B20" s="186">
        <v>0.37</v>
      </c>
      <c r="C20" s="186">
        <v>0.13</v>
      </c>
      <c r="D20" s="189">
        <f t="shared" si="10"/>
        <v>0.24</v>
      </c>
      <c r="E20" s="186">
        <v>0.36</v>
      </c>
      <c r="F20" s="186">
        <v>0.13</v>
      </c>
      <c r="G20" s="189">
        <f t="shared" si="0"/>
        <v>0.22999999999999998</v>
      </c>
      <c r="H20" s="186">
        <v>0.4</v>
      </c>
      <c r="I20" s="186">
        <v>0.13</v>
      </c>
      <c r="J20" s="189">
        <f t="shared" si="1"/>
        <v>0.27</v>
      </c>
      <c r="K20" s="186">
        <v>0.15</v>
      </c>
      <c r="L20" s="186">
        <v>0.13</v>
      </c>
      <c r="M20" s="189">
        <f t="shared" si="2"/>
        <v>1.999999999999999E-2</v>
      </c>
      <c r="N20" s="186">
        <v>0.08</v>
      </c>
      <c r="O20" s="186">
        <v>0.13</v>
      </c>
      <c r="P20" s="189">
        <f t="shared" si="3"/>
        <v>-0.05</v>
      </c>
      <c r="Q20" s="186">
        <v>0.1</v>
      </c>
      <c r="R20" s="186">
        <v>0.13</v>
      </c>
      <c r="S20" s="189">
        <f t="shared" si="4"/>
        <v>-0.03</v>
      </c>
      <c r="T20" s="186">
        <v>0.22</v>
      </c>
      <c r="U20" s="186">
        <v>0.13</v>
      </c>
      <c r="V20" s="189">
        <f t="shared" si="5"/>
        <v>0.09</v>
      </c>
      <c r="W20" s="186">
        <v>0.12</v>
      </c>
      <c r="X20" s="186">
        <v>0.13</v>
      </c>
      <c r="Y20" s="189">
        <f t="shared" si="6"/>
        <v>-1.0000000000000009E-2</v>
      </c>
      <c r="Z20" s="186">
        <v>7.0000000000000007E-2</v>
      </c>
      <c r="AA20" s="186">
        <v>0.13</v>
      </c>
      <c r="AB20" s="189">
        <f t="shared" si="7"/>
        <v>-0.06</v>
      </c>
      <c r="AC20" s="186">
        <v>0.04</v>
      </c>
      <c r="AD20" s="186">
        <v>0.13</v>
      </c>
      <c r="AE20" s="189">
        <f t="shared" si="8"/>
        <v>-0.09</v>
      </c>
      <c r="AF20" s="186">
        <f t="shared" si="11"/>
        <v>6.0999999999999999E-2</v>
      </c>
      <c r="AG20" s="96">
        <v>866.36</v>
      </c>
      <c r="AH20" s="186">
        <f t="shared" si="9"/>
        <v>4.9268005930403922E-3</v>
      </c>
      <c r="AI20" s="134">
        <f t="shared" si="12"/>
        <v>3.0053483617546392E-4</v>
      </c>
      <c r="AJ20">
        <v>1163.49</v>
      </c>
      <c r="AK20" s="96">
        <v>0.14000000000000001</v>
      </c>
      <c r="AL20" s="96">
        <v>5.1100000000000003</v>
      </c>
    </row>
    <row r="21" spans="1:38">
      <c r="A21" s="76" t="s">
        <v>2479</v>
      </c>
      <c r="B21" s="186">
        <v>0.08</v>
      </c>
      <c r="C21" s="186">
        <v>0.13</v>
      </c>
      <c r="D21" s="189">
        <f t="shared" si="10"/>
        <v>-0.05</v>
      </c>
      <c r="E21" s="186">
        <v>0.06</v>
      </c>
      <c r="F21" s="186">
        <v>0.13</v>
      </c>
      <c r="G21" s="189">
        <f t="shared" si="0"/>
        <v>-7.0000000000000007E-2</v>
      </c>
      <c r="H21" s="186">
        <v>0.04</v>
      </c>
      <c r="I21" s="186">
        <v>0.13</v>
      </c>
      <c r="J21" s="189">
        <f t="shared" si="1"/>
        <v>-0.09</v>
      </c>
      <c r="K21" s="186">
        <v>0.03</v>
      </c>
      <c r="L21" s="186">
        <v>0.13</v>
      </c>
      <c r="M21" s="189">
        <f t="shared" si="2"/>
        <v>-0.1</v>
      </c>
      <c r="N21" s="186">
        <v>0.03</v>
      </c>
      <c r="O21" s="186">
        <v>0.13</v>
      </c>
      <c r="P21" s="189">
        <f t="shared" si="3"/>
        <v>-0.1</v>
      </c>
      <c r="Q21" s="186">
        <v>0.04</v>
      </c>
      <c r="R21" s="186">
        <v>0.13</v>
      </c>
      <c r="S21" s="189">
        <f t="shared" si="4"/>
        <v>-0.09</v>
      </c>
      <c r="T21" s="186">
        <v>0.03</v>
      </c>
      <c r="U21" s="186">
        <v>0.13</v>
      </c>
      <c r="V21" s="189">
        <f t="shared" si="5"/>
        <v>-0.1</v>
      </c>
      <c r="W21" s="186">
        <v>0.02</v>
      </c>
      <c r="X21" s="186">
        <v>0.13</v>
      </c>
      <c r="Y21" s="189">
        <f t="shared" si="6"/>
        <v>-0.11</v>
      </c>
      <c r="Z21" s="186">
        <v>0.02</v>
      </c>
      <c r="AA21" s="186">
        <v>0.13</v>
      </c>
      <c r="AB21" s="189">
        <f t="shared" si="7"/>
        <v>-0.11</v>
      </c>
      <c r="AC21" s="186">
        <v>0.02</v>
      </c>
      <c r="AD21" s="186">
        <v>0.13</v>
      </c>
      <c r="AE21" s="189">
        <f t="shared" si="8"/>
        <v>-0.11</v>
      </c>
      <c r="AF21" s="186">
        <f t="shared" si="11"/>
        <v>-9.2999999999999999E-2</v>
      </c>
      <c r="AG21" s="96">
        <v>6458.11</v>
      </c>
      <c r="AH21" s="186">
        <f t="shared" si="9"/>
        <v>3.6725864742047282E-2</v>
      </c>
      <c r="AI21" s="134">
        <f t="shared" si="12"/>
        <v>-3.4155054210103972E-3</v>
      </c>
      <c r="AJ21">
        <v>7989.71</v>
      </c>
      <c r="AK21" s="96">
        <v>0.52</v>
      </c>
      <c r="AL21" s="96">
        <v>-17.53</v>
      </c>
    </row>
    <row r="22" spans="1:38">
      <c r="A22" s="76" t="s">
        <v>2480</v>
      </c>
      <c r="B22" s="186">
        <v>0.27529999999999999</v>
      </c>
      <c r="C22" s="186">
        <v>0.13</v>
      </c>
      <c r="D22" s="189">
        <f t="shared" si="10"/>
        <v>0.14529999999999998</v>
      </c>
      <c r="E22" s="186">
        <v>2.1299999999999999E-2</v>
      </c>
      <c r="F22" s="186">
        <v>0.13</v>
      </c>
      <c r="G22" s="189">
        <f t="shared" si="0"/>
        <v>-0.1087</v>
      </c>
      <c r="H22" s="186">
        <v>5.4800000000000001E-2</v>
      </c>
      <c r="I22" s="186">
        <v>0.13</v>
      </c>
      <c r="J22" s="189">
        <f t="shared" si="1"/>
        <v>-7.5200000000000003E-2</v>
      </c>
      <c r="K22" s="186">
        <v>3.9E-2</v>
      </c>
      <c r="L22" s="186">
        <v>0.13</v>
      </c>
      <c r="M22" s="189">
        <f t="shared" si="2"/>
        <v>-9.0999999999999998E-2</v>
      </c>
      <c r="N22" s="186">
        <v>3.6400000000000002E-2</v>
      </c>
      <c r="O22" s="186">
        <v>0.13</v>
      </c>
      <c r="P22" s="189">
        <f t="shared" si="3"/>
        <v>-9.3600000000000003E-2</v>
      </c>
      <c r="Q22" s="186">
        <v>1.6199999999999999E-2</v>
      </c>
      <c r="R22" s="186">
        <v>0.13</v>
      </c>
      <c r="S22" s="189">
        <f t="shared" si="4"/>
        <v>-0.11380000000000001</v>
      </c>
      <c r="T22" s="186">
        <v>2.58E-2</v>
      </c>
      <c r="U22" s="186">
        <v>0.13</v>
      </c>
      <c r="V22" s="189">
        <f t="shared" si="5"/>
        <v>-0.1042</v>
      </c>
      <c r="W22" s="186">
        <v>2.1000000000000001E-2</v>
      </c>
      <c r="X22" s="186">
        <v>0.13</v>
      </c>
      <c r="Y22" s="189">
        <f t="shared" si="6"/>
        <v>-0.109</v>
      </c>
      <c r="Z22" s="186">
        <v>1.6799999999999999E-2</v>
      </c>
      <c r="AA22" s="186">
        <v>0.13</v>
      </c>
      <c r="AB22" s="189">
        <f t="shared" si="7"/>
        <v>-0.11320000000000001</v>
      </c>
      <c r="AC22" s="186">
        <v>1.4800000000000001E-2</v>
      </c>
      <c r="AD22" s="186">
        <v>0.13</v>
      </c>
      <c r="AE22" s="189">
        <f t="shared" si="8"/>
        <v>-0.1152</v>
      </c>
      <c r="AF22" s="186">
        <f t="shared" si="11"/>
        <v>-7.7859999999999999E-2</v>
      </c>
      <c r="AG22" s="96">
        <v>627.17999999999995</v>
      </c>
      <c r="AH22" s="186">
        <f t="shared" si="9"/>
        <v>3.5666360357623538E-3</v>
      </c>
      <c r="AI22" s="134">
        <f t="shared" si="12"/>
        <v>-2.7769828174445686E-4</v>
      </c>
      <c r="AJ22">
        <v>651.88</v>
      </c>
      <c r="AK22" s="96">
        <v>0.04</v>
      </c>
      <c r="AL22" s="96">
        <v>-8.82</v>
      </c>
    </row>
    <row r="23" spans="1:38">
      <c r="A23" s="76" t="s">
        <v>2481</v>
      </c>
      <c r="B23" s="186" t="s">
        <v>13</v>
      </c>
      <c r="C23" s="186">
        <v>0.13</v>
      </c>
      <c r="D23" s="189" t="s">
        <v>13</v>
      </c>
      <c r="E23" s="186" t="s">
        <v>13</v>
      </c>
      <c r="F23" s="186">
        <v>0.13</v>
      </c>
      <c r="G23" s="189" t="s">
        <v>13</v>
      </c>
      <c r="H23" s="186">
        <v>1.34E-2</v>
      </c>
      <c r="I23" s="186">
        <v>0.13</v>
      </c>
      <c r="J23" s="189">
        <f t="shared" si="1"/>
        <v>-0.11660000000000001</v>
      </c>
      <c r="K23" s="186">
        <v>0</v>
      </c>
      <c r="L23" s="186">
        <v>0.13</v>
      </c>
      <c r="M23" s="189">
        <f t="shared" si="2"/>
        <v>-0.13</v>
      </c>
      <c r="N23" s="186">
        <v>0</v>
      </c>
      <c r="O23" s="186">
        <v>0.13</v>
      </c>
      <c r="P23" s="189">
        <f t="shared" si="3"/>
        <v>-0.13</v>
      </c>
      <c r="Q23" s="186">
        <v>0.01</v>
      </c>
      <c r="R23" s="186">
        <v>0.13</v>
      </c>
      <c r="S23" s="189">
        <f t="shared" si="4"/>
        <v>-0.12000000000000001</v>
      </c>
      <c r="T23" s="186">
        <v>0.02</v>
      </c>
      <c r="U23" s="186">
        <v>0.13</v>
      </c>
      <c r="V23" s="189">
        <f t="shared" si="5"/>
        <v>-0.11</v>
      </c>
      <c r="W23" s="186">
        <v>0</v>
      </c>
      <c r="X23" s="186">
        <v>0.13</v>
      </c>
      <c r="Y23" s="189">
        <f t="shared" si="6"/>
        <v>-0.13</v>
      </c>
      <c r="Z23" s="186">
        <v>0.03</v>
      </c>
      <c r="AA23" s="186">
        <v>0.13</v>
      </c>
      <c r="AB23" s="189">
        <f t="shared" si="7"/>
        <v>-0.1</v>
      </c>
      <c r="AC23" s="186">
        <v>0.05</v>
      </c>
      <c r="AD23" s="186">
        <v>0.13</v>
      </c>
      <c r="AE23" s="189">
        <f t="shared" si="8"/>
        <v>-0.08</v>
      </c>
      <c r="AF23" s="186">
        <f t="shared" si="11"/>
        <v>-0.114575</v>
      </c>
      <c r="AG23" s="96">
        <v>894.74</v>
      </c>
      <c r="AH23" s="186">
        <f t="shared" si="9"/>
        <v>5.088191470770765E-3</v>
      </c>
      <c r="AI23" s="134">
        <f t="shared" si="12"/>
        <v>-5.8297953776356042E-4</v>
      </c>
      <c r="AJ23">
        <v>1579.11</v>
      </c>
      <c r="AK23" s="96">
        <v>0.81</v>
      </c>
      <c r="AL23" s="96"/>
    </row>
    <row r="24" spans="1:38">
      <c r="A24" s="76" t="s">
        <v>2482</v>
      </c>
      <c r="B24" s="186">
        <v>0.06</v>
      </c>
      <c r="C24" s="186">
        <v>0.13</v>
      </c>
      <c r="D24" s="189">
        <f t="shared" si="10"/>
        <v>-7.0000000000000007E-2</v>
      </c>
      <c r="E24" s="186">
        <v>0.06</v>
      </c>
      <c r="F24" s="186">
        <v>0.13</v>
      </c>
      <c r="G24" s="189">
        <f t="shared" si="0"/>
        <v>-7.0000000000000007E-2</v>
      </c>
      <c r="H24" s="186">
        <v>0.03</v>
      </c>
      <c r="I24" s="186">
        <v>0.13</v>
      </c>
      <c r="J24" s="189">
        <f t="shared" si="1"/>
        <v>-0.1</v>
      </c>
      <c r="K24" s="186">
        <v>0.03</v>
      </c>
      <c r="L24" s="186">
        <v>0.13</v>
      </c>
      <c r="M24" s="189">
        <f t="shared" si="2"/>
        <v>-0.1</v>
      </c>
      <c r="N24" s="186">
        <v>0.02</v>
      </c>
      <c r="O24" s="186">
        <v>0.13</v>
      </c>
      <c r="P24" s="189">
        <f t="shared" si="3"/>
        <v>-0.11</v>
      </c>
      <c r="Q24" s="186">
        <v>7.0000000000000007E-2</v>
      </c>
      <c r="R24" s="186">
        <v>0.13</v>
      </c>
      <c r="S24" s="189">
        <f t="shared" si="4"/>
        <v>-0.06</v>
      </c>
      <c r="T24" s="186">
        <v>-0.04</v>
      </c>
      <c r="U24" s="186">
        <v>0.13</v>
      </c>
      <c r="V24" s="189">
        <f t="shared" si="5"/>
        <v>-0.17</v>
      </c>
      <c r="W24" s="186">
        <v>-0.02</v>
      </c>
      <c r="X24" s="186">
        <v>0.13</v>
      </c>
      <c r="Y24" s="189">
        <f t="shared" si="6"/>
        <v>-0.15</v>
      </c>
      <c r="Z24" s="186"/>
      <c r="AA24" s="186">
        <v>0.13</v>
      </c>
      <c r="AB24" s="189">
        <f t="shared" si="7"/>
        <v>-0.13</v>
      </c>
      <c r="AC24" s="186"/>
      <c r="AD24" s="186">
        <v>0.13</v>
      </c>
      <c r="AE24" s="189">
        <f t="shared" si="8"/>
        <v>-0.13</v>
      </c>
      <c r="AF24" s="186">
        <f t="shared" si="11"/>
        <v>-0.10900000000000001</v>
      </c>
      <c r="AG24" s="96">
        <v>8500.77</v>
      </c>
      <c r="AH24" s="186">
        <f t="shared" si="9"/>
        <v>4.8342027191121441E-2</v>
      </c>
      <c r="AI24" s="134">
        <f t="shared" si="12"/>
        <v>-5.2692809638322374E-3</v>
      </c>
      <c r="AJ24">
        <v>27134.59</v>
      </c>
      <c r="AK24" s="96">
        <v>0.36</v>
      </c>
      <c r="AL24" s="96">
        <v>-33.53</v>
      </c>
    </row>
    <row r="25" spans="1:38">
      <c r="A25" s="76" t="s">
        <v>2483</v>
      </c>
      <c r="B25" s="186">
        <v>0.04</v>
      </c>
      <c r="C25" s="186">
        <v>0.13</v>
      </c>
      <c r="D25" s="189">
        <f t="shared" si="10"/>
        <v>-0.09</v>
      </c>
      <c r="E25" s="186">
        <v>0.09</v>
      </c>
      <c r="F25" s="186">
        <v>0.13</v>
      </c>
      <c r="G25" s="189">
        <f t="shared" si="0"/>
        <v>-4.0000000000000008E-2</v>
      </c>
      <c r="H25" s="186">
        <v>0.08</v>
      </c>
      <c r="I25" s="186">
        <v>0.13</v>
      </c>
      <c r="J25" s="189">
        <f t="shared" si="1"/>
        <v>-0.05</v>
      </c>
      <c r="K25" s="186">
        <v>0.04</v>
      </c>
      <c r="L25" s="186">
        <v>0.13</v>
      </c>
      <c r="M25" s="189">
        <f t="shared" si="2"/>
        <v>-0.09</v>
      </c>
      <c r="N25" s="186">
        <v>0.04</v>
      </c>
      <c r="O25" s="186">
        <v>0.13</v>
      </c>
      <c r="P25" s="189">
        <f t="shared" si="3"/>
        <v>-0.09</v>
      </c>
      <c r="Q25" s="186">
        <v>7.0000000000000007E-2</v>
      </c>
      <c r="R25" s="186">
        <v>0.13</v>
      </c>
      <c r="S25" s="189">
        <f t="shared" si="4"/>
        <v>-0.06</v>
      </c>
      <c r="T25" s="186">
        <v>0.12</v>
      </c>
      <c r="U25" s="186">
        <v>0.13</v>
      </c>
      <c r="V25" s="189">
        <f t="shared" si="5"/>
        <v>-1.0000000000000009E-2</v>
      </c>
      <c r="W25" s="186">
        <v>0.14000000000000001</v>
      </c>
      <c r="X25" s="186">
        <v>0.13</v>
      </c>
      <c r="Y25" s="189">
        <f t="shared" si="6"/>
        <v>1.0000000000000009E-2</v>
      </c>
      <c r="Z25" s="186">
        <v>0.15</v>
      </c>
      <c r="AA25" s="186">
        <v>0.13</v>
      </c>
      <c r="AB25" s="189">
        <f t="shared" si="7"/>
        <v>1.999999999999999E-2</v>
      </c>
      <c r="AC25" s="186">
        <v>0.11</v>
      </c>
      <c r="AD25" s="186">
        <v>0.13</v>
      </c>
      <c r="AE25" s="189">
        <f t="shared" si="8"/>
        <v>-2.0000000000000004E-2</v>
      </c>
      <c r="AF25" s="186">
        <f t="shared" si="11"/>
        <v>-4.2000000000000003E-2</v>
      </c>
      <c r="AG25" s="96">
        <v>1474.22</v>
      </c>
      <c r="AH25" s="186">
        <f t="shared" si="9"/>
        <v>8.3835679974514129E-3</v>
      </c>
      <c r="AI25" s="134">
        <f t="shared" si="12"/>
        <v>-3.5210985589295934E-4</v>
      </c>
      <c r="AJ25">
        <v>1879.73</v>
      </c>
      <c r="AK25" s="96">
        <v>1.41</v>
      </c>
      <c r="AL25" s="96">
        <v>-6.84</v>
      </c>
    </row>
    <row r="26" spans="1:38">
      <c r="A26" s="76" t="s">
        <v>2484</v>
      </c>
      <c r="B26" s="186">
        <v>0.01</v>
      </c>
      <c r="C26" s="186">
        <v>0.13</v>
      </c>
      <c r="D26" s="189">
        <f t="shared" si="10"/>
        <v>-0.12000000000000001</v>
      </c>
      <c r="E26" s="186">
        <v>0.01</v>
      </c>
      <c r="F26" s="186">
        <v>0.13</v>
      </c>
      <c r="G26" s="189">
        <f t="shared" si="0"/>
        <v>-0.12000000000000001</v>
      </c>
      <c r="H26" s="186">
        <v>0.19</v>
      </c>
      <c r="I26" s="186">
        <v>0.13</v>
      </c>
      <c r="J26" s="189">
        <f t="shared" si="1"/>
        <v>0.06</v>
      </c>
      <c r="K26" s="186">
        <v>0.47</v>
      </c>
      <c r="L26" s="186">
        <v>0.13</v>
      </c>
      <c r="M26" s="189">
        <f t="shared" si="2"/>
        <v>0.33999999999999997</v>
      </c>
      <c r="N26" s="186">
        <v>0.24</v>
      </c>
      <c r="O26" s="186">
        <v>0.13</v>
      </c>
      <c r="P26" s="189">
        <f t="shared" si="3"/>
        <v>0.10999999999999999</v>
      </c>
      <c r="Q26" s="186">
        <v>0.17</v>
      </c>
      <c r="R26" s="186">
        <v>0.13</v>
      </c>
      <c r="S26" s="189">
        <f t="shared" si="4"/>
        <v>4.0000000000000008E-2</v>
      </c>
      <c r="T26" s="186">
        <v>0.18</v>
      </c>
      <c r="U26" s="186">
        <v>0.13</v>
      </c>
      <c r="V26" s="189">
        <f t="shared" si="5"/>
        <v>4.9999999999999989E-2</v>
      </c>
      <c r="W26" s="186">
        <v>0.17</v>
      </c>
      <c r="X26" s="186">
        <v>0.13</v>
      </c>
      <c r="Y26" s="189">
        <f t="shared" si="6"/>
        <v>4.0000000000000008E-2</v>
      </c>
      <c r="Z26" s="186">
        <v>0.17</v>
      </c>
      <c r="AA26" s="186">
        <v>0.13</v>
      </c>
      <c r="AB26" s="189">
        <f t="shared" si="7"/>
        <v>4.0000000000000008E-2</v>
      </c>
      <c r="AC26" s="186">
        <v>0.16</v>
      </c>
      <c r="AD26" s="186">
        <v>0.13</v>
      </c>
      <c r="AE26" s="189">
        <f t="shared" si="8"/>
        <v>0.03</v>
      </c>
      <c r="AF26" s="186">
        <f t="shared" si="11"/>
        <v>4.7E-2</v>
      </c>
      <c r="AG26" s="96">
        <v>428.65</v>
      </c>
      <c r="AH26" s="186">
        <f t="shared" si="9"/>
        <v>2.4376391733306755E-3</v>
      </c>
      <c r="AI26" s="134">
        <f t="shared" si="12"/>
        <v>1.1456904114654175E-4</v>
      </c>
      <c r="AJ26">
        <v>892.41</v>
      </c>
      <c r="AK26" s="96">
        <v>0.68</v>
      </c>
      <c r="AL26" s="96" t="s">
        <v>13</v>
      </c>
    </row>
    <row r="27" spans="1:38">
      <c r="A27" s="76" t="s">
        <v>2485</v>
      </c>
      <c r="B27" s="186">
        <v>0.62</v>
      </c>
      <c r="C27" s="186">
        <v>0.13</v>
      </c>
      <c r="D27" s="189">
        <f t="shared" si="10"/>
        <v>0.49</v>
      </c>
      <c r="E27" s="186">
        <v>0.28999999999999998</v>
      </c>
      <c r="F27" s="186">
        <v>0.13</v>
      </c>
      <c r="G27" s="189">
        <f t="shared" si="0"/>
        <v>0.15999999999999998</v>
      </c>
      <c r="H27" s="186">
        <v>0.2</v>
      </c>
      <c r="I27" s="186">
        <v>0.13</v>
      </c>
      <c r="J27" s="189">
        <f t="shared" si="1"/>
        <v>7.0000000000000007E-2</v>
      </c>
      <c r="K27" s="186">
        <v>0.1</v>
      </c>
      <c r="L27" s="186">
        <v>0.13</v>
      </c>
      <c r="M27" s="189">
        <f t="shared" si="2"/>
        <v>-0.03</v>
      </c>
      <c r="N27" s="186">
        <v>0.09</v>
      </c>
      <c r="O27" s="186">
        <v>0.13</v>
      </c>
      <c r="P27" s="189">
        <f t="shared" si="3"/>
        <v>-4.0000000000000008E-2</v>
      </c>
      <c r="Q27" s="186">
        <v>0.1</v>
      </c>
      <c r="R27" s="186">
        <v>0.13</v>
      </c>
      <c r="S27" s="189">
        <f t="shared" si="4"/>
        <v>-0.03</v>
      </c>
      <c r="T27" s="186">
        <v>0.19</v>
      </c>
      <c r="U27" s="186">
        <v>0.13</v>
      </c>
      <c r="V27" s="189">
        <f t="shared" si="5"/>
        <v>0.06</v>
      </c>
      <c r="W27" s="186">
        <v>0.17</v>
      </c>
      <c r="X27" s="186">
        <v>0.13</v>
      </c>
      <c r="Y27" s="189">
        <f t="shared" si="6"/>
        <v>4.0000000000000008E-2</v>
      </c>
      <c r="Z27" s="186">
        <v>0.06</v>
      </c>
      <c r="AA27" s="186">
        <v>0.13</v>
      </c>
      <c r="AB27" s="189">
        <f t="shared" si="7"/>
        <v>-7.0000000000000007E-2</v>
      </c>
      <c r="AC27" s="186">
        <v>0.06</v>
      </c>
      <c r="AD27" s="186">
        <v>0.13</v>
      </c>
      <c r="AE27" s="189">
        <f t="shared" si="8"/>
        <v>-7.0000000000000007E-2</v>
      </c>
      <c r="AF27" s="186">
        <f t="shared" si="11"/>
        <v>5.7999999999999982E-2</v>
      </c>
      <c r="AG27" s="96">
        <v>950.1</v>
      </c>
      <c r="AH27" s="186">
        <f t="shared" si="9"/>
        <v>5.4030117312060533E-3</v>
      </c>
      <c r="AI27" s="134">
        <f t="shared" si="12"/>
        <v>3.1337468040995098E-4</v>
      </c>
      <c r="AJ27">
        <v>1083.06</v>
      </c>
      <c r="AK27" s="96">
        <v>0.55000000000000004</v>
      </c>
      <c r="AL27" s="96">
        <v>-7.54</v>
      </c>
    </row>
    <row r="28" spans="1:38">
      <c r="A28" s="76" t="s">
        <v>2486</v>
      </c>
      <c r="B28" s="186">
        <v>0.04</v>
      </c>
      <c r="C28" s="186">
        <v>0.13</v>
      </c>
      <c r="D28" s="189">
        <f t="shared" si="10"/>
        <v>-0.09</v>
      </c>
      <c r="E28" s="186">
        <v>0.08</v>
      </c>
      <c r="F28" s="186">
        <v>0.13</v>
      </c>
      <c r="G28" s="189">
        <f t="shared" si="0"/>
        <v>-0.05</v>
      </c>
      <c r="H28" s="186">
        <v>7.0000000000000007E-2</v>
      </c>
      <c r="I28" s="186">
        <v>0.13</v>
      </c>
      <c r="J28" s="189">
        <f t="shared" si="1"/>
        <v>-0.06</v>
      </c>
      <c r="K28" s="186">
        <v>7.0000000000000007E-2</v>
      </c>
      <c r="L28" s="186">
        <v>0.13</v>
      </c>
      <c r="M28" s="189">
        <f t="shared" si="2"/>
        <v>-0.06</v>
      </c>
      <c r="N28" s="186">
        <v>0.03</v>
      </c>
      <c r="O28" s="186">
        <v>0.13</v>
      </c>
      <c r="P28" s="189">
        <f t="shared" si="3"/>
        <v>-0.1</v>
      </c>
      <c r="Q28" s="186">
        <v>0.02</v>
      </c>
      <c r="R28" s="186">
        <v>0.13</v>
      </c>
      <c r="S28" s="189">
        <f t="shared" si="4"/>
        <v>-0.11</v>
      </c>
      <c r="T28" s="186">
        <v>0.03</v>
      </c>
      <c r="U28" s="186">
        <v>0.13</v>
      </c>
      <c r="V28" s="189">
        <f t="shared" si="5"/>
        <v>-0.1</v>
      </c>
      <c r="W28" s="186">
        <v>0.02</v>
      </c>
      <c r="X28" s="186">
        <v>0.13</v>
      </c>
      <c r="Y28" s="189">
        <f t="shared" si="6"/>
        <v>-0.11</v>
      </c>
      <c r="Z28" s="186">
        <v>0.04</v>
      </c>
      <c r="AA28" s="186">
        <v>0.13</v>
      </c>
      <c r="AB28" s="189">
        <f t="shared" si="7"/>
        <v>-0.09</v>
      </c>
      <c r="AC28" s="186">
        <v>0.03</v>
      </c>
      <c r="AD28" s="186">
        <v>0.13</v>
      </c>
      <c r="AE28" s="189">
        <f t="shared" si="8"/>
        <v>-0.1</v>
      </c>
      <c r="AF28" s="186">
        <f t="shared" si="11"/>
        <v>-8.6999999999999994E-2</v>
      </c>
      <c r="AG28" s="96">
        <v>838.48</v>
      </c>
      <c r="AH28" s="186">
        <f t="shared" si="9"/>
        <v>4.7682531063905397E-3</v>
      </c>
      <c r="AI28" s="134">
        <f t="shared" si="12"/>
        <v>-4.1483802025597691E-4</v>
      </c>
      <c r="AJ28">
        <v>1900.04</v>
      </c>
      <c r="AK28" s="96">
        <v>1.38</v>
      </c>
      <c r="AL28" s="96">
        <v>-2.93</v>
      </c>
    </row>
    <row r="29" spans="1:38">
      <c r="A29" s="76" t="s">
        <v>2487</v>
      </c>
      <c r="B29" s="186">
        <v>0.14000000000000001</v>
      </c>
      <c r="C29" s="186">
        <v>0.13</v>
      </c>
      <c r="D29" s="189">
        <f t="shared" si="10"/>
        <v>1.0000000000000009E-2</v>
      </c>
      <c r="E29" s="186">
        <v>0.11</v>
      </c>
      <c r="F29" s="186">
        <v>0.13</v>
      </c>
      <c r="G29" s="189">
        <f t="shared" si="0"/>
        <v>-2.0000000000000004E-2</v>
      </c>
      <c r="H29" s="186">
        <v>0.01</v>
      </c>
      <c r="I29" s="186">
        <v>0.13</v>
      </c>
      <c r="J29" s="189">
        <f t="shared" si="1"/>
        <v>-0.12000000000000001</v>
      </c>
      <c r="K29" s="186">
        <v>0</v>
      </c>
      <c r="L29" s="186">
        <v>0.13</v>
      </c>
      <c r="M29" s="189">
        <f t="shared" si="2"/>
        <v>-0.13</v>
      </c>
      <c r="N29" s="186">
        <v>0.02</v>
      </c>
      <c r="O29" s="186">
        <v>0.13</v>
      </c>
      <c r="P29" s="189">
        <f t="shared" si="3"/>
        <v>-0.11</v>
      </c>
      <c r="Q29" s="186">
        <v>0.01</v>
      </c>
      <c r="R29" s="186">
        <v>0.13</v>
      </c>
      <c r="S29" s="189">
        <f t="shared" si="4"/>
        <v>-0.12000000000000001</v>
      </c>
      <c r="T29" s="186">
        <v>0.02</v>
      </c>
      <c r="U29" s="186">
        <v>0.13</v>
      </c>
      <c r="V29" s="189">
        <f t="shared" si="5"/>
        <v>-0.11</v>
      </c>
      <c r="W29" s="186">
        <v>0.01</v>
      </c>
      <c r="X29" s="186">
        <v>0.13</v>
      </c>
      <c r="Y29" s="189">
        <f t="shared" si="6"/>
        <v>-0.12000000000000001</v>
      </c>
      <c r="Z29" s="186">
        <v>-0.02</v>
      </c>
      <c r="AA29" s="186">
        <v>0.13</v>
      </c>
      <c r="AB29" s="189">
        <f t="shared" si="7"/>
        <v>-0.15</v>
      </c>
      <c r="AC29" s="186">
        <v>-0.01</v>
      </c>
      <c r="AD29" s="186">
        <v>0.13</v>
      </c>
      <c r="AE29" s="189">
        <f t="shared" si="8"/>
        <v>-0.14000000000000001</v>
      </c>
      <c r="AF29" s="186">
        <f t="shared" si="11"/>
        <v>-0.10100000000000001</v>
      </c>
      <c r="AG29" s="96">
        <v>3694.51</v>
      </c>
      <c r="AH29" s="186">
        <f t="shared" si="9"/>
        <v>2.1009873561791473E-2</v>
      </c>
      <c r="AI29" s="134">
        <f t="shared" si="12"/>
        <v>-2.121997229740939E-3</v>
      </c>
      <c r="AJ29">
        <v>7011.2</v>
      </c>
      <c r="AK29" s="96">
        <v>0.78</v>
      </c>
      <c r="AL29" s="96">
        <v>-33.799999999999997</v>
      </c>
    </row>
    <row r="30" spans="1:38">
      <c r="A30" s="76" t="s">
        <v>2488</v>
      </c>
      <c r="B30" s="186">
        <v>0.24</v>
      </c>
      <c r="C30" s="186">
        <v>0.13</v>
      </c>
      <c r="D30" s="189">
        <f t="shared" si="10"/>
        <v>0.10999999999999999</v>
      </c>
      <c r="E30" s="186">
        <v>0.13</v>
      </c>
      <c r="F30" s="186">
        <v>0.13</v>
      </c>
      <c r="G30" s="189">
        <f t="shared" si="0"/>
        <v>0</v>
      </c>
      <c r="H30" s="186">
        <v>0.16</v>
      </c>
      <c r="I30" s="186">
        <v>0.13</v>
      </c>
      <c r="J30" s="189">
        <f t="shared" si="1"/>
        <v>0.03</v>
      </c>
      <c r="K30" s="186">
        <v>0.26</v>
      </c>
      <c r="L30" s="186">
        <v>0.13</v>
      </c>
      <c r="M30" s="189">
        <f t="shared" si="2"/>
        <v>0.13</v>
      </c>
      <c r="N30" s="186">
        <v>0.28999999999999998</v>
      </c>
      <c r="O30" s="186">
        <v>0.13</v>
      </c>
      <c r="P30" s="189">
        <f t="shared" si="3"/>
        <v>0.15999999999999998</v>
      </c>
      <c r="Q30" s="186">
        <v>0.13</v>
      </c>
      <c r="R30" s="186">
        <v>0.13</v>
      </c>
      <c r="S30" s="189">
        <f t="shared" si="4"/>
        <v>0</v>
      </c>
      <c r="T30" s="186">
        <v>0.27</v>
      </c>
      <c r="U30" s="186">
        <v>0.13</v>
      </c>
      <c r="V30" s="189">
        <f t="shared" si="5"/>
        <v>0.14000000000000001</v>
      </c>
      <c r="W30" s="186">
        <v>0.28000000000000003</v>
      </c>
      <c r="X30" s="186">
        <v>0.13</v>
      </c>
      <c r="Y30" s="189">
        <f t="shared" si="6"/>
        <v>0.15000000000000002</v>
      </c>
      <c r="Z30" s="186">
        <v>0.28000000000000003</v>
      </c>
      <c r="AA30" s="186">
        <v>0.13</v>
      </c>
      <c r="AB30" s="189">
        <f t="shared" si="7"/>
        <v>0.15000000000000002</v>
      </c>
      <c r="AC30" s="186">
        <v>0.34</v>
      </c>
      <c r="AD30" s="186">
        <v>0.13</v>
      </c>
      <c r="AE30" s="189">
        <f t="shared" si="8"/>
        <v>0.21000000000000002</v>
      </c>
      <c r="AF30" s="186">
        <f t="shared" si="11"/>
        <v>0.10800000000000001</v>
      </c>
      <c r="AG30" s="96">
        <v>193.47</v>
      </c>
      <c r="AH30" s="186">
        <f t="shared" si="9"/>
        <v>1.1002217446968057E-3</v>
      </c>
      <c r="AI30" s="134">
        <f t="shared" si="12"/>
        <v>1.1882394842725504E-4</v>
      </c>
      <c r="AJ30">
        <v>461.42</v>
      </c>
      <c r="AK30" s="96">
        <v>0</v>
      </c>
      <c r="AL30" s="96">
        <v>16.72</v>
      </c>
    </row>
    <row r="31" spans="1:38">
      <c r="A31" s="76" t="s">
        <v>2489</v>
      </c>
      <c r="B31" s="186">
        <v>0.03</v>
      </c>
      <c r="C31" s="186">
        <v>0.13</v>
      </c>
      <c r="D31" s="189">
        <f t="shared" si="10"/>
        <v>-0.1</v>
      </c>
      <c r="E31" s="186">
        <v>7.0000000000000007E-2</v>
      </c>
      <c r="F31" s="186">
        <v>0.13</v>
      </c>
      <c r="G31" s="189">
        <f t="shared" si="0"/>
        <v>-0.06</v>
      </c>
      <c r="H31" s="186">
        <v>0.06</v>
      </c>
      <c r="I31" s="186">
        <v>0.13</v>
      </c>
      <c r="J31" s="189">
        <f t="shared" si="1"/>
        <v>-7.0000000000000007E-2</v>
      </c>
      <c r="K31" s="186">
        <v>0.06</v>
      </c>
      <c r="L31" s="186">
        <v>0.13</v>
      </c>
      <c r="M31" s="189">
        <f t="shared" si="2"/>
        <v>-7.0000000000000007E-2</v>
      </c>
      <c r="N31" s="186">
        <v>0.06</v>
      </c>
      <c r="O31" s="186">
        <v>0.13</v>
      </c>
      <c r="P31" s="189">
        <f t="shared" si="3"/>
        <v>-7.0000000000000007E-2</v>
      </c>
      <c r="Q31" s="186">
        <v>0.06</v>
      </c>
      <c r="R31" s="186">
        <v>0.13</v>
      </c>
      <c r="S31" s="189">
        <f t="shared" si="4"/>
        <v>-7.0000000000000007E-2</v>
      </c>
      <c r="T31" s="186">
        <v>0.06</v>
      </c>
      <c r="U31" s="186">
        <v>0.13</v>
      </c>
      <c r="V31" s="189">
        <f t="shared" si="5"/>
        <v>-7.0000000000000007E-2</v>
      </c>
      <c r="W31" s="186">
        <v>0.04</v>
      </c>
      <c r="X31" s="186">
        <v>0.13</v>
      </c>
      <c r="Y31" s="189">
        <f t="shared" si="6"/>
        <v>-0.09</v>
      </c>
      <c r="Z31" s="186">
        <v>0.03</v>
      </c>
      <c r="AA31" s="186">
        <v>0.13</v>
      </c>
      <c r="AB31" s="189">
        <f t="shared" si="7"/>
        <v>-0.1</v>
      </c>
      <c r="AC31" s="186">
        <v>0.03</v>
      </c>
      <c r="AD31" s="186">
        <v>0.13</v>
      </c>
      <c r="AE31" s="189">
        <f t="shared" si="8"/>
        <v>-0.1</v>
      </c>
      <c r="AF31" s="186">
        <f t="shared" si="11"/>
        <v>-7.9999999999999988E-2</v>
      </c>
      <c r="AG31" s="96">
        <v>1262.56</v>
      </c>
      <c r="AH31" s="186">
        <f t="shared" si="9"/>
        <v>7.1799036852452525E-3</v>
      </c>
      <c r="AI31" s="134">
        <f t="shared" si="12"/>
        <v>-5.7439229481962006E-4</v>
      </c>
      <c r="AJ31">
        <v>1659.59</v>
      </c>
      <c r="AK31" s="96">
        <v>3.64</v>
      </c>
      <c r="AL31" s="96">
        <v>-9.67</v>
      </c>
    </row>
    <row r="32" spans="1:38">
      <c r="A32" s="76" t="s">
        <v>2490</v>
      </c>
      <c r="B32" s="186" t="s">
        <v>13</v>
      </c>
      <c r="C32" s="186">
        <v>0.13</v>
      </c>
      <c r="D32" s="189" t="s">
        <v>13</v>
      </c>
      <c r="E32" s="186">
        <v>1.15E-2</v>
      </c>
      <c r="F32" s="186">
        <v>0.13</v>
      </c>
      <c r="G32" s="189">
        <f t="shared" si="0"/>
        <v>-0.11850000000000001</v>
      </c>
      <c r="H32" s="186">
        <v>-7.1999999999999998E-3</v>
      </c>
      <c r="I32" s="186">
        <v>0.13</v>
      </c>
      <c r="J32" s="189">
        <f t="shared" si="1"/>
        <v>-0.13720000000000002</v>
      </c>
      <c r="K32" s="186">
        <v>1.37E-2</v>
      </c>
      <c r="L32" s="186">
        <v>0.13</v>
      </c>
      <c r="M32" s="189">
        <f t="shared" si="2"/>
        <v>-0.1163</v>
      </c>
      <c r="N32" s="186">
        <v>4.5999999999999999E-3</v>
      </c>
      <c r="O32" s="186">
        <v>0.13</v>
      </c>
      <c r="P32" s="189">
        <f t="shared" si="3"/>
        <v>-0.12540000000000001</v>
      </c>
      <c r="Q32" s="186">
        <v>1.9900000000000001E-2</v>
      </c>
      <c r="R32" s="186">
        <v>0.13</v>
      </c>
      <c r="S32" s="189">
        <f t="shared" si="4"/>
        <v>-0.1101</v>
      </c>
      <c r="T32" s="186">
        <v>-1.52E-2</v>
      </c>
      <c r="U32" s="186">
        <v>0.13</v>
      </c>
      <c r="V32" s="189">
        <f t="shared" si="5"/>
        <v>-0.1452</v>
      </c>
      <c r="W32" s="186">
        <v>1.1801999999999999</v>
      </c>
      <c r="X32" s="186">
        <v>0.13</v>
      </c>
      <c r="Y32" s="189">
        <f t="shared" si="6"/>
        <v>1.0501999999999998</v>
      </c>
      <c r="Z32" s="186">
        <v>9.5699999999999993E-2</v>
      </c>
      <c r="AA32" s="186">
        <v>0.13</v>
      </c>
      <c r="AB32" s="189">
        <f t="shared" si="7"/>
        <v>-3.4300000000000011E-2</v>
      </c>
      <c r="AC32" s="186">
        <v>5.6099999999999997E-2</v>
      </c>
      <c r="AD32" s="186">
        <v>0.13</v>
      </c>
      <c r="AE32" s="189">
        <f t="shared" si="8"/>
        <v>-7.3900000000000007E-2</v>
      </c>
      <c r="AF32" s="186">
        <f t="shared" si="11"/>
        <v>2.1033333333333307E-2</v>
      </c>
      <c r="AG32" s="96">
        <v>655.74</v>
      </c>
      <c r="AH32" s="186">
        <f t="shared" si="9"/>
        <v>3.729050534281715E-3</v>
      </c>
      <c r="AI32" s="134">
        <f t="shared" si="12"/>
        <v>7.8434362904391977E-5</v>
      </c>
      <c r="AJ32">
        <v>1131.22</v>
      </c>
      <c r="AK32" s="96">
        <v>1.03</v>
      </c>
      <c r="AL32" s="96">
        <v>-1.66</v>
      </c>
    </row>
    <row r="33" spans="1:38">
      <c r="A33" s="76" t="s">
        <v>2491</v>
      </c>
      <c r="B33" s="186">
        <v>0.16</v>
      </c>
      <c r="C33" s="186">
        <v>0.13</v>
      </c>
      <c r="D33" s="189">
        <f t="shared" si="10"/>
        <v>0.03</v>
      </c>
      <c r="E33" s="186">
        <v>0.16</v>
      </c>
      <c r="F33" s="186">
        <v>0.13</v>
      </c>
      <c r="G33" s="189">
        <f t="shared" si="0"/>
        <v>0.03</v>
      </c>
      <c r="H33" s="186">
        <v>0.05</v>
      </c>
      <c r="I33" s="186">
        <v>0.13</v>
      </c>
      <c r="J33" s="189">
        <f t="shared" si="1"/>
        <v>-0.08</v>
      </c>
      <c r="K33" s="186">
        <v>0</v>
      </c>
      <c r="L33" s="186">
        <v>0.13</v>
      </c>
      <c r="M33" s="189">
        <f t="shared" si="2"/>
        <v>-0.13</v>
      </c>
      <c r="N33" s="186">
        <v>0.03</v>
      </c>
      <c r="O33" s="186">
        <v>0.13</v>
      </c>
      <c r="P33" s="189">
        <f t="shared" si="3"/>
        <v>-0.1</v>
      </c>
      <c r="Q33" s="186">
        <v>0.03</v>
      </c>
      <c r="R33" s="186">
        <v>0.13</v>
      </c>
      <c r="S33" s="189">
        <f t="shared" si="4"/>
        <v>-0.1</v>
      </c>
      <c r="T33" s="186">
        <v>-0.01</v>
      </c>
      <c r="U33" s="186">
        <v>0.13</v>
      </c>
      <c r="V33" s="189">
        <f t="shared" si="5"/>
        <v>-0.14000000000000001</v>
      </c>
      <c r="W33" s="186">
        <v>0.02</v>
      </c>
      <c r="X33" s="186">
        <v>0.13</v>
      </c>
      <c r="Y33" s="189">
        <f t="shared" si="6"/>
        <v>-0.11</v>
      </c>
      <c r="Z33" s="186">
        <v>0.03</v>
      </c>
      <c r="AA33" s="186">
        <v>0.13</v>
      </c>
      <c r="AB33" s="189">
        <f t="shared" si="7"/>
        <v>-0.1</v>
      </c>
      <c r="AC33" s="186">
        <v>0.02</v>
      </c>
      <c r="AD33" s="186">
        <v>0.13</v>
      </c>
      <c r="AE33" s="189">
        <f t="shared" si="8"/>
        <v>-0.11</v>
      </c>
      <c r="AF33" s="186">
        <f t="shared" si="11"/>
        <v>-8.0999999999999989E-2</v>
      </c>
      <c r="AG33" s="96">
        <v>3468.55</v>
      </c>
      <c r="AH33" s="186">
        <f t="shared" si="9"/>
        <v>1.9724888264682411E-2</v>
      </c>
      <c r="AI33" s="134">
        <f t="shared" si="12"/>
        <v>-1.597715949439275E-3</v>
      </c>
      <c r="AJ33">
        <v>4373.6099999999997</v>
      </c>
      <c r="AK33" s="96">
        <v>0.88</v>
      </c>
      <c r="AL33" s="96">
        <v>-17.649999999999999</v>
      </c>
    </row>
    <row r="34" spans="1:38">
      <c r="A34" s="76" t="s">
        <v>2492</v>
      </c>
      <c r="B34" s="186">
        <v>0.05</v>
      </c>
      <c r="C34" s="186">
        <v>0.13</v>
      </c>
      <c r="D34" s="189">
        <f t="shared" si="10"/>
        <v>-0.08</v>
      </c>
      <c r="E34" s="186">
        <v>0.04</v>
      </c>
      <c r="F34" s="186">
        <v>0.13</v>
      </c>
      <c r="G34" s="189">
        <f t="shared" si="0"/>
        <v>-0.09</v>
      </c>
      <c r="H34" s="186">
        <v>7.0000000000000007E-2</v>
      </c>
      <c r="I34" s="186">
        <v>0.13</v>
      </c>
      <c r="J34" s="189">
        <f t="shared" si="1"/>
        <v>-0.06</v>
      </c>
      <c r="K34" s="186">
        <v>0.04</v>
      </c>
      <c r="L34" s="186">
        <v>0.13</v>
      </c>
      <c r="M34" s="189">
        <f t="shared" si="2"/>
        <v>-0.09</v>
      </c>
      <c r="N34" s="186">
        <v>0.03</v>
      </c>
      <c r="O34" s="186">
        <v>0.13</v>
      </c>
      <c r="P34" s="189">
        <f t="shared" si="3"/>
        <v>-0.1</v>
      </c>
      <c r="Q34" s="186">
        <v>0.03</v>
      </c>
      <c r="R34" s="186">
        <v>0.13</v>
      </c>
      <c r="S34" s="189">
        <f t="shared" si="4"/>
        <v>-0.1</v>
      </c>
      <c r="T34" s="186">
        <v>0.1</v>
      </c>
      <c r="U34" s="186">
        <v>0.13</v>
      </c>
      <c r="V34" s="189">
        <f t="shared" si="5"/>
        <v>-0.03</v>
      </c>
      <c r="W34" s="186">
        <v>0.09</v>
      </c>
      <c r="X34" s="186">
        <v>0.13</v>
      </c>
      <c r="Y34" s="189">
        <f t="shared" si="6"/>
        <v>-4.0000000000000008E-2</v>
      </c>
      <c r="Z34" s="186">
        <v>0.08</v>
      </c>
      <c r="AA34" s="186">
        <v>0.13</v>
      </c>
      <c r="AB34" s="189">
        <f t="shared" si="7"/>
        <v>-0.05</v>
      </c>
      <c r="AC34" s="186">
        <v>0.1</v>
      </c>
      <c r="AD34" s="186">
        <v>0.13</v>
      </c>
      <c r="AE34" s="189">
        <f t="shared" si="8"/>
        <v>-0.03</v>
      </c>
      <c r="AF34" s="186">
        <f t="shared" si="11"/>
        <v>-6.7000000000000004E-2</v>
      </c>
      <c r="AG34" s="96">
        <v>448.9</v>
      </c>
      <c r="AH34" s="186">
        <f t="shared" si="9"/>
        <v>2.5527965120917769E-3</v>
      </c>
      <c r="AI34" s="134">
        <f t="shared" si="12"/>
        <v>-1.7103736631014907E-4</v>
      </c>
      <c r="AJ34">
        <v>475.41</v>
      </c>
      <c r="AK34" s="96">
        <v>0</v>
      </c>
      <c r="AL34" s="96">
        <v>-3.06</v>
      </c>
    </row>
    <row r="35" spans="1:38">
      <c r="A35" s="76" t="s">
        <v>2493</v>
      </c>
      <c r="B35" s="186"/>
      <c r="C35" s="186">
        <v>0.13</v>
      </c>
      <c r="D35" s="189">
        <f t="shared" si="10"/>
        <v>-0.13</v>
      </c>
      <c r="E35" s="186">
        <v>3.7100000000000001E-2</v>
      </c>
      <c r="F35" s="186">
        <v>0.13</v>
      </c>
      <c r="G35" s="189">
        <f t="shared" si="0"/>
        <v>-9.290000000000001E-2</v>
      </c>
      <c r="H35" s="186">
        <v>2.7699999999999999E-2</v>
      </c>
      <c r="I35" s="186">
        <v>0.13</v>
      </c>
      <c r="J35" s="189">
        <f t="shared" si="1"/>
        <v>-0.1023</v>
      </c>
      <c r="K35" s="186">
        <v>2.5600000000000001E-2</v>
      </c>
      <c r="L35" s="186">
        <v>0.13</v>
      </c>
      <c r="M35" s="189">
        <f t="shared" si="2"/>
        <v>-0.10440000000000001</v>
      </c>
      <c r="N35" s="186">
        <v>1.4500000000000001E-2</v>
      </c>
      <c r="O35" s="186">
        <v>0.13</v>
      </c>
      <c r="P35" s="189">
        <f t="shared" si="3"/>
        <v>-0.11550000000000001</v>
      </c>
      <c r="Q35" s="186">
        <v>5.7799999999999997E-2</v>
      </c>
      <c r="R35" s="186">
        <v>0.13</v>
      </c>
      <c r="S35" s="189">
        <f t="shared" si="4"/>
        <v>-7.2200000000000014E-2</v>
      </c>
      <c r="T35" s="186">
        <v>6.6500000000000004E-2</v>
      </c>
      <c r="U35" s="186">
        <v>0.13</v>
      </c>
      <c r="V35" s="189">
        <f t="shared" si="5"/>
        <v>-6.3500000000000001E-2</v>
      </c>
      <c r="W35" s="186">
        <v>6.1199999999999997E-2</v>
      </c>
      <c r="X35" s="186">
        <v>0.13</v>
      </c>
      <c r="Y35" s="189">
        <f t="shared" si="6"/>
        <v>-6.88E-2</v>
      </c>
      <c r="Z35" s="186">
        <v>4.3400000000000001E-2</v>
      </c>
      <c r="AA35" s="186">
        <v>0.13</v>
      </c>
      <c r="AB35" s="189">
        <f t="shared" si="7"/>
        <v>-8.660000000000001E-2</v>
      </c>
      <c r="AC35" s="186">
        <v>8.1000000000000003E-2</v>
      </c>
      <c r="AD35" s="186">
        <v>0.13</v>
      </c>
      <c r="AE35" s="189">
        <f t="shared" si="8"/>
        <v>-4.9000000000000002E-2</v>
      </c>
      <c r="AF35" s="186">
        <f t="shared" si="11"/>
        <v>-8.8520000000000015E-2</v>
      </c>
      <c r="AG35" s="96">
        <v>94.73</v>
      </c>
      <c r="AH35" s="186">
        <f t="shared" si="9"/>
        <v>5.3870887411551353E-4</v>
      </c>
      <c r="AI35" s="134">
        <f t="shared" si="12"/>
        <v>-4.7686509536705266E-5</v>
      </c>
      <c r="AJ35">
        <v>107.59</v>
      </c>
      <c r="AK35" s="96">
        <v>0.12</v>
      </c>
      <c r="AL35" s="96" t="s">
        <v>13</v>
      </c>
    </row>
    <row r="36" spans="1:38">
      <c r="A36" s="76" t="s">
        <v>2494</v>
      </c>
      <c r="B36" s="186">
        <v>0.02</v>
      </c>
      <c r="C36" s="186">
        <v>0.13</v>
      </c>
      <c r="D36" s="189">
        <f t="shared" si="10"/>
        <v>-0.11</v>
      </c>
      <c r="E36" s="186">
        <v>0.04</v>
      </c>
      <c r="F36" s="186">
        <v>0.13</v>
      </c>
      <c r="G36" s="189">
        <f t="shared" si="0"/>
        <v>-0.09</v>
      </c>
      <c r="H36" s="186">
        <v>0.09</v>
      </c>
      <c r="I36" s="186">
        <v>0.13</v>
      </c>
      <c r="J36" s="189">
        <f t="shared" si="1"/>
        <v>-4.0000000000000008E-2</v>
      </c>
      <c r="K36" s="186">
        <v>7.0000000000000007E-2</v>
      </c>
      <c r="L36" s="186">
        <v>0.13</v>
      </c>
      <c r="M36" s="189">
        <f t="shared" si="2"/>
        <v>-0.06</v>
      </c>
      <c r="N36" s="186">
        <v>0.14000000000000001</v>
      </c>
      <c r="O36" s="186">
        <v>0.13</v>
      </c>
      <c r="P36" s="189">
        <f t="shared" si="3"/>
        <v>1.0000000000000009E-2</v>
      </c>
      <c r="Q36" s="186">
        <v>0.21</v>
      </c>
      <c r="R36" s="186">
        <v>0.13</v>
      </c>
      <c r="S36" s="189">
        <f t="shared" si="4"/>
        <v>7.9999999999999988E-2</v>
      </c>
      <c r="T36" s="186">
        <v>0.1</v>
      </c>
      <c r="U36" s="186">
        <v>0.13</v>
      </c>
      <c r="V36" s="189">
        <f t="shared" si="5"/>
        <v>-0.03</v>
      </c>
      <c r="W36" s="186">
        <v>0.01</v>
      </c>
      <c r="X36" s="186">
        <v>0.13</v>
      </c>
      <c r="Y36" s="189">
        <f t="shared" si="6"/>
        <v>-0.12000000000000001</v>
      </c>
      <c r="Z36" s="186">
        <v>-0.03</v>
      </c>
      <c r="AA36" s="186">
        <v>0.13</v>
      </c>
      <c r="AB36" s="189">
        <f t="shared" si="7"/>
        <v>-0.16</v>
      </c>
      <c r="AC36" s="186">
        <v>-0.01</v>
      </c>
      <c r="AD36" s="186">
        <v>0.13</v>
      </c>
      <c r="AE36" s="189">
        <f t="shared" si="8"/>
        <v>-0.14000000000000001</v>
      </c>
      <c r="AF36" s="186">
        <f t="shared" si="11"/>
        <v>-6.6000000000000003E-2</v>
      </c>
      <c r="AG36" s="96">
        <v>407.04</v>
      </c>
      <c r="AH36" s="186">
        <f t="shared" si="9"/>
        <v>2.3147478108305566E-3</v>
      </c>
      <c r="AI36" s="134">
        <f t="shared" si="12"/>
        <v>-1.5277335551481673E-4</v>
      </c>
      <c r="AJ36">
        <v>489.53</v>
      </c>
      <c r="AK36" s="96">
        <v>1.04</v>
      </c>
      <c r="AL36" s="96">
        <v>5.48</v>
      </c>
    </row>
    <row r="37" spans="1:38">
      <c r="A37" s="76" t="s">
        <v>2495</v>
      </c>
      <c r="B37" s="186">
        <v>1.0999999999999999E-2</v>
      </c>
      <c r="C37" s="186">
        <v>0.13</v>
      </c>
      <c r="D37" s="189">
        <f t="shared" si="10"/>
        <v>-0.11900000000000001</v>
      </c>
      <c r="E37" s="186">
        <v>-1.2200000000000001E-2</v>
      </c>
      <c r="F37" s="186">
        <v>0.13</v>
      </c>
      <c r="G37" s="189">
        <f t="shared" si="0"/>
        <v>-0.14219999999999999</v>
      </c>
      <c r="H37" s="186">
        <v>-0.2142</v>
      </c>
      <c r="I37" s="186">
        <v>0.13</v>
      </c>
      <c r="J37" s="189">
        <f t="shared" si="1"/>
        <v>-0.34420000000000001</v>
      </c>
      <c r="K37" s="186">
        <v>-1.6000000000000001E-3</v>
      </c>
      <c r="L37" s="186">
        <v>0.13</v>
      </c>
      <c r="M37" s="189">
        <f t="shared" si="2"/>
        <v>-0.13159999999999999</v>
      </c>
      <c r="N37" s="186">
        <v>-8.9999999999999993E-3</v>
      </c>
      <c r="O37" s="186">
        <v>0.13</v>
      </c>
      <c r="P37" s="189">
        <f t="shared" si="3"/>
        <v>-0.13900000000000001</v>
      </c>
      <c r="Q37" s="186">
        <v>-1.3208</v>
      </c>
      <c r="R37" s="186">
        <v>0.13</v>
      </c>
      <c r="S37" s="189">
        <f t="shared" si="4"/>
        <v>-1.4508000000000001</v>
      </c>
      <c r="T37" s="186">
        <v>3.4700000000000002E-2</v>
      </c>
      <c r="U37" s="186">
        <v>0.13</v>
      </c>
      <c r="V37" s="189">
        <f t="shared" si="5"/>
        <v>-9.5299999999999996E-2</v>
      </c>
      <c r="W37" s="186">
        <v>0.1208</v>
      </c>
      <c r="X37" s="186">
        <v>0.13</v>
      </c>
      <c r="Y37" s="189">
        <f t="shared" si="6"/>
        <v>-9.1999999999999998E-3</v>
      </c>
      <c r="Z37" s="186">
        <v>0.1013</v>
      </c>
      <c r="AA37" s="186">
        <v>0.13</v>
      </c>
      <c r="AB37" s="189">
        <f t="shared" si="7"/>
        <v>-2.8700000000000003E-2</v>
      </c>
      <c r="AC37" s="186">
        <v>8.43E-2</v>
      </c>
      <c r="AD37" s="186">
        <v>0.13</v>
      </c>
      <c r="AE37" s="189">
        <f t="shared" si="8"/>
        <v>-4.5700000000000005E-2</v>
      </c>
      <c r="AF37" s="186">
        <f t="shared" si="11"/>
        <v>-0.25057000000000001</v>
      </c>
      <c r="AG37" s="96">
        <v>11.97</v>
      </c>
      <c r="AH37" s="186">
        <f t="shared" si="9"/>
        <v>6.8070782467673368E-5</v>
      </c>
      <c r="AI37" s="134">
        <f t="shared" si="12"/>
        <v>-1.7056495962924918E-5</v>
      </c>
      <c r="AJ37">
        <v>12.37</v>
      </c>
      <c r="AK37" s="96">
        <v>0.06</v>
      </c>
      <c r="AL37" s="96">
        <v>45.49</v>
      </c>
    </row>
    <row r="38" spans="1:38">
      <c r="A38" s="76" t="s">
        <v>2496</v>
      </c>
      <c r="B38" s="186">
        <v>0.23</v>
      </c>
      <c r="C38" s="186">
        <v>0.13</v>
      </c>
      <c r="D38" s="189">
        <f t="shared" si="10"/>
        <v>0.1</v>
      </c>
      <c r="E38" s="186">
        <v>0.13</v>
      </c>
      <c r="F38" s="186">
        <v>0.13</v>
      </c>
      <c r="G38" s="189">
        <f t="shared" si="0"/>
        <v>0</v>
      </c>
      <c r="H38" s="186">
        <v>0.13</v>
      </c>
      <c r="I38" s="186">
        <v>0.13</v>
      </c>
      <c r="J38" s="189">
        <f t="shared" si="1"/>
        <v>0</v>
      </c>
      <c r="K38" s="186">
        <v>0.13</v>
      </c>
      <c r="L38" s="186">
        <v>0.13</v>
      </c>
      <c r="M38" s="189">
        <f t="shared" si="2"/>
        <v>0</v>
      </c>
      <c r="N38" s="186">
        <v>0.05</v>
      </c>
      <c r="O38" s="186">
        <v>0.13</v>
      </c>
      <c r="P38" s="189">
        <f t="shared" si="3"/>
        <v>-0.08</v>
      </c>
      <c r="Q38" s="186">
        <v>0.03</v>
      </c>
      <c r="R38" s="186">
        <v>0.13</v>
      </c>
      <c r="S38" s="189">
        <f t="shared" si="4"/>
        <v>-0.1</v>
      </c>
      <c r="T38" s="186">
        <v>0</v>
      </c>
      <c r="U38" s="186">
        <v>0.13</v>
      </c>
      <c r="V38" s="189">
        <f t="shared" si="5"/>
        <v>-0.13</v>
      </c>
      <c r="W38" s="186">
        <v>0</v>
      </c>
      <c r="X38" s="186">
        <v>0.13</v>
      </c>
      <c r="Y38" s="189">
        <f t="shared" si="6"/>
        <v>-0.13</v>
      </c>
      <c r="Z38" s="186">
        <v>-0.02</v>
      </c>
      <c r="AA38" s="186">
        <v>0.13</v>
      </c>
      <c r="AB38" s="189">
        <f t="shared" si="7"/>
        <v>-0.15</v>
      </c>
      <c r="AC38" s="186">
        <v>-0.11</v>
      </c>
      <c r="AD38" s="186">
        <v>0.13</v>
      </c>
      <c r="AE38" s="189">
        <f t="shared" si="8"/>
        <v>-0.24</v>
      </c>
      <c r="AF38" s="186">
        <f t="shared" si="11"/>
        <v>-7.2999999999999995E-2</v>
      </c>
      <c r="AG38" s="96">
        <v>1579.93</v>
      </c>
      <c r="AH38" s="186">
        <f t="shared" si="9"/>
        <v>8.9847177396951694E-3</v>
      </c>
      <c r="AI38" s="134">
        <f t="shared" si="12"/>
        <v>-6.5588439499774732E-4</v>
      </c>
      <c r="AJ38">
        <v>4704.05</v>
      </c>
      <c r="AK38" s="96">
        <v>4.93</v>
      </c>
      <c r="AL38" s="96">
        <v>-26.86</v>
      </c>
    </row>
    <row r="39" spans="1:38">
      <c r="A39" s="76" t="s">
        <v>2497</v>
      </c>
      <c r="B39" s="186">
        <v>7.0000000000000007E-2</v>
      </c>
      <c r="C39" s="186">
        <v>0.13</v>
      </c>
      <c r="D39" s="189">
        <f t="shared" si="10"/>
        <v>-0.06</v>
      </c>
      <c r="E39" s="186">
        <v>0.08</v>
      </c>
      <c r="F39" s="186">
        <v>0.13</v>
      </c>
      <c r="G39" s="189">
        <f t="shared" si="0"/>
        <v>-0.05</v>
      </c>
      <c r="H39" s="186">
        <v>0.03</v>
      </c>
      <c r="I39" s="186">
        <v>0.13</v>
      </c>
      <c r="J39" s="189">
        <f t="shared" si="1"/>
        <v>-0.1</v>
      </c>
      <c r="K39" s="186">
        <v>0.03</v>
      </c>
      <c r="L39" s="186">
        <v>0.13</v>
      </c>
      <c r="M39" s="189">
        <f t="shared" si="2"/>
        <v>-0.1</v>
      </c>
      <c r="N39" s="186">
        <v>0.03</v>
      </c>
      <c r="O39" s="186">
        <v>0.13</v>
      </c>
      <c r="P39" s="189">
        <f t="shared" si="3"/>
        <v>-0.1</v>
      </c>
      <c r="Q39" s="186">
        <v>0.03</v>
      </c>
      <c r="R39" s="186">
        <v>0.13</v>
      </c>
      <c r="S39" s="189">
        <f t="shared" si="4"/>
        <v>-0.1</v>
      </c>
      <c r="T39" s="186">
        <v>0.03</v>
      </c>
      <c r="U39" s="186">
        <v>0.13</v>
      </c>
      <c r="V39" s="189">
        <f t="shared" si="5"/>
        <v>-0.1</v>
      </c>
      <c r="W39" s="186">
        <v>0.02</v>
      </c>
      <c r="X39" s="186">
        <v>0.13</v>
      </c>
      <c r="Y39" s="189">
        <f t="shared" si="6"/>
        <v>-0.11</v>
      </c>
      <c r="Z39" s="186">
        <v>0</v>
      </c>
      <c r="AA39" s="186">
        <v>0.13</v>
      </c>
      <c r="AB39" s="189">
        <f t="shared" si="7"/>
        <v>-0.13</v>
      </c>
      <c r="AC39" s="186">
        <v>0.02</v>
      </c>
      <c r="AD39" s="186">
        <v>0.13</v>
      </c>
      <c r="AE39" s="189">
        <f t="shared" si="8"/>
        <v>-0.11</v>
      </c>
      <c r="AF39" s="186">
        <f t="shared" si="11"/>
        <v>-9.6000000000000002E-2</v>
      </c>
      <c r="AG39" s="96">
        <v>928.13</v>
      </c>
      <c r="AH39" s="186">
        <f t="shared" si="9"/>
        <v>5.2780731271279595E-3</v>
      </c>
      <c r="AI39" s="134">
        <f t="shared" si="12"/>
        <v>-5.0669502020428414E-4</v>
      </c>
      <c r="AJ39">
        <v>8478.39</v>
      </c>
      <c r="AK39" s="96">
        <v>5.0199999999999996</v>
      </c>
      <c r="AL39" s="96">
        <v>-24.1</v>
      </c>
    </row>
    <row r="40" spans="1:38">
      <c r="A40" s="76" t="s">
        <v>2498</v>
      </c>
      <c r="B40" s="186">
        <v>0.04</v>
      </c>
      <c r="C40" s="186">
        <v>0.13</v>
      </c>
      <c r="D40" s="189">
        <f t="shared" si="10"/>
        <v>-0.09</v>
      </c>
      <c r="E40" s="186">
        <v>-0.01</v>
      </c>
      <c r="F40" s="186">
        <v>0.13</v>
      </c>
      <c r="G40" s="189">
        <f t="shared" si="0"/>
        <v>-0.14000000000000001</v>
      </c>
      <c r="H40" s="186">
        <v>0.01</v>
      </c>
      <c r="I40" s="186">
        <v>0.13</v>
      </c>
      <c r="J40" s="189">
        <f t="shared" si="1"/>
        <v>-0.12000000000000001</v>
      </c>
      <c r="K40" s="186">
        <v>0.02</v>
      </c>
      <c r="L40" s="186">
        <v>0.13</v>
      </c>
      <c r="M40" s="189">
        <f t="shared" si="2"/>
        <v>-0.11</v>
      </c>
      <c r="N40" s="186">
        <v>0</v>
      </c>
      <c r="O40" s="186">
        <v>0.13</v>
      </c>
      <c r="P40" s="189">
        <f t="shared" si="3"/>
        <v>-0.13</v>
      </c>
      <c r="Q40" s="186">
        <v>-0.01</v>
      </c>
      <c r="R40" s="186">
        <v>0.13</v>
      </c>
      <c r="S40" s="189">
        <f t="shared" si="4"/>
        <v>-0.14000000000000001</v>
      </c>
      <c r="T40" s="186">
        <v>0.02</v>
      </c>
      <c r="U40" s="186">
        <v>0.13</v>
      </c>
      <c r="V40" s="189">
        <f t="shared" si="5"/>
        <v>-0.11</v>
      </c>
      <c r="W40" s="186">
        <v>0.06</v>
      </c>
      <c r="X40" s="186">
        <v>0.13</v>
      </c>
      <c r="Y40" s="189">
        <f t="shared" si="6"/>
        <v>-7.0000000000000007E-2</v>
      </c>
      <c r="Z40" s="186">
        <v>0.18</v>
      </c>
      <c r="AA40" s="186">
        <v>0.13</v>
      </c>
      <c r="AB40" s="189">
        <f t="shared" si="7"/>
        <v>4.9999999999999989E-2</v>
      </c>
      <c r="AC40" s="186">
        <v>0.26</v>
      </c>
      <c r="AD40" s="186">
        <v>0.13</v>
      </c>
      <c r="AE40" s="189">
        <f t="shared" si="8"/>
        <v>0.13</v>
      </c>
      <c r="AF40" s="186">
        <f t="shared" si="11"/>
        <v>-7.3000000000000009E-2</v>
      </c>
      <c r="AG40" s="96">
        <v>140.22</v>
      </c>
      <c r="AH40" s="186">
        <f t="shared" si="9"/>
        <v>7.9740059462131646E-4</v>
      </c>
      <c r="AI40" s="134">
        <f t="shared" si="12"/>
        <v>-5.8210243407356106E-5</v>
      </c>
      <c r="AJ40">
        <v>181.25</v>
      </c>
      <c r="AK40" s="96">
        <v>0.04</v>
      </c>
      <c r="AL40" s="96">
        <v>26.47</v>
      </c>
    </row>
    <row r="41" spans="1:38">
      <c r="A41" s="76" t="s">
        <v>2499</v>
      </c>
      <c r="B41" s="186">
        <v>-0.35</v>
      </c>
      <c r="C41" s="186">
        <v>0.13</v>
      </c>
      <c r="D41" s="189">
        <f t="shared" si="10"/>
        <v>-0.48</v>
      </c>
      <c r="E41" s="186">
        <v>0.06</v>
      </c>
      <c r="F41" s="186">
        <v>0.13</v>
      </c>
      <c r="G41" s="189">
        <f t="shared" si="0"/>
        <v>-7.0000000000000007E-2</v>
      </c>
      <c r="H41" s="186">
        <v>0.08</v>
      </c>
      <c r="I41" s="186">
        <v>0.13</v>
      </c>
      <c r="J41" s="189">
        <f t="shared" si="1"/>
        <v>-0.05</v>
      </c>
      <c r="K41" s="186">
        <v>0.14000000000000001</v>
      </c>
      <c r="L41" s="186">
        <v>0.13</v>
      </c>
      <c r="M41" s="189">
        <f t="shared" si="2"/>
        <v>1.0000000000000009E-2</v>
      </c>
      <c r="N41" s="186">
        <v>0.08</v>
      </c>
      <c r="O41" s="186">
        <v>0.13</v>
      </c>
      <c r="P41" s="189">
        <f t="shared" si="3"/>
        <v>-0.05</v>
      </c>
      <c r="Q41" s="186">
        <v>0.1</v>
      </c>
      <c r="R41" s="186">
        <v>0.13</v>
      </c>
      <c r="S41" s="189">
        <f t="shared" si="4"/>
        <v>-0.03</v>
      </c>
      <c r="T41" s="186">
        <v>0.12</v>
      </c>
      <c r="U41" s="186">
        <v>0.13</v>
      </c>
      <c r="V41" s="189">
        <f t="shared" si="5"/>
        <v>-1.0000000000000009E-2</v>
      </c>
      <c r="W41" s="186">
        <v>0.13</v>
      </c>
      <c r="X41" s="186">
        <v>0.13</v>
      </c>
      <c r="Y41" s="189">
        <f t="shared" si="6"/>
        <v>0</v>
      </c>
      <c r="Z41" s="186">
        <v>0.12</v>
      </c>
      <c r="AA41" s="186">
        <v>0.13</v>
      </c>
      <c r="AB41" s="189">
        <f t="shared" si="7"/>
        <v>-1.0000000000000009E-2</v>
      </c>
      <c r="AC41" s="186">
        <v>0.11</v>
      </c>
      <c r="AD41" s="186">
        <v>0.13</v>
      </c>
      <c r="AE41" s="189">
        <f t="shared" si="8"/>
        <v>-2.0000000000000004E-2</v>
      </c>
      <c r="AF41" s="186">
        <f t="shared" si="11"/>
        <v>-7.1000000000000021E-2</v>
      </c>
      <c r="AG41" s="96">
        <v>2556.66</v>
      </c>
      <c r="AH41" s="186">
        <f t="shared" si="9"/>
        <v>1.4539168479849771E-2</v>
      </c>
      <c r="AI41" s="134">
        <f t="shared" si="12"/>
        <v>-1.0322809620693341E-3</v>
      </c>
      <c r="AJ41">
        <v>3163.84</v>
      </c>
      <c r="AK41" s="96">
        <v>15.79</v>
      </c>
      <c r="AL41" s="96" t="s">
        <v>13</v>
      </c>
    </row>
    <row r="42" spans="1:38">
      <c r="A42" s="76" t="s">
        <v>2500</v>
      </c>
      <c r="B42" s="186">
        <v>2.7000000000000001E-3</v>
      </c>
      <c r="C42" s="186">
        <v>0.13</v>
      </c>
      <c r="D42" s="189">
        <f t="shared" si="10"/>
        <v>-0.1273</v>
      </c>
      <c r="E42" s="186">
        <v>-1.2999999999999999E-3</v>
      </c>
      <c r="F42" s="186">
        <v>0.13</v>
      </c>
      <c r="G42" s="189">
        <f t="shared" si="0"/>
        <v>-0.1313</v>
      </c>
      <c r="H42" s="186">
        <v>1.4E-2</v>
      </c>
      <c r="I42" s="186">
        <v>0.13</v>
      </c>
      <c r="J42" s="189">
        <f t="shared" si="1"/>
        <v>-0.11600000000000001</v>
      </c>
      <c r="K42" s="186">
        <v>3.1699999999999999E-2</v>
      </c>
      <c r="L42" s="186">
        <v>0.13</v>
      </c>
      <c r="M42" s="189">
        <f t="shared" si="2"/>
        <v>-9.8299999999999998E-2</v>
      </c>
      <c r="N42" s="186">
        <v>2.76E-2</v>
      </c>
      <c r="O42" s="186">
        <v>0.13</v>
      </c>
      <c r="P42" s="189">
        <f t="shared" si="3"/>
        <v>-0.1024</v>
      </c>
      <c r="Q42" s="186">
        <v>2.9600000000000001E-2</v>
      </c>
      <c r="R42" s="186">
        <v>0.13</v>
      </c>
      <c r="S42" s="189">
        <f t="shared" si="4"/>
        <v>-0.1004</v>
      </c>
      <c r="T42" s="186">
        <v>1.5100000000000001E-2</v>
      </c>
      <c r="U42" s="186">
        <v>0.13</v>
      </c>
      <c r="V42" s="189">
        <f t="shared" si="5"/>
        <v>-0.1149</v>
      </c>
      <c r="W42" s="186">
        <v>1.7299999999999999E-2</v>
      </c>
      <c r="X42" s="186">
        <v>0.13</v>
      </c>
      <c r="Y42" s="189">
        <f t="shared" si="6"/>
        <v>-0.11270000000000001</v>
      </c>
      <c r="Z42" s="186">
        <v>1.34E-2</v>
      </c>
      <c r="AA42" s="186">
        <v>0.13</v>
      </c>
      <c r="AB42" s="189">
        <f t="shared" si="7"/>
        <v>-0.11660000000000001</v>
      </c>
      <c r="AC42" s="186">
        <v>1.6299999999999999E-2</v>
      </c>
      <c r="AD42" s="186">
        <v>0.13</v>
      </c>
      <c r="AE42" s="189">
        <f t="shared" si="8"/>
        <v>-0.11370000000000001</v>
      </c>
      <c r="AF42" s="186">
        <f t="shared" si="11"/>
        <v>-0.11335999999999999</v>
      </c>
      <c r="AG42" s="96">
        <v>750.61</v>
      </c>
      <c r="AH42" s="186">
        <f t="shared" si="9"/>
        <v>4.2685555578997744E-3</v>
      </c>
      <c r="AI42" s="134">
        <f t="shared" si="12"/>
        <v>-4.8388345804351837E-4</v>
      </c>
      <c r="AJ42">
        <v>753.63</v>
      </c>
      <c r="AK42" s="96">
        <v>0</v>
      </c>
      <c r="AL42" s="96" t="s">
        <v>13</v>
      </c>
    </row>
    <row r="43" spans="1:38">
      <c r="A43" s="76" t="s">
        <v>2501</v>
      </c>
      <c r="B43" s="186">
        <v>0.13</v>
      </c>
      <c r="C43" s="186">
        <v>0.13</v>
      </c>
      <c r="D43" s="189">
        <f t="shared" si="10"/>
        <v>0</v>
      </c>
      <c r="E43" s="186">
        <v>0.13</v>
      </c>
      <c r="F43" s="186">
        <v>0.13</v>
      </c>
      <c r="G43" s="189">
        <f t="shared" si="0"/>
        <v>0</v>
      </c>
      <c r="H43" s="186">
        <v>0.1</v>
      </c>
      <c r="I43" s="186">
        <v>0.13</v>
      </c>
      <c r="J43" s="189">
        <f t="shared" si="1"/>
        <v>-0.03</v>
      </c>
      <c r="K43" s="186">
        <v>0.09</v>
      </c>
      <c r="L43" s="186">
        <v>0.13</v>
      </c>
      <c r="M43" s="189">
        <f t="shared" si="2"/>
        <v>-4.0000000000000008E-2</v>
      </c>
      <c r="N43" s="186">
        <v>0.06</v>
      </c>
      <c r="O43" s="186">
        <v>0.13</v>
      </c>
      <c r="P43" s="189">
        <f t="shared" si="3"/>
        <v>-7.0000000000000007E-2</v>
      </c>
      <c r="Q43" s="186">
        <v>0.06</v>
      </c>
      <c r="R43" s="186">
        <v>0.13</v>
      </c>
      <c r="S43" s="189">
        <f t="shared" si="4"/>
        <v>-7.0000000000000007E-2</v>
      </c>
      <c r="T43" s="186">
        <v>0.06</v>
      </c>
      <c r="U43" s="186">
        <v>0.13</v>
      </c>
      <c r="V43" s="189">
        <f t="shared" si="5"/>
        <v>-7.0000000000000007E-2</v>
      </c>
      <c r="W43" s="186">
        <v>0.05</v>
      </c>
      <c r="X43" s="186">
        <v>0.13</v>
      </c>
      <c r="Y43" s="189">
        <f t="shared" si="6"/>
        <v>-0.08</v>
      </c>
      <c r="Z43" s="186">
        <v>0.03</v>
      </c>
      <c r="AA43" s="186">
        <v>0.13</v>
      </c>
      <c r="AB43" s="189">
        <f t="shared" si="7"/>
        <v>-0.1</v>
      </c>
      <c r="AC43" s="186">
        <v>0.03</v>
      </c>
      <c r="AD43" s="186">
        <v>0.13</v>
      </c>
      <c r="AE43" s="189">
        <f t="shared" si="8"/>
        <v>-0.1</v>
      </c>
      <c r="AF43" s="186">
        <f t="shared" si="11"/>
        <v>-5.6000000000000008E-2</v>
      </c>
      <c r="AG43" s="96">
        <v>13845.58</v>
      </c>
      <c r="AH43" s="186">
        <f t="shared" si="9"/>
        <v>7.873679735328061E-2</v>
      </c>
      <c r="AI43" s="134">
        <f t="shared" si="12"/>
        <v>-4.4092606517837146E-3</v>
      </c>
      <c r="AJ43">
        <v>18134.560000000001</v>
      </c>
      <c r="AK43" s="96">
        <v>0.17</v>
      </c>
      <c r="AL43" s="96">
        <v>-39.21</v>
      </c>
    </row>
    <row r="44" spans="1:38">
      <c r="A44" s="76" t="s">
        <v>2502</v>
      </c>
      <c r="B44" s="186">
        <v>6.7999999999999996E-3</v>
      </c>
      <c r="C44" s="186">
        <v>0.13</v>
      </c>
      <c r="D44" s="189">
        <f t="shared" si="10"/>
        <v>-0.1232</v>
      </c>
      <c r="E44" s="186">
        <v>4.2299999999999997E-2</v>
      </c>
      <c r="F44" s="186">
        <v>0.13</v>
      </c>
      <c r="G44" s="189">
        <f t="shared" si="0"/>
        <v>-8.77E-2</v>
      </c>
      <c r="H44" s="186">
        <v>3.15E-2</v>
      </c>
      <c r="I44" s="186">
        <v>0.13</v>
      </c>
      <c r="J44" s="189">
        <f t="shared" si="1"/>
        <v>-9.8500000000000004E-2</v>
      </c>
      <c r="K44" s="186">
        <v>4.48E-2</v>
      </c>
      <c r="L44" s="186">
        <v>0.13</v>
      </c>
      <c r="M44" s="189">
        <f t="shared" si="2"/>
        <v>-8.5199999999999998E-2</v>
      </c>
      <c r="N44" s="186">
        <v>2.2499999999999999E-2</v>
      </c>
      <c r="O44" s="186">
        <v>0.13</v>
      </c>
      <c r="P44" s="189">
        <f t="shared" si="3"/>
        <v>-0.10750000000000001</v>
      </c>
      <c r="Q44" s="186">
        <v>1.77E-2</v>
      </c>
      <c r="R44" s="186">
        <v>0.13</v>
      </c>
      <c r="S44" s="189">
        <f t="shared" si="4"/>
        <v>-0.11230000000000001</v>
      </c>
      <c r="T44" s="186">
        <v>5.5899999999999998E-2</v>
      </c>
      <c r="U44" s="186">
        <v>0.13</v>
      </c>
      <c r="V44" s="189">
        <f t="shared" si="5"/>
        <v>-7.4099999999999999E-2</v>
      </c>
      <c r="W44" s="186">
        <v>5.2299999999999999E-2</v>
      </c>
      <c r="X44" s="186">
        <v>0.13</v>
      </c>
      <c r="Y44" s="189">
        <f t="shared" si="6"/>
        <v>-7.7700000000000005E-2</v>
      </c>
      <c r="Z44" s="186">
        <v>7.3099999999999998E-2</v>
      </c>
      <c r="AA44" s="186">
        <v>0.13</v>
      </c>
      <c r="AB44" s="189">
        <f t="shared" si="7"/>
        <v>-5.6900000000000006E-2</v>
      </c>
      <c r="AC44" s="186">
        <v>5.4399999999999997E-2</v>
      </c>
      <c r="AD44" s="186">
        <v>0.13</v>
      </c>
      <c r="AE44" s="189">
        <f t="shared" si="8"/>
        <v>-7.5600000000000001E-2</v>
      </c>
      <c r="AF44" s="186">
        <f t="shared" si="11"/>
        <v>-8.9870000000000019E-2</v>
      </c>
      <c r="AG44" s="96">
        <v>108.98</v>
      </c>
      <c r="AH44" s="186">
        <f t="shared" si="9"/>
        <v>6.1974551991036281E-4</v>
      </c>
      <c r="AI44" s="134">
        <f t="shared" si="12"/>
        <v>-5.5696529874344316E-5</v>
      </c>
      <c r="AJ44">
        <v>162.02000000000001</v>
      </c>
      <c r="AK44" s="96">
        <v>0.67</v>
      </c>
      <c r="AL44" s="96">
        <v>4.0999999999999996</v>
      </c>
    </row>
    <row r="45" spans="1:38">
      <c r="A45" s="76" t="s">
        <v>2503</v>
      </c>
      <c r="B45" s="186">
        <v>-9.7000000000000003E-3</v>
      </c>
      <c r="C45" s="186">
        <v>0.13</v>
      </c>
      <c r="D45" s="189">
        <f t="shared" si="10"/>
        <v>-0.13969999999999999</v>
      </c>
      <c r="E45" s="186">
        <v>-7.0000000000000001E-3</v>
      </c>
      <c r="F45" s="186">
        <v>0.13</v>
      </c>
      <c r="G45" s="189">
        <f t="shared" si="0"/>
        <v>-0.13700000000000001</v>
      </c>
      <c r="H45" s="186">
        <v>-6.4000000000000003E-3</v>
      </c>
      <c r="I45" s="186">
        <v>0.13</v>
      </c>
      <c r="J45" s="189">
        <f t="shared" si="1"/>
        <v>-0.13639999999999999</v>
      </c>
      <c r="K45" s="186">
        <v>-9.1999999999999998E-3</v>
      </c>
      <c r="L45" s="186">
        <v>0.13</v>
      </c>
      <c r="M45" s="189">
        <f t="shared" si="2"/>
        <v>-0.13919999999999999</v>
      </c>
      <c r="N45" s="186">
        <v>-2.35E-2</v>
      </c>
      <c r="O45" s="186">
        <v>0.13</v>
      </c>
      <c r="P45" s="189">
        <f t="shared" si="3"/>
        <v>-0.1535</v>
      </c>
      <c r="Q45" s="186">
        <v>1.3835</v>
      </c>
      <c r="R45" s="186">
        <v>0.13</v>
      </c>
      <c r="S45" s="189">
        <f t="shared" si="4"/>
        <v>1.2534999999999998</v>
      </c>
      <c r="T45" s="186">
        <v>8.8700000000000001E-2</v>
      </c>
      <c r="U45" s="186">
        <v>0.13</v>
      </c>
      <c r="V45" s="189">
        <f t="shared" si="5"/>
        <v>-4.1300000000000003E-2</v>
      </c>
      <c r="W45" s="186">
        <v>1.2699999999999999E-2</v>
      </c>
      <c r="X45" s="186">
        <v>0.13</v>
      </c>
      <c r="Y45" s="189">
        <f t="shared" si="6"/>
        <v>-0.1173</v>
      </c>
      <c r="Z45" s="186">
        <v>6.3799999999999996E-2</v>
      </c>
      <c r="AA45" s="186">
        <v>0.13</v>
      </c>
      <c r="AB45" s="189">
        <f t="shared" si="7"/>
        <v>-6.6200000000000009E-2</v>
      </c>
      <c r="AC45" s="186">
        <v>-0.1074</v>
      </c>
      <c r="AD45" s="186">
        <v>0.13</v>
      </c>
      <c r="AE45" s="189">
        <f t="shared" si="8"/>
        <v>-0.2374</v>
      </c>
      <c r="AF45" s="186">
        <f t="shared" si="11"/>
        <v>8.5499999999999847E-3</v>
      </c>
      <c r="AG45" s="96">
        <v>62.99</v>
      </c>
      <c r="AH45" s="186">
        <f t="shared" si="9"/>
        <v>3.5821040832403883E-4</v>
      </c>
      <c r="AI45" s="134">
        <f t="shared" si="12"/>
        <v>3.0626989911705265E-6</v>
      </c>
      <c r="AJ45">
        <v>70.09</v>
      </c>
      <c r="AK45" s="96">
        <v>0</v>
      </c>
      <c r="AL45" s="96" t="s">
        <v>13</v>
      </c>
    </row>
    <row r="46" spans="1:38">
      <c r="A46" s="76" t="s">
        <v>2504</v>
      </c>
      <c r="B46" s="186">
        <v>0.37</v>
      </c>
      <c r="C46" s="186">
        <v>0.13</v>
      </c>
      <c r="D46" s="189">
        <f t="shared" si="10"/>
        <v>0.24</v>
      </c>
      <c r="E46" s="186">
        <v>0.23</v>
      </c>
      <c r="F46" s="186">
        <v>0.13</v>
      </c>
      <c r="G46" s="189">
        <f t="shared" si="0"/>
        <v>0.1</v>
      </c>
      <c r="H46" s="186">
        <v>0.12</v>
      </c>
      <c r="I46" s="186">
        <v>0.13</v>
      </c>
      <c r="J46" s="189">
        <f t="shared" si="1"/>
        <v>-1.0000000000000009E-2</v>
      </c>
      <c r="K46" s="186">
        <v>0.06</v>
      </c>
      <c r="L46" s="186">
        <v>0.13</v>
      </c>
      <c r="M46" s="189">
        <f t="shared" si="2"/>
        <v>-7.0000000000000007E-2</v>
      </c>
      <c r="N46" s="186">
        <v>0.11</v>
      </c>
      <c r="O46" s="186">
        <v>0.13</v>
      </c>
      <c r="P46" s="189">
        <f t="shared" si="3"/>
        <v>-2.0000000000000004E-2</v>
      </c>
      <c r="Q46" s="186">
        <v>0.13</v>
      </c>
      <c r="R46" s="186">
        <v>0.13</v>
      </c>
      <c r="S46" s="189">
        <f t="shared" si="4"/>
        <v>0</v>
      </c>
      <c r="T46" s="186">
        <v>0.14000000000000001</v>
      </c>
      <c r="U46" s="186">
        <v>0.13</v>
      </c>
      <c r="V46" s="189">
        <f t="shared" si="5"/>
        <v>1.0000000000000009E-2</v>
      </c>
      <c r="W46" s="186">
        <v>0.19</v>
      </c>
      <c r="X46" s="186">
        <v>0.13</v>
      </c>
      <c r="Y46" s="189">
        <f t="shared" si="6"/>
        <v>0.06</v>
      </c>
      <c r="Z46" s="186">
        <v>0.1</v>
      </c>
      <c r="AA46" s="186">
        <v>0.13</v>
      </c>
      <c r="AB46" s="189">
        <f t="shared" si="7"/>
        <v>-0.03</v>
      </c>
      <c r="AC46" s="186">
        <v>0.12</v>
      </c>
      <c r="AD46" s="186">
        <v>0.13</v>
      </c>
      <c r="AE46" s="189">
        <f t="shared" si="8"/>
        <v>-1.0000000000000009E-2</v>
      </c>
      <c r="AF46" s="186">
        <f t="shared" si="11"/>
        <v>2.6999999999999989E-2</v>
      </c>
      <c r="AG46" s="96">
        <v>508.74</v>
      </c>
      <c r="AH46" s="186">
        <f t="shared" si="9"/>
        <v>2.8930935566085334E-3</v>
      </c>
      <c r="AI46" s="134">
        <f t="shared" si="12"/>
        <v>7.8113526028430371E-5</v>
      </c>
      <c r="AJ46">
        <v>746.54</v>
      </c>
      <c r="AK46" s="96">
        <v>3.25</v>
      </c>
      <c r="AL46" s="96">
        <v>10.09</v>
      </c>
    </row>
    <row r="47" spans="1:38">
      <c r="A47" s="76" t="s">
        <v>2505</v>
      </c>
      <c r="B47" s="186">
        <v>0.17</v>
      </c>
      <c r="C47" s="186">
        <v>0.13</v>
      </c>
      <c r="D47" s="189">
        <f t="shared" si="10"/>
        <v>4.0000000000000008E-2</v>
      </c>
      <c r="E47" s="186">
        <v>0.16</v>
      </c>
      <c r="F47" s="186">
        <v>0.13</v>
      </c>
      <c r="G47" s="189">
        <f t="shared" si="0"/>
        <v>0.03</v>
      </c>
      <c r="H47" s="186">
        <v>0.11</v>
      </c>
      <c r="I47" s="186">
        <v>0.13</v>
      </c>
      <c r="J47" s="189">
        <f t="shared" si="1"/>
        <v>-2.0000000000000004E-2</v>
      </c>
      <c r="K47" s="186">
        <v>0.12</v>
      </c>
      <c r="L47" s="186">
        <v>0.13</v>
      </c>
      <c r="M47" s="189">
        <f t="shared" si="2"/>
        <v>-1.0000000000000009E-2</v>
      </c>
      <c r="N47" s="186">
        <v>0.11</v>
      </c>
      <c r="O47" s="186">
        <v>0.13</v>
      </c>
      <c r="P47" s="189">
        <f t="shared" si="3"/>
        <v>-2.0000000000000004E-2</v>
      </c>
      <c r="Q47" s="186">
        <v>0.12</v>
      </c>
      <c r="R47" s="186">
        <v>0.13</v>
      </c>
      <c r="S47" s="189">
        <f t="shared" si="4"/>
        <v>-1.0000000000000009E-2</v>
      </c>
      <c r="T47" s="186">
        <v>0.11</v>
      </c>
      <c r="U47" s="186">
        <v>0.13</v>
      </c>
      <c r="V47" s="189">
        <f t="shared" si="5"/>
        <v>-2.0000000000000004E-2</v>
      </c>
      <c r="W47" s="186">
        <v>0.12</v>
      </c>
      <c r="X47" s="186">
        <v>0.13</v>
      </c>
      <c r="Y47" s="189">
        <f t="shared" si="6"/>
        <v>-1.0000000000000009E-2</v>
      </c>
      <c r="Z47" s="186">
        <v>0.1</v>
      </c>
      <c r="AA47" s="186">
        <v>0.13</v>
      </c>
      <c r="AB47" s="189">
        <f t="shared" si="7"/>
        <v>-0.03</v>
      </c>
      <c r="AC47" s="186">
        <v>0.09</v>
      </c>
      <c r="AD47" s="186">
        <v>0.13</v>
      </c>
      <c r="AE47" s="189">
        <f t="shared" si="8"/>
        <v>-4.0000000000000008E-2</v>
      </c>
      <c r="AF47" s="186">
        <f t="shared" si="11"/>
        <v>-9.0000000000000045E-3</v>
      </c>
      <c r="AG47" s="96">
        <v>2056.5100000000002</v>
      </c>
      <c r="AH47" s="186">
        <f t="shared" si="9"/>
        <v>1.169492438200459E-2</v>
      </c>
      <c r="AI47" s="134">
        <f t="shared" si="12"/>
        <v>-1.0525431943804136E-4</v>
      </c>
      <c r="AJ47">
        <v>4951.1499999999996</v>
      </c>
      <c r="AK47" s="96">
        <v>0.3</v>
      </c>
      <c r="AL47" s="96">
        <v>-32.42</v>
      </c>
    </row>
    <row r="48" spans="1:38">
      <c r="A48" s="76" t="s">
        <v>2506</v>
      </c>
      <c r="B48" s="186">
        <v>-5.9999999999999995E-4</v>
      </c>
      <c r="C48" s="186">
        <v>0.13</v>
      </c>
      <c r="D48" s="189">
        <f t="shared" si="10"/>
        <v>-0.13059999999999999</v>
      </c>
      <c r="E48" s="186">
        <v>-2.9999999999999997E-4</v>
      </c>
      <c r="F48" s="186">
        <v>0.13</v>
      </c>
      <c r="G48" s="189">
        <f t="shared" si="0"/>
        <v>-0.1303</v>
      </c>
      <c r="H48" s="186">
        <v>-2.9999999999999997E-4</v>
      </c>
      <c r="I48" s="186">
        <v>0.13</v>
      </c>
      <c r="J48" s="189">
        <f t="shared" si="1"/>
        <v>-0.1303</v>
      </c>
      <c r="K48" s="186">
        <v>-5.9999999999999995E-4</v>
      </c>
      <c r="L48" s="186">
        <v>0.13</v>
      </c>
      <c r="M48" s="189">
        <f t="shared" si="2"/>
        <v>-0.13059999999999999</v>
      </c>
      <c r="N48" s="186">
        <v>0</v>
      </c>
      <c r="O48" s="186">
        <v>0.13</v>
      </c>
      <c r="P48" s="189">
        <f t="shared" si="3"/>
        <v>-0.13</v>
      </c>
      <c r="Q48" s="186">
        <v>-2.0000000000000001E-4</v>
      </c>
      <c r="R48" s="186">
        <v>0.13</v>
      </c>
      <c r="S48" s="189">
        <f t="shared" si="4"/>
        <v>-0.13020000000000001</v>
      </c>
      <c r="T48" s="186">
        <v>0</v>
      </c>
      <c r="U48" s="186">
        <v>0.13</v>
      </c>
      <c r="V48" s="189">
        <f t="shared" si="5"/>
        <v>-0.13</v>
      </c>
      <c r="W48" s="186">
        <v>1.78E-2</v>
      </c>
      <c r="X48" s="186">
        <v>0.13</v>
      </c>
      <c r="Y48" s="189">
        <f t="shared" si="6"/>
        <v>-0.11220000000000001</v>
      </c>
      <c r="Z48" s="186">
        <v>5.7999999999999996E-3</v>
      </c>
      <c r="AA48" s="186">
        <v>0.13</v>
      </c>
      <c r="AB48" s="189">
        <f t="shared" si="7"/>
        <v>-0.1242</v>
      </c>
      <c r="AC48" s="186">
        <v>6.4799999999999996E-2</v>
      </c>
      <c r="AD48" s="186">
        <v>0.13</v>
      </c>
      <c r="AE48" s="189">
        <f t="shared" si="8"/>
        <v>-6.5200000000000008E-2</v>
      </c>
      <c r="AF48" s="186">
        <f t="shared" si="11"/>
        <v>-0.12136</v>
      </c>
      <c r="AG48" s="96">
        <v>112.01</v>
      </c>
      <c r="AH48" s="186">
        <f t="shared" si="9"/>
        <v>6.3697646985832026E-4</v>
      </c>
      <c r="AI48" s="134">
        <f t="shared" si="12"/>
        <v>-7.7303464382005738E-5</v>
      </c>
      <c r="AJ48">
        <v>139.59</v>
      </c>
      <c r="AK48" s="96">
        <v>0.09</v>
      </c>
      <c r="AL48" s="96" t="s">
        <v>13</v>
      </c>
    </row>
    <row r="49" spans="1:38">
      <c r="A49" s="76" t="s">
        <v>2507</v>
      </c>
      <c r="B49" s="186">
        <v>0.12559999999999999</v>
      </c>
      <c r="C49" s="186">
        <v>0.13</v>
      </c>
      <c r="D49" s="189">
        <f t="shared" si="10"/>
        <v>-4.400000000000015E-3</v>
      </c>
      <c r="E49" s="186">
        <v>7.0499999999999993E-2</v>
      </c>
      <c r="F49" s="186">
        <v>0.13</v>
      </c>
      <c r="G49" s="189">
        <f t="shared" si="0"/>
        <v>-5.9500000000000011E-2</v>
      </c>
      <c r="H49" s="186">
        <v>0.1046</v>
      </c>
      <c r="I49" s="186">
        <v>0.13</v>
      </c>
      <c r="J49" s="189">
        <f t="shared" si="1"/>
        <v>-2.5400000000000006E-2</v>
      </c>
      <c r="K49" s="186">
        <v>0.1358</v>
      </c>
      <c r="L49" s="186">
        <v>0.13</v>
      </c>
      <c r="M49" s="189">
        <f t="shared" si="2"/>
        <v>5.7999999999999996E-3</v>
      </c>
      <c r="N49" s="186">
        <v>0.12039999999999999</v>
      </c>
      <c r="O49" s="186">
        <v>0.13</v>
      </c>
      <c r="P49" s="189">
        <f t="shared" si="3"/>
        <v>-9.6000000000000113E-3</v>
      </c>
      <c r="Q49" s="186">
        <v>0.1323</v>
      </c>
      <c r="R49" s="186">
        <v>0.13</v>
      </c>
      <c r="S49" s="189">
        <f t="shared" si="4"/>
        <v>2.2999999999999965E-3</v>
      </c>
      <c r="T49" s="186">
        <v>6.2E-2</v>
      </c>
      <c r="U49" s="186">
        <v>0.13</v>
      </c>
      <c r="V49" s="189">
        <f t="shared" si="5"/>
        <v>-6.8000000000000005E-2</v>
      </c>
      <c r="W49" s="186">
        <v>7.8100000000000003E-2</v>
      </c>
      <c r="X49" s="186">
        <v>0.13</v>
      </c>
      <c r="Y49" s="189">
        <f t="shared" si="6"/>
        <v>-5.1900000000000002E-2</v>
      </c>
      <c r="Z49" s="186">
        <v>4.3400000000000001E-2</v>
      </c>
      <c r="AA49" s="186">
        <v>0.13</v>
      </c>
      <c r="AB49" s="189">
        <f t="shared" si="7"/>
        <v>-8.660000000000001E-2</v>
      </c>
      <c r="AC49" s="186">
        <v>6.3500000000000001E-2</v>
      </c>
      <c r="AD49" s="186">
        <v>0.13</v>
      </c>
      <c r="AE49" s="189">
        <f t="shared" si="8"/>
        <v>-6.6500000000000004E-2</v>
      </c>
      <c r="AF49" s="186">
        <f t="shared" si="11"/>
        <v>-3.638000000000001E-2</v>
      </c>
      <c r="AG49" s="96">
        <v>106.46</v>
      </c>
      <c r="AH49" s="186">
        <f t="shared" si="9"/>
        <v>6.0541482886453677E-4</v>
      </c>
      <c r="AI49" s="134">
        <f t="shared" si="12"/>
        <v>-2.2024991474091854E-5</v>
      </c>
      <c r="AJ49">
        <v>120.09</v>
      </c>
      <c r="AK49" s="96">
        <v>0.05</v>
      </c>
      <c r="AL49" s="96">
        <v>1.7</v>
      </c>
    </row>
    <row r="50" spans="1:38">
      <c r="A50" s="76" t="s">
        <v>2508</v>
      </c>
      <c r="B50" s="186" t="s">
        <v>13</v>
      </c>
      <c r="C50" s="186">
        <v>0.13</v>
      </c>
      <c r="D50" s="189" t="s">
        <v>13</v>
      </c>
      <c r="E50" s="186" t="s">
        <v>13</v>
      </c>
      <c r="F50" s="186">
        <v>0.13</v>
      </c>
      <c r="G50" s="189" t="s">
        <v>13</v>
      </c>
      <c r="H50" s="186" t="s">
        <v>13</v>
      </c>
      <c r="I50" s="186">
        <v>0.13</v>
      </c>
      <c r="J50" s="189" t="s">
        <v>13</v>
      </c>
      <c r="K50" s="186" t="s">
        <v>13</v>
      </c>
      <c r="L50" s="186">
        <v>0.13</v>
      </c>
      <c r="M50" s="189" t="s">
        <v>13</v>
      </c>
      <c r="N50" s="186">
        <v>3.6900000000000002E-2</v>
      </c>
      <c r="O50" s="186">
        <v>0.13</v>
      </c>
      <c r="P50" s="189">
        <f t="shared" si="3"/>
        <v>-9.3100000000000002E-2</v>
      </c>
      <c r="Q50" s="186">
        <v>2.6700000000000002E-2</v>
      </c>
      <c r="R50" s="186">
        <v>0.13</v>
      </c>
      <c r="S50" s="189">
        <f t="shared" si="4"/>
        <v>-0.1033</v>
      </c>
      <c r="T50" s="186">
        <v>3.3300000000000003E-2</v>
      </c>
      <c r="U50" s="186">
        <v>0.13</v>
      </c>
      <c r="V50" s="189">
        <f t="shared" si="5"/>
        <v>-9.6700000000000008E-2</v>
      </c>
      <c r="W50" s="186">
        <v>2.3300000000000001E-2</v>
      </c>
      <c r="X50" s="186">
        <v>0.13</v>
      </c>
      <c r="Y50" s="189">
        <f t="shared" si="6"/>
        <v>-0.1067</v>
      </c>
      <c r="Z50" s="186">
        <v>3.0599999999999999E-2</v>
      </c>
      <c r="AA50" s="186">
        <v>0.13</v>
      </c>
      <c r="AB50" s="189">
        <f t="shared" si="7"/>
        <v>-9.9400000000000002E-2</v>
      </c>
      <c r="AC50" s="186">
        <v>2.35E-2</v>
      </c>
      <c r="AD50" s="186">
        <v>0.13</v>
      </c>
      <c r="AE50" s="189">
        <f t="shared" si="8"/>
        <v>-0.10650000000000001</v>
      </c>
      <c r="AF50" s="186">
        <f t="shared" si="11"/>
        <v>-0.10095</v>
      </c>
      <c r="AG50" s="96">
        <v>275.43</v>
      </c>
      <c r="AH50" s="186">
        <f t="shared" si="9"/>
        <v>1.5663104106158124E-3</v>
      </c>
      <c r="AI50" s="134">
        <f t="shared" si="12"/>
        <v>-1.5811903595166625E-4</v>
      </c>
      <c r="AJ50">
        <v>299.89</v>
      </c>
      <c r="AK50" s="96">
        <v>0</v>
      </c>
      <c r="AL50" s="96" t="s">
        <v>13</v>
      </c>
    </row>
    <row r="51" spans="1:38">
      <c r="A51" s="76" t="s">
        <v>2509</v>
      </c>
      <c r="B51" s="186">
        <v>1.03E-2</v>
      </c>
      <c r="C51" s="186">
        <v>0.13</v>
      </c>
      <c r="D51" s="189">
        <f t="shared" si="10"/>
        <v>-0.1197</v>
      </c>
      <c r="E51" s="186">
        <v>3.0499999999999999E-2</v>
      </c>
      <c r="F51" s="186">
        <v>0.13</v>
      </c>
      <c r="G51" s="189">
        <f t="shared" si="0"/>
        <v>-9.9500000000000005E-2</v>
      </c>
      <c r="H51" s="186">
        <v>4.0000000000000002E-4</v>
      </c>
      <c r="I51" s="186">
        <v>0.13</v>
      </c>
      <c r="J51" s="189">
        <f t="shared" si="1"/>
        <v>-0.12959999999999999</v>
      </c>
      <c r="K51" s="186">
        <v>-1.9E-3</v>
      </c>
      <c r="L51" s="186">
        <v>0.13</v>
      </c>
      <c r="M51" s="189">
        <f t="shared" si="2"/>
        <v>-0.13190000000000002</v>
      </c>
      <c r="N51" s="186">
        <v>-1.5900000000000001E-2</v>
      </c>
      <c r="O51" s="186">
        <v>0.13</v>
      </c>
      <c r="P51" s="189">
        <f t="shared" si="3"/>
        <v>-0.1459</v>
      </c>
      <c r="Q51" s="186">
        <v>-1.8599999999999998E-2</v>
      </c>
      <c r="R51" s="186">
        <v>0.13</v>
      </c>
      <c r="S51" s="189">
        <f t="shared" si="4"/>
        <v>-0.14860000000000001</v>
      </c>
      <c r="T51" s="186">
        <v>-1.3599999999999999E-2</v>
      </c>
      <c r="U51" s="186">
        <v>0.13</v>
      </c>
      <c r="V51" s="189">
        <f t="shared" si="5"/>
        <v>-0.14360000000000001</v>
      </c>
      <c r="W51" s="186">
        <v>-6.7000000000000002E-3</v>
      </c>
      <c r="X51" s="186">
        <v>0.13</v>
      </c>
      <c r="Y51" s="189">
        <f t="shared" si="6"/>
        <v>-0.13670000000000002</v>
      </c>
      <c r="Z51" s="186">
        <v>-5.3E-3</v>
      </c>
      <c r="AA51" s="186">
        <v>0.13</v>
      </c>
      <c r="AB51" s="189">
        <f t="shared" si="7"/>
        <v>-0.1353</v>
      </c>
      <c r="AC51" s="186">
        <v>0</v>
      </c>
      <c r="AD51" s="186">
        <v>0.13</v>
      </c>
      <c r="AE51" s="189">
        <f t="shared" si="8"/>
        <v>-0.13</v>
      </c>
      <c r="AF51" s="186">
        <f t="shared" si="11"/>
        <v>-0.13208000000000003</v>
      </c>
      <c r="AG51" s="96">
        <v>738.45</v>
      </c>
      <c r="AH51" s="186">
        <f t="shared" si="9"/>
        <v>4.1994042868215035E-3</v>
      </c>
      <c r="AI51" s="134">
        <f t="shared" si="12"/>
        <v>-5.5465731820338428E-4</v>
      </c>
      <c r="AJ51">
        <v>1273.25</v>
      </c>
      <c r="AK51" s="96">
        <v>0.27</v>
      </c>
      <c r="AL51" s="96">
        <v>-15.49</v>
      </c>
    </row>
    <row r="52" spans="1:38">
      <c r="A52" s="76" t="s">
        <v>2510</v>
      </c>
      <c r="B52" s="186">
        <v>0.42049999999999998</v>
      </c>
      <c r="C52" s="186">
        <v>0.13</v>
      </c>
      <c r="D52" s="189">
        <f t="shared" si="10"/>
        <v>0.29049999999999998</v>
      </c>
      <c r="E52" s="186">
        <v>0.24179999999999999</v>
      </c>
      <c r="F52" s="186">
        <v>0.13</v>
      </c>
      <c r="G52" s="189">
        <f t="shared" si="0"/>
        <v>0.11179999999999998</v>
      </c>
      <c r="H52" s="186">
        <v>0.13109999999999999</v>
      </c>
      <c r="I52" s="186">
        <v>0.13</v>
      </c>
      <c r="J52" s="189">
        <f t="shared" si="1"/>
        <v>1.0999999999999899E-3</v>
      </c>
      <c r="K52" s="186">
        <v>2.8199999999999999E-2</v>
      </c>
      <c r="L52" s="186">
        <v>0.13</v>
      </c>
      <c r="M52" s="189">
        <f t="shared" si="2"/>
        <v>-0.1018</v>
      </c>
      <c r="N52" s="186">
        <v>8.2400000000000001E-2</v>
      </c>
      <c r="O52" s="186">
        <v>0.13</v>
      </c>
      <c r="P52" s="189">
        <f t="shared" si="3"/>
        <v>-4.7600000000000003E-2</v>
      </c>
      <c r="Q52" s="186">
        <v>4.2299999999999997E-2</v>
      </c>
      <c r="R52" s="186">
        <v>0.13</v>
      </c>
      <c r="S52" s="189">
        <f t="shared" si="4"/>
        <v>-8.77E-2</v>
      </c>
      <c r="T52" s="186">
        <v>5.0200000000000002E-2</v>
      </c>
      <c r="U52" s="186">
        <v>0.13</v>
      </c>
      <c r="V52" s="189">
        <f t="shared" si="5"/>
        <v>-7.980000000000001E-2</v>
      </c>
      <c r="W52" s="186">
        <v>4.5100000000000001E-2</v>
      </c>
      <c r="X52" s="186">
        <v>0.13</v>
      </c>
      <c r="Y52" s="189">
        <f t="shared" si="6"/>
        <v>-8.4900000000000003E-2</v>
      </c>
      <c r="Z52" s="186">
        <v>2.75E-2</v>
      </c>
      <c r="AA52" s="186">
        <v>0.13</v>
      </c>
      <c r="AB52" s="189">
        <f t="shared" si="7"/>
        <v>-0.10250000000000001</v>
      </c>
      <c r="AC52" s="186">
        <v>4.5900000000000003E-2</v>
      </c>
      <c r="AD52" s="186">
        <v>0.13</v>
      </c>
      <c r="AE52" s="189">
        <f t="shared" si="8"/>
        <v>-8.4100000000000008E-2</v>
      </c>
      <c r="AF52" s="186">
        <f t="shared" si="11"/>
        <v>-1.8500000000000003E-2</v>
      </c>
      <c r="AG52" s="96">
        <v>11.98</v>
      </c>
      <c r="AH52" s="186">
        <f t="shared" si="9"/>
        <v>6.8127650289283786E-5</v>
      </c>
      <c r="AI52" s="134">
        <f t="shared" si="12"/>
        <v>-1.2603615303517502E-6</v>
      </c>
      <c r="AJ52">
        <v>27.38</v>
      </c>
      <c r="AK52" s="96">
        <v>65.56</v>
      </c>
      <c r="AL52" s="96" t="s">
        <v>13</v>
      </c>
    </row>
    <row r="53" spans="1:38">
      <c r="A53" s="76" t="s">
        <v>2511</v>
      </c>
      <c r="B53" s="186">
        <v>-9.5600000000000004E-2</v>
      </c>
      <c r="C53" s="186">
        <v>0.13</v>
      </c>
      <c r="D53" s="189">
        <f t="shared" si="10"/>
        <v>-0.22560000000000002</v>
      </c>
      <c r="E53" s="186">
        <v>-1.7500000000000002E-2</v>
      </c>
      <c r="F53" s="186">
        <v>0.13</v>
      </c>
      <c r="G53" s="189">
        <f t="shared" si="0"/>
        <v>-0.14750000000000002</v>
      </c>
      <c r="H53" s="186">
        <v>-3.0000000000000001E-3</v>
      </c>
      <c r="I53" s="186">
        <v>0.13</v>
      </c>
      <c r="J53" s="189">
        <f t="shared" si="1"/>
        <v>-0.13300000000000001</v>
      </c>
      <c r="K53" s="186">
        <v>5.0000000000000001E-3</v>
      </c>
      <c r="L53" s="186">
        <v>0.13</v>
      </c>
      <c r="M53" s="189">
        <f t="shared" si="2"/>
        <v>-0.125</v>
      </c>
      <c r="N53" s="186">
        <v>1E-3</v>
      </c>
      <c r="O53" s="186">
        <v>0.13</v>
      </c>
      <c r="P53" s="189">
        <f t="shared" si="3"/>
        <v>-0.129</v>
      </c>
      <c r="Q53" s="186">
        <v>2.5000000000000001E-3</v>
      </c>
      <c r="R53" s="186">
        <v>0.13</v>
      </c>
      <c r="S53" s="189">
        <f t="shared" si="4"/>
        <v>-0.1275</v>
      </c>
      <c r="T53" s="186">
        <v>5.0000000000000001E-4</v>
      </c>
      <c r="U53" s="186">
        <v>0.13</v>
      </c>
      <c r="V53" s="189">
        <f t="shared" si="5"/>
        <v>-0.1295</v>
      </c>
      <c r="W53" s="186">
        <v>2.5000000000000001E-3</v>
      </c>
      <c r="X53" s="186">
        <v>0.13</v>
      </c>
      <c r="Y53" s="189">
        <f t="shared" si="6"/>
        <v>-0.1275</v>
      </c>
      <c r="Z53" s="186">
        <v>1E-3</v>
      </c>
      <c r="AA53" s="186">
        <v>0.13</v>
      </c>
      <c r="AB53" s="189">
        <f t="shared" si="7"/>
        <v>-0.129</v>
      </c>
      <c r="AC53" s="186">
        <v>8.1900000000000001E-2</v>
      </c>
      <c r="AD53" s="186">
        <v>0.13</v>
      </c>
      <c r="AE53" s="189">
        <f t="shared" si="8"/>
        <v>-4.8100000000000004E-2</v>
      </c>
      <c r="AF53" s="186">
        <f t="shared" si="11"/>
        <v>-0.13216999999999998</v>
      </c>
      <c r="AG53" s="96">
        <v>109.87</v>
      </c>
      <c r="AH53" s="186">
        <f t="shared" si="9"/>
        <v>6.2480675603369018E-4</v>
      </c>
      <c r="AI53" s="134">
        <f t="shared" si="12"/>
        <v>-8.2580708944972821E-5</v>
      </c>
      <c r="AJ53">
        <v>121.31</v>
      </c>
      <c r="AK53" s="96">
        <v>7.97</v>
      </c>
      <c r="AL53" s="96">
        <v>-5.28</v>
      </c>
    </row>
    <row r="54" spans="1:38">
      <c r="A54" s="76" t="s">
        <v>2512</v>
      </c>
      <c r="B54" s="186">
        <v>0.18</v>
      </c>
      <c r="C54" s="186">
        <v>0.13</v>
      </c>
      <c r="D54" s="189">
        <f t="shared" si="10"/>
        <v>4.9999999999999989E-2</v>
      </c>
      <c r="E54" s="186">
        <v>0.11</v>
      </c>
      <c r="F54" s="186">
        <v>0.13</v>
      </c>
      <c r="G54" s="189">
        <f t="shared" si="0"/>
        <v>-2.0000000000000004E-2</v>
      </c>
      <c r="H54" s="186">
        <v>0.12</v>
      </c>
      <c r="I54" s="186">
        <v>0.13</v>
      </c>
      <c r="J54" s="189">
        <f t="shared" si="1"/>
        <v>-1.0000000000000009E-2</v>
      </c>
      <c r="K54" s="186">
        <v>0.12</v>
      </c>
      <c r="L54" s="186">
        <v>0.13</v>
      </c>
      <c r="M54" s="189">
        <f t="shared" si="2"/>
        <v>-1.0000000000000009E-2</v>
      </c>
      <c r="N54" s="186">
        <v>0.12</v>
      </c>
      <c r="O54" s="186">
        <v>0.13</v>
      </c>
      <c r="P54" s="189">
        <f t="shared" si="3"/>
        <v>-1.0000000000000009E-2</v>
      </c>
      <c r="Q54" s="186">
        <v>0.15</v>
      </c>
      <c r="R54" s="186">
        <v>0.13</v>
      </c>
      <c r="S54" s="189">
        <f t="shared" si="4"/>
        <v>1.999999999999999E-2</v>
      </c>
      <c r="T54" s="186">
        <v>0.16</v>
      </c>
      <c r="U54" s="186">
        <v>0.13</v>
      </c>
      <c r="V54" s="189">
        <f t="shared" si="5"/>
        <v>0.03</v>
      </c>
      <c r="W54" s="186">
        <v>0.15</v>
      </c>
      <c r="X54" s="186">
        <v>0.13</v>
      </c>
      <c r="Y54" s="189">
        <f t="shared" si="6"/>
        <v>1.999999999999999E-2</v>
      </c>
      <c r="Z54" s="186">
        <v>0.16</v>
      </c>
      <c r="AA54" s="186">
        <v>0.13</v>
      </c>
      <c r="AB54" s="189">
        <f t="shared" si="7"/>
        <v>0.03</v>
      </c>
      <c r="AC54" s="186">
        <v>0.12</v>
      </c>
      <c r="AD54" s="186">
        <v>0.13</v>
      </c>
      <c r="AE54" s="189">
        <f t="shared" si="8"/>
        <v>-1.0000000000000009E-2</v>
      </c>
      <c r="AF54" s="186">
        <f t="shared" si="11"/>
        <v>8.9999999999999924E-3</v>
      </c>
      <c r="AG54" s="96">
        <v>23.72</v>
      </c>
      <c r="AH54" s="186">
        <f t="shared" si="9"/>
        <v>1.3489047285991746E-4</v>
      </c>
      <c r="AI54" s="134">
        <f t="shared" si="12"/>
        <v>1.2140142557392561E-6</v>
      </c>
      <c r="AJ54">
        <v>27.21</v>
      </c>
      <c r="AK54" s="96">
        <v>0.18</v>
      </c>
      <c r="AL54" s="96">
        <v>-10.1</v>
      </c>
    </row>
    <row r="55" spans="1:38">
      <c r="A55" s="76" t="s">
        <v>2513</v>
      </c>
      <c r="B55" s="186">
        <v>7.0000000000000007E-2</v>
      </c>
      <c r="C55" s="186">
        <v>0.13</v>
      </c>
      <c r="D55" s="189">
        <f t="shared" si="10"/>
        <v>-0.06</v>
      </c>
      <c r="E55" s="186">
        <v>0.05</v>
      </c>
      <c r="F55" s="186">
        <v>0.13</v>
      </c>
      <c r="G55" s="189">
        <f t="shared" si="0"/>
        <v>-0.08</v>
      </c>
      <c r="H55" s="186">
        <v>0.09</v>
      </c>
      <c r="I55" s="186">
        <v>0.13</v>
      </c>
      <c r="J55" s="189">
        <f t="shared" si="1"/>
        <v>-4.0000000000000008E-2</v>
      </c>
      <c r="K55" s="186">
        <v>-0.01</v>
      </c>
      <c r="L55" s="186">
        <v>0.13</v>
      </c>
      <c r="M55" s="189">
        <f t="shared" si="2"/>
        <v>-0.14000000000000001</v>
      </c>
      <c r="N55" s="186">
        <v>-0.05</v>
      </c>
      <c r="O55" s="186">
        <v>0.13</v>
      </c>
      <c r="P55" s="189">
        <f t="shared" si="3"/>
        <v>-0.18</v>
      </c>
      <c r="Q55" s="186">
        <v>-0.04</v>
      </c>
      <c r="R55" s="186">
        <v>0.13</v>
      </c>
      <c r="S55" s="189">
        <f t="shared" si="4"/>
        <v>-0.17</v>
      </c>
      <c r="T55" s="186">
        <v>-0.01</v>
      </c>
      <c r="U55" s="186">
        <v>0.13</v>
      </c>
      <c r="V55" s="189">
        <f t="shared" si="5"/>
        <v>-0.14000000000000001</v>
      </c>
      <c r="W55" s="186">
        <v>0</v>
      </c>
      <c r="X55" s="186">
        <v>0.13</v>
      </c>
      <c r="Y55" s="189">
        <f t="shared" si="6"/>
        <v>-0.13</v>
      </c>
      <c r="Z55" s="186">
        <v>0.01</v>
      </c>
      <c r="AA55" s="186">
        <v>0.13</v>
      </c>
      <c r="AB55" s="189">
        <f t="shared" si="7"/>
        <v>-0.12000000000000001</v>
      </c>
      <c r="AC55" s="186">
        <v>-0.12</v>
      </c>
      <c r="AD55" s="186">
        <v>0.13</v>
      </c>
      <c r="AE55" s="189">
        <f t="shared" si="8"/>
        <v>-0.25</v>
      </c>
      <c r="AF55" s="186">
        <f t="shared" si="11"/>
        <v>-0.13100000000000001</v>
      </c>
      <c r="AG55" s="96">
        <v>1801</v>
      </c>
      <c r="AH55" s="186">
        <f t="shared" si="9"/>
        <v>1.0241894672036735E-2</v>
      </c>
      <c r="AI55" s="134">
        <f t="shared" si="12"/>
        <v>-1.3416882020368124E-3</v>
      </c>
      <c r="AJ55">
        <v>3473.19</v>
      </c>
      <c r="AK55" s="96">
        <v>3.09</v>
      </c>
      <c r="AL55" s="96">
        <v>-26.68</v>
      </c>
    </row>
    <row r="56" spans="1:38">
      <c r="A56" s="76" t="s">
        <v>2514</v>
      </c>
      <c r="B56" s="186">
        <v>-6.1899999999999997E-2</v>
      </c>
      <c r="C56" s="186">
        <v>0.13</v>
      </c>
      <c r="D56" s="189">
        <f t="shared" si="10"/>
        <v>-0.19190000000000002</v>
      </c>
      <c r="E56" s="186">
        <v>-1.5699999999999999E-2</v>
      </c>
      <c r="F56" s="186">
        <v>0.13</v>
      </c>
      <c r="G56" s="189">
        <f t="shared" si="0"/>
        <v>-0.1457</v>
      </c>
      <c r="H56" s="186">
        <v>-2.9399999999999999E-2</v>
      </c>
      <c r="I56" s="186">
        <v>0.13</v>
      </c>
      <c r="J56" s="189">
        <f t="shared" si="1"/>
        <v>-0.15940000000000001</v>
      </c>
      <c r="K56" s="186">
        <v>-1.37E-2</v>
      </c>
      <c r="L56" s="186">
        <v>0.13</v>
      </c>
      <c r="M56" s="189">
        <f t="shared" si="2"/>
        <v>-0.14369999999999999</v>
      </c>
      <c r="N56" s="186">
        <v>-1.7500000000000002E-2</v>
      </c>
      <c r="O56" s="186">
        <v>0.13</v>
      </c>
      <c r="P56" s="189">
        <f t="shared" si="3"/>
        <v>-0.14750000000000002</v>
      </c>
      <c r="Q56" s="186">
        <v>-3.0200000000000001E-2</v>
      </c>
      <c r="R56" s="186">
        <v>0.13</v>
      </c>
      <c r="S56" s="189">
        <f t="shared" si="4"/>
        <v>-0.16020000000000001</v>
      </c>
      <c r="T56" s="186">
        <v>0.1186</v>
      </c>
      <c r="U56" s="186">
        <v>0.13</v>
      </c>
      <c r="V56" s="189">
        <f t="shared" si="5"/>
        <v>-1.1400000000000007E-2</v>
      </c>
      <c r="W56" s="186">
        <v>3.56E-2</v>
      </c>
      <c r="X56" s="186">
        <v>0.13</v>
      </c>
      <c r="Y56" s="189">
        <f t="shared" si="6"/>
        <v>-9.4400000000000012E-2</v>
      </c>
      <c r="Z56" s="186">
        <v>3.4599999999999999E-2</v>
      </c>
      <c r="AA56" s="186">
        <v>0.13</v>
      </c>
      <c r="AB56" s="189">
        <f t="shared" si="7"/>
        <v>-9.5400000000000013E-2</v>
      </c>
      <c r="AC56" s="186">
        <v>4.7000000000000002E-3</v>
      </c>
      <c r="AD56" s="186">
        <v>0.13</v>
      </c>
      <c r="AE56" s="189">
        <f t="shared" si="8"/>
        <v>-0.12529999999999999</v>
      </c>
      <c r="AF56" s="186">
        <f t="shared" si="11"/>
        <v>-0.12748999999999999</v>
      </c>
      <c r="AG56" s="96">
        <v>153.05000000000001</v>
      </c>
      <c r="AH56" s="186">
        <f t="shared" si="9"/>
        <v>8.7036200974748609E-4</v>
      </c>
      <c r="AI56" s="134">
        <f t="shared" si="12"/>
        <v>-1.10962452622707E-4</v>
      </c>
      <c r="AJ56">
        <v>181.58</v>
      </c>
      <c r="AK56" s="96">
        <v>2.74</v>
      </c>
      <c r="AL56" s="96">
        <v>-10.11</v>
      </c>
    </row>
    <row r="57" spans="1:38">
      <c r="A57" s="76" t="s">
        <v>2515</v>
      </c>
      <c r="B57" s="186">
        <v>1.9E-2</v>
      </c>
      <c r="C57" s="186">
        <v>0.13</v>
      </c>
      <c r="D57" s="189">
        <f t="shared" si="10"/>
        <v>-0.111</v>
      </c>
      <c r="E57" s="186">
        <v>2.9399999999999999E-2</v>
      </c>
      <c r="F57" s="186">
        <v>0.13</v>
      </c>
      <c r="G57" s="189">
        <f t="shared" si="0"/>
        <v>-0.10060000000000001</v>
      </c>
      <c r="H57" s="186">
        <v>2.0299999999999999E-2</v>
      </c>
      <c r="I57" s="186">
        <v>0.13</v>
      </c>
      <c r="J57" s="189">
        <f t="shared" si="1"/>
        <v>-0.10970000000000001</v>
      </c>
      <c r="K57" s="186">
        <v>3.6299999999999999E-2</v>
      </c>
      <c r="L57" s="186">
        <v>0.13</v>
      </c>
      <c r="M57" s="189">
        <f t="shared" si="2"/>
        <v>-9.3700000000000006E-2</v>
      </c>
      <c r="N57" s="186">
        <v>5.1400000000000001E-2</v>
      </c>
      <c r="O57" s="186">
        <v>0.13</v>
      </c>
      <c r="P57" s="189">
        <f t="shared" si="3"/>
        <v>-7.8600000000000003E-2</v>
      </c>
      <c r="Q57" s="186">
        <v>9.2899999999999996E-2</v>
      </c>
      <c r="R57" s="186">
        <v>0.13</v>
      </c>
      <c r="S57" s="189">
        <f t="shared" si="4"/>
        <v>-3.7100000000000008E-2</v>
      </c>
      <c r="T57" s="186">
        <v>4.3299999999999998E-2</v>
      </c>
      <c r="U57" s="186">
        <v>0.13</v>
      </c>
      <c r="V57" s="189">
        <f t="shared" si="5"/>
        <v>-8.6699999999999999E-2</v>
      </c>
      <c r="W57" s="186">
        <v>2.24E-2</v>
      </c>
      <c r="X57" s="186">
        <v>0.13</v>
      </c>
      <c r="Y57" s="189">
        <f t="shared" si="6"/>
        <v>-0.1076</v>
      </c>
      <c r="Z57" s="186">
        <v>5.1799999999999999E-2</v>
      </c>
      <c r="AA57" s="186">
        <v>0.13</v>
      </c>
      <c r="AB57" s="189">
        <f t="shared" si="7"/>
        <v>-7.8200000000000006E-2</v>
      </c>
      <c r="AC57" s="186">
        <v>2.9399999999999999E-2</v>
      </c>
      <c r="AD57" s="186">
        <v>0.13</v>
      </c>
      <c r="AE57" s="189">
        <f t="shared" si="8"/>
        <v>-0.10060000000000001</v>
      </c>
      <c r="AF57" s="186">
        <f t="shared" si="11"/>
        <v>-9.0380000000000016E-2</v>
      </c>
      <c r="AG57" s="96">
        <v>33.86</v>
      </c>
      <c r="AH57" s="186">
        <f t="shared" si="9"/>
        <v>1.9255444397288387E-4</v>
      </c>
      <c r="AI57" s="134">
        <f t="shared" si="12"/>
        <v>-1.7403070646269246E-5</v>
      </c>
      <c r="AJ57">
        <v>60.17</v>
      </c>
      <c r="AK57" s="96">
        <v>0.02</v>
      </c>
      <c r="AL57" s="96">
        <v>-8.73</v>
      </c>
    </row>
    <row r="58" spans="1:38">
      <c r="A58" s="76" t="s">
        <v>2516</v>
      </c>
      <c r="B58" s="186">
        <v>-4.3700000000000003E-2</v>
      </c>
      <c r="C58" s="186">
        <v>0.13</v>
      </c>
      <c r="D58" s="189">
        <f t="shared" si="10"/>
        <v>-0.17370000000000002</v>
      </c>
      <c r="E58" s="186">
        <v>-8.8999999999999999E-3</v>
      </c>
      <c r="F58" s="186">
        <v>0.13</v>
      </c>
      <c r="G58" s="189">
        <f t="shared" si="0"/>
        <v>-0.1389</v>
      </c>
      <c r="H58" s="186">
        <v>2.6100000000000002E-2</v>
      </c>
      <c r="I58" s="186">
        <v>0.13</v>
      </c>
      <c r="J58" s="189">
        <f t="shared" si="1"/>
        <v>-0.10390000000000001</v>
      </c>
      <c r="K58" s="186">
        <v>-2.58E-2</v>
      </c>
      <c r="L58" s="186">
        <v>0.13</v>
      </c>
      <c r="M58" s="189">
        <f t="shared" si="2"/>
        <v>-0.15579999999999999</v>
      </c>
      <c r="N58" s="186">
        <v>-0.18579999999999999</v>
      </c>
      <c r="O58" s="186">
        <v>0.13</v>
      </c>
      <c r="P58" s="189">
        <f t="shared" si="3"/>
        <v>-0.31579999999999997</v>
      </c>
      <c r="Q58" s="186">
        <v>-1.2500000000000001E-2</v>
      </c>
      <c r="R58" s="186">
        <v>0.13</v>
      </c>
      <c r="S58" s="189">
        <f t="shared" si="4"/>
        <v>-0.14250000000000002</v>
      </c>
      <c r="T58" s="186">
        <v>5.11E-2</v>
      </c>
      <c r="U58" s="186">
        <v>0.13</v>
      </c>
      <c r="V58" s="189">
        <f t="shared" si="5"/>
        <v>-7.8899999999999998E-2</v>
      </c>
      <c r="W58" s="186">
        <v>5.0999999999999997E-2</v>
      </c>
      <c r="X58" s="186">
        <v>0.13</v>
      </c>
      <c r="Y58" s="189">
        <f t="shared" si="6"/>
        <v>-7.9000000000000015E-2</v>
      </c>
      <c r="Z58" s="186">
        <v>5.2699999999999997E-2</v>
      </c>
      <c r="AA58" s="186">
        <v>0.13</v>
      </c>
      <c r="AB58" s="189">
        <f t="shared" si="7"/>
        <v>-7.7300000000000008E-2</v>
      </c>
      <c r="AC58" s="186">
        <v>2.3400000000000001E-2</v>
      </c>
      <c r="AD58" s="186">
        <v>0.13</v>
      </c>
      <c r="AE58" s="189">
        <f t="shared" si="8"/>
        <v>-0.1066</v>
      </c>
      <c r="AF58" s="186">
        <f t="shared" si="11"/>
        <v>-0.13723999999999997</v>
      </c>
      <c r="AG58" s="96">
        <v>26.16</v>
      </c>
      <c r="AH58" s="186">
        <f t="shared" si="9"/>
        <v>1.4876622133286007E-4</v>
      </c>
      <c r="AI58" s="134">
        <f t="shared" si="12"/>
        <v>-2.0416676215721712E-5</v>
      </c>
      <c r="AJ58">
        <v>28.4</v>
      </c>
      <c r="AK58" s="96">
        <v>0.27</v>
      </c>
      <c r="AL58" s="96">
        <v>7.7</v>
      </c>
    </row>
    <row r="59" spans="1:38">
      <c r="A59" s="76" t="s">
        <v>2517</v>
      </c>
      <c r="B59" s="186" t="s">
        <v>13</v>
      </c>
      <c r="C59" s="186">
        <v>0.13</v>
      </c>
      <c r="D59" s="189" t="s">
        <v>13</v>
      </c>
      <c r="E59" s="186" t="s">
        <v>13</v>
      </c>
      <c r="F59" s="186">
        <v>0.13</v>
      </c>
      <c r="G59" s="189" t="s">
        <v>13</v>
      </c>
      <c r="H59" s="186" t="s">
        <v>13</v>
      </c>
      <c r="I59" s="186">
        <v>0.13</v>
      </c>
      <c r="J59" s="189" t="s">
        <v>13</v>
      </c>
      <c r="K59" s="186" t="s">
        <v>13</v>
      </c>
      <c r="L59" s="186">
        <v>0.13</v>
      </c>
      <c r="M59" s="189" t="s">
        <v>13</v>
      </c>
      <c r="N59" s="186" t="s">
        <v>13</v>
      </c>
      <c r="O59" s="186">
        <v>0.13</v>
      </c>
      <c r="P59" s="189" t="s">
        <v>13</v>
      </c>
      <c r="Q59" s="186" t="s">
        <v>13</v>
      </c>
      <c r="R59" s="186">
        <v>0.13</v>
      </c>
      <c r="S59" s="189" t="s">
        <v>13</v>
      </c>
      <c r="T59" s="186" t="s">
        <v>13</v>
      </c>
      <c r="U59" s="186">
        <v>0.13</v>
      </c>
      <c r="V59" s="189" t="s">
        <v>13</v>
      </c>
      <c r="W59" s="186">
        <v>0.1066</v>
      </c>
      <c r="X59" s="186">
        <v>0.13</v>
      </c>
      <c r="Y59" s="189">
        <f t="shared" si="6"/>
        <v>-2.3400000000000004E-2</v>
      </c>
      <c r="Z59" s="186">
        <v>8.6900000000000005E-2</v>
      </c>
      <c r="AA59" s="186">
        <v>0.13</v>
      </c>
      <c r="AB59" s="189">
        <f t="shared" si="7"/>
        <v>-4.3099999999999999E-2</v>
      </c>
      <c r="AC59" s="186">
        <v>3.5999999999999997E-2</v>
      </c>
      <c r="AD59" s="186">
        <v>0.13</v>
      </c>
      <c r="AE59" s="189">
        <f t="shared" si="8"/>
        <v>-9.4E-2</v>
      </c>
      <c r="AF59" s="186">
        <f t="shared" si="11"/>
        <v>-5.3499999999999999E-2</v>
      </c>
      <c r="AG59" s="96">
        <v>32.64</v>
      </c>
      <c r="AH59" s="186">
        <f t="shared" si="9"/>
        <v>1.8561656973641255E-4</v>
      </c>
      <c r="AI59" s="134">
        <f t="shared" si="12"/>
        <v>-9.930486480898071E-6</v>
      </c>
      <c r="AJ59">
        <v>40.08</v>
      </c>
      <c r="AK59" s="96">
        <v>0</v>
      </c>
      <c r="AL59" s="96">
        <v>-2.06</v>
      </c>
    </row>
    <row r="60" spans="1:38">
      <c r="A60" s="76" t="s">
        <v>2518</v>
      </c>
      <c r="B60" s="186">
        <v>2.3199999999999998E-2</v>
      </c>
      <c r="C60" s="186">
        <v>0.13</v>
      </c>
      <c r="D60" s="189">
        <f t="shared" si="10"/>
        <v>-0.10680000000000001</v>
      </c>
      <c r="E60" s="186">
        <v>6.6400000000000001E-2</v>
      </c>
      <c r="F60" s="186">
        <v>0.13</v>
      </c>
      <c r="G60" s="189">
        <f t="shared" si="0"/>
        <v>-6.3600000000000004E-2</v>
      </c>
      <c r="H60" s="186">
        <v>-9.69E-2</v>
      </c>
      <c r="I60" s="186">
        <v>0.13</v>
      </c>
      <c r="J60" s="189">
        <f t="shared" si="1"/>
        <v>-0.22689999999999999</v>
      </c>
      <c r="K60" s="186">
        <v>-0.17530000000000001</v>
      </c>
      <c r="L60" s="186">
        <v>0.13</v>
      </c>
      <c r="M60" s="189">
        <f t="shared" si="2"/>
        <v>-0.30530000000000002</v>
      </c>
      <c r="N60" s="186">
        <v>-6.1800000000000001E-2</v>
      </c>
      <c r="O60" s="186">
        <v>0.13</v>
      </c>
      <c r="P60" s="189">
        <f t="shared" si="3"/>
        <v>-0.1918</v>
      </c>
      <c r="Q60" s="186">
        <v>-0.1104</v>
      </c>
      <c r="R60" s="186">
        <v>0.13</v>
      </c>
      <c r="S60" s="189">
        <f t="shared" si="4"/>
        <v>-0.2404</v>
      </c>
      <c r="T60" s="186">
        <v>0.15190000000000001</v>
      </c>
      <c r="U60" s="186">
        <v>0.13</v>
      </c>
      <c r="V60" s="189">
        <f t="shared" si="5"/>
        <v>2.1900000000000003E-2</v>
      </c>
      <c r="W60" s="186">
        <v>0.29749999999999999</v>
      </c>
      <c r="X60" s="186">
        <v>0.13</v>
      </c>
      <c r="Y60" s="189">
        <f t="shared" si="6"/>
        <v>0.16749999999999998</v>
      </c>
      <c r="Z60" s="186">
        <v>-8.3099999999999993E-2</v>
      </c>
      <c r="AA60" s="186">
        <v>0.13</v>
      </c>
      <c r="AB60" s="189">
        <f t="shared" si="7"/>
        <v>-0.21310000000000001</v>
      </c>
      <c r="AC60" s="186">
        <v>-0.249</v>
      </c>
      <c r="AD60" s="186">
        <v>0.13</v>
      </c>
      <c r="AE60" s="189">
        <f t="shared" si="8"/>
        <v>-0.379</v>
      </c>
      <c r="AF60" s="186">
        <f t="shared" si="11"/>
        <v>-0.15375</v>
      </c>
      <c r="AG60" s="96">
        <v>160.02000000000001</v>
      </c>
      <c r="AH60" s="186">
        <f t="shared" si="9"/>
        <v>9.0999888140994912E-4</v>
      </c>
      <c r="AI60" s="134">
        <f t="shared" si="12"/>
        <v>-1.3991232801677968E-4</v>
      </c>
      <c r="AJ60">
        <v>192.69</v>
      </c>
      <c r="AK60" s="96">
        <v>1.65</v>
      </c>
      <c r="AL60" s="96" t="s">
        <v>13</v>
      </c>
    </row>
    <row r="61" spans="1:38">
      <c r="A61" s="76" t="s">
        <v>2519</v>
      </c>
      <c r="B61" s="186">
        <v>0.26</v>
      </c>
      <c r="C61" s="186">
        <v>0.13</v>
      </c>
      <c r="D61" s="189">
        <f t="shared" si="10"/>
        <v>0.13</v>
      </c>
      <c r="E61" s="186">
        <v>0.11</v>
      </c>
      <c r="F61" s="186">
        <v>0.13</v>
      </c>
      <c r="G61" s="189">
        <f t="shared" si="0"/>
        <v>-2.0000000000000004E-2</v>
      </c>
      <c r="H61" s="186">
        <v>0.3</v>
      </c>
      <c r="I61" s="186">
        <v>0.13</v>
      </c>
      <c r="J61" s="189">
        <f t="shared" si="1"/>
        <v>0.16999999999999998</v>
      </c>
      <c r="K61" s="186">
        <v>0.15</v>
      </c>
      <c r="L61" s="186">
        <v>0.13</v>
      </c>
      <c r="M61" s="189">
        <f t="shared" si="2"/>
        <v>1.999999999999999E-2</v>
      </c>
      <c r="N61" s="186">
        <v>0.18</v>
      </c>
      <c r="O61" s="186">
        <v>0.13</v>
      </c>
      <c r="P61" s="189">
        <f t="shared" si="3"/>
        <v>4.9999999999999989E-2</v>
      </c>
      <c r="Q61" s="186">
        <v>0.18</v>
      </c>
      <c r="R61" s="186">
        <v>0.13</v>
      </c>
      <c r="S61" s="189">
        <f t="shared" si="4"/>
        <v>4.9999999999999989E-2</v>
      </c>
      <c r="T61" s="186">
        <v>0.02</v>
      </c>
      <c r="U61" s="186">
        <v>0.13</v>
      </c>
      <c r="V61" s="189">
        <f t="shared" si="5"/>
        <v>-0.11</v>
      </c>
      <c r="W61" s="186">
        <v>0.09</v>
      </c>
      <c r="X61" s="186">
        <v>0.13</v>
      </c>
      <c r="Y61" s="189">
        <f t="shared" si="6"/>
        <v>-4.0000000000000008E-2</v>
      </c>
      <c r="Z61" s="186">
        <v>0.13</v>
      </c>
      <c r="AA61" s="186">
        <v>0.13</v>
      </c>
      <c r="AB61" s="189">
        <f t="shared" si="7"/>
        <v>0</v>
      </c>
      <c r="AC61" s="186" t="s">
        <v>13</v>
      </c>
      <c r="AD61" s="186">
        <v>0.13</v>
      </c>
      <c r="AE61" s="189" t="s">
        <v>13</v>
      </c>
      <c r="AF61" s="186">
        <f t="shared" si="11"/>
        <v>2.7777777777777769E-2</v>
      </c>
      <c r="AG61" s="96">
        <v>75.819999999999993</v>
      </c>
      <c r="AH61" s="186">
        <f t="shared" si="9"/>
        <v>4.311718234502083E-4</v>
      </c>
      <c r="AI61" s="134">
        <f t="shared" si="12"/>
        <v>1.1976995095839115E-5</v>
      </c>
      <c r="AJ61">
        <v>188.92</v>
      </c>
      <c r="AK61" s="96">
        <v>2.06</v>
      </c>
      <c r="AL61" s="96">
        <v>-6.8</v>
      </c>
    </row>
    <row r="62" spans="1:38">
      <c r="A62" s="76" t="s">
        <v>2520</v>
      </c>
      <c r="B62" s="186">
        <v>0.1</v>
      </c>
      <c r="C62" s="186">
        <v>0.13</v>
      </c>
      <c r="D62" s="189">
        <f t="shared" si="10"/>
        <v>-0.03</v>
      </c>
      <c r="E62" s="186">
        <v>0.12</v>
      </c>
      <c r="F62" s="186">
        <v>0.13</v>
      </c>
      <c r="G62" s="189">
        <f t="shared" si="0"/>
        <v>-1.0000000000000009E-2</v>
      </c>
      <c r="H62" s="186">
        <v>0.14000000000000001</v>
      </c>
      <c r="I62" s="186">
        <v>0.13</v>
      </c>
      <c r="J62" s="189">
        <f t="shared" si="1"/>
        <v>1.0000000000000009E-2</v>
      </c>
      <c r="K62" s="186">
        <v>0.14000000000000001</v>
      </c>
      <c r="L62" s="186">
        <v>0.13</v>
      </c>
      <c r="M62" s="189">
        <f t="shared" si="2"/>
        <v>1.0000000000000009E-2</v>
      </c>
      <c r="N62" s="186">
        <v>0.13</v>
      </c>
      <c r="O62" s="186">
        <v>0.13</v>
      </c>
      <c r="P62" s="189">
        <f t="shared" si="3"/>
        <v>0</v>
      </c>
      <c r="Q62" s="186">
        <v>0.09</v>
      </c>
      <c r="R62" s="186">
        <v>0.13</v>
      </c>
      <c r="S62" s="189">
        <f t="shared" si="4"/>
        <v>-4.0000000000000008E-2</v>
      </c>
      <c r="T62" s="186">
        <v>0.08</v>
      </c>
      <c r="U62" s="186">
        <v>0.13</v>
      </c>
      <c r="V62" s="189">
        <f t="shared" si="5"/>
        <v>-0.05</v>
      </c>
      <c r="W62" s="186">
        <v>0.06</v>
      </c>
      <c r="X62" s="186">
        <v>0.13</v>
      </c>
      <c r="Y62" s="189">
        <f t="shared" si="6"/>
        <v>-7.0000000000000007E-2</v>
      </c>
      <c r="Z62" s="186">
        <v>0.05</v>
      </c>
      <c r="AA62" s="186">
        <v>0.13</v>
      </c>
      <c r="AB62" s="189">
        <f t="shared" si="7"/>
        <v>-0.08</v>
      </c>
      <c r="AC62" s="186">
        <v>0.05</v>
      </c>
      <c r="AD62" s="186">
        <v>0.13</v>
      </c>
      <c r="AE62" s="189">
        <f t="shared" si="8"/>
        <v>-0.08</v>
      </c>
      <c r="AF62" s="186">
        <f t="shared" si="11"/>
        <v>-3.4000000000000002E-2</v>
      </c>
      <c r="AG62" s="96">
        <v>123.29</v>
      </c>
      <c r="AH62" s="186">
        <f t="shared" si="9"/>
        <v>7.0112337263487457E-4</v>
      </c>
      <c r="AI62" s="134">
        <f t="shared" si="12"/>
        <v>-2.3838194669585737E-5</v>
      </c>
      <c r="AJ62">
        <v>185.45</v>
      </c>
      <c r="AK62" s="96">
        <v>0.69</v>
      </c>
      <c r="AL62" s="96">
        <v>-17.86</v>
      </c>
    </row>
    <row r="63" spans="1:38">
      <c r="A63" s="76" t="s">
        <v>2521</v>
      </c>
      <c r="B63" s="186">
        <v>-6.4899999999999999E-2</v>
      </c>
      <c r="C63" s="186">
        <v>0.13</v>
      </c>
      <c r="D63" s="189">
        <f t="shared" si="10"/>
        <v>-0.19490000000000002</v>
      </c>
      <c r="E63" s="186">
        <v>-0.1111</v>
      </c>
      <c r="F63" s="186">
        <v>0.13</v>
      </c>
      <c r="G63" s="189">
        <f t="shared" si="0"/>
        <v>-0.24110000000000001</v>
      </c>
      <c r="H63" s="186"/>
      <c r="I63" s="186">
        <v>0.13</v>
      </c>
      <c r="J63" s="189">
        <f t="shared" si="1"/>
        <v>-0.13</v>
      </c>
      <c r="K63" s="186">
        <v>0.26229999999999998</v>
      </c>
      <c r="L63" s="186">
        <v>0.13</v>
      </c>
      <c r="M63" s="189">
        <f t="shared" si="2"/>
        <v>0.13229999999999997</v>
      </c>
      <c r="N63" s="186">
        <v>0.2727</v>
      </c>
      <c r="O63" s="186">
        <v>0.13</v>
      </c>
      <c r="P63" s="189">
        <f t="shared" si="3"/>
        <v>0.14269999999999999</v>
      </c>
      <c r="Q63" s="186">
        <v>3.3599999999999998E-2</v>
      </c>
      <c r="R63" s="186">
        <v>0.13</v>
      </c>
      <c r="S63" s="189">
        <f t="shared" si="4"/>
        <v>-9.6400000000000013E-2</v>
      </c>
      <c r="T63" s="186">
        <v>0.1067</v>
      </c>
      <c r="U63" s="186">
        <v>0.13</v>
      </c>
      <c r="V63" s="189">
        <f t="shared" si="5"/>
        <v>-2.3300000000000001E-2</v>
      </c>
      <c r="W63" s="186">
        <v>-6.2700000000000006E-2</v>
      </c>
      <c r="X63" s="186">
        <v>0.13</v>
      </c>
      <c r="Y63" s="189">
        <f t="shared" si="6"/>
        <v>-0.19270000000000001</v>
      </c>
      <c r="Z63" s="186">
        <v>-9.2600000000000002E-2</v>
      </c>
      <c r="AA63" s="186">
        <v>0.13</v>
      </c>
      <c r="AB63" s="189">
        <f t="shared" si="7"/>
        <v>-0.22260000000000002</v>
      </c>
      <c r="AC63" s="186">
        <v>5.0200000000000002E-2</v>
      </c>
      <c r="AD63" s="186">
        <v>0.13</v>
      </c>
      <c r="AE63" s="189">
        <f t="shared" si="8"/>
        <v>-7.980000000000001E-2</v>
      </c>
      <c r="AF63" s="186">
        <f t="shared" si="11"/>
        <v>-9.0580000000000008E-2</v>
      </c>
      <c r="AG63" s="96">
        <v>439.7</v>
      </c>
      <c r="AH63" s="186">
        <f t="shared" si="9"/>
        <v>2.5004781162101899E-3</v>
      </c>
      <c r="AI63" s="134">
        <f t="shared" si="12"/>
        <v>-2.2649330776631902E-4</v>
      </c>
      <c r="AJ63">
        <v>2439.4699999999998</v>
      </c>
      <c r="AK63" s="96">
        <v>0.61</v>
      </c>
      <c r="AL63" s="96">
        <v>-17.420000000000002</v>
      </c>
    </row>
    <row r="64" spans="1:38">
      <c r="A64" s="76" t="s">
        <v>2522</v>
      </c>
      <c r="B64" s="186">
        <v>0.22</v>
      </c>
      <c r="C64" s="186">
        <v>0.13</v>
      </c>
      <c r="D64" s="189">
        <f t="shared" si="10"/>
        <v>0.09</v>
      </c>
      <c r="E64" s="186">
        <v>0.22</v>
      </c>
      <c r="F64" s="186">
        <v>0.13</v>
      </c>
      <c r="G64" s="189">
        <f t="shared" si="0"/>
        <v>0.09</v>
      </c>
      <c r="H64" s="186">
        <v>0.19</v>
      </c>
      <c r="I64" s="186">
        <v>0.13</v>
      </c>
      <c r="J64" s="189">
        <f t="shared" si="1"/>
        <v>0.06</v>
      </c>
      <c r="K64" s="186">
        <v>0.19</v>
      </c>
      <c r="L64" s="186">
        <v>0.13</v>
      </c>
      <c r="M64" s="189">
        <f t="shared" si="2"/>
        <v>0.06</v>
      </c>
      <c r="N64" s="186">
        <v>0.19</v>
      </c>
      <c r="O64" s="186">
        <v>0.13</v>
      </c>
      <c r="P64" s="189">
        <f t="shared" si="3"/>
        <v>0.06</v>
      </c>
      <c r="Q64" s="186">
        <v>0.13</v>
      </c>
      <c r="R64" s="186">
        <v>0.13</v>
      </c>
      <c r="S64" s="189">
        <f t="shared" si="4"/>
        <v>0</v>
      </c>
      <c r="T64" s="186">
        <v>0.12</v>
      </c>
      <c r="U64" s="186">
        <v>0.13</v>
      </c>
      <c r="V64" s="189">
        <f t="shared" si="5"/>
        <v>-1.0000000000000009E-2</v>
      </c>
      <c r="W64" s="186">
        <v>0.06</v>
      </c>
      <c r="X64" s="186">
        <v>0.13</v>
      </c>
      <c r="Y64" s="189">
        <f t="shared" si="6"/>
        <v>-7.0000000000000007E-2</v>
      </c>
      <c r="Z64" s="186">
        <v>0.09</v>
      </c>
      <c r="AA64" s="186">
        <v>0.13</v>
      </c>
      <c r="AB64" s="189">
        <f t="shared" si="7"/>
        <v>-4.0000000000000008E-2</v>
      </c>
      <c r="AC64" s="186">
        <v>0.03</v>
      </c>
      <c r="AD64" s="186">
        <v>0.13</v>
      </c>
      <c r="AE64" s="189">
        <f t="shared" si="8"/>
        <v>-0.1</v>
      </c>
      <c r="AF64" s="186">
        <f t="shared" si="11"/>
        <v>1.3999999999999995E-2</v>
      </c>
      <c r="AG64" s="96">
        <v>2.02</v>
      </c>
      <c r="AH64" s="186">
        <f t="shared" si="9"/>
        <v>1.1487299965304944E-5</v>
      </c>
      <c r="AI64" s="134">
        <f t="shared" si="12"/>
        <v>1.6082219951426916E-7</v>
      </c>
      <c r="AJ64">
        <v>3.71</v>
      </c>
      <c r="AK64" s="96" t="s">
        <v>13</v>
      </c>
      <c r="AL64" s="96">
        <v>11.05</v>
      </c>
    </row>
    <row r="65" spans="1:38">
      <c r="A65" s="76" t="s">
        <v>2523</v>
      </c>
      <c r="B65" s="186">
        <v>9.5999999999999992E-3</v>
      </c>
      <c r="C65" s="186">
        <v>0.13</v>
      </c>
      <c r="D65" s="189">
        <f t="shared" si="10"/>
        <v>-0.12040000000000001</v>
      </c>
      <c r="E65" s="186">
        <v>-1.6E-2</v>
      </c>
      <c r="F65" s="186">
        <v>0.13</v>
      </c>
      <c r="G65" s="189">
        <f t="shared" si="0"/>
        <v>-0.14600000000000002</v>
      </c>
      <c r="H65" s="186">
        <v>-2.47E-2</v>
      </c>
      <c r="I65" s="186">
        <v>0.13</v>
      </c>
      <c r="J65" s="189">
        <f t="shared" si="1"/>
        <v>-0.1547</v>
      </c>
      <c r="K65" s="186">
        <v>-0.27600000000000002</v>
      </c>
      <c r="L65" s="186">
        <v>0.13</v>
      </c>
      <c r="M65" s="189">
        <f t="shared" si="2"/>
        <v>-0.40600000000000003</v>
      </c>
      <c r="N65" s="186">
        <v>6.3100000000000003E-2</v>
      </c>
      <c r="O65" s="186">
        <v>0.13</v>
      </c>
      <c r="P65" s="189">
        <f t="shared" si="3"/>
        <v>-6.6900000000000001E-2</v>
      </c>
      <c r="Q65" s="186">
        <v>-2.9899999999999999E-2</v>
      </c>
      <c r="R65" s="186">
        <v>0.13</v>
      </c>
      <c r="S65" s="189">
        <f t="shared" si="4"/>
        <v>-0.15990000000000001</v>
      </c>
      <c r="T65" s="186">
        <v>2.9700000000000001E-2</v>
      </c>
      <c r="U65" s="186">
        <v>0.13</v>
      </c>
      <c r="V65" s="189">
        <f t="shared" si="5"/>
        <v>-0.1003</v>
      </c>
      <c r="W65" s="186">
        <v>-1.3899999999999999E-2</v>
      </c>
      <c r="X65" s="186">
        <v>0.13</v>
      </c>
      <c r="Y65" s="189">
        <f t="shared" si="6"/>
        <v>-0.1439</v>
      </c>
      <c r="Z65" s="186">
        <v>-2.5899999999999999E-2</v>
      </c>
      <c r="AA65" s="186">
        <v>0.13</v>
      </c>
      <c r="AB65" s="189">
        <f t="shared" si="7"/>
        <v>-0.15590000000000001</v>
      </c>
      <c r="AC65" s="186">
        <v>4.4900000000000002E-2</v>
      </c>
      <c r="AD65" s="186">
        <v>0.13</v>
      </c>
      <c r="AE65" s="189">
        <f t="shared" si="8"/>
        <v>-8.5100000000000009E-2</v>
      </c>
      <c r="AF65" s="186">
        <f t="shared" si="11"/>
        <v>-0.15390999999999999</v>
      </c>
      <c r="AG65" s="96">
        <v>155.13</v>
      </c>
      <c r="AH65" s="186">
        <f t="shared" si="9"/>
        <v>8.8219051664245346E-4</v>
      </c>
      <c r="AI65" s="134">
        <f t="shared" si="12"/>
        <v>-1.3577794241644001E-4</v>
      </c>
      <c r="AJ65">
        <v>342.14</v>
      </c>
      <c r="AK65" s="96">
        <v>0.54</v>
      </c>
      <c r="AL65" s="96">
        <v>-11.29</v>
      </c>
    </row>
    <row r="66" spans="1:38">
      <c r="A66" s="76" t="s">
        <v>2524</v>
      </c>
      <c r="B66" s="186">
        <v>4.2999999999999997E-2</v>
      </c>
      <c r="C66" s="186">
        <v>0.13</v>
      </c>
      <c r="D66" s="189">
        <f t="shared" si="10"/>
        <v>-8.7000000000000008E-2</v>
      </c>
      <c r="E66" s="186">
        <v>1.06E-2</v>
      </c>
      <c r="F66" s="186">
        <v>0.13</v>
      </c>
      <c r="G66" s="189">
        <f t="shared" si="0"/>
        <v>-0.11940000000000001</v>
      </c>
      <c r="H66" s="186">
        <v>8.6800000000000002E-2</v>
      </c>
      <c r="I66" s="186">
        <v>0.13</v>
      </c>
      <c r="J66" s="189">
        <f t="shared" si="1"/>
        <v>-4.3200000000000002E-2</v>
      </c>
      <c r="K66" s="186">
        <v>3.5099999999999999E-2</v>
      </c>
      <c r="L66" s="186">
        <v>0.13</v>
      </c>
      <c r="M66" s="189">
        <f t="shared" si="2"/>
        <v>-9.4900000000000012E-2</v>
      </c>
      <c r="N66" s="186">
        <v>1.4500000000000001E-2</v>
      </c>
      <c r="O66" s="186">
        <v>0.13</v>
      </c>
      <c r="P66" s="189">
        <f t="shared" si="3"/>
        <v>-0.11550000000000001</v>
      </c>
      <c r="Q66" s="186">
        <v>1.3599999999999999E-2</v>
      </c>
      <c r="R66" s="186">
        <v>0.13</v>
      </c>
      <c r="S66" s="189">
        <f t="shared" si="4"/>
        <v>-0.1164</v>
      </c>
      <c r="T66" s="186">
        <v>5.74E-2</v>
      </c>
      <c r="U66" s="186">
        <v>0.13</v>
      </c>
      <c r="V66" s="189">
        <f t="shared" si="5"/>
        <v>-7.2599999999999998E-2</v>
      </c>
      <c r="W66" s="186">
        <v>-5.8099999999999999E-2</v>
      </c>
      <c r="X66" s="186">
        <v>0.13</v>
      </c>
      <c r="Y66" s="189">
        <f t="shared" si="6"/>
        <v>-0.18809999999999999</v>
      </c>
      <c r="Z66" s="186">
        <v>-8.4000000000000005E-2</v>
      </c>
      <c r="AA66" s="186">
        <v>0.13</v>
      </c>
      <c r="AB66" s="189">
        <f t="shared" si="7"/>
        <v>-0.21400000000000002</v>
      </c>
      <c r="AC66" s="186">
        <v>-0.12909999999999999</v>
      </c>
      <c r="AD66" s="186">
        <v>0.13</v>
      </c>
      <c r="AE66" s="189">
        <f t="shared" si="8"/>
        <v>-0.2591</v>
      </c>
      <c r="AF66" s="186">
        <f t="shared" si="11"/>
        <v>-0.13102</v>
      </c>
      <c r="AG66" s="96">
        <v>50.51</v>
      </c>
      <c r="AH66" s="186">
        <f t="shared" si="9"/>
        <v>2.8723936695423404E-4</v>
      </c>
      <c r="AI66" s="134">
        <f t="shared" si="12"/>
        <v>-3.7634101858343746E-5</v>
      </c>
      <c r="AJ66">
        <v>50.57</v>
      </c>
      <c r="AK66" s="96">
        <v>0.09</v>
      </c>
      <c r="AL66" s="96">
        <v>-7.95</v>
      </c>
    </row>
    <row r="67" spans="1:38">
      <c r="A67" s="76" t="s">
        <v>2525</v>
      </c>
      <c r="B67" s="186" t="s">
        <v>13</v>
      </c>
      <c r="C67" s="186">
        <v>0.13</v>
      </c>
      <c r="D67" s="189" t="s">
        <v>13</v>
      </c>
      <c r="E67" s="186" t="s">
        <v>13</v>
      </c>
      <c r="F67" s="186">
        <v>0.13</v>
      </c>
      <c r="G67" s="189" t="s">
        <v>13</v>
      </c>
      <c r="H67" s="186">
        <v>5.28E-2</v>
      </c>
      <c r="I67" s="186">
        <v>0.13</v>
      </c>
      <c r="J67" s="189">
        <f t="shared" si="1"/>
        <v>-7.7200000000000005E-2</v>
      </c>
      <c r="K67" s="186">
        <v>3.2099999999999997E-2</v>
      </c>
      <c r="L67" s="186">
        <v>0.13</v>
      </c>
      <c r="M67" s="189">
        <f t="shared" si="2"/>
        <v>-9.7900000000000015E-2</v>
      </c>
      <c r="N67" s="186">
        <v>5.2699999999999997E-2</v>
      </c>
      <c r="O67" s="186">
        <v>0.13</v>
      </c>
      <c r="P67" s="189">
        <f t="shared" si="3"/>
        <v>-7.7300000000000008E-2</v>
      </c>
      <c r="Q67" s="186">
        <v>9.3899999999999997E-2</v>
      </c>
      <c r="R67" s="186">
        <v>0.13</v>
      </c>
      <c r="S67" s="189">
        <f t="shared" si="4"/>
        <v>-3.6100000000000007E-2</v>
      </c>
      <c r="T67" s="186">
        <v>2.1499999999999998E-2</v>
      </c>
      <c r="U67" s="186">
        <v>0.13</v>
      </c>
      <c r="V67" s="189">
        <f t="shared" si="5"/>
        <v>-0.10850000000000001</v>
      </c>
      <c r="W67" s="186">
        <v>2.3E-3</v>
      </c>
      <c r="X67" s="186">
        <v>0.13</v>
      </c>
      <c r="Y67" s="189">
        <f t="shared" si="6"/>
        <v>-0.12770000000000001</v>
      </c>
      <c r="Z67" s="186">
        <v>-3.5700000000000003E-2</v>
      </c>
      <c r="AA67" s="186">
        <v>0.13</v>
      </c>
      <c r="AB67" s="189">
        <f t="shared" si="7"/>
        <v>-0.16570000000000001</v>
      </c>
      <c r="AC67" s="186">
        <v>-1.7500000000000002E-2</v>
      </c>
      <c r="AD67" s="186">
        <v>0.13</v>
      </c>
      <c r="AE67" s="189">
        <f t="shared" si="8"/>
        <v>-0.14750000000000002</v>
      </c>
      <c r="AF67" s="186">
        <f t="shared" si="11"/>
        <v>-0.10473750000000001</v>
      </c>
      <c r="AG67" s="96">
        <v>7.07</v>
      </c>
      <c r="AH67" s="186">
        <f t="shared" si="9"/>
        <v>4.0205549878567307E-5</v>
      </c>
      <c r="AI67" s="134">
        <f t="shared" si="12"/>
        <v>-4.2110287804064435E-6</v>
      </c>
      <c r="AJ67">
        <v>7.67</v>
      </c>
      <c r="AK67" s="96">
        <v>0.34</v>
      </c>
      <c r="AL67" s="96">
        <v>14.83</v>
      </c>
    </row>
    <row r="68" spans="1:38">
      <c r="A68" s="76" t="s">
        <v>2526</v>
      </c>
      <c r="B68" s="186">
        <v>8.3799999999999999E-2</v>
      </c>
      <c r="C68" s="186">
        <v>0.13</v>
      </c>
      <c r="D68" s="189">
        <f t="shared" si="10"/>
        <v>-4.6200000000000005E-2</v>
      </c>
      <c r="E68" s="186">
        <v>8.7400000000000005E-2</v>
      </c>
      <c r="F68" s="186">
        <v>0.13</v>
      </c>
      <c r="G68" s="189">
        <f t="shared" ref="G68:G131" si="13">E68-F68</f>
        <v>-4.2599999999999999E-2</v>
      </c>
      <c r="H68" s="186">
        <v>7.22E-2</v>
      </c>
      <c r="I68" s="186">
        <v>0.13</v>
      </c>
      <c r="J68" s="189">
        <f t="shared" ref="J68:J131" si="14">H68-I68</f>
        <v>-5.7800000000000004E-2</v>
      </c>
      <c r="K68" s="186">
        <v>4.5400000000000003E-2</v>
      </c>
      <c r="L68" s="186">
        <v>0.13</v>
      </c>
      <c r="M68" s="189">
        <f t="shared" ref="M68:M131" si="15">K68-L68</f>
        <v>-8.4600000000000009E-2</v>
      </c>
      <c r="N68" s="186">
        <v>-3.1399999999999997E-2</v>
      </c>
      <c r="O68" s="186">
        <v>0.13</v>
      </c>
      <c r="P68" s="189">
        <f t="shared" ref="P68:P131" si="16">N68-O68</f>
        <v>-0.16139999999999999</v>
      </c>
      <c r="Q68" s="186">
        <v>-2.7000000000000001E-3</v>
      </c>
      <c r="R68" s="186">
        <v>0.13</v>
      </c>
      <c r="S68" s="189">
        <f t="shared" ref="S68:S131" si="17">Q68-R68</f>
        <v>-0.13270000000000001</v>
      </c>
      <c r="T68" s="186">
        <v>-5.2600000000000001E-2</v>
      </c>
      <c r="U68" s="186">
        <v>0.13</v>
      </c>
      <c r="V68" s="189">
        <f t="shared" ref="V68:V131" si="18">T68-U68</f>
        <v>-0.18260000000000001</v>
      </c>
      <c r="W68" s="186">
        <v>-0.50229999999999997</v>
      </c>
      <c r="X68" s="186">
        <v>0.13</v>
      </c>
      <c r="Y68" s="189">
        <f t="shared" ref="Y68:Y131" si="19">W68-X68</f>
        <v>-0.63229999999999997</v>
      </c>
      <c r="Z68" s="186">
        <v>-6.7000000000000004E-2</v>
      </c>
      <c r="AA68" s="186">
        <v>0.13</v>
      </c>
      <c r="AB68" s="189">
        <f t="shared" ref="AB68:AB131" si="20">Z68-AA68</f>
        <v>-0.19700000000000001</v>
      </c>
      <c r="AC68" s="186">
        <v>-2.4565999999999999</v>
      </c>
      <c r="AD68" s="186">
        <v>0.13</v>
      </c>
      <c r="AE68" s="189">
        <f t="shared" ref="AE68:AE131" si="21">AC68-AD68</f>
        <v>-2.5865999999999998</v>
      </c>
      <c r="AF68" s="186">
        <f t="shared" si="11"/>
        <v>-0.41237999999999991</v>
      </c>
      <c r="AG68" s="96">
        <v>12.37</v>
      </c>
      <c r="AH68" s="186">
        <f t="shared" ref="AH68:AH104" si="22">AG68/$AG$106</f>
        <v>7.0345495332090169E-5</v>
      </c>
      <c r="AI68" s="134">
        <f t="shared" si="12"/>
        <v>-2.9009075365047339E-5</v>
      </c>
      <c r="AJ68">
        <v>18.41</v>
      </c>
      <c r="AK68" s="96">
        <v>0</v>
      </c>
      <c r="AL68" s="96">
        <v>21.4</v>
      </c>
    </row>
    <row r="69" spans="1:38">
      <c r="A69" s="76" t="s">
        <v>2527</v>
      </c>
      <c r="B69" s="186" t="s">
        <v>13</v>
      </c>
      <c r="C69" s="186">
        <v>0.13</v>
      </c>
      <c r="D69" s="189" t="s">
        <v>13</v>
      </c>
      <c r="E69" s="186">
        <v>6.1000000000000004E-3</v>
      </c>
      <c r="F69" s="186">
        <v>0.13</v>
      </c>
      <c r="G69" s="189">
        <f t="shared" si="13"/>
        <v>-0.12390000000000001</v>
      </c>
      <c r="H69" s="186">
        <v>0.1183</v>
      </c>
      <c r="I69" s="186">
        <v>0.13</v>
      </c>
      <c r="J69" s="189">
        <f t="shared" si="14"/>
        <v>-1.1700000000000002E-2</v>
      </c>
      <c r="K69" s="186">
        <v>1.09E-2</v>
      </c>
      <c r="L69" s="186">
        <v>0.13</v>
      </c>
      <c r="M69" s="189">
        <f t="shared" si="15"/>
        <v>-0.11910000000000001</v>
      </c>
      <c r="N69" s="186">
        <v>1.44E-2</v>
      </c>
      <c r="O69" s="186">
        <v>0.13</v>
      </c>
      <c r="P69" s="189">
        <f t="shared" si="16"/>
        <v>-0.11560000000000001</v>
      </c>
      <c r="Q69" s="186">
        <v>-6.7500000000000004E-2</v>
      </c>
      <c r="R69" s="186">
        <v>0.13</v>
      </c>
      <c r="S69" s="189">
        <f t="shared" si="17"/>
        <v>-0.19750000000000001</v>
      </c>
      <c r="T69" s="186">
        <v>-1.9199999999999998E-2</v>
      </c>
      <c r="U69" s="186">
        <v>0.13</v>
      </c>
      <c r="V69" s="189">
        <f t="shared" si="18"/>
        <v>-0.1492</v>
      </c>
      <c r="W69" s="186">
        <v>1.3599999999999999E-2</v>
      </c>
      <c r="X69" s="186">
        <v>0.13</v>
      </c>
      <c r="Y69" s="189">
        <f t="shared" si="19"/>
        <v>-0.1164</v>
      </c>
      <c r="Z69" s="186">
        <v>0.02</v>
      </c>
      <c r="AA69" s="186">
        <v>0.13</v>
      </c>
      <c r="AB69" s="189">
        <f t="shared" si="20"/>
        <v>-0.11</v>
      </c>
      <c r="AC69" s="186">
        <v>7.2499999999999995E-2</v>
      </c>
      <c r="AD69" s="186">
        <v>0.13</v>
      </c>
      <c r="AE69" s="189">
        <f t="shared" si="21"/>
        <v>-5.7500000000000009E-2</v>
      </c>
      <c r="AF69" s="186">
        <f t="shared" ref="AF69:AF105" si="23">AVERAGE(D69,G69,J69,M69,P69,S69,V69,Y69,AB69,AE69)</f>
        <v>-0.11121111111111112</v>
      </c>
      <c r="AG69" s="96">
        <v>-62.46</v>
      </c>
      <c r="AH69" s="186">
        <f t="shared" si="22"/>
        <v>-3.5519641377868656E-4</v>
      </c>
      <c r="AI69" s="134">
        <f t="shared" ref="AI69:AI105" si="24">AH69*AF69</f>
        <v>3.9501787839009715E-5</v>
      </c>
      <c r="AJ69">
        <v>113.61</v>
      </c>
      <c r="AK69" s="96" t="s">
        <v>13</v>
      </c>
      <c r="AL69" s="96">
        <v>3.33</v>
      </c>
    </row>
    <row r="70" spans="1:38">
      <c r="A70" s="76" t="s">
        <v>2528</v>
      </c>
      <c r="B70" s="186">
        <v>1.38E-2</v>
      </c>
      <c r="C70" s="186">
        <v>0.13</v>
      </c>
      <c r="D70" s="189">
        <f t="shared" ref="D70:D133" si="25">B70-C70</f>
        <v>-0.1162</v>
      </c>
      <c r="E70" s="186">
        <v>2.4500000000000001E-2</v>
      </c>
      <c r="F70" s="186">
        <v>0.13</v>
      </c>
      <c r="G70" s="189">
        <f t="shared" si="13"/>
        <v>-0.10550000000000001</v>
      </c>
      <c r="H70" s="186">
        <v>1.6500000000000001E-2</v>
      </c>
      <c r="I70" s="186">
        <v>0.13</v>
      </c>
      <c r="J70" s="189">
        <f t="shared" si="14"/>
        <v>-0.1135</v>
      </c>
      <c r="K70" s="186">
        <v>1.83E-2</v>
      </c>
      <c r="L70" s="186">
        <v>0.13</v>
      </c>
      <c r="M70" s="189">
        <f t="shared" si="15"/>
        <v>-0.11170000000000001</v>
      </c>
      <c r="N70" s="186">
        <v>6.5000000000000002E-2</v>
      </c>
      <c r="O70" s="186">
        <v>0.13</v>
      </c>
      <c r="P70" s="189">
        <f t="shared" si="16"/>
        <v>-6.5000000000000002E-2</v>
      </c>
      <c r="Q70" s="186">
        <v>2.3699999999999999E-2</v>
      </c>
      <c r="R70" s="186">
        <v>0.13</v>
      </c>
      <c r="S70" s="189">
        <f t="shared" si="17"/>
        <v>-0.10630000000000001</v>
      </c>
      <c r="T70" s="186">
        <v>1.6899999999999998E-2</v>
      </c>
      <c r="U70" s="186">
        <v>0.13</v>
      </c>
      <c r="V70" s="189">
        <f t="shared" si="18"/>
        <v>-0.11310000000000001</v>
      </c>
      <c r="W70" s="186">
        <v>1.26E-2</v>
      </c>
      <c r="X70" s="186">
        <v>0.13</v>
      </c>
      <c r="Y70" s="189">
        <f t="shared" si="19"/>
        <v>-0.1174</v>
      </c>
      <c r="Z70" s="186">
        <v>9.4999999999999998E-3</v>
      </c>
      <c r="AA70" s="186">
        <v>0.13</v>
      </c>
      <c r="AB70" s="189">
        <f t="shared" si="20"/>
        <v>-0.12050000000000001</v>
      </c>
      <c r="AC70" s="186">
        <v>3.8E-3</v>
      </c>
      <c r="AD70" s="186">
        <v>0.13</v>
      </c>
      <c r="AE70" s="189">
        <f t="shared" si="21"/>
        <v>-0.12620000000000001</v>
      </c>
      <c r="AF70" s="186">
        <f t="shared" si="23"/>
        <v>-0.10954000000000001</v>
      </c>
      <c r="AG70" s="96">
        <v>43.3</v>
      </c>
      <c r="AH70" s="186">
        <f t="shared" si="22"/>
        <v>2.4623766757312081E-4</v>
      </c>
      <c r="AI70" s="134">
        <f t="shared" si="24"/>
        <v>-2.6972874105959657E-5</v>
      </c>
      <c r="AJ70">
        <v>46.16</v>
      </c>
      <c r="AK70" s="96">
        <v>0</v>
      </c>
      <c r="AL70" s="96">
        <v>-7.72</v>
      </c>
    </row>
    <row r="71" spans="1:38">
      <c r="A71" s="76" t="s">
        <v>2529</v>
      </c>
      <c r="B71" s="186" t="s">
        <v>13</v>
      </c>
      <c r="C71" s="186">
        <v>0.13</v>
      </c>
      <c r="D71" s="189" t="s">
        <v>13</v>
      </c>
      <c r="E71" s="186">
        <v>0</v>
      </c>
      <c r="F71" s="186">
        <v>0.13</v>
      </c>
      <c r="G71" s="189">
        <f t="shared" si="13"/>
        <v>-0.13</v>
      </c>
      <c r="H71" s="186">
        <v>0</v>
      </c>
      <c r="I71" s="186">
        <v>0.13</v>
      </c>
      <c r="J71" s="189">
        <f t="shared" si="14"/>
        <v>-0.13</v>
      </c>
      <c r="K71" s="186">
        <v>0</v>
      </c>
      <c r="L71" s="186">
        <v>0.13</v>
      </c>
      <c r="M71" s="189">
        <f t="shared" si="15"/>
        <v>-0.13</v>
      </c>
      <c r="N71" s="186">
        <v>3.5999999999999999E-3</v>
      </c>
      <c r="O71" s="186">
        <v>0.13</v>
      </c>
      <c r="P71" s="189">
        <f t="shared" si="16"/>
        <v>-0.12640000000000001</v>
      </c>
      <c r="Q71" s="186">
        <v>2.1000000000000001E-2</v>
      </c>
      <c r="R71" s="186">
        <v>0.13</v>
      </c>
      <c r="S71" s="189">
        <f t="shared" si="17"/>
        <v>-0.109</v>
      </c>
      <c r="T71" s="186">
        <v>1.34E-2</v>
      </c>
      <c r="U71" s="186">
        <v>0.13</v>
      </c>
      <c r="V71" s="189">
        <f t="shared" si="18"/>
        <v>-0.11660000000000001</v>
      </c>
      <c r="W71" s="186">
        <v>1.52E-2</v>
      </c>
      <c r="X71" s="186">
        <v>0.13</v>
      </c>
      <c r="Y71" s="189">
        <f t="shared" si="19"/>
        <v>-0.1148</v>
      </c>
      <c r="Z71" s="186">
        <v>4.8999999999999998E-3</v>
      </c>
      <c r="AA71" s="186">
        <v>0.13</v>
      </c>
      <c r="AB71" s="189">
        <f t="shared" si="20"/>
        <v>-0.12510000000000002</v>
      </c>
      <c r="AC71" s="186">
        <v>4.0000000000000002E-4</v>
      </c>
      <c r="AD71" s="186">
        <v>0.13</v>
      </c>
      <c r="AE71" s="189">
        <f t="shared" si="21"/>
        <v>-0.12959999999999999</v>
      </c>
      <c r="AF71" s="186">
        <f t="shared" si="23"/>
        <v>-0.1235</v>
      </c>
      <c r="AG71" s="96">
        <v>61.43</v>
      </c>
      <c r="AH71" s="186">
        <f t="shared" si="22"/>
        <v>3.4933902815281325E-4</v>
      </c>
      <c r="AI71" s="134">
        <f t="shared" si="24"/>
        <v>-4.3143369976872439E-5</v>
      </c>
      <c r="AJ71">
        <v>62.75</v>
      </c>
      <c r="AK71" s="96">
        <v>0</v>
      </c>
      <c r="AL71" s="96">
        <v>-12.64</v>
      </c>
    </row>
    <row r="72" spans="1:38">
      <c r="A72" s="76" t="s">
        <v>2530</v>
      </c>
      <c r="B72" s="186">
        <v>5.0299999999999997E-2</v>
      </c>
      <c r="C72" s="186">
        <v>0.13</v>
      </c>
      <c r="D72" s="189">
        <f t="shared" si="25"/>
        <v>-7.9700000000000007E-2</v>
      </c>
      <c r="E72" s="186">
        <v>5.0099999999999999E-2</v>
      </c>
      <c r="F72" s="186">
        <v>0.13</v>
      </c>
      <c r="G72" s="189">
        <f t="shared" si="13"/>
        <v>-7.9899999999999999E-2</v>
      </c>
      <c r="H72" s="186">
        <v>6.1400000000000003E-2</v>
      </c>
      <c r="I72" s="186">
        <v>0.13</v>
      </c>
      <c r="J72" s="189">
        <f t="shared" si="14"/>
        <v>-6.8599999999999994E-2</v>
      </c>
      <c r="K72" s="186">
        <v>0.1109</v>
      </c>
      <c r="L72" s="186">
        <v>0.13</v>
      </c>
      <c r="M72" s="189">
        <f t="shared" si="15"/>
        <v>-1.9100000000000006E-2</v>
      </c>
      <c r="N72" s="186">
        <v>3.4500000000000003E-2</v>
      </c>
      <c r="O72" s="186">
        <v>0.13</v>
      </c>
      <c r="P72" s="189">
        <f t="shared" si="16"/>
        <v>-9.5500000000000002E-2</v>
      </c>
      <c r="Q72" s="186">
        <v>3.6400000000000002E-2</v>
      </c>
      <c r="R72" s="186">
        <v>0.13</v>
      </c>
      <c r="S72" s="189">
        <f t="shared" si="17"/>
        <v>-9.3600000000000003E-2</v>
      </c>
      <c r="T72" s="186">
        <v>1.7500000000000002E-2</v>
      </c>
      <c r="U72" s="186">
        <v>0.13</v>
      </c>
      <c r="V72" s="189">
        <f t="shared" si="18"/>
        <v>-0.1125</v>
      </c>
      <c r="W72" s="186">
        <v>1.44E-2</v>
      </c>
      <c r="X72" s="186">
        <v>0.13</v>
      </c>
      <c r="Y72" s="189">
        <f t="shared" si="19"/>
        <v>-0.11560000000000001</v>
      </c>
      <c r="Z72" s="186">
        <v>1.3899999999999999E-2</v>
      </c>
      <c r="AA72" s="186">
        <v>0.13</v>
      </c>
      <c r="AB72" s="189">
        <f t="shared" si="20"/>
        <v>-0.11610000000000001</v>
      </c>
      <c r="AC72" s="186">
        <v>8.8999999999999999E-3</v>
      </c>
      <c r="AD72" s="186">
        <v>0.13</v>
      </c>
      <c r="AE72" s="189">
        <f t="shared" si="21"/>
        <v>-0.1211</v>
      </c>
      <c r="AF72" s="186">
        <f t="shared" si="23"/>
        <v>-9.017E-2</v>
      </c>
      <c r="AG72" s="96">
        <v>18.22</v>
      </c>
      <c r="AH72" s="186">
        <f t="shared" si="22"/>
        <v>1.0361317097418617E-4</v>
      </c>
      <c r="AI72" s="134">
        <f t="shared" si="24"/>
        <v>-9.3427996267423666E-6</v>
      </c>
      <c r="AJ72">
        <v>36.770000000000003</v>
      </c>
      <c r="AK72" s="96">
        <v>0.11</v>
      </c>
      <c r="AL72" s="96" t="s">
        <v>13</v>
      </c>
    </row>
    <row r="73" spans="1:38">
      <c r="A73" s="76" t="s">
        <v>2531</v>
      </c>
      <c r="B73" s="186">
        <v>4.9299999999999997E-2</v>
      </c>
      <c r="C73" s="186">
        <v>0.13</v>
      </c>
      <c r="D73" s="189">
        <f t="shared" si="25"/>
        <v>-8.0700000000000008E-2</v>
      </c>
      <c r="E73" s="186">
        <v>5.1799999999999999E-2</v>
      </c>
      <c r="F73" s="186">
        <v>0.13</v>
      </c>
      <c r="G73" s="189">
        <f t="shared" si="13"/>
        <v>-7.8200000000000006E-2</v>
      </c>
      <c r="H73" s="186">
        <v>4.0899999999999999E-2</v>
      </c>
      <c r="I73" s="186">
        <v>0.13</v>
      </c>
      <c r="J73" s="189">
        <f t="shared" si="14"/>
        <v>-8.9100000000000013E-2</v>
      </c>
      <c r="K73" s="186">
        <v>5.3499999999999999E-2</v>
      </c>
      <c r="L73" s="186">
        <v>0.13</v>
      </c>
      <c r="M73" s="189">
        <f t="shared" si="15"/>
        <v>-7.6500000000000012E-2</v>
      </c>
      <c r="N73" s="186">
        <v>4.7600000000000003E-2</v>
      </c>
      <c r="O73" s="186">
        <v>0.13</v>
      </c>
      <c r="P73" s="189">
        <f t="shared" si="16"/>
        <v>-8.2400000000000001E-2</v>
      </c>
      <c r="Q73" s="186">
        <v>1.9699999999999999E-2</v>
      </c>
      <c r="R73" s="186">
        <v>0.13</v>
      </c>
      <c r="S73" s="189">
        <f t="shared" si="17"/>
        <v>-0.11030000000000001</v>
      </c>
      <c r="T73" s="186">
        <v>6.6400000000000001E-2</v>
      </c>
      <c r="U73" s="186">
        <v>0.13</v>
      </c>
      <c r="V73" s="189">
        <f t="shared" si="18"/>
        <v>-6.3600000000000004E-2</v>
      </c>
      <c r="W73" s="186">
        <v>5.5100000000000003E-2</v>
      </c>
      <c r="X73" s="186">
        <v>0.13</v>
      </c>
      <c r="Y73" s="189">
        <f t="shared" si="19"/>
        <v>-7.4899999999999994E-2</v>
      </c>
      <c r="Z73" s="186">
        <v>7.4800000000000005E-2</v>
      </c>
      <c r="AA73" s="186">
        <v>0.13</v>
      </c>
      <c r="AB73" s="189">
        <f t="shared" si="20"/>
        <v>-5.5199999999999999E-2</v>
      </c>
      <c r="AC73" s="186" t="s">
        <v>13</v>
      </c>
      <c r="AD73" s="186">
        <v>0.13</v>
      </c>
      <c r="AE73" s="189" t="s">
        <v>13</v>
      </c>
      <c r="AF73" s="186">
        <f t="shared" si="23"/>
        <v>-7.89888888888889E-2</v>
      </c>
      <c r="AG73" s="96">
        <v>56.23</v>
      </c>
      <c r="AH73" s="186">
        <f t="shared" si="22"/>
        <v>3.1976776091539454E-4</v>
      </c>
      <c r="AI73" s="134">
        <f t="shared" si="24"/>
        <v>-2.525810013719489E-5</v>
      </c>
      <c r="AJ73">
        <v>100.32</v>
      </c>
      <c r="AK73" s="96">
        <v>0.21</v>
      </c>
      <c r="AL73" s="96">
        <v>-3.5</v>
      </c>
    </row>
    <row r="74" spans="1:38">
      <c r="A74" s="76" t="s">
        <v>2532</v>
      </c>
      <c r="B74" s="186">
        <v>0.02</v>
      </c>
      <c r="C74" s="186">
        <v>0.13</v>
      </c>
      <c r="D74" s="189">
        <f t="shared" si="25"/>
        <v>-0.11</v>
      </c>
      <c r="E74" s="186">
        <v>0.01</v>
      </c>
      <c r="F74" s="186">
        <v>0.13</v>
      </c>
      <c r="G74" s="189">
        <f t="shared" si="13"/>
        <v>-0.12000000000000001</v>
      </c>
      <c r="H74" s="186">
        <v>0.03</v>
      </c>
      <c r="I74" s="186">
        <v>0.13</v>
      </c>
      <c r="J74" s="189">
        <f t="shared" si="14"/>
        <v>-0.1</v>
      </c>
      <c r="K74" s="186">
        <v>0.01</v>
      </c>
      <c r="L74" s="186">
        <v>0.13</v>
      </c>
      <c r="M74" s="189">
        <f t="shared" si="15"/>
        <v>-0.12000000000000001</v>
      </c>
      <c r="N74" s="186">
        <v>-0.02</v>
      </c>
      <c r="O74" s="186">
        <v>0.13</v>
      </c>
      <c r="P74" s="189">
        <f t="shared" si="16"/>
        <v>-0.15</v>
      </c>
      <c r="Q74" s="186">
        <v>0</v>
      </c>
      <c r="R74" s="186">
        <v>0.13</v>
      </c>
      <c r="S74" s="189">
        <f t="shared" si="17"/>
        <v>-0.13</v>
      </c>
      <c r="T74" s="186">
        <v>0.01</v>
      </c>
      <c r="U74" s="186">
        <v>0.13</v>
      </c>
      <c r="V74" s="189">
        <f t="shared" si="18"/>
        <v>-0.12000000000000001</v>
      </c>
      <c r="W74" s="186">
        <v>0.01</v>
      </c>
      <c r="X74" s="186">
        <v>0.13</v>
      </c>
      <c r="Y74" s="189">
        <f t="shared" si="19"/>
        <v>-0.12000000000000001</v>
      </c>
      <c r="Z74" s="186">
        <v>0.02</v>
      </c>
      <c r="AA74" s="186">
        <v>0.13</v>
      </c>
      <c r="AB74" s="189">
        <f t="shared" si="20"/>
        <v>-0.11</v>
      </c>
      <c r="AC74" s="186">
        <v>0.03</v>
      </c>
      <c r="AD74" s="186">
        <v>0.13</v>
      </c>
      <c r="AE74" s="189">
        <f t="shared" si="21"/>
        <v>-0.1</v>
      </c>
      <c r="AF74" s="186">
        <f t="shared" si="23"/>
        <v>-0.11800000000000002</v>
      </c>
      <c r="AG74" s="96">
        <v>481</v>
      </c>
      <c r="AH74" s="186">
        <f t="shared" si="22"/>
        <v>2.735342219461227E-3</v>
      </c>
      <c r="AI74" s="134">
        <f t="shared" si="24"/>
        <v>-3.2277038189642486E-4</v>
      </c>
      <c r="AJ74">
        <v>526.82000000000005</v>
      </c>
      <c r="AK74" s="96">
        <v>1.29</v>
      </c>
      <c r="AL74" s="96">
        <v>-19.5</v>
      </c>
    </row>
    <row r="75" spans="1:38">
      <c r="A75" s="76" t="s">
        <v>2533</v>
      </c>
      <c r="B75" s="186">
        <v>4.1500000000000002E-2</v>
      </c>
      <c r="C75" s="186">
        <v>0.13</v>
      </c>
      <c r="D75" s="189">
        <f t="shared" si="25"/>
        <v>-8.8499999999999995E-2</v>
      </c>
      <c r="E75" s="186">
        <v>3.09E-2</v>
      </c>
      <c r="F75" s="186">
        <v>0.13</v>
      </c>
      <c r="G75" s="189">
        <f t="shared" si="13"/>
        <v>-9.9100000000000008E-2</v>
      </c>
      <c r="H75" s="186">
        <v>5.04E-2</v>
      </c>
      <c r="I75" s="186">
        <v>0.13</v>
      </c>
      <c r="J75" s="189">
        <f t="shared" si="14"/>
        <v>-7.9600000000000004E-2</v>
      </c>
      <c r="K75" s="186">
        <v>-2.4E-2</v>
      </c>
      <c r="L75" s="186">
        <v>0.13</v>
      </c>
      <c r="M75" s="189">
        <f t="shared" si="15"/>
        <v>-0.154</v>
      </c>
      <c r="N75" s="186">
        <v>-2.5399999999999999E-2</v>
      </c>
      <c r="O75" s="186">
        <v>0.13</v>
      </c>
      <c r="P75" s="189">
        <f t="shared" si="16"/>
        <v>-0.15540000000000001</v>
      </c>
      <c r="Q75" s="186" t="s">
        <v>13</v>
      </c>
      <c r="R75" s="186">
        <v>0.13</v>
      </c>
      <c r="S75" s="189" t="s">
        <v>13</v>
      </c>
      <c r="T75" s="186">
        <v>1.46E-2</v>
      </c>
      <c r="U75" s="186">
        <v>0.13</v>
      </c>
      <c r="V75" s="189">
        <f t="shared" si="18"/>
        <v>-0.1154</v>
      </c>
      <c r="W75" s="186">
        <v>4.58E-2</v>
      </c>
      <c r="X75" s="186">
        <v>0.13</v>
      </c>
      <c r="Y75" s="189">
        <f t="shared" si="19"/>
        <v>-8.4199999999999997E-2</v>
      </c>
      <c r="Z75" s="186">
        <v>6.4299999999999996E-2</v>
      </c>
      <c r="AA75" s="186">
        <v>0.13</v>
      </c>
      <c r="AB75" s="189">
        <f t="shared" si="20"/>
        <v>-6.5700000000000008E-2</v>
      </c>
      <c r="AC75" s="186">
        <v>5.6099999999999997E-2</v>
      </c>
      <c r="AD75" s="186">
        <v>0.13</v>
      </c>
      <c r="AE75" s="189">
        <f t="shared" si="21"/>
        <v>-7.3900000000000007E-2</v>
      </c>
      <c r="AF75" s="186">
        <f t="shared" si="23"/>
        <v>-0.10175555555555554</v>
      </c>
      <c r="AG75" s="96">
        <v>315.22000000000003</v>
      </c>
      <c r="AH75" s="186">
        <f t="shared" si="22"/>
        <v>1.7925874728036758E-3</v>
      </c>
      <c r="AI75" s="134">
        <f t="shared" si="24"/>
        <v>-1.8240573417706735E-4</v>
      </c>
      <c r="AJ75">
        <v>441.25</v>
      </c>
      <c r="AK75" s="96">
        <v>0.96</v>
      </c>
      <c r="AL75" s="96">
        <v>-18.38</v>
      </c>
    </row>
    <row r="76" spans="1:38">
      <c r="A76" s="76" t="s">
        <v>2534</v>
      </c>
      <c r="B76" s="186">
        <v>-1.54E-2</v>
      </c>
      <c r="C76" s="186">
        <v>0.13</v>
      </c>
      <c r="D76" s="189">
        <f t="shared" si="25"/>
        <v>-0.1454</v>
      </c>
      <c r="E76" s="186">
        <v>-2.3999999999999998E-3</v>
      </c>
      <c r="F76" s="186">
        <v>0.13</v>
      </c>
      <c r="G76" s="189">
        <f t="shared" si="13"/>
        <v>-0.13240000000000002</v>
      </c>
      <c r="H76" s="186">
        <v>3.85E-2</v>
      </c>
      <c r="I76" s="186">
        <v>0.13</v>
      </c>
      <c r="J76" s="189">
        <f t="shared" si="14"/>
        <v>-9.1499999999999998E-2</v>
      </c>
      <c r="K76" s="186">
        <v>3.4700000000000002E-2</v>
      </c>
      <c r="L76" s="186">
        <v>0.13</v>
      </c>
      <c r="M76" s="189">
        <f t="shared" si="15"/>
        <v>-9.5299999999999996E-2</v>
      </c>
      <c r="N76" s="186">
        <v>1.5900000000000001E-2</v>
      </c>
      <c r="O76" s="186">
        <v>0.13</v>
      </c>
      <c r="P76" s="189">
        <f t="shared" si="16"/>
        <v>-0.11410000000000001</v>
      </c>
      <c r="Q76" s="186">
        <v>4.6899999999999997E-2</v>
      </c>
      <c r="R76" s="186">
        <v>0.13</v>
      </c>
      <c r="S76" s="189">
        <f t="shared" si="17"/>
        <v>-8.3100000000000007E-2</v>
      </c>
      <c r="T76" s="186">
        <v>4.6800000000000001E-2</v>
      </c>
      <c r="U76" s="186">
        <v>0.13</v>
      </c>
      <c r="V76" s="189">
        <f t="shared" si="18"/>
        <v>-8.3199999999999996E-2</v>
      </c>
      <c r="W76" s="186">
        <v>2.3599999999999999E-2</v>
      </c>
      <c r="X76" s="186">
        <v>0.13</v>
      </c>
      <c r="Y76" s="189">
        <f t="shared" si="19"/>
        <v>-0.10640000000000001</v>
      </c>
      <c r="Z76" s="186">
        <v>2.7799999999999998E-2</v>
      </c>
      <c r="AA76" s="186">
        <v>0.13</v>
      </c>
      <c r="AB76" s="189">
        <f t="shared" si="20"/>
        <v>-0.10220000000000001</v>
      </c>
      <c r="AC76" s="186">
        <v>1.3899999999999999E-2</v>
      </c>
      <c r="AD76" s="186">
        <v>0.13</v>
      </c>
      <c r="AE76" s="189">
        <f t="shared" si="21"/>
        <v>-0.11610000000000001</v>
      </c>
      <c r="AF76" s="186">
        <f t="shared" si="23"/>
        <v>-0.10697000000000004</v>
      </c>
      <c r="AG76" s="96">
        <v>97.18</v>
      </c>
      <c r="AH76" s="186">
        <f t="shared" si="22"/>
        <v>5.526414904100666E-4</v>
      </c>
      <c r="AI76" s="134">
        <f t="shared" si="24"/>
        <v>-5.9116060229164844E-5</v>
      </c>
      <c r="AJ76">
        <v>180.81</v>
      </c>
      <c r="AK76" s="96">
        <v>0.34</v>
      </c>
      <c r="AL76" s="96">
        <v>-5.55</v>
      </c>
    </row>
    <row r="77" spans="1:38">
      <c r="A77" s="76" t="s">
        <v>2535</v>
      </c>
      <c r="B77" s="186">
        <v>0</v>
      </c>
      <c r="C77" s="186">
        <v>0.13</v>
      </c>
      <c r="D77" s="189">
        <f t="shared" si="25"/>
        <v>-0.13</v>
      </c>
      <c r="E77" s="186">
        <v>0.03</v>
      </c>
      <c r="F77" s="186">
        <v>0.13</v>
      </c>
      <c r="G77" s="189">
        <f t="shared" si="13"/>
        <v>-0.1</v>
      </c>
      <c r="H77" s="186">
        <v>0.01</v>
      </c>
      <c r="I77" s="186">
        <v>0.13</v>
      </c>
      <c r="J77" s="189">
        <f t="shared" si="14"/>
        <v>-0.12000000000000001</v>
      </c>
      <c r="K77" s="186">
        <v>-0.08</v>
      </c>
      <c r="L77" s="186">
        <v>0.13</v>
      </c>
      <c r="M77" s="189">
        <f t="shared" si="15"/>
        <v>-0.21000000000000002</v>
      </c>
      <c r="N77" s="186">
        <v>0.09</v>
      </c>
      <c r="O77" s="186">
        <v>0.13</v>
      </c>
      <c r="P77" s="189">
        <f t="shared" si="16"/>
        <v>-4.0000000000000008E-2</v>
      </c>
      <c r="Q77" s="186">
        <v>0.1</v>
      </c>
      <c r="R77" s="186">
        <v>0.13</v>
      </c>
      <c r="S77" s="189">
        <f t="shared" si="17"/>
        <v>-0.03</v>
      </c>
      <c r="T77" s="186">
        <v>0</v>
      </c>
      <c r="U77" s="186">
        <v>0.13</v>
      </c>
      <c r="V77" s="189">
        <f t="shared" si="18"/>
        <v>-0.13</v>
      </c>
      <c r="W77" s="186">
        <v>-0.02</v>
      </c>
      <c r="X77" s="186">
        <v>0.13</v>
      </c>
      <c r="Y77" s="189">
        <f t="shared" si="19"/>
        <v>-0.15</v>
      </c>
      <c r="Z77" s="186">
        <v>-0.08</v>
      </c>
      <c r="AA77" s="186">
        <v>0.13</v>
      </c>
      <c r="AB77" s="189">
        <f t="shared" si="20"/>
        <v>-0.21000000000000002</v>
      </c>
      <c r="AC77" s="186">
        <v>-0.05</v>
      </c>
      <c r="AD77" s="186">
        <v>0.13</v>
      </c>
      <c r="AE77" s="189">
        <f t="shared" si="21"/>
        <v>-0.18</v>
      </c>
      <c r="AF77" s="186">
        <f t="shared" si="23"/>
        <v>-0.13</v>
      </c>
      <c r="AG77" s="96">
        <v>735.05</v>
      </c>
      <c r="AH77" s="186">
        <f t="shared" si="22"/>
        <v>4.1800692274739596E-3</v>
      </c>
      <c r="AI77" s="134">
        <f t="shared" si="24"/>
        <v>-5.4340899957161471E-4</v>
      </c>
      <c r="AJ77">
        <v>3089.12</v>
      </c>
      <c r="AK77" s="96" t="s">
        <v>13</v>
      </c>
      <c r="AL77" s="96">
        <v>-32.33</v>
      </c>
    </row>
    <row r="78" spans="1:38">
      <c r="A78" s="76" t="s">
        <v>2536</v>
      </c>
      <c r="B78" s="186">
        <v>5.6599999999999998E-2</v>
      </c>
      <c r="C78" s="186">
        <v>0.13</v>
      </c>
      <c r="D78" s="189">
        <f t="shared" si="25"/>
        <v>-7.3400000000000007E-2</v>
      </c>
      <c r="E78" s="186">
        <v>6.5100000000000005E-2</v>
      </c>
      <c r="F78" s="186">
        <v>0.13</v>
      </c>
      <c r="G78" s="189">
        <f t="shared" si="13"/>
        <v>-6.4899999999999999E-2</v>
      </c>
      <c r="H78" s="186">
        <v>5.4699999999999999E-2</v>
      </c>
      <c r="I78" s="186">
        <v>0.13</v>
      </c>
      <c r="J78" s="189">
        <f t="shared" si="14"/>
        <v>-7.5300000000000006E-2</v>
      </c>
      <c r="K78" s="186">
        <v>4.5400000000000003E-2</v>
      </c>
      <c r="L78" s="186">
        <v>0.13</v>
      </c>
      <c r="M78" s="189">
        <f t="shared" si="15"/>
        <v>-8.4600000000000009E-2</v>
      </c>
      <c r="N78" s="186">
        <v>4.9500000000000002E-2</v>
      </c>
      <c r="O78" s="186">
        <v>0.13</v>
      </c>
      <c r="P78" s="189">
        <f t="shared" si="16"/>
        <v>-8.0500000000000002E-2</v>
      </c>
      <c r="Q78" s="186">
        <v>1.41E-2</v>
      </c>
      <c r="R78" s="186">
        <v>0.13</v>
      </c>
      <c r="S78" s="189">
        <f t="shared" si="17"/>
        <v>-0.1159</v>
      </c>
      <c r="T78" s="186">
        <v>0.02</v>
      </c>
      <c r="U78" s="186">
        <v>0.13</v>
      </c>
      <c r="V78" s="189">
        <f t="shared" si="18"/>
        <v>-0.11</v>
      </c>
      <c r="W78" s="186">
        <v>-0.2326</v>
      </c>
      <c r="X78" s="186">
        <v>0.13</v>
      </c>
      <c r="Y78" s="189">
        <f t="shared" si="19"/>
        <v>-0.36260000000000003</v>
      </c>
      <c r="Z78" s="186">
        <v>0.127</v>
      </c>
      <c r="AA78" s="186">
        <v>0.13</v>
      </c>
      <c r="AB78" s="189">
        <f t="shared" si="20"/>
        <v>-3.0000000000000027E-3</v>
      </c>
      <c r="AC78" s="186">
        <v>-0.42670000000000002</v>
      </c>
      <c r="AD78" s="186">
        <v>0.13</v>
      </c>
      <c r="AE78" s="189">
        <f t="shared" si="21"/>
        <v>-0.55669999999999997</v>
      </c>
      <c r="AF78" s="186">
        <f t="shared" si="23"/>
        <v>-0.15268999999999999</v>
      </c>
      <c r="AG78" s="96">
        <v>5.87</v>
      </c>
      <c r="AH78" s="186">
        <f t="shared" si="22"/>
        <v>3.3381411285316843E-5</v>
      </c>
      <c r="AI78" s="134">
        <f t="shared" si="24"/>
        <v>-5.097007689155029E-6</v>
      </c>
      <c r="AJ78">
        <v>7.14</v>
      </c>
      <c r="AK78" s="96">
        <v>0.17</v>
      </c>
      <c r="AL78" s="96" t="s">
        <v>13</v>
      </c>
    </row>
    <row r="79" spans="1:38">
      <c r="A79" s="76" t="s">
        <v>2537</v>
      </c>
      <c r="B79" s="186">
        <v>7.2800000000000004E-2</v>
      </c>
      <c r="C79" s="186">
        <v>0.13</v>
      </c>
      <c r="D79" s="189">
        <f t="shared" si="25"/>
        <v>-5.7200000000000001E-2</v>
      </c>
      <c r="E79" s="186">
        <v>7.2300000000000003E-2</v>
      </c>
      <c r="F79" s="186">
        <v>0.13</v>
      </c>
      <c r="G79" s="189">
        <f t="shared" si="13"/>
        <v>-5.7700000000000001E-2</v>
      </c>
      <c r="H79" s="186">
        <v>9.3600000000000003E-2</v>
      </c>
      <c r="I79" s="186">
        <v>0.13</v>
      </c>
      <c r="J79" s="189">
        <f t="shared" si="14"/>
        <v>-3.6400000000000002E-2</v>
      </c>
      <c r="K79" s="186">
        <v>0.11550000000000001</v>
      </c>
      <c r="L79" s="186">
        <v>0.13</v>
      </c>
      <c r="M79" s="189">
        <f t="shared" si="15"/>
        <v>-1.4499999999999999E-2</v>
      </c>
      <c r="N79" s="186">
        <v>7.9899999999999999E-2</v>
      </c>
      <c r="O79" s="186">
        <v>0.13</v>
      </c>
      <c r="P79" s="189">
        <f t="shared" si="16"/>
        <v>-5.0100000000000006E-2</v>
      </c>
      <c r="Q79" s="186">
        <v>8.9999999999999993E-3</v>
      </c>
      <c r="R79" s="186">
        <v>0.13</v>
      </c>
      <c r="S79" s="189">
        <f t="shared" si="17"/>
        <v>-0.12100000000000001</v>
      </c>
      <c r="T79" s="186">
        <v>-1.37E-2</v>
      </c>
      <c r="U79" s="186">
        <v>0.13</v>
      </c>
      <c r="V79" s="189">
        <f t="shared" si="18"/>
        <v>-0.14369999999999999</v>
      </c>
      <c r="W79" s="186">
        <v>6.0299999999999999E-2</v>
      </c>
      <c r="X79" s="186">
        <v>0.13</v>
      </c>
      <c r="Y79" s="189">
        <f t="shared" si="19"/>
        <v>-6.9700000000000012E-2</v>
      </c>
      <c r="Z79" s="186">
        <v>-0.1159</v>
      </c>
      <c r="AA79" s="186">
        <v>0.13</v>
      </c>
      <c r="AB79" s="189">
        <f t="shared" si="20"/>
        <v>-0.24590000000000001</v>
      </c>
      <c r="AC79" s="186">
        <v>-7.3800000000000004E-2</v>
      </c>
      <c r="AD79" s="186">
        <v>0.13</v>
      </c>
      <c r="AE79" s="189">
        <f t="shared" si="21"/>
        <v>-0.20380000000000001</v>
      </c>
      <c r="AF79" s="186">
        <f t="shared" si="23"/>
        <v>-0.1</v>
      </c>
      <c r="AG79" s="96">
        <v>491.55</v>
      </c>
      <c r="AH79" s="186">
        <f t="shared" si="22"/>
        <v>2.7953377712602204E-3</v>
      </c>
      <c r="AI79" s="134">
        <f t="shared" si="24"/>
        <v>-2.7953377712602206E-4</v>
      </c>
      <c r="AJ79">
        <v>890.41</v>
      </c>
      <c r="AK79" s="96" t="s">
        <v>13</v>
      </c>
      <c r="AL79" s="96">
        <v>-26.67</v>
      </c>
    </row>
    <row r="80" spans="1:38">
      <c r="A80" s="76" t="s">
        <v>2538</v>
      </c>
      <c r="B80" s="186">
        <v>0.23680000000000001</v>
      </c>
      <c r="C80" s="186">
        <v>0.13</v>
      </c>
      <c r="D80" s="189">
        <f t="shared" si="25"/>
        <v>0.10680000000000001</v>
      </c>
      <c r="E80" s="186">
        <v>4.8500000000000001E-2</v>
      </c>
      <c r="F80" s="186">
        <v>0.13</v>
      </c>
      <c r="G80" s="189">
        <f t="shared" si="13"/>
        <v>-8.1500000000000003E-2</v>
      </c>
      <c r="H80" s="186">
        <v>1.61E-2</v>
      </c>
      <c r="I80" s="186">
        <v>0.13</v>
      </c>
      <c r="J80" s="189">
        <f t="shared" si="14"/>
        <v>-0.1139</v>
      </c>
      <c r="K80" s="186">
        <v>1.83E-2</v>
      </c>
      <c r="L80" s="186">
        <v>0.13</v>
      </c>
      <c r="M80" s="189">
        <f t="shared" si="15"/>
        <v>-0.11170000000000001</v>
      </c>
      <c r="N80" s="186">
        <v>0.1396</v>
      </c>
      <c r="O80" s="186">
        <v>0.13</v>
      </c>
      <c r="P80" s="189">
        <f t="shared" si="16"/>
        <v>9.5999999999999974E-3</v>
      </c>
      <c r="Q80" s="186">
        <v>1.4800000000000001E-2</v>
      </c>
      <c r="R80" s="186">
        <v>0.13</v>
      </c>
      <c r="S80" s="189">
        <f t="shared" si="17"/>
        <v>-0.1152</v>
      </c>
      <c r="T80" s="186">
        <v>8.5500000000000007E-2</v>
      </c>
      <c r="U80" s="186">
        <v>0.13</v>
      </c>
      <c r="V80" s="189">
        <f t="shared" si="18"/>
        <v>-4.4499999999999998E-2</v>
      </c>
      <c r="W80" s="186">
        <v>-7.0499999999999993E-2</v>
      </c>
      <c r="X80" s="186">
        <v>0.13</v>
      </c>
      <c r="Y80" s="189">
        <f t="shared" si="19"/>
        <v>-0.20050000000000001</v>
      </c>
      <c r="Z80" s="186">
        <v>-1.12E-2</v>
      </c>
      <c r="AA80" s="186">
        <v>0.13</v>
      </c>
      <c r="AB80" s="189">
        <f t="shared" si="20"/>
        <v>-0.14119999999999999</v>
      </c>
      <c r="AC80" s="186">
        <v>-3.1600000000000003E-2</v>
      </c>
      <c r="AD80" s="186">
        <v>0.13</v>
      </c>
      <c r="AE80" s="189">
        <f t="shared" si="21"/>
        <v>-0.16160000000000002</v>
      </c>
      <c r="AF80" s="186">
        <f t="shared" si="23"/>
        <v>-8.5369999999999988E-2</v>
      </c>
      <c r="AG80" s="96">
        <v>107.39</v>
      </c>
      <c r="AH80" s="186">
        <f t="shared" si="22"/>
        <v>6.1070353627430598E-4</v>
      </c>
      <c r="AI80" s="134">
        <f t="shared" si="24"/>
        <v>-5.2135760891737497E-5</v>
      </c>
      <c r="AJ80">
        <v>111.8</v>
      </c>
      <c r="AK80" s="96">
        <v>0.02</v>
      </c>
      <c r="AL80" s="96">
        <v>-17.649999999999999</v>
      </c>
    </row>
    <row r="81" spans="1:38">
      <c r="A81" s="76" t="s">
        <v>2539</v>
      </c>
      <c r="B81" s="186">
        <v>0.24</v>
      </c>
      <c r="C81" s="186">
        <v>0.13</v>
      </c>
      <c r="D81" s="189">
        <f t="shared" si="25"/>
        <v>0.10999999999999999</v>
      </c>
      <c r="E81" s="186">
        <v>0.39</v>
      </c>
      <c r="F81" s="186">
        <v>0.13</v>
      </c>
      <c r="G81" s="189">
        <f t="shared" si="13"/>
        <v>0.26</v>
      </c>
      <c r="H81" s="186">
        <v>0.21</v>
      </c>
      <c r="I81" s="186">
        <v>0.13</v>
      </c>
      <c r="J81" s="189">
        <f t="shared" si="14"/>
        <v>7.9999999999999988E-2</v>
      </c>
      <c r="K81" s="186">
        <v>0.12</v>
      </c>
      <c r="L81" s="186">
        <v>0.13</v>
      </c>
      <c r="M81" s="189">
        <f t="shared" si="15"/>
        <v>-1.0000000000000009E-2</v>
      </c>
      <c r="N81" s="186">
        <v>0.18</v>
      </c>
      <c r="O81" s="186">
        <v>0.13</v>
      </c>
      <c r="P81" s="189">
        <f t="shared" si="16"/>
        <v>4.9999999999999989E-2</v>
      </c>
      <c r="Q81" s="186">
        <v>0.16</v>
      </c>
      <c r="R81" s="186">
        <v>0.13</v>
      </c>
      <c r="S81" s="189">
        <f t="shared" si="17"/>
        <v>0.03</v>
      </c>
      <c r="T81" s="186">
        <v>0.1</v>
      </c>
      <c r="U81" s="186">
        <v>0.13</v>
      </c>
      <c r="V81" s="189">
        <f t="shared" si="18"/>
        <v>-0.03</v>
      </c>
      <c r="W81" s="186">
        <v>0.12</v>
      </c>
      <c r="X81" s="186">
        <v>0.13</v>
      </c>
      <c r="Y81" s="189">
        <f t="shared" si="19"/>
        <v>-1.0000000000000009E-2</v>
      </c>
      <c r="Z81" s="186">
        <v>0.08</v>
      </c>
      <c r="AA81" s="186">
        <v>0.13</v>
      </c>
      <c r="AB81" s="189">
        <f t="shared" si="20"/>
        <v>-0.05</v>
      </c>
      <c r="AC81" s="186">
        <v>0.08</v>
      </c>
      <c r="AD81" s="186">
        <v>0.13</v>
      </c>
      <c r="AE81" s="189">
        <f t="shared" si="21"/>
        <v>-0.05</v>
      </c>
      <c r="AF81" s="186">
        <f t="shared" si="23"/>
        <v>3.7999999999999992E-2</v>
      </c>
      <c r="AG81" s="96">
        <v>352.2</v>
      </c>
      <c r="AH81" s="186">
        <f t="shared" si="22"/>
        <v>2.0028846771190105E-3</v>
      </c>
      <c r="AI81" s="134">
        <f t="shared" si="24"/>
        <v>7.6109617730522387E-5</v>
      </c>
      <c r="AJ81">
        <v>371.98</v>
      </c>
      <c r="AK81" s="96">
        <v>1.18</v>
      </c>
      <c r="AL81" s="96">
        <v>-26.74</v>
      </c>
    </row>
    <row r="82" spans="1:38">
      <c r="A82" s="76" t="s">
        <v>2540</v>
      </c>
      <c r="B82" s="186">
        <v>8.8499999999999995E-2</v>
      </c>
      <c r="C82" s="186">
        <v>0.13</v>
      </c>
      <c r="D82" s="189">
        <f t="shared" si="25"/>
        <v>-4.1500000000000009E-2</v>
      </c>
      <c r="E82" s="186">
        <v>1.2200000000000001E-2</v>
      </c>
      <c r="F82" s="186">
        <v>0.13</v>
      </c>
      <c r="G82" s="189">
        <f t="shared" si="13"/>
        <v>-0.1178</v>
      </c>
      <c r="H82" s="186">
        <v>2.52E-2</v>
      </c>
      <c r="I82" s="186">
        <v>0.13</v>
      </c>
      <c r="J82" s="189">
        <f t="shared" si="14"/>
        <v>-0.1048</v>
      </c>
      <c r="K82" s="186">
        <v>5.6099999999999997E-2</v>
      </c>
      <c r="L82" s="186">
        <v>0.13</v>
      </c>
      <c r="M82" s="189">
        <f t="shared" si="15"/>
        <v>-7.3900000000000007E-2</v>
      </c>
      <c r="N82" s="186">
        <v>9.2799999999999994E-2</v>
      </c>
      <c r="O82" s="186">
        <v>0.13</v>
      </c>
      <c r="P82" s="189">
        <f t="shared" si="16"/>
        <v>-3.7200000000000011E-2</v>
      </c>
      <c r="Q82" s="186">
        <v>0.1007</v>
      </c>
      <c r="R82" s="186">
        <v>0.13</v>
      </c>
      <c r="S82" s="189">
        <f t="shared" si="17"/>
        <v>-2.9300000000000007E-2</v>
      </c>
      <c r="T82" s="186">
        <v>3.2099999999999997E-2</v>
      </c>
      <c r="U82" s="186">
        <v>0.13</v>
      </c>
      <c r="V82" s="189">
        <f t="shared" si="18"/>
        <v>-9.7900000000000015E-2</v>
      </c>
      <c r="W82" s="186">
        <v>8.4099999999999994E-2</v>
      </c>
      <c r="X82" s="186">
        <v>0.13</v>
      </c>
      <c r="Y82" s="189">
        <f t="shared" si="19"/>
        <v>-4.590000000000001E-2</v>
      </c>
      <c r="Z82" s="186">
        <v>6.2199999999999998E-2</v>
      </c>
      <c r="AA82" s="186">
        <v>0.13</v>
      </c>
      <c r="AB82" s="189">
        <f t="shared" si="20"/>
        <v>-6.7799999999999999E-2</v>
      </c>
      <c r="AC82" s="186">
        <v>4.2299999999999997E-2</v>
      </c>
      <c r="AD82" s="186">
        <v>0.13</v>
      </c>
      <c r="AE82" s="189">
        <f t="shared" si="21"/>
        <v>-8.77E-2</v>
      </c>
      <c r="AF82" s="186">
        <f t="shared" si="23"/>
        <v>-7.0380000000000012E-2</v>
      </c>
      <c r="AG82" s="96">
        <v>38.33</v>
      </c>
      <c r="AH82" s="186">
        <f t="shared" si="22"/>
        <v>2.1797436023274184E-4</v>
      </c>
      <c r="AI82" s="134">
        <f t="shared" si="24"/>
        <v>-1.5341035473180374E-5</v>
      </c>
      <c r="AJ82">
        <v>38.47</v>
      </c>
      <c r="AK82" s="96">
        <v>0</v>
      </c>
      <c r="AL82" s="96">
        <v>-11.74</v>
      </c>
    </row>
    <row r="83" spans="1:38">
      <c r="A83" s="76" t="s">
        <v>2541</v>
      </c>
      <c r="B83" s="186">
        <v>0.186</v>
      </c>
      <c r="C83" s="186">
        <v>0.13</v>
      </c>
      <c r="D83" s="189">
        <f t="shared" si="25"/>
        <v>5.5999999999999994E-2</v>
      </c>
      <c r="E83" s="186">
        <v>0.15870000000000001</v>
      </c>
      <c r="F83" s="186">
        <v>0.13</v>
      </c>
      <c r="G83" s="189">
        <f t="shared" si="13"/>
        <v>2.8700000000000003E-2</v>
      </c>
      <c r="H83" s="186">
        <v>0.26939999999999997</v>
      </c>
      <c r="I83" s="186">
        <v>0.13</v>
      </c>
      <c r="J83" s="189">
        <f t="shared" si="14"/>
        <v>0.13939999999999997</v>
      </c>
      <c r="K83" s="186">
        <v>8.0199999999999994E-2</v>
      </c>
      <c r="L83" s="186">
        <v>0.13</v>
      </c>
      <c r="M83" s="189">
        <f t="shared" si="15"/>
        <v>-4.9800000000000011E-2</v>
      </c>
      <c r="N83" s="186">
        <v>0.04</v>
      </c>
      <c r="O83" s="186">
        <v>0.13</v>
      </c>
      <c r="P83" s="189">
        <f t="shared" si="16"/>
        <v>-0.09</v>
      </c>
      <c r="Q83" s="186">
        <v>1.0500000000000001E-2</v>
      </c>
      <c r="R83" s="186">
        <v>0.13</v>
      </c>
      <c r="S83" s="189">
        <f t="shared" si="17"/>
        <v>-0.11950000000000001</v>
      </c>
      <c r="T83" s="186">
        <v>-5.2200000000000003E-2</v>
      </c>
      <c r="U83" s="186">
        <v>0.13</v>
      </c>
      <c r="V83" s="189">
        <f t="shared" si="18"/>
        <v>-0.1822</v>
      </c>
      <c r="W83" s="186">
        <v>7.1599999999999997E-2</v>
      </c>
      <c r="X83" s="186">
        <v>0.13</v>
      </c>
      <c r="Y83" s="189">
        <f t="shared" si="19"/>
        <v>-5.8400000000000007E-2</v>
      </c>
      <c r="Z83" s="186">
        <v>5.5899999999999998E-2</v>
      </c>
      <c r="AA83" s="186">
        <v>0.13</v>
      </c>
      <c r="AB83" s="189">
        <f t="shared" si="20"/>
        <v>-7.4099999999999999E-2</v>
      </c>
      <c r="AC83" s="186">
        <v>2.8000000000000001E-2</v>
      </c>
      <c r="AD83" s="186">
        <v>0.13</v>
      </c>
      <c r="AE83" s="189">
        <f t="shared" si="21"/>
        <v>-0.10200000000000001</v>
      </c>
      <c r="AF83" s="186">
        <f t="shared" si="23"/>
        <v>-4.5190000000000008E-2</v>
      </c>
      <c r="AG83" s="96">
        <v>42.49</v>
      </c>
      <c r="AH83" s="186">
        <f t="shared" si="22"/>
        <v>2.4163137402267678E-4</v>
      </c>
      <c r="AI83" s="134">
        <f t="shared" si="24"/>
        <v>-1.0919321792084766E-5</v>
      </c>
      <c r="AJ83">
        <v>46.58</v>
      </c>
      <c r="AK83" s="96">
        <v>0.03</v>
      </c>
      <c r="AL83" s="96">
        <v>-11.81</v>
      </c>
    </row>
    <row r="84" spans="1:38">
      <c r="A84" s="76" t="s">
        <v>2542</v>
      </c>
      <c r="B84" s="186"/>
      <c r="C84" s="186">
        <v>0.13</v>
      </c>
      <c r="D84" s="189">
        <f t="shared" si="25"/>
        <v>-0.13</v>
      </c>
      <c r="E84" s="186">
        <v>-0.11269999999999999</v>
      </c>
      <c r="F84" s="186">
        <v>0.13</v>
      </c>
      <c r="G84" s="189">
        <f t="shared" si="13"/>
        <v>-0.2427</v>
      </c>
      <c r="H84" s="186">
        <v>0.8931</v>
      </c>
      <c r="I84" s="186">
        <v>0.13</v>
      </c>
      <c r="J84" s="189">
        <f t="shared" si="14"/>
        <v>0.7631</v>
      </c>
      <c r="K84" s="186">
        <v>1.4500000000000001E-2</v>
      </c>
      <c r="L84" s="186">
        <v>0.13</v>
      </c>
      <c r="M84" s="189">
        <f t="shared" si="15"/>
        <v>-0.11550000000000001</v>
      </c>
      <c r="N84" s="186">
        <v>1.18E-2</v>
      </c>
      <c r="O84" s="186">
        <v>0.13</v>
      </c>
      <c r="P84" s="189">
        <f t="shared" si="16"/>
        <v>-0.1182</v>
      </c>
      <c r="Q84" s="186">
        <v>-1.24E-2</v>
      </c>
      <c r="R84" s="186">
        <v>0.13</v>
      </c>
      <c r="S84" s="189">
        <f t="shared" si="17"/>
        <v>-0.1424</v>
      </c>
      <c r="T84" s="186">
        <v>0.22589999999999999</v>
      </c>
      <c r="U84" s="186">
        <v>0.13</v>
      </c>
      <c r="V84" s="189">
        <f t="shared" si="18"/>
        <v>9.5899999999999985E-2</v>
      </c>
      <c r="W84" s="186">
        <v>0.38869999999999999</v>
      </c>
      <c r="X84" s="186">
        <v>0.13</v>
      </c>
      <c r="Y84" s="189">
        <f t="shared" si="19"/>
        <v>0.25869999999999999</v>
      </c>
      <c r="Z84" s="186">
        <v>0.12039999999999999</v>
      </c>
      <c r="AA84" s="186">
        <v>0.13</v>
      </c>
      <c r="AB84" s="189">
        <f t="shared" si="20"/>
        <v>-9.6000000000000113E-3</v>
      </c>
      <c r="AC84" s="186">
        <v>9.0300000000000005E-2</v>
      </c>
      <c r="AD84" s="186">
        <v>0.13</v>
      </c>
      <c r="AE84" s="189">
        <f t="shared" si="21"/>
        <v>-3.9699999999999999E-2</v>
      </c>
      <c r="AF84" s="186">
        <f t="shared" si="23"/>
        <v>3.1959999999999995E-2</v>
      </c>
      <c r="AG84" s="96">
        <v>23.87</v>
      </c>
      <c r="AH84" s="186">
        <f t="shared" si="22"/>
        <v>1.3574349018407377E-4</v>
      </c>
      <c r="AI84" s="134">
        <f t="shared" si="24"/>
        <v>4.3383619462829967E-6</v>
      </c>
      <c r="AJ84">
        <v>24.24</v>
      </c>
      <c r="AK84" s="96">
        <v>1.66</v>
      </c>
      <c r="AL84" s="96">
        <v>-4.4000000000000004</v>
      </c>
    </row>
    <row r="85" spans="1:38">
      <c r="A85" s="76" t="s">
        <v>2543</v>
      </c>
      <c r="B85" s="186">
        <v>3.8100000000000002E-2</v>
      </c>
      <c r="C85" s="186">
        <v>0.13</v>
      </c>
      <c r="D85" s="189">
        <f t="shared" si="25"/>
        <v>-9.1900000000000009E-2</v>
      </c>
      <c r="E85" s="186">
        <v>1.9699999999999999E-2</v>
      </c>
      <c r="F85" s="186">
        <v>0.13</v>
      </c>
      <c r="G85" s="189">
        <f t="shared" si="13"/>
        <v>-0.11030000000000001</v>
      </c>
      <c r="H85" s="186">
        <v>3.3099999999999997E-2</v>
      </c>
      <c r="I85" s="186">
        <v>0.13</v>
      </c>
      <c r="J85" s="189">
        <f t="shared" si="14"/>
        <v>-9.6900000000000014E-2</v>
      </c>
      <c r="K85" s="186">
        <v>2.75E-2</v>
      </c>
      <c r="L85" s="186">
        <v>0.13</v>
      </c>
      <c r="M85" s="189">
        <f t="shared" si="15"/>
        <v>-0.10250000000000001</v>
      </c>
      <c r="N85" s="186">
        <v>5.3900000000000003E-2</v>
      </c>
      <c r="O85" s="186">
        <v>0.13</v>
      </c>
      <c r="P85" s="189">
        <f t="shared" si="16"/>
        <v>-7.6100000000000001E-2</v>
      </c>
      <c r="Q85" s="186">
        <v>6.7500000000000004E-2</v>
      </c>
      <c r="R85" s="186">
        <v>0.13</v>
      </c>
      <c r="S85" s="189">
        <f t="shared" si="17"/>
        <v>-6.25E-2</v>
      </c>
      <c r="T85" s="186">
        <v>7.9799999999999996E-2</v>
      </c>
      <c r="U85" s="186">
        <v>0.13</v>
      </c>
      <c r="V85" s="189">
        <f t="shared" si="18"/>
        <v>-5.0200000000000009E-2</v>
      </c>
      <c r="W85" s="186">
        <v>6.6000000000000003E-2</v>
      </c>
      <c r="X85" s="186">
        <v>0.13</v>
      </c>
      <c r="Y85" s="189">
        <f t="shared" si="19"/>
        <v>-6.4000000000000001E-2</v>
      </c>
      <c r="Z85" s="186">
        <v>6.2600000000000003E-2</v>
      </c>
      <c r="AA85" s="186">
        <v>0.13</v>
      </c>
      <c r="AB85" s="189">
        <f t="shared" si="20"/>
        <v>-6.7400000000000002E-2</v>
      </c>
      <c r="AC85" s="186">
        <v>6.0699999999999997E-2</v>
      </c>
      <c r="AD85" s="186">
        <v>0.13</v>
      </c>
      <c r="AE85" s="189">
        <f t="shared" si="21"/>
        <v>-6.93E-2</v>
      </c>
      <c r="AF85" s="186">
        <f t="shared" si="23"/>
        <v>-7.9110000000000014E-2</v>
      </c>
      <c r="AG85" s="96">
        <v>19.93</v>
      </c>
      <c r="AH85" s="186">
        <f t="shared" si="22"/>
        <v>1.1333756846956809E-4</v>
      </c>
      <c r="AI85" s="134">
        <f t="shared" si="24"/>
        <v>-8.9661350416275336E-6</v>
      </c>
      <c r="AJ85">
        <v>28.31</v>
      </c>
      <c r="AK85" s="96">
        <v>0.06</v>
      </c>
      <c r="AL85" s="96">
        <v>-12.02</v>
      </c>
    </row>
    <row r="86" spans="1:38">
      <c r="A86" s="76" t="s">
        <v>2544</v>
      </c>
      <c r="B86" s="186">
        <v>2.5000000000000001E-2</v>
      </c>
      <c r="C86" s="186">
        <v>0.13</v>
      </c>
      <c r="D86" s="189">
        <f t="shared" si="25"/>
        <v>-0.10500000000000001</v>
      </c>
      <c r="E86" s="186">
        <v>1.9400000000000001E-2</v>
      </c>
      <c r="F86" s="186">
        <v>0.13</v>
      </c>
      <c r="G86" s="189">
        <f t="shared" si="13"/>
        <v>-0.1106</v>
      </c>
      <c r="H86" s="186">
        <v>8.6E-3</v>
      </c>
      <c r="I86" s="186">
        <v>0.13</v>
      </c>
      <c r="J86" s="189">
        <f t="shared" si="14"/>
        <v>-0.12140000000000001</v>
      </c>
      <c r="K86" s="186">
        <v>1.0800000000000001E-2</v>
      </c>
      <c r="L86" s="186">
        <v>0.13</v>
      </c>
      <c r="M86" s="189">
        <f t="shared" si="15"/>
        <v>-0.1192</v>
      </c>
      <c r="N86" s="186">
        <v>1.2E-2</v>
      </c>
      <c r="O86" s="186">
        <v>0.13</v>
      </c>
      <c r="P86" s="189">
        <f t="shared" si="16"/>
        <v>-0.11800000000000001</v>
      </c>
      <c r="Q86" s="186">
        <v>-5.0000000000000001E-4</v>
      </c>
      <c r="R86" s="186">
        <v>0.13</v>
      </c>
      <c r="S86" s="189">
        <f t="shared" si="17"/>
        <v>-0.1305</v>
      </c>
      <c r="T86" s="186">
        <v>-7.9000000000000008E-3</v>
      </c>
      <c r="U86" s="186">
        <v>0.13</v>
      </c>
      <c r="V86" s="189">
        <f t="shared" si="18"/>
        <v>-0.13789999999999999</v>
      </c>
      <c r="W86" s="186">
        <v>-2.8899999999999999E-2</v>
      </c>
      <c r="X86" s="186">
        <v>0.13</v>
      </c>
      <c r="Y86" s="189">
        <f t="shared" si="19"/>
        <v>-0.15890000000000001</v>
      </c>
      <c r="Z86" s="186">
        <v>-1.23E-2</v>
      </c>
      <c r="AA86" s="186">
        <v>0.13</v>
      </c>
      <c r="AB86" s="189">
        <f t="shared" si="20"/>
        <v>-0.14230000000000001</v>
      </c>
      <c r="AC86" s="186">
        <v>-5.4600000000000003E-2</v>
      </c>
      <c r="AD86" s="186">
        <v>0.13</v>
      </c>
      <c r="AE86" s="189">
        <f t="shared" si="21"/>
        <v>-0.18460000000000001</v>
      </c>
      <c r="AF86" s="186">
        <f t="shared" si="23"/>
        <v>-0.13284000000000001</v>
      </c>
      <c r="AG86" s="96">
        <v>307.93</v>
      </c>
      <c r="AH86" s="186">
        <f t="shared" si="22"/>
        <v>1.751130830849679E-3</v>
      </c>
      <c r="AI86" s="134">
        <f t="shared" si="24"/>
        <v>-2.3262021957007139E-4</v>
      </c>
      <c r="AJ86">
        <v>320.69</v>
      </c>
      <c r="AK86" s="96" t="s">
        <v>13</v>
      </c>
      <c r="AL86" s="96">
        <v>-24.52</v>
      </c>
    </row>
    <row r="87" spans="1:38">
      <c r="A87" s="76" t="s">
        <v>2545</v>
      </c>
      <c r="B87" s="186">
        <v>0.1404</v>
      </c>
      <c r="C87" s="186">
        <v>0.13</v>
      </c>
      <c r="D87" s="189">
        <f t="shared" si="25"/>
        <v>1.0399999999999993E-2</v>
      </c>
      <c r="E87" s="186">
        <v>4.2599999999999999E-2</v>
      </c>
      <c r="F87" s="186">
        <v>0.13</v>
      </c>
      <c r="G87" s="189">
        <f t="shared" si="13"/>
        <v>-8.7400000000000005E-2</v>
      </c>
      <c r="H87" s="186">
        <v>-5.3199999999999997E-2</v>
      </c>
      <c r="I87" s="186">
        <v>0.13</v>
      </c>
      <c r="J87" s="189">
        <f t="shared" si="14"/>
        <v>-0.1832</v>
      </c>
      <c r="K87" s="186">
        <v>0.1019</v>
      </c>
      <c r="L87" s="186">
        <v>0.13</v>
      </c>
      <c r="M87" s="189">
        <f t="shared" si="15"/>
        <v>-2.81E-2</v>
      </c>
      <c r="N87" s="186" t="s">
        <v>13</v>
      </c>
      <c r="O87" s="186">
        <v>0.13</v>
      </c>
      <c r="P87" s="189" t="s">
        <v>13</v>
      </c>
      <c r="Q87" s="186">
        <v>0.16889999999999999</v>
      </c>
      <c r="R87" s="186">
        <v>0.13</v>
      </c>
      <c r="S87" s="189">
        <f t="shared" si="17"/>
        <v>3.889999999999999E-2</v>
      </c>
      <c r="T87" s="186">
        <v>2.23E-2</v>
      </c>
      <c r="U87" s="186">
        <v>0.13</v>
      </c>
      <c r="V87" s="189">
        <f t="shared" si="18"/>
        <v>-0.1077</v>
      </c>
      <c r="W87" s="186">
        <v>-3.5000000000000001E-3</v>
      </c>
      <c r="X87" s="186">
        <v>0.13</v>
      </c>
      <c r="Y87" s="189">
        <f t="shared" si="19"/>
        <v>-0.13350000000000001</v>
      </c>
      <c r="Z87" s="186">
        <v>-1.0200000000000001E-2</v>
      </c>
      <c r="AA87" s="186">
        <v>0.13</v>
      </c>
      <c r="AB87" s="189">
        <f t="shared" si="20"/>
        <v>-0.14019999999999999</v>
      </c>
      <c r="AC87" s="186">
        <v>-4.1799999999999997E-2</v>
      </c>
      <c r="AD87" s="186">
        <v>0.13</v>
      </c>
      <c r="AE87" s="189">
        <f t="shared" si="21"/>
        <v>-0.17180000000000001</v>
      </c>
      <c r="AF87" s="186">
        <f t="shared" si="23"/>
        <v>-8.9177777777777772E-2</v>
      </c>
      <c r="AG87" s="96">
        <v>155.74</v>
      </c>
      <c r="AH87" s="186">
        <f t="shared" si="22"/>
        <v>8.8565945376068919E-4</v>
      </c>
      <c r="AI87" s="134">
        <f t="shared" si="24"/>
        <v>-7.8981141954258794E-5</v>
      </c>
      <c r="AJ87">
        <v>165.86</v>
      </c>
      <c r="AK87" s="96" t="s">
        <v>13</v>
      </c>
      <c r="AL87" s="96">
        <v>-23.08</v>
      </c>
    </row>
    <row r="88" spans="1:38">
      <c r="A88" s="76" t="s">
        <v>2546</v>
      </c>
      <c r="B88" s="186" t="s">
        <v>13</v>
      </c>
      <c r="C88" s="186">
        <v>0.13</v>
      </c>
      <c r="D88" s="189" t="s">
        <v>13</v>
      </c>
      <c r="E88" s="186" t="s">
        <v>13</v>
      </c>
      <c r="F88" s="186">
        <v>0.13</v>
      </c>
      <c r="G88" s="189" t="s">
        <v>13</v>
      </c>
      <c r="H88" s="186" t="s">
        <v>13</v>
      </c>
      <c r="I88" s="186">
        <v>0.13</v>
      </c>
      <c r="J88" s="189" t="s">
        <v>13</v>
      </c>
      <c r="K88" s="186" t="s">
        <v>13</v>
      </c>
      <c r="L88" s="186">
        <v>0.13</v>
      </c>
      <c r="M88" s="189" t="s">
        <v>13</v>
      </c>
      <c r="N88" s="186" t="s">
        <v>13</v>
      </c>
      <c r="O88" s="186">
        <v>0.13</v>
      </c>
      <c r="P88" s="189" t="s">
        <v>13</v>
      </c>
      <c r="Q88" s="186">
        <v>5.3199999999999997E-2</v>
      </c>
      <c r="R88" s="186">
        <v>0.13</v>
      </c>
      <c r="S88" s="189">
        <f t="shared" si="17"/>
        <v>-7.6800000000000007E-2</v>
      </c>
      <c r="T88" s="186">
        <v>8.0500000000000002E-2</v>
      </c>
      <c r="U88" s="186">
        <v>0.13</v>
      </c>
      <c r="V88" s="189">
        <f t="shared" si="18"/>
        <v>-4.9500000000000002E-2</v>
      </c>
      <c r="W88" s="186">
        <v>2.2599999999999999E-2</v>
      </c>
      <c r="X88" s="186">
        <v>0.13</v>
      </c>
      <c r="Y88" s="189">
        <f t="shared" si="19"/>
        <v>-0.10740000000000001</v>
      </c>
      <c r="Z88" s="186">
        <v>8.8000000000000005E-3</v>
      </c>
      <c r="AA88" s="186">
        <v>0.13</v>
      </c>
      <c r="AB88" s="189">
        <f t="shared" si="20"/>
        <v>-0.1212</v>
      </c>
      <c r="AC88" s="186">
        <v>4.4000000000000003E-3</v>
      </c>
      <c r="AD88" s="186">
        <v>0.13</v>
      </c>
      <c r="AE88" s="189">
        <f t="shared" si="21"/>
        <v>-0.12560000000000002</v>
      </c>
      <c r="AF88" s="186">
        <f t="shared" si="23"/>
        <v>-9.6100000000000005E-2</v>
      </c>
      <c r="AG88" s="96">
        <v>59.29</v>
      </c>
      <c r="AH88" s="186">
        <f t="shared" si="22"/>
        <v>3.3716931432818323E-4</v>
      </c>
      <c r="AI88" s="134">
        <f t="shared" si="24"/>
        <v>-3.2401971106938411E-5</v>
      </c>
      <c r="AJ88">
        <v>132.82</v>
      </c>
      <c r="AK88" s="96">
        <v>0.95</v>
      </c>
      <c r="AL88" s="96" t="s">
        <v>13</v>
      </c>
    </row>
    <row r="89" spans="1:38">
      <c r="A89" s="76" t="s">
        <v>2547</v>
      </c>
      <c r="B89" s="186">
        <v>7.2400000000000006E-2</v>
      </c>
      <c r="C89" s="186">
        <v>0.13</v>
      </c>
      <c r="D89" s="189">
        <f t="shared" si="25"/>
        <v>-5.7599999999999998E-2</v>
      </c>
      <c r="E89" s="186">
        <v>5.7700000000000001E-2</v>
      </c>
      <c r="F89" s="186">
        <v>0.13</v>
      </c>
      <c r="G89" s="189">
        <f t="shared" si="13"/>
        <v>-7.2300000000000003E-2</v>
      </c>
      <c r="H89" s="186">
        <v>-6.3700000000000007E-2</v>
      </c>
      <c r="I89" s="186">
        <v>0.13</v>
      </c>
      <c r="J89" s="189">
        <f t="shared" si="14"/>
        <v>-0.19370000000000001</v>
      </c>
      <c r="K89" s="186">
        <v>5.0599999999999999E-2</v>
      </c>
      <c r="L89" s="186">
        <v>0.13</v>
      </c>
      <c r="M89" s="189">
        <f t="shared" si="15"/>
        <v>-7.9399999999999998E-2</v>
      </c>
      <c r="N89" s="186">
        <v>7.9699999999999993E-2</v>
      </c>
      <c r="O89" s="186">
        <v>0.13</v>
      </c>
      <c r="P89" s="189">
        <f t="shared" si="16"/>
        <v>-5.0300000000000011E-2</v>
      </c>
      <c r="Q89" s="186">
        <v>7.8600000000000003E-2</v>
      </c>
      <c r="R89" s="186">
        <v>0.13</v>
      </c>
      <c r="S89" s="189">
        <f t="shared" si="17"/>
        <v>-5.1400000000000001E-2</v>
      </c>
      <c r="T89" s="186">
        <v>0.2268</v>
      </c>
      <c r="U89" s="186">
        <v>0.13</v>
      </c>
      <c r="V89" s="189">
        <f t="shared" si="18"/>
        <v>9.6799999999999997E-2</v>
      </c>
      <c r="W89" s="186">
        <v>1.7299999999999999E-2</v>
      </c>
      <c r="X89" s="186">
        <v>0.13</v>
      </c>
      <c r="Y89" s="189">
        <f t="shared" si="19"/>
        <v>-0.11270000000000001</v>
      </c>
      <c r="Z89" s="186">
        <v>-5.6300000000000003E-2</v>
      </c>
      <c r="AA89" s="186">
        <v>0.13</v>
      </c>
      <c r="AB89" s="189">
        <f t="shared" si="20"/>
        <v>-0.18630000000000002</v>
      </c>
      <c r="AC89" s="186">
        <v>-8.7400000000000005E-2</v>
      </c>
      <c r="AD89" s="186">
        <v>0.13</v>
      </c>
      <c r="AE89" s="189">
        <f t="shared" si="21"/>
        <v>-0.21740000000000001</v>
      </c>
      <c r="AF89" s="186">
        <f t="shared" si="23"/>
        <v>-9.2430000000000012E-2</v>
      </c>
      <c r="AG89" s="96">
        <v>12.52</v>
      </c>
      <c r="AH89" s="186">
        <f t="shared" si="22"/>
        <v>7.1198512656246479E-5</v>
      </c>
      <c r="AI89" s="134">
        <f t="shared" si="24"/>
        <v>-6.5808785248168629E-6</v>
      </c>
      <c r="AJ89">
        <v>15.18</v>
      </c>
      <c r="AK89" s="96">
        <v>0.74</v>
      </c>
      <c r="AL89" s="96">
        <v>-6.76</v>
      </c>
    </row>
    <row r="90" spans="1:38">
      <c r="A90" s="76" t="s">
        <v>2548</v>
      </c>
      <c r="B90" s="186">
        <v>2.5600000000000001E-2</v>
      </c>
      <c r="C90" s="186">
        <v>0.13</v>
      </c>
      <c r="D90" s="189">
        <f t="shared" si="25"/>
        <v>-0.10440000000000001</v>
      </c>
      <c r="E90" s="186">
        <v>0.4904</v>
      </c>
      <c r="F90" s="186">
        <v>0.13</v>
      </c>
      <c r="G90" s="189">
        <f t="shared" si="13"/>
        <v>0.3604</v>
      </c>
      <c r="H90" s="186">
        <v>0.75419999999999998</v>
      </c>
      <c r="I90" s="186">
        <v>0.13</v>
      </c>
      <c r="J90" s="189">
        <f t="shared" si="14"/>
        <v>0.62419999999999998</v>
      </c>
      <c r="K90" s="186">
        <v>9.06E-2</v>
      </c>
      <c r="L90" s="186">
        <v>0.13</v>
      </c>
      <c r="M90" s="189">
        <f t="shared" si="15"/>
        <v>-3.9400000000000004E-2</v>
      </c>
      <c r="N90" s="186">
        <v>-1.2699999999999999E-2</v>
      </c>
      <c r="O90" s="186">
        <v>0.13</v>
      </c>
      <c r="P90" s="189">
        <f t="shared" si="16"/>
        <v>-0.14269999999999999</v>
      </c>
      <c r="Q90" s="186">
        <v>6.3899999999999998E-2</v>
      </c>
      <c r="R90" s="186">
        <v>0.13</v>
      </c>
      <c r="S90" s="189">
        <f t="shared" si="17"/>
        <v>-6.6100000000000006E-2</v>
      </c>
      <c r="T90" s="186">
        <v>2.9100000000000001E-2</v>
      </c>
      <c r="U90" s="186">
        <v>0.13</v>
      </c>
      <c r="V90" s="189">
        <f t="shared" si="18"/>
        <v>-0.1009</v>
      </c>
      <c r="W90" s="186">
        <v>1.4800000000000001E-2</v>
      </c>
      <c r="X90" s="186">
        <v>0.13</v>
      </c>
      <c r="Y90" s="189">
        <f t="shared" si="19"/>
        <v>-0.1152</v>
      </c>
      <c r="Z90" s="186">
        <v>-7.9000000000000008E-3</v>
      </c>
      <c r="AA90" s="186">
        <v>0.13</v>
      </c>
      <c r="AB90" s="189">
        <f t="shared" si="20"/>
        <v>-0.13789999999999999</v>
      </c>
      <c r="AC90" s="186">
        <v>5.1900000000000002E-2</v>
      </c>
      <c r="AD90" s="186">
        <v>0.13</v>
      </c>
      <c r="AE90" s="189">
        <f t="shared" si="21"/>
        <v>-7.8100000000000003E-2</v>
      </c>
      <c r="AF90" s="186">
        <f t="shared" si="23"/>
        <v>1.998999999999999E-2</v>
      </c>
      <c r="AG90" s="96">
        <v>9.69</v>
      </c>
      <c r="AH90" s="186">
        <f t="shared" si="22"/>
        <v>5.5104919140497477E-5</v>
      </c>
      <c r="AI90" s="134">
        <f t="shared" si="24"/>
        <v>1.1015473336185441E-6</v>
      </c>
      <c r="AJ90">
        <v>9.77</v>
      </c>
      <c r="AK90" s="96">
        <v>0</v>
      </c>
      <c r="AL90" s="96">
        <v>-5.66</v>
      </c>
    </row>
    <row r="91" spans="1:38">
      <c r="A91" s="76" t="s">
        <v>2549</v>
      </c>
      <c r="B91" s="186" t="s">
        <v>13</v>
      </c>
      <c r="C91" s="186">
        <v>0.13</v>
      </c>
      <c r="D91" s="189" t="s">
        <v>13</v>
      </c>
      <c r="E91" s="186" t="s">
        <v>13</v>
      </c>
      <c r="F91" s="186">
        <v>0.13</v>
      </c>
      <c r="G91" s="189" t="s">
        <v>13</v>
      </c>
      <c r="H91" s="186" t="s">
        <v>13</v>
      </c>
      <c r="I91" s="186">
        <v>0.13</v>
      </c>
      <c r="J91" s="189" t="s">
        <v>13</v>
      </c>
      <c r="K91" s="186" t="s">
        <v>13</v>
      </c>
      <c r="L91" s="186">
        <v>0.13</v>
      </c>
      <c r="M91" s="189" t="s">
        <v>13</v>
      </c>
      <c r="N91" s="186" t="s">
        <v>13</v>
      </c>
      <c r="O91" s="186">
        <v>0.13</v>
      </c>
      <c r="P91" s="189" t="s">
        <v>13</v>
      </c>
      <c r="Q91" s="186">
        <v>7.3899999999999993E-2</v>
      </c>
      <c r="R91" s="186">
        <v>0.13</v>
      </c>
      <c r="S91" s="189">
        <f t="shared" si="17"/>
        <v>-5.6100000000000011E-2</v>
      </c>
      <c r="T91" s="186">
        <v>0.1193</v>
      </c>
      <c r="U91" s="186">
        <v>0.13</v>
      </c>
      <c r="V91" s="189">
        <f t="shared" si="18"/>
        <v>-1.0700000000000001E-2</v>
      </c>
      <c r="W91" s="186">
        <v>0.12820000000000001</v>
      </c>
      <c r="X91" s="186">
        <v>0.13</v>
      </c>
      <c r="Y91" s="189">
        <f t="shared" si="19"/>
        <v>-1.799999999999996E-3</v>
      </c>
      <c r="Z91" s="186">
        <v>0.16420000000000001</v>
      </c>
      <c r="AA91" s="186">
        <v>0.13</v>
      </c>
      <c r="AB91" s="189">
        <f t="shared" si="20"/>
        <v>3.4200000000000008E-2</v>
      </c>
      <c r="AC91" s="186">
        <v>-7.5999999999999998E-2</v>
      </c>
      <c r="AD91" s="186">
        <v>0.13</v>
      </c>
      <c r="AE91" s="189">
        <f t="shared" si="21"/>
        <v>-0.20600000000000002</v>
      </c>
      <c r="AF91" s="186">
        <f t="shared" si="23"/>
        <v>-4.8079999999999998E-2</v>
      </c>
      <c r="AG91" s="96">
        <v>64.739999999999995</v>
      </c>
      <c r="AH91" s="186">
        <f t="shared" si="22"/>
        <v>3.681622771058624E-4</v>
      </c>
      <c r="AI91" s="134">
        <f t="shared" si="24"/>
        <v>-1.7701242283249865E-5</v>
      </c>
      <c r="AJ91">
        <v>92.47</v>
      </c>
      <c r="AK91" s="96">
        <v>1.25</v>
      </c>
      <c r="AL91" s="96" t="s">
        <v>13</v>
      </c>
    </row>
    <row r="92" spans="1:38">
      <c r="A92" s="76" t="s">
        <v>2550</v>
      </c>
      <c r="B92" s="186" t="s">
        <v>13</v>
      </c>
      <c r="C92" s="186">
        <v>0.13</v>
      </c>
      <c r="D92" s="189" t="s">
        <v>13</v>
      </c>
      <c r="E92" s="186">
        <v>-2.3400000000000001E-2</v>
      </c>
      <c r="F92" s="186">
        <v>0.13</v>
      </c>
      <c r="G92" s="189">
        <f t="shared" si="13"/>
        <v>-0.15340000000000001</v>
      </c>
      <c r="H92" s="186">
        <v>5.4999999999999997E-3</v>
      </c>
      <c r="I92" s="186">
        <v>0.13</v>
      </c>
      <c r="J92" s="189">
        <f t="shared" si="14"/>
        <v>-0.1245</v>
      </c>
      <c r="K92" s="186">
        <v>-3.4799999999999998E-2</v>
      </c>
      <c r="L92" s="186">
        <v>0.13</v>
      </c>
      <c r="M92" s="189">
        <f t="shared" si="15"/>
        <v>-0.1648</v>
      </c>
      <c r="N92" s="186">
        <v>-2.52E-2</v>
      </c>
      <c r="O92" s="186">
        <v>0.13</v>
      </c>
      <c r="P92" s="189">
        <f t="shared" si="16"/>
        <v>-0.1552</v>
      </c>
      <c r="Q92" s="186">
        <v>-8.0299999999999996E-2</v>
      </c>
      <c r="R92" s="186">
        <v>0.13</v>
      </c>
      <c r="S92" s="189">
        <f t="shared" si="17"/>
        <v>-0.21029999999999999</v>
      </c>
      <c r="T92" s="186">
        <v>2.3E-3</v>
      </c>
      <c r="U92" s="186">
        <v>0.13</v>
      </c>
      <c r="V92" s="189">
        <f t="shared" si="18"/>
        <v>-0.12770000000000001</v>
      </c>
      <c r="W92" s="186">
        <v>-2.92E-2</v>
      </c>
      <c r="X92" s="186">
        <v>0.13</v>
      </c>
      <c r="Y92" s="189">
        <f t="shared" si="19"/>
        <v>-0.15920000000000001</v>
      </c>
      <c r="Z92" s="186">
        <v>-2.7900000000000001E-2</v>
      </c>
      <c r="AA92" s="186">
        <v>0.13</v>
      </c>
      <c r="AB92" s="189">
        <f t="shared" si="20"/>
        <v>-0.15790000000000001</v>
      </c>
      <c r="AC92" s="186">
        <v>-2.7699999999999999E-2</v>
      </c>
      <c r="AD92" s="186">
        <v>0.13</v>
      </c>
      <c r="AE92" s="189">
        <f t="shared" si="21"/>
        <v>-0.15770000000000001</v>
      </c>
      <c r="AF92" s="186">
        <f t="shared" si="23"/>
        <v>-0.15674444444444444</v>
      </c>
      <c r="AG92" s="96">
        <v>4.05</v>
      </c>
      <c r="AH92" s="186">
        <f t="shared" si="22"/>
        <v>2.3031467752220309E-5</v>
      </c>
      <c r="AI92" s="134">
        <f t="shared" si="24"/>
        <v>-3.6100546175619098E-6</v>
      </c>
      <c r="AJ92">
        <v>4.5199999999999996</v>
      </c>
      <c r="AK92" s="96">
        <v>0.18</v>
      </c>
      <c r="AL92" s="96">
        <v>-15.12</v>
      </c>
    </row>
    <row r="93" spans="1:38">
      <c r="A93" s="76" t="s">
        <v>2551</v>
      </c>
      <c r="B93" s="186" t="s">
        <v>13</v>
      </c>
      <c r="C93" s="186">
        <v>0.13</v>
      </c>
      <c r="D93" s="189" t="s">
        <v>13</v>
      </c>
      <c r="E93" s="186" t="s">
        <v>13</v>
      </c>
      <c r="F93" s="186">
        <v>0.13</v>
      </c>
      <c r="G93" s="189" t="s">
        <v>13</v>
      </c>
      <c r="H93" s="186" t="s">
        <v>13</v>
      </c>
      <c r="I93" s="186">
        <v>0.13</v>
      </c>
      <c r="J93" s="189" t="s">
        <v>13</v>
      </c>
      <c r="K93" s="186" t="s">
        <v>13</v>
      </c>
      <c r="L93" s="186">
        <v>0.13</v>
      </c>
      <c r="M93" s="189" t="s">
        <v>13</v>
      </c>
      <c r="N93" s="186">
        <v>1.47E-2</v>
      </c>
      <c r="O93" s="186">
        <v>0.13</v>
      </c>
      <c r="P93" s="189">
        <f t="shared" si="16"/>
        <v>-0.1153</v>
      </c>
      <c r="Q93" s="186">
        <v>1.5299999999999999E-2</v>
      </c>
      <c r="R93" s="186">
        <v>0.13</v>
      </c>
      <c r="S93" s="189">
        <f t="shared" si="17"/>
        <v>-0.11470000000000001</v>
      </c>
      <c r="T93" s="186">
        <v>1.52E-2</v>
      </c>
      <c r="U93" s="186">
        <v>0.13</v>
      </c>
      <c r="V93" s="189">
        <f t="shared" si="18"/>
        <v>-0.1148</v>
      </c>
      <c r="W93" s="186">
        <v>1.5800000000000002E-2</v>
      </c>
      <c r="X93" s="186">
        <v>0.13</v>
      </c>
      <c r="Y93" s="189">
        <f t="shared" si="19"/>
        <v>-0.1142</v>
      </c>
      <c r="Z93" s="186">
        <v>3.6200000000000003E-2</v>
      </c>
      <c r="AA93" s="186">
        <v>0.13</v>
      </c>
      <c r="AB93" s="189">
        <f t="shared" si="20"/>
        <v>-9.3799999999999994E-2</v>
      </c>
      <c r="AC93" s="186">
        <v>3.5299999999999998E-2</v>
      </c>
      <c r="AD93" s="186">
        <v>0.13</v>
      </c>
      <c r="AE93" s="189">
        <f t="shared" si="21"/>
        <v>-9.4700000000000006E-2</v>
      </c>
      <c r="AF93" s="186">
        <f t="shared" si="23"/>
        <v>-0.10791666666666666</v>
      </c>
      <c r="AG93" s="96">
        <v>2.15</v>
      </c>
      <c r="AH93" s="186">
        <f t="shared" si="22"/>
        <v>1.222658164624041E-5</v>
      </c>
      <c r="AI93" s="134">
        <f t="shared" si="24"/>
        <v>-1.3194519359901108E-6</v>
      </c>
      <c r="AJ93">
        <v>3.09</v>
      </c>
      <c r="AK93" s="96">
        <v>0.03</v>
      </c>
      <c r="AL93" s="96" t="s">
        <v>13</v>
      </c>
    </row>
    <row r="94" spans="1:38">
      <c r="A94" s="76" t="s">
        <v>2552</v>
      </c>
      <c r="B94" s="186">
        <v>3.7199999999999997E-2</v>
      </c>
      <c r="C94" s="186">
        <v>0.13</v>
      </c>
      <c r="D94" s="189">
        <f t="shared" si="25"/>
        <v>-9.2800000000000007E-2</v>
      </c>
      <c r="E94" s="186">
        <v>-0.4405</v>
      </c>
      <c r="F94" s="186">
        <v>0.13</v>
      </c>
      <c r="G94" s="189">
        <f t="shared" si="13"/>
        <v>-0.57050000000000001</v>
      </c>
      <c r="H94" s="186">
        <v>5.3199999999999997E-2</v>
      </c>
      <c r="I94" s="186">
        <v>0.13</v>
      </c>
      <c r="J94" s="189">
        <f t="shared" si="14"/>
        <v>-7.6800000000000007E-2</v>
      </c>
      <c r="K94" s="186">
        <v>0.33589999999999998</v>
      </c>
      <c r="L94" s="186">
        <v>0.13</v>
      </c>
      <c r="M94" s="189">
        <f t="shared" si="15"/>
        <v>0.20589999999999997</v>
      </c>
      <c r="N94" s="186">
        <v>0.15920000000000001</v>
      </c>
      <c r="O94" s="186">
        <v>0.13</v>
      </c>
      <c r="P94" s="189">
        <f t="shared" si="16"/>
        <v>2.9200000000000004E-2</v>
      </c>
      <c r="Q94" s="186">
        <v>0.16950000000000001</v>
      </c>
      <c r="R94" s="186">
        <v>0.13</v>
      </c>
      <c r="S94" s="189">
        <f t="shared" si="17"/>
        <v>3.9500000000000007E-2</v>
      </c>
      <c r="T94" s="186">
        <v>7.4700000000000003E-2</v>
      </c>
      <c r="U94" s="186">
        <v>0.13</v>
      </c>
      <c r="V94" s="189">
        <f t="shared" si="18"/>
        <v>-5.5300000000000002E-2</v>
      </c>
      <c r="W94" s="186">
        <v>5.28E-2</v>
      </c>
      <c r="X94" s="186">
        <v>0.13</v>
      </c>
      <c r="Y94" s="189">
        <f t="shared" si="19"/>
        <v>-7.7200000000000005E-2</v>
      </c>
      <c r="Z94" s="186">
        <v>2.6100000000000002E-2</v>
      </c>
      <c r="AA94" s="186">
        <v>0.13</v>
      </c>
      <c r="AB94" s="189">
        <f t="shared" si="20"/>
        <v>-0.10390000000000001</v>
      </c>
      <c r="AC94" s="186">
        <v>3.7400000000000003E-2</v>
      </c>
      <c r="AD94" s="186">
        <v>0.13</v>
      </c>
      <c r="AE94" s="189">
        <f t="shared" si="21"/>
        <v>-9.2600000000000002E-2</v>
      </c>
      <c r="AF94" s="186">
        <f t="shared" si="23"/>
        <v>-7.9450000000000007E-2</v>
      </c>
      <c r="AG94" s="96">
        <v>23.84</v>
      </c>
      <c r="AH94" s="186">
        <f t="shared" si="22"/>
        <v>1.355728867192425E-4</v>
      </c>
      <c r="AI94" s="134">
        <f t="shared" si="24"/>
        <v>-1.0771265849843818E-5</v>
      </c>
      <c r="AJ94">
        <v>25.95</v>
      </c>
      <c r="AK94" s="96">
        <v>0</v>
      </c>
      <c r="AL94" s="96">
        <v>-2.15</v>
      </c>
    </row>
    <row r="95" spans="1:38">
      <c r="A95" s="76" t="s">
        <v>2553</v>
      </c>
      <c r="B95" s="186">
        <v>0.22020000000000001</v>
      </c>
      <c r="C95" s="186">
        <v>0.13</v>
      </c>
      <c r="D95" s="189">
        <f t="shared" si="25"/>
        <v>9.0200000000000002E-2</v>
      </c>
      <c r="E95" s="186">
        <v>9.5000000000000001E-2</v>
      </c>
      <c r="F95" s="186">
        <v>0.13</v>
      </c>
      <c r="G95" s="189">
        <f t="shared" si="13"/>
        <v>-3.5000000000000003E-2</v>
      </c>
      <c r="H95" s="186">
        <v>2.1700000000000001E-2</v>
      </c>
      <c r="I95" s="186">
        <v>0.13</v>
      </c>
      <c r="J95" s="189">
        <f t="shared" si="14"/>
        <v>-0.10830000000000001</v>
      </c>
      <c r="K95" s="186">
        <v>-3.0800000000000001E-2</v>
      </c>
      <c r="L95" s="186">
        <v>0.13</v>
      </c>
      <c r="M95" s="189">
        <f t="shared" si="15"/>
        <v>-0.1608</v>
      </c>
      <c r="N95" s="186">
        <v>8.8999999999999999E-3</v>
      </c>
      <c r="O95" s="186">
        <v>0.13</v>
      </c>
      <c r="P95" s="189">
        <f t="shared" si="16"/>
        <v>-0.1211</v>
      </c>
      <c r="Q95" s="186">
        <v>2.0000000000000001E-4</v>
      </c>
      <c r="R95" s="186">
        <v>0.13</v>
      </c>
      <c r="S95" s="189">
        <f t="shared" si="17"/>
        <v>-0.1298</v>
      </c>
      <c r="T95" s="186">
        <v>-8.9999999999999998E-4</v>
      </c>
      <c r="U95" s="186">
        <v>0.13</v>
      </c>
      <c r="V95" s="189">
        <f t="shared" si="18"/>
        <v>-0.13090000000000002</v>
      </c>
      <c r="W95" s="186">
        <v>-1E-3</v>
      </c>
      <c r="X95" s="186">
        <v>0.13</v>
      </c>
      <c r="Y95" s="189">
        <f t="shared" si="19"/>
        <v>-0.13100000000000001</v>
      </c>
      <c r="Z95" s="186">
        <v>3.4799999999999998E-2</v>
      </c>
      <c r="AA95" s="186">
        <v>0.13</v>
      </c>
      <c r="AB95" s="189">
        <f t="shared" si="20"/>
        <v>-9.5200000000000007E-2</v>
      </c>
      <c r="AC95" s="186">
        <v>0.30940000000000001</v>
      </c>
      <c r="AD95" s="186">
        <v>0.13</v>
      </c>
      <c r="AE95" s="189">
        <f t="shared" si="21"/>
        <v>0.1794</v>
      </c>
      <c r="AF95" s="186">
        <f t="shared" si="23"/>
        <v>-6.4250000000000002E-2</v>
      </c>
      <c r="AG95" s="96">
        <v>23.11</v>
      </c>
      <c r="AH95" s="186">
        <f t="shared" si="22"/>
        <v>1.3142153574168181E-4</v>
      </c>
      <c r="AI95" s="134">
        <f t="shared" si="24"/>
        <v>-8.4438336714030566E-6</v>
      </c>
      <c r="AJ95">
        <v>47.94</v>
      </c>
      <c r="AK95" s="96">
        <v>3.7</v>
      </c>
      <c r="AL95" s="96">
        <v>-19.37</v>
      </c>
    </row>
    <row r="96" spans="1:38">
      <c r="A96" s="76" t="s">
        <v>2554</v>
      </c>
      <c r="B96" s="186">
        <v>8.5000000000000006E-3</v>
      </c>
      <c r="C96" s="186">
        <v>0.13</v>
      </c>
      <c r="D96" s="189">
        <f t="shared" si="25"/>
        <v>-0.1215</v>
      </c>
      <c r="E96" s="186">
        <v>6.6900000000000001E-2</v>
      </c>
      <c r="F96" s="186">
        <v>0.13</v>
      </c>
      <c r="G96" s="189">
        <f t="shared" si="13"/>
        <v>-6.3100000000000003E-2</v>
      </c>
      <c r="H96" s="186">
        <v>3.6400000000000002E-2</v>
      </c>
      <c r="I96" s="186">
        <v>0.13</v>
      </c>
      <c r="J96" s="189">
        <f t="shared" si="14"/>
        <v>-9.3600000000000003E-2</v>
      </c>
      <c r="K96" s="186">
        <v>0.01</v>
      </c>
      <c r="L96" s="186">
        <v>0.13</v>
      </c>
      <c r="M96" s="189">
        <f t="shared" si="15"/>
        <v>-0.12000000000000001</v>
      </c>
      <c r="N96" s="186">
        <v>-1.9199999999999998E-2</v>
      </c>
      <c r="O96" s="186">
        <v>0.13</v>
      </c>
      <c r="P96" s="189">
        <f t="shared" si="16"/>
        <v>-0.1492</v>
      </c>
      <c r="Q96" s="186">
        <v>-5.5999999999999999E-3</v>
      </c>
      <c r="R96" s="186">
        <v>0.13</v>
      </c>
      <c r="S96" s="189">
        <f t="shared" si="17"/>
        <v>-0.1356</v>
      </c>
      <c r="T96" s="186">
        <v>-7.1000000000000004E-3</v>
      </c>
      <c r="U96" s="186">
        <v>0.13</v>
      </c>
      <c r="V96" s="189">
        <f t="shared" si="18"/>
        <v>-0.1371</v>
      </c>
      <c r="W96" s="186">
        <v>-1.1599999999999999E-2</v>
      </c>
      <c r="X96" s="186">
        <v>0.13</v>
      </c>
      <c r="Y96" s="189">
        <f t="shared" si="19"/>
        <v>-0.1416</v>
      </c>
      <c r="Z96" s="186">
        <v>1.6999999999999999E-3</v>
      </c>
      <c r="AA96" s="186">
        <v>0.13</v>
      </c>
      <c r="AB96" s="189">
        <f t="shared" si="20"/>
        <v>-0.1283</v>
      </c>
      <c r="AC96" s="186">
        <v>-3.8E-3</v>
      </c>
      <c r="AD96" s="186">
        <v>0.13</v>
      </c>
      <c r="AE96" s="189">
        <f t="shared" si="21"/>
        <v>-0.1338</v>
      </c>
      <c r="AF96" s="186">
        <f t="shared" si="23"/>
        <v>-0.12238</v>
      </c>
      <c r="AG96" s="96">
        <v>68.099999999999994</v>
      </c>
      <c r="AH96" s="186">
        <f t="shared" si="22"/>
        <v>3.8726986516696366E-4</v>
      </c>
      <c r="AI96" s="134">
        <f t="shared" si="24"/>
        <v>-4.7394086099133012E-5</v>
      </c>
      <c r="AJ96">
        <v>68.17</v>
      </c>
      <c r="AK96" s="96">
        <v>3.95</v>
      </c>
      <c r="AL96" s="96" t="s">
        <v>13</v>
      </c>
    </row>
    <row r="97" spans="1:39">
      <c r="A97" s="76" t="s">
        <v>2555</v>
      </c>
      <c r="B97" s="186">
        <v>-2.5399999999999999E-2</v>
      </c>
      <c r="C97" s="186">
        <v>0.13</v>
      </c>
      <c r="D97" s="189">
        <f t="shared" si="25"/>
        <v>-0.15540000000000001</v>
      </c>
      <c r="E97" s="186">
        <v>7.1999999999999998E-3</v>
      </c>
      <c r="F97" s="186">
        <v>0.13</v>
      </c>
      <c r="G97" s="189">
        <f t="shared" si="13"/>
        <v>-0.12280000000000001</v>
      </c>
      <c r="H97" s="186">
        <v>-1.9599999999999999E-2</v>
      </c>
      <c r="I97" s="186">
        <v>0.13</v>
      </c>
      <c r="J97" s="189">
        <f t="shared" si="14"/>
        <v>-0.14960000000000001</v>
      </c>
      <c r="K97" s="186">
        <v>0.2525</v>
      </c>
      <c r="L97" s="186">
        <v>0.13</v>
      </c>
      <c r="M97" s="189">
        <f t="shared" si="15"/>
        <v>0.1225</v>
      </c>
      <c r="N97" s="186">
        <v>3.4099999999999998E-2</v>
      </c>
      <c r="O97" s="186">
        <v>0.13</v>
      </c>
      <c r="P97" s="189">
        <f t="shared" si="16"/>
        <v>-9.5900000000000013E-2</v>
      </c>
      <c r="Q97" s="186">
        <v>5.2900000000000003E-2</v>
      </c>
      <c r="R97" s="186">
        <v>0.13</v>
      </c>
      <c r="S97" s="189">
        <f t="shared" si="17"/>
        <v>-7.7100000000000002E-2</v>
      </c>
      <c r="T97" s="186">
        <v>5.1700000000000003E-2</v>
      </c>
      <c r="U97" s="186">
        <v>0.13</v>
      </c>
      <c r="V97" s="189">
        <f t="shared" si="18"/>
        <v>-7.8300000000000008E-2</v>
      </c>
      <c r="W97" s="186">
        <v>4.6100000000000002E-2</v>
      </c>
      <c r="X97" s="186">
        <v>0.13</v>
      </c>
      <c r="Y97" s="189">
        <f t="shared" si="19"/>
        <v>-8.3900000000000002E-2</v>
      </c>
      <c r="Z97" s="186">
        <v>2.69E-2</v>
      </c>
      <c r="AA97" s="186">
        <v>0.13</v>
      </c>
      <c r="AB97" s="189">
        <f t="shared" si="20"/>
        <v>-0.1031</v>
      </c>
      <c r="AC97" s="186">
        <v>5.5399999999999998E-2</v>
      </c>
      <c r="AD97" s="186">
        <v>0.13</v>
      </c>
      <c r="AE97" s="189">
        <f t="shared" si="21"/>
        <v>-7.46E-2</v>
      </c>
      <c r="AF97" s="186">
        <f t="shared" si="23"/>
        <v>-8.181999999999999E-2</v>
      </c>
      <c r="AG97" s="96">
        <v>42.72</v>
      </c>
      <c r="AH97" s="186">
        <f t="shared" si="22"/>
        <v>2.4293933391971643E-4</v>
      </c>
      <c r="AI97" s="134">
        <f t="shared" si="24"/>
        <v>-1.9877296301311198E-5</v>
      </c>
      <c r="AJ97">
        <v>49.96</v>
      </c>
      <c r="AK97" s="96">
        <v>0.18</v>
      </c>
      <c r="AL97" s="96">
        <v>-5.18</v>
      </c>
    </row>
    <row r="98" spans="1:39">
      <c r="A98" s="76" t="s">
        <v>2556</v>
      </c>
      <c r="B98" s="186">
        <v>5.0900000000000001E-2</v>
      </c>
      <c r="C98" s="186">
        <v>0.13</v>
      </c>
      <c r="D98" s="189">
        <f t="shared" si="25"/>
        <v>-7.9100000000000004E-2</v>
      </c>
      <c r="E98" s="186">
        <v>5.6500000000000002E-2</v>
      </c>
      <c r="F98" s="186">
        <v>0.13</v>
      </c>
      <c r="G98" s="189">
        <f t="shared" si="13"/>
        <v>-7.350000000000001E-2</v>
      </c>
      <c r="H98" s="186">
        <v>-4.7000000000000002E-3</v>
      </c>
      <c r="I98" s="186">
        <v>0.13</v>
      </c>
      <c r="J98" s="189">
        <f t="shared" si="14"/>
        <v>-0.13470000000000001</v>
      </c>
      <c r="K98" s="186">
        <v>-6.83E-2</v>
      </c>
      <c r="L98" s="186">
        <v>0.13</v>
      </c>
      <c r="M98" s="189">
        <f t="shared" si="15"/>
        <v>-0.1983</v>
      </c>
      <c r="N98" s="186">
        <v>-0.54200000000000004</v>
      </c>
      <c r="O98" s="186">
        <v>0.13</v>
      </c>
      <c r="P98" s="189">
        <f t="shared" si="16"/>
        <v>-0.67200000000000004</v>
      </c>
      <c r="Q98" s="186">
        <v>-0.25840000000000002</v>
      </c>
      <c r="R98" s="186">
        <v>0.13</v>
      </c>
      <c r="S98" s="189">
        <f t="shared" si="17"/>
        <v>-0.38840000000000002</v>
      </c>
      <c r="T98" s="186">
        <v>-1.2800000000000001E-2</v>
      </c>
      <c r="U98" s="186">
        <v>0.13</v>
      </c>
      <c r="V98" s="189">
        <f t="shared" si="18"/>
        <v>-0.14280000000000001</v>
      </c>
      <c r="W98" s="186">
        <v>-1.9800000000000002E-2</v>
      </c>
      <c r="X98" s="186">
        <v>0.13</v>
      </c>
      <c r="Y98" s="189">
        <f t="shared" si="19"/>
        <v>-0.14980000000000002</v>
      </c>
      <c r="Z98" s="186">
        <v>-2.7E-2</v>
      </c>
      <c r="AA98" s="186">
        <v>0.13</v>
      </c>
      <c r="AB98" s="189">
        <f t="shared" si="20"/>
        <v>-0.157</v>
      </c>
      <c r="AC98" s="186">
        <v>-1.6E-2</v>
      </c>
      <c r="AD98" s="186">
        <v>0.13</v>
      </c>
      <c r="AE98" s="189">
        <f t="shared" si="21"/>
        <v>-0.14600000000000002</v>
      </c>
      <c r="AF98" s="186">
        <f t="shared" si="23"/>
        <v>-0.21415999999999999</v>
      </c>
      <c r="AG98" s="96">
        <v>2.15</v>
      </c>
      <c r="AH98" s="186">
        <f t="shared" si="22"/>
        <v>1.222658164624041E-5</v>
      </c>
      <c r="AI98" s="134">
        <f t="shared" si="24"/>
        <v>-2.6184447253588461E-6</v>
      </c>
      <c r="AJ98">
        <v>2.52</v>
      </c>
      <c r="AK98" s="96">
        <v>2.63</v>
      </c>
      <c r="AL98" s="96">
        <v>0</v>
      </c>
    </row>
    <row r="99" spans="1:39">
      <c r="A99" s="76" t="s">
        <v>2557</v>
      </c>
      <c r="B99" s="186">
        <v>8.0799999999999997E-2</v>
      </c>
      <c r="C99" s="186">
        <v>0.13</v>
      </c>
      <c r="D99" s="189">
        <f t="shared" si="25"/>
        <v>-4.9200000000000008E-2</v>
      </c>
      <c r="E99" s="186">
        <v>0.1202</v>
      </c>
      <c r="F99" s="186">
        <v>0.13</v>
      </c>
      <c r="G99" s="189">
        <f t="shared" si="13"/>
        <v>-9.8000000000000032E-3</v>
      </c>
      <c r="H99" s="186">
        <v>0.15690000000000001</v>
      </c>
      <c r="I99" s="186">
        <v>0.13</v>
      </c>
      <c r="J99" s="189">
        <f t="shared" si="14"/>
        <v>2.6900000000000007E-2</v>
      </c>
      <c r="K99" s="186">
        <v>0.1089</v>
      </c>
      <c r="L99" s="186">
        <v>0.13</v>
      </c>
      <c r="M99" s="189">
        <f t="shared" si="15"/>
        <v>-2.1100000000000008E-2</v>
      </c>
      <c r="N99" s="186">
        <v>6.5299999999999997E-2</v>
      </c>
      <c r="O99" s="186">
        <v>0.13</v>
      </c>
      <c r="P99" s="189">
        <f t="shared" si="16"/>
        <v>-6.4700000000000008E-2</v>
      </c>
      <c r="Q99" s="186">
        <v>3.1E-2</v>
      </c>
      <c r="R99" s="186">
        <v>0.13</v>
      </c>
      <c r="S99" s="189">
        <f t="shared" si="17"/>
        <v>-9.9000000000000005E-2</v>
      </c>
      <c r="T99" s="186">
        <v>5.5399999999999998E-2</v>
      </c>
      <c r="U99" s="186">
        <v>0.13</v>
      </c>
      <c r="V99" s="189">
        <f t="shared" si="18"/>
        <v>-7.46E-2</v>
      </c>
      <c r="W99" s="186">
        <v>3.4500000000000003E-2</v>
      </c>
      <c r="X99" s="186">
        <v>0.13</v>
      </c>
      <c r="Y99" s="189">
        <f t="shared" si="19"/>
        <v>-9.5500000000000002E-2</v>
      </c>
      <c r="Z99" s="186">
        <v>1.23E-2</v>
      </c>
      <c r="AA99" s="186">
        <v>0.13</v>
      </c>
      <c r="AB99" s="189">
        <f t="shared" si="20"/>
        <v>-0.1177</v>
      </c>
      <c r="AC99" s="186">
        <v>3.4000000000000002E-2</v>
      </c>
      <c r="AD99" s="186">
        <v>0.13</v>
      </c>
      <c r="AE99" s="189">
        <f t="shared" si="21"/>
        <v>-9.6000000000000002E-2</v>
      </c>
      <c r="AF99" s="186">
        <f t="shared" si="23"/>
        <v>-6.0069999999999998E-2</v>
      </c>
      <c r="AG99" s="96">
        <v>11.39</v>
      </c>
      <c r="AH99" s="186">
        <f t="shared" si="22"/>
        <v>6.4772448814268976E-5</v>
      </c>
      <c r="AI99" s="134">
        <f t="shared" si="24"/>
        <v>-3.8908810002731376E-6</v>
      </c>
      <c r="AJ99">
        <v>19.95</v>
      </c>
      <c r="AK99" s="96">
        <v>0.02</v>
      </c>
      <c r="AL99" s="96">
        <v>-9.42</v>
      </c>
    </row>
    <row r="100" spans="1:39">
      <c r="A100" s="76" t="s">
        <v>2558</v>
      </c>
      <c r="B100" s="186">
        <v>7.4000000000000003E-3</v>
      </c>
      <c r="C100" s="186">
        <v>0.13</v>
      </c>
      <c r="D100" s="189">
        <f t="shared" si="25"/>
        <v>-0.1226</v>
      </c>
      <c r="E100" s="186">
        <v>9.2999999999999992E-3</v>
      </c>
      <c r="F100" s="186">
        <v>0.13</v>
      </c>
      <c r="G100" s="189">
        <f t="shared" si="13"/>
        <v>-0.1207</v>
      </c>
      <c r="H100" s="186">
        <v>1.5699999999999999E-2</v>
      </c>
      <c r="I100" s="186">
        <v>0.13</v>
      </c>
      <c r="J100" s="189">
        <f t="shared" si="14"/>
        <v>-0.11430000000000001</v>
      </c>
      <c r="K100" s="186">
        <v>5.0000000000000001E-4</v>
      </c>
      <c r="L100" s="186">
        <v>0.13</v>
      </c>
      <c r="M100" s="189">
        <f t="shared" si="15"/>
        <v>-0.1295</v>
      </c>
      <c r="N100" s="186">
        <v>-2.8E-3</v>
      </c>
      <c r="O100" s="186">
        <v>0.13</v>
      </c>
      <c r="P100" s="189">
        <f t="shared" si="16"/>
        <v>-0.1328</v>
      </c>
      <c r="Q100" s="186">
        <v>-6.7999999999999996E-3</v>
      </c>
      <c r="R100" s="186">
        <v>0.13</v>
      </c>
      <c r="S100" s="189">
        <f t="shared" si="17"/>
        <v>-0.1368</v>
      </c>
      <c r="T100" s="186">
        <v>-1.0242</v>
      </c>
      <c r="U100" s="186">
        <v>0.13</v>
      </c>
      <c r="V100" s="189">
        <f t="shared" si="18"/>
        <v>-1.1541999999999999</v>
      </c>
      <c r="W100" s="186">
        <v>-0.16270000000000001</v>
      </c>
      <c r="X100" s="186">
        <v>0.13</v>
      </c>
      <c r="Y100" s="189">
        <f t="shared" si="19"/>
        <v>-0.29270000000000002</v>
      </c>
      <c r="Z100" s="186">
        <v>6.8099999999999994E-2</v>
      </c>
      <c r="AA100" s="186">
        <v>0.13</v>
      </c>
      <c r="AB100" s="189">
        <f t="shared" si="20"/>
        <v>-6.1900000000000011E-2</v>
      </c>
      <c r="AC100" s="186">
        <v>8.0000000000000004E-4</v>
      </c>
      <c r="AD100" s="186">
        <v>0.13</v>
      </c>
      <c r="AE100" s="189">
        <f t="shared" si="21"/>
        <v>-0.12920000000000001</v>
      </c>
      <c r="AF100" s="186">
        <f t="shared" si="23"/>
        <v>-0.23946999999999999</v>
      </c>
      <c r="AG100" s="96">
        <v>11.41</v>
      </c>
      <c r="AH100" s="186">
        <f t="shared" si="22"/>
        <v>6.4886184457489812E-5</v>
      </c>
      <c r="AI100" s="134">
        <f t="shared" si="24"/>
        <v>-1.5538294592035085E-5</v>
      </c>
      <c r="AJ100">
        <v>13.87</v>
      </c>
      <c r="AK100" s="96">
        <v>0.03</v>
      </c>
      <c r="AL100" s="96">
        <v>-23.63</v>
      </c>
    </row>
    <row r="101" spans="1:39">
      <c r="A101" s="76" t="s">
        <v>2559</v>
      </c>
      <c r="B101" s="186">
        <v>6.8699999999999997E-2</v>
      </c>
      <c r="C101" s="186">
        <v>0.13</v>
      </c>
      <c r="D101" s="189">
        <f t="shared" si="25"/>
        <v>-6.1300000000000007E-2</v>
      </c>
      <c r="E101" s="186">
        <v>8.2900000000000001E-2</v>
      </c>
      <c r="F101" s="186">
        <v>0.13</v>
      </c>
      <c r="G101" s="189">
        <f t="shared" si="13"/>
        <v>-4.7100000000000003E-2</v>
      </c>
      <c r="H101" s="186">
        <v>8.6800000000000002E-2</v>
      </c>
      <c r="I101" s="186">
        <v>0.13</v>
      </c>
      <c r="J101" s="189">
        <f t="shared" si="14"/>
        <v>-4.3200000000000002E-2</v>
      </c>
      <c r="K101" s="186">
        <v>3.5900000000000001E-2</v>
      </c>
      <c r="L101" s="186">
        <v>0.13</v>
      </c>
      <c r="M101" s="189">
        <f t="shared" si="15"/>
        <v>-9.4100000000000003E-2</v>
      </c>
      <c r="N101" s="186">
        <v>-5.3199999999999997E-2</v>
      </c>
      <c r="O101" s="186">
        <v>0.13</v>
      </c>
      <c r="P101" s="189">
        <f t="shared" si="16"/>
        <v>-0.1832</v>
      </c>
      <c r="Q101" s="186">
        <v>-5.8999999999999999E-3</v>
      </c>
      <c r="R101" s="186">
        <v>0.13</v>
      </c>
      <c r="S101" s="189">
        <f t="shared" si="17"/>
        <v>-0.13589999999999999</v>
      </c>
      <c r="T101" s="186">
        <v>-0.46150000000000002</v>
      </c>
      <c r="U101" s="186">
        <v>0.13</v>
      </c>
      <c r="V101" s="189">
        <f t="shared" si="18"/>
        <v>-0.59150000000000003</v>
      </c>
      <c r="W101" s="186">
        <v>-4.99E-2</v>
      </c>
      <c r="X101" s="186">
        <v>0.13</v>
      </c>
      <c r="Y101" s="189">
        <f t="shared" si="19"/>
        <v>-0.1799</v>
      </c>
      <c r="Z101" s="186">
        <v>-1.14E-2</v>
      </c>
      <c r="AA101" s="186">
        <v>0.13</v>
      </c>
      <c r="AB101" s="189">
        <f t="shared" si="20"/>
        <v>-0.1414</v>
      </c>
      <c r="AC101" s="186">
        <v>0.20499999999999999</v>
      </c>
      <c r="AD101" s="186">
        <v>0.13</v>
      </c>
      <c r="AE101" s="189">
        <f t="shared" si="21"/>
        <v>7.4999999999999983E-2</v>
      </c>
      <c r="AF101" s="186">
        <f t="shared" si="23"/>
        <v>-0.14026</v>
      </c>
      <c r="AG101" s="96">
        <v>77.38</v>
      </c>
      <c r="AH101" s="186">
        <f t="shared" si="22"/>
        <v>4.4004320362143394E-4</v>
      </c>
      <c r="AI101" s="134">
        <f t="shared" si="24"/>
        <v>-6.1720459739942322E-5</v>
      </c>
      <c r="AJ101">
        <v>93.88</v>
      </c>
      <c r="AK101" s="96">
        <v>0.66</v>
      </c>
      <c r="AL101" s="96">
        <v>-33.21</v>
      </c>
    </row>
    <row r="102" spans="1:39">
      <c r="A102" s="76" t="s">
        <v>2560</v>
      </c>
      <c r="B102" s="186">
        <v>6.8400000000000002E-2</v>
      </c>
      <c r="C102" s="186">
        <v>0.13</v>
      </c>
      <c r="D102" s="189">
        <f t="shared" si="25"/>
        <v>-6.1600000000000002E-2</v>
      </c>
      <c r="E102" s="186">
        <v>-7.5600000000000001E-2</v>
      </c>
      <c r="F102" s="186">
        <v>0.13</v>
      </c>
      <c r="G102" s="189">
        <f t="shared" si="13"/>
        <v>-0.2056</v>
      </c>
      <c r="H102" s="186">
        <v>-8.6E-3</v>
      </c>
      <c r="I102" s="186">
        <v>0.13</v>
      </c>
      <c r="J102" s="189">
        <f t="shared" si="14"/>
        <v>-0.1386</v>
      </c>
      <c r="K102" s="186">
        <v>-8.9999999999999998E-4</v>
      </c>
      <c r="L102" s="186">
        <v>0.13</v>
      </c>
      <c r="M102" s="189">
        <f t="shared" si="15"/>
        <v>-0.13090000000000002</v>
      </c>
      <c r="N102" s="186">
        <v>1E-3</v>
      </c>
      <c r="O102" s="186">
        <v>0.13</v>
      </c>
      <c r="P102" s="189">
        <f t="shared" si="16"/>
        <v>-0.129</v>
      </c>
      <c r="Q102" s="186">
        <v>5.0000000000000001E-4</v>
      </c>
      <c r="R102" s="186">
        <v>0.13</v>
      </c>
      <c r="S102" s="189">
        <f t="shared" si="17"/>
        <v>-0.1295</v>
      </c>
      <c r="T102" s="186">
        <v>5.0000000000000001E-4</v>
      </c>
      <c r="U102" s="186">
        <v>0.13</v>
      </c>
      <c r="V102" s="189">
        <f t="shared" si="18"/>
        <v>-0.1295</v>
      </c>
      <c r="W102" s="186">
        <v>8.6E-3</v>
      </c>
      <c r="X102" s="186">
        <v>0.13</v>
      </c>
      <c r="Y102" s="189">
        <f t="shared" si="19"/>
        <v>-0.12140000000000001</v>
      </c>
      <c r="Z102" s="186">
        <v>4.0000000000000002E-4</v>
      </c>
      <c r="AA102" s="186">
        <v>0.13</v>
      </c>
      <c r="AB102" s="189">
        <f t="shared" si="20"/>
        <v>-0.12959999999999999</v>
      </c>
      <c r="AC102" s="186">
        <v>-6.4999999999999997E-3</v>
      </c>
      <c r="AD102" s="186">
        <v>0.13</v>
      </c>
      <c r="AE102" s="189">
        <f t="shared" si="21"/>
        <v>-0.13650000000000001</v>
      </c>
      <c r="AF102" s="186">
        <f t="shared" si="23"/>
        <v>-0.13121999999999998</v>
      </c>
      <c r="AG102" s="96">
        <v>24.59</v>
      </c>
      <c r="AH102" s="186">
        <f t="shared" si="22"/>
        <v>1.3983797334002405E-4</v>
      </c>
      <c r="AI102" s="134">
        <f t="shared" si="24"/>
        <v>-1.8349538861677952E-5</v>
      </c>
      <c r="AJ102">
        <v>24.63</v>
      </c>
      <c r="AK102" s="96">
        <v>0</v>
      </c>
      <c r="AL102" s="96">
        <v>-20.420000000000002</v>
      </c>
    </row>
    <row r="103" spans="1:39">
      <c r="A103" s="76" t="s">
        <v>2561</v>
      </c>
      <c r="B103" s="186">
        <v>1.44E-2</v>
      </c>
      <c r="C103" s="186">
        <v>0.13</v>
      </c>
      <c r="D103" s="189">
        <f t="shared" si="25"/>
        <v>-0.11560000000000001</v>
      </c>
      <c r="E103" s="186">
        <v>-2.5000000000000001E-3</v>
      </c>
      <c r="F103" s="186">
        <v>0.13</v>
      </c>
      <c r="G103" s="189">
        <f t="shared" si="13"/>
        <v>-0.13250000000000001</v>
      </c>
      <c r="H103" s="186">
        <v>1.2999999999999999E-3</v>
      </c>
      <c r="I103" s="186">
        <v>0.13</v>
      </c>
      <c r="J103" s="189">
        <f t="shared" si="14"/>
        <v>-0.12870000000000001</v>
      </c>
      <c r="K103" s="186">
        <v>-1.09E-2</v>
      </c>
      <c r="L103" s="186">
        <v>0.13</v>
      </c>
      <c r="M103" s="189">
        <f t="shared" si="15"/>
        <v>-0.1409</v>
      </c>
      <c r="N103" s="186">
        <v>8.2000000000000007E-3</v>
      </c>
      <c r="O103" s="186">
        <v>0.13</v>
      </c>
      <c r="P103" s="189">
        <f t="shared" si="16"/>
        <v>-0.12180000000000001</v>
      </c>
      <c r="Q103" s="186">
        <v>8.4599999999999995E-2</v>
      </c>
      <c r="R103" s="186">
        <v>0.13</v>
      </c>
      <c r="S103" s="189">
        <f t="shared" si="17"/>
        <v>-4.540000000000001E-2</v>
      </c>
      <c r="T103" s="186">
        <v>1.6899999999999998E-2</v>
      </c>
      <c r="U103" s="186">
        <v>0.13</v>
      </c>
      <c r="V103" s="189">
        <f t="shared" si="18"/>
        <v>-0.11310000000000001</v>
      </c>
      <c r="W103" s="186">
        <v>2.0999999999999999E-3</v>
      </c>
      <c r="X103" s="186">
        <v>0.13</v>
      </c>
      <c r="Y103" s="189">
        <f t="shared" si="19"/>
        <v>-0.12790000000000001</v>
      </c>
      <c r="Z103" s="186">
        <v>-7.4000000000000003E-3</v>
      </c>
      <c r="AA103" s="186">
        <v>0.13</v>
      </c>
      <c r="AB103" s="189">
        <f t="shared" si="20"/>
        <v>-0.13739999999999999</v>
      </c>
      <c r="AC103" s="186">
        <v>2.0999999999999999E-3</v>
      </c>
      <c r="AD103" s="186">
        <v>0.13</v>
      </c>
      <c r="AE103" s="189">
        <f t="shared" si="21"/>
        <v>-0.12790000000000001</v>
      </c>
      <c r="AF103" s="186">
        <f t="shared" si="23"/>
        <v>-0.11912000000000003</v>
      </c>
      <c r="AG103" s="96">
        <v>10.43</v>
      </c>
      <c r="AH103" s="186">
        <f t="shared" si="22"/>
        <v>5.9313137939668598E-5</v>
      </c>
      <c r="AI103" s="134">
        <f t="shared" si="24"/>
        <v>-7.065380991373325E-6</v>
      </c>
      <c r="AJ103">
        <v>11.09</v>
      </c>
      <c r="AK103" s="96">
        <v>0</v>
      </c>
      <c r="AL103" s="96">
        <v>-14.24</v>
      </c>
    </row>
    <row r="104" spans="1:39">
      <c r="A104" s="76" t="s">
        <v>2562</v>
      </c>
      <c r="B104" s="186">
        <v>3.8100000000000002E-2</v>
      </c>
      <c r="C104" s="186">
        <v>0.13</v>
      </c>
      <c r="D104" s="189">
        <f t="shared" si="25"/>
        <v>-9.1900000000000009E-2</v>
      </c>
      <c r="E104" s="186">
        <v>1.61E-2</v>
      </c>
      <c r="F104" s="186">
        <v>0.13</v>
      </c>
      <c r="G104" s="189">
        <f t="shared" si="13"/>
        <v>-0.1139</v>
      </c>
      <c r="H104" s="186">
        <v>-0.25230000000000002</v>
      </c>
      <c r="I104" s="186">
        <v>0.13</v>
      </c>
      <c r="J104" s="189">
        <f t="shared" si="14"/>
        <v>-0.38230000000000003</v>
      </c>
      <c r="K104" s="186">
        <v>1.35E-2</v>
      </c>
      <c r="L104" s="186">
        <v>0.13</v>
      </c>
      <c r="M104" s="189">
        <f t="shared" si="15"/>
        <v>-0.11650000000000001</v>
      </c>
      <c r="N104" s="186">
        <v>4.1399999999999999E-2</v>
      </c>
      <c r="O104" s="186">
        <v>0.13</v>
      </c>
      <c r="P104" s="189">
        <f t="shared" si="16"/>
        <v>-8.8600000000000012E-2</v>
      </c>
      <c r="Q104" s="186">
        <v>1.5900000000000001E-2</v>
      </c>
      <c r="R104" s="186">
        <v>0.13</v>
      </c>
      <c r="S104" s="189">
        <f t="shared" si="17"/>
        <v>-0.11410000000000001</v>
      </c>
      <c r="T104" s="186">
        <v>5.1900000000000002E-2</v>
      </c>
      <c r="U104" s="186">
        <v>0.13</v>
      </c>
      <c r="V104" s="189">
        <f t="shared" si="18"/>
        <v>-7.8100000000000003E-2</v>
      </c>
      <c r="W104" s="186">
        <v>5.79E-2</v>
      </c>
      <c r="X104" s="186">
        <v>0.13</v>
      </c>
      <c r="Y104" s="189">
        <f t="shared" si="19"/>
        <v>-7.2099999999999997E-2</v>
      </c>
      <c r="Z104" s="186">
        <v>8.5800000000000001E-2</v>
      </c>
      <c r="AA104" s="186">
        <v>0.13</v>
      </c>
      <c r="AB104" s="189">
        <f t="shared" si="20"/>
        <v>-4.4200000000000003E-2</v>
      </c>
      <c r="AC104" s="186">
        <v>7.1999999999999998E-3</v>
      </c>
      <c r="AD104" s="186">
        <v>0.13</v>
      </c>
      <c r="AE104" s="189">
        <f t="shared" si="21"/>
        <v>-0.12280000000000001</v>
      </c>
      <c r="AF104" s="186">
        <f t="shared" si="23"/>
        <v>-0.12245000000000002</v>
      </c>
      <c r="AG104" s="96">
        <v>6.7</v>
      </c>
      <c r="AH104" s="186">
        <f t="shared" si="22"/>
        <v>3.8101440478981746E-5</v>
      </c>
      <c r="AI104" s="134">
        <f t="shared" si="24"/>
        <v>-4.6655213866513157E-6</v>
      </c>
      <c r="AJ104">
        <v>6.82</v>
      </c>
      <c r="AK104" s="96">
        <v>0.02</v>
      </c>
      <c r="AL104" s="96" t="s">
        <v>13</v>
      </c>
    </row>
    <row r="105" spans="1:39">
      <c r="A105" s="76" t="s">
        <v>2563</v>
      </c>
      <c r="B105" s="186" t="s">
        <v>13</v>
      </c>
      <c r="C105" s="186">
        <v>0.13</v>
      </c>
      <c r="D105" s="189" t="s">
        <v>13</v>
      </c>
      <c r="E105" s="186" t="s">
        <v>13</v>
      </c>
      <c r="F105" s="186">
        <v>0.13</v>
      </c>
      <c r="G105" s="189" t="s">
        <v>13</v>
      </c>
      <c r="H105" s="186">
        <v>2.8999999999999998E-3</v>
      </c>
      <c r="I105" s="186">
        <v>0.13</v>
      </c>
      <c r="J105" s="189">
        <f t="shared" si="14"/>
        <v>-0.12709999999999999</v>
      </c>
      <c r="K105" s="186">
        <v>8.5000000000000006E-3</v>
      </c>
      <c r="L105" s="186">
        <v>0.13</v>
      </c>
      <c r="M105" s="189">
        <f t="shared" si="15"/>
        <v>-0.1215</v>
      </c>
      <c r="N105" s="186">
        <v>6.5100000000000005E-2</v>
      </c>
      <c r="O105" s="186">
        <v>0.13</v>
      </c>
      <c r="P105" s="189">
        <f t="shared" si="16"/>
        <v>-6.4899999999999999E-2</v>
      </c>
      <c r="Q105" s="186">
        <v>6.0999999999999999E-2</v>
      </c>
      <c r="R105" s="186">
        <v>0.13</v>
      </c>
      <c r="S105" s="189">
        <f t="shared" si="17"/>
        <v>-6.9000000000000006E-2</v>
      </c>
      <c r="T105" s="186">
        <v>5.04E-2</v>
      </c>
      <c r="U105" s="186">
        <v>0.13</v>
      </c>
      <c r="V105" s="189">
        <f t="shared" si="18"/>
        <v>-7.9600000000000004E-2</v>
      </c>
      <c r="W105" s="186">
        <v>5.8900000000000001E-2</v>
      </c>
      <c r="X105" s="186">
        <v>0.13</v>
      </c>
      <c r="Y105" s="189">
        <f t="shared" si="19"/>
        <v>-7.1099999999999997E-2</v>
      </c>
      <c r="Z105" s="186">
        <v>2.2100000000000002E-2</v>
      </c>
      <c r="AA105" s="186">
        <v>0.13</v>
      </c>
      <c r="AB105" s="189">
        <f t="shared" si="20"/>
        <v>-0.1079</v>
      </c>
      <c r="AC105" s="186" t="s">
        <v>13</v>
      </c>
      <c r="AD105" s="186">
        <v>0.13</v>
      </c>
      <c r="AE105" s="189" t="s">
        <v>13</v>
      </c>
      <c r="AF105" s="186">
        <f t="shared" si="23"/>
        <v>-9.1585714285714284E-2</v>
      </c>
      <c r="AG105" s="96">
        <v>11.73</v>
      </c>
      <c r="AH105" s="186">
        <f>AG105/$AG$106</f>
        <v>6.6705954749023269E-5</v>
      </c>
      <c r="AI105" s="134">
        <f t="shared" si="24"/>
        <v>-6.1093125127998309E-6</v>
      </c>
      <c r="AJ105">
        <v>11.89</v>
      </c>
      <c r="AK105" s="96">
        <v>0</v>
      </c>
      <c r="AL105" s="96" t="s">
        <v>13</v>
      </c>
    </row>
    <row r="106" spans="1:39">
      <c r="A106" s="243"/>
      <c r="B106" s="231"/>
      <c r="C106" s="231"/>
      <c r="D106" s="232"/>
      <c r="E106" s="231"/>
      <c r="F106" s="231"/>
      <c r="G106" s="232"/>
      <c r="H106" s="231"/>
      <c r="I106" s="231"/>
      <c r="J106" s="232"/>
      <c r="K106" s="231"/>
      <c r="L106" s="231"/>
      <c r="M106" s="232"/>
      <c r="N106" s="231"/>
      <c r="O106" s="231"/>
      <c r="P106" s="232"/>
      <c r="Q106" s="231"/>
      <c r="R106" s="231"/>
      <c r="S106" s="232"/>
      <c r="T106" s="231"/>
      <c r="U106" s="231"/>
      <c r="V106" s="232"/>
      <c r="W106" s="231"/>
      <c r="X106" s="231"/>
      <c r="Y106" s="232"/>
      <c r="Z106" s="231"/>
      <c r="AA106" s="231"/>
      <c r="AB106" s="232"/>
      <c r="AC106" s="103"/>
      <c r="AD106" s="231"/>
      <c r="AE106" s="232"/>
      <c r="AF106" s="246">
        <f>AVERAGE(AF4:AF105)</f>
        <v>-7.0339263538748795E-2</v>
      </c>
      <c r="AG106" s="114">
        <f>SUM(AG4:AG105)</f>
        <v>175846.36999999997</v>
      </c>
      <c r="AH106" s="244"/>
      <c r="AI106" s="38">
        <f>SUM(AI4:AI105)</f>
        <v>-5.0177452514172931E-2</v>
      </c>
      <c r="AJ106" s="244">
        <f>SUM(AJ4:AJ105)</f>
        <v>322442.15000000026</v>
      </c>
      <c r="AK106" s="108"/>
      <c r="AL106" s="108"/>
      <c r="AM106" s="179">
        <f>MEDIAN(AF4:AF105)</f>
        <v>-8.0499999999999988E-2</v>
      </c>
    </row>
    <row r="107" spans="1:39">
      <c r="C107" s="186"/>
      <c r="D107" s="189"/>
      <c r="F107" s="186"/>
      <c r="G107" s="189"/>
      <c r="I107" s="186"/>
      <c r="J107" s="189"/>
      <c r="L107" s="186"/>
      <c r="M107" s="189"/>
      <c r="O107" s="186"/>
      <c r="P107" s="189"/>
      <c r="R107" s="186"/>
      <c r="S107" s="189"/>
      <c r="U107" s="186"/>
      <c r="V107" s="189"/>
      <c r="X107" s="186"/>
      <c r="Y107" s="189"/>
      <c r="AA107" s="186"/>
      <c r="AB107" s="189"/>
      <c r="AD107" s="186"/>
      <c r="AE107" s="189"/>
      <c r="AG107" s="96"/>
      <c r="AI107" s="96"/>
      <c r="AK107" s="96"/>
      <c r="AL107" s="96"/>
    </row>
    <row r="108" spans="1:39">
      <c r="A108" s="66" t="s">
        <v>2564</v>
      </c>
      <c r="C108" s="186"/>
      <c r="D108" s="189"/>
      <c r="F108" s="186"/>
      <c r="G108" s="189"/>
      <c r="I108" s="186"/>
      <c r="J108" s="189"/>
      <c r="L108" s="186"/>
      <c r="M108" s="189"/>
      <c r="O108" s="186"/>
      <c r="P108" s="189"/>
      <c r="R108" s="186"/>
      <c r="S108" s="189"/>
      <c r="U108" s="186"/>
      <c r="V108" s="189"/>
      <c r="X108" s="186"/>
      <c r="Y108" s="189"/>
      <c r="AA108" s="186"/>
      <c r="AB108" s="189"/>
      <c r="AD108" s="186"/>
      <c r="AE108" s="189"/>
      <c r="AG108" s="96"/>
      <c r="AI108" s="96"/>
      <c r="AK108" s="96"/>
      <c r="AL108" s="96"/>
    </row>
    <row r="109" spans="1:39">
      <c r="A109" t="s">
        <v>2565</v>
      </c>
      <c r="B109" s="186">
        <v>0.11</v>
      </c>
      <c r="C109" s="186">
        <v>0.13</v>
      </c>
      <c r="D109" s="189">
        <f t="shared" si="25"/>
        <v>-2.0000000000000004E-2</v>
      </c>
      <c r="E109" s="186">
        <v>0.13</v>
      </c>
      <c r="F109" s="186">
        <v>0.13</v>
      </c>
      <c r="G109" s="189">
        <f t="shared" si="13"/>
        <v>0</v>
      </c>
      <c r="H109" s="186">
        <v>0.14000000000000001</v>
      </c>
      <c r="I109" s="186">
        <v>0.13</v>
      </c>
      <c r="J109" s="189">
        <f t="shared" si="14"/>
        <v>1.0000000000000009E-2</v>
      </c>
      <c r="K109" s="186">
        <v>0.13</v>
      </c>
      <c r="L109" s="186">
        <v>0.13</v>
      </c>
      <c r="M109" s="189">
        <f t="shared" si="15"/>
        <v>0</v>
      </c>
      <c r="N109" s="186">
        <v>0.12</v>
      </c>
      <c r="O109" s="186">
        <v>0.13</v>
      </c>
      <c r="P109" s="189">
        <f t="shared" si="16"/>
        <v>-1.0000000000000009E-2</v>
      </c>
      <c r="Q109" s="186">
        <v>0.12</v>
      </c>
      <c r="R109" s="186">
        <v>0.13</v>
      </c>
      <c r="S109" s="189">
        <f t="shared" si="17"/>
        <v>-1.0000000000000009E-2</v>
      </c>
      <c r="T109" s="186">
        <v>0.09</v>
      </c>
      <c r="U109" s="186">
        <v>0.13</v>
      </c>
      <c r="V109" s="189">
        <f t="shared" si="18"/>
        <v>-4.0000000000000008E-2</v>
      </c>
      <c r="W109" s="186">
        <v>0.08</v>
      </c>
      <c r="X109" s="186">
        <v>0.13</v>
      </c>
      <c r="Y109" s="189">
        <f t="shared" si="19"/>
        <v>-0.05</v>
      </c>
      <c r="Z109" s="186">
        <v>7.0000000000000007E-2</v>
      </c>
      <c r="AA109" s="186">
        <v>0.13</v>
      </c>
      <c r="AB109" s="189">
        <f t="shared" si="20"/>
        <v>-0.06</v>
      </c>
      <c r="AC109" s="186">
        <v>0.1</v>
      </c>
      <c r="AD109" s="186">
        <v>0.13</v>
      </c>
      <c r="AE109" s="189">
        <f t="shared" si="21"/>
        <v>-0.03</v>
      </c>
      <c r="AF109" s="186">
        <f t="shared" ref="AF109:AF139" si="26">AVERAGE(D109,G109,J109,M109,P109,S109,V109,Y109,AB109,AE109)</f>
        <v>-2.1000000000000001E-2</v>
      </c>
      <c r="AG109" s="96">
        <v>6560.02</v>
      </c>
      <c r="AH109" s="186">
        <f t="shared" ref="AH109:AH138" si="27">AG109/$AG$140</f>
        <v>0.18914861182353992</v>
      </c>
      <c r="AI109" s="134">
        <f>AH109*AF109</f>
        <v>-3.9721208482943384E-3</v>
      </c>
      <c r="AJ109">
        <v>11198.47</v>
      </c>
      <c r="AK109" s="96">
        <v>1.1499999999999999</v>
      </c>
      <c r="AL109" s="96">
        <v>13.66</v>
      </c>
    </row>
    <row r="110" spans="1:39">
      <c r="A110" t="s">
        <v>2566</v>
      </c>
      <c r="B110" s="186">
        <v>0.42</v>
      </c>
      <c r="C110" s="186">
        <v>0.13</v>
      </c>
      <c r="D110" s="189">
        <f t="shared" si="25"/>
        <v>0.28999999999999998</v>
      </c>
      <c r="E110" s="186">
        <v>0.42</v>
      </c>
      <c r="F110" s="186">
        <v>0.13</v>
      </c>
      <c r="G110" s="189">
        <f t="shared" si="13"/>
        <v>0.28999999999999998</v>
      </c>
      <c r="H110" s="186">
        <v>0.6</v>
      </c>
      <c r="I110" s="186">
        <v>0.13</v>
      </c>
      <c r="J110" s="189">
        <f t="shared" si="14"/>
        <v>0.47</v>
      </c>
      <c r="K110" s="186">
        <v>0.57999999999999996</v>
      </c>
      <c r="L110" s="186">
        <v>0.13</v>
      </c>
      <c r="M110" s="189">
        <f t="shared" si="15"/>
        <v>0.44999999999999996</v>
      </c>
      <c r="N110" s="186">
        <v>0.61</v>
      </c>
      <c r="O110" s="186">
        <v>0.13</v>
      </c>
      <c r="P110" s="189">
        <f t="shared" si="16"/>
        <v>0.48</v>
      </c>
      <c r="Q110" s="186">
        <v>0.49</v>
      </c>
      <c r="R110" s="186">
        <v>0.13</v>
      </c>
      <c r="S110" s="189">
        <f t="shared" si="17"/>
        <v>0.36</v>
      </c>
      <c r="T110" s="186">
        <v>0.47</v>
      </c>
      <c r="U110" s="186">
        <v>0.13</v>
      </c>
      <c r="V110" s="189">
        <f t="shared" si="18"/>
        <v>0.33999999999999997</v>
      </c>
      <c r="W110" s="186">
        <v>0.43</v>
      </c>
      <c r="X110" s="186">
        <v>0.13</v>
      </c>
      <c r="Y110" s="189">
        <f t="shared" si="19"/>
        <v>0.3</v>
      </c>
      <c r="Z110" s="186">
        <v>0.37</v>
      </c>
      <c r="AA110" s="186">
        <v>0.13</v>
      </c>
      <c r="AB110" s="189">
        <f t="shared" si="20"/>
        <v>0.24</v>
      </c>
      <c r="AC110" s="186">
        <v>0.33</v>
      </c>
      <c r="AD110" s="186">
        <v>0.13</v>
      </c>
      <c r="AE110" s="189">
        <f t="shared" si="21"/>
        <v>0.2</v>
      </c>
      <c r="AF110" s="186">
        <f t="shared" si="26"/>
        <v>0.34199999999999997</v>
      </c>
      <c r="AG110" s="96">
        <v>1032.8</v>
      </c>
      <c r="AH110" s="186">
        <f t="shared" si="27"/>
        <v>2.9779282119772807E-2</v>
      </c>
      <c r="AI110" s="134">
        <f t="shared" ref="AI110:AI139" si="28">AH110*AF110</f>
        <v>1.01845144849623E-2</v>
      </c>
      <c r="AJ110">
        <v>1374.4</v>
      </c>
      <c r="AK110" s="96">
        <v>0</v>
      </c>
      <c r="AL110" s="96" t="s">
        <v>13</v>
      </c>
    </row>
    <row r="111" spans="1:39">
      <c r="A111" t="s">
        <v>2567</v>
      </c>
      <c r="B111" s="186">
        <v>0.03</v>
      </c>
      <c r="C111" s="186">
        <v>0.13</v>
      </c>
      <c r="D111" s="189">
        <f t="shared" si="25"/>
        <v>-0.1</v>
      </c>
      <c r="E111" s="186">
        <v>0.01</v>
      </c>
      <c r="F111" s="186">
        <v>0.13</v>
      </c>
      <c r="G111" s="189">
        <f t="shared" si="13"/>
        <v>-0.12000000000000001</v>
      </c>
      <c r="H111" s="186">
        <v>0.05</v>
      </c>
      <c r="I111" s="186">
        <v>0.13</v>
      </c>
      <c r="J111" s="189">
        <f t="shared" si="14"/>
        <v>-0.08</v>
      </c>
      <c r="K111" s="186">
        <v>0.01</v>
      </c>
      <c r="L111" s="186">
        <v>0.13</v>
      </c>
      <c r="M111" s="189">
        <f t="shared" si="15"/>
        <v>-0.12000000000000001</v>
      </c>
      <c r="N111" s="186">
        <v>0</v>
      </c>
      <c r="O111" s="186">
        <v>0.13</v>
      </c>
      <c r="P111" s="189">
        <f t="shared" si="16"/>
        <v>-0.13</v>
      </c>
      <c r="Q111" s="186">
        <v>0</v>
      </c>
      <c r="R111" s="186">
        <v>0.13</v>
      </c>
      <c r="S111" s="189">
        <f t="shared" si="17"/>
        <v>-0.13</v>
      </c>
      <c r="T111" s="186">
        <v>0.03</v>
      </c>
      <c r="U111" s="186">
        <v>0.13</v>
      </c>
      <c r="V111" s="189">
        <f t="shared" si="18"/>
        <v>-0.1</v>
      </c>
      <c r="W111" s="186">
        <v>0.12</v>
      </c>
      <c r="X111" s="186">
        <v>0.13</v>
      </c>
      <c r="Y111" s="189">
        <f t="shared" si="19"/>
        <v>-1.0000000000000009E-2</v>
      </c>
      <c r="Z111" s="186">
        <v>0.03</v>
      </c>
      <c r="AA111" s="186">
        <v>0.13</v>
      </c>
      <c r="AB111" s="189">
        <f t="shared" si="20"/>
        <v>-0.1</v>
      </c>
      <c r="AC111" s="186">
        <v>0.06</v>
      </c>
      <c r="AD111" s="186">
        <v>0.13</v>
      </c>
      <c r="AE111" s="189">
        <f t="shared" si="21"/>
        <v>-7.0000000000000007E-2</v>
      </c>
      <c r="AF111" s="186">
        <f t="shared" si="26"/>
        <v>-9.6000000000000002E-2</v>
      </c>
      <c r="AG111" s="96">
        <v>8189.92</v>
      </c>
      <c r="AH111" s="186">
        <f t="shared" si="27"/>
        <v>0.23614440183808066</v>
      </c>
      <c r="AI111" s="134">
        <f t="shared" si="28"/>
        <v>-2.2669862576455743E-2</v>
      </c>
      <c r="AJ111">
        <v>11405.67</v>
      </c>
      <c r="AK111" s="96">
        <v>0.21</v>
      </c>
      <c r="AL111" s="96">
        <v>-1.91</v>
      </c>
    </row>
    <row r="112" spans="1:39">
      <c r="A112" s="76" t="s">
        <v>2568</v>
      </c>
      <c r="B112" s="186" t="s">
        <v>13</v>
      </c>
      <c r="C112" s="186">
        <v>0.13</v>
      </c>
      <c r="D112" s="189" t="s">
        <v>13</v>
      </c>
      <c r="E112" s="186" t="s">
        <v>13</v>
      </c>
      <c r="F112" s="186">
        <v>0.13</v>
      </c>
      <c r="G112" s="189" t="s">
        <v>13</v>
      </c>
      <c r="H112" s="186" t="s">
        <v>13</v>
      </c>
      <c r="I112" s="186">
        <v>0.13</v>
      </c>
      <c r="J112" s="189" t="s">
        <v>13</v>
      </c>
      <c r="K112" s="186" t="s">
        <v>13</v>
      </c>
      <c r="L112" s="186">
        <v>0.13</v>
      </c>
      <c r="M112" s="189" t="s">
        <v>13</v>
      </c>
      <c r="N112" s="186" t="s">
        <v>13</v>
      </c>
      <c r="O112" s="186">
        <v>0.13</v>
      </c>
      <c r="P112" s="189" t="s">
        <v>13</v>
      </c>
      <c r="Q112" s="186">
        <v>0.28999999999999998</v>
      </c>
      <c r="R112" s="186">
        <v>0.13</v>
      </c>
      <c r="S112" s="189">
        <f t="shared" si="17"/>
        <v>0.15999999999999998</v>
      </c>
      <c r="T112" s="186">
        <v>0.36</v>
      </c>
      <c r="U112" s="186">
        <v>0.13</v>
      </c>
      <c r="V112" s="189">
        <f t="shared" si="18"/>
        <v>0.22999999999999998</v>
      </c>
      <c r="W112" s="186">
        <v>0.49</v>
      </c>
      <c r="X112" s="186">
        <v>0.13</v>
      </c>
      <c r="Y112" s="189">
        <f t="shared" si="19"/>
        <v>0.36</v>
      </c>
      <c r="Z112" s="186">
        <v>0.45</v>
      </c>
      <c r="AA112" s="186">
        <v>0.13</v>
      </c>
      <c r="AB112" s="189">
        <f t="shared" si="20"/>
        <v>0.32</v>
      </c>
      <c r="AC112" s="186">
        <v>0.44</v>
      </c>
      <c r="AD112" s="186">
        <v>0.13</v>
      </c>
      <c r="AE112" s="189">
        <f t="shared" si="21"/>
        <v>0.31</v>
      </c>
      <c r="AF112" s="186">
        <f t="shared" si="26"/>
        <v>0.27600000000000002</v>
      </c>
      <c r="AG112" s="96">
        <v>590.16999999999996</v>
      </c>
      <c r="AH112" s="186">
        <f t="shared" si="27"/>
        <v>1.7016691449095969E-2</v>
      </c>
      <c r="AI112" s="134">
        <f t="shared" si="28"/>
        <v>4.6966068399504875E-3</v>
      </c>
      <c r="AJ112">
        <v>752.23</v>
      </c>
      <c r="AK112" s="96">
        <v>0.13</v>
      </c>
      <c r="AL112" s="96" t="s">
        <v>13</v>
      </c>
    </row>
    <row r="113" spans="1:38">
      <c r="A113" s="76" t="s">
        <v>2569</v>
      </c>
      <c r="B113" s="186" t="s">
        <v>13</v>
      </c>
      <c r="C113" s="186">
        <v>0.13</v>
      </c>
      <c r="D113" s="189" t="s">
        <v>13</v>
      </c>
      <c r="E113" s="186" t="s">
        <v>13</v>
      </c>
      <c r="F113" s="186">
        <v>0.13</v>
      </c>
      <c r="G113" s="189" t="s">
        <v>13</v>
      </c>
      <c r="H113" s="186">
        <v>0.08</v>
      </c>
      <c r="I113" s="186">
        <v>0.13</v>
      </c>
      <c r="J113" s="189">
        <f t="shared" si="14"/>
        <v>-0.05</v>
      </c>
      <c r="K113" s="186">
        <v>0.05</v>
      </c>
      <c r="L113" s="186">
        <v>0.13</v>
      </c>
      <c r="M113" s="189">
        <f t="shared" si="15"/>
        <v>-0.08</v>
      </c>
      <c r="N113" s="186">
        <v>0.08</v>
      </c>
      <c r="O113" s="186">
        <v>0.13</v>
      </c>
      <c r="P113" s="189">
        <f t="shared" si="16"/>
        <v>-0.05</v>
      </c>
      <c r="Q113" s="186">
        <v>7.0000000000000007E-2</v>
      </c>
      <c r="R113" s="186">
        <v>0.13</v>
      </c>
      <c r="S113" s="189">
        <f t="shared" si="17"/>
        <v>-0.06</v>
      </c>
      <c r="T113" s="186">
        <v>0.09</v>
      </c>
      <c r="U113" s="186">
        <v>0.13</v>
      </c>
      <c r="V113" s="189">
        <f t="shared" si="18"/>
        <v>-4.0000000000000008E-2</v>
      </c>
      <c r="W113" s="186">
        <v>0.14000000000000001</v>
      </c>
      <c r="X113" s="186">
        <v>0.13</v>
      </c>
      <c r="Y113" s="189">
        <f t="shared" si="19"/>
        <v>1.0000000000000009E-2</v>
      </c>
      <c r="Z113" s="186">
        <v>0.09</v>
      </c>
      <c r="AA113" s="186">
        <v>0.13</v>
      </c>
      <c r="AB113" s="189">
        <f t="shared" si="20"/>
        <v>-4.0000000000000008E-2</v>
      </c>
      <c r="AC113" s="186">
        <v>0.09</v>
      </c>
      <c r="AD113" s="186">
        <v>0.13</v>
      </c>
      <c r="AE113" s="189">
        <f t="shared" si="21"/>
        <v>-4.0000000000000008E-2</v>
      </c>
      <c r="AF113" s="186">
        <f t="shared" si="26"/>
        <v>-4.3750000000000011E-2</v>
      </c>
      <c r="AG113" s="96">
        <v>1761.34</v>
      </c>
      <c r="AH113" s="186">
        <f t="shared" si="27"/>
        <v>5.0785670767661342E-2</v>
      </c>
      <c r="AI113" s="134">
        <f t="shared" si="28"/>
        <v>-2.2218730960851842E-3</v>
      </c>
      <c r="AJ113">
        <v>2845.66</v>
      </c>
      <c r="AK113" s="96">
        <v>0.59</v>
      </c>
      <c r="AL113" s="96" t="s">
        <v>13</v>
      </c>
    </row>
    <row r="114" spans="1:38">
      <c r="A114" s="76" t="s">
        <v>2570</v>
      </c>
      <c r="B114" s="186" t="s">
        <v>13</v>
      </c>
      <c r="C114" s="186">
        <v>0.13</v>
      </c>
      <c r="D114" s="189" t="s">
        <v>13</v>
      </c>
      <c r="E114" s="186">
        <v>0.1</v>
      </c>
      <c r="F114" s="186">
        <v>0.13</v>
      </c>
      <c r="G114" s="189">
        <f t="shared" si="13"/>
        <v>-0.03</v>
      </c>
      <c r="H114" s="186">
        <v>0.17</v>
      </c>
      <c r="I114" s="186">
        <v>0.13</v>
      </c>
      <c r="J114" s="189" t="s">
        <v>13</v>
      </c>
      <c r="K114" s="186">
        <v>0.27</v>
      </c>
      <c r="L114" s="186">
        <v>0.13</v>
      </c>
      <c r="M114" s="189">
        <f t="shared" si="15"/>
        <v>0.14000000000000001</v>
      </c>
      <c r="N114" s="186">
        <v>0.25</v>
      </c>
      <c r="O114" s="186">
        <v>0.13</v>
      </c>
      <c r="P114" s="189">
        <f t="shared" si="16"/>
        <v>0.12</v>
      </c>
      <c r="Q114" s="186">
        <v>0.14000000000000001</v>
      </c>
      <c r="R114" s="186">
        <v>0.13</v>
      </c>
      <c r="S114" s="189">
        <f t="shared" si="17"/>
        <v>1.0000000000000009E-2</v>
      </c>
      <c r="T114" s="186">
        <v>0.16</v>
      </c>
      <c r="U114" s="186">
        <v>0.13</v>
      </c>
      <c r="V114" s="189">
        <f t="shared" si="18"/>
        <v>0.03</v>
      </c>
      <c r="W114" s="186">
        <v>0.16</v>
      </c>
      <c r="X114" s="186">
        <v>0.13</v>
      </c>
      <c r="Y114" s="189">
        <f t="shared" si="19"/>
        <v>0.03</v>
      </c>
      <c r="Z114" s="186">
        <v>0.14000000000000001</v>
      </c>
      <c r="AA114" s="186">
        <v>0.13</v>
      </c>
      <c r="AB114" s="189">
        <f t="shared" si="20"/>
        <v>1.0000000000000009E-2</v>
      </c>
      <c r="AC114" s="186">
        <v>0.08</v>
      </c>
      <c r="AD114" s="186">
        <v>0.13</v>
      </c>
      <c r="AE114" s="189">
        <f t="shared" si="21"/>
        <v>-0.05</v>
      </c>
      <c r="AF114" s="186">
        <f t="shared" si="26"/>
        <v>3.2500000000000008E-2</v>
      </c>
      <c r="AG114" s="96">
        <v>2747.86</v>
      </c>
      <c r="AH114" s="186">
        <f t="shared" si="27"/>
        <v>7.92305365662654E-2</v>
      </c>
      <c r="AI114" s="134">
        <f t="shared" si="28"/>
        <v>2.5749924384036262E-3</v>
      </c>
      <c r="AJ114">
        <v>3750.32</v>
      </c>
      <c r="AK114" s="96">
        <v>0.55000000000000004</v>
      </c>
      <c r="AL114" s="96" t="s">
        <v>13</v>
      </c>
    </row>
    <row r="115" spans="1:38">
      <c r="A115" s="76" t="s">
        <v>2571</v>
      </c>
      <c r="B115" s="186" t="s">
        <v>13</v>
      </c>
      <c r="C115" s="186">
        <v>0.13</v>
      </c>
      <c r="D115" s="189" t="s">
        <v>13</v>
      </c>
      <c r="E115" s="186" t="s">
        <v>13</v>
      </c>
      <c r="F115" s="186">
        <v>0.13</v>
      </c>
      <c r="G115" s="189" t="s">
        <v>13</v>
      </c>
      <c r="H115" s="186" t="s">
        <v>13</v>
      </c>
      <c r="I115" s="186">
        <v>0.13</v>
      </c>
      <c r="J115" s="189" t="s">
        <v>13</v>
      </c>
      <c r="K115" s="186" t="s">
        <v>13</v>
      </c>
      <c r="L115" s="186">
        <v>0.13</v>
      </c>
      <c r="M115" s="189" t="s">
        <v>13</v>
      </c>
      <c r="N115" s="186">
        <v>0.23</v>
      </c>
      <c r="O115" s="186">
        <v>0.13</v>
      </c>
      <c r="P115" s="189">
        <f t="shared" si="16"/>
        <v>0.1</v>
      </c>
      <c r="Q115" s="186">
        <v>0.18</v>
      </c>
      <c r="R115" s="186">
        <v>0.13</v>
      </c>
      <c r="S115" s="189">
        <f t="shared" si="17"/>
        <v>4.9999999999999989E-2</v>
      </c>
      <c r="T115" s="186">
        <v>7.0000000000000007E-2</v>
      </c>
      <c r="U115" s="186">
        <v>0.13</v>
      </c>
      <c r="V115" s="189">
        <f t="shared" si="18"/>
        <v>-0.06</v>
      </c>
      <c r="W115" s="186">
        <v>0.02</v>
      </c>
      <c r="X115" s="186">
        <v>0.13</v>
      </c>
      <c r="Y115" s="189">
        <f t="shared" si="19"/>
        <v>-0.11</v>
      </c>
      <c r="Z115" s="186">
        <v>0.08</v>
      </c>
      <c r="AA115" s="186">
        <v>0.13</v>
      </c>
      <c r="AB115" s="189">
        <f t="shared" si="20"/>
        <v>-0.05</v>
      </c>
      <c r="AC115" s="186">
        <v>0.12</v>
      </c>
      <c r="AD115" s="186">
        <v>0.13</v>
      </c>
      <c r="AE115" s="189">
        <f t="shared" si="21"/>
        <v>-1.0000000000000009E-2</v>
      </c>
      <c r="AF115" s="186">
        <f t="shared" si="26"/>
        <v>-1.3333333333333336E-2</v>
      </c>
      <c r="AG115" s="96">
        <v>7995.81</v>
      </c>
      <c r="AH115" s="186">
        <f t="shared" si="27"/>
        <v>0.23054752301132903</v>
      </c>
      <c r="AI115" s="134">
        <f t="shared" si="28"/>
        <v>-3.0739669734843877E-3</v>
      </c>
      <c r="AJ115">
        <v>11416.25</v>
      </c>
      <c r="AK115" s="96">
        <v>1.66</v>
      </c>
      <c r="AL115" s="96" t="s">
        <v>13</v>
      </c>
    </row>
    <row r="116" spans="1:38">
      <c r="A116" s="76" t="s">
        <v>2572</v>
      </c>
      <c r="B116" s="186" t="s">
        <v>13</v>
      </c>
      <c r="C116" s="186">
        <v>0.13</v>
      </c>
      <c r="D116" s="189" t="s">
        <v>13</v>
      </c>
      <c r="E116" s="186">
        <v>0.55000000000000004</v>
      </c>
      <c r="F116" s="186">
        <v>0.13</v>
      </c>
      <c r="G116" s="189">
        <f t="shared" si="13"/>
        <v>0.42000000000000004</v>
      </c>
      <c r="H116" s="186">
        <v>0.47</v>
      </c>
      <c r="I116" s="186">
        <v>0.13</v>
      </c>
      <c r="J116" s="189">
        <f t="shared" si="14"/>
        <v>0.33999999999999997</v>
      </c>
      <c r="K116" s="186">
        <v>0.5</v>
      </c>
      <c r="L116" s="186">
        <v>0.13</v>
      </c>
      <c r="M116" s="189">
        <f t="shared" si="15"/>
        <v>0.37</v>
      </c>
      <c r="N116" s="186">
        <v>0.33</v>
      </c>
      <c r="O116" s="186">
        <v>0.13</v>
      </c>
      <c r="P116" s="189">
        <f t="shared" si="16"/>
        <v>0.2</v>
      </c>
      <c r="Q116" s="186">
        <v>0.27</v>
      </c>
      <c r="R116" s="186">
        <v>0.13</v>
      </c>
      <c r="S116" s="189">
        <f t="shared" si="17"/>
        <v>0.14000000000000001</v>
      </c>
      <c r="T116" s="186">
        <v>0.25</v>
      </c>
      <c r="U116" s="186">
        <v>0.13</v>
      </c>
      <c r="V116" s="189">
        <f t="shared" si="18"/>
        <v>0.12</v>
      </c>
      <c r="W116" s="186">
        <v>0.28000000000000003</v>
      </c>
      <c r="X116" s="186">
        <v>0.13</v>
      </c>
      <c r="Y116" s="189">
        <f t="shared" si="19"/>
        <v>0.15000000000000002</v>
      </c>
      <c r="Z116" s="186">
        <v>0.33</v>
      </c>
      <c r="AA116" s="186">
        <v>0.13</v>
      </c>
      <c r="AB116" s="189">
        <f t="shared" si="20"/>
        <v>0.2</v>
      </c>
      <c r="AC116" s="186">
        <v>0.3</v>
      </c>
      <c r="AD116" s="186">
        <v>0.13</v>
      </c>
      <c r="AE116" s="189">
        <f t="shared" si="21"/>
        <v>0.16999999999999998</v>
      </c>
      <c r="AF116" s="186">
        <f t="shared" si="26"/>
        <v>0.23444444444444443</v>
      </c>
      <c r="AG116" s="96">
        <v>387.43</v>
      </c>
      <c r="AH116" s="186">
        <f t="shared" si="27"/>
        <v>1.1170979155367524E-2</v>
      </c>
      <c r="AI116" s="134">
        <f t="shared" si="28"/>
        <v>2.618974001980608E-3</v>
      </c>
      <c r="AJ116">
        <v>442.39</v>
      </c>
      <c r="AK116" s="96">
        <v>0.02</v>
      </c>
      <c r="AL116" s="96" t="s">
        <v>13</v>
      </c>
    </row>
    <row r="117" spans="1:38">
      <c r="A117" s="76" t="s">
        <v>2573</v>
      </c>
      <c r="B117" s="186">
        <v>0.25</v>
      </c>
      <c r="C117" s="186">
        <v>0.13</v>
      </c>
      <c r="D117" s="189">
        <f t="shared" si="25"/>
        <v>0.12</v>
      </c>
      <c r="E117" s="186">
        <v>0.28999999999999998</v>
      </c>
      <c r="F117" s="186">
        <v>0.13</v>
      </c>
      <c r="G117" s="189">
        <f t="shared" si="13"/>
        <v>0.15999999999999998</v>
      </c>
      <c r="H117" s="186">
        <v>0.3</v>
      </c>
      <c r="I117" s="186">
        <v>0.13</v>
      </c>
      <c r="J117" s="189">
        <f t="shared" si="14"/>
        <v>0.16999999999999998</v>
      </c>
      <c r="K117" s="186">
        <v>0.27</v>
      </c>
      <c r="L117" s="186">
        <v>0.13</v>
      </c>
      <c r="M117" s="189">
        <f t="shared" si="15"/>
        <v>0.14000000000000001</v>
      </c>
      <c r="N117" s="186">
        <v>0.33</v>
      </c>
      <c r="O117" s="186">
        <v>0.13</v>
      </c>
      <c r="P117" s="189">
        <f t="shared" si="16"/>
        <v>0.2</v>
      </c>
      <c r="Q117" s="186">
        <v>0.3</v>
      </c>
      <c r="R117" s="186">
        <v>0.13</v>
      </c>
      <c r="S117" s="189">
        <f t="shared" si="17"/>
        <v>0.16999999999999998</v>
      </c>
      <c r="T117" s="186">
        <v>0.26</v>
      </c>
      <c r="U117" s="186">
        <v>0.13</v>
      </c>
      <c r="V117" s="189">
        <f t="shared" si="18"/>
        <v>0.13</v>
      </c>
      <c r="W117" s="186">
        <v>0.24</v>
      </c>
      <c r="X117" s="186">
        <v>0.13</v>
      </c>
      <c r="Y117" s="189">
        <f t="shared" si="19"/>
        <v>0.10999999999999999</v>
      </c>
      <c r="Z117" s="186">
        <v>0.26</v>
      </c>
      <c r="AA117" s="186">
        <v>0.13</v>
      </c>
      <c r="AB117" s="189">
        <f t="shared" si="20"/>
        <v>0.13</v>
      </c>
      <c r="AC117" s="186">
        <v>0.22</v>
      </c>
      <c r="AD117" s="186">
        <v>0.13</v>
      </c>
      <c r="AE117" s="189">
        <f t="shared" si="21"/>
        <v>0.09</v>
      </c>
      <c r="AF117" s="186">
        <f t="shared" si="26"/>
        <v>0.14199999999999996</v>
      </c>
      <c r="AG117" s="96">
        <v>558.22</v>
      </c>
      <c r="AH117" s="186">
        <f t="shared" si="27"/>
        <v>1.6095459783984873E-2</v>
      </c>
      <c r="AI117" s="134">
        <f t="shared" si="28"/>
        <v>2.2855552893258513E-3</v>
      </c>
      <c r="AJ117">
        <v>717.8</v>
      </c>
      <c r="AK117" s="96">
        <v>0.37</v>
      </c>
      <c r="AL117" s="96">
        <v>31.46</v>
      </c>
    </row>
    <row r="118" spans="1:38">
      <c r="A118" s="76" t="s">
        <v>2574</v>
      </c>
      <c r="B118" s="186" t="s">
        <v>13</v>
      </c>
      <c r="C118" s="186">
        <v>0.13</v>
      </c>
      <c r="D118" s="189" t="s">
        <v>13</v>
      </c>
      <c r="E118" s="186">
        <v>7.0000000000000007E-2</v>
      </c>
      <c r="F118" s="186">
        <v>0.13</v>
      </c>
      <c r="G118" s="189">
        <f t="shared" si="13"/>
        <v>-0.06</v>
      </c>
      <c r="H118" s="186">
        <v>0.06</v>
      </c>
      <c r="I118" s="186">
        <v>0.13</v>
      </c>
      <c r="J118" s="189">
        <f t="shared" si="14"/>
        <v>-7.0000000000000007E-2</v>
      </c>
      <c r="K118" s="186">
        <v>0.04</v>
      </c>
      <c r="L118" s="186">
        <v>0.13</v>
      </c>
      <c r="M118" s="189">
        <f t="shared" si="15"/>
        <v>-0.09</v>
      </c>
      <c r="N118" s="186">
        <v>0.01</v>
      </c>
      <c r="O118" s="186">
        <v>0.13</v>
      </c>
      <c r="P118" s="189">
        <f t="shared" si="16"/>
        <v>-0.12000000000000001</v>
      </c>
      <c r="Q118" s="186">
        <v>7.0000000000000007E-2</v>
      </c>
      <c r="R118" s="186">
        <v>0.13</v>
      </c>
      <c r="S118" s="189">
        <f t="shared" si="17"/>
        <v>-0.06</v>
      </c>
      <c r="T118" s="186">
        <v>7.0000000000000007E-2</v>
      </c>
      <c r="U118" s="186">
        <v>0.13</v>
      </c>
      <c r="V118" s="189">
        <f t="shared" si="18"/>
        <v>-0.06</v>
      </c>
      <c r="W118" s="186">
        <v>7.0000000000000007E-2</v>
      </c>
      <c r="X118" s="186">
        <v>0.13</v>
      </c>
      <c r="Y118" s="189">
        <f t="shared" si="19"/>
        <v>-0.06</v>
      </c>
      <c r="Z118" s="186">
        <v>7.0000000000000007E-2</v>
      </c>
      <c r="AA118" s="186">
        <v>0.13</v>
      </c>
      <c r="AB118" s="189">
        <f t="shared" si="20"/>
        <v>-0.06</v>
      </c>
      <c r="AC118" s="186">
        <v>0.04</v>
      </c>
      <c r="AD118" s="186">
        <v>0.13</v>
      </c>
      <c r="AE118" s="189">
        <f t="shared" si="21"/>
        <v>-0.09</v>
      </c>
      <c r="AF118" s="186">
        <f t="shared" si="26"/>
        <v>-7.4444444444444452E-2</v>
      </c>
      <c r="AG118" s="96">
        <v>1134.52</v>
      </c>
      <c r="AH118" s="186">
        <f t="shared" si="27"/>
        <v>3.2712230006317435E-2</v>
      </c>
      <c r="AI118" s="134">
        <f t="shared" si="28"/>
        <v>-2.4352437893591871E-3</v>
      </c>
      <c r="AJ118">
        <v>1649.57</v>
      </c>
      <c r="AK118" s="96">
        <v>1.38</v>
      </c>
      <c r="AL118" s="96" t="s">
        <v>13</v>
      </c>
    </row>
    <row r="119" spans="1:38">
      <c r="A119" s="76" t="s">
        <v>2575</v>
      </c>
      <c r="B119" s="186" t="s">
        <v>13</v>
      </c>
      <c r="C119" s="186">
        <v>0.13</v>
      </c>
      <c r="D119" s="189" t="s">
        <v>13</v>
      </c>
      <c r="E119" s="186" t="s">
        <v>13</v>
      </c>
      <c r="F119" s="186">
        <v>0.13</v>
      </c>
      <c r="G119" s="189" t="s">
        <v>13</v>
      </c>
      <c r="H119" s="186" t="s">
        <v>13</v>
      </c>
      <c r="I119" s="186">
        <v>0.13</v>
      </c>
      <c r="J119" s="189" t="s">
        <v>13</v>
      </c>
      <c r="K119" s="186" t="s">
        <v>13</v>
      </c>
      <c r="L119" s="186">
        <v>0.13</v>
      </c>
      <c r="M119" s="189" t="s">
        <v>13</v>
      </c>
      <c r="N119" s="186" t="s">
        <v>13</v>
      </c>
      <c r="O119" s="186">
        <v>0.13</v>
      </c>
      <c r="P119" s="189" t="s">
        <v>13</v>
      </c>
      <c r="Q119" s="186" t="s">
        <v>13</v>
      </c>
      <c r="R119" s="186">
        <v>0.13</v>
      </c>
      <c r="S119" s="189" t="s">
        <v>13</v>
      </c>
      <c r="T119" s="186" t="s">
        <v>13</v>
      </c>
      <c r="U119" s="186">
        <v>0.13</v>
      </c>
      <c r="V119" s="189" t="s">
        <v>13</v>
      </c>
      <c r="W119" s="186" t="s">
        <v>13</v>
      </c>
      <c r="X119" s="186">
        <v>0.13</v>
      </c>
      <c r="Y119" s="189" t="s">
        <v>13</v>
      </c>
      <c r="Z119" s="186">
        <v>0.09</v>
      </c>
      <c r="AA119" s="186">
        <v>0.13</v>
      </c>
      <c r="AB119" s="189">
        <f t="shared" si="20"/>
        <v>-4.0000000000000008E-2</v>
      </c>
      <c r="AC119" s="186">
        <v>7.0000000000000007E-2</v>
      </c>
      <c r="AD119" s="186">
        <v>0.13</v>
      </c>
      <c r="AE119" s="189">
        <f t="shared" si="21"/>
        <v>-0.06</v>
      </c>
      <c r="AF119" s="186">
        <f t="shared" si="26"/>
        <v>-0.05</v>
      </c>
      <c r="AG119" s="96">
        <v>863.01</v>
      </c>
      <c r="AH119" s="186">
        <f t="shared" si="27"/>
        <v>2.4883635033099469E-2</v>
      </c>
      <c r="AI119" s="134">
        <f t="shared" si="28"/>
        <v>-1.2441817516549735E-3</v>
      </c>
      <c r="AJ119">
        <v>973.35</v>
      </c>
      <c r="AK119" s="96">
        <v>7.0000000000000007E-2</v>
      </c>
      <c r="AL119" s="96" t="s">
        <v>13</v>
      </c>
    </row>
    <row r="120" spans="1:38">
      <c r="A120" s="76" t="s">
        <v>2576</v>
      </c>
      <c r="B120" s="186">
        <v>0.18</v>
      </c>
      <c r="C120" s="186">
        <v>0.13</v>
      </c>
      <c r="D120" s="189">
        <f t="shared" si="25"/>
        <v>4.9999999999999989E-2</v>
      </c>
      <c r="E120" s="186">
        <v>0.16</v>
      </c>
      <c r="F120" s="186">
        <v>0.13</v>
      </c>
      <c r="G120" s="189">
        <f t="shared" si="13"/>
        <v>0.03</v>
      </c>
      <c r="H120" s="186">
        <v>0.12</v>
      </c>
      <c r="I120" s="186">
        <v>0.13</v>
      </c>
      <c r="J120" s="189">
        <f t="shared" si="14"/>
        <v>-1.0000000000000009E-2</v>
      </c>
      <c r="K120" s="186">
        <v>0.2</v>
      </c>
      <c r="L120" s="186">
        <v>0.13</v>
      </c>
      <c r="M120" s="189">
        <f t="shared" si="15"/>
        <v>7.0000000000000007E-2</v>
      </c>
      <c r="N120" s="186">
        <v>0.21</v>
      </c>
      <c r="O120" s="186">
        <v>0.13</v>
      </c>
      <c r="P120" s="189">
        <f t="shared" si="16"/>
        <v>7.9999999999999988E-2</v>
      </c>
      <c r="Q120" s="186">
        <v>0.27</v>
      </c>
      <c r="R120" s="186">
        <v>0.13</v>
      </c>
      <c r="S120" s="189">
        <f t="shared" si="17"/>
        <v>0.14000000000000001</v>
      </c>
      <c r="T120" s="186">
        <v>0.25</v>
      </c>
      <c r="U120" s="186">
        <v>0.13</v>
      </c>
      <c r="V120" s="189">
        <f t="shared" si="18"/>
        <v>0.12</v>
      </c>
      <c r="W120" s="186">
        <v>0.31</v>
      </c>
      <c r="X120" s="186">
        <v>0.13</v>
      </c>
      <c r="Y120" s="189">
        <f t="shared" si="19"/>
        <v>0.18</v>
      </c>
      <c r="Z120" s="186">
        <v>0.24</v>
      </c>
      <c r="AA120" s="186">
        <v>0.13</v>
      </c>
      <c r="AB120" s="189">
        <f t="shared" si="20"/>
        <v>0.10999999999999999</v>
      </c>
      <c r="AC120" s="186">
        <v>0.17</v>
      </c>
      <c r="AD120" s="186">
        <v>0.13</v>
      </c>
      <c r="AE120" s="189">
        <f t="shared" si="21"/>
        <v>4.0000000000000008E-2</v>
      </c>
      <c r="AF120" s="186">
        <f t="shared" si="26"/>
        <v>8.0999999999999989E-2</v>
      </c>
      <c r="AG120" s="96">
        <v>717.4</v>
      </c>
      <c r="AH120" s="186">
        <f t="shared" si="27"/>
        <v>2.0685182990632274E-2</v>
      </c>
      <c r="AI120" s="134">
        <f t="shared" si="28"/>
        <v>1.6754998222412139E-3</v>
      </c>
      <c r="AJ120">
        <v>1031.25</v>
      </c>
      <c r="AK120" s="96">
        <v>0.91</v>
      </c>
      <c r="AL120" s="96">
        <v>15.63</v>
      </c>
    </row>
    <row r="121" spans="1:38">
      <c r="A121" s="76" t="s">
        <v>2577</v>
      </c>
      <c r="B121" s="186">
        <v>0.31</v>
      </c>
      <c r="C121" s="186">
        <v>0.13</v>
      </c>
      <c r="D121" s="189">
        <f t="shared" si="25"/>
        <v>0.18</v>
      </c>
      <c r="E121" s="186">
        <v>0.26</v>
      </c>
      <c r="F121" s="186">
        <v>0.13</v>
      </c>
      <c r="G121" s="189">
        <f t="shared" si="13"/>
        <v>0.13</v>
      </c>
      <c r="H121" s="186">
        <v>0.2</v>
      </c>
      <c r="I121" s="186">
        <v>0.13</v>
      </c>
      <c r="J121" s="189">
        <f t="shared" si="14"/>
        <v>7.0000000000000007E-2</v>
      </c>
      <c r="K121" s="186">
        <v>0.23</v>
      </c>
      <c r="L121" s="186">
        <v>0.13</v>
      </c>
      <c r="M121" s="189">
        <f t="shared" si="15"/>
        <v>0.1</v>
      </c>
      <c r="N121" s="186">
        <v>0.26</v>
      </c>
      <c r="O121" s="186">
        <v>0.13</v>
      </c>
      <c r="P121" s="189">
        <f t="shared" si="16"/>
        <v>0.13</v>
      </c>
      <c r="Q121" s="186">
        <v>0.23</v>
      </c>
      <c r="R121" s="186">
        <v>0.13</v>
      </c>
      <c r="S121" s="189">
        <f t="shared" si="17"/>
        <v>0.1</v>
      </c>
      <c r="T121" s="186">
        <v>0.18</v>
      </c>
      <c r="U121" s="186">
        <v>0.13</v>
      </c>
      <c r="V121" s="189">
        <f t="shared" si="18"/>
        <v>4.9999999999999989E-2</v>
      </c>
      <c r="W121" s="186">
        <v>0.17</v>
      </c>
      <c r="X121" s="186">
        <v>0.13</v>
      </c>
      <c r="Y121" s="189">
        <f t="shared" si="19"/>
        <v>4.0000000000000008E-2</v>
      </c>
      <c r="Z121" s="186">
        <v>0.15</v>
      </c>
      <c r="AA121" s="186">
        <v>0.13</v>
      </c>
      <c r="AB121" s="189">
        <f t="shared" si="20"/>
        <v>1.999999999999999E-2</v>
      </c>
      <c r="AC121" s="186">
        <v>0.19</v>
      </c>
      <c r="AD121" s="186">
        <v>0.13</v>
      </c>
      <c r="AE121" s="189">
        <f t="shared" si="21"/>
        <v>0.06</v>
      </c>
      <c r="AF121" s="186">
        <f t="shared" si="26"/>
        <v>8.8000000000000009E-2</v>
      </c>
      <c r="AG121" s="96">
        <v>271.77999999999997</v>
      </c>
      <c r="AH121" s="186">
        <f t="shared" si="27"/>
        <v>7.8363800295428478E-3</v>
      </c>
      <c r="AI121" s="134">
        <f t="shared" si="28"/>
        <v>6.8960144259977072E-4</v>
      </c>
      <c r="AJ121">
        <v>448.99</v>
      </c>
      <c r="AK121" s="96">
        <v>0.01</v>
      </c>
      <c r="AL121" s="96">
        <v>-1.53</v>
      </c>
    </row>
    <row r="122" spans="1:38">
      <c r="A122" s="76" t="s">
        <v>2578</v>
      </c>
      <c r="B122" s="186">
        <v>0</v>
      </c>
      <c r="C122" s="186">
        <v>0.13</v>
      </c>
      <c r="D122" s="189">
        <f t="shared" si="25"/>
        <v>-0.13</v>
      </c>
      <c r="E122" s="186">
        <v>0.01</v>
      </c>
      <c r="F122" s="186">
        <v>0.13</v>
      </c>
      <c r="G122" s="189">
        <f t="shared" si="13"/>
        <v>-0.12000000000000001</v>
      </c>
      <c r="H122" s="186">
        <v>0.11</v>
      </c>
      <c r="I122" s="186">
        <v>0.13</v>
      </c>
      <c r="J122" s="189">
        <f t="shared" si="14"/>
        <v>-2.0000000000000004E-2</v>
      </c>
      <c r="K122" s="186">
        <v>0.19</v>
      </c>
      <c r="L122" s="186">
        <v>0.13</v>
      </c>
      <c r="M122" s="189">
        <f t="shared" si="15"/>
        <v>0.06</v>
      </c>
      <c r="N122" s="186">
        <v>0.02</v>
      </c>
      <c r="O122" s="186">
        <v>0.13</v>
      </c>
      <c r="P122" s="189">
        <f t="shared" si="16"/>
        <v>-0.11</v>
      </c>
      <c r="Q122" s="186">
        <v>0.08</v>
      </c>
      <c r="R122" s="186">
        <v>0.13</v>
      </c>
      <c r="S122" s="189">
        <f t="shared" si="17"/>
        <v>-0.05</v>
      </c>
      <c r="T122" s="186">
        <v>0.24</v>
      </c>
      <c r="U122" s="186">
        <v>0.13</v>
      </c>
      <c r="V122" s="189">
        <f t="shared" si="18"/>
        <v>0.10999999999999999</v>
      </c>
      <c r="W122" s="186">
        <v>0.35</v>
      </c>
      <c r="X122" s="186">
        <v>0.13</v>
      </c>
      <c r="Y122" s="189">
        <f t="shared" si="19"/>
        <v>0.21999999999999997</v>
      </c>
      <c r="Z122" s="186">
        <v>0.28999999999999998</v>
      </c>
      <c r="AA122" s="186">
        <v>0.13</v>
      </c>
      <c r="AB122" s="189">
        <f t="shared" si="20"/>
        <v>0.15999999999999998</v>
      </c>
      <c r="AC122" s="186">
        <v>0.28999999999999998</v>
      </c>
      <c r="AD122" s="186">
        <v>0.13</v>
      </c>
      <c r="AE122" s="189">
        <f t="shared" si="21"/>
        <v>0.15999999999999998</v>
      </c>
      <c r="AF122" s="186">
        <f t="shared" si="26"/>
        <v>2.799999999999999E-2</v>
      </c>
      <c r="AG122" s="96">
        <v>51.74</v>
      </c>
      <c r="AH122" s="186">
        <f t="shared" si="27"/>
        <v>1.4918474601830413E-3</v>
      </c>
      <c r="AI122" s="134">
        <f t="shared" si="28"/>
        <v>4.1771728885125146E-5</v>
      </c>
      <c r="AJ122">
        <v>64.62</v>
      </c>
      <c r="AK122" s="96">
        <v>0.15</v>
      </c>
      <c r="AL122" s="96">
        <v>15.94</v>
      </c>
    </row>
    <row r="123" spans="1:38">
      <c r="A123" s="76" t="s">
        <v>2579</v>
      </c>
      <c r="B123" s="186" t="s">
        <v>13</v>
      </c>
      <c r="C123" s="186">
        <v>0.13</v>
      </c>
      <c r="D123" s="189" t="s">
        <v>13</v>
      </c>
      <c r="E123" s="186" t="s">
        <v>13</v>
      </c>
      <c r="F123" s="186">
        <v>0.13</v>
      </c>
      <c r="G123" s="189" t="s">
        <v>13</v>
      </c>
      <c r="H123" s="186" t="s">
        <v>13</v>
      </c>
      <c r="I123" s="186">
        <v>0.13</v>
      </c>
      <c r="J123" s="189" t="s">
        <v>13</v>
      </c>
      <c r="K123" s="186" t="s">
        <v>13</v>
      </c>
      <c r="L123" s="186">
        <v>0.13</v>
      </c>
      <c r="M123" s="189" t="s">
        <v>13</v>
      </c>
      <c r="N123" s="186" t="s">
        <v>13</v>
      </c>
      <c r="O123" s="186">
        <v>0.13</v>
      </c>
      <c r="P123" s="189" t="s">
        <v>13</v>
      </c>
      <c r="Q123" s="186" t="s">
        <v>13</v>
      </c>
      <c r="R123" s="186">
        <v>0.13</v>
      </c>
      <c r="S123" s="189" t="s">
        <v>13</v>
      </c>
      <c r="T123" s="186">
        <v>0.15</v>
      </c>
      <c r="U123" s="186">
        <v>0.13</v>
      </c>
      <c r="V123" s="189">
        <f t="shared" si="18"/>
        <v>1.999999999999999E-2</v>
      </c>
      <c r="W123" s="186" t="s">
        <v>13</v>
      </c>
      <c r="X123" s="186">
        <v>0.13</v>
      </c>
      <c r="Y123" s="189" t="s">
        <v>13</v>
      </c>
      <c r="Z123" s="186" t="s">
        <v>13</v>
      </c>
      <c r="AA123" s="186">
        <v>0.13</v>
      </c>
      <c r="AB123" s="189" t="s">
        <v>13</v>
      </c>
      <c r="AC123" s="186">
        <v>0.15</v>
      </c>
      <c r="AD123" s="186">
        <v>0.13</v>
      </c>
      <c r="AE123" s="189">
        <f t="shared" si="21"/>
        <v>1.999999999999999E-2</v>
      </c>
      <c r="AF123" s="186">
        <f t="shared" si="26"/>
        <v>1.999999999999999E-2</v>
      </c>
      <c r="AG123" s="96">
        <v>408.64</v>
      </c>
      <c r="AH123" s="186">
        <f t="shared" si="27"/>
        <v>1.1782538579999962E-2</v>
      </c>
      <c r="AI123" s="134">
        <f t="shared" si="28"/>
        <v>2.3565077159999913E-4</v>
      </c>
      <c r="AJ123">
        <v>581.16</v>
      </c>
      <c r="AK123" s="96">
        <v>0.28000000000000003</v>
      </c>
      <c r="AL123" s="96" t="s">
        <v>13</v>
      </c>
    </row>
    <row r="124" spans="1:38">
      <c r="A124" s="76" t="s">
        <v>2580</v>
      </c>
      <c r="B124" s="186">
        <v>0.28999999999999998</v>
      </c>
      <c r="C124" s="186">
        <v>0.13</v>
      </c>
      <c r="D124" s="189">
        <f t="shared" si="25"/>
        <v>0.15999999999999998</v>
      </c>
      <c r="E124" s="186">
        <v>0.24</v>
      </c>
      <c r="F124" s="186">
        <v>0.13</v>
      </c>
      <c r="G124" s="189">
        <f t="shared" si="13"/>
        <v>0.10999999999999999</v>
      </c>
      <c r="H124" s="186">
        <v>0.22</v>
      </c>
      <c r="I124" s="186">
        <v>0.13</v>
      </c>
      <c r="J124" s="189">
        <f t="shared" si="14"/>
        <v>0.09</v>
      </c>
      <c r="K124" s="186">
        <v>0.16</v>
      </c>
      <c r="L124" s="186">
        <v>0.13</v>
      </c>
      <c r="M124" s="189">
        <f t="shared" si="15"/>
        <v>0.03</v>
      </c>
      <c r="N124" s="186">
        <v>7.0000000000000007E-2</v>
      </c>
      <c r="O124" s="186">
        <v>0.13</v>
      </c>
      <c r="P124" s="189">
        <f t="shared" si="16"/>
        <v>-0.06</v>
      </c>
      <c r="Q124" s="186">
        <v>0.04</v>
      </c>
      <c r="R124" s="186">
        <v>0.13</v>
      </c>
      <c r="S124" s="189">
        <f t="shared" si="17"/>
        <v>-0.09</v>
      </c>
      <c r="T124" s="186">
        <v>0</v>
      </c>
      <c r="U124" s="186">
        <v>0.13</v>
      </c>
      <c r="V124" s="189">
        <f t="shared" si="18"/>
        <v>-0.13</v>
      </c>
      <c r="W124" s="186">
        <v>0</v>
      </c>
      <c r="X124" s="186">
        <v>0.13</v>
      </c>
      <c r="Y124" s="189">
        <f t="shared" si="19"/>
        <v>-0.13</v>
      </c>
      <c r="Z124" s="186">
        <v>0.02</v>
      </c>
      <c r="AA124" s="186">
        <v>0.13</v>
      </c>
      <c r="AB124" s="189">
        <f t="shared" si="20"/>
        <v>-0.11</v>
      </c>
      <c r="AC124" s="186">
        <v>0.03</v>
      </c>
      <c r="AD124" s="186">
        <v>0.13</v>
      </c>
      <c r="AE124" s="189">
        <f t="shared" si="21"/>
        <v>-0.1</v>
      </c>
      <c r="AF124" s="186">
        <f t="shared" si="26"/>
        <v>-2.3E-2</v>
      </c>
      <c r="AG124" s="96">
        <v>841.85</v>
      </c>
      <c r="AH124" s="186">
        <f t="shared" si="27"/>
        <v>2.4273517285564233E-2</v>
      </c>
      <c r="AI124" s="134">
        <f t="shared" si="28"/>
        <v>-5.5829089756797732E-4</v>
      </c>
      <c r="AJ124">
        <v>1547.6</v>
      </c>
      <c r="AK124" s="96">
        <v>7.37</v>
      </c>
      <c r="AL124" s="96">
        <v>-28.03</v>
      </c>
    </row>
    <row r="125" spans="1:38">
      <c r="A125" s="76" t="s">
        <v>2581</v>
      </c>
      <c r="B125" s="186">
        <v>0.13</v>
      </c>
      <c r="C125" s="186">
        <v>0.13</v>
      </c>
      <c r="D125" s="189">
        <f t="shared" si="25"/>
        <v>0</v>
      </c>
      <c r="E125" s="186">
        <v>0.19</v>
      </c>
      <c r="F125" s="186">
        <v>0.13</v>
      </c>
      <c r="G125" s="189">
        <f t="shared" si="13"/>
        <v>0.06</v>
      </c>
      <c r="H125" s="186">
        <v>0.18</v>
      </c>
      <c r="I125" s="186">
        <v>0.13</v>
      </c>
      <c r="J125" s="189">
        <f t="shared" si="14"/>
        <v>4.9999999999999989E-2</v>
      </c>
      <c r="K125" s="186">
        <v>0.19</v>
      </c>
      <c r="L125" s="186">
        <v>0.13</v>
      </c>
      <c r="M125" s="189">
        <f t="shared" si="15"/>
        <v>0.06</v>
      </c>
      <c r="N125" s="186">
        <v>0.17</v>
      </c>
      <c r="O125" s="186">
        <v>0.13</v>
      </c>
      <c r="P125" s="189">
        <f t="shared" si="16"/>
        <v>4.0000000000000008E-2</v>
      </c>
      <c r="Q125" s="186">
        <v>0.19</v>
      </c>
      <c r="R125" s="186">
        <v>0.13</v>
      </c>
      <c r="S125" s="189">
        <f t="shared" si="17"/>
        <v>0.06</v>
      </c>
      <c r="T125" s="186">
        <v>0.18</v>
      </c>
      <c r="U125" s="186">
        <v>0.13</v>
      </c>
      <c r="V125" s="189">
        <f t="shared" si="18"/>
        <v>4.9999999999999989E-2</v>
      </c>
      <c r="W125" s="186">
        <v>0.28999999999999998</v>
      </c>
      <c r="X125" s="186">
        <v>0.13</v>
      </c>
      <c r="Y125" s="189">
        <f t="shared" si="19"/>
        <v>0.15999999999999998</v>
      </c>
      <c r="Z125" s="186">
        <v>0.32</v>
      </c>
      <c r="AA125" s="186">
        <v>0.13</v>
      </c>
      <c r="AB125" s="189">
        <f t="shared" si="20"/>
        <v>0.19</v>
      </c>
      <c r="AC125" s="186">
        <v>0.34</v>
      </c>
      <c r="AD125" s="186">
        <v>0.13</v>
      </c>
      <c r="AE125" s="189">
        <f t="shared" si="21"/>
        <v>0.21000000000000002</v>
      </c>
      <c r="AF125" s="186">
        <f t="shared" si="26"/>
        <v>8.7999999999999995E-2</v>
      </c>
      <c r="AG125" s="96">
        <v>111.73</v>
      </c>
      <c r="AH125" s="186">
        <f t="shared" si="27"/>
        <v>3.2215716414041597E-3</v>
      </c>
      <c r="AI125" s="134">
        <f t="shared" si="28"/>
        <v>2.8349830444356604E-4</v>
      </c>
      <c r="AJ125">
        <v>140.56</v>
      </c>
      <c r="AK125" s="96">
        <v>0.99</v>
      </c>
      <c r="AL125" s="96">
        <v>13.96</v>
      </c>
    </row>
    <row r="126" spans="1:38">
      <c r="A126" s="76" t="s">
        <v>2582</v>
      </c>
      <c r="B126" s="186">
        <v>0.22</v>
      </c>
      <c r="C126" s="186">
        <v>0.13</v>
      </c>
      <c r="D126" s="189">
        <f t="shared" si="25"/>
        <v>0.09</v>
      </c>
      <c r="E126" s="186">
        <v>0.28000000000000003</v>
      </c>
      <c r="F126" s="186">
        <v>0.13</v>
      </c>
      <c r="G126" s="189">
        <f t="shared" si="13"/>
        <v>0.15000000000000002</v>
      </c>
      <c r="H126" s="186">
        <v>0.3</v>
      </c>
      <c r="I126" s="186">
        <v>0.13</v>
      </c>
      <c r="J126" s="189">
        <f t="shared" si="14"/>
        <v>0.16999999999999998</v>
      </c>
      <c r="K126" s="186">
        <v>0.23</v>
      </c>
      <c r="L126" s="186">
        <v>0.13</v>
      </c>
      <c r="M126" s="189">
        <f t="shared" si="15"/>
        <v>0.1</v>
      </c>
      <c r="N126" s="186">
        <v>0.17</v>
      </c>
      <c r="O126" s="186">
        <v>0.13</v>
      </c>
      <c r="P126" s="189">
        <f t="shared" si="16"/>
        <v>4.0000000000000008E-2</v>
      </c>
      <c r="Q126" s="186">
        <v>0.14000000000000001</v>
      </c>
      <c r="R126" s="186">
        <v>0.13</v>
      </c>
      <c r="S126" s="189">
        <f t="shared" si="17"/>
        <v>1.0000000000000009E-2</v>
      </c>
      <c r="T126" s="186">
        <v>0.12</v>
      </c>
      <c r="U126" s="186">
        <v>0.13</v>
      </c>
      <c r="V126" s="189">
        <f t="shared" si="18"/>
        <v>-1.0000000000000009E-2</v>
      </c>
      <c r="W126" s="186">
        <v>0.05</v>
      </c>
      <c r="X126" s="186">
        <v>0.13</v>
      </c>
      <c r="Y126" s="189">
        <f t="shared" si="19"/>
        <v>-0.08</v>
      </c>
      <c r="Z126" s="186">
        <v>0.06</v>
      </c>
      <c r="AA126" s="186">
        <v>0.13</v>
      </c>
      <c r="AB126" s="189">
        <f t="shared" si="20"/>
        <v>-7.0000000000000007E-2</v>
      </c>
      <c r="AC126" s="186">
        <v>0.03</v>
      </c>
      <c r="AD126" s="186">
        <v>0.13</v>
      </c>
      <c r="AE126" s="189">
        <f t="shared" si="21"/>
        <v>-0.1</v>
      </c>
      <c r="AF126" s="186">
        <f t="shared" si="26"/>
        <v>3.0000000000000006E-2</v>
      </c>
      <c r="AG126" s="96">
        <v>167.64</v>
      </c>
      <c r="AH126" s="186">
        <f t="shared" si="27"/>
        <v>4.8336549714937194E-3</v>
      </c>
      <c r="AI126" s="134">
        <f t="shared" si="28"/>
        <v>1.4500964914481161E-4</v>
      </c>
      <c r="AJ126">
        <v>210.28</v>
      </c>
      <c r="AK126" s="96">
        <v>0.66</v>
      </c>
      <c r="AL126" s="96">
        <v>3.66</v>
      </c>
    </row>
    <row r="127" spans="1:38">
      <c r="A127" s="76" t="s">
        <v>2583</v>
      </c>
      <c r="B127" s="186">
        <v>8.3999999999999995E-3</v>
      </c>
      <c r="C127" s="186">
        <v>0.13</v>
      </c>
      <c r="D127" s="189">
        <f t="shared" si="25"/>
        <v>-0.1216</v>
      </c>
      <c r="E127" s="186">
        <v>1.47E-2</v>
      </c>
      <c r="F127" s="186">
        <v>0.13</v>
      </c>
      <c r="G127" s="189">
        <f t="shared" si="13"/>
        <v>-0.1153</v>
      </c>
      <c r="H127" s="186">
        <v>-4.4600000000000001E-2</v>
      </c>
      <c r="I127" s="186">
        <v>0.13</v>
      </c>
      <c r="J127" s="189">
        <f t="shared" si="14"/>
        <v>-0.17460000000000001</v>
      </c>
      <c r="K127" s="186">
        <v>9.9000000000000008E-3</v>
      </c>
      <c r="L127" s="186">
        <v>0.13</v>
      </c>
      <c r="M127" s="189">
        <f t="shared" si="15"/>
        <v>-0.1201</v>
      </c>
      <c r="N127" s="186">
        <v>2.7000000000000001E-3</v>
      </c>
      <c r="O127" s="186">
        <v>0.13</v>
      </c>
      <c r="P127" s="189">
        <f t="shared" si="16"/>
        <v>-0.1273</v>
      </c>
      <c r="Q127" s="186">
        <v>-4.2299999999999997E-2</v>
      </c>
      <c r="R127" s="186">
        <v>0.13</v>
      </c>
      <c r="S127" s="189">
        <f t="shared" si="17"/>
        <v>-0.17230000000000001</v>
      </c>
      <c r="T127" s="186">
        <v>2.3999999999999998E-3</v>
      </c>
      <c r="U127" s="186">
        <v>0.13</v>
      </c>
      <c r="V127" s="189">
        <f t="shared" si="18"/>
        <v>-0.12759999999999999</v>
      </c>
      <c r="W127" s="186">
        <v>1.1900000000000001E-2</v>
      </c>
      <c r="X127" s="186">
        <v>0.13</v>
      </c>
      <c r="Y127" s="189">
        <f t="shared" si="19"/>
        <v>-0.11810000000000001</v>
      </c>
      <c r="Z127" s="186">
        <v>3.6299999999999999E-2</v>
      </c>
      <c r="AA127" s="186">
        <v>0.13</v>
      </c>
      <c r="AB127" s="189">
        <f t="shared" si="20"/>
        <v>-9.3700000000000006E-2</v>
      </c>
      <c r="AC127" s="186">
        <v>1.66E-2</v>
      </c>
      <c r="AD127" s="186">
        <v>0.13</v>
      </c>
      <c r="AE127" s="189">
        <f t="shared" si="21"/>
        <v>-0.1134</v>
      </c>
      <c r="AF127" s="186">
        <f t="shared" si="26"/>
        <v>-0.12839999999999999</v>
      </c>
      <c r="AG127" s="96">
        <v>51.99</v>
      </c>
      <c r="AH127" s="186">
        <f t="shared" si="27"/>
        <v>1.4990558456690437E-3</v>
      </c>
      <c r="AI127" s="134">
        <f t="shared" si="28"/>
        <v>-1.9247877058390519E-4</v>
      </c>
      <c r="AJ127">
        <v>59.03</v>
      </c>
      <c r="AK127" s="96">
        <v>0</v>
      </c>
      <c r="AL127" s="96">
        <v>0.31</v>
      </c>
    </row>
    <row r="128" spans="1:38">
      <c r="A128" s="76" t="s">
        <v>2584</v>
      </c>
      <c r="B128" s="186" t="s">
        <v>13</v>
      </c>
      <c r="C128" s="186">
        <v>0.13</v>
      </c>
      <c r="D128" s="189" t="s">
        <v>13</v>
      </c>
      <c r="E128" s="186">
        <v>0.5484</v>
      </c>
      <c r="F128" s="186">
        <v>0.13</v>
      </c>
      <c r="G128" s="189">
        <f t="shared" si="13"/>
        <v>0.41839999999999999</v>
      </c>
      <c r="H128" s="186">
        <v>0.35770000000000002</v>
      </c>
      <c r="I128" s="186">
        <v>0.13</v>
      </c>
      <c r="J128" s="189">
        <f t="shared" si="14"/>
        <v>0.22770000000000001</v>
      </c>
      <c r="K128" s="186">
        <v>0.31369999999999998</v>
      </c>
      <c r="L128" s="186">
        <v>0.13</v>
      </c>
      <c r="M128" s="189">
        <f t="shared" si="15"/>
        <v>0.18369999999999997</v>
      </c>
      <c r="N128" s="186">
        <v>0.42080000000000001</v>
      </c>
      <c r="O128" s="186">
        <v>0.13</v>
      </c>
      <c r="P128" s="189">
        <f t="shared" si="16"/>
        <v>0.2908</v>
      </c>
      <c r="Q128" s="186">
        <v>0.3629</v>
      </c>
      <c r="R128" s="186">
        <v>0.13</v>
      </c>
      <c r="S128" s="189">
        <f t="shared" si="17"/>
        <v>0.2329</v>
      </c>
      <c r="T128" s="186">
        <v>0.48570000000000002</v>
      </c>
      <c r="U128" s="186">
        <v>0.13</v>
      </c>
      <c r="V128" s="189">
        <f t="shared" si="18"/>
        <v>0.35570000000000002</v>
      </c>
      <c r="W128" s="186">
        <v>0.29370000000000002</v>
      </c>
      <c r="X128" s="186">
        <v>0.13</v>
      </c>
      <c r="Y128" s="189">
        <f t="shared" si="19"/>
        <v>0.16370000000000001</v>
      </c>
      <c r="Z128" s="186">
        <v>0.32629999999999998</v>
      </c>
      <c r="AA128" s="186">
        <v>0.13</v>
      </c>
      <c r="AB128" s="189">
        <f t="shared" si="20"/>
        <v>0.19629999999999997</v>
      </c>
      <c r="AC128" s="186">
        <v>0.27579999999999999</v>
      </c>
      <c r="AD128" s="186">
        <v>0.13</v>
      </c>
      <c r="AE128" s="189">
        <f t="shared" si="21"/>
        <v>0.14579999999999999</v>
      </c>
      <c r="AF128" s="186">
        <f t="shared" si="26"/>
        <v>0.24611111111111109</v>
      </c>
      <c r="AG128" s="96">
        <v>21.23</v>
      </c>
      <c r="AH128" s="186">
        <f t="shared" si="27"/>
        <v>6.1213609547131748E-4</v>
      </c>
      <c r="AI128" s="134">
        <f t="shared" si="28"/>
        <v>1.5065349460766312E-4</v>
      </c>
      <c r="AJ128">
        <v>23.51</v>
      </c>
      <c r="AK128" s="96">
        <v>0.46</v>
      </c>
      <c r="AL128" s="96" t="s">
        <v>13</v>
      </c>
    </row>
    <row r="129" spans="1:39">
      <c r="A129" s="76" t="s">
        <v>2585</v>
      </c>
      <c r="B129" s="186" t="s">
        <v>13</v>
      </c>
      <c r="C129" s="186">
        <v>0.13</v>
      </c>
      <c r="D129" s="189" t="s">
        <v>13</v>
      </c>
      <c r="E129" s="186">
        <v>0</v>
      </c>
      <c r="F129" s="186">
        <v>0.13</v>
      </c>
      <c r="G129" s="189">
        <f t="shared" si="13"/>
        <v>-0.13</v>
      </c>
      <c r="H129" s="186">
        <v>0</v>
      </c>
      <c r="I129" s="186">
        <v>0.13</v>
      </c>
      <c r="J129" s="189">
        <f t="shared" si="14"/>
        <v>-0.13</v>
      </c>
      <c r="K129" s="186">
        <v>0</v>
      </c>
      <c r="L129" s="186">
        <v>0.13</v>
      </c>
      <c r="M129" s="189">
        <f t="shared" si="15"/>
        <v>-0.13</v>
      </c>
      <c r="N129" s="186">
        <v>-22.666699999999999</v>
      </c>
      <c r="O129" s="186">
        <v>0.13</v>
      </c>
      <c r="P129" s="189">
        <f t="shared" si="16"/>
        <v>-22.796699999999998</v>
      </c>
      <c r="Q129" s="186">
        <v>-3.9699999999999999E-2</v>
      </c>
      <c r="R129" s="186">
        <v>0.13</v>
      </c>
      <c r="S129" s="189">
        <f t="shared" si="17"/>
        <v>-0.16970000000000002</v>
      </c>
      <c r="T129" s="186">
        <v>6.7000000000000002E-3</v>
      </c>
      <c r="U129" s="186">
        <v>0.13</v>
      </c>
      <c r="V129" s="189">
        <f t="shared" si="18"/>
        <v>-0.12330000000000001</v>
      </c>
      <c r="W129" s="186">
        <v>4.5999999999999999E-2</v>
      </c>
      <c r="X129" s="186">
        <v>0.13</v>
      </c>
      <c r="Y129" s="189">
        <f t="shared" si="19"/>
        <v>-8.4000000000000005E-2</v>
      </c>
      <c r="Z129" s="186">
        <v>0.25480000000000003</v>
      </c>
      <c r="AA129" s="186">
        <v>0.13</v>
      </c>
      <c r="AB129" s="189">
        <f t="shared" si="20"/>
        <v>0.12480000000000002</v>
      </c>
      <c r="AC129" s="186">
        <v>0.1065</v>
      </c>
      <c r="AD129" s="186">
        <v>0.13</v>
      </c>
      <c r="AE129" s="189">
        <f t="shared" si="21"/>
        <v>-2.3500000000000007E-2</v>
      </c>
      <c r="AF129" s="186">
        <f t="shared" si="26"/>
        <v>-2.6069333333333327</v>
      </c>
      <c r="AG129" s="96">
        <v>5.55</v>
      </c>
      <c r="AH129" s="186">
        <f t="shared" si="27"/>
        <v>1.6002615778925162E-4</v>
      </c>
      <c r="AI129" s="134">
        <f t="shared" si="28"/>
        <v>-4.1717752494605957E-4</v>
      </c>
      <c r="AJ129">
        <v>13.8</v>
      </c>
      <c r="AK129" s="96">
        <v>0.12</v>
      </c>
      <c r="AL129" s="96" t="s">
        <v>13</v>
      </c>
    </row>
    <row r="130" spans="1:39">
      <c r="A130" s="76" t="s">
        <v>2586</v>
      </c>
      <c r="B130" s="186" t="s">
        <v>13</v>
      </c>
      <c r="C130" s="186">
        <v>0.13</v>
      </c>
      <c r="D130" s="189" t="s">
        <v>13</v>
      </c>
      <c r="E130" s="186" t="s">
        <v>13</v>
      </c>
      <c r="F130" s="186">
        <v>0.13</v>
      </c>
      <c r="G130" s="189" t="s">
        <v>13</v>
      </c>
      <c r="H130" s="186" t="s">
        <v>13</v>
      </c>
      <c r="I130" s="186">
        <v>0.13</v>
      </c>
      <c r="J130" s="189" t="s">
        <v>13</v>
      </c>
      <c r="K130" s="186" t="s">
        <v>13</v>
      </c>
      <c r="L130" s="186">
        <v>0.13</v>
      </c>
      <c r="M130" s="189" t="s">
        <v>13</v>
      </c>
      <c r="N130" s="186" t="s">
        <v>13</v>
      </c>
      <c r="O130" s="186">
        <v>0.13</v>
      </c>
      <c r="P130" s="189" t="s">
        <v>13</v>
      </c>
      <c r="Q130" s="186" t="s">
        <v>13</v>
      </c>
      <c r="R130" s="186">
        <v>0.13</v>
      </c>
      <c r="S130" s="189" t="s">
        <v>13</v>
      </c>
      <c r="T130" s="186" t="s">
        <v>13</v>
      </c>
      <c r="U130" s="186">
        <v>0.13</v>
      </c>
      <c r="V130" s="189" t="s">
        <v>13</v>
      </c>
      <c r="W130" s="186">
        <v>0.42080000000000001</v>
      </c>
      <c r="X130" s="186">
        <v>0.13</v>
      </c>
      <c r="Y130" s="189">
        <f t="shared" si="19"/>
        <v>0.2908</v>
      </c>
      <c r="Z130" s="186">
        <v>0.32940000000000003</v>
      </c>
      <c r="AA130" s="186">
        <v>0.13</v>
      </c>
      <c r="AB130" s="189">
        <f t="shared" si="20"/>
        <v>0.19940000000000002</v>
      </c>
      <c r="AC130" s="186">
        <v>0.24740000000000001</v>
      </c>
      <c r="AD130" s="186">
        <v>0.13</v>
      </c>
      <c r="AE130" s="189">
        <f t="shared" si="21"/>
        <v>0.1174</v>
      </c>
      <c r="AF130" s="186">
        <f t="shared" si="26"/>
        <v>0.20253333333333334</v>
      </c>
      <c r="AG130" s="96">
        <v>69.03</v>
      </c>
      <c r="AH130" s="186">
        <f t="shared" si="27"/>
        <v>1.990379400394962E-3</v>
      </c>
      <c r="AI130" s="134">
        <f t="shared" si="28"/>
        <v>4.0311817455999298E-4</v>
      </c>
      <c r="AJ130">
        <v>82.86</v>
      </c>
      <c r="AK130" s="96">
        <v>0.04</v>
      </c>
      <c r="AL130" s="96" t="s">
        <v>13</v>
      </c>
    </row>
    <row r="131" spans="1:39">
      <c r="A131" s="76" t="s">
        <v>2587</v>
      </c>
      <c r="B131" s="186">
        <v>0.01</v>
      </c>
      <c r="C131" s="186">
        <v>0.13</v>
      </c>
      <c r="D131" s="189">
        <f t="shared" si="25"/>
        <v>-0.12000000000000001</v>
      </c>
      <c r="E131" s="186">
        <v>5.0000000000000001E-3</v>
      </c>
      <c r="F131" s="186">
        <v>0.13</v>
      </c>
      <c r="G131" s="189">
        <f t="shared" si="13"/>
        <v>-0.125</v>
      </c>
      <c r="H131" s="186">
        <v>6.4199999999999993E-2</v>
      </c>
      <c r="I131" s="186">
        <v>0.13</v>
      </c>
      <c r="J131" s="189">
        <f t="shared" si="14"/>
        <v>-6.5800000000000011E-2</v>
      </c>
      <c r="K131" s="186">
        <v>-5.3E-3</v>
      </c>
      <c r="L131" s="186">
        <v>0.13</v>
      </c>
      <c r="M131" s="189">
        <f t="shared" si="15"/>
        <v>-0.1353</v>
      </c>
      <c r="N131" s="186">
        <v>-6.4799999999999996E-2</v>
      </c>
      <c r="O131" s="186">
        <v>0.13</v>
      </c>
      <c r="P131" s="189">
        <f t="shared" si="16"/>
        <v>-0.1948</v>
      </c>
      <c r="Q131" s="186">
        <v>-8.8300000000000003E-2</v>
      </c>
      <c r="R131" s="186">
        <v>0.13</v>
      </c>
      <c r="S131" s="189">
        <f t="shared" si="17"/>
        <v>-0.21829999999999999</v>
      </c>
      <c r="T131" s="186">
        <v>-0.1086</v>
      </c>
      <c r="U131" s="186">
        <v>0.13</v>
      </c>
      <c r="V131" s="189">
        <f t="shared" si="18"/>
        <v>-0.23860000000000001</v>
      </c>
      <c r="W131" s="186">
        <v>-0.1469</v>
      </c>
      <c r="X131" s="186">
        <v>0.13</v>
      </c>
      <c r="Y131" s="189">
        <f t="shared" si="19"/>
        <v>-0.27690000000000003</v>
      </c>
      <c r="Z131" s="186">
        <v>-0.10970000000000001</v>
      </c>
      <c r="AA131" s="186">
        <v>0.13</v>
      </c>
      <c r="AB131" s="189">
        <f t="shared" si="20"/>
        <v>-0.23970000000000002</v>
      </c>
      <c r="AC131" s="186">
        <v>-0.17910000000000001</v>
      </c>
      <c r="AD131" s="186">
        <v>0.13</v>
      </c>
      <c r="AE131" s="189">
        <f t="shared" si="21"/>
        <v>-0.30910000000000004</v>
      </c>
      <c r="AF131" s="186">
        <f t="shared" si="26"/>
        <v>-0.19234999999999997</v>
      </c>
      <c r="AG131" s="96">
        <v>47.88</v>
      </c>
      <c r="AH131" s="186">
        <f t="shared" si="27"/>
        <v>1.3805499882791655E-3</v>
      </c>
      <c r="AI131" s="134">
        <f t="shared" si="28"/>
        <v>-2.6554879024549746E-4</v>
      </c>
      <c r="AJ131">
        <v>171.58</v>
      </c>
      <c r="AK131" s="96">
        <v>0.26</v>
      </c>
      <c r="AL131" s="96">
        <v>-26.73</v>
      </c>
    </row>
    <row r="132" spans="1:39">
      <c r="A132" s="76" t="s">
        <v>2588</v>
      </c>
      <c r="B132" s="186">
        <v>0.17710000000000001</v>
      </c>
      <c r="C132" s="186">
        <v>0.13</v>
      </c>
      <c r="D132" s="189">
        <f t="shared" si="25"/>
        <v>4.7100000000000003E-2</v>
      </c>
      <c r="E132" s="186">
        <v>0.17230000000000001</v>
      </c>
      <c r="F132" s="186">
        <v>0.13</v>
      </c>
      <c r="G132" s="189">
        <f t="shared" ref="G132:G175" si="29">E132-F132</f>
        <v>4.2300000000000004E-2</v>
      </c>
      <c r="H132" s="186">
        <v>0.18129999999999999</v>
      </c>
      <c r="I132" s="186">
        <v>0.13</v>
      </c>
      <c r="J132" s="189">
        <f t="shared" ref="J132:J175" si="30">H132-I132</f>
        <v>5.1299999999999985E-2</v>
      </c>
      <c r="K132" s="186">
        <v>0.15670000000000001</v>
      </c>
      <c r="L132" s="186">
        <v>0.13</v>
      </c>
      <c r="M132" s="189">
        <f t="shared" ref="M132:M175" si="31">K132-L132</f>
        <v>2.6700000000000002E-2</v>
      </c>
      <c r="N132" s="186">
        <v>0.1386</v>
      </c>
      <c r="O132" s="186">
        <v>0.13</v>
      </c>
      <c r="P132" s="189">
        <f t="shared" ref="P132:P175" si="32">N132-O132</f>
        <v>8.5999999999999965E-3</v>
      </c>
      <c r="Q132" s="186">
        <v>0.1108</v>
      </c>
      <c r="R132" s="186">
        <v>0.13</v>
      </c>
      <c r="S132" s="189">
        <f t="shared" ref="S132:S175" si="33">Q132-R132</f>
        <v>-1.9200000000000009E-2</v>
      </c>
      <c r="T132" s="186">
        <v>0.17979999999999999</v>
      </c>
      <c r="U132" s="186">
        <v>0.13</v>
      </c>
      <c r="V132" s="189">
        <f t="shared" ref="V132:V175" si="34">T132-U132</f>
        <v>4.9799999999999983E-2</v>
      </c>
      <c r="W132" s="186">
        <v>0.1668</v>
      </c>
      <c r="X132" s="186">
        <v>0.13</v>
      </c>
      <c r="Y132" s="189">
        <f t="shared" ref="Y132:Y175" si="35">W132-X132</f>
        <v>3.6799999999999999E-2</v>
      </c>
      <c r="Z132" s="186">
        <v>0.188</v>
      </c>
      <c r="AA132" s="186">
        <v>0.13</v>
      </c>
      <c r="AB132" s="189">
        <f t="shared" ref="AB132:AB175" si="36">Z132-AA132</f>
        <v>5.7999999999999996E-2</v>
      </c>
      <c r="AC132" s="186">
        <v>0.18640000000000001</v>
      </c>
      <c r="AD132" s="186">
        <v>0.13</v>
      </c>
      <c r="AE132" s="189">
        <f t="shared" ref="AE132:AE175" si="37">AC132-AD132</f>
        <v>5.6400000000000006E-2</v>
      </c>
      <c r="AF132" s="186">
        <f t="shared" si="26"/>
        <v>3.5779999999999999E-2</v>
      </c>
      <c r="AG132" s="96">
        <v>10.130000000000001</v>
      </c>
      <c r="AH132" s="186">
        <f t="shared" si="27"/>
        <v>2.9208377989281428E-4</v>
      </c>
      <c r="AI132" s="134">
        <f t="shared" si="28"/>
        <v>1.0450757644564896E-5</v>
      </c>
      <c r="AJ132">
        <v>13.61</v>
      </c>
      <c r="AK132" s="96">
        <v>0.02</v>
      </c>
      <c r="AL132" s="96">
        <v>-2.06</v>
      </c>
    </row>
    <row r="133" spans="1:39">
      <c r="A133" s="76" t="s">
        <v>2589</v>
      </c>
      <c r="B133" s="186">
        <v>0.16</v>
      </c>
      <c r="C133" s="186">
        <v>0.13</v>
      </c>
      <c r="D133" s="189">
        <f t="shared" si="25"/>
        <v>0.03</v>
      </c>
      <c r="E133" s="186">
        <v>0.18</v>
      </c>
      <c r="F133" s="186">
        <v>0.13</v>
      </c>
      <c r="G133" s="189">
        <f t="shared" si="29"/>
        <v>4.9999999999999989E-2</v>
      </c>
      <c r="H133" s="186">
        <v>0.15</v>
      </c>
      <c r="I133" s="186">
        <v>0.13</v>
      </c>
      <c r="J133" s="189">
        <f t="shared" si="30"/>
        <v>1.999999999999999E-2</v>
      </c>
      <c r="K133" s="186">
        <v>0.15</v>
      </c>
      <c r="L133" s="186">
        <v>0.13</v>
      </c>
      <c r="M133" s="189">
        <f t="shared" si="31"/>
        <v>1.999999999999999E-2</v>
      </c>
      <c r="N133" s="186">
        <v>0.13</v>
      </c>
      <c r="O133" s="186">
        <v>0.13</v>
      </c>
      <c r="P133" s="189">
        <f t="shared" si="32"/>
        <v>0</v>
      </c>
      <c r="Q133" s="186">
        <v>0.14000000000000001</v>
      </c>
      <c r="R133" s="186">
        <v>0.13</v>
      </c>
      <c r="S133" s="189">
        <f t="shared" si="33"/>
        <v>1.0000000000000009E-2</v>
      </c>
      <c r="T133" s="186">
        <v>0.12</v>
      </c>
      <c r="U133" s="186">
        <v>0.13</v>
      </c>
      <c r="V133" s="189">
        <f t="shared" si="34"/>
        <v>-1.0000000000000009E-2</v>
      </c>
      <c r="W133" s="186">
        <v>0.11</v>
      </c>
      <c r="X133" s="186">
        <v>0.13</v>
      </c>
      <c r="Y133" s="189">
        <f t="shared" si="35"/>
        <v>-2.0000000000000004E-2</v>
      </c>
      <c r="Z133" s="186">
        <v>0.1</v>
      </c>
      <c r="AA133" s="186">
        <v>0.13</v>
      </c>
      <c r="AB133" s="189">
        <f t="shared" si="36"/>
        <v>-0.03</v>
      </c>
      <c r="AC133" s="186">
        <v>0.12</v>
      </c>
      <c r="AD133" s="186">
        <v>0.13</v>
      </c>
      <c r="AE133" s="189">
        <f t="shared" si="37"/>
        <v>-1.0000000000000009E-2</v>
      </c>
      <c r="AF133" s="186">
        <f t="shared" si="26"/>
        <v>5.9999999999999958E-3</v>
      </c>
      <c r="AG133" s="96">
        <v>27.27</v>
      </c>
      <c r="AH133" s="186">
        <f t="shared" si="27"/>
        <v>7.8629068881313363E-4</v>
      </c>
      <c r="AI133" s="134">
        <f t="shared" si="28"/>
        <v>4.7177441328787985E-6</v>
      </c>
      <c r="AJ133">
        <v>58.33</v>
      </c>
      <c r="AK133" s="96">
        <v>0</v>
      </c>
      <c r="AL133" s="96">
        <v>31.91</v>
      </c>
    </row>
    <row r="134" spans="1:39">
      <c r="A134" s="76" t="s">
        <v>2590</v>
      </c>
      <c r="B134" s="186">
        <v>-5.1999999999999998E-2</v>
      </c>
      <c r="C134" s="186">
        <v>0.13</v>
      </c>
      <c r="D134" s="189">
        <f t="shared" ref="D134:D175" si="38">B134-C134</f>
        <v>-0.182</v>
      </c>
      <c r="E134" s="186">
        <v>-1.3599999999999999E-2</v>
      </c>
      <c r="F134" s="186">
        <v>0.13</v>
      </c>
      <c r="G134" s="189">
        <f t="shared" si="29"/>
        <v>-0.14360000000000001</v>
      </c>
      <c r="H134" s="186">
        <v>-7.4999999999999997E-3</v>
      </c>
      <c r="I134" s="186">
        <v>0.13</v>
      </c>
      <c r="J134" s="189">
        <f t="shared" si="30"/>
        <v>-0.13750000000000001</v>
      </c>
      <c r="K134" s="186">
        <v>-5.3E-3</v>
      </c>
      <c r="L134" s="186">
        <v>0.13</v>
      </c>
      <c r="M134" s="189">
        <f t="shared" si="31"/>
        <v>-0.1353</v>
      </c>
      <c r="N134" s="186">
        <v>-0.17299999999999999</v>
      </c>
      <c r="O134" s="186">
        <v>0.13</v>
      </c>
      <c r="P134" s="189">
        <f t="shared" si="32"/>
        <v>-0.30299999999999999</v>
      </c>
      <c r="Q134" s="186" t="s">
        <v>13</v>
      </c>
      <c r="R134" s="186">
        <v>0.13</v>
      </c>
      <c r="S134" s="189" t="s">
        <v>13</v>
      </c>
      <c r="T134" s="186" t="s">
        <v>13</v>
      </c>
      <c r="U134" s="186">
        <v>0.13</v>
      </c>
      <c r="V134" s="189" t="s">
        <v>13</v>
      </c>
      <c r="W134" s="186" t="s">
        <v>13</v>
      </c>
      <c r="X134" s="186">
        <v>0.13</v>
      </c>
      <c r="Y134" s="189" t="s">
        <v>13</v>
      </c>
      <c r="Z134" s="186" t="s">
        <v>13</v>
      </c>
      <c r="AA134" s="186">
        <v>0.13</v>
      </c>
      <c r="AB134" s="189" t="s">
        <v>13</v>
      </c>
      <c r="AC134" s="186" t="s">
        <v>13</v>
      </c>
      <c r="AD134" s="186">
        <v>0.13</v>
      </c>
      <c r="AE134" s="189" t="s">
        <v>13</v>
      </c>
      <c r="AF134" s="186">
        <f t="shared" si="26"/>
        <v>-0.18028</v>
      </c>
      <c r="AG134" s="96">
        <v>-3.65</v>
      </c>
      <c r="AH134" s="186">
        <f t="shared" si="27"/>
        <v>-1.0524242809563395E-4</v>
      </c>
      <c r="AI134" s="134">
        <f t="shared" si="28"/>
        <v>1.8973104937080888E-5</v>
      </c>
      <c r="AJ134">
        <v>4.42</v>
      </c>
      <c r="AK134" s="96" t="s">
        <v>13</v>
      </c>
      <c r="AL134" s="96" t="s">
        <v>13</v>
      </c>
    </row>
    <row r="135" spans="1:39">
      <c r="A135" s="76" t="s">
        <v>2591</v>
      </c>
      <c r="B135" s="186">
        <v>-0.1341</v>
      </c>
      <c r="C135" s="186">
        <v>0.13</v>
      </c>
      <c r="D135" s="189">
        <f t="shared" si="38"/>
        <v>-0.2641</v>
      </c>
      <c r="E135" s="186">
        <v>6.7299999999999999E-2</v>
      </c>
      <c r="F135" s="186">
        <v>0.13</v>
      </c>
      <c r="G135" s="189">
        <f t="shared" si="29"/>
        <v>-6.2700000000000006E-2</v>
      </c>
      <c r="H135" s="186">
        <v>0.19350000000000001</v>
      </c>
      <c r="I135" s="186">
        <v>0.13</v>
      </c>
      <c r="J135" s="189">
        <f t="shared" si="30"/>
        <v>6.3500000000000001E-2</v>
      </c>
      <c r="K135" s="186">
        <v>0.25800000000000001</v>
      </c>
      <c r="L135" s="186">
        <v>0.13</v>
      </c>
      <c r="M135" s="189">
        <f t="shared" si="31"/>
        <v>0.128</v>
      </c>
      <c r="N135" s="186">
        <v>0.2261</v>
      </c>
      <c r="O135" s="186">
        <v>0.13</v>
      </c>
      <c r="P135" s="189">
        <f t="shared" si="32"/>
        <v>9.6099999999999991E-2</v>
      </c>
      <c r="Q135" s="186">
        <v>0.14360000000000001</v>
      </c>
      <c r="R135" s="186">
        <v>0.13</v>
      </c>
      <c r="S135" s="189">
        <f t="shared" si="33"/>
        <v>1.3600000000000001E-2</v>
      </c>
      <c r="T135" s="186">
        <v>0.28489999999999999</v>
      </c>
      <c r="U135" s="186">
        <v>0.13</v>
      </c>
      <c r="V135" s="189">
        <f t="shared" si="34"/>
        <v>0.15489999999999998</v>
      </c>
      <c r="W135" s="186">
        <v>4.4699999999999997E-2</v>
      </c>
      <c r="X135" s="186">
        <v>0.13</v>
      </c>
      <c r="Y135" s="189">
        <f t="shared" si="35"/>
        <v>-8.5300000000000015E-2</v>
      </c>
      <c r="Z135" s="186">
        <v>0.39479999999999998</v>
      </c>
      <c r="AA135" s="186">
        <v>0.13</v>
      </c>
      <c r="AB135" s="189">
        <f t="shared" si="36"/>
        <v>0.26479999999999998</v>
      </c>
      <c r="AC135" s="186">
        <v>0.1744</v>
      </c>
      <c r="AD135" s="186">
        <v>0.13</v>
      </c>
      <c r="AE135" s="189">
        <f t="shared" si="37"/>
        <v>4.4399999999999995E-2</v>
      </c>
      <c r="AF135" s="186">
        <f t="shared" si="26"/>
        <v>3.5319999999999997E-2</v>
      </c>
      <c r="AG135" s="96">
        <v>8.36</v>
      </c>
      <c r="AH135" s="186">
        <f t="shared" si="27"/>
        <v>2.4104841065191774E-4</v>
      </c>
      <c r="AI135" s="134">
        <f t="shared" si="28"/>
        <v>8.5138298642257347E-6</v>
      </c>
      <c r="AJ135">
        <v>20.18</v>
      </c>
      <c r="AK135" s="96" t="s">
        <v>13</v>
      </c>
      <c r="AL135" s="96">
        <v>1.65</v>
      </c>
    </row>
    <row r="136" spans="1:39">
      <c r="A136" s="76" t="s">
        <v>2592</v>
      </c>
      <c r="B136" s="186" t="s">
        <v>13</v>
      </c>
      <c r="C136" s="186">
        <v>0.13</v>
      </c>
      <c r="D136" s="189" t="s">
        <v>13</v>
      </c>
      <c r="E136" s="186" t="s">
        <v>13</v>
      </c>
      <c r="F136" s="186">
        <v>0.13</v>
      </c>
      <c r="G136" s="189" t="s">
        <v>13</v>
      </c>
      <c r="H136" s="186" t="s">
        <v>13</v>
      </c>
      <c r="I136" s="186">
        <v>0.13</v>
      </c>
      <c r="J136" s="189" t="s">
        <v>13</v>
      </c>
      <c r="K136" s="186" t="s">
        <v>13</v>
      </c>
      <c r="L136" s="186">
        <v>0.13</v>
      </c>
      <c r="M136" s="189" t="s">
        <v>13</v>
      </c>
      <c r="N136" s="186" t="s">
        <v>13</v>
      </c>
      <c r="O136" s="186">
        <v>0.13</v>
      </c>
      <c r="P136" s="189" t="s">
        <v>13</v>
      </c>
      <c r="Q136" s="186" t="s">
        <v>13</v>
      </c>
      <c r="R136" s="186">
        <v>0.13</v>
      </c>
      <c r="S136" s="189" t="s">
        <v>13</v>
      </c>
      <c r="T136" s="186" t="s">
        <v>13</v>
      </c>
      <c r="U136" s="186">
        <v>0.13</v>
      </c>
      <c r="V136" s="189" t="s">
        <v>13</v>
      </c>
      <c r="W136" s="186" t="s">
        <v>13</v>
      </c>
      <c r="X136" s="186">
        <v>0.13</v>
      </c>
      <c r="Y136" s="189" t="s">
        <v>13</v>
      </c>
      <c r="Z136" s="186" t="s">
        <v>13</v>
      </c>
      <c r="AA136" s="186">
        <v>0.13</v>
      </c>
      <c r="AB136" s="189" t="s">
        <v>13</v>
      </c>
      <c r="AC136" s="186">
        <v>0.12140000000000001</v>
      </c>
      <c r="AD136" s="186">
        <v>0.13</v>
      </c>
      <c r="AE136" s="189">
        <f t="shared" si="37"/>
        <v>-8.5999999999999965E-3</v>
      </c>
      <c r="AF136" s="186">
        <f t="shared" si="26"/>
        <v>-8.5999999999999965E-3</v>
      </c>
      <c r="AG136" s="96">
        <v>8.9600000000000009</v>
      </c>
      <c r="AH136" s="186">
        <f t="shared" si="27"/>
        <v>2.583485358183234E-4</v>
      </c>
      <c r="AI136" s="134">
        <f t="shared" si="28"/>
        <v>-2.2217974080375803E-6</v>
      </c>
      <c r="AJ136">
        <v>10.14</v>
      </c>
      <c r="AK136" s="96">
        <v>0.11</v>
      </c>
      <c r="AL136" s="96" t="s">
        <v>13</v>
      </c>
    </row>
    <row r="137" spans="1:39">
      <c r="A137" s="76" t="s">
        <v>2593</v>
      </c>
      <c r="B137" s="186" t="s">
        <v>13</v>
      </c>
      <c r="C137" s="186">
        <v>0.13</v>
      </c>
      <c r="D137" s="189" t="s">
        <v>13</v>
      </c>
      <c r="E137" s="186" t="s">
        <v>13</v>
      </c>
      <c r="F137" s="186">
        <v>0.13</v>
      </c>
      <c r="G137" s="189" t="s">
        <v>13</v>
      </c>
      <c r="H137" s="186" t="s">
        <v>13</v>
      </c>
      <c r="I137" s="186">
        <v>0.13</v>
      </c>
      <c r="J137" s="189" t="s">
        <v>13</v>
      </c>
      <c r="K137" s="186">
        <v>8.9999999999999993E-3</v>
      </c>
      <c r="L137" s="186">
        <v>0.13</v>
      </c>
      <c r="M137" s="189">
        <f t="shared" si="31"/>
        <v>-0.12100000000000001</v>
      </c>
      <c r="N137" s="186">
        <v>5.4999999999999997E-3</v>
      </c>
      <c r="O137" s="186">
        <v>0.13</v>
      </c>
      <c r="P137" s="189">
        <f t="shared" si="32"/>
        <v>-0.1245</v>
      </c>
      <c r="Q137" s="186">
        <v>-9.5999999999999992E-3</v>
      </c>
      <c r="R137" s="186">
        <v>0.13</v>
      </c>
      <c r="S137" s="189">
        <f t="shared" si="33"/>
        <v>-0.1396</v>
      </c>
      <c r="T137" s="186">
        <v>1.38E-2</v>
      </c>
      <c r="U137" s="186">
        <v>0.13</v>
      </c>
      <c r="V137" s="189">
        <f t="shared" si="34"/>
        <v>-0.1162</v>
      </c>
      <c r="W137" s="186">
        <v>1.1000000000000001E-3</v>
      </c>
      <c r="X137" s="186">
        <v>0.13</v>
      </c>
      <c r="Y137" s="189">
        <f t="shared" si="35"/>
        <v>-0.12890000000000001</v>
      </c>
      <c r="Z137" s="186">
        <v>1.6400000000000001E-2</v>
      </c>
      <c r="AA137" s="186">
        <v>0.13</v>
      </c>
      <c r="AB137" s="189">
        <f t="shared" si="36"/>
        <v>-0.11360000000000001</v>
      </c>
      <c r="AC137" s="186">
        <v>2.3400000000000001E-2</v>
      </c>
      <c r="AD137" s="186">
        <v>0.13</v>
      </c>
      <c r="AE137" s="189">
        <f t="shared" si="37"/>
        <v>-0.1066</v>
      </c>
      <c r="AF137" s="186">
        <f t="shared" si="26"/>
        <v>-0.12148571428571429</v>
      </c>
      <c r="AG137" s="96">
        <v>15.21</v>
      </c>
      <c r="AH137" s="186">
        <f t="shared" si="27"/>
        <v>4.385581729683815E-4</v>
      </c>
      <c r="AI137" s="134">
        <f t="shared" si="28"/>
        <v>-5.3278552898901664E-5</v>
      </c>
      <c r="AJ137">
        <v>15.46</v>
      </c>
      <c r="AK137" s="96">
        <v>0</v>
      </c>
      <c r="AL137" s="96" t="s">
        <v>13</v>
      </c>
    </row>
    <row r="138" spans="1:39">
      <c r="A138" s="76" t="s">
        <v>2594</v>
      </c>
      <c r="B138" s="186">
        <v>6.5799999999999997E-2</v>
      </c>
      <c r="C138" s="186">
        <v>0.13</v>
      </c>
      <c r="D138" s="189">
        <f t="shared" si="38"/>
        <v>-6.4200000000000007E-2</v>
      </c>
      <c r="E138" s="186">
        <v>9.9500000000000005E-2</v>
      </c>
      <c r="F138" s="186">
        <v>0.13</v>
      </c>
      <c r="G138" s="189">
        <f t="shared" si="29"/>
        <v>-3.0499999999999999E-2</v>
      </c>
      <c r="H138" s="186">
        <v>0.10639999999999999</v>
      </c>
      <c r="I138" s="186">
        <v>0.13</v>
      </c>
      <c r="J138" s="189">
        <f t="shared" si="30"/>
        <v>-2.360000000000001E-2</v>
      </c>
      <c r="K138" s="186">
        <v>0.17530000000000001</v>
      </c>
      <c r="L138" s="186">
        <v>0.13</v>
      </c>
      <c r="M138" s="189">
        <f t="shared" si="31"/>
        <v>4.5300000000000007E-2</v>
      </c>
      <c r="N138" s="186">
        <v>0.1404</v>
      </c>
      <c r="O138" s="186">
        <v>0.13</v>
      </c>
      <c r="P138" s="189">
        <f t="shared" si="32"/>
        <v>1.0399999999999993E-2</v>
      </c>
      <c r="Q138" s="186">
        <v>0.1976</v>
      </c>
      <c r="R138" s="186">
        <v>0.13</v>
      </c>
      <c r="S138" s="189">
        <f t="shared" si="33"/>
        <v>6.7599999999999993E-2</v>
      </c>
      <c r="T138" s="186">
        <v>0.16700000000000001</v>
      </c>
      <c r="U138" s="186">
        <v>0.13</v>
      </c>
      <c r="V138" s="189">
        <f t="shared" si="34"/>
        <v>3.7000000000000005E-2</v>
      </c>
      <c r="W138" s="186">
        <v>0.14940000000000001</v>
      </c>
      <c r="X138" s="186">
        <v>0.13</v>
      </c>
      <c r="Y138" s="189">
        <f t="shared" si="35"/>
        <v>1.9400000000000001E-2</v>
      </c>
      <c r="Z138" s="186">
        <v>7.2700000000000001E-2</v>
      </c>
      <c r="AA138" s="186">
        <v>0.13</v>
      </c>
      <c r="AB138" s="189">
        <f t="shared" si="36"/>
        <v>-5.7300000000000004E-2</v>
      </c>
      <c r="AC138" s="186">
        <v>1.8800000000000001E-2</v>
      </c>
      <c r="AD138" s="186">
        <v>0.13</v>
      </c>
      <c r="AE138" s="189">
        <f t="shared" si="37"/>
        <v>-0.11120000000000001</v>
      </c>
      <c r="AF138" s="186">
        <f t="shared" si="26"/>
        <v>-1.0710000000000003E-2</v>
      </c>
      <c r="AG138" s="96">
        <v>10.65</v>
      </c>
      <c r="AH138" s="186">
        <f t="shared" si="27"/>
        <v>3.0707722170369907E-4</v>
      </c>
      <c r="AI138" s="134">
        <f t="shared" si="28"/>
        <v>-3.2887970444466181E-6</v>
      </c>
      <c r="AJ138">
        <v>14.4</v>
      </c>
      <c r="AK138" s="96">
        <v>0.01</v>
      </c>
      <c r="AL138" s="96">
        <v>-6.8</v>
      </c>
    </row>
    <row r="139" spans="1:39">
      <c r="A139" s="76" t="s">
        <v>2595</v>
      </c>
      <c r="B139" s="186">
        <v>2.5600000000000001E-2</v>
      </c>
      <c r="C139" s="186">
        <v>0.13</v>
      </c>
      <c r="D139" s="189">
        <f t="shared" si="38"/>
        <v>-0.10440000000000001</v>
      </c>
      <c r="E139" s="186">
        <v>3.2000000000000001E-2</v>
      </c>
      <c r="F139" s="186">
        <v>0.13</v>
      </c>
      <c r="G139" s="189">
        <f t="shared" si="29"/>
        <v>-9.8000000000000004E-2</v>
      </c>
      <c r="H139" s="186">
        <v>1.15E-2</v>
      </c>
      <c r="I139" s="186">
        <v>0.13</v>
      </c>
      <c r="J139" s="189">
        <f t="shared" si="30"/>
        <v>-0.11850000000000001</v>
      </c>
      <c r="K139" s="186">
        <v>-5.3499999999999999E-2</v>
      </c>
      <c r="L139" s="186">
        <v>0.13</v>
      </c>
      <c r="M139" s="189">
        <f t="shared" si="31"/>
        <v>-0.1835</v>
      </c>
      <c r="N139" s="186">
        <v>-3.6900000000000002E-2</v>
      </c>
      <c r="O139" s="186">
        <v>0.13</v>
      </c>
      <c r="P139" s="189">
        <f t="shared" si="32"/>
        <v>-0.16689999999999999</v>
      </c>
      <c r="Q139" s="186">
        <v>-2.5499999999999998E-2</v>
      </c>
      <c r="R139" s="186">
        <v>0.13</v>
      </c>
      <c r="S139" s="189">
        <f t="shared" si="33"/>
        <v>-0.1555</v>
      </c>
      <c r="T139" s="186">
        <v>-5.0000000000000001E-4</v>
      </c>
      <c r="U139" s="186">
        <v>0.13</v>
      </c>
      <c r="V139" s="189">
        <f t="shared" si="34"/>
        <v>-0.1305</v>
      </c>
      <c r="W139" s="186">
        <v>-9.5999999999999992E-3</v>
      </c>
      <c r="X139" s="186">
        <v>0.13</v>
      </c>
      <c r="Y139" s="189">
        <f t="shared" si="35"/>
        <v>-0.1396</v>
      </c>
      <c r="Z139" s="186">
        <v>-1.5599999999999999E-2</v>
      </c>
      <c r="AA139" s="186">
        <v>0.13</v>
      </c>
      <c r="AB139" s="189">
        <f t="shared" si="36"/>
        <v>-0.14560000000000001</v>
      </c>
      <c r="AC139" s="186">
        <v>-1.6899999999999998E-2</v>
      </c>
      <c r="AD139" s="186">
        <v>0.13</v>
      </c>
      <c r="AE139" s="189">
        <f t="shared" si="37"/>
        <v>-0.1469</v>
      </c>
      <c r="AF139" s="186">
        <f t="shared" si="26"/>
        <v>-0.13894000000000001</v>
      </c>
      <c r="AG139" s="96">
        <v>17.34</v>
      </c>
      <c r="AH139" s="186">
        <f>AG139/$AG$140</f>
        <v>4.9997361730912127E-4</v>
      </c>
      <c r="AI139" s="134">
        <f t="shared" si="28"/>
        <v>-6.9466334388929309E-5</v>
      </c>
      <c r="AJ139">
        <v>17.989999999999998</v>
      </c>
      <c r="AK139" s="96">
        <v>0.57999999999999996</v>
      </c>
      <c r="AL139" s="96">
        <v>-12.8</v>
      </c>
    </row>
    <row r="140" spans="1:39">
      <c r="A140" s="103"/>
      <c r="B140" s="103"/>
      <c r="C140" s="231"/>
      <c r="D140" s="232"/>
      <c r="E140" s="103"/>
      <c r="F140" s="231"/>
      <c r="G140" s="232"/>
      <c r="H140" s="103"/>
      <c r="I140" s="231"/>
      <c r="J140" s="232"/>
      <c r="K140" s="103"/>
      <c r="L140" s="231"/>
      <c r="M140" s="232"/>
      <c r="N140" s="103"/>
      <c r="O140" s="231"/>
      <c r="P140" s="232"/>
      <c r="Q140" s="103"/>
      <c r="R140" s="231"/>
      <c r="S140" s="232"/>
      <c r="T140" s="103"/>
      <c r="U140" s="231"/>
      <c r="V140" s="232"/>
      <c r="W140" s="103"/>
      <c r="X140" s="231"/>
      <c r="Y140" s="232"/>
      <c r="Z140" s="103"/>
      <c r="AA140" s="231"/>
      <c r="AB140" s="232"/>
      <c r="AC140" s="103"/>
      <c r="AD140" s="231"/>
      <c r="AE140" s="232"/>
      <c r="AF140" s="246">
        <f>AVERAGE(AF109:AF139)</f>
        <v>-5.8759288274449553E-2</v>
      </c>
      <c r="AG140" s="114">
        <f>SUM(AG109:AG139)</f>
        <v>34681.829999999994</v>
      </c>
      <c r="AH140" s="244"/>
      <c r="AI140" s="38">
        <f>SUM(AI109:AI139)</f>
        <v>-1.1150898621133803E-2</v>
      </c>
      <c r="AJ140" s="244">
        <f>SUM(AJ109:AJ139)</f>
        <v>51055.880000000005</v>
      </c>
      <c r="AK140" s="108"/>
      <c r="AL140" s="108"/>
      <c r="AM140" s="179">
        <f>MEDIAN(AF109:AF139)</f>
        <v>5.9999999999999958E-3</v>
      </c>
    </row>
    <row r="141" spans="1:39">
      <c r="C141" s="186"/>
      <c r="D141" s="189"/>
      <c r="F141" s="186"/>
      <c r="G141" s="189"/>
      <c r="I141" s="186"/>
      <c r="J141" s="189"/>
      <c r="L141" s="186"/>
      <c r="M141" s="189"/>
      <c r="O141" s="186"/>
      <c r="P141" s="189"/>
      <c r="R141" s="186"/>
      <c r="S141" s="189"/>
      <c r="U141" s="186"/>
      <c r="V141" s="189"/>
      <c r="X141" s="186"/>
      <c r="Y141" s="189"/>
      <c r="AA141" s="186"/>
      <c r="AB141" s="189"/>
      <c r="AD141" s="186"/>
      <c r="AE141" s="189"/>
      <c r="AG141" s="96"/>
      <c r="AI141" s="96"/>
      <c r="AK141" s="96"/>
      <c r="AL141" s="96"/>
    </row>
    <row r="142" spans="1:39">
      <c r="A142" s="66" t="s">
        <v>2596</v>
      </c>
      <c r="C142" s="186"/>
      <c r="D142" s="189"/>
      <c r="F142" s="186"/>
      <c r="G142" s="189"/>
      <c r="I142" s="186"/>
      <c r="J142" s="189"/>
      <c r="L142" s="186"/>
      <c r="M142" s="189"/>
      <c r="O142" s="186"/>
      <c r="P142" s="189"/>
      <c r="R142" s="186"/>
      <c r="S142" s="189"/>
      <c r="U142" s="186"/>
      <c r="V142" s="189"/>
      <c r="X142" s="186"/>
      <c r="Y142" s="189"/>
      <c r="AA142" s="186"/>
      <c r="AB142" s="189"/>
      <c r="AD142" s="186"/>
      <c r="AE142" s="189"/>
      <c r="AG142" s="96"/>
      <c r="AI142" s="96"/>
      <c r="AK142" s="96"/>
      <c r="AL142" s="96"/>
    </row>
    <row r="143" spans="1:39">
      <c r="A143" t="s">
        <v>2597</v>
      </c>
      <c r="B143" s="186">
        <v>0.28999999999999998</v>
      </c>
      <c r="C143" s="186">
        <v>0.13</v>
      </c>
      <c r="D143" s="189">
        <f t="shared" si="38"/>
        <v>0.15999999999999998</v>
      </c>
      <c r="E143" s="186">
        <v>0.18</v>
      </c>
      <c r="F143" s="186">
        <v>0.13</v>
      </c>
      <c r="G143" s="189">
        <f t="shared" si="29"/>
        <v>4.9999999999999989E-2</v>
      </c>
      <c r="H143" s="186">
        <v>0.19</v>
      </c>
      <c r="I143" s="186">
        <v>0.13</v>
      </c>
      <c r="J143" s="189">
        <f t="shared" si="30"/>
        <v>0.06</v>
      </c>
      <c r="K143" s="186">
        <v>0.19</v>
      </c>
      <c r="L143" s="186">
        <v>0.13</v>
      </c>
      <c r="M143" s="189">
        <f t="shared" si="31"/>
        <v>0.06</v>
      </c>
      <c r="N143" s="186">
        <v>0.13</v>
      </c>
      <c r="O143" s="186">
        <v>0.13</v>
      </c>
      <c r="P143" s="189">
        <f t="shared" si="32"/>
        <v>0</v>
      </c>
      <c r="Q143" s="186">
        <v>0.12</v>
      </c>
      <c r="R143" s="186">
        <v>0.13</v>
      </c>
      <c r="S143" s="189">
        <f t="shared" si="33"/>
        <v>-1.0000000000000009E-2</v>
      </c>
      <c r="T143" s="186">
        <v>0.13</v>
      </c>
      <c r="U143" s="186">
        <v>0.13</v>
      </c>
      <c r="V143" s="189">
        <f t="shared" si="34"/>
        <v>0</v>
      </c>
      <c r="W143" s="186">
        <v>0.14000000000000001</v>
      </c>
      <c r="X143" s="186">
        <v>0.13</v>
      </c>
      <c r="Y143" s="189">
        <f t="shared" si="35"/>
        <v>1.0000000000000009E-2</v>
      </c>
      <c r="Z143" s="186">
        <v>0.12</v>
      </c>
      <c r="AA143" s="186">
        <v>0.13</v>
      </c>
      <c r="AB143" s="189">
        <f t="shared" si="36"/>
        <v>-1.0000000000000009E-2</v>
      </c>
      <c r="AC143" s="186">
        <v>0.1</v>
      </c>
      <c r="AD143" s="186">
        <v>0.13</v>
      </c>
      <c r="AE143" s="189">
        <f t="shared" si="37"/>
        <v>-0.03</v>
      </c>
      <c r="AF143" s="186">
        <f t="shared" ref="AF143:AF175" si="39">AVERAGE(D143,G143,J143,M143,P143,S143,V143,Y143,AB143,AE143)</f>
        <v>2.8999999999999991E-2</v>
      </c>
      <c r="AG143" s="96">
        <v>60468.09</v>
      </c>
      <c r="AH143" s="186">
        <f t="shared" ref="AH143:AH174" si="40">AG143/$AG$176</f>
        <v>0.33032617940878112</v>
      </c>
      <c r="AI143" s="134">
        <f t="shared" ref="AI143:AI173" si="41">AH143*AF143</f>
        <v>9.57945920285465E-3</v>
      </c>
      <c r="AJ143">
        <v>79337.13</v>
      </c>
      <c r="AK143" s="96">
        <v>0.55000000000000004</v>
      </c>
      <c r="AL143" s="96">
        <v>15.15</v>
      </c>
    </row>
    <row r="144" spans="1:39">
      <c r="A144" t="s">
        <v>2598</v>
      </c>
      <c r="B144" s="186">
        <v>0.3</v>
      </c>
      <c r="C144" s="186">
        <v>0.13</v>
      </c>
      <c r="D144" s="189">
        <f t="shared" si="38"/>
        <v>0.16999999999999998</v>
      </c>
      <c r="E144" s="186">
        <v>7.0000000000000007E-2</v>
      </c>
      <c r="F144" s="186">
        <v>0.13</v>
      </c>
      <c r="G144" s="189">
        <f t="shared" si="29"/>
        <v>-0.06</v>
      </c>
      <c r="H144" s="186">
        <v>0.21</v>
      </c>
      <c r="I144" s="186">
        <v>0.13</v>
      </c>
      <c r="J144" s="189">
        <f t="shared" si="30"/>
        <v>7.9999999999999988E-2</v>
      </c>
      <c r="K144" s="186">
        <v>0.24</v>
      </c>
      <c r="L144" s="186">
        <v>0.13</v>
      </c>
      <c r="M144" s="189">
        <f t="shared" si="31"/>
        <v>0.10999999999999999</v>
      </c>
      <c r="N144" s="186">
        <v>0.18</v>
      </c>
      <c r="O144" s="186">
        <v>0.13</v>
      </c>
      <c r="P144" s="189">
        <f t="shared" si="32"/>
        <v>4.9999999999999989E-2</v>
      </c>
      <c r="Q144" s="186">
        <v>0.09</v>
      </c>
      <c r="R144" s="186">
        <v>0.13</v>
      </c>
      <c r="S144" s="189">
        <f t="shared" si="33"/>
        <v>-4.0000000000000008E-2</v>
      </c>
      <c r="T144" s="186">
        <v>0.18</v>
      </c>
      <c r="U144" s="186">
        <v>0.13</v>
      </c>
      <c r="V144" s="189">
        <f t="shared" si="34"/>
        <v>4.9999999999999989E-2</v>
      </c>
      <c r="W144" s="186">
        <v>0.2</v>
      </c>
      <c r="X144" s="186">
        <v>0.13</v>
      </c>
      <c r="Y144" s="189">
        <f t="shared" si="35"/>
        <v>7.0000000000000007E-2</v>
      </c>
      <c r="Z144" s="186">
        <v>0.18</v>
      </c>
      <c r="AA144" s="186">
        <v>0.13</v>
      </c>
      <c r="AB144" s="189">
        <f t="shared" si="36"/>
        <v>4.9999999999999989E-2</v>
      </c>
      <c r="AC144" s="186">
        <v>0.13</v>
      </c>
      <c r="AD144" s="186">
        <v>0.13</v>
      </c>
      <c r="AE144" s="189">
        <f t="shared" si="37"/>
        <v>0</v>
      </c>
      <c r="AF144" s="186">
        <f t="shared" si="39"/>
        <v>4.7999999999999994E-2</v>
      </c>
      <c r="AG144" s="96">
        <v>15518.35</v>
      </c>
      <c r="AH144" s="186">
        <f t="shared" si="40"/>
        <v>8.477392400236651E-2</v>
      </c>
      <c r="AI144" s="134">
        <f t="shared" si="41"/>
        <v>4.0691483521135916E-3</v>
      </c>
      <c r="AJ144">
        <v>19944.150000000001</v>
      </c>
      <c r="AK144" s="96">
        <v>0.18</v>
      </c>
      <c r="AL144" s="96">
        <v>26.19</v>
      </c>
    </row>
    <row r="145" spans="1:38">
      <c r="A145" t="s">
        <v>2599</v>
      </c>
      <c r="B145" s="186">
        <v>0.23</v>
      </c>
      <c r="C145" s="186">
        <v>0.13</v>
      </c>
      <c r="D145" s="189">
        <f t="shared" si="38"/>
        <v>0.1</v>
      </c>
      <c r="E145" s="186">
        <v>0.22</v>
      </c>
      <c r="F145" s="186">
        <v>0.13</v>
      </c>
      <c r="G145" s="189">
        <f t="shared" si="29"/>
        <v>0.09</v>
      </c>
      <c r="H145" s="186">
        <v>0.26</v>
      </c>
      <c r="I145" s="186">
        <v>0.13</v>
      </c>
      <c r="J145" s="189">
        <f t="shared" si="30"/>
        <v>0.13</v>
      </c>
      <c r="K145" s="186">
        <v>0.16</v>
      </c>
      <c r="L145" s="186">
        <v>0.13</v>
      </c>
      <c r="M145" s="189">
        <f t="shared" si="31"/>
        <v>0.03</v>
      </c>
      <c r="N145" s="186">
        <v>0.18</v>
      </c>
      <c r="O145" s="186">
        <v>0.13</v>
      </c>
      <c r="P145" s="189">
        <f t="shared" si="32"/>
        <v>4.9999999999999989E-2</v>
      </c>
      <c r="Q145" s="186">
        <v>0.11</v>
      </c>
      <c r="R145" s="186">
        <v>0.13</v>
      </c>
      <c r="S145" s="189">
        <f t="shared" si="33"/>
        <v>-2.0000000000000004E-2</v>
      </c>
      <c r="T145" s="186">
        <v>0.12</v>
      </c>
      <c r="U145" s="186">
        <v>0.13</v>
      </c>
      <c r="V145" s="189">
        <f t="shared" si="34"/>
        <v>-1.0000000000000009E-2</v>
      </c>
      <c r="W145" s="186">
        <v>0.14000000000000001</v>
      </c>
      <c r="X145" s="186">
        <v>0.13</v>
      </c>
      <c r="Y145" s="189">
        <f t="shared" si="35"/>
        <v>1.0000000000000009E-2</v>
      </c>
      <c r="Z145" s="186">
        <v>0.15</v>
      </c>
      <c r="AA145" s="186">
        <v>0.13</v>
      </c>
      <c r="AB145" s="189">
        <f t="shared" si="36"/>
        <v>1.999999999999999E-2</v>
      </c>
      <c r="AC145" s="186">
        <v>0.17</v>
      </c>
      <c r="AD145" s="186">
        <v>0.13</v>
      </c>
      <c r="AE145" s="189">
        <f t="shared" si="37"/>
        <v>4.0000000000000008E-2</v>
      </c>
      <c r="AF145" s="186">
        <f t="shared" si="39"/>
        <v>4.3999999999999997E-2</v>
      </c>
      <c r="AG145" s="96">
        <v>24119.05</v>
      </c>
      <c r="AH145" s="186">
        <f t="shared" si="40"/>
        <v>0.13175798404529335</v>
      </c>
      <c r="AI145" s="134">
        <f t="shared" si="41"/>
        <v>5.7973512979929073E-3</v>
      </c>
      <c r="AJ145">
        <v>40237.81</v>
      </c>
      <c r="AK145" s="96">
        <v>0</v>
      </c>
      <c r="AL145" s="96">
        <v>5.47</v>
      </c>
    </row>
    <row r="146" spans="1:38">
      <c r="A146" t="s">
        <v>2600</v>
      </c>
      <c r="B146" s="186">
        <v>0.23</v>
      </c>
      <c r="C146" s="186">
        <v>0.13</v>
      </c>
      <c r="D146" s="189">
        <f t="shared" si="38"/>
        <v>0.1</v>
      </c>
      <c r="E146" s="186">
        <v>0.22</v>
      </c>
      <c r="F146" s="186">
        <v>0.13</v>
      </c>
      <c r="G146" s="189">
        <f t="shared" si="29"/>
        <v>0.09</v>
      </c>
      <c r="H146" s="186">
        <v>0.24</v>
      </c>
      <c r="I146" s="186">
        <v>0.13</v>
      </c>
      <c r="J146" s="189">
        <f t="shared" si="30"/>
        <v>0.10999999999999999</v>
      </c>
      <c r="K146" s="186">
        <v>0.17</v>
      </c>
      <c r="L146" s="186">
        <v>0.13</v>
      </c>
      <c r="M146" s="189">
        <f t="shared" si="31"/>
        <v>4.0000000000000008E-2</v>
      </c>
      <c r="N146" s="186">
        <v>0.15</v>
      </c>
      <c r="O146" s="186">
        <v>0.13</v>
      </c>
      <c r="P146" s="189">
        <f t="shared" si="32"/>
        <v>1.999999999999999E-2</v>
      </c>
      <c r="Q146" s="186">
        <v>0.12</v>
      </c>
      <c r="R146" s="186">
        <v>0.13</v>
      </c>
      <c r="S146" s="189">
        <f t="shared" si="33"/>
        <v>-1.0000000000000009E-2</v>
      </c>
      <c r="T146" s="186">
        <v>0.11</v>
      </c>
      <c r="U146" s="186">
        <v>0.13</v>
      </c>
      <c r="V146" s="189">
        <f t="shared" si="34"/>
        <v>-2.0000000000000004E-2</v>
      </c>
      <c r="W146" s="186">
        <v>0.16</v>
      </c>
      <c r="X146" s="186">
        <v>0.13</v>
      </c>
      <c r="Y146" s="189">
        <f t="shared" si="35"/>
        <v>0.03</v>
      </c>
      <c r="Z146" s="186">
        <v>0.16</v>
      </c>
      <c r="AA146" s="186">
        <v>0.13</v>
      </c>
      <c r="AB146" s="189">
        <f t="shared" si="36"/>
        <v>0.03</v>
      </c>
      <c r="AC146" s="186">
        <v>0.19</v>
      </c>
      <c r="AD146" s="186">
        <v>0.13</v>
      </c>
      <c r="AE146" s="189">
        <f t="shared" si="37"/>
        <v>0.06</v>
      </c>
      <c r="AF146" s="186">
        <f t="shared" si="39"/>
        <v>4.4999999999999998E-2</v>
      </c>
      <c r="AG146" s="96">
        <v>11543.77</v>
      </c>
      <c r="AH146" s="186">
        <f t="shared" si="40"/>
        <v>6.3061516248879457E-2</v>
      </c>
      <c r="AI146" s="134">
        <f t="shared" si="41"/>
        <v>2.8377682311995756E-3</v>
      </c>
      <c r="AJ146">
        <v>17135.98</v>
      </c>
      <c r="AK146" s="96">
        <v>0</v>
      </c>
      <c r="AL146" s="96">
        <v>4.2</v>
      </c>
    </row>
    <row r="147" spans="1:38">
      <c r="A147" s="76" t="s">
        <v>2601</v>
      </c>
      <c r="B147" s="186">
        <v>0.17</v>
      </c>
      <c r="C147" s="186">
        <v>0.13</v>
      </c>
      <c r="D147" s="189">
        <f t="shared" si="38"/>
        <v>4.0000000000000008E-2</v>
      </c>
      <c r="E147" s="186">
        <v>0.1</v>
      </c>
      <c r="F147" s="186">
        <v>0.13</v>
      </c>
      <c r="G147" s="189">
        <f t="shared" si="29"/>
        <v>-0.03</v>
      </c>
      <c r="H147" s="186">
        <v>0.15</v>
      </c>
      <c r="I147" s="186">
        <v>0.13</v>
      </c>
      <c r="J147" s="189">
        <f t="shared" si="30"/>
        <v>1.999999999999999E-2</v>
      </c>
      <c r="K147" s="186">
        <v>0.16</v>
      </c>
      <c r="L147" s="186">
        <v>0.13</v>
      </c>
      <c r="M147" s="189">
        <f t="shared" si="31"/>
        <v>0.03</v>
      </c>
      <c r="N147" s="186">
        <v>0.06</v>
      </c>
      <c r="O147" s="186">
        <v>0.13</v>
      </c>
      <c r="P147" s="189">
        <f t="shared" si="32"/>
        <v>-7.0000000000000007E-2</v>
      </c>
      <c r="Q147" s="186">
        <v>0.1</v>
      </c>
      <c r="R147" s="186">
        <v>0.13</v>
      </c>
      <c r="S147" s="189">
        <f t="shared" si="33"/>
        <v>-0.03</v>
      </c>
      <c r="T147" s="186">
        <v>0.16</v>
      </c>
      <c r="U147" s="186">
        <v>0.13</v>
      </c>
      <c r="V147" s="189">
        <f t="shared" si="34"/>
        <v>0.03</v>
      </c>
      <c r="W147" s="186">
        <v>0.18</v>
      </c>
      <c r="X147" s="186">
        <v>0.13</v>
      </c>
      <c r="Y147" s="189">
        <f t="shared" si="35"/>
        <v>4.9999999999999989E-2</v>
      </c>
      <c r="Z147" s="186">
        <v>0.16</v>
      </c>
      <c r="AA147" s="186">
        <v>0.13</v>
      </c>
      <c r="AB147" s="189">
        <f t="shared" si="36"/>
        <v>0.03</v>
      </c>
      <c r="AC147" s="186">
        <v>0.13</v>
      </c>
      <c r="AD147" s="186">
        <v>0.13</v>
      </c>
      <c r="AE147" s="189">
        <f t="shared" si="37"/>
        <v>0</v>
      </c>
      <c r="AF147" s="186">
        <f t="shared" si="39"/>
        <v>6.9999999999999975E-3</v>
      </c>
      <c r="AG147" s="96">
        <v>6982.28</v>
      </c>
      <c r="AH147" s="186">
        <f t="shared" si="40"/>
        <v>3.814292589632555E-2</v>
      </c>
      <c r="AI147" s="134">
        <f t="shared" si="41"/>
        <v>2.6700048127427877E-4</v>
      </c>
      <c r="AJ147">
        <v>9387</v>
      </c>
      <c r="AK147" s="96">
        <v>0.45</v>
      </c>
      <c r="AL147" s="96">
        <v>19.52</v>
      </c>
    </row>
    <row r="148" spans="1:38">
      <c r="A148" s="76" t="s">
        <v>2602</v>
      </c>
      <c r="B148" s="186" t="s">
        <v>13</v>
      </c>
      <c r="C148" s="186">
        <v>0.13</v>
      </c>
      <c r="D148" s="189" t="s">
        <v>13</v>
      </c>
      <c r="E148" s="186" t="s">
        <v>13</v>
      </c>
      <c r="F148" s="186">
        <v>0.13</v>
      </c>
      <c r="G148" s="189" t="s">
        <v>13</v>
      </c>
      <c r="H148" s="186" t="s">
        <v>13</v>
      </c>
      <c r="I148" s="186">
        <v>0.13</v>
      </c>
      <c r="J148" s="189" t="s">
        <v>13</v>
      </c>
      <c r="K148" s="186" t="s">
        <v>13</v>
      </c>
      <c r="L148" s="186">
        <v>0.13</v>
      </c>
      <c r="M148" s="189" t="s">
        <v>13</v>
      </c>
      <c r="N148" s="186" t="s">
        <v>13</v>
      </c>
      <c r="O148" s="186">
        <v>0.13</v>
      </c>
      <c r="P148" s="189" t="s">
        <v>13</v>
      </c>
      <c r="Q148" s="186" t="s">
        <v>13</v>
      </c>
      <c r="R148" s="186">
        <v>0.13</v>
      </c>
      <c r="S148" s="189" t="s">
        <v>13</v>
      </c>
      <c r="T148" s="186" t="s">
        <v>13</v>
      </c>
      <c r="U148" s="186">
        <v>0.13</v>
      </c>
      <c r="V148" s="189" t="s">
        <v>13</v>
      </c>
      <c r="W148" s="186" t="s">
        <v>13</v>
      </c>
      <c r="X148" s="186">
        <v>0.13</v>
      </c>
      <c r="Y148" s="189" t="s">
        <v>13</v>
      </c>
      <c r="Z148" s="186">
        <v>0.06</v>
      </c>
      <c r="AA148" s="186">
        <v>0.13</v>
      </c>
      <c r="AB148" s="189">
        <f t="shared" si="36"/>
        <v>-7.0000000000000007E-2</v>
      </c>
      <c r="AC148" s="186">
        <v>0.04</v>
      </c>
      <c r="AD148" s="186">
        <v>0.13</v>
      </c>
      <c r="AE148" s="189">
        <f t="shared" si="37"/>
        <v>-0.09</v>
      </c>
      <c r="AF148" s="186">
        <f t="shared" si="39"/>
        <v>-0.08</v>
      </c>
      <c r="AG148" s="96">
        <v>14647</v>
      </c>
      <c r="AH148" s="186">
        <f t="shared" si="40"/>
        <v>8.0013897409367776E-2</v>
      </c>
      <c r="AI148" s="134">
        <f t="shared" si="41"/>
        <v>-6.4011117927494227E-3</v>
      </c>
      <c r="AJ148">
        <v>19717</v>
      </c>
      <c r="AK148" s="96">
        <v>0.39</v>
      </c>
      <c r="AL148" s="96" t="s">
        <v>13</v>
      </c>
    </row>
    <row r="149" spans="1:38">
      <c r="A149" s="76" t="s">
        <v>2603</v>
      </c>
      <c r="B149" s="186">
        <v>0.16</v>
      </c>
      <c r="C149" s="186">
        <v>0.13</v>
      </c>
      <c r="D149" s="189">
        <f t="shared" si="38"/>
        <v>0.03</v>
      </c>
      <c r="E149" s="186">
        <v>0.08</v>
      </c>
      <c r="F149" s="186">
        <v>0.13</v>
      </c>
      <c r="G149" s="189">
        <f t="shared" si="29"/>
        <v>-0.05</v>
      </c>
      <c r="H149" s="186">
        <v>0.16</v>
      </c>
      <c r="I149" s="186">
        <v>0.13</v>
      </c>
      <c r="J149" s="189">
        <f t="shared" si="30"/>
        <v>0.03</v>
      </c>
      <c r="K149" s="186">
        <v>0.17</v>
      </c>
      <c r="L149" s="186">
        <v>0.13</v>
      </c>
      <c r="M149" s="189">
        <f t="shared" si="31"/>
        <v>4.0000000000000008E-2</v>
      </c>
      <c r="N149" s="186">
        <v>7.0000000000000007E-2</v>
      </c>
      <c r="O149" s="186">
        <v>0.13</v>
      </c>
      <c r="P149" s="189">
        <f t="shared" si="32"/>
        <v>-0.06</v>
      </c>
      <c r="Q149" s="186">
        <v>0.08</v>
      </c>
      <c r="R149" s="186">
        <v>0.13</v>
      </c>
      <c r="S149" s="189">
        <f t="shared" si="33"/>
        <v>-0.05</v>
      </c>
      <c r="T149" s="186">
        <v>0.08</v>
      </c>
      <c r="U149" s="186">
        <v>0.13</v>
      </c>
      <c r="V149" s="189">
        <f t="shared" si="34"/>
        <v>-0.05</v>
      </c>
      <c r="W149" s="186">
        <v>0.12</v>
      </c>
      <c r="X149" s="186">
        <v>0.13</v>
      </c>
      <c r="Y149" s="189">
        <f t="shared" si="35"/>
        <v>-1.0000000000000009E-2</v>
      </c>
      <c r="Z149" s="186">
        <v>0.14000000000000001</v>
      </c>
      <c r="AA149" s="186">
        <v>0.13</v>
      </c>
      <c r="AB149" s="189">
        <f t="shared" si="36"/>
        <v>1.0000000000000009E-2</v>
      </c>
      <c r="AC149" s="186">
        <v>0.13</v>
      </c>
      <c r="AD149" s="186">
        <v>0.13</v>
      </c>
      <c r="AE149" s="189">
        <f t="shared" si="37"/>
        <v>0</v>
      </c>
      <c r="AF149" s="186">
        <f t="shared" si="39"/>
        <v>-1.0999999999999999E-2</v>
      </c>
      <c r="AG149" s="96">
        <v>5706.61</v>
      </c>
      <c r="AH149" s="186">
        <f t="shared" si="40"/>
        <v>3.1174172669848583E-2</v>
      </c>
      <c r="AI149" s="134">
        <f t="shared" si="41"/>
        <v>-3.4291589936833437E-4</v>
      </c>
      <c r="AJ149">
        <v>8148.91</v>
      </c>
      <c r="AK149" s="96">
        <v>1.05</v>
      </c>
      <c r="AL149" s="96">
        <v>20.309999999999999</v>
      </c>
    </row>
    <row r="150" spans="1:38">
      <c r="A150" s="76" t="s">
        <v>2604</v>
      </c>
      <c r="B150" s="186">
        <v>0.37</v>
      </c>
      <c r="C150" s="186">
        <v>0.13</v>
      </c>
      <c r="D150" s="189">
        <f t="shared" si="38"/>
        <v>0.24</v>
      </c>
      <c r="E150" s="186">
        <v>0.17</v>
      </c>
      <c r="F150" s="186">
        <v>0.13</v>
      </c>
      <c r="G150" s="189">
        <f t="shared" si="29"/>
        <v>4.0000000000000008E-2</v>
      </c>
      <c r="H150" s="186">
        <v>0.12</v>
      </c>
      <c r="I150" s="186">
        <v>0.13</v>
      </c>
      <c r="J150" s="189">
        <f t="shared" si="30"/>
        <v>-1.0000000000000009E-2</v>
      </c>
      <c r="K150" s="186">
        <v>0.11</v>
      </c>
      <c r="L150" s="186">
        <v>0.13</v>
      </c>
      <c r="M150" s="189">
        <f t="shared" si="31"/>
        <v>-2.0000000000000004E-2</v>
      </c>
      <c r="N150" s="186">
        <v>0.06</v>
      </c>
      <c r="O150" s="186">
        <v>0.13</v>
      </c>
      <c r="P150" s="189">
        <f t="shared" si="32"/>
        <v>-7.0000000000000007E-2</v>
      </c>
      <c r="Q150" s="186">
        <v>0.06</v>
      </c>
      <c r="R150" s="186">
        <v>0.13</v>
      </c>
      <c r="S150" s="189">
        <f t="shared" si="33"/>
        <v>-7.0000000000000007E-2</v>
      </c>
      <c r="T150" s="186">
        <v>7.0000000000000007E-2</v>
      </c>
      <c r="U150" s="186">
        <v>0.13</v>
      </c>
      <c r="V150" s="189">
        <f t="shared" si="34"/>
        <v>-0.06</v>
      </c>
      <c r="W150" s="186">
        <v>7.0000000000000007E-2</v>
      </c>
      <c r="X150" s="186">
        <v>0.13</v>
      </c>
      <c r="Y150" s="189">
        <f t="shared" si="35"/>
        <v>-0.06</v>
      </c>
      <c r="Z150" s="186">
        <v>7.0000000000000007E-2</v>
      </c>
      <c r="AA150" s="186">
        <v>0.13</v>
      </c>
      <c r="AB150" s="189">
        <f t="shared" si="36"/>
        <v>-0.06</v>
      </c>
      <c r="AC150" s="186">
        <v>0.08</v>
      </c>
      <c r="AD150" s="186">
        <v>0.13</v>
      </c>
      <c r="AE150" s="189">
        <f t="shared" si="37"/>
        <v>-0.05</v>
      </c>
      <c r="AF150" s="186">
        <f t="shared" si="39"/>
        <v>-1.2E-2</v>
      </c>
      <c r="AG150" s="96">
        <v>8558.75</v>
      </c>
      <c r="AH150" s="186">
        <f t="shared" si="40"/>
        <v>4.6754894821630803E-2</v>
      </c>
      <c r="AI150" s="134">
        <f t="shared" si="41"/>
        <v>-5.6105873785956969E-4</v>
      </c>
      <c r="AJ150">
        <v>12175.47</v>
      </c>
      <c r="AK150" s="96">
        <v>0.78</v>
      </c>
      <c r="AL150" s="96">
        <v>3.59</v>
      </c>
    </row>
    <row r="151" spans="1:38">
      <c r="A151" s="76" t="s">
        <v>2605</v>
      </c>
      <c r="B151" s="186">
        <v>0.11</v>
      </c>
      <c r="C151" s="186">
        <v>0.13</v>
      </c>
      <c r="D151" s="189">
        <f t="shared" si="38"/>
        <v>-2.0000000000000004E-2</v>
      </c>
      <c r="E151" s="186">
        <v>0.03</v>
      </c>
      <c r="F151" s="186">
        <v>0.13</v>
      </c>
      <c r="G151" s="189">
        <f t="shared" si="29"/>
        <v>-0.1</v>
      </c>
      <c r="H151" s="186">
        <v>0.1</v>
      </c>
      <c r="I151" s="186">
        <v>0.13</v>
      </c>
      <c r="J151" s="189">
        <f t="shared" si="30"/>
        <v>-0.03</v>
      </c>
      <c r="K151" s="186">
        <v>0.09</v>
      </c>
      <c r="L151" s="186">
        <v>0.13</v>
      </c>
      <c r="M151" s="189">
        <f t="shared" si="31"/>
        <v>-4.0000000000000008E-2</v>
      </c>
      <c r="N151" s="186">
        <v>0.05</v>
      </c>
      <c r="O151" s="186">
        <v>0.13</v>
      </c>
      <c r="P151" s="189">
        <f t="shared" si="32"/>
        <v>-0.08</v>
      </c>
      <c r="Q151" s="186">
        <v>7.0000000000000007E-2</v>
      </c>
      <c r="R151" s="186">
        <v>0.13</v>
      </c>
      <c r="S151" s="189">
        <f t="shared" si="33"/>
        <v>-0.06</v>
      </c>
      <c r="T151" s="186">
        <v>0.08</v>
      </c>
      <c r="U151" s="186">
        <v>0.13</v>
      </c>
      <c r="V151" s="189">
        <f t="shared" si="34"/>
        <v>-0.05</v>
      </c>
      <c r="W151" s="186">
        <v>0.08</v>
      </c>
      <c r="X151" s="186">
        <v>0.13</v>
      </c>
      <c r="Y151" s="189">
        <f t="shared" si="35"/>
        <v>-0.05</v>
      </c>
      <c r="Z151" s="186">
        <v>0.06</v>
      </c>
      <c r="AA151" s="186">
        <v>0.13</v>
      </c>
      <c r="AB151" s="189">
        <f t="shared" si="36"/>
        <v>-7.0000000000000007E-2</v>
      </c>
      <c r="AC151" s="186">
        <v>0.05</v>
      </c>
      <c r="AD151" s="186">
        <v>0.13</v>
      </c>
      <c r="AE151" s="189">
        <f t="shared" si="37"/>
        <v>-0.08</v>
      </c>
      <c r="AF151" s="186">
        <f t="shared" si="39"/>
        <v>-5.7999999999999996E-2</v>
      </c>
      <c r="AG151" s="96">
        <v>8408.5499999999993</v>
      </c>
      <c r="AH151" s="186">
        <f t="shared" si="40"/>
        <v>4.5934379535846198E-2</v>
      </c>
      <c r="AI151" s="134">
        <f t="shared" si="41"/>
        <v>-2.6641940130790794E-3</v>
      </c>
      <c r="AJ151">
        <v>11516.05</v>
      </c>
      <c r="AK151" s="96">
        <v>0.59</v>
      </c>
      <c r="AL151" s="96">
        <v>1.02</v>
      </c>
    </row>
    <row r="152" spans="1:38">
      <c r="A152" s="76" t="s">
        <v>2606</v>
      </c>
      <c r="B152" s="186">
        <v>0.13</v>
      </c>
      <c r="C152" s="186">
        <v>0.13</v>
      </c>
      <c r="D152" s="189">
        <f t="shared" si="38"/>
        <v>0</v>
      </c>
      <c r="E152" s="186">
        <v>0.04</v>
      </c>
      <c r="F152" s="186">
        <v>0.13</v>
      </c>
      <c r="G152" s="189">
        <f t="shared" si="29"/>
        <v>-0.09</v>
      </c>
      <c r="H152" s="186">
        <v>0.02</v>
      </c>
      <c r="I152" s="186">
        <v>0.13</v>
      </c>
      <c r="J152" s="189">
        <f t="shared" si="30"/>
        <v>-0.11</v>
      </c>
      <c r="K152" s="186">
        <v>0.01</v>
      </c>
      <c r="L152" s="186">
        <v>0.13</v>
      </c>
      <c r="M152" s="189">
        <f t="shared" si="31"/>
        <v>-0.12000000000000001</v>
      </c>
      <c r="N152" s="186" t="s">
        <v>13</v>
      </c>
      <c r="O152" s="186">
        <v>0.13</v>
      </c>
      <c r="P152" s="189" t="s">
        <v>13</v>
      </c>
      <c r="Q152" s="186">
        <v>0.09</v>
      </c>
      <c r="R152" s="186">
        <v>0.13</v>
      </c>
      <c r="S152" s="189">
        <f t="shared" si="33"/>
        <v>-4.0000000000000008E-2</v>
      </c>
      <c r="T152" s="186">
        <v>7.0000000000000007E-2</v>
      </c>
      <c r="U152" s="186">
        <v>0.13</v>
      </c>
      <c r="V152" s="189">
        <f t="shared" si="34"/>
        <v>-0.06</v>
      </c>
      <c r="W152" s="186">
        <v>0.11</v>
      </c>
      <c r="X152" s="186">
        <v>0.13</v>
      </c>
      <c r="Y152" s="189">
        <f t="shared" si="35"/>
        <v>-2.0000000000000004E-2</v>
      </c>
      <c r="Z152" s="186">
        <v>0.17</v>
      </c>
      <c r="AA152" s="186">
        <v>0.13</v>
      </c>
      <c r="AB152" s="189">
        <f t="shared" si="36"/>
        <v>4.0000000000000008E-2</v>
      </c>
      <c r="AC152" s="186">
        <v>0.25</v>
      </c>
      <c r="AD152" s="186">
        <v>0.13</v>
      </c>
      <c r="AE152" s="189">
        <f t="shared" si="37"/>
        <v>0.12</v>
      </c>
      <c r="AF152" s="186">
        <f t="shared" si="39"/>
        <v>-3.1111111111111114E-2</v>
      </c>
      <c r="AG152" s="96">
        <v>1602.37</v>
      </c>
      <c r="AH152" s="186">
        <f t="shared" si="40"/>
        <v>8.75345591533069E-3</v>
      </c>
      <c r="AI152" s="134">
        <f t="shared" si="41"/>
        <v>-2.7232973958806595E-4</v>
      </c>
      <c r="AJ152">
        <v>2792.83</v>
      </c>
      <c r="AK152" s="96">
        <v>0.22</v>
      </c>
      <c r="AL152" s="96">
        <v>12.36</v>
      </c>
    </row>
    <row r="153" spans="1:38">
      <c r="A153" s="76" t="s">
        <v>2607</v>
      </c>
      <c r="B153" s="186">
        <v>0.19</v>
      </c>
      <c r="C153" s="186">
        <v>0.13</v>
      </c>
      <c r="D153" s="189">
        <f t="shared" si="38"/>
        <v>0.06</v>
      </c>
      <c r="E153" s="186">
        <v>0.1</v>
      </c>
      <c r="F153" s="186">
        <v>0.13</v>
      </c>
      <c r="G153" s="189">
        <f t="shared" si="29"/>
        <v>-0.03</v>
      </c>
      <c r="H153" s="186">
        <v>0.04</v>
      </c>
      <c r="I153" s="186">
        <v>0.13</v>
      </c>
      <c r="J153" s="189">
        <f t="shared" si="30"/>
        <v>-0.09</v>
      </c>
      <c r="K153" s="186">
        <v>0.04</v>
      </c>
      <c r="L153" s="186">
        <v>0.13</v>
      </c>
      <c r="M153" s="189">
        <f t="shared" si="31"/>
        <v>-0.09</v>
      </c>
      <c r="N153" s="186">
        <v>0.06</v>
      </c>
      <c r="O153" s="186">
        <v>0.13</v>
      </c>
      <c r="P153" s="189">
        <f t="shared" si="32"/>
        <v>-7.0000000000000007E-2</v>
      </c>
      <c r="Q153" s="186">
        <v>0.06</v>
      </c>
      <c r="R153" s="186">
        <v>0.13</v>
      </c>
      <c r="S153" s="189">
        <f t="shared" si="33"/>
        <v>-7.0000000000000007E-2</v>
      </c>
      <c r="T153" s="186">
        <v>0.06</v>
      </c>
      <c r="U153" s="186">
        <v>0.13</v>
      </c>
      <c r="V153" s="189">
        <f t="shared" si="34"/>
        <v>-7.0000000000000007E-2</v>
      </c>
      <c r="W153" s="186">
        <v>0.08</v>
      </c>
      <c r="X153" s="186">
        <v>0.13</v>
      </c>
      <c r="Y153" s="189">
        <f t="shared" si="35"/>
        <v>-0.05</v>
      </c>
      <c r="Z153" s="186">
        <v>0.1</v>
      </c>
      <c r="AA153" s="186">
        <v>0.13</v>
      </c>
      <c r="AB153" s="189">
        <f t="shared" si="36"/>
        <v>-0.03</v>
      </c>
      <c r="AC153" s="186">
        <v>0.19</v>
      </c>
      <c r="AD153" s="186">
        <v>0.13</v>
      </c>
      <c r="AE153" s="189">
        <f t="shared" si="37"/>
        <v>0.06</v>
      </c>
      <c r="AF153" s="186">
        <f t="shared" si="39"/>
        <v>-3.8000000000000006E-2</v>
      </c>
      <c r="AG153" s="96">
        <v>4016.38</v>
      </c>
      <c r="AH153" s="186">
        <f t="shared" si="40"/>
        <v>2.1940753552060935E-2</v>
      </c>
      <c r="AI153" s="134">
        <f t="shared" si="41"/>
        <v>-8.3374863497831563E-4</v>
      </c>
      <c r="AJ153">
        <v>6424.87</v>
      </c>
      <c r="AK153" s="96">
        <v>0.16</v>
      </c>
      <c r="AL153" s="96">
        <v>3.51</v>
      </c>
    </row>
    <row r="154" spans="1:38">
      <c r="A154" s="76" t="s">
        <v>2608</v>
      </c>
      <c r="B154" s="186">
        <v>0.24</v>
      </c>
      <c r="C154" s="186">
        <v>0.13</v>
      </c>
      <c r="D154" s="189">
        <f t="shared" si="38"/>
        <v>0.10999999999999999</v>
      </c>
      <c r="E154" s="186">
        <v>0.18</v>
      </c>
      <c r="F154" s="186">
        <v>0.13</v>
      </c>
      <c r="G154" s="189">
        <f t="shared" si="29"/>
        <v>4.9999999999999989E-2</v>
      </c>
      <c r="H154" s="186">
        <v>0.1</v>
      </c>
      <c r="I154" s="186">
        <v>0.13</v>
      </c>
      <c r="J154" s="189">
        <f t="shared" si="30"/>
        <v>-0.03</v>
      </c>
      <c r="K154" s="186">
        <v>0.06</v>
      </c>
      <c r="L154" s="186">
        <v>0.13</v>
      </c>
      <c r="M154" s="189">
        <f t="shared" si="31"/>
        <v>-7.0000000000000007E-2</v>
      </c>
      <c r="N154" s="186">
        <v>0.05</v>
      </c>
      <c r="O154" s="186">
        <v>0.13</v>
      </c>
      <c r="P154" s="189">
        <f t="shared" si="32"/>
        <v>-0.08</v>
      </c>
      <c r="Q154" s="186">
        <v>0.12</v>
      </c>
      <c r="R154" s="186">
        <v>0.13</v>
      </c>
      <c r="S154" s="189">
        <f t="shared" si="33"/>
        <v>-1.0000000000000009E-2</v>
      </c>
      <c r="T154" s="186">
        <v>0.12</v>
      </c>
      <c r="U154" s="186">
        <v>0.13</v>
      </c>
      <c r="V154" s="189">
        <f t="shared" si="34"/>
        <v>-1.0000000000000009E-2</v>
      </c>
      <c r="W154" s="186">
        <v>0.15</v>
      </c>
      <c r="X154" s="186">
        <v>0.13</v>
      </c>
      <c r="Y154" s="189">
        <f t="shared" si="35"/>
        <v>1.999999999999999E-2</v>
      </c>
      <c r="Z154" s="186">
        <v>0.21</v>
      </c>
      <c r="AA154" s="186">
        <v>0.13</v>
      </c>
      <c r="AB154" s="189">
        <f t="shared" si="36"/>
        <v>7.9999999999999988E-2</v>
      </c>
      <c r="AC154" s="186">
        <v>0.19</v>
      </c>
      <c r="AD154" s="186">
        <v>0.13</v>
      </c>
      <c r="AE154" s="189">
        <f t="shared" si="37"/>
        <v>0.06</v>
      </c>
      <c r="AF154" s="186">
        <f t="shared" si="39"/>
        <v>1.1999999999999993E-2</v>
      </c>
      <c r="AG154" s="96">
        <v>1875.74</v>
      </c>
      <c r="AH154" s="186">
        <f t="shared" si="40"/>
        <v>1.024682651236755E-2</v>
      </c>
      <c r="AI154" s="134">
        <f t="shared" si="41"/>
        <v>1.2296191814841054E-4</v>
      </c>
      <c r="AJ154">
        <v>2370.81</v>
      </c>
      <c r="AK154" s="96">
        <v>0.01</v>
      </c>
      <c r="AL154" s="96" t="s">
        <v>13</v>
      </c>
    </row>
    <row r="155" spans="1:38">
      <c r="A155" s="76" t="s">
        <v>2609</v>
      </c>
      <c r="B155" s="186">
        <v>0.2</v>
      </c>
      <c r="C155" s="186">
        <v>0.13</v>
      </c>
      <c r="D155" s="189">
        <f t="shared" si="38"/>
        <v>7.0000000000000007E-2</v>
      </c>
      <c r="E155" s="186">
        <v>0.09</v>
      </c>
      <c r="F155" s="186">
        <v>0.13</v>
      </c>
      <c r="G155" s="189">
        <f t="shared" si="29"/>
        <v>-4.0000000000000008E-2</v>
      </c>
      <c r="H155" s="186">
        <v>0.13</v>
      </c>
      <c r="I155" s="186">
        <v>0.13</v>
      </c>
      <c r="J155" s="189">
        <f t="shared" si="30"/>
        <v>0</v>
      </c>
      <c r="K155" s="186">
        <v>0.13</v>
      </c>
      <c r="L155" s="186">
        <v>0.13</v>
      </c>
      <c r="M155" s="189">
        <f t="shared" si="31"/>
        <v>0</v>
      </c>
      <c r="N155" s="186">
        <v>7.0000000000000007E-2</v>
      </c>
      <c r="O155" s="186">
        <v>0.13</v>
      </c>
      <c r="P155" s="189">
        <f t="shared" si="32"/>
        <v>-0.06</v>
      </c>
      <c r="Q155" s="186">
        <v>0.08</v>
      </c>
      <c r="R155" s="186">
        <v>0.13</v>
      </c>
      <c r="S155" s="189">
        <f t="shared" si="33"/>
        <v>-0.05</v>
      </c>
      <c r="T155" s="186">
        <v>0.04</v>
      </c>
      <c r="U155" s="186">
        <v>0.13</v>
      </c>
      <c r="V155" s="189">
        <f t="shared" si="34"/>
        <v>-0.09</v>
      </c>
      <c r="W155" s="186">
        <v>7.0000000000000007E-2</v>
      </c>
      <c r="X155" s="186">
        <v>0.13</v>
      </c>
      <c r="Y155" s="189">
        <f t="shared" si="35"/>
        <v>-0.06</v>
      </c>
      <c r="Z155" s="186">
        <v>0.06</v>
      </c>
      <c r="AA155" s="186">
        <v>0.13</v>
      </c>
      <c r="AB155" s="189">
        <f t="shared" si="36"/>
        <v>-7.0000000000000007E-2</v>
      </c>
      <c r="AC155" s="186">
        <v>7.0000000000000007E-2</v>
      </c>
      <c r="AD155" s="186">
        <v>0.13</v>
      </c>
      <c r="AE155" s="189">
        <f t="shared" si="37"/>
        <v>-0.06</v>
      </c>
      <c r="AF155" s="186">
        <f t="shared" si="39"/>
        <v>-3.5999999999999997E-2</v>
      </c>
      <c r="AG155" s="96">
        <v>3155.98</v>
      </c>
      <c r="AH155" s="186">
        <f t="shared" si="40"/>
        <v>1.7240544817779511E-2</v>
      </c>
      <c r="AI155" s="134">
        <f t="shared" si="41"/>
        <v>-6.2065961344006239E-4</v>
      </c>
      <c r="AJ155">
        <v>5162.8</v>
      </c>
      <c r="AK155" s="96">
        <v>0.87</v>
      </c>
      <c r="AL155" s="96">
        <v>14.47</v>
      </c>
    </row>
    <row r="156" spans="1:38">
      <c r="A156" s="76" t="s">
        <v>2610</v>
      </c>
      <c r="B156" s="186">
        <v>0.33</v>
      </c>
      <c r="C156" s="186">
        <v>0.13</v>
      </c>
      <c r="D156" s="189">
        <f t="shared" si="38"/>
        <v>0.2</v>
      </c>
      <c r="E156" s="186">
        <v>0.11</v>
      </c>
      <c r="F156" s="186">
        <v>0.13</v>
      </c>
      <c r="G156" s="189">
        <f t="shared" si="29"/>
        <v>-2.0000000000000004E-2</v>
      </c>
      <c r="H156" s="186">
        <v>0.06</v>
      </c>
      <c r="I156" s="186">
        <v>0.13</v>
      </c>
      <c r="J156" s="189">
        <f t="shared" si="30"/>
        <v>-7.0000000000000007E-2</v>
      </c>
      <c r="K156" s="186">
        <v>0.05</v>
      </c>
      <c r="L156" s="186">
        <v>0.13</v>
      </c>
      <c r="M156" s="189">
        <f t="shared" si="31"/>
        <v>-0.08</v>
      </c>
      <c r="N156" s="186">
        <v>0</v>
      </c>
      <c r="O156" s="186">
        <v>0.13</v>
      </c>
      <c r="P156" s="189">
        <f t="shared" si="32"/>
        <v>-0.13</v>
      </c>
      <c r="Q156" s="186">
        <v>7.0000000000000007E-2</v>
      </c>
      <c r="R156" s="186">
        <v>0.13</v>
      </c>
      <c r="S156" s="189">
        <f t="shared" si="33"/>
        <v>-0.06</v>
      </c>
      <c r="T156" s="186">
        <v>0.08</v>
      </c>
      <c r="U156" s="186">
        <v>0.13</v>
      </c>
      <c r="V156" s="189">
        <f t="shared" si="34"/>
        <v>-0.05</v>
      </c>
      <c r="W156" s="186">
        <v>0.08</v>
      </c>
      <c r="X156" s="186">
        <v>0.13</v>
      </c>
      <c r="Y156" s="189">
        <f t="shared" si="35"/>
        <v>-0.05</v>
      </c>
      <c r="Z156" s="186">
        <v>0.11</v>
      </c>
      <c r="AA156" s="186">
        <v>0.13</v>
      </c>
      <c r="AB156" s="189">
        <f t="shared" si="36"/>
        <v>-2.0000000000000004E-2</v>
      </c>
      <c r="AC156" s="186">
        <v>0.14000000000000001</v>
      </c>
      <c r="AD156" s="186">
        <v>0.13</v>
      </c>
      <c r="AE156" s="189">
        <f t="shared" si="37"/>
        <v>1.0000000000000009E-2</v>
      </c>
      <c r="AF156" s="186">
        <f t="shared" si="39"/>
        <v>-2.7000000000000003E-2</v>
      </c>
      <c r="AG156" s="96">
        <v>3016.41</v>
      </c>
      <c r="AH156" s="186">
        <f t="shared" si="40"/>
        <v>1.6478099288904965E-2</v>
      </c>
      <c r="AI156" s="134">
        <f t="shared" si="41"/>
        <v>-4.4490868080043414E-4</v>
      </c>
      <c r="AJ156">
        <v>6068.97</v>
      </c>
      <c r="AK156" s="96">
        <v>1.88</v>
      </c>
      <c r="AL156" s="96">
        <v>-5.31</v>
      </c>
    </row>
    <row r="157" spans="1:38">
      <c r="A157" s="76" t="s">
        <v>2611</v>
      </c>
      <c r="B157" s="186" t="s">
        <v>13</v>
      </c>
      <c r="C157" s="186">
        <v>0.13</v>
      </c>
      <c r="D157" s="189" t="s">
        <v>13</v>
      </c>
      <c r="E157" s="186" t="s">
        <v>13</v>
      </c>
      <c r="F157" s="186">
        <v>0.13</v>
      </c>
      <c r="G157" s="189" t="s">
        <v>13</v>
      </c>
      <c r="H157" s="186" t="s">
        <v>13</v>
      </c>
      <c r="I157" s="186">
        <v>0.13</v>
      </c>
      <c r="J157" s="189" t="s">
        <v>13</v>
      </c>
      <c r="K157" s="186">
        <v>0.59</v>
      </c>
      <c r="L157" s="186">
        <v>0.13</v>
      </c>
      <c r="M157" s="189">
        <f t="shared" si="31"/>
        <v>0.45999999999999996</v>
      </c>
      <c r="N157" s="186">
        <v>0.16</v>
      </c>
      <c r="O157" s="186">
        <v>0.13</v>
      </c>
      <c r="P157" s="189">
        <f t="shared" si="32"/>
        <v>0.03</v>
      </c>
      <c r="Q157" s="186">
        <v>0.16</v>
      </c>
      <c r="R157" s="186">
        <v>0.13</v>
      </c>
      <c r="S157" s="189">
        <f t="shared" si="33"/>
        <v>0.03</v>
      </c>
      <c r="T157" s="186">
        <v>0.05</v>
      </c>
      <c r="U157" s="186">
        <v>0.13</v>
      </c>
      <c r="V157" s="189">
        <f t="shared" si="34"/>
        <v>-0.08</v>
      </c>
      <c r="W157" s="186">
        <v>0.03</v>
      </c>
      <c r="X157" s="186">
        <v>0.13</v>
      </c>
      <c r="Y157" s="189">
        <f t="shared" si="35"/>
        <v>-0.1</v>
      </c>
      <c r="Z157" s="186">
        <v>0.09</v>
      </c>
      <c r="AA157" s="186">
        <v>0.13</v>
      </c>
      <c r="AB157" s="189">
        <f t="shared" si="36"/>
        <v>-4.0000000000000008E-2</v>
      </c>
      <c r="AC157" s="186">
        <v>0.08</v>
      </c>
      <c r="AD157" s="186">
        <v>0.13</v>
      </c>
      <c r="AE157" s="189">
        <f t="shared" si="37"/>
        <v>-0.05</v>
      </c>
      <c r="AF157" s="186">
        <f t="shared" si="39"/>
        <v>3.5714285714285705E-2</v>
      </c>
      <c r="AG157" s="96">
        <v>2254.02</v>
      </c>
      <c r="AH157" s="186">
        <f t="shared" si="40"/>
        <v>1.2313301361279658E-2</v>
      </c>
      <c r="AI157" s="134">
        <f t="shared" si="41"/>
        <v>4.3976076290284482E-4</v>
      </c>
      <c r="AJ157">
        <v>2899.79</v>
      </c>
      <c r="AK157" s="96">
        <v>1.02</v>
      </c>
      <c r="AL157" s="96" t="s">
        <v>13</v>
      </c>
    </row>
    <row r="158" spans="1:38">
      <c r="A158" s="76" t="s">
        <v>2612</v>
      </c>
      <c r="B158" s="186">
        <v>0.14000000000000001</v>
      </c>
      <c r="C158" s="186">
        <v>0.13</v>
      </c>
      <c r="D158" s="189">
        <f t="shared" si="38"/>
        <v>1.0000000000000009E-2</v>
      </c>
      <c r="E158" s="186">
        <v>0.1</v>
      </c>
      <c r="F158" s="186">
        <v>0.13</v>
      </c>
      <c r="G158" s="189">
        <f t="shared" si="29"/>
        <v>-0.03</v>
      </c>
      <c r="H158" s="186">
        <v>0.21</v>
      </c>
      <c r="I158" s="186">
        <v>0.13</v>
      </c>
      <c r="J158" s="189">
        <f t="shared" si="30"/>
        <v>7.9999999999999988E-2</v>
      </c>
      <c r="K158" s="186">
        <v>0.08</v>
      </c>
      <c r="L158" s="186">
        <v>0.13</v>
      </c>
      <c r="M158" s="189">
        <f t="shared" si="31"/>
        <v>-0.05</v>
      </c>
      <c r="N158" s="186">
        <v>0.03</v>
      </c>
      <c r="O158" s="186">
        <v>0.13</v>
      </c>
      <c r="P158" s="189">
        <f t="shared" si="32"/>
        <v>-0.1</v>
      </c>
      <c r="Q158" s="186">
        <v>0.09</v>
      </c>
      <c r="R158" s="186">
        <v>0.13</v>
      </c>
      <c r="S158" s="189">
        <f t="shared" si="33"/>
        <v>-4.0000000000000008E-2</v>
      </c>
      <c r="T158" s="186">
        <v>0.13</v>
      </c>
      <c r="U158" s="186">
        <v>0.13</v>
      </c>
      <c r="V158" s="189">
        <f t="shared" si="34"/>
        <v>0</v>
      </c>
      <c r="W158" s="186">
        <v>0.06</v>
      </c>
      <c r="X158" s="186">
        <v>0.13</v>
      </c>
      <c r="Y158" s="189">
        <f t="shared" si="35"/>
        <v>-7.0000000000000007E-2</v>
      </c>
      <c r="Z158" s="186">
        <v>0.08</v>
      </c>
      <c r="AA158" s="186">
        <v>0.13</v>
      </c>
      <c r="AB158" s="189">
        <f t="shared" si="36"/>
        <v>-0.05</v>
      </c>
      <c r="AC158" s="186">
        <v>7.0000000000000007E-2</v>
      </c>
      <c r="AD158" s="186">
        <v>0.13</v>
      </c>
      <c r="AE158" s="189">
        <f t="shared" si="37"/>
        <v>-0.06</v>
      </c>
      <c r="AF158" s="186">
        <f t="shared" si="39"/>
        <v>-3.1E-2</v>
      </c>
      <c r="AG158" s="96">
        <v>1397.31</v>
      </c>
      <c r="AH158" s="186">
        <f t="shared" si="40"/>
        <v>7.6332504259632467E-3</v>
      </c>
      <c r="AI158" s="134">
        <f t="shared" si="41"/>
        <v>-2.3663076320486065E-4</v>
      </c>
      <c r="AJ158">
        <v>1938.75</v>
      </c>
      <c r="AK158" s="96">
        <v>0.45</v>
      </c>
      <c r="AL158" s="96">
        <v>5.86</v>
      </c>
    </row>
    <row r="159" spans="1:38">
      <c r="A159" s="76" t="s">
        <v>2613</v>
      </c>
      <c r="B159" s="186">
        <v>0.09</v>
      </c>
      <c r="C159" s="186">
        <v>0.13</v>
      </c>
      <c r="D159" s="189">
        <f t="shared" si="38"/>
        <v>-4.0000000000000008E-2</v>
      </c>
      <c r="E159" s="186">
        <v>0.06</v>
      </c>
      <c r="F159" s="186">
        <v>0.13</v>
      </c>
      <c r="G159" s="189">
        <f t="shared" si="29"/>
        <v>-7.0000000000000007E-2</v>
      </c>
      <c r="H159" s="186">
        <v>0.17</v>
      </c>
      <c r="I159" s="186">
        <v>0.13</v>
      </c>
      <c r="J159" s="189">
        <f t="shared" si="30"/>
        <v>4.0000000000000008E-2</v>
      </c>
      <c r="K159" s="186">
        <v>-7.0000000000000007E-2</v>
      </c>
      <c r="L159" s="186">
        <v>0.13</v>
      </c>
      <c r="M159" s="189">
        <f t="shared" si="31"/>
        <v>-0.2</v>
      </c>
      <c r="N159" s="186">
        <v>0.04</v>
      </c>
      <c r="O159" s="186">
        <v>0.13</v>
      </c>
      <c r="P159" s="189">
        <f t="shared" si="32"/>
        <v>-0.09</v>
      </c>
      <c r="Q159" s="186" t="s">
        <v>13</v>
      </c>
      <c r="R159" s="186">
        <v>0.13</v>
      </c>
      <c r="S159" s="189" t="s">
        <v>13</v>
      </c>
      <c r="T159" s="186">
        <v>7.0000000000000007E-2</v>
      </c>
      <c r="U159" s="186">
        <v>0.13</v>
      </c>
      <c r="V159" s="189">
        <f t="shared" si="34"/>
        <v>-0.06</v>
      </c>
      <c r="W159" s="186">
        <v>-0.01</v>
      </c>
      <c r="X159" s="186">
        <v>0.13</v>
      </c>
      <c r="Y159" s="189">
        <f t="shared" si="35"/>
        <v>-0.14000000000000001</v>
      </c>
      <c r="Z159" s="186">
        <v>0.12</v>
      </c>
      <c r="AA159" s="186">
        <v>0.13</v>
      </c>
      <c r="AB159" s="189">
        <f t="shared" si="36"/>
        <v>-1.0000000000000009E-2</v>
      </c>
      <c r="AC159" s="186">
        <v>0.03</v>
      </c>
      <c r="AD159" s="186">
        <v>0.13</v>
      </c>
      <c r="AE159" s="189">
        <f t="shared" si="37"/>
        <v>-0.1</v>
      </c>
      <c r="AF159" s="186">
        <f t="shared" si="39"/>
        <v>-7.4444444444444452E-2</v>
      </c>
      <c r="AG159" s="96">
        <v>276.77</v>
      </c>
      <c r="AH159" s="186">
        <f t="shared" si="40"/>
        <v>1.5119441787390397E-3</v>
      </c>
      <c r="AI159" s="134">
        <f t="shared" si="41"/>
        <v>-1.1255584441723963E-4</v>
      </c>
      <c r="AJ159">
        <v>379.79</v>
      </c>
      <c r="AK159" s="96">
        <v>0</v>
      </c>
      <c r="AL159" s="96">
        <v>9.82</v>
      </c>
    </row>
    <row r="160" spans="1:38">
      <c r="A160" s="76" t="s">
        <v>2614</v>
      </c>
      <c r="B160" s="186">
        <v>0.28999999999999998</v>
      </c>
      <c r="C160" s="186">
        <v>0.13</v>
      </c>
      <c r="D160" s="189">
        <f t="shared" si="38"/>
        <v>0.15999999999999998</v>
      </c>
      <c r="E160" s="186">
        <v>0.18</v>
      </c>
      <c r="F160" s="186">
        <v>0.13</v>
      </c>
      <c r="G160" s="189">
        <f t="shared" si="29"/>
        <v>4.9999999999999989E-2</v>
      </c>
      <c r="H160" s="186">
        <v>0.23</v>
      </c>
      <c r="I160" s="186">
        <v>0.13</v>
      </c>
      <c r="J160" s="189">
        <f t="shared" si="30"/>
        <v>0.1</v>
      </c>
      <c r="K160" s="186">
        <v>0.18</v>
      </c>
      <c r="L160" s="186">
        <v>0.13</v>
      </c>
      <c r="M160" s="189">
        <f t="shared" si="31"/>
        <v>4.9999999999999989E-2</v>
      </c>
      <c r="N160" s="186">
        <v>0.11</v>
      </c>
      <c r="O160" s="186">
        <v>0.13</v>
      </c>
      <c r="P160" s="189">
        <f t="shared" si="32"/>
        <v>-2.0000000000000004E-2</v>
      </c>
      <c r="Q160" s="186">
        <v>0.14000000000000001</v>
      </c>
      <c r="R160" s="186">
        <v>0.13</v>
      </c>
      <c r="S160" s="189">
        <f t="shared" si="33"/>
        <v>1.0000000000000009E-2</v>
      </c>
      <c r="T160" s="186">
        <v>0.21</v>
      </c>
      <c r="U160" s="186">
        <v>0.13</v>
      </c>
      <c r="V160" s="189">
        <f t="shared" si="34"/>
        <v>7.9999999999999988E-2</v>
      </c>
      <c r="W160" s="186">
        <v>0.14000000000000001</v>
      </c>
      <c r="X160" s="186">
        <v>0.13</v>
      </c>
      <c r="Y160" s="189">
        <f t="shared" si="35"/>
        <v>1.0000000000000009E-2</v>
      </c>
      <c r="Z160" s="186">
        <v>0.16</v>
      </c>
      <c r="AA160" s="186">
        <v>0.13</v>
      </c>
      <c r="AB160" s="189">
        <f t="shared" si="36"/>
        <v>0.03</v>
      </c>
      <c r="AC160" s="186">
        <v>0.12</v>
      </c>
      <c r="AD160" s="186">
        <v>0.13</v>
      </c>
      <c r="AE160" s="189">
        <f t="shared" si="37"/>
        <v>-1.0000000000000009E-2</v>
      </c>
      <c r="AF160" s="186">
        <f t="shared" si="39"/>
        <v>4.5999999999999999E-2</v>
      </c>
      <c r="AG160" s="96">
        <v>1271.0899999999999</v>
      </c>
      <c r="AH160" s="186">
        <f t="shared" si="40"/>
        <v>6.9437335193605022E-3</v>
      </c>
      <c r="AI160" s="134">
        <f t="shared" si="41"/>
        <v>3.1941174189058311E-4</v>
      </c>
      <c r="AJ160">
        <v>1947.01</v>
      </c>
      <c r="AK160" s="96">
        <v>0.56999999999999995</v>
      </c>
      <c r="AL160" s="96">
        <v>2.99</v>
      </c>
    </row>
    <row r="161" spans="1:39">
      <c r="A161" s="76" t="s">
        <v>2615</v>
      </c>
      <c r="B161" s="186">
        <v>0.52</v>
      </c>
      <c r="C161" s="186">
        <v>0.13</v>
      </c>
      <c r="D161" s="189">
        <f t="shared" si="38"/>
        <v>0.39</v>
      </c>
      <c r="E161" s="186">
        <v>0.11</v>
      </c>
      <c r="F161" s="186">
        <v>0.13</v>
      </c>
      <c r="G161" s="189">
        <f t="shared" si="29"/>
        <v>-2.0000000000000004E-2</v>
      </c>
      <c r="H161" s="186">
        <v>0.19</v>
      </c>
      <c r="I161" s="186">
        <v>0.13</v>
      </c>
      <c r="J161" s="189">
        <f t="shared" si="30"/>
        <v>0.06</v>
      </c>
      <c r="K161" s="186">
        <v>0.2</v>
      </c>
      <c r="L161" s="186">
        <v>0.13</v>
      </c>
      <c r="M161" s="189">
        <f t="shared" si="31"/>
        <v>7.0000000000000007E-2</v>
      </c>
      <c r="N161" s="186">
        <v>0.04</v>
      </c>
      <c r="O161" s="186">
        <v>0.13</v>
      </c>
      <c r="P161" s="189">
        <f t="shared" si="32"/>
        <v>-0.09</v>
      </c>
      <c r="Q161" s="186">
        <v>7.0000000000000007E-2</v>
      </c>
      <c r="R161" s="186">
        <v>0.13</v>
      </c>
      <c r="S161" s="189">
        <f t="shared" si="33"/>
        <v>-0.06</v>
      </c>
      <c r="T161" s="186">
        <v>0.02</v>
      </c>
      <c r="U161" s="186">
        <v>0.13</v>
      </c>
      <c r="V161" s="189">
        <f t="shared" si="34"/>
        <v>-0.11</v>
      </c>
      <c r="W161" s="186">
        <v>0.11</v>
      </c>
      <c r="X161" s="186">
        <v>0.13</v>
      </c>
      <c r="Y161" s="189">
        <f t="shared" si="35"/>
        <v>-2.0000000000000004E-2</v>
      </c>
      <c r="Z161" s="186">
        <v>7.0000000000000007E-2</v>
      </c>
      <c r="AA161" s="186">
        <v>0.13</v>
      </c>
      <c r="AB161" s="189">
        <f t="shared" si="36"/>
        <v>-0.06</v>
      </c>
      <c r="AC161" s="186">
        <v>0.03</v>
      </c>
      <c r="AD161" s="186">
        <v>0.13</v>
      </c>
      <c r="AE161" s="189">
        <f t="shared" si="37"/>
        <v>-0.1</v>
      </c>
      <c r="AF161" s="186">
        <f t="shared" si="39"/>
        <v>6.0000000000000027E-3</v>
      </c>
      <c r="AG161" s="96">
        <v>994.06</v>
      </c>
      <c r="AH161" s="186">
        <f t="shared" si="40"/>
        <v>5.4303690079030601E-3</v>
      </c>
      <c r="AI161" s="134">
        <f t="shared" si="41"/>
        <v>3.2582214047418374E-5</v>
      </c>
      <c r="AJ161">
        <v>1554.99</v>
      </c>
      <c r="AK161" s="96">
        <v>0.81</v>
      </c>
      <c r="AL161" s="96">
        <v>0.73</v>
      </c>
    </row>
    <row r="162" spans="1:39">
      <c r="A162" s="76" t="s">
        <v>2616</v>
      </c>
      <c r="B162" s="186">
        <v>0.06</v>
      </c>
      <c r="C162" s="186">
        <v>0.13</v>
      </c>
      <c r="D162" s="189">
        <f t="shared" si="38"/>
        <v>-7.0000000000000007E-2</v>
      </c>
      <c r="E162" s="186">
        <v>0.03</v>
      </c>
      <c r="F162" s="186">
        <v>0.13</v>
      </c>
      <c r="G162" s="189">
        <f t="shared" si="29"/>
        <v>-0.1</v>
      </c>
      <c r="H162" s="186">
        <v>0.06</v>
      </c>
      <c r="I162" s="186">
        <v>0.13</v>
      </c>
      <c r="J162" s="189">
        <f t="shared" si="30"/>
        <v>-7.0000000000000007E-2</v>
      </c>
      <c r="K162" s="186">
        <v>0.04</v>
      </c>
      <c r="L162" s="186">
        <v>0.13</v>
      </c>
      <c r="M162" s="189">
        <f t="shared" si="31"/>
        <v>-0.09</v>
      </c>
      <c r="N162" s="186">
        <v>0.04</v>
      </c>
      <c r="O162" s="186">
        <v>0.13</v>
      </c>
      <c r="P162" s="189">
        <f t="shared" si="32"/>
        <v>-0.09</v>
      </c>
      <c r="Q162" s="186">
        <v>0.04</v>
      </c>
      <c r="R162" s="186">
        <v>0.13</v>
      </c>
      <c r="S162" s="189">
        <f t="shared" si="33"/>
        <v>-0.09</v>
      </c>
      <c r="T162" s="186">
        <v>0.06</v>
      </c>
      <c r="U162" s="186">
        <v>0.13</v>
      </c>
      <c r="V162" s="189">
        <f t="shared" si="34"/>
        <v>-7.0000000000000007E-2</v>
      </c>
      <c r="W162" s="186">
        <v>0.08</v>
      </c>
      <c r="X162" s="186">
        <v>0.13</v>
      </c>
      <c r="Y162" s="189">
        <f t="shared" si="35"/>
        <v>-0.05</v>
      </c>
      <c r="Z162" s="186">
        <v>0.08</v>
      </c>
      <c r="AA162" s="186">
        <v>0.13</v>
      </c>
      <c r="AB162" s="189">
        <f t="shared" si="36"/>
        <v>-0.05</v>
      </c>
      <c r="AC162" s="186">
        <v>0.05</v>
      </c>
      <c r="AD162" s="186">
        <v>0.13</v>
      </c>
      <c r="AE162" s="189">
        <f t="shared" si="37"/>
        <v>-0.08</v>
      </c>
      <c r="AF162" s="186">
        <f t="shared" si="39"/>
        <v>-7.6000000000000012E-2</v>
      </c>
      <c r="AG162" s="96">
        <v>2727.04</v>
      </c>
      <c r="AH162" s="186">
        <f t="shared" si="40"/>
        <v>1.48973236015049E-2</v>
      </c>
      <c r="AI162" s="134">
        <f t="shared" si="41"/>
        <v>-1.1321965937143726E-3</v>
      </c>
      <c r="AJ162">
        <v>3126.64</v>
      </c>
      <c r="AK162" s="96">
        <v>0.61</v>
      </c>
      <c r="AL162" s="96">
        <v>-3.3</v>
      </c>
    </row>
    <row r="163" spans="1:39">
      <c r="A163" s="76" t="s">
        <v>2617</v>
      </c>
      <c r="B163" s="186">
        <v>0.11</v>
      </c>
      <c r="C163" s="186">
        <v>0.13</v>
      </c>
      <c r="D163" s="189">
        <f t="shared" si="38"/>
        <v>-2.0000000000000004E-2</v>
      </c>
      <c r="E163" s="186">
        <v>0.09</v>
      </c>
      <c r="F163" s="186">
        <v>0.13</v>
      </c>
      <c r="G163" s="189">
        <f t="shared" si="29"/>
        <v>-4.0000000000000008E-2</v>
      </c>
      <c r="H163" s="186">
        <v>0.2</v>
      </c>
      <c r="I163" s="186">
        <v>0.13</v>
      </c>
      <c r="J163" s="189">
        <f t="shared" si="30"/>
        <v>7.0000000000000007E-2</v>
      </c>
      <c r="K163" s="186">
        <v>0.09</v>
      </c>
      <c r="L163" s="186">
        <v>0.13</v>
      </c>
      <c r="M163" s="189">
        <f t="shared" si="31"/>
        <v>-4.0000000000000008E-2</v>
      </c>
      <c r="N163" s="186">
        <v>7.0000000000000007E-2</v>
      </c>
      <c r="O163" s="186">
        <v>0.13</v>
      </c>
      <c r="P163" s="189">
        <f t="shared" si="32"/>
        <v>-0.06</v>
      </c>
      <c r="Q163" s="186">
        <v>0.11</v>
      </c>
      <c r="R163" s="186">
        <v>0.13</v>
      </c>
      <c r="S163" s="189">
        <f t="shared" si="33"/>
        <v>-2.0000000000000004E-2</v>
      </c>
      <c r="T163" s="186">
        <v>0.24</v>
      </c>
      <c r="U163" s="186">
        <v>0.13</v>
      </c>
      <c r="V163" s="189">
        <f t="shared" si="34"/>
        <v>0.10999999999999999</v>
      </c>
      <c r="W163" s="186">
        <v>0.21</v>
      </c>
      <c r="X163" s="186">
        <v>0.13</v>
      </c>
      <c r="Y163" s="189">
        <f t="shared" si="35"/>
        <v>7.9999999999999988E-2</v>
      </c>
      <c r="Z163" s="186">
        <v>0.17</v>
      </c>
      <c r="AA163" s="186">
        <v>0.13</v>
      </c>
      <c r="AB163" s="189">
        <f t="shared" si="36"/>
        <v>4.0000000000000008E-2</v>
      </c>
      <c r="AC163" s="186">
        <v>0.19</v>
      </c>
      <c r="AD163" s="186">
        <v>0.13</v>
      </c>
      <c r="AE163" s="189">
        <f t="shared" si="37"/>
        <v>0.06</v>
      </c>
      <c r="AF163" s="186">
        <f t="shared" si="39"/>
        <v>1.7999999999999995E-2</v>
      </c>
      <c r="AG163" s="96">
        <v>506.79</v>
      </c>
      <c r="AH163" s="186">
        <f t="shared" si="40"/>
        <v>2.7685016090730863E-3</v>
      </c>
      <c r="AI163" s="134">
        <f t="shared" si="41"/>
        <v>4.983302896331554E-5</v>
      </c>
      <c r="AJ163">
        <v>648.59</v>
      </c>
      <c r="AK163" s="96">
        <v>0.11</v>
      </c>
      <c r="AL163" s="96">
        <v>11.03</v>
      </c>
    </row>
    <row r="164" spans="1:39">
      <c r="A164" s="76" t="s">
        <v>2618</v>
      </c>
      <c r="B164" s="186">
        <v>0.14000000000000001</v>
      </c>
      <c r="C164" s="186">
        <v>0.13</v>
      </c>
      <c r="D164" s="189">
        <f t="shared" si="38"/>
        <v>1.0000000000000009E-2</v>
      </c>
      <c r="E164" s="186">
        <v>0.1</v>
      </c>
      <c r="F164" s="186">
        <v>0.13</v>
      </c>
      <c r="G164" s="189">
        <f t="shared" si="29"/>
        <v>-0.03</v>
      </c>
      <c r="H164" s="186">
        <v>0.16</v>
      </c>
      <c r="I164" s="186">
        <v>0.13</v>
      </c>
      <c r="J164" s="189">
        <f t="shared" si="30"/>
        <v>0.03</v>
      </c>
      <c r="K164" s="186">
        <v>0.12</v>
      </c>
      <c r="L164" s="186">
        <v>0.13</v>
      </c>
      <c r="M164" s="189">
        <f t="shared" si="31"/>
        <v>-1.0000000000000009E-2</v>
      </c>
      <c r="N164" s="186">
        <v>0.03</v>
      </c>
      <c r="O164" s="186">
        <v>0.13</v>
      </c>
      <c r="P164" s="189">
        <f t="shared" si="32"/>
        <v>-0.1</v>
      </c>
      <c r="Q164" s="186">
        <v>0.17</v>
      </c>
      <c r="R164" s="186">
        <v>0.13</v>
      </c>
      <c r="S164" s="189">
        <f t="shared" si="33"/>
        <v>4.0000000000000008E-2</v>
      </c>
      <c r="T164" s="186">
        <v>0.25</v>
      </c>
      <c r="U164" s="186">
        <v>0.13</v>
      </c>
      <c r="V164" s="189">
        <f t="shared" si="34"/>
        <v>0.12</v>
      </c>
      <c r="W164" s="186">
        <v>0.28000000000000003</v>
      </c>
      <c r="X164" s="186">
        <v>0.13</v>
      </c>
      <c r="Y164" s="189">
        <f t="shared" si="35"/>
        <v>0.15000000000000002</v>
      </c>
      <c r="Z164" s="186">
        <v>0.16</v>
      </c>
      <c r="AA164" s="186">
        <v>0.13</v>
      </c>
      <c r="AB164" s="189">
        <f t="shared" si="36"/>
        <v>0.03</v>
      </c>
      <c r="AC164" s="186">
        <v>0.15</v>
      </c>
      <c r="AD164" s="186">
        <v>0.13</v>
      </c>
      <c r="AE164" s="189">
        <f t="shared" si="37"/>
        <v>1.999999999999999E-2</v>
      </c>
      <c r="AF164" s="186">
        <f t="shared" si="39"/>
        <v>2.6000000000000002E-2</v>
      </c>
      <c r="AG164" s="96">
        <v>260.93</v>
      </c>
      <c r="AH164" s="186">
        <f t="shared" si="40"/>
        <v>1.4254131392794655E-3</v>
      </c>
      <c r="AI164" s="134">
        <f t="shared" si="41"/>
        <v>3.7060741621266108E-5</v>
      </c>
      <c r="AJ164">
        <v>369.96</v>
      </c>
      <c r="AK164" s="96">
        <v>0</v>
      </c>
      <c r="AL164" s="96">
        <v>15.7</v>
      </c>
    </row>
    <row r="165" spans="1:39">
      <c r="A165" s="76" t="s">
        <v>2619</v>
      </c>
      <c r="B165" s="186">
        <v>-0.09</v>
      </c>
      <c r="C165" s="186">
        <v>0.13</v>
      </c>
      <c r="D165" s="189">
        <f t="shared" si="38"/>
        <v>-0.22</v>
      </c>
      <c r="E165" s="186">
        <v>-0.03</v>
      </c>
      <c r="F165" s="186">
        <v>0.13</v>
      </c>
      <c r="G165" s="189">
        <f t="shared" si="29"/>
        <v>-0.16</v>
      </c>
      <c r="H165" s="186" t="s">
        <v>13</v>
      </c>
      <c r="I165" s="186">
        <v>0.13</v>
      </c>
      <c r="J165" s="189" t="s">
        <v>13</v>
      </c>
      <c r="K165" s="186" t="s">
        <v>13</v>
      </c>
      <c r="L165" s="186">
        <v>0.13</v>
      </c>
      <c r="M165" s="189" t="s">
        <v>13</v>
      </c>
      <c r="N165" s="186">
        <v>-0.51</v>
      </c>
      <c r="O165" s="186">
        <v>0.13</v>
      </c>
      <c r="P165" s="189">
        <f t="shared" si="32"/>
        <v>-0.64</v>
      </c>
      <c r="Q165" s="186">
        <v>0</v>
      </c>
      <c r="R165" s="186">
        <v>0.13</v>
      </c>
      <c r="S165" s="189">
        <f t="shared" si="33"/>
        <v>-0.13</v>
      </c>
      <c r="T165" s="186">
        <v>-0.01</v>
      </c>
      <c r="U165" s="186">
        <v>0.13</v>
      </c>
      <c r="V165" s="189">
        <f t="shared" si="34"/>
        <v>-0.14000000000000001</v>
      </c>
      <c r="W165" s="186">
        <v>0</v>
      </c>
      <c r="X165" s="186">
        <v>0.13</v>
      </c>
      <c r="Y165" s="189">
        <f t="shared" si="35"/>
        <v>-0.13</v>
      </c>
      <c r="Z165" s="186">
        <v>-0.01</v>
      </c>
      <c r="AA165" s="186">
        <v>0.13</v>
      </c>
      <c r="AB165" s="189">
        <f t="shared" si="36"/>
        <v>-0.14000000000000001</v>
      </c>
      <c r="AC165" s="186">
        <v>0.01</v>
      </c>
      <c r="AD165" s="186">
        <v>0.13</v>
      </c>
      <c r="AE165" s="189">
        <f t="shared" si="37"/>
        <v>-0.12000000000000001</v>
      </c>
      <c r="AF165" s="186">
        <f t="shared" si="39"/>
        <v>-0.21000000000000002</v>
      </c>
      <c r="AG165" s="96">
        <v>517.78</v>
      </c>
      <c r="AH165" s="186">
        <f t="shared" si="40"/>
        <v>2.8285379805163134E-3</v>
      </c>
      <c r="AI165" s="134">
        <f t="shared" si="41"/>
        <v>-5.939929759084259E-4</v>
      </c>
      <c r="AJ165">
        <v>917.47</v>
      </c>
      <c r="AK165" s="96">
        <v>1.82</v>
      </c>
      <c r="AL165" s="96" t="s">
        <v>13</v>
      </c>
    </row>
    <row r="166" spans="1:39">
      <c r="A166" s="76" t="s">
        <v>2620</v>
      </c>
      <c r="B166" s="186">
        <v>0.1</v>
      </c>
      <c r="C166" s="186">
        <v>0.13</v>
      </c>
      <c r="D166" s="189">
        <f t="shared" si="38"/>
        <v>-0.03</v>
      </c>
      <c r="E166" s="186">
        <v>0.14000000000000001</v>
      </c>
      <c r="F166" s="186">
        <v>0.13</v>
      </c>
      <c r="G166" s="189">
        <f t="shared" si="29"/>
        <v>1.0000000000000009E-2</v>
      </c>
      <c r="H166" s="186">
        <v>0.23</v>
      </c>
      <c r="I166" s="186">
        <v>0.13</v>
      </c>
      <c r="J166" s="189">
        <f t="shared" si="30"/>
        <v>0.1</v>
      </c>
      <c r="K166" s="186">
        <v>0.06</v>
      </c>
      <c r="L166" s="186">
        <v>0.13</v>
      </c>
      <c r="M166" s="189">
        <f t="shared" si="31"/>
        <v>-7.0000000000000007E-2</v>
      </c>
      <c r="N166" s="186">
        <v>0.01</v>
      </c>
      <c r="O166" s="186">
        <v>0.13</v>
      </c>
      <c r="P166" s="189">
        <f t="shared" si="32"/>
        <v>-0.12000000000000001</v>
      </c>
      <c r="Q166" s="186">
        <v>0.15</v>
      </c>
      <c r="R166" s="186">
        <v>0.13</v>
      </c>
      <c r="S166" s="189">
        <f t="shared" si="33"/>
        <v>1.999999999999999E-2</v>
      </c>
      <c r="T166" s="186">
        <v>0.27</v>
      </c>
      <c r="U166" s="186">
        <v>0.13</v>
      </c>
      <c r="V166" s="189">
        <f t="shared" si="34"/>
        <v>0.14000000000000001</v>
      </c>
      <c r="W166" s="186">
        <v>0.19</v>
      </c>
      <c r="X166" s="186">
        <v>0.13</v>
      </c>
      <c r="Y166" s="189">
        <f t="shared" si="35"/>
        <v>0.06</v>
      </c>
      <c r="Z166" s="186">
        <v>0.16</v>
      </c>
      <c r="AA166" s="186">
        <v>0.13</v>
      </c>
      <c r="AB166" s="189">
        <f t="shared" si="36"/>
        <v>0.03</v>
      </c>
      <c r="AC166" s="186">
        <v>0.12</v>
      </c>
      <c r="AD166" s="186">
        <v>0.13</v>
      </c>
      <c r="AE166" s="189">
        <f t="shared" si="37"/>
        <v>-1.0000000000000009E-2</v>
      </c>
      <c r="AF166" s="186">
        <f t="shared" si="39"/>
        <v>1.3000000000000001E-2</v>
      </c>
      <c r="AG166" s="96">
        <v>811.77</v>
      </c>
      <c r="AH166" s="186">
        <f t="shared" si="40"/>
        <v>4.4345518877587546E-3</v>
      </c>
      <c r="AI166" s="134">
        <f t="shared" si="41"/>
        <v>5.7649174540863814E-5</v>
      </c>
      <c r="AJ166">
        <v>1144.0999999999999</v>
      </c>
      <c r="AK166" s="96">
        <v>0.51</v>
      </c>
      <c r="AL166" s="96">
        <v>6.27</v>
      </c>
    </row>
    <row r="167" spans="1:39">
      <c r="A167" s="76" t="s">
        <v>2621</v>
      </c>
      <c r="B167" s="186">
        <v>0.24</v>
      </c>
      <c r="C167" s="186">
        <v>0.13</v>
      </c>
      <c r="D167" s="189">
        <f t="shared" si="38"/>
        <v>0.10999999999999999</v>
      </c>
      <c r="E167" s="186">
        <v>0</v>
      </c>
      <c r="F167" s="186">
        <v>0.13</v>
      </c>
      <c r="G167" s="189">
        <f t="shared" si="29"/>
        <v>-0.13</v>
      </c>
      <c r="H167" s="186">
        <v>0.2</v>
      </c>
      <c r="I167" s="186">
        <v>0.13</v>
      </c>
      <c r="J167" s="189">
        <f t="shared" si="30"/>
        <v>7.0000000000000007E-2</v>
      </c>
      <c r="K167" s="186">
        <v>0.42</v>
      </c>
      <c r="L167" s="186">
        <v>0.13</v>
      </c>
      <c r="M167" s="189">
        <f t="shared" si="31"/>
        <v>0.28999999999999998</v>
      </c>
      <c r="N167" s="186">
        <v>0.13</v>
      </c>
      <c r="O167" s="186">
        <v>0.13</v>
      </c>
      <c r="P167" s="189">
        <f t="shared" si="32"/>
        <v>0</v>
      </c>
      <c r="Q167" s="186">
        <v>0.23</v>
      </c>
      <c r="R167" s="186">
        <v>0.13</v>
      </c>
      <c r="S167" s="189">
        <f t="shared" si="33"/>
        <v>0.1</v>
      </c>
      <c r="T167" s="186">
        <v>0.24</v>
      </c>
      <c r="U167" s="186">
        <v>0.13</v>
      </c>
      <c r="V167" s="189">
        <f t="shared" si="34"/>
        <v>0.10999999999999999</v>
      </c>
      <c r="W167" s="186">
        <v>0.08</v>
      </c>
      <c r="X167" s="186">
        <v>0.13</v>
      </c>
      <c r="Y167" s="189">
        <f t="shared" si="35"/>
        <v>-0.05</v>
      </c>
      <c r="Z167" s="186">
        <v>0.12</v>
      </c>
      <c r="AA167" s="186">
        <v>0.13</v>
      </c>
      <c r="AB167" s="189">
        <f t="shared" si="36"/>
        <v>-1.0000000000000009E-2</v>
      </c>
      <c r="AC167" s="186">
        <v>-0.01</v>
      </c>
      <c r="AD167" s="186">
        <v>0.13</v>
      </c>
      <c r="AE167" s="189">
        <f t="shared" si="37"/>
        <v>-0.14000000000000001</v>
      </c>
      <c r="AF167" s="186">
        <f t="shared" si="39"/>
        <v>3.4999999999999989E-2</v>
      </c>
      <c r="AG167" s="96">
        <v>478.38</v>
      </c>
      <c r="AH167" s="186">
        <f t="shared" si="40"/>
        <v>2.6133029454969178E-3</v>
      </c>
      <c r="AI167" s="134">
        <f t="shared" si="41"/>
        <v>9.14656030923921E-5</v>
      </c>
      <c r="AJ167">
        <v>663.72</v>
      </c>
      <c r="AK167" s="96">
        <v>0.06</v>
      </c>
      <c r="AL167" s="96">
        <v>5.9</v>
      </c>
    </row>
    <row r="168" spans="1:39">
      <c r="A168" s="76" t="s">
        <v>2622</v>
      </c>
      <c r="B168" s="186">
        <v>0.75</v>
      </c>
      <c r="C168" s="186">
        <v>0.13</v>
      </c>
      <c r="D168" s="189">
        <f t="shared" si="38"/>
        <v>0.62</v>
      </c>
      <c r="E168" s="186">
        <v>-0.04</v>
      </c>
      <c r="F168" s="186">
        <v>0.13</v>
      </c>
      <c r="G168" s="189">
        <f t="shared" si="29"/>
        <v>-0.17</v>
      </c>
      <c r="H168" s="186">
        <v>0.13</v>
      </c>
      <c r="I168" s="186">
        <v>0.13</v>
      </c>
      <c r="J168" s="189">
        <f t="shared" si="30"/>
        <v>0</v>
      </c>
      <c r="K168" s="186">
        <v>0.4</v>
      </c>
      <c r="L168" s="186">
        <v>0.13</v>
      </c>
      <c r="M168" s="189">
        <f t="shared" si="31"/>
        <v>0.27</v>
      </c>
      <c r="N168" s="186">
        <v>0.02</v>
      </c>
      <c r="O168" s="186">
        <v>0.13</v>
      </c>
      <c r="P168" s="189">
        <f t="shared" si="32"/>
        <v>-0.11</v>
      </c>
      <c r="Q168" s="186">
        <v>0.03</v>
      </c>
      <c r="R168" s="186">
        <v>0.13</v>
      </c>
      <c r="S168" s="189">
        <f t="shared" si="33"/>
        <v>-0.1</v>
      </c>
      <c r="T168" s="186">
        <v>-0.03</v>
      </c>
      <c r="U168" s="186">
        <v>0.13</v>
      </c>
      <c r="V168" s="189">
        <f t="shared" si="34"/>
        <v>-0.16</v>
      </c>
      <c r="W168" s="186">
        <v>-0.1</v>
      </c>
      <c r="X168" s="186">
        <v>0.13</v>
      </c>
      <c r="Y168" s="189">
        <f t="shared" si="35"/>
        <v>-0.23</v>
      </c>
      <c r="Z168" s="186">
        <v>0.08</v>
      </c>
      <c r="AA168" s="186">
        <v>0.13</v>
      </c>
      <c r="AB168" s="189">
        <f t="shared" si="36"/>
        <v>-0.05</v>
      </c>
      <c r="AC168" s="186">
        <v>-0.01</v>
      </c>
      <c r="AD168" s="186">
        <v>0.13</v>
      </c>
      <c r="AE168" s="189">
        <f t="shared" si="37"/>
        <v>-0.14000000000000001</v>
      </c>
      <c r="AF168" s="186">
        <f t="shared" si="39"/>
        <v>-7.0000000000000045E-3</v>
      </c>
      <c r="AG168" s="96">
        <v>414.61</v>
      </c>
      <c r="AH168" s="186">
        <f t="shared" si="40"/>
        <v>2.2649390322180634E-3</v>
      </c>
      <c r="AI168" s="134">
        <f t="shared" si="41"/>
        <v>-1.5854573225526454E-5</v>
      </c>
      <c r="AJ168">
        <v>616.48</v>
      </c>
      <c r="AK168" s="96">
        <v>0.1</v>
      </c>
      <c r="AL168" s="96">
        <v>5.9</v>
      </c>
    </row>
    <row r="169" spans="1:39">
      <c r="A169" s="76" t="s">
        <v>2623</v>
      </c>
      <c r="B169" s="186">
        <v>6.6600000000000006E-2</v>
      </c>
      <c r="C169" s="186">
        <v>0.13</v>
      </c>
      <c r="D169" s="189">
        <f t="shared" si="38"/>
        <v>-6.3399999999999998E-2</v>
      </c>
      <c r="E169" s="186">
        <v>7.1599999999999997E-2</v>
      </c>
      <c r="F169" s="186">
        <v>0.13</v>
      </c>
      <c r="G169" s="189">
        <f t="shared" si="29"/>
        <v>-5.8400000000000007E-2</v>
      </c>
      <c r="H169" s="186">
        <v>6.4299999999999996E-2</v>
      </c>
      <c r="I169" s="186">
        <v>0.13</v>
      </c>
      <c r="J169" s="189">
        <f t="shared" si="30"/>
        <v>-6.5700000000000008E-2</v>
      </c>
      <c r="K169" s="186">
        <v>6.7400000000000002E-2</v>
      </c>
      <c r="L169" s="186">
        <v>0.13</v>
      </c>
      <c r="M169" s="189">
        <f t="shared" si="31"/>
        <v>-6.2600000000000003E-2</v>
      </c>
      <c r="N169" s="186">
        <v>5.9900000000000002E-2</v>
      </c>
      <c r="O169" s="186">
        <v>0.13</v>
      </c>
      <c r="P169" s="189">
        <f t="shared" si="32"/>
        <v>-7.0099999999999996E-2</v>
      </c>
      <c r="Q169" s="186">
        <v>4.58E-2</v>
      </c>
      <c r="R169" s="186">
        <v>0.13</v>
      </c>
      <c r="S169" s="189">
        <f t="shared" si="33"/>
        <v>-8.4199999999999997E-2</v>
      </c>
      <c r="T169" s="186">
        <v>2.93E-2</v>
      </c>
      <c r="U169" s="186">
        <v>0.13</v>
      </c>
      <c r="V169" s="189">
        <f t="shared" si="34"/>
        <v>-0.10070000000000001</v>
      </c>
      <c r="W169" s="186">
        <v>-7.4499999999999997E-2</v>
      </c>
      <c r="X169" s="186">
        <v>0.13</v>
      </c>
      <c r="Y169" s="189">
        <f t="shared" si="35"/>
        <v>-0.20450000000000002</v>
      </c>
      <c r="Z169" s="186">
        <v>-9.4200000000000006E-2</v>
      </c>
      <c r="AA169" s="186">
        <v>0.13</v>
      </c>
      <c r="AB169" s="189">
        <f t="shared" si="36"/>
        <v>-0.22420000000000001</v>
      </c>
      <c r="AC169" s="186">
        <v>-8.1699999999999995E-2</v>
      </c>
      <c r="AD169" s="186">
        <v>0.13</v>
      </c>
      <c r="AE169" s="189">
        <f t="shared" si="37"/>
        <v>-0.2117</v>
      </c>
      <c r="AF169" s="186">
        <f t="shared" si="39"/>
        <v>-0.11455</v>
      </c>
      <c r="AG169" s="96">
        <v>153.51</v>
      </c>
      <c r="AH169" s="186">
        <f t="shared" si="40"/>
        <v>8.3859721385348847E-4</v>
      </c>
      <c r="AI169" s="134">
        <f t="shared" si="41"/>
        <v>-9.6061310846917109E-5</v>
      </c>
      <c r="AJ169">
        <v>211.36</v>
      </c>
      <c r="AK169" s="96">
        <v>23.68</v>
      </c>
      <c r="AL169" s="96">
        <v>1.34</v>
      </c>
    </row>
    <row r="170" spans="1:39">
      <c r="A170" s="76" t="s">
        <v>2624</v>
      </c>
      <c r="B170" s="186">
        <v>0.01</v>
      </c>
      <c r="C170" s="186">
        <v>0.13</v>
      </c>
      <c r="D170" s="189">
        <f t="shared" si="38"/>
        <v>-0.12000000000000001</v>
      </c>
      <c r="E170" s="186">
        <v>-0.03</v>
      </c>
      <c r="F170" s="186">
        <v>0.13</v>
      </c>
      <c r="G170" s="189">
        <f t="shared" si="29"/>
        <v>-0.16</v>
      </c>
      <c r="H170" s="186" t="s">
        <v>13</v>
      </c>
      <c r="I170" s="186">
        <v>0.13</v>
      </c>
      <c r="J170" s="189" t="s">
        <v>13</v>
      </c>
      <c r="K170" s="186">
        <v>-0.03</v>
      </c>
      <c r="L170" s="186">
        <v>0.13</v>
      </c>
      <c r="M170" s="189">
        <f t="shared" si="31"/>
        <v>-0.16</v>
      </c>
      <c r="N170" s="186">
        <v>-0.01</v>
      </c>
      <c r="O170" s="186">
        <v>0.13</v>
      </c>
      <c r="P170" s="189">
        <f t="shared" si="32"/>
        <v>-0.14000000000000001</v>
      </c>
      <c r="Q170" s="186">
        <v>0.01</v>
      </c>
      <c r="R170" s="186">
        <v>0.13</v>
      </c>
      <c r="S170" s="189">
        <f t="shared" si="33"/>
        <v>-0.12000000000000001</v>
      </c>
      <c r="T170" s="186" t="s">
        <v>13</v>
      </c>
      <c r="U170" s="186">
        <v>0.13</v>
      </c>
      <c r="V170" s="189" t="s">
        <v>13</v>
      </c>
      <c r="W170" s="186">
        <v>0</v>
      </c>
      <c r="X170" s="186">
        <v>0.13</v>
      </c>
      <c r="Y170" s="189">
        <f t="shared" si="35"/>
        <v>-0.13</v>
      </c>
      <c r="Z170" s="186">
        <v>0.02</v>
      </c>
      <c r="AA170" s="186">
        <v>0.13</v>
      </c>
      <c r="AB170" s="189">
        <f t="shared" si="36"/>
        <v>-0.11</v>
      </c>
      <c r="AC170" s="186">
        <v>-0.04</v>
      </c>
      <c r="AD170" s="186">
        <v>0.13</v>
      </c>
      <c r="AE170" s="189">
        <f t="shared" si="37"/>
        <v>-0.17</v>
      </c>
      <c r="AF170" s="186">
        <f t="shared" si="39"/>
        <v>-0.13875000000000001</v>
      </c>
      <c r="AG170" s="96">
        <v>401.15</v>
      </c>
      <c r="AH170" s="186">
        <f t="shared" si="40"/>
        <v>2.1914094999500155E-3</v>
      </c>
      <c r="AI170" s="134">
        <f t="shared" si="41"/>
        <v>-3.0405806811806469E-4</v>
      </c>
      <c r="AJ170">
        <v>1046.32</v>
      </c>
      <c r="AK170" s="96" t="s">
        <v>13</v>
      </c>
      <c r="AL170" s="96">
        <v>-15.87</v>
      </c>
    </row>
    <row r="171" spans="1:39">
      <c r="A171" s="76" t="s">
        <v>2625</v>
      </c>
      <c r="B171" s="186">
        <v>0.11</v>
      </c>
      <c r="C171" s="186">
        <v>0.13</v>
      </c>
      <c r="D171" s="189">
        <f t="shared" si="38"/>
        <v>-2.0000000000000004E-2</v>
      </c>
      <c r="E171" s="186">
        <v>0.03</v>
      </c>
      <c r="F171" s="186">
        <v>0.13</v>
      </c>
      <c r="G171" s="189">
        <f t="shared" si="29"/>
        <v>-0.1</v>
      </c>
      <c r="H171" s="186">
        <v>0.2</v>
      </c>
      <c r="I171" s="186">
        <v>0.13</v>
      </c>
      <c r="J171" s="189">
        <f t="shared" si="30"/>
        <v>7.0000000000000007E-2</v>
      </c>
      <c r="K171" s="186">
        <v>0.15</v>
      </c>
      <c r="L171" s="186">
        <v>0.13</v>
      </c>
      <c r="M171" s="189">
        <f t="shared" si="31"/>
        <v>1.999999999999999E-2</v>
      </c>
      <c r="N171" s="186">
        <v>0.06</v>
      </c>
      <c r="O171" s="186">
        <v>0.13</v>
      </c>
      <c r="P171" s="189">
        <f t="shared" si="32"/>
        <v>-7.0000000000000007E-2</v>
      </c>
      <c r="Q171" s="186">
        <v>0.09</v>
      </c>
      <c r="R171" s="186">
        <v>0.13</v>
      </c>
      <c r="S171" s="189">
        <f t="shared" si="33"/>
        <v>-4.0000000000000008E-2</v>
      </c>
      <c r="T171" s="186">
        <v>0.14000000000000001</v>
      </c>
      <c r="U171" s="186">
        <v>0.13</v>
      </c>
      <c r="V171" s="189">
        <f t="shared" si="34"/>
        <v>1.0000000000000009E-2</v>
      </c>
      <c r="W171" s="186">
        <v>0.19</v>
      </c>
      <c r="X171" s="186">
        <v>0.13</v>
      </c>
      <c r="Y171" s="189">
        <f t="shared" si="35"/>
        <v>0.06</v>
      </c>
      <c r="Z171" s="186">
        <v>0.06</v>
      </c>
      <c r="AA171" s="186">
        <v>0.13</v>
      </c>
      <c r="AB171" s="189">
        <f t="shared" si="36"/>
        <v>-7.0000000000000007E-2</v>
      </c>
      <c r="AC171" s="186">
        <v>0.03</v>
      </c>
      <c r="AD171" s="186">
        <v>0.13</v>
      </c>
      <c r="AE171" s="189">
        <f t="shared" si="37"/>
        <v>-0.1</v>
      </c>
      <c r="AF171" s="186">
        <f t="shared" si="39"/>
        <v>-2.4E-2</v>
      </c>
      <c r="AG171" s="96">
        <v>244.48</v>
      </c>
      <c r="AH171" s="186">
        <f t="shared" si="40"/>
        <v>1.3355497807497939E-3</v>
      </c>
      <c r="AI171" s="134">
        <f t="shared" si="41"/>
        <v>-3.2053194737995057E-5</v>
      </c>
      <c r="AJ171">
        <v>274.66000000000003</v>
      </c>
      <c r="AK171" s="96">
        <v>0.09</v>
      </c>
      <c r="AL171" s="96">
        <v>5.89</v>
      </c>
    </row>
    <row r="172" spans="1:39">
      <c r="A172" s="76" t="s">
        <v>2626</v>
      </c>
      <c r="B172" s="186">
        <v>0.12</v>
      </c>
      <c r="C172" s="186">
        <v>0.13</v>
      </c>
      <c r="D172" s="189">
        <f t="shared" si="38"/>
        <v>-1.0000000000000009E-2</v>
      </c>
      <c r="E172" s="186">
        <v>0.08</v>
      </c>
      <c r="F172" s="186">
        <v>0.13</v>
      </c>
      <c r="G172" s="189">
        <f t="shared" si="29"/>
        <v>-0.05</v>
      </c>
      <c r="H172" s="186">
        <v>0.15</v>
      </c>
      <c r="I172" s="186">
        <v>0.13</v>
      </c>
      <c r="J172" s="189">
        <f t="shared" si="30"/>
        <v>1.999999999999999E-2</v>
      </c>
      <c r="K172" s="186">
        <v>0.17</v>
      </c>
      <c r="L172" s="186">
        <v>0.13</v>
      </c>
      <c r="M172" s="189">
        <f t="shared" si="31"/>
        <v>4.0000000000000008E-2</v>
      </c>
      <c r="N172" s="186">
        <v>0.15</v>
      </c>
      <c r="O172" s="186">
        <v>0.13</v>
      </c>
      <c r="P172" s="189">
        <f t="shared" si="32"/>
        <v>1.999999999999999E-2</v>
      </c>
      <c r="Q172" s="186">
        <v>0.16</v>
      </c>
      <c r="R172" s="186">
        <v>0.13</v>
      </c>
      <c r="S172" s="189">
        <f t="shared" si="33"/>
        <v>0.03</v>
      </c>
      <c r="T172" s="186">
        <v>0.2</v>
      </c>
      <c r="U172" s="186">
        <v>0.13</v>
      </c>
      <c r="V172" s="189">
        <f t="shared" si="34"/>
        <v>7.0000000000000007E-2</v>
      </c>
      <c r="W172" s="186">
        <v>0.17</v>
      </c>
      <c r="X172" s="186">
        <v>0.13</v>
      </c>
      <c r="Y172" s="189">
        <f t="shared" si="35"/>
        <v>4.0000000000000008E-2</v>
      </c>
      <c r="Z172" s="186">
        <v>0.01</v>
      </c>
      <c r="AA172" s="186">
        <v>0.13</v>
      </c>
      <c r="AB172" s="189">
        <f t="shared" si="36"/>
        <v>-0.12000000000000001</v>
      </c>
      <c r="AC172" s="186">
        <v>0.08</v>
      </c>
      <c r="AD172" s="186">
        <v>0.13</v>
      </c>
      <c r="AE172" s="189">
        <f t="shared" si="37"/>
        <v>-0.05</v>
      </c>
      <c r="AF172" s="186">
        <f t="shared" si="39"/>
        <v>-1.0000000000000037E-3</v>
      </c>
      <c r="AG172" s="96">
        <v>167.52</v>
      </c>
      <c r="AH172" s="186">
        <f t="shared" si="40"/>
        <v>9.1513129610277123E-4</v>
      </c>
      <c r="AI172" s="134">
        <f t="shared" si="41"/>
        <v>-9.1513129610277459E-7</v>
      </c>
      <c r="AJ172">
        <v>221.11</v>
      </c>
      <c r="AK172" s="96" t="s">
        <v>13</v>
      </c>
      <c r="AL172" s="96">
        <v>4.83</v>
      </c>
    </row>
    <row r="173" spans="1:39">
      <c r="A173" s="76" t="s">
        <v>2627</v>
      </c>
      <c r="B173" s="186">
        <v>0.09</v>
      </c>
      <c r="C173" s="186">
        <v>0.13</v>
      </c>
      <c r="D173" s="189">
        <f t="shared" si="38"/>
        <v>-4.0000000000000008E-2</v>
      </c>
      <c r="E173" s="186">
        <v>0.05</v>
      </c>
      <c r="F173" s="186">
        <v>0.13</v>
      </c>
      <c r="G173" s="189">
        <f t="shared" si="29"/>
        <v>-0.08</v>
      </c>
      <c r="H173" s="186">
        <v>0.2</v>
      </c>
      <c r="I173" s="186">
        <v>0.13</v>
      </c>
      <c r="J173" s="189">
        <f t="shared" si="30"/>
        <v>7.0000000000000007E-2</v>
      </c>
      <c r="K173" s="186">
        <v>-7.0000000000000007E-2</v>
      </c>
      <c r="L173" s="186">
        <v>0.13</v>
      </c>
      <c r="M173" s="189">
        <f t="shared" si="31"/>
        <v>-0.2</v>
      </c>
      <c r="N173" s="186">
        <v>-0.08</v>
      </c>
      <c r="O173" s="186">
        <v>0.13</v>
      </c>
      <c r="P173" s="189">
        <f t="shared" si="32"/>
        <v>-0.21000000000000002</v>
      </c>
      <c r="Q173" s="186">
        <v>0.17</v>
      </c>
      <c r="R173" s="186">
        <v>0.13</v>
      </c>
      <c r="S173" s="189">
        <f t="shared" si="33"/>
        <v>4.0000000000000008E-2</v>
      </c>
      <c r="T173" s="186">
        <v>0.27</v>
      </c>
      <c r="U173" s="186">
        <v>0.13</v>
      </c>
      <c r="V173" s="189">
        <f t="shared" si="34"/>
        <v>0.14000000000000001</v>
      </c>
      <c r="W173" s="186">
        <v>0.2</v>
      </c>
      <c r="X173" s="186">
        <v>0.13</v>
      </c>
      <c r="Y173" s="189">
        <f t="shared" si="35"/>
        <v>7.0000000000000007E-2</v>
      </c>
      <c r="Z173" s="186">
        <v>0.16</v>
      </c>
      <c r="AA173" s="186">
        <v>0.13</v>
      </c>
      <c r="AB173" s="189">
        <f t="shared" si="36"/>
        <v>0.03</v>
      </c>
      <c r="AC173" s="186">
        <v>0.01</v>
      </c>
      <c r="AD173" s="186">
        <v>0.13</v>
      </c>
      <c r="AE173" s="189">
        <f t="shared" si="37"/>
        <v>-0.12000000000000001</v>
      </c>
      <c r="AF173" s="186">
        <f t="shared" si="39"/>
        <v>-3.0000000000000006E-2</v>
      </c>
      <c r="AG173" s="96">
        <v>117.51</v>
      </c>
      <c r="AH173" s="186">
        <f t="shared" si="40"/>
        <v>6.4193576053627409E-4</v>
      </c>
      <c r="AI173" s="134">
        <f t="shared" si="41"/>
        <v>-1.9258072816088226E-5</v>
      </c>
      <c r="AJ173">
        <v>150.09</v>
      </c>
      <c r="AK173" s="96">
        <v>1.02</v>
      </c>
      <c r="AL173" s="96">
        <v>-13.6</v>
      </c>
    </row>
    <row r="174" spans="1:39">
      <c r="A174" s="76" t="s">
        <v>2628</v>
      </c>
      <c r="B174" s="186">
        <v>0.11</v>
      </c>
      <c r="C174" s="186">
        <v>0.13</v>
      </c>
      <c r="D174" s="189">
        <f t="shared" si="38"/>
        <v>-2.0000000000000004E-2</v>
      </c>
      <c r="E174" s="186">
        <v>0.03</v>
      </c>
      <c r="F174" s="186">
        <v>0.13</v>
      </c>
      <c r="G174" s="189">
        <f t="shared" si="29"/>
        <v>-0.1</v>
      </c>
      <c r="H174" s="186">
        <v>0</v>
      </c>
      <c r="I174" s="186">
        <v>0.13</v>
      </c>
      <c r="J174" s="189">
        <f t="shared" si="30"/>
        <v>-0.13</v>
      </c>
      <c r="K174" s="186">
        <v>0.04</v>
      </c>
      <c r="L174" s="186">
        <v>0.13</v>
      </c>
      <c r="M174" s="189">
        <f t="shared" si="31"/>
        <v>-0.09</v>
      </c>
      <c r="N174" s="186">
        <v>0.02</v>
      </c>
      <c r="O174" s="186">
        <v>0.13</v>
      </c>
      <c r="P174" s="189">
        <f t="shared" si="32"/>
        <v>-0.11</v>
      </c>
      <c r="Q174" s="186">
        <v>7.0000000000000007E-2</v>
      </c>
      <c r="R174" s="186">
        <v>0.13</v>
      </c>
      <c r="S174" s="189">
        <f t="shared" si="33"/>
        <v>-0.06</v>
      </c>
      <c r="T174" s="186">
        <v>0.01</v>
      </c>
      <c r="U174" s="186">
        <v>0.13</v>
      </c>
      <c r="V174" s="189">
        <f t="shared" si="34"/>
        <v>-0.12000000000000001</v>
      </c>
      <c r="W174" s="186">
        <v>0.04</v>
      </c>
      <c r="X174" s="186">
        <v>0.13</v>
      </c>
      <c r="Y174" s="189">
        <f t="shared" si="35"/>
        <v>-0.09</v>
      </c>
      <c r="Z174" s="186">
        <v>0.05</v>
      </c>
      <c r="AA174" s="186">
        <v>0.13</v>
      </c>
      <c r="AB174" s="189">
        <f t="shared" si="36"/>
        <v>-0.08</v>
      </c>
      <c r="AC174" s="186">
        <v>0.06</v>
      </c>
      <c r="AD174" s="186">
        <v>0.13</v>
      </c>
      <c r="AE174" s="189">
        <f t="shared" si="37"/>
        <v>-7.0000000000000007E-2</v>
      </c>
      <c r="AF174" s="186">
        <f t="shared" si="39"/>
        <v>-8.6999999999999994E-2</v>
      </c>
      <c r="AG174" s="96">
        <v>204.05</v>
      </c>
      <c r="AH174" s="186">
        <f t="shared" si="40"/>
        <v>1.1146880430382669E-3</v>
      </c>
      <c r="AI174" s="134">
        <f>AH174*AF174</f>
        <v>-9.6977859744329213E-5</v>
      </c>
      <c r="AJ174">
        <v>277.72000000000003</v>
      </c>
      <c r="AK174" s="96">
        <v>0.79</v>
      </c>
      <c r="AL174" s="96">
        <v>-9.75</v>
      </c>
    </row>
    <row r="175" spans="1:39">
      <c r="A175" s="76" t="s">
        <v>2629</v>
      </c>
      <c r="B175" s="186">
        <v>0.02</v>
      </c>
      <c r="C175" s="186">
        <v>0.13</v>
      </c>
      <c r="D175" s="189">
        <f t="shared" si="38"/>
        <v>-0.11</v>
      </c>
      <c r="E175" s="186">
        <v>0.02</v>
      </c>
      <c r="F175" s="186">
        <v>0.13</v>
      </c>
      <c r="G175" s="189">
        <f t="shared" si="29"/>
        <v>-0.11</v>
      </c>
      <c r="H175" s="186">
        <v>0.04</v>
      </c>
      <c r="I175" s="186">
        <v>0.13</v>
      </c>
      <c r="J175" s="189">
        <f t="shared" si="30"/>
        <v>-0.09</v>
      </c>
      <c r="K175" s="186">
        <v>0.05</v>
      </c>
      <c r="L175" s="186">
        <v>0.13</v>
      </c>
      <c r="M175" s="189">
        <f t="shared" si="31"/>
        <v>-0.08</v>
      </c>
      <c r="N175" s="186">
        <v>0.04</v>
      </c>
      <c r="O175" s="186">
        <v>0.13</v>
      </c>
      <c r="P175" s="189">
        <f t="shared" si="32"/>
        <v>-0.09</v>
      </c>
      <c r="Q175" s="186">
        <v>0.02</v>
      </c>
      <c r="R175" s="186">
        <v>0.13</v>
      </c>
      <c r="S175" s="189">
        <f t="shared" si="33"/>
        <v>-0.11</v>
      </c>
      <c r="T175" s="186">
        <v>0.04</v>
      </c>
      <c r="U175" s="186">
        <v>0.13</v>
      </c>
      <c r="V175" s="189">
        <f t="shared" si="34"/>
        <v>-0.09</v>
      </c>
      <c r="W175" s="186">
        <v>-0.12</v>
      </c>
      <c r="X175" s="186">
        <v>0.13</v>
      </c>
      <c r="Y175" s="189">
        <f t="shared" si="35"/>
        <v>-0.25</v>
      </c>
      <c r="Z175" s="186">
        <v>-0.16</v>
      </c>
      <c r="AA175" s="186">
        <v>0.13</v>
      </c>
      <c r="AB175" s="189">
        <f t="shared" si="36"/>
        <v>-0.29000000000000004</v>
      </c>
      <c r="AC175" s="186">
        <v>-0.04</v>
      </c>
      <c r="AD175" s="186">
        <v>0.13</v>
      </c>
      <c r="AE175" s="189">
        <f t="shared" si="37"/>
        <v>-0.17</v>
      </c>
      <c r="AF175" s="186">
        <f t="shared" si="39"/>
        <v>-0.13899999999999998</v>
      </c>
      <c r="AG175" s="96">
        <v>237.6</v>
      </c>
      <c r="AH175" s="186">
        <f>AG175/$AG$176</f>
        <v>1.2979655918936152E-3</v>
      </c>
      <c r="AI175" s="134">
        <f>AH175*AF175</f>
        <v>-1.8041721727321249E-4</v>
      </c>
      <c r="AJ175">
        <v>326.27</v>
      </c>
      <c r="AK175" s="96" t="s">
        <v>13</v>
      </c>
      <c r="AL175" s="96">
        <v>-22.17</v>
      </c>
    </row>
    <row r="176" spans="1:39">
      <c r="A176" s="243"/>
      <c r="B176" s="103"/>
      <c r="C176" s="103"/>
      <c r="D176" s="121"/>
      <c r="E176" s="103"/>
      <c r="F176" s="103"/>
      <c r="G176" s="121"/>
      <c r="H176" s="103"/>
      <c r="I176" s="103"/>
      <c r="J176" s="121"/>
      <c r="K176" s="103"/>
      <c r="L176" s="103"/>
      <c r="M176" s="121"/>
      <c r="N176" s="103"/>
      <c r="O176" s="103"/>
      <c r="P176" s="121"/>
      <c r="Q176" s="103"/>
      <c r="R176" s="103"/>
      <c r="S176" s="121"/>
      <c r="T176" s="103"/>
      <c r="U176" s="103"/>
      <c r="V176" s="121"/>
      <c r="W176" s="103"/>
      <c r="X176" s="103"/>
      <c r="Y176" s="121"/>
      <c r="Z176" s="103"/>
      <c r="AA176" s="103"/>
      <c r="AB176" s="121"/>
      <c r="AC176" s="244"/>
      <c r="AD176" s="244"/>
      <c r="AE176" s="245"/>
      <c r="AF176" s="246">
        <f>AVERAGE(AF143:AF175)</f>
        <v>-2.6095189995189998E-2</v>
      </c>
      <c r="AG176" s="114">
        <f>SUM(AG143:AG175)</f>
        <v>183055.69999999995</v>
      </c>
      <c r="AH176" s="244"/>
      <c r="AI176" s="38">
        <f>SUM(AI143:AI175)</f>
        <v>8.7395540334756754E-3</v>
      </c>
      <c r="AJ176" s="244">
        <f>SUM(AJ143:AJ175)</f>
        <v>259134.59999999998</v>
      </c>
      <c r="AK176" s="114"/>
      <c r="AL176" s="108"/>
      <c r="AM176" s="179">
        <f>MEDIAN(AF143:AF175)</f>
        <v>-1.2E-2</v>
      </c>
    </row>
    <row r="177" spans="1:1">
      <c r="A177" s="76"/>
    </row>
  </sheetData>
  <mergeCells count="19">
    <mergeCell ref="AM1:AM2"/>
    <mergeCell ref="AG1:AG2"/>
    <mergeCell ref="AH1:AH2"/>
    <mergeCell ref="AI1:AI2"/>
    <mergeCell ref="AJ1:AJ2"/>
    <mergeCell ref="AK1:AK2"/>
    <mergeCell ref="AL1:AL2"/>
    <mergeCell ref="AF1:AF2"/>
    <mergeCell ref="A1:A2"/>
    <mergeCell ref="B1:D1"/>
    <mergeCell ref="E1:G1"/>
    <mergeCell ref="H1:J1"/>
    <mergeCell ref="K1:M1"/>
    <mergeCell ref="N1:P1"/>
    <mergeCell ref="Q1:S1"/>
    <mergeCell ref="T1:V1"/>
    <mergeCell ref="W1:Y1"/>
    <mergeCell ref="Z1:AB1"/>
    <mergeCell ref="AC1:AE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M170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defaultRowHeight="15"/>
  <cols>
    <col min="1" max="1" width="39.7109375" bestFit="1" customWidth="1"/>
    <col min="34" max="34" width="7.7109375" bestFit="1" customWidth="1"/>
  </cols>
  <sheetData>
    <row r="1" spans="1:39">
      <c r="A1" s="268" t="s">
        <v>32</v>
      </c>
      <c r="B1" s="261">
        <v>2010</v>
      </c>
      <c r="C1" s="262"/>
      <c r="D1" s="263"/>
      <c r="E1" s="261">
        <v>2011</v>
      </c>
      <c r="F1" s="262"/>
      <c r="G1" s="263"/>
      <c r="H1" s="261">
        <v>2012</v>
      </c>
      <c r="I1" s="262"/>
      <c r="J1" s="263"/>
      <c r="K1" s="261">
        <v>2013</v>
      </c>
      <c r="L1" s="262"/>
      <c r="M1" s="263"/>
      <c r="N1" s="261">
        <v>2014</v>
      </c>
      <c r="O1" s="262"/>
      <c r="P1" s="263"/>
      <c r="Q1" s="261">
        <v>2015</v>
      </c>
      <c r="R1" s="262"/>
      <c r="S1" s="263"/>
      <c r="T1" s="261">
        <v>2016</v>
      </c>
      <c r="U1" s="262"/>
      <c r="V1" s="263"/>
      <c r="W1" s="261">
        <v>2017</v>
      </c>
      <c r="X1" s="262"/>
      <c r="Y1" s="263"/>
      <c r="Z1" s="261">
        <v>2018</v>
      </c>
      <c r="AA1" s="262"/>
      <c r="AB1" s="263"/>
      <c r="AC1" s="261">
        <v>2019</v>
      </c>
      <c r="AD1" s="262"/>
      <c r="AE1" s="263"/>
      <c r="AF1" s="277" t="s">
        <v>4</v>
      </c>
      <c r="AG1" s="278" t="s">
        <v>2014</v>
      </c>
      <c r="AH1" s="264" t="s">
        <v>2016</v>
      </c>
      <c r="AI1" s="266" t="s">
        <v>2017</v>
      </c>
      <c r="AJ1" s="266" t="s">
        <v>2015</v>
      </c>
      <c r="AK1" s="271" t="s">
        <v>1012</v>
      </c>
      <c r="AL1" s="265" t="s">
        <v>1313</v>
      </c>
      <c r="AM1" s="260" t="s">
        <v>2035</v>
      </c>
    </row>
    <row r="2" spans="1:39">
      <c r="A2" s="268"/>
      <c r="B2" s="2" t="s">
        <v>1</v>
      </c>
      <c r="C2" s="3" t="s">
        <v>2</v>
      </c>
      <c r="D2" s="4" t="s">
        <v>3</v>
      </c>
      <c r="E2" s="2" t="s">
        <v>1</v>
      </c>
      <c r="F2" s="3" t="s">
        <v>2</v>
      </c>
      <c r="G2" s="4" t="s">
        <v>3</v>
      </c>
      <c r="H2" s="2" t="s">
        <v>1</v>
      </c>
      <c r="I2" s="3" t="s">
        <v>2</v>
      </c>
      <c r="J2" s="4" t="s">
        <v>3</v>
      </c>
      <c r="K2" s="2" t="s">
        <v>1</v>
      </c>
      <c r="L2" s="3" t="s">
        <v>2</v>
      </c>
      <c r="M2" s="4" t="s">
        <v>3</v>
      </c>
      <c r="N2" s="2" t="s">
        <v>1</v>
      </c>
      <c r="O2" s="3" t="s">
        <v>2</v>
      </c>
      <c r="P2" s="4" t="s">
        <v>3</v>
      </c>
      <c r="Q2" s="2" t="s">
        <v>1</v>
      </c>
      <c r="R2" s="3" t="s">
        <v>2</v>
      </c>
      <c r="S2" s="4" t="s">
        <v>3</v>
      </c>
      <c r="T2" s="2" t="s">
        <v>1</v>
      </c>
      <c r="U2" s="3" t="s">
        <v>2</v>
      </c>
      <c r="V2" s="4" t="s">
        <v>3</v>
      </c>
      <c r="W2" s="2" t="s">
        <v>1</v>
      </c>
      <c r="X2" s="3" t="s">
        <v>2</v>
      </c>
      <c r="Y2" s="4" t="s">
        <v>3</v>
      </c>
      <c r="Z2" s="2" t="s">
        <v>1</v>
      </c>
      <c r="AA2" s="3" t="s">
        <v>2</v>
      </c>
      <c r="AB2" s="4" t="s">
        <v>3</v>
      </c>
      <c r="AC2" s="2" t="s">
        <v>1</v>
      </c>
      <c r="AD2" s="3" t="s">
        <v>2</v>
      </c>
      <c r="AE2" s="4" t="s">
        <v>3</v>
      </c>
      <c r="AF2" s="277"/>
      <c r="AG2" s="266"/>
      <c r="AH2" s="264"/>
      <c r="AI2" s="266"/>
      <c r="AJ2" s="266"/>
      <c r="AK2" s="271"/>
      <c r="AL2" s="265"/>
      <c r="AM2" s="260"/>
    </row>
    <row r="3" spans="1:39">
      <c r="A3" s="194" t="s">
        <v>2821</v>
      </c>
      <c r="B3" s="195"/>
      <c r="C3" s="196"/>
      <c r="D3" s="197"/>
      <c r="E3" s="195"/>
      <c r="F3" s="196"/>
      <c r="G3" s="197"/>
      <c r="H3" s="195"/>
      <c r="I3" s="196"/>
      <c r="J3" s="197"/>
      <c r="K3" s="195"/>
      <c r="L3" s="196"/>
      <c r="M3" s="197"/>
      <c r="N3" s="195"/>
      <c r="O3" s="196"/>
      <c r="P3" s="197"/>
      <c r="Q3" s="195"/>
      <c r="R3" s="196"/>
      <c r="S3" s="197"/>
      <c r="T3" s="195"/>
      <c r="U3" s="196"/>
      <c r="V3" s="197"/>
      <c r="W3" s="195"/>
      <c r="X3" s="196"/>
      <c r="Y3" s="197"/>
      <c r="Z3" s="195"/>
      <c r="AA3" s="196"/>
      <c r="AB3" s="197"/>
      <c r="AC3" s="195"/>
      <c r="AD3" s="196"/>
      <c r="AE3" s="197"/>
      <c r="AF3" s="171"/>
      <c r="AG3" s="96"/>
      <c r="AH3" s="240"/>
      <c r="AJ3" s="240"/>
      <c r="AL3" s="240"/>
    </row>
    <row r="4" spans="1:39">
      <c r="A4" t="s">
        <v>2822</v>
      </c>
      <c r="B4" s="6">
        <v>0.47</v>
      </c>
      <c r="C4" s="21">
        <v>0.13</v>
      </c>
      <c r="D4" s="22">
        <f>B4-C4</f>
        <v>0.33999999999999997</v>
      </c>
      <c r="E4" s="6">
        <v>0.51</v>
      </c>
      <c r="F4" s="21">
        <v>0.13</v>
      </c>
      <c r="G4" s="22">
        <f t="shared" ref="G4:G67" si="0">E4-F4</f>
        <v>0.38</v>
      </c>
      <c r="H4" s="6">
        <v>0.51</v>
      </c>
      <c r="I4" s="21">
        <v>0.13</v>
      </c>
      <c r="J4" s="22">
        <f t="shared" ref="J4:J67" si="1">H4-I4</f>
        <v>0.38</v>
      </c>
      <c r="K4" s="6">
        <v>0.53</v>
      </c>
      <c r="L4" s="21">
        <v>0.13</v>
      </c>
      <c r="M4" s="22">
        <f t="shared" ref="M4:M67" si="2">K4-L4</f>
        <v>0.4</v>
      </c>
      <c r="N4" s="6">
        <v>0.56999999999999995</v>
      </c>
      <c r="O4" s="21">
        <v>0.13</v>
      </c>
      <c r="P4" s="22">
        <f t="shared" ref="P4:P67" si="3">N4-O4</f>
        <v>0.43999999999999995</v>
      </c>
      <c r="Q4" s="6">
        <v>0.51</v>
      </c>
      <c r="R4" s="21">
        <v>0.13</v>
      </c>
      <c r="S4" s="22">
        <f t="shared" ref="S4:S67" si="4">Q4-R4</f>
        <v>0.38</v>
      </c>
      <c r="T4" s="6">
        <v>0.51</v>
      </c>
      <c r="U4" s="21">
        <v>0.13</v>
      </c>
      <c r="V4" s="22">
        <f t="shared" ref="V4:V67" si="5">T4-U4</f>
        <v>0.38</v>
      </c>
      <c r="W4" s="6">
        <v>0.44</v>
      </c>
      <c r="X4" s="21">
        <v>0.13</v>
      </c>
      <c r="Y4" s="22">
        <f t="shared" ref="Y4:Y67" si="6">W4-X4</f>
        <v>0.31</v>
      </c>
      <c r="Z4" s="6">
        <v>0.39</v>
      </c>
      <c r="AA4" s="21">
        <v>0.13</v>
      </c>
      <c r="AB4" s="22">
        <f t="shared" ref="AB4:AB67" si="7">Z4-AA4</f>
        <v>0.26</v>
      </c>
      <c r="AC4" s="6">
        <v>0.48</v>
      </c>
      <c r="AD4" s="21">
        <v>0.13</v>
      </c>
      <c r="AE4" s="22">
        <f t="shared" ref="AE4:AE67" si="8">AC4-AD4</f>
        <v>0.35</v>
      </c>
      <c r="AF4" s="5">
        <f>AVERAGE(D4,G4,J4,M4,P4,S4,V4,Y4,AE4)</f>
        <v>0.37333333333333329</v>
      </c>
      <c r="AG4" s="96">
        <v>91032</v>
      </c>
      <c r="AH4" s="230">
        <f t="shared" ref="AH4:AH67" si="9">AG4/$AG$170</f>
        <v>0.22543447807765352</v>
      </c>
      <c r="AI4" s="8">
        <f>AH4*AF4</f>
        <v>8.4162205148990643E-2</v>
      </c>
      <c r="AJ4" s="96">
        <v>120120</v>
      </c>
      <c r="AK4">
        <v>0.08</v>
      </c>
      <c r="AL4" s="96">
        <v>17.82</v>
      </c>
    </row>
    <row r="5" spans="1:39">
      <c r="A5" t="s">
        <v>2823</v>
      </c>
      <c r="B5" s="6">
        <v>0.38</v>
      </c>
      <c r="C5" s="21">
        <v>0.13</v>
      </c>
      <c r="D5" s="22">
        <f t="shared" ref="D5:D68" si="10">B5-C5</f>
        <v>0.25</v>
      </c>
      <c r="E5" s="6">
        <v>0.38</v>
      </c>
      <c r="F5" s="21">
        <v>0.13</v>
      </c>
      <c r="G5" s="22">
        <f t="shared" si="0"/>
        <v>0.25</v>
      </c>
      <c r="H5" s="6">
        <v>0.41</v>
      </c>
      <c r="I5" s="21">
        <v>0.13</v>
      </c>
      <c r="J5" s="22">
        <f t="shared" si="1"/>
        <v>0.27999999999999997</v>
      </c>
      <c r="K5" s="6">
        <v>0.37</v>
      </c>
      <c r="L5" s="21">
        <v>0.13</v>
      </c>
      <c r="M5" s="22">
        <f t="shared" si="2"/>
        <v>0.24</v>
      </c>
      <c r="N5" s="6">
        <v>0.36</v>
      </c>
      <c r="O5" s="21">
        <v>0.13</v>
      </c>
      <c r="P5" s="22">
        <f t="shared" si="3"/>
        <v>0.22999999999999998</v>
      </c>
      <c r="Q5" s="6">
        <v>0.36</v>
      </c>
      <c r="R5" s="21">
        <v>0.13</v>
      </c>
      <c r="S5" s="22">
        <f t="shared" si="4"/>
        <v>0.22999999999999998</v>
      </c>
      <c r="T5" s="6">
        <v>0.33</v>
      </c>
      <c r="U5" s="21">
        <v>0.13</v>
      </c>
      <c r="V5" s="22">
        <f t="shared" si="5"/>
        <v>0.2</v>
      </c>
      <c r="W5" s="6">
        <v>0.3</v>
      </c>
      <c r="X5" s="21">
        <v>0.13</v>
      </c>
      <c r="Y5" s="22">
        <f t="shared" si="6"/>
        <v>0.16999999999999998</v>
      </c>
      <c r="Z5" s="6">
        <v>0.3</v>
      </c>
      <c r="AA5" s="21">
        <v>0.13</v>
      </c>
      <c r="AB5" s="22">
        <f t="shared" si="7"/>
        <v>0.16999999999999998</v>
      </c>
      <c r="AC5" s="6">
        <v>0.32</v>
      </c>
      <c r="AD5" s="21">
        <v>0.13</v>
      </c>
      <c r="AE5" s="22">
        <f t="shared" si="8"/>
        <v>0.19</v>
      </c>
      <c r="AF5" s="5">
        <f t="shared" ref="AF5:AF68" si="11">AVERAGE(D5,G5,J5,M5,P5,S5,V5,Y5,AE5)</f>
        <v>0.22666666666666668</v>
      </c>
      <c r="AG5" s="96">
        <v>70083</v>
      </c>
      <c r="AH5" s="230">
        <f t="shared" si="9"/>
        <v>0.17355572246151013</v>
      </c>
      <c r="AI5" s="8">
        <f t="shared" ref="AI5:AI68" si="12">AH5*AF5</f>
        <v>3.9339297091275635E-2</v>
      </c>
      <c r="AJ5" s="96">
        <v>91800</v>
      </c>
      <c r="AK5">
        <v>7.0000000000000007E-2</v>
      </c>
      <c r="AL5" s="96">
        <v>7.31</v>
      </c>
    </row>
    <row r="6" spans="1:39">
      <c r="A6" t="s">
        <v>2824</v>
      </c>
      <c r="B6" s="6">
        <v>0.2</v>
      </c>
      <c r="C6" s="21">
        <v>0.13</v>
      </c>
      <c r="D6" s="22">
        <f t="shared" si="10"/>
        <v>7.0000000000000007E-2</v>
      </c>
      <c r="E6" s="6">
        <v>0.24</v>
      </c>
      <c r="F6" s="21">
        <v>0.13</v>
      </c>
      <c r="G6" s="22">
        <f t="shared" si="0"/>
        <v>0.10999999999999999</v>
      </c>
      <c r="H6" s="6">
        <v>0.31</v>
      </c>
      <c r="I6" s="21">
        <v>0.13</v>
      </c>
      <c r="J6" s="22">
        <f t="shared" si="1"/>
        <v>0.18</v>
      </c>
      <c r="K6" s="6">
        <v>0.41</v>
      </c>
      <c r="L6" s="21">
        <v>0.13</v>
      </c>
      <c r="M6" s="22">
        <f t="shared" si="2"/>
        <v>0.27999999999999997</v>
      </c>
      <c r="N6" s="6">
        <v>0.46</v>
      </c>
      <c r="O6" s="21">
        <v>0.13</v>
      </c>
      <c r="P6" s="22">
        <f t="shared" si="3"/>
        <v>0.33</v>
      </c>
      <c r="Q6" s="6">
        <v>0.4</v>
      </c>
      <c r="R6" s="21">
        <v>0.13</v>
      </c>
      <c r="S6" s="22">
        <f t="shared" si="4"/>
        <v>0.27</v>
      </c>
      <c r="T6" s="6">
        <v>0.28000000000000003</v>
      </c>
      <c r="U6" s="21">
        <v>0.13</v>
      </c>
      <c r="V6" s="22">
        <f t="shared" si="5"/>
        <v>0.15000000000000002</v>
      </c>
      <c r="W6" s="6">
        <v>0.34</v>
      </c>
      <c r="X6" s="21">
        <v>0.13</v>
      </c>
      <c r="Y6" s="22">
        <f t="shared" si="6"/>
        <v>0.21000000000000002</v>
      </c>
      <c r="Z6" s="6">
        <v>0.31</v>
      </c>
      <c r="AA6" s="21">
        <v>0.13</v>
      </c>
      <c r="AB6" s="22">
        <f t="shared" si="7"/>
        <v>0.18</v>
      </c>
      <c r="AC6" s="6">
        <v>0.31</v>
      </c>
      <c r="AD6" s="21">
        <v>0.13</v>
      </c>
      <c r="AE6" s="22">
        <f t="shared" si="8"/>
        <v>0.18</v>
      </c>
      <c r="AF6" s="5">
        <f t="shared" si="11"/>
        <v>0.19777777777777777</v>
      </c>
      <c r="AG6" s="96">
        <v>58854</v>
      </c>
      <c r="AH6" s="230">
        <f t="shared" si="9"/>
        <v>0.14574787737039963</v>
      </c>
      <c r="AI6" s="8">
        <f t="shared" si="12"/>
        <v>2.8825691302145705E-2</v>
      </c>
      <c r="AJ6" s="96">
        <v>82906</v>
      </c>
      <c r="AK6">
        <v>0.15</v>
      </c>
      <c r="AL6" s="96">
        <v>18.989999999999998</v>
      </c>
    </row>
    <row r="7" spans="1:39">
      <c r="A7" t="s">
        <v>2825</v>
      </c>
      <c r="B7" s="6">
        <v>0.26</v>
      </c>
      <c r="C7" s="21">
        <v>0.13</v>
      </c>
      <c r="D7" s="22">
        <f t="shared" si="10"/>
        <v>0.13</v>
      </c>
      <c r="E7" s="6">
        <v>0.25</v>
      </c>
      <c r="F7" s="21">
        <v>0.13</v>
      </c>
      <c r="G7" s="22">
        <f t="shared" si="0"/>
        <v>0.12</v>
      </c>
      <c r="H7" s="6">
        <v>0.24</v>
      </c>
      <c r="I7" s="21">
        <v>0.13</v>
      </c>
      <c r="J7" s="22">
        <f t="shared" si="1"/>
        <v>0.10999999999999999</v>
      </c>
      <c r="K7" s="6">
        <v>0.24</v>
      </c>
      <c r="L7" s="21">
        <v>0.13</v>
      </c>
      <c r="M7" s="22">
        <f t="shared" si="2"/>
        <v>0.10999999999999999</v>
      </c>
      <c r="N7" s="6">
        <v>0.28999999999999998</v>
      </c>
      <c r="O7" s="21">
        <v>0.13</v>
      </c>
      <c r="P7" s="22">
        <f t="shared" si="3"/>
        <v>0.15999999999999998</v>
      </c>
      <c r="Q7" s="6">
        <v>0.27</v>
      </c>
      <c r="R7" s="21">
        <v>0.13</v>
      </c>
      <c r="S7" s="22">
        <f t="shared" si="4"/>
        <v>0.14000000000000001</v>
      </c>
      <c r="T7" s="6">
        <v>0.23</v>
      </c>
      <c r="U7" s="21">
        <v>0.13</v>
      </c>
      <c r="V7" s="22">
        <f t="shared" si="5"/>
        <v>0.1</v>
      </c>
      <c r="W7" s="6">
        <v>0.19</v>
      </c>
      <c r="X7" s="21">
        <v>0.13</v>
      </c>
      <c r="Y7" s="22">
        <f t="shared" si="6"/>
        <v>0.06</v>
      </c>
      <c r="Z7" s="6">
        <v>0.17</v>
      </c>
      <c r="AA7" s="21">
        <v>0.13</v>
      </c>
      <c r="AB7" s="22">
        <f t="shared" si="7"/>
        <v>4.0000000000000008E-2</v>
      </c>
      <c r="AC7" s="6">
        <v>0.19</v>
      </c>
      <c r="AD7" s="21">
        <v>0.13</v>
      </c>
      <c r="AE7" s="22">
        <f t="shared" si="8"/>
        <v>0.06</v>
      </c>
      <c r="AF7" s="5">
        <f t="shared" si="11"/>
        <v>0.11</v>
      </c>
      <c r="AG7" s="96">
        <v>63127.5</v>
      </c>
      <c r="AH7" s="230">
        <f t="shared" si="9"/>
        <v>0.15633090577870498</v>
      </c>
      <c r="AI7" s="8">
        <f t="shared" si="12"/>
        <v>1.7196399635657549E-2</v>
      </c>
      <c r="AJ7" s="96">
        <v>81278.899999999994</v>
      </c>
      <c r="AK7">
        <v>0.14000000000000001</v>
      </c>
      <c r="AL7" s="96">
        <v>3.71</v>
      </c>
    </row>
    <row r="8" spans="1:39">
      <c r="A8" t="s">
        <v>2826</v>
      </c>
      <c r="B8" s="6">
        <v>0.31</v>
      </c>
      <c r="C8" s="21">
        <v>0.13</v>
      </c>
      <c r="D8" s="22">
        <f t="shared" si="10"/>
        <v>0.18</v>
      </c>
      <c r="E8" s="6">
        <v>0.27</v>
      </c>
      <c r="F8" s="21">
        <v>0.13</v>
      </c>
      <c r="G8" s="22">
        <f t="shared" si="0"/>
        <v>0.14000000000000001</v>
      </c>
      <c r="H8" s="6">
        <v>0.17</v>
      </c>
      <c r="I8" s="21">
        <v>0.13</v>
      </c>
      <c r="J8" s="22">
        <f t="shared" si="1"/>
        <v>4.0000000000000008E-2</v>
      </c>
      <c r="K8" s="6">
        <v>0.19</v>
      </c>
      <c r="L8" s="21">
        <v>0.13</v>
      </c>
      <c r="M8" s="22">
        <f t="shared" si="2"/>
        <v>0.06</v>
      </c>
      <c r="N8" s="6">
        <v>0.46</v>
      </c>
      <c r="O8" s="21">
        <v>0.13</v>
      </c>
      <c r="P8" s="22">
        <f t="shared" si="3"/>
        <v>0.33</v>
      </c>
      <c r="Q8" s="6">
        <v>0.33</v>
      </c>
      <c r="R8" s="21">
        <v>0.13</v>
      </c>
      <c r="S8" s="22">
        <f t="shared" si="4"/>
        <v>0.2</v>
      </c>
      <c r="T8" s="6">
        <v>0.28000000000000003</v>
      </c>
      <c r="U8" s="21">
        <v>0.13</v>
      </c>
      <c r="V8" s="22">
        <f t="shared" si="5"/>
        <v>0.15000000000000002</v>
      </c>
      <c r="W8" s="6">
        <v>0.24</v>
      </c>
      <c r="X8" s="21">
        <v>0.13</v>
      </c>
      <c r="Y8" s="22">
        <f t="shared" si="6"/>
        <v>0.10999999999999999</v>
      </c>
      <c r="Z8" s="6">
        <v>0.25</v>
      </c>
      <c r="AA8" s="21">
        <v>0.13</v>
      </c>
      <c r="AB8" s="22">
        <f t="shared" si="7"/>
        <v>0.12</v>
      </c>
      <c r="AC8" s="6">
        <v>0.26</v>
      </c>
      <c r="AD8" s="21">
        <v>0.13</v>
      </c>
      <c r="AE8" s="22">
        <f t="shared" si="8"/>
        <v>0.13</v>
      </c>
      <c r="AF8" s="5">
        <f t="shared" si="11"/>
        <v>0.14888888888888888</v>
      </c>
      <c r="AG8" s="96">
        <v>25441.1</v>
      </c>
      <c r="AH8" s="230">
        <f t="shared" si="9"/>
        <v>6.3003131868149556E-2</v>
      </c>
      <c r="AI8" s="8">
        <f t="shared" si="12"/>
        <v>9.3804663003689333E-3</v>
      </c>
      <c r="AJ8" s="96">
        <v>37353.5</v>
      </c>
      <c r="AK8">
        <v>0.17</v>
      </c>
      <c r="AL8" s="96">
        <v>11.64</v>
      </c>
    </row>
    <row r="9" spans="1:39">
      <c r="A9" t="s">
        <v>2827</v>
      </c>
      <c r="B9" s="6">
        <v>0.35</v>
      </c>
      <c r="C9" s="21">
        <v>0.13</v>
      </c>
      <c r="D9" s="22">
        <f t="shared" si="10"/>
        <v>0.21999999999999997</v>
      </c>
      <c r="E9" s="6">
        <v>0.32</v>
      </c>
      <c r="F9" s="21">
        <v>0.13</v>
      </c>
      <c r="G9" s="22">
        <f t="shared" si="0"/>
        <v>0.19</v>
      </c>
      <c r="H9" s="6">
        <v>0.43</v>
      </c>
      <c r="I9" s="21">
        <v>0.13</v>
      </c>
      <c r="J9" s="22">
        <f t="shared" si="1"/>
        <v>0.3</v>
      </c>
      <c r="K9" s="6">
        <v>0.56000000000000005</v>
      </c>
      <c r="L9" s="21">
        <v>0.13</v>
      </c>
      <c r="M9" s="22">
        <f t="shared" si="2"/>
        <v>0.43000000000000005</v>
      </c>
      <c r="N9" s="6">
        <v>0.61</v>
      </c>
      <c r="O9" s="21">
        <v>0.13</v>
      </c>
      <c r="P9" s="22">
        <f t="shared" si="3"/>
        <v>0.48</v>
      </c>
      <c r="Q9" s="6">
        <v>0.51</v>
      </c>
      <c r="R9" s="21">
        <v>0.13</v>
      </c>
      <c r="S9" s="22">
        <f t="shared" si="4"/>
        <v>0.38</v>
      </c>
      <c r="T9" s="6">
        <v>0.51</v>
      </c>
      <c r="U9" s="21">
        <v>0.13</v>
      </c>
      <c r="V9" s="22">
        <f t="shared" si="5"/>
        <v>0.38</v>
      </c>
      <c r="W9" s="6">
        <v>0.47</v>
      </c>
      <c r="X9" s="21">
        <v>0.13</v>
      </c>
      <c r="Y9" s="22">
        <f t="shared" si="6"/>
        <v>0.33999999999999997</v>
      </c>
      <c r="Z9" s="6">
        <v>0.42</v>
      </c>
      <c r="AA9" s="21">
        <v>0.13</v>
      </c>
      <c r="AB9" s="22">
        <f t="shared" si="7"/>
        <v>0.28999999999999998</v>
      </c>
      <c r="AC9" s="6">
        <v>0.44</v>
      </c>
      <c r="AD9" s="21">
        <v>0.13</v>
      </c>
      <c r="AE9" s="22">
        <f t="shared" si="8"/>
        <v>0.31</v>
      </c>
      <c r="AF9" s="5">
        <f t="shared" si="11"/>
        <v>0.33666666666666667</v>
      </c>
      <c r="AG9" s="96">
        <v>6315.9</v>
      </c>
      <c r="AH9" s="230">
        <f t="shared" si="9"/>
        <v>1.5640891335911018E-2</v>
      </c>
      <c r="AI9" s="8">
        <f t="shared" si="12"/>
        <v>5.2657667497567097E-3</v>
      </c>
      <c r="AJ9" s="96">
        <v>8824.9</v>
      </c>
      <c r="AK9">
        <v>0.17</v>
      </c>
      <c r="AL9" s="96" t="s">
        <v>13</v>
      </c>
    </row>
    <row r="10" spans="1:39">
      <c r="A10" t="s">
        <v>2828</v>
      </c>
      <c r="B10" s="6">
        <v>0.23</v>
      </c>
      <c r="C10" s="21">
        <v>0.13</v>
      </c>
      <c r="D10" s="22">
        <f t="shared" si="10"/>
        <v>0.1</v>
      </c>
      <c r="E10" s="6">
        <v>0.26</v>
      </c>
      <c r="F10" s="21">
        <v>0.13</v>
      </c>
      <c r="G10" s="22">
        <f t="shared" si="0"/>
        <v>0.13</v>
      </c>
      <c r="H10" s="6">
        <v>0.25</v>
      </c>
      <c r="I10" s="21">
        <v>0.13</v>
      </c>
      <c r="J10" s="22">
        <f t="shared" si="1"/>
        <v>0.12</v>
      </c>
      <c r="K10" s="6">
        <v>0.24</v>
      </c>
      <c r="L10" s="21">
        <v>0.13</v>
      </c>
      <c r="M10" s="22">
        <f t="shared" si="2"/>
        <v>0.10999999999999999</v>
      </c>
      <c r="N10" s="6">
        <v>0.25</v>
      </c>
      <c r="O10" s="21">
        <v>0.13</v>
      </c>
      <c r="P10" s="22">
        <f t="shared" si="3"/>
        <v>0.12</v>
      </c>
      <c r="Q10" s="6">
        <v>0.3</v>
      </c>
      <c r="R10" s="21">
        <v>0.13</v>
      </c>
      <c r="S10" s="22">
        <f t="shared" si="4"/>
        <v>0.16999999999999998</v>
      </c>
      <c r="T10" s="6">
        <v>0.44</v>
      </c>
      <c r="U10" s="21">
        <v>0.13</v>
      </c>
      <c r="V10" s="22">
        <f t="shared" si="5"/>
        <v>0.31</v>
      </c>
      <c r="W10" s="6">
        <v>0.46</v>
      </c>
      <c r="X10" s="21">
        <v>0.13</v>
      </c>
      <c r="Y10" s="22">
        <f t="shared" si="6"/>
        <v>0.33</v>
      </c>
      <c r="Z10" s="6">
        <v>0.46</v>
      </c>
      <c r="AA10" s="21">
        <v>0.13</v>
      </c>
      <c r="AB10" s="22">
        <f t="shared" si="7"/>
        <v>0.33</v>
      </c>
      <c r="AC10" s="6">
        <v>0.47</v>
      </c>
      <c r="AD10" s="21">
        <v>0.13</v>
      </c>
      <c r="AE10" s="22">
        <f t="shared" si="8"/>
        <v>0.33999999999999997</v>
      </c>
      <c r="AF10" s="5">
        <f t="shared" si="11"/>
        <v>0.19222222222222221</v>
      </c>
      <c r="AG10" s="96">
        <v>6684.26</v>
      </c>
      <c r="AH10" s="230">
        <f t="shared" si="9"/>
        <v>1.6553109504738293E-2</v>
      </c>
      <c r="AI10" s="8">
        <f t="shared" si="12"/>
        <v>3.1818754936885829E-3</v>
      </c>
      <c r="AJ10" s="96">
        <v>8021.34</v>
      </c>
      <c r="AK10">
        <v>0.02</v>
      </c>
      <c r="AL10" s="96">
        <v>1.85</v>
      </c>
    </row>
    <row r="11" spans="1:39">
      <c r="A11" t="s">
        <v>2829</v>
      </c>
      <c r="B11" s="6">
        <v>0.43</v>
      </c>
      <c r="C11" s="21">
        <v>0.13</v>
      </c>
      <c r="D11" s="22">
        <f t="shared" si="10"/>
        <v>0.3</v>
      </c>
      <c r="E11" s="6">
        <v>0.27</v>
      </c>
      <c r="F11" s="21">
        <v>0.13</v>
      </c>
      <c r="G11" s="22">
        <f t="shared" si="0"/>
        <v>0.14000000000000001</v>
      </c>
      <c r="H11" s="6">
        <v>0.23</v>
      </c>
      <c r="I11" s="21">
        <v>0.13</v>
      </c>
      <c r="J11" s="22">
        <f t="shared" si="1"/>
        <v>0.1</v>
      </c>
      <c r="K11" s="6">
        <v>0.2</v>
      </c>
      <c r="L11" s="21">
        <v>0.13</v>
      </c>
      <c r="M11" s="22">
        <f t="shared" si="2"/>
        <v>7.0000000000000007E-2</v>
      </c>
      <c r="N11" s="6">
        <v>0.08</v>
      </c>
      <c r="O11" s="21">
        <v>0.13</v>
      </c>
      <c r="P11" s="22">
        <f t="shared" si="3"/>
        <v>-0.05</v>
      </c>
      <c r="Q11" s="6">
        <v>0.16</v>
      </c>
      <c r="R11" s="21">
        <v>0.13</v>
      </c>
      <c r="S11" s="22">
        <f t="shared" si="4"/>
        <v>0.03</v>
      </c>
      <c r="T11" s="6">
        <v>0.15</v>
      </c>
      <c r="U11" s="21">
        <v>0.13</v>
      </c>
      <c r="V11" s="22">
        <f t="shared" si="5"/>
        <v>1.999999999999999E-2</v>
      </c>
      <c r="W11" s="6">
        <v>0.18</v>
      </c>
      <c r="X11" s="21">
        <v>0.13</v>
      </c>
      <c r="Y11" s="22">
        <f t="shared" si="6"/>
        <v>4.9999999999999989E-2</v>
      </c>
      <c r="Z11" s="6">
        <v>0.19</v>
      </c>
      <c r="AA11" s="21">
        <v>0.13</v>
      </c>
      <c r="AB11" s="22">
        <f t="shared" si="7"/>
        <v>0.06</v>
      </c>
      <c r="AC11" s="6">
        <v>0.24</v>
      </c>
      <c r="AD11" s="21">
        <v>0.13</v>
      </c>
      <c r="AE11" s="22">
        <f t="shared" si="8"/>
        <v>0.10999999999999999</v>
      </c>
      <c r="AF11" s="5">
        <f t="shared" si="11"/>
        <v>8.5555555555555565E-2</v>
      </c>
      <c r="AG11" s="96">
        <v>7124.99</v>
      </c>
      <c r="AH11" s="230">
        <f t="shared" si="9"/>
        <v>1.7644546994007606E-2</v>
      </c>
      <c r="AI11" s="8">
        <f t="shared" si="12"/>
        <v>1.5095890205984288E-3</v>
      </c>
      <c r="AJ11" s="96">
        <v>8753.49</v>
      </c>
      <c r="AK11">
        <v>0.22</v>
      </c>
      <c r="AL11" s="96">
        <v>4.17</v>
      </c>
    </row>
    <row r="12" spans="1:39">
      <c r="A12" s="76" t="s">
        <v>2830</v>
      </c>
      <c r="B12" s="6">
        <v>0.38</v>
      </c>
      <c r="C12" s="21">
        <v>0.13</v>
      </c>
      <c r="D12" s="22">
        <f t="shared" si="10"/>
        <v>0.25</v>
      </c>
      <c r="E12" s="6">
        <v>0.18</v>
      </c>
      <c r="F12" s="21">
        <v>0.13</v>
      </c>
      <c r="G12" s="22">
        <f t="shared" si="0"/>
        <v>4.9999999999999989E-2</v>
      </c>
      <c r="H12" s="6">
        <v>0.28999999999999998</v>
      </c>
      <c r="I12" s="21">
        <v>0.13</v>
      </c>
      <c r="J12" s="22">
        <f t="shared" si="1"/>
        <v>0.15999999999999998</v>
      </c>
      <c r="K12" s="6">
        <v>0.35</v>
      </c>
      <c r="L12" s="21">
        <v>0.13</v>
      </c>
      <c r="M12" s="22">
        <f t="shared" si="2"/>
        <v>0.21999999999999997</v>
      </c>
      <c r="N12" s="6">
        <v>0.38</v>
      </c>
      <c r="O12" s="21">
        <v>0.13</v>
      </c>
      <c r="P12" s="22">
        <f t="shared" si="3"/>
        <v>0.25</v>
      </c>
      <c r="Q12" s="6">
        <v>0.36</v>
      </c>
      <c r="R12" s="21">
        <v>0.13</v>
      </c>
      <c r="S12" s="22">
        <f t="shared" si="4"/>
        <v>0.22999999999999998</v>
      </c>
      <c r="T12" s="6">
        <v>0.33</v>
      </c>
      <c r="U12" s="21">
        <v>0.13</v>
      </c>
      <c r="V12" s="22">
        <f t="shared" si="5"/>
        <v>0.2</v>
      </c>
      <c r="W12" s="6">
        <v>0.22</v>
      </c>
      <c r="X12" s="21">
        <v>0.13</v>
      </c>
      <c r="Y12" s="22">
        <f t="shared" si="6"/>
        <v>0.09</v>
      </c>
      <c r="Z12" s="6">
        <v>0.27</v>
      </c>
      <c r="AA12" s="21">
        <v>0.13</v>
      </c>
      <c r="AB12" s="22">
        <f t="shared" si="7"/>
        <v>0.14000000000000001</v>
      </c>
      <c r="AC12" s="6">
        <v>0.31</v>
      </c>
      <c r="AD12" s="21">
        <v>0.13</v>
      </c>
      <c r="AE12" s="22">
        <f t="shared" si="8"/>
        <v>0.18</v>
      </c>
      <c r="AF12" s="5">
        <f t="shared" si="11"/>
        <v>0.18111111111111111</v>
      </c>
      <c r="AG12" s="96">
        <v>3723.1</v>
      </c>
      <c r="AH12" s="230">
        <f t="shared" si="9"/>
        <v>9.2200007176697404E-3</v>
      </c>
      <c r="AI12" s="8">
        <f t="shared" si="12"/>
        <v>1.6698445744224085E-3</v>
      </c>
      <c r="AJ12" s="96">
        <v>5156.6000000000004</v>
      </c>
      <c r="AK12">
        <v>0.18</v>
      </c>
      <c r="AL12" s="96">
        <v>20.81</v>
      </c>
    </row>
    <row r="13" spans="1:39">
      <c r="A13" s="76" t="s">
        <v>2831</v>
      </c>
      <c r="B13" s="6" t="s">
        <v>13</v>
      </c>
      <c r="C13" s="21">
        <v>0.13</v>
      </c>
      <c r="D13" s="22" t="s">
        <v>13</v>
      </c>
      <c r="E13" s="6" t="s">
        <v>13</v>
      </c>
      <c r="F13" s="21">
        <v>0.13</v>
      </c>
      <c r="G13" s="22" t="s">
        <v>13</v>
      </c>
      <c r="H13" s="6" t="s">
        <v>13</v>
      </c>
      <c r="I13" s="21">
        <v>0.13</v>
      </c>
      <c r="J13" s="22" t="s">
        <v>13</v>
      </c>
      <c r="K13" s="6" t="s">
        <v>13</v>
      </c>
      <c r="L13" s="21">
        <v>0.13</v>
      </c>
      <c r="M13" s="22" t="s">
        <v>13</v>
      </c>
      <c r="N13" s="6">
        <v>0.05</v>
      </c>
      <c r="O13" s="21">
        <v>0.13</v>
      </c>
      <c r="P13" s="22">
        <f t="shared" si="3"/>
        <v>-0.08</v>
      </c>
      <c r="Q13" s="6">
        <v>0.44</v>
      </c>
      <c r="R13" s="21">
        <v>0.13</v>
      </c>
      <c r="S13" s="22">
        <f t="shared" si="4"/>
        <v>0.31</v>
      </c>
      <c r="T13" s="6">
        <v>0.46</v>
      </c>
      <c r="U13" s="21">
        <v>0.13</v>
      </c>
      <c r="V13" s="22">
        <f t="shared" si="5"/>
        <v>0.33</v>
      </c>
      <c r="W13" s="6">
        <v>0.44</v>
      </c>
      <c r="X13" s="21">
        <v>0.13</v>
      </c>
      <c r="Y13" s="22">
        <f t="shared" si="6"/>
        <v>0.31</v>
      </c>
      <c r="Z13" s="6">
        <v>0.39</v>
      </c>
      <c r="AA13" s="21">
        <v>0.13</v>
      </c>
      <c r="AB13" s="22">
        <f t="shared" si="7"/>
        <v>0.26</v>
      </c>
      <c r="AC13" s="6">
        <v>0.42</v>
      </c>
      <c r="AD13" s="21">
        <v>0.13</v>
      </c>
      <c r="AE13" s="22">
        <f t="shared" si="8"/>
        <v>0.28999999999999998</v>
      </c>
      <c r="AF13" s="5">
        <f t="shared" si="11"/>
        <v>0.23200000000000004</v>
      </c>
      <c r="AG13" s="96">
        <v>3028.6</v>
      </c>
      <c r="AH13" s="230">
        <f t="shared" si="9"/>
        <v>7.5001193020693977E-3</v>
      </c>
      <c r="AI13" s="8">
        <f t="shared" si="12"/>
        <v>1.7400276780801006E-3</v>
      </c>
      <c r="AJ13" s="96">
        <v>4081.7</v>
      </c>
      <c r="AK13">
        <v>0.16</v>
      </c>
      <c r="AL13" s="96" t="s">
        <v>13</v>
      </c>
    </row>
    <row r="14" spans="1:39">
      <c r="A14" s="76" t="s">
        <v>2832</v>
      </c>
      <c r="B14" s="6">
        <v>0.28000000000000003</v>
      </c>
      <c r="C14" s="21">
        <v>0.13</v>
      </c>
      <c r="D14" s="22">
        <f t="shared" si="10"/>
        <v>0.15000000000000002</v>
      </c>
      <c r="E14" s="6">
        <v>0.32</v>
      </c>
      <c r="F14" s="21">
        <v>0.13</v>
      </c>
      <c r="G14" s="22">
        <f t="shared" si="0"/>
        <v>0.19</v>
      </c>
      <c r="H14" s="6">
        <v>0.3</v>
      </c>
      <c r="I14" s="21">
        <v>0.13</v>
      </c>
      <c r="J14" s="22">
        <f t="shared" si="1"/>
        <v>0.16999999999999998</v>
      </c>
      <c r="K14" s="6">
        <v>0.28000000000000003</v>
      </c>
      <c r="L14" s="21">
        <v>0.13</v>
      </c>
      <c r="M14" s="22">
        <f t="shared" si="2"/>
        <v>0.15000000000000002</v>
      </c>
      <c r="N14" s="6">
        <v>0.26</v>
      </c>
      <c r="O14" s="21">
        <v>0.13</v>
      </c>
      <c r="P14" s="22">
        <f t="shared" si="3"/>
        <v>0.13</v>
      </c>
      <c r="Q14" s="6">
        <v>0.19</v>
      </c>
      <c r="R14" s="21">
        <v>0.13</v>
      </c>
      <c r="S14" s="22">
        <f t="shared" si="4"/>
        <v>0.06</v>
      </c>
      <c r="T14" s="6">
        <v>0.25</v>
      </c>
      <c r="U14" s="21">
        <v>0.13</v>
      </c>
      <c r="V14" s="22">
        <f t="shared" si="5"/>
        <v>0.12</v>
      </c>
      <c r="W14" s="6">
        <v>0.23</v>
      </c>
      <c r="X14" s="21">
        <v>0.13</v>
      </c>
      <c r="Y14" s="22">
        <f t="shared" si="6"/>
        <v>0.1</v>
      </c>
      <c r="Z14" s="6">
        <v>0.23</v>
      </c>
      <c r="AA14" s="21">
        <v>0.13</v>
      </c>
      <c r="AB14" s="22">
        <f t="shared" si="7"/>
        <v>0.1</v>
      </c>
      <c r="AC14" s="6">
        <v>0.3</v>
      </c>
      <c r="AD14" s="21">
        <v>0.13</v>
      </c>
      <c r="AE14" s="22">
        <f t="shared" si="8"/>
        <v>0.16999999999999998</v>
      </c>
      <c r="AF14" s="5">
        <f t="shared" si="11"/>
        <v>0.13777777777777778</v>
      </c>
      <c r="AG14" s="96">
        <v>2401.3000000000002</v>
      </c>
      <c r="AH14" s="230">
        <f t="shared" si="9"/>
        <v>5.9466540580001472E-3</v>
      </c>
      <c r="AI14" s="8">
        <f t="shared" si="12"/>
        <v>8.1931678132446471E-4</v>
      </c>
      <c r="AJ14" s="96">
        <v>3439.8</v>
      </c>
      <c r="AK14">
        <v>0</v>
      </c>
      <c r="AL14" s="96">
        <v>23.56</v>
      </c>
    </row>
    <row r="15" spans="1:39">
      <c r="A15" s="76" t="s">
        <v>2833</v>
      </c>
      <c r="B15" s="6">
        <v>0.08</v>
      </c>
      <c r="C15" s="21">
        <v>0.13</v>
      </c>
      <c r="D15" s="22">
        <f t="shared" si="10"/>
        <v>-0.05</v>
      </c>
      <c r="E15" s="6">
        <v>0.31</v>
      </c>
      <c r="F15" s="21">
        <v>0.13</v>
      </c>
      <c r="G15" s="22">
        <f t="shared" si="0"/>
        <v>0.18</v>
      </c>
      <c r="H15" s="6">
        <v>0.36</v>
      </c>
      <c r="I15" s="21">
        <v>0.13</v>
      </c>
      <c r="J15" s="22">
        <f t="shared" si="1"/>
        <v>0.22999999999999998</v>
      </c>
      <c r="K15" s="6">
        <v>0.4</v>
      </c>
      <c r="L15" s="21">
        <v>0.13</v>
      </c>
      <c r="M15" s="22">
        <f t="shared" si="2"/>
        <v>0.27</v>
      </c>
      <c r="N15" s="6">
        <v>0.34</v>
      </c>
      <c r="O15" s="21">
        <v>0.13</v>
      </c>
      <c r="P15" s="22">
        <f t="shared" si="3"/>
        <v>0.21000000000000002</v>
      </c>
      <c r="Q15" s="6">
        <v>0.37</v>
      </c>
      <c r="R15" s="21">
        <v>0.13</v>
      </c>
      <c r="S15" s="22">
        <f t="shared" si="4"/>
        <v>0.24</v>
      </c>
      <c r="T15" s="6">
        <v>0.35</v>
      </c>
      <c r="U15" s="21">
        <v>0.13</v>
      </c>
      <c r="V15" s="22">
        <f t="shared" si="5"/>
        <v>0.21999999999999997</v>
      </c>
      <c r="W15" s="6">
        <v>0.34</v>
      </c>
      <c r="X15" s="21">
        <v>0.13</v>
      </c>
      <c r="Y15" s="22">
        <f t="shared" si="6"/>
        <v>0.21000000000000002</v>
      </c>
      <c r="Z15" s="6">
        <v>0.33</v>
      </c>
      <c r="AA15" s="21">
        <v>0.13</v>
      </c>
      <c r="AB15" s="22">
        <f t="shared" si="7"/>
        <v>0.2</v>
      </c>
      <c r="AC15" s="6" t="s">
        <v>13</v>
      </c>
      <c r="AD15" s="21">
        <v>0.13</v>
      </c>
      <c r="AE15" s="22" t="s">
        <v>13</v>
      </c>
      <c r="AF15" s="5">
        <f t="shared" si="11"/>
        <v>0.18875</v>
      </c>
      <c r="AG15" s="96">
        <v>2908.55</v>
      </c>
      <c r="AH15" s="230">
        <f t="shared" si="9"/>
        <v>7.2028237456362504E-3</v>
      </c>
      <c r="AI15" s="8">
        <f t="shared" si="12"/>
        <v>1.3595329819888423E-3</v>
      </c>
      <c r="AJ15" s="96">
        <v>4168.74</v>
      </c>
      <c r="AK15">
        <v>0.05</v>
      </c>
      <c r="AL15" s="96">
        <v>21.01</v>
      </c>
    </row>
    <row r="16" spans="1:39">
      <c r="A16" s="76" t="s">
        <v>2834</v>
      </c>
      <c r="B16" s="6">
        <v>0.28000000000000003</v>
      </c>
      <c r="C16" s="21">
        <v>0.13</v>
      </c>
      <c r="D16" s="22">
        <f t="shared" si="10"/>
        <v>0.15000000000000002</v>
      </c>
      <c r="E16" s="6">
        <v>0.16</v>
      </c>
      <c r="F16" s="21">
        <v>0.13</v>
      </c>
      <c r="G16" s="22">
        <f t="shared" si="0"/>
        <v>0.03</v>
      </c>
      <c r="H16" s="6">
        <v>0.25</v>
      </c>
      <c r="I16" s="21">
        <v>0.13</v>
      </c>
      <c r="J16" s="22">
        <f t="shared" si="1"/>
        <v>0.12</v>
      </c>
      <c r="K16" s="6">
        <v>0.22</v>
      </c>
      <c r="L16" s="21">
        <v>0.13</v>
      </c>
      <c r="M16" s="22">
        <f t="shared" si="2"/>
        <v>0.09</v>
      </c>
      <c r="N16" s="6">
        <v>0.48</v>
      </c>
      <c r="O16" s="21">
        <v>0.13</v>
      </c>
      <c r="P16" s="22">
        <f t="shared" si="3"/>
        <v>0.35</v>
      </c>
      <c r="Q16" s="6">
        <v>0.6</v>
      </c>
      <c r="R16" s="21">
        <v>0.13</v>
      </c>
      <c r="S16" s="22">
        <f t="shared" si="4"/>
        <v>0.47</v>
      </c>
      <c r="T16" s="6">
        <v>0.71</v>
      </c>
      <c r="U16" s="21">
        <v>0.13</v>
      </c>
      <c r="V16" s="22">
        <f t="shared" si="5"/>
        <v>0.57999999999999996</v>
      </c>
      <c r="W16" s="6">
        <v>0.56000000000000005</v>
      </c>
      <c r="X16" s="21">
        <v>0.13</v>
      </c>
      <c r="Y16" s="22">
        <f t="shared" si="6"/>
        <v>0.43000000000000005</v>
      </c>
      <c r="Z16" s="6">
        <v>0.56999999999999995</v>
      </c>
      <c r="AA16" s="21">
        <v>0.13</v>
      </c>
      <c r="AB16" s="22">
        <f t="shared" si="7"/>
        <v>0.43999999999999995</v>
      </c>
      <c r="AC16" s="6">
        <v>0.51</v>
      </c>
      <c r="AD16" s="21">
        <v>0.13</v>
      </c>
      <c r="AE16" s="22">
        <f t="shared" si="8"/>
        <v>0.38</v>
      </c>
      <c r="AF16" s="5">
        <f t="shared" si="11"/>
        <v>0.28888888888888892</v>
      </c>
      <c r="AG16" s="96">
        <v>1148.31</v>
      </c>
      <c r="AH16" s="230">
        <f t="shared" si="9"/>
        <v>2.8437106239712442E-3</v>
      </c>
      <c r="AI16" s="8">
        <f t="shared" si="12"/>
        <v>8.2151640248058174E-4</v>
      </c>
      <c r="AJ16" s="96">
        <v>1388.98</v>
      </c>
      <c r="AK16">
        <v>0.05</v>
      </c>
      <c r="AL16" s="96">
        <v>19.149999999999999</v>
      </c>
    </row>
    <row r="17" spans="1:38">
      <c r="A17" s="76" t="s">
        <v>2835</v>
      </c>
      <c r="B17" s="6">
        <v>0.24</v>
      </c>
      <c r="C17" s="21">
        <v>0.13</v>
      </c>
      <c r="D17" s="22">
        <f t="shared" si="10"/>
        <v>0.10999999999999999</v>
      </c>
      <c r="E17" s="6">
        <v>0.21</v>
      </c>
      <c r="F17" s="21">
        <v>0.13</v>
      </c>
      <c r="G17" s="22">
        <f t="shared" si="0"/>
        <v>7.9999999999999988E-2</v>
      </c>
      <c r="H17" s="6">
        <v>0.25</v>
      </c>
      <c r="I17" s="21">
        <v>0.13</v>
      </c>
      <c r="J17" s="22">
        <f t="shared" si="1"/>
        <v>0.12</v>
      </c>
      <c r="K17" s="6">
        <v>0.28000000000000003</v>
      </c>
      <c r="L17" s="21">
        <v>0.13</v>
      </c>
      <c r="M17" s="22">
        <f t="shared" si="2"/>
        <v>0.15000000000000002</v>
      </c>
      <c r="N17" s="6">
        <v>0.3</v>
      </c>
      <c r="O17" s="21">
        <v>0.13</v>
      </c>
      <c r="P17" s="22">
        <f t="shared" si="3"/>
        <v>0.16999999999999998</v>
      </c>
      <c r="Q17" s="6">
        <v>0.28999999999999998</v>
      </c>
      <c r="R17" s="21">
        <v>0.13</v>
      </c>
      <c r="S17" s="22">
        <f t="shared" si="4"/>
        <v>0.15999999999999998</v>
      </c>
      <c r="T17" s="6">
        <v>0.23</v>
      </c>
      <c r="U17" s="21">
        <v>0.13</v>
      </c>
      <c r="V17" s="22">
        <f t="shared" si="5"/>
        <v>0.1</v>
      </c>
      <c r="W17" s="6">
        <v>0.23</v>
      </c>
      <c r="X17" s="21">
        <v>0.13</v>
      </c>
      <c r="Y17" s="22">
        <f t="shared" si="6"/>
        <v>0.1</v>
      </c>
      <c r="Z17" s="6">
        <v>0.2</v>
      </c>
      <c r="AA17" s="21">
        <v>0.13</v>
      </c>
      <c r="AB17" s="22">
        <f t="shared" si="7"/>
        <v>7.0000000000000007E-2</v>
      </c>
      <c r="AC17" s="6">
        <v>0.2</v>
      </c>
      <c r="AD17" s="21">
        <v>0.13</v>
      </c>
      <c r="AE17" s="22">
        <f t="shared" si="8"/>
        <v>7.0000000000000007E-2</v>
      </c>
      <c r="AF17" s="5">
        <f t="shared" si="11"/>
        <v>0.11777777777777776</v>
      </c>
      <c r="AG17" s="96">
        <v>2390.38</v>
      </c>
      <c r="AH17" s="230">
        <f t="shared" si="9"/>
        <v>5.9196114301263451E-3</v>
      </c>
      <c r="AI17" s="8">
        <f t="shared" si="12"/>
        <v>6.9719867954821382E-4</v>
      </c>
      <c r="AJ17" s="96">
        <v>3092.17</v>
      </c>
      <c r="AK17">
        <v>0</v>
      </c>
      <c r="AL17" s="96">
        <v>10.35</v>
      </c>
    </row>
    <row r="18" spans="1:38">
      <c r="A18" s="76" t="s">
        <v>2836</v>
      </c>
      <c r="B18" s="6" t="s">
        <v>13</v>
      </c>
      <c r="C18" s="21">
        <v>0.13</v>
      </c>
      <c r="D18" s="22" t="s">
        <v>13</v>
      </c>
      <c r="E18" s="6" t="s">
        <v>13</v>
      </c>
      <c r="F18" s="21">
        <v>0.13</v>
      </c>
      <c r="G18" s="22" t="s">
        <v>13</v>
      </c>
      <c r="H18" s="6">
        <v>-0.24</v>
      </c>
      <c r="I18" s="21">
        <v>0.13</v>
      </c>
      <c r="J18" s="22">
        <f t="shared" si="1"/>
        <v>-0.37</v>
      </c>
      <c r="K18" s="6">
        <v>-0.39</v>
      </c>
      <c r="L18" s="21">
        <v>0.13</v>
      </c>
      <c r="M18" s="22">
        <f t="shared" si="2"/>
        <v>-0.52</v>
      </c>
      <c r="N18" s="6">
        <v>-0.33</v>
      </c>
      <c r="O18" s="21">
        <v>0.13</v>
      </c>
      <c r="P18" s="22">
        <f t="shared" si="3"/>
        <v>-0.46</v>
      </c>
      <c r="Q18" s="6">
        <v>-0.05</v>
      </c>
      <c r="R18" s="21">
        <v>0.13</v>
      </c>
      <c r="S18" s="22">
        <f t="shared" si="4"/>
        <v>-0.18</v>
      </c>
      <c r="T18" s="6">
        <v>0.02</v>
      </c>
      <c r="U18" s="21">
        <v>0.13</v>
      </c>
      <c r="V18" s="22">
        <f t="shared" si="5"/>
        <v>-0.11</v>
      </c>
      <c r="W18" s="6">
        <v>0.08</v>
      </c>
      <c r="X18" s="21">
        <v>0.13</v>
      </c>
      <c r="Y18" s="22">
        <f t="shared" si="6"/>
        <v>-0.05</v>
      </c>
      <c r="Z18" s="6">
        <v>7.0000000000000007E-2</v>
      </c>
      <c r="AA18" s="21">
        <v>0.13</v>
      </c>
      <c r="AB18" s="22">
        <f t="shared" si="7"/>
        <v>-0.06</v>
      </c>
      <c r="AC18" s="6">
        <v>0.04</v>
      </c>
      <c r="AD18" s="21">
        <v>0.13</v>
      </c>
      <c r="AE18" s="22">
        <f t="shared" si="8"/>
        <v>-0.09</v>
      </c>
      <c r="AF18" s="5">
        <f t="shared" si="11"/>
        <v>-0.25428571428571434</v>
      </c>
      <c r="AG18" s="96">
        <v>2827.29</v>
      </c>
      <c r="AH18" s="230">
        <f t="shared" si="9"/>
        <v>7.0015889525020759E-3</v>
      </c>
      <c r="AI18" s="8">
        <f t="shared" si="12"/>
        <v>-1.7804040479219567E-3</v>
      </c>
      <c r="AJ18" s="96">
        <v>3175.06</v>
      </c>
      <c r="AK18">
        <v>0.01</v>
      </c>
      <c r="AL18" s="96" t="s">
        <v>13</v>
      </c>
    </row>
    <row r="19" spans="1:38">
      <c r="A19" s="76" t="s">
        <v>2837</v>
      </c>
      <c r="B19" s="6">
        <v>0.12</v>
      </c>
      <c r="C19" s="21">
        <v>0.13</v>
      </c>
      <c r="D19" s="22">
        <f t="shared" si="10"/>
        <v>-1.0000000000000009E-2</v>
      </c>
      <c r="E19" s="6">
        <v>0.2</v>
      </c>
      <c r="F19" s="21">
        <v>0.13</v>
      </c>
      <c r="G19" s="22">
        <f t="shared" si="0"/>
        <v>7.0000000000000007E-2</v>
      </c>
      <c r="H19" s="6">
        <v>0.22</v>
      </c>
      <c r="I19" s="21">
        <v>0.13</v>
      </c>
      <c r="J19" s="22">
        <f t="shared" si="1"/>
        <v>0.09</v>
      </c>
      <c r="K19" s="6">
        <v>0.24</v>
      </c>
      <c r="L19" s="21">
        <v>0.13</v>
      </c>
      <c r="M19" s="22">
        <f t="shared" si="2"/>
        <v>0.10999999999999999</v>
      </c>
      <c r="N19" s="6">
        <v>0.32</v>
      </c>
      <c r="O19" s="21">
        <v>0.13</v>
      </c>
      <c r="P19" s="22">
        <f t="shared" si="3"/>
        <v>0.19</v>
      </c>
      <c r="Q19" s="6">
        <v>0.44</v>
      </c>
      <c r="R19" s="21">
        <v>0.13</v>
      </c>
      <c r="S19" s="22">
        <f t="shared" si="4"/>
        <v>0.31</v>
      </c>
      <c r="T19" s="6">
        <v>0.4</v>
      </c>
      <c r="U19" s="21">
        <v>0.13</v>
      </c>
      <c r="V19" s="22">
        <f t="shared" si="5"/>
        <v>0.27</v>
      </c>
      <c r="W19" s="6">
        <v>0.43</v>
      </c>
      <c r="X19" s="21">
        <v>0.13</v>
      </c>
      <c r="Y19" s="22">
        <f t="shared" si="6"/>
        <v>0.3</v>
      </c>
      <c r="Z19" s="6">
        <v>0.43</v>
      </c>
      <c r="AA19" s="21">
        <v>0.13</v>
      </c>
      <c r="AB19" s="22">
        <f t="shared" si="7"/>
        <v>0.3</v>
      </c>
      <c r="AC19" s="6">
        <v>0.02</v>
      </c>
      <c r="AD19" s="21">
        <v>0.13</v>
      </c>
      <c r="AE19" s="22">
        <f t="shared" si="8"/>
        <v>-0.11</v>
      </c>
      <c r="AF19" s="5">
        <f t="shared" si="11"/>
        <v>0.13555555555555554</v>
      </c>
      <c r="AG19" s="96">
        <v>2602.27</v>
      </c>
      <c r="AH19" s="230">
        <f t="shared" si="9"/>
        <v>6.4443424209853174E-3</v>
      </c>
      <c r="AI19" s="8">
        <f t="shared" si="12"/>
        <v>8.7356641706689848E-4</v>
      </c>
      <c r="AJ19" s="96">
        <v>2786.99</v>
      </c>
      <c r="AK19">
        <v>0</v>
      </c>
      <c r="AL19" s="96">
        <v>20.04</v>
      </c>
    </row>
    <row r="20" spans="1:38">
      <c r="A20" s="76" t="s">
        <v>2838</v>
      </c>
      <c r="B20" s="6">
        <v>0.08</v>
      </c>
      <c r="C20" s="21">
        <v>0.13</v>
      </c>
      <c r="D20" s="22">
        <f t="shared" si="10"/>
        <v>-0.05</v>
      </c>
      <c r="E20" s="6">
        <v>7.0000000000000007E-2</v>
      </c>
      <c r="F20" s="21">
        <v>0.13</v>
      </c>
      <c r="G20" s="22">
        <f t="shared" si="0"/>
        <v>-0.06</v>
      </c>
      <c r="H20" s="6">
        <v>0.04</v>
      </c>
      <c r="I20" s="21">
        <v>0.13</v>
      </c>
      <c r="J20" s="22">
        <f t="shared" si="1"/>
        <v>-0.09</v>
      </c>
      <c r="K20" s="6">
        <v>7.0000000000000007E-2</v>
      </c>
      <c r="L20" s="21">
        <v>0.13</v>
      </c>
      <c r="M20" s="22">
        <f t="shared" si="2"/>
        <v>-0.06</v>
      </c>
      <c r="N20" s="6">
        <v>0.09</v>
      </c>
      <c r="O20" s="21">
        <v>0.13</v>
      </c>
      <c r="P20" s="22">
        <f t="shared" si="3"/>
        <v>-4.0000000000000008E-2</v>
      </c>
      <c r="Q20" s="6">
        <v>0.1</v>
      </c>
      <c r="R20" s="21">
        <v>0.13</v>
      </c>
      <c r="S20" s="22">
        <f t="shared" si="4"/>
        <v>-0.03</v>
      </c>
      <c r="T20" s="6">
        <v>0.12</v>
      </c>
      <c r="U20" s="21">
        <v>0.13</v>
      </c>
      <c r="V20" s="22">
        <f t="shared" si="5"/>
        <v>-1.0000000000000009E-2</v>
      </c>
      <c r="W20" s="6">
        <v>0.14000000000000001</v>
      </c>
      <c r="X20" s="21">
        <v>0.13</v>
      </c>
      <c r="Y20" s="22">
        <f t="shared" si="6"/>
        <v>1.0000000000000009E-2</v>
      </c>
      <c r="Z20" s="6">
        <v>0.13</v>
      </c>
      <c r="AA20" s="21">
        <v>0.13</v>
      </c>
      <c r="AB20" s="22">
        <f t="shared" si="7"/>
        <v>0</v>
      </c>
      <c r="AC20" s="6">
        <v>0.15</v>
      </c>
      <c r="AD20" s="21">
        <v>0.13</v>
      </c>
      <c r="AE20" s="22">
        <f t="shared" si="8"/>
        <v>1.999999999999999E-2</v>
      </c>
      <c r="AF20" s="5">
        <f t="shared" si="11"/>
        <v>-3.4444444444444451E-2</v>
      </c>
      <c r="AG20" s="96">
        <v>4114.62</v>
      </c>
      <c r="AH20" s="230">
        <f t="shared" si="9"/>
        <v>1.0189573031328265E-2</v>
      </c>
      <c r="AI20" s="8">
        <f t="shared" si="12"/>
        <v>-3.5097418219019586E-4</v>
      </c>
      <c r="AJ20" s="96">
        <v>4587.05</v>
      </c>
      <c r="AK20">
        <v>0.49</v>
      </c>
      <c r="AL20" s="96">
        <v>1.85</v>
      </c>
    </row>
    <row r="21" spans="1:38">
      <c r="A21" s="76" t="s">
        <v>2839</v>
      </c>
      <c r="B21" s="6">
        <v>0.25</v>
      </c>
      <c r="C21" s="21">
        <v>0.13</v>
      </c>
      <c r="D21" s="22">
        <f t="shared" si="10"/>
        <v>0.12</v>
      </c>
      <c r="E21" s="6">
        <v>0.16</v>
      </c>
      <c r="F21" s="21">
        <v>0.13</v>
      </c>
      <c r="G21" s="22">
        <f t="shared" si="0"/>
        <v>0.03</v>
      </c>
      <c r="H21" s="6">
        <v>0.22</v>
      </c>
      <c r="I21" s="21">
        <v>0.13</v>
      </c>
      <c r="J21" s="22">
        <f t="shared" si="1"/>
        <v>0.09</v>
      </c>
      <c r="K21" s="6">
        <v>0.26</v>
      </c>
      <c r="L21" s="21">
        <v>0.13</v>
      </c>
      <c r="M21" s="22">
        <f t="shared" si="2"/>
        <v>0.13</v>
      </c>
      <c r="N21" s="6">
        <v>0.24</v>
      </c>
      <c r="O21" s="21">
        <v>0.13</v>
      </c>
      <c r="P21" s="22">
        <f t="shared" si="3"/>
        <v>0.10999999999999999</v>
      </c>
      <c r="Q21" s="6">
        <v>0.25</v>
      </c>
      <c r="R21" s="21">
        <v>0.13</v>
      </c>
      <c r="S21" s="22">
        <f t="shared" si="4"/>
        <v>0.12</v>
      </c>
      <c r="T21" s="6">
        <v>0.22</v>
      </c>
      <c r="U21" s="21">
        <v>0.13</v>
      </c>
      <c r="V21" s="22">
        <f t="shared" si="5"/>
        <v>0.09</v>
      </c>
      <c r="W21" s="6">
        <v>0.22</v>
      </c>
      <c r="X21" s="21">
        <v>0.13</v>
      </c>
      <c r="Y21" s="22">
        <f t="shared" si="6"/>
        <v>0.09</v>
      </c>
      <c r="Z21" s="6">
        <v>0.23</v>
      </c>
      <c r="AA21" s="21">
        <v>0.13</v>
      </c>
      <c r="AB21" s="22">
        <f t="shared" si="7"/>
        <v>0.1</v>
      </c>
      <c r="AC21" s="6">
        <v>0.24</v>
      </c>
      <c r="AD21" s="21">
        <v>0.13</v>
      </c>
      <c r="AE21" s="22">
        <f t="shared" si="8"/>
        <v>0.10999999999999999</v>
      </c>
      <c r="AF21" s="5">
        <f t="shared" si="11"/>
        <v>9.8888888888888873E-2</v>
      </c>
      <c r="AG21" s="96">
        <v>3231.2</v>
      </c>
      <c r="AH21" s="230">
        <f t="shared" si="9"/>
        <v>8.0018442477866464E-3</v>
      </c>
      <c r="AI21" s="8">
        <f t="shared" si="12"/>
        <v>7.9129348672556826E-4</v>
      </c>
      <c r="AJ21" s="96">
        <v>4179.7</v>
      </c>
      <c r="AK21">
        <v>0.26</v>
      </c>
      <c r="AL21" s="96">
        <v>0.57999999999999996</v>
      </c>
    </row>
    <row r="22" spans="1:38">
      <c r="A22" s="76" t="s">
        <v>2840</v>
      </c>
      <c r="B22" s="6">
        <v>0.36</v>
      </c>
      <c r="C22" s="21">
        <v>0.13</v>
      </c>
      <c r="D22" s="22">
        <f t="shared" si="10"/>
        <v>0.22999999999999998</v>
      </c>
      <c r="E22" s="6">
        <v>0.28999999999999998</v>
      </c>
      <c r="F22" s="21">
        <v>0.13</v>
      </c>
      <c r="G22" s="22">
        <f t="shared" si="0"/>
        <v>0.15999999999999998</v>
      </c>
      <c r="H22" s="6">
        <v>0.04</v>
      </c>
      <c r="I22" s="21">
        <v>0.13</v>
      </c>
      <c r="J22" s="22">
        <f t="shared" si="1"/>
        <v>-0.09</v>
      </c>
      <c r="K22" s="6">
        <v>0.12</v>
      </c>
      <c r="L22" s="21">
        <v>0.13</v>
      </c>
      <c r="M22" s="22">
        <f t="shared" si="2"/>
        <v>-1.0000000000000009E-2</v>
      </c>
      <c r="N22" s="6">
        <v>0.28000000000000003</v>
      </c>
      <c r="O22" s="21">
        <v>0.13</v>
      </c>
      <c r="P22" s="22">
        <f t="shared" si="3"/>
        <v>0.15000000000000002</v>
      </c>
      <c r="Q22" s="6">
        <v>0.44</v>
      </c>
      <c r="R22" s="21">
        <v>0.13</v>
      </c>
      <c r="S22" s="22">
        <f t="shared" si="4"/>
        <v>0.31</v>
      </c>
      <c r="T22" s="6">
        <v>0.42</v>
      </c>
      <c r="U22" s="21">
        <v>0.13</v>
      </c>
      <c r="V22" s="22">
        <f t="shared" si="5"/>
        <v>0.28999999999999998</v>
      </c>
      <c r="W22" s="6">
        <v>0.35</v>
      </c>
      <c r="X22" s="21">
        <v>0.13</v>
      </c>
      <c r="Y22" s="22">
        <f t="shared" si="6"/>
        <v>0.21999999999999997</v>
      </c>
      <c r="Z22" s="6">
        <v>0.39</v>
      </c>
      <c r="AA22" s="21">
        <v>0.13</v>
      </c>
      <c r="AB22" s="22">
        <f t="shared" si="7"/>
        <v>0.26</v>
      </c>
      <c r="AC22" s="6">
        <v>0.46</v>
      </c>
      <c r="AD22" s="21">
        <v>0.13</v>
      </c>
      <c r="AE22" s="22">
        <f t="shared" si="8"/>
        <v>0.33</v>
      </c>
      <c r="AF22" s="5">
        <f t="shared" si="11"/>
        <v>0.17666666666666667</v>
      </c>
      <c r="AG22" s="96">
        <v>755.67</v>
      </c>
      <c r="AH22" s="230">
        <f t="shared" si="9"/>
        <v>1.8713647074538671E-3</v>
      </c>
      <c r="AI22" s="8">
        <f t="shared" si="12"/>
        <v>3.3060776498351654E-4</v>
      </c>
      <c r="AJ22" s="96">
        <v>1616.46</v>
      </c>
      <c r="AK22">
        <v>0.13</v>
      </c>
      <c r="AL22" s="96">
        <v>15.3</v>
      </c>
    </row>
    <row r="23" spans="1:38">
      <c r="A23" s="76" t="s">
        <v>2841</v>
      </c>
      <c r="B23" s="6">
        <v>0.28999999999999998</v>
      </c>
      <c r="C23" s="21">
        <v>0.13</v>
      </c>
      <c r="D23" s="22">
        <f t="shared" si="10"/>
        <v>0.15999999999999998</v>
      </c>
      <c r="E23" s="6">
        <v>0.19</v>
      </c>
      <c r="F23" s="21">
        <v>0.13</v>
      </c>
      <c r="G23" s="22">
        <f t="shared" si="0"/>
        <v>0.06</v>
      </c>
      <c r="H23" s="6">
        <v>0.24</v>
      </c>
      <c r="I23" s="21">
        <v>0.13</v>
      </c>
      <c r="J23" s="22">
        <f t="shared" si="1"/>
        <v>0.10999999999999999</v>
      </c>
      <c r="K23" s="6">
        <v>0.26</v>
      </c>
      <c r="L23" s="21">
        <v>0.13</v>
      </c>
      <c r="M23" s="22">
        <f t="shared" si="2"/>
        <v>0.13</v>
      </c>
      <c r="N23" s="6">
        <v>0.23</v>
      </c>
      <c r="O23" s="21">
        <v>0.13</v>
      </c>
      <c r="P23" s="22">
        <f t="shared" si="3"/>
        <v>0.1</v>
      </c>
      <c r="Q23" s="6">
        <v>0.15</v>
      </c>
      <c r="R23" s="21">
        <v>0.13</v>
      </c>
      <c r="S23" s="22">
        <f t="shared" si="4"/>
        <v>1.999999999999999E-2</v>
      </c>
      <c r="T23" s="6">
        <v>0.23</v>
      </c>
      <c r="U23" s="21">
        <v>0.13</v>
      </c>
      <c r="V23" s="22">
        <f t="shared" si="5"/>
        <v>0.1</v>
      </c>
      <c r="W23" s="6">
        <v>0.16</v>
      </c>
      <c r="X23" s="21">
        <v>0.13</v>
      </c>
      <c r="Y23" s="22">
        <f t="shared" si="6"/>
        <v>0.03</v>
      </c>
      <c r="Z23" s="6">
        <v>0.16</v>
      </c>
      <c r="AA23" s="21">
        <v>0.13</v>
      </c>
      <c r="AB23" s="22">
        <f t="shared" si="7"/>
        <v>0.03</v>
      </c>
      <c r="AC23" s="6">
        <v>0.17</v>
      </c>
      <c r="AD23" s="21">
        <v>0.13</v>
      </c>
      <c r="AE23" s="22">
        <f t="shared" si="8"/>
        <v>4.0000000000000008E-2</v>
      </c>
      <c r="AF23" s="5">
        <f t="shared" si="11"/>
        <v>8.3333333333333329E-2</v>
      </c>
      <c r="AG23" s="96">
        <v>2037.45</v>
      </c>
      <c r="AH23" s="230">
        <f t="shared" si="9"/>
        <v>5.0456045935419981E-3</v>
      </c>
      <c r="AI23" s="8">
        <f t="shared" si="12"/>
        <v>4.2046704946183317E-4</v>
      </c>
      <c r="AJ23" s="96">
        <v>2687.33</v>
      </c>
      <c r="AK23">
        <v>0.08</v>
      </c>
      <c r="AL23" s="96">
        <v>7.92</v>
      </c>
    </row>
    <row r="24" spans="1:38">
      <c r="A24" s="76" t="s">
        <v>2842</v>
      </c>
      <c r="B24" s="6">
        <v>0.43</v>
      </c>
      <c r="C24" s="21">
        <v>0.13</v>
      </c>
      <c r="D24" s="22">
        <f t="shared" si="10"/>
        <v>0.3</v>
      </c>
      <c r="E24" s="6">
        <v>0.28999999999999998</v>
      </c>
      <c r="F24" s="21">
        <v>0.13</v>
      </c>
      <c r="G24" s="22">
        <f t="shared" si="0"/>
        <v>0.15999999999999998</v>
      </c>
      <c r="H24" s="6">
        <v>0.33</v>
      </c>
      <c r="I24" s="21">
        <v>0.13</v>
      </c>
      <c r="J24" s="22">
        <f t="shared" si="1"/>
        <v>0.2</v>
      </c>
      <c r="K24" s="6">
        <v>0.31</v>
      </c>
      <c r="L24" s="21">
        <v>0.13</v>
      </c>
      <c r="M24" s="22">
        <f t="shared" si="2"/>
        <v>0.18</v>
      </c>
      <c r="N24" s="6">
        <v>0.34</v>
      </c>
      <c r="O24" s="21">
        <v>0.13</v>
      </c>
      <c r="P24" s="22">
        <f t="shared" si="3"/>
        <v>0.21000000000000002</v>
      </c>
      <c r="Q24" s="6">
        <v>0.31</v>
      </c>
      <c r="R24" s="21">
        <v>0.13</v>
      </c>
      <c r="S24" s="22">
        <f t="shared" si="4"/>
        <v>0.18</v>
      </c>
      <c r="T24" s="6">
        <v>0.31</v>
      </c>
      <c r="U24" s="21">
        <v>0.13</v>
      </c>
      <c r="V24" s="22">
        <f t="shared" si="5"/>
        <v>0.18</v>
      </c>
      <c r="W24" s="6">
        <v>0.24</v>
      </c>
      <c r="X24" s="21">
        <v>0.13</v>
      </c>
      <c r="Y24" s="22">
        <f t="shared" si="6"/>
        <v>0.10999999999999999</v>
      </c>
      <c r="Z24" s="6">
        <v>0.23</v>
      </c>
      <c r="AA24" s="21">
        <v>0.13</v>
      </c>
      <c r="AB24" s="22">
        <f t="shared" si="7"/>
        <v>0.1</v>
      </c>
      <c r="AC24" s="6">
        <v>0.24</v>
      </c>
      <c r="AD24" s="21">
        <v>0.13</v>
      </c>
      <c r="AE24" s="22">
        <f t="shared" si="8"/>
        <v>0.10999999999999999</v>
      </c>
      <c r="AF24" s="5">
        <f t="shared" si="11"/>
        <v>0.18111111111111106</v>
      </c>
      <c r="AG24" s="96">
        <v>2797.27</v>
      </c>
      <c r="AH24" s="230">
        <f t="shared" si="9"/>
        <v>6.9272464901603591E-3</v>
      </c>
      <c r="AI24" s="8">
        <f t="shared" si="12"/>
        <v>1.254601308773487E-3</v>
      </c>
      <c r="AJ24" s="96">
        <v>3595.55</v>
      </c>
      <c r="AK24">
        <v>0.34</v>
      </c>
      <c r="AL24" s="96">
        <v>9.94</v>
      </c>
    </row>
    <row r="25" spans="1:38">
      <c r="A25" s="76" t="s">
        <v>2843</v>
      </c>
      <c r="B25" s="6">
        <v>0.45</v>
      </c>
      <c r="C25" s="21">
        <v>0.13</v>
      </c>
      <c r="D25" s="22">
        <f t="shared" si="10"/>
        <v>0.32</v>
      </c>
      <c r="E25" s="6">
        <v>0.68</v>
      </c>
      <c r="F25" s="21">
        <v>0.13</v>
      </c>
      <c r="G25" s="22">
        <f t="shared" si="0"/>
        <v>0.55000000000000004</v>
      </c>
      <c r="H25" s="6">
        <v>0.69</v>
      </c>
      <c r="I25" s="21">
        <v>0.13</v>
      </c>
      <c r="J25" s="22">
        <f t="shared" si="1"/>
        <v>0.55999999999999994</v>
      </c>
      <c r="K25" s="6">
        <v>0.54</v>
      </c>
      <c r="L25" s="21">
        <v>0.13</v>
      </c>
      <c r="M25" s="22">
        <f t="shared" si="2"/>
        <v>0.41000000000000003</v>
      </c>
      <c r="N25" s="6">
        <v>0.65</v>
      </c>
      <c r="O25" s="21">
        <v>0.13</v>
      </c>
      <c r="P25" s="22">
        <f t="shared" si="3"/>
        <v>0.52</v>
      </c>
      <c r="Q25" s="6">
        <v>0.46</v>
      </c>
      <c r="R25" s="21">
        <v>0.13</v>
      </c>
      <c r="S25" s="22">
        <f t="shared" si="4"/>
        <v>0.33</v>
      </c>
      <c r="T25" s="6">
        <v>0.51</v>
      </c>
      <c r="U25" s="21">
        <v>0.13</v>
      </c>
      <c r="V25" s="22">
        <f t="shared" si="5"/>
        <v>0.38</v>
      </c>
      <c r="W25" s="6">
        <v>0.38</v>
      </c>
      <c r="X25" s="21">
        <v>0.13</v>
      </c>
      <c r="Y25" s="22">
        <f t="shared" si="6"/>
        <v>0.25</v>
      </c>
      <c r="Z25" s="6">
        <v>0.28999999999999998</v>
      </c>
      <c r="AA25" s="21">
        <v>0.13</v>
      </c>
      <c r="AB25" s="22">
        <f t="shared" si="7"/>
        <v>0.15999999999999998</v>
      </c>
      <c r="AC25" s="6">
        <v>0.22</v>
      </c>
      <c r="AD25" s="21">
        <v>0.13</v>
      </c>
      <c r="AE25" s="22">
        <f t="shared" si="8"/>
        <v>0.09</v>
      </c>
      <c r="AF25" s="5">
        <f t="shared" si="11"/>
        <v>0.37888888888888889</v>
      </c>
      <c r="AG25" s="96">
        <v>1187.6600000000001</v>
      </c>
      <c r="AH25" s="230">
        <f t="shared" si="9"/>
        <v>2.9411581886996442E-3</v>
      </c>
      <c r="AI25" s="8">
        <f t="shared" si="12"/>
        <v>1.1143721581628652E-3</v>
      </c>
      <c r="AJ25" s="96">
        <v>1550.26</v>
      </c>
      <c r="AK25">
        <v>0</v>
      </c>
      <c r="AL25" s="96">
        <v>3.61</v>
      </c>
    </row>
    <row r="26" spans="1:38">
      <c r="A26" s="76" t="s">
        <v>2844</v>
      </c>
      <c r="B26" s="6">
        <v>0.24</v>
      </c>
      <c r="C26" s="21">
        <v>0.13</v>
      </c>
      <c r="D26" s="22">
        <f t="shared" si="10"/>
        <v>0.10999999999999999</v>
      </c>
      <c r="E26" s="6">
        <v>0.21</v>
      </c>
      <c r="F26" s="21">
        <v>0.13</v>
      </c>
      <c r="G26" s="22">
        <f t="shared" si="0"/>
        <v>7.9999999999999988E-2</v>
      </c>
      <c r="H26" s="6">
        <v>0.42</v>
      </c>
      <c r="I26" s="21">
        <v>0.13</v>
      </c>
      <c r="J26" s="22">
        <f t="shared" si="1"/>
        <v>0.28999999999999998</v>
      </c>
      <c r="K26" s="6">
        <v>1.03</v>
      </c>
      <c r="L26" s="21">
        <v>0.13</v>
      </c>
      <c r="M26" s="22">
        <f t="shared" si="2"/>
        <v>0.9</v>
      </c>
      <c r="N26" s="6">
        <v>1.22</v>
      </c>
      <c r="O26" s="21">
        <v>0.13</v>
      </c>
      <c r="P26" s="22">
        <f t="shared" si="3"/>
        <v>1.0899999999999999</v>
      </c>
      <c r="Q26" s="6">
        <v>0.95</v>
      </c>
      <c r="R26" s="21">
        <v>0.13</v>
      </c>
      <c r="S26" s="22">
        <f t="shared" si="4"/>
        <v>0.82</v>
      </c>
      <c r="T26" s="6">
        <v>1.1299999999999999</v>
      </c>
      <c r="U26" s="21">
        <v>0.13</v>
      </c>
      <c r="V26" s="22">
        <f t="shared" si="5"/>
        <v>0.99999999999999989</v>
      </c>
      <c r="W26" s="6">
        <v>1.03</v>
      </c>
      <c r="X26" s="21">
        <v>0.13</v>
      </c>
      <c r="Y26" s="22">
        <f t="shared" si="6"/>
        <v>0.9</v>
      </c>
      <c r="Z26" s="6">
        <v>0.77</v>
      </c>
      <c r="AA26" s="21">
        <v>0.13</v>
      </c>
      <c r="AB26" s="22">
        <f t="shared" si="7"/>
        <v>0.64</v>
      </c>
      <c r="AC26" s="6">
        <v>0.86</v>
      </c>
      <c r="AD26" s="21">
        <v>0.13</v>
      </c>
      <c r="AE26" s="22">
        <f t="shared" si="8"/>
        <v>0.73</v>
      </c>
      <c r="AF26" s="5">
        <f t="shared" si="11"/>
        <v>0.65777777777777779</v>
      </c>
      <c r="AG26" s="96">
        <v>197.56</v>
      </c>
      <c r="AH26" s="230">
        <f t="shared" si="9"/>
        <v>4.8924373285241709E-4</v>
      </c>
      <c r="AI26" s="8">
        <f t="shared" si="12"/>
        <v>3.218136553873677E-4</v>
      </c>
      <c r="AJ26" s="96">
        <v>273.76</v>
      </c>
      <c r="AK26">
        <v>0</v>
      </c>
      <c r="AL26" s="96">
        <v>22.03</v>
      </c>
    </row>
    <row r="27" spans="1:38">
      <c r="A27" s="76" t="s">
        <v>2845</v>
      </c>
      <c r="B27" s="6" t="s">
        <v>13</v>
      </c>
      <c r="C27" s="21">
        <v>0.13</v>
      </c>
      <c r="D27" s="22" t="s">
        <v>13</v>
      </c>
      <c r="E27" s="6" t="s">
        <v>13</v>
      </c>
      <c r="F27" s="21">
        <v>0.13</v>
      </c>
      <c r="G27" s="22" t="s">
        <v>13</v>
      </c>
      <c r="H27" s="6" t="s">
        <v>13</v>
      </c>
      <c r="I27" s="21">
        <v>0.13</v>
      </c>
      <c r="J27" s="22" t="s">
        <v>13</v>
      </c>
      <c r="K27" s="6" t="s">
        <v>13</v>
      </c>
      <c r="L27" s="21">
        <v>0.13</v>
      </c>
      <c r="M27" s="22" t="s">
        <v>13</v>
      </c>
      <c r="N27" s="6" t="s">
        <v>13</v>
      </c>
      <c r="O27" s="21">
        <v>0.13</v>
      </c>
      <c r="P27" s="22" t="s">
        <v>13</v>
      </c>
      <c r="Q27" s="6" t="s">
        <v>13</v>
      </c>
      <c r="R27" s="21">
        <v>0.13</v>
      </c>
      <c r="S27" s="22" t="s">
        <v>13</v>
      </c>
      <c r="T27" s="6" t="s">
        <v>13</v>
      </c>
      <c r="U27" s="21">
        <v>0.13</v>
      </c>
      <c r="V27" s="22" t="s">
        <v>13</v>
      </c>
      <c r="W27" s="6" t="s">
        <v>13</v>
      </c>
      <c r="X27" s="21">
        <v>0.13</v>
      </c>
      <c r="Y27" s="22" t="s">
        <v>13</v>
      </c>
      <c r="Z27" s="6" t="s">
        <v>13</v>
      </c>
      <c r="AA27" s="21">
        <v>0.13</v>
      </c>
      <c r="AB27" s="22" t="s">
        <v>13</v>
      </c>
      <c r="AC27" s="6">
        <v>0.2</v>
      </c>
      <c r="AD27" s="21">
        <v>0.13</v>
      </c>
      <c r="AE27" s="22">
        <f t="shared" si="8"/>
        <v>7.0000000000000007E-2</v>
      </c>
      <c r="AF27" s="5">
        <f t="shared" si="11"/>
        <v>7.0000000000000007E-2</v>
      </c>
      <c r="AG27" s="96">
        <v>1212.29</v>
      </c>
      <c r="AH27" s="230">
        <f t="shared" si="9"/>
        <v>3.0021526872831376E-3</v>
      </c>
      <c r="AI27" s="8">
        <f t="shared" si="12"/>
        <v>2.1015068810981965E-4</v>
      </c>
      <c r="AJ27" s="96">
        <v>1635.06</v>
      </c>
      <c r="AK27">
        <v>0.16</v>
      </c>
      <c r="AL27" s="96" t="s">
        <v>13</v>
      </c>
    </row>
    <row r="28" spans="1:38">
      <c r="A28" s="76" t="s">
        <v>2846</v>
      </c>
      <c r="B28" s="6">
        <v>0.14000000000000001</v>
      </c>
      <c r="C28" s="21">
        <v>0.13</v>
      </c>
      <c r="D28" s="22">
        <f t="shared" si="10"/>
        <v>1.0000000000000009E-2</v>
      </c>
      <c r="E28" s="6">
        <v>0.13</v>
      </c>
      <c r="F28" s="21">
        <v>0.13</v>
      </c>
      <c r="G28" s="22">
        <f t="shared" si="0"/>
        <v>0</v>
      </c>
      <c r="H28" s="6">
        <v>0.1</v>
      </c>
      <c r="I28" s="21">
        <v>0.13</v>
      </c>
      <c r="J28" s="22">
        <f t="shared" si="1"/>
        <v>-0.03</v>
      </c>
      <c r="K28" s="6">
        <v>0.1</v>
      </c>
      <c r="L28" s="21">
        <v>0.13</v>
      </c>
      <c r="M28" s="22">
        <f t="shared" si="2"/>
        <v>-0.03</v>
      </c>
      <c r="N28" s="6">
        <v>0.14000000000000001</v>
      </c>
      <c r="O28" s="21">
        <v>0.13</v>
      </c>
      <c r="P28" s="22">
        <f t="shared" si="3"/>
        <v>1.0000000000000009E-2</v>
      </c>
      <c r="Q28" s="6">
        <v>0.12</v>
      </c>
      <c r="R28" s="21">
        <v>0.13</v>
      </c>
      <c r="S28" s="22">
        <f t="shared" si="4"/>
        <v>-1.0000000000000009E-2</v>
      </c>
      <c r="T28" s="6">
        <v>0.11</v>
      </c>
      <c r="U28" s="21">
        <v>0.13</v>
      </c>
      <c r="V28" s="22">
        <f t="shared" si="5"/>
        <v>-2.0000000000000004E-2</v>
      </c>
      <c r="W28" s="6">
        <v>0.15</v>
      </c>
      <c r="X28" s="21">
        <v>0.13</v>
      </c>
      <c r="Y28" s="22">
        <f t="shared" si="6"/>
        <v>1.999999999999999E-2</v>
      </c>
      <c r="Z28" s="6">
        <v>0.15</v>
      </c>
      <c r="AA28" s="21">
        <v>0.13</v>
      </c>
      <c r="AB28" s="22">
        <f t="shared" si="7"/>
        <v>1.999999999999999E-2</v>
      </c>
      <c r="AC28" s="6">
        <v>0.13</v>
      </c>
      <c r="AD28" s="21">
        <v>0.13</v>
      </c>
      <c r="AE28" s="22">
        <f t="shared" si="8"/>
        <v>0</v>
      </c>
      <c r="AF28" s="5">
        <f t="shared" si="11"/>
        <v>-5.5555555555555558E-3</v>
      </c>
      <c r="AG28" s="96">
        <v>2123.65</v>
      </c>
      <c r="AH28" s="230">
        <f t="shared" si="9"/>
        <v>5.2590729564286065E-3</v>
      </c>
      <c r="AI28" s="8">
        <f t="shared" si="12"/>
        <v>-2.9217071980158926E-5</v>
      </c>
      <c r="AJ28" s="96">
        <v>3836.1</v>
      </c>
      <c r="AK28">
        <v>0.28000000000000003</v>
      </c>
      <c r="AL28" s="96">
        <v>2.52</v>
      </c>
    </row>
    <row r="29" spans="1:38">
      <c r="A29" s="76" t="s">
        <v>2847</v>
      </c>
      <c r="B29" s="6">
        <v>0.09</v>
      </c>
      <c r="C29" s="21">
        <v>0.13</v>
      </c>
      <c r="D29" s="22">
        <f t="shared" si="10"/>
        <v>-4.0000000000000008E-2</v>
      </c>
      <c r="E29" s="6">
        <v>0.11</v>
      </c>
      <c r="F29" s="21">
        <v>0.13</v>
      </c>
      <c r="G29" s="22">
        <f t="shared" si="0"/>
        <v>-2.0000000000000004E-2</v>
      </c>
      <c r="H29" s="6">
        <v>0.15</v>
      </c>
      <c r="I29" s="21">
        <v>0.13</v>
      </c>
      <c r="J29" s="22">
        <f t="shared" si="1"/>
        <v>1.999999999999999E-2</v>
      </c>
      <c r="K29" s="6">
        <v>0.34</v>
      </c>
      <c r="L29" s="21">
        <v>0.13</v>
      </c>
      <c r="M29" s="22">
        <f t="shared" si="2"/>
        <v>0.21000000000000002</v>
      </c>
      <c r="N29" s="6">
        <v>0.4</v>
      </c>
      <c r="O29" s="21">
        <v>0.13</v>
      </c>
      <c r="P29" s="22">
        <f t="shared" si="3"/>
        <v>0.27</v>
      </c>
      <c r="Q29" s="6">
        <v>0.3</v>
      </c>
      <c r="R29" s="21">
        <v>0.13</v>
      </c>
      <c r="S29" s="22">
        <f t="shared" si="4"/>
        <v>0.16999999999999998</v>
      </c>
      <c r="T29" s="6">
        <v>0.27</v>
      </c>
      <c r="U29" s="21">
        <v>0.13</v>
      </c>
      <c r="V29" s="22">
        <f t="shared" si="5"/>
        <v>0.14000000000000001</v>
      </c>
      <c r="W29" s="6">
        <v>0.13</v>
      </c>
      <c r="X29" s="21">
        <v>0.13</v>
      </c>
      <c r="Y29" s="22">
        <f t="shared" si="6"/>
        <v>0</v>
      </c>
      <c r="Z29" s="6">
        <v>0.21</v>
      </c>
      <c r="AA29" s="21">
        <v>0.13</v>
      </c>
      <c r="AB29" s="22">
        <f t="shared" si="7"/>
        <v>7.9999999999999988E-2</v>
      </c>
      <c r="AC29" s="6" t="s">
        <v>13</v>
      </c>
      <c r="AD29" s="21">
        <v>0.13</v>
      </c>
      <c r="AE29" s="22" t="s">
        <v>13</v>
      </c>
      <c r="AF29" s="5">
        <f t="shared" si="11"/>
        <v>9.375E-2</v>
      </c>
      <c r="AG29" s="96">
        <v>343.54</v>
      </c>
      <c r="AH29" s="230">
        <f t="shared" si="9"/>
        <v>8.5075314833022559E-4</v>
      </c>
      <c r="AI29" s="8">
        <f t="shared" si="12"/>
        <v>7.9758107655958642E-5</v>
      </c>
      <c r="AJ29" s="96">
        <v>492.85</v>
      </c>
      <c r="AK29">
        <v>0.02</v>
      </c>
      <c r="AL29" s="96">
        <v>24.78</v>
      </c>
    </row>
    <row r="30" spans="1:38">
      <c r="A30" s="76" t="s">
        <v>2848</v>
      </c>
      <c r="B30" s="6">
        <v>0.03</v>
      </c>
      <c r="C30" s="21">
        <v>0.13</v>
      </c>
      <c r="D30" s="22">
        <f t="shared" si="10"/>
        <v>-0.1</v>
      </c>
      <c r="E30" s="6">
        <v>-0.14000000000000001</v>
      </c>
      <c r="F30" s="21">
        <v>0.13</v>
      </c>
      <c r="G30" s="22">
        <f t="shared" si="0"/>
        <v>-0.27</v>
      </c>
      <c r="H30" s="6">
        <v>-0.22</v>
      </c>
      <c r="I30" s="21">
        <v>0.13</v>
      </c>
      <c r="J30" s="22">
        <f t="shared" si="1"/>
        <v>-0.35</v>
      </c>
      <c r="K30" s="6">
        <v>-0.22</v>
      </c>
      <c r="L30" s="21">
        <v>0.13</v>
      </c>
      <c r="M30" s="22">
        <f t="shared" si="2"/>
        <v>-0.35</v>
      </c>
      <c r="N30" s="6">
        <v>-0.03</v>
      </c>
      <c r="O30" s="21">
        <v>0.13</v>
      </c>
      <c r="P30" s="22">
        <f t="shared" si="3"/>
        <v>-0.16</v>
      </c>
      <c r="Q30" s="6">
        <v>0.01</v>
      </c>
      <c r="R30" s="21">
        <v>0.13</v>
      </c>
      <c r="S30" s="22">
        <f t="shared" si="4"/>
        <v>-0.12000000000000001</v>
      </c>
      <c r="T30" s="6">
        <v>0.03</v>
      </c>
      <c r="U30" s="21">
        <v>0.13</v>
      </c>
      <c r="V30" s="22">
        <f t="shared" si="5"/>
        <v>-0.1</v>
      </c>
      <c r="W30" s="6">
        <v>0.06</v>
      </c>
      <c r="X30" s="21">
        <v>0.13</v>
      </c>
      <c r="Y30" s="22">
        <f t="shared" si="6"/>
        <v>-7.0000000000000007E-2</v>
      </c>
      <c r="Z30" s="6">
        <v>0.02</v>
      </c>
      <c r="AA30" s="21">
        <v>0.13</v>
      </c>
      <c r="AB30" s="22">
        <f t="shared" si="7"/>
        <v>-0.11</v>
      </c>
      <c r="AC30" s="6">
        <v>0.04</v>
      </c>
      <c r="AD30" s="21">
        <v>0.13</v>
      </c>
      <c r="AE30" s="22">
        <f t="shared" si="8"/>
        <v>-0.09</v>
      </c>
      <c r="AF30" s="5">
        <f t="shared" si="11"/>
        <v>-0.1788888888888889</v>
      </c>
      <c r="AG30" s="96">
        <v>814.74</v>
      </c>
      <c r="AH30" s="230">
        <f t="shared" si="9"/>
        <v>2.0176474939470452E-3</v>
      </c>
      <c r="AI30" s="8">
        <f t="shared" si="12"/>
        <v>-3.6093471836163812E-4</v>
      </c>
      <c r="AJ30" s="96">
        <v>1270.56</v>
      </c>
      <c r="AK30">
        <v>7.0000000000000007E-2</v>
      </c>
      <c r="AL30" s="96">
        <v>6.12</v>
      </c>
    </row>
    <row r="31" spans="1:38">
      <c r="A31" s="76" t="s">
        <v>2849</v>
      </c>
      <c r="B31" s="6" t="s">
        <v>13</v>
      </c>
      <c r="C31" s="21">
        <v>0.13</v>
      </c>
      <c r="D31" s="22" t="s">
        <v>13</v>
      </c>
      <c r="E31" s="6">
        <v>0.15</v>
      </c>
      <c r="F31" s="21">
        <v>0.13</v>
      </c>
      <c r="G31" s="22">
        <f t="shared" si="0"/>
        <v>1.999999999999999E-2</v>
      </c>
      <c r="H31" s="6">
        <v>0.26</v>
      </c>
      <c r="I31" s="21">
        <v>0.13</v>
      </c>
      <c r="J31" s="22">
        <f t="shared" si="1"/>
        <v>0.13</v>
      </c>
      <c r="K31" s="6">
        <v>0.38</v>
      </c>
      <c r="L31" s="21">
        <v>0.13</v>
      </c>
      <c r="M31" s="22">
        <f t="shared" si="2"/>
        <v>0.25</v>
      </c>
      <c r="N31" s="6">
        <v>0.27</v>
      </c>
      <c r="O31" s="21">
        <v>0.13</v>
      </c>
      <c r="P31" s="22">
        <f t="shared" si="3"/>
        <v>0.14000000000000001</v>
      </c>
      <c r="Q31" s="6">
        <v>0.24</v>
      </c>
      <c r="R31" s="21">
        <v>0.13</v>
      </c>
      <c r="S31" s="22">
        <f t="shared" si="4"/>
        <v>0.10999999999999999</v>
      </c>
      <c r="T31" s="6">
        <v>0.14000000000000001</v>
      </c>
      <c r="U31" s="21">
        <v>0.13</v>
      </c>
      <c r="V31" s="22">
        <f t="shared" si="5"/>
        <v>1.0000000000000009E-2</v>
      </c>
      <c r="W31" s="6">
        <v>0.21</v>
      </c>
      <c r="X31" s="21">
        <v>0.13</v>
      </c>
      <c r="Y31" s="22">
        <f t="shared" si="6"/>
        <v>7.9999999999999988E-2</v>
      </c>
      <c r="Z31" s="6">
        <v>0.25</v>
      </c>
      <c r="AA31" s="21">
        <v>0.13</v>
      </c>
      <c r="AB31" s="22">
        <f t="shared" si="7"/>
        <v>0.12</v>
      </c>
      <c r="AC31" s="6">
        <v>0.26</v>
      </c>
      <c r="AD31" s="21">
        <v>0.13</v>
      </c>
      <c r="AE31" s="22">
        <f t="shared" si="8"/>
        <v>0.13</v>
      </c>
      <c r="AF31" s="5">
        <f t="shared" si="11"/>
        <v>0.10875</v>
      </c>
      <c r="AG31" s="96">
        <v>634.92999999999995</v>
      </c>
      <c r="AH31" s="230">
        <f t="shared" si="9"/>
        <v>1.5723604135451767E-3</v>
      </c>
      <c r="AI31" s="8">
        <f t="shared" si="12"/>
        <v>1.7099419497303796E-4</v>
      </c>
      <c r="AJ31" s="96">
        <v>805.85</v>
      </c>
      <c r="AK31">
        <v>0.2</v>
      </c>
      <c r="AL31" s="96" t="s">
        <v>13</v>
      </c>
    </row>
    <row r="32" spans="1:38">
      <c r="A32" s="76" t="s">
        <v>2850</v>
      </c>
      <c r="B32" s="6" t="s">
        <v>13</v>
      </c>
      <c r="C32" s="21">
        <v>0.13</v>
      </c>
      <c r="D32" s="22" t="s">
        <v>13</v>
      </c>
      <c r="E32" s="6" t="s">
        <v>13</v>
      </c>
      <c r="F32" s="21">
        <v>0.13</v>
      </c>
      <c r="G32" s="22" t="s">
        <v>13</v>
      </c>
      <c r="H32" s="6" t="s">
        <v>13</v>
      </c>
      <c r="I32" s="21">
        <v>0.13</v>
      </c>
      <c r="J32" s="22" t="s">
        <v>13</v>
      </c>
      <c r="K32" s="6" t="s">
        <v>13</v>
      </c>
      <c r="L32" s="21">
        <v>0.13</v>
      </c>
      <c r="M32" s="22" t="s">
        <v>13</v>
      </c>
      <c r="N32" s="6" t="s">
        <v>13</v>
      </c>
      <c r="O32" s="21">
        <v>0.13</v>
      </c>
      <c r="P32" s="22" t="s">
        <v>13</v>
      </c>
      <c r="Q32" s="6" t="s">
        <v>13</v>
      </c>
      <c r="R32" s="21">
        <v>0.13</v>
      </c>
      <c r="S32" s="22" t="s">
        <v>13</v>
      </c>
      <c r="T32" s="6">
        <v>-0.02</v>
      </c>
      <c r="U32" s="21">
        <v>0.13</v>
      </c>
      <c r="V32" s="22">
        <f t="shared" si="5"/>
        <v>-0.15</v>
      </c>
      <c r="W32" s="6">
        <v>0.04</v>
      </c>
      <c r="X32" s="21">
        <v>0.13</v>
      </c>
      <c r="Y32" s="22">
        <f t="shared" si="6"/>
        <v>-0.09</v>
      </c>
      <c r="Z32" s="6">
        <v>0.03</v>
      </c>
      <c r="AA32" s="21">
        <v>0.13</v>
      </c>
      <c r="AB32" s="22">
        <f t="shared" si="7"/>
        <v>-0.1</v>
      </c>
      <c r="AC32" s="6">
        <v>0.13</v>
      </c>
      <c r="AD32" s="21">
        <v>0.13</v>
      </c>
      <c r="AE32" s="22">
        <f t="shared" si="8"/>
        <v>0</v>
      </c>
      <c r="AF32" s="5">
        <f t="shared" si="11"/>
        <v>-0.08</v>
      </c>
      <c r="AG32" s="96">
        <v>698.5</v>
      </c>
      <c r="AH32" s="230">
        <f t="shared" si="9"/>
        <v>1.7297871400962406E-3</v>
      </c>
      <c r="AI32" s="8">
        <f t="shared" si="12"/>
        <v>-1.3838297120769924E-4</v>
      </c>
      <c r="AJ32" s="96">
        <v>1247.55</v>
      </c>
      <c r="AK32">
        <v>0</v>
      </c>
      <c r="AL32" s="96" t="s">
        <v>13</v>
      </c>
    </row>
    <row r="33" spans="1:38">
      <c r="A33" s="76" t="s">
        <v>2851</v>
      </c>
      <c r="B33" s="6" t="s">
        <v>13</v>
      </c>
      <c r="C33" s="21">
        <v>0.13</v>
      </c>
      <c r="D33" s="22" t="s">
        <v>13</v>
      </c>
      <c r="E33" s="6" t="s">
        <v>13</v>
      </c>
      <c r="F33" s="21">
        <v>0.13</v>
      </c>
      <c r="G33" s="22" t="s">
        <v>13</v>
      </c>
      <c r="H33" s="6" t="s">
        <v>13</v>
      </c>
      <c r="I33" s="21">
        <v>0.13</v>
      </c>
      <c r="J33" s="22" t="s">
        <v>13</v>
      </c>
      <c r="K33" s="6" t="s">
        <v>13</v>
      </c>
      <c r="L33" s="21">
        <v>0.13</v>
      </c>
      <c r="M33" s="22" t="s">
        <v>13</v>
      </c>
      <c r="N33" s="6" t="s">
        <v>13</v>
      </c>
      <c r="O33" s="21">
        <v>0.13</v>
      </c>
      <c r="P33" s="22" t="s">
        <v>13</v>
      </c>
      <c r="Q33" s="6">
        <v>-0.28999999999999998</v>
      </c>
      <c r="R33" s="21">
        <v>0.13</v>
      </c>
      <c r="S33" s="22">
        <f t="shared" si="4"/>
        <v>-0.42</v>
      </c>
      <c r="T33" s="6">
        <v>0.02</v>
      </c>
      <c r="U33" s="21">
        <v>0.13</v>
      </c>
      <c r="V33" s="22">
        <f t="shared" si="5"/>
        <v>-0.11</v>
      </c>
      <c r="W33" s="6">
        <v>-0.1</v>
      </c>
      <c r="X33" s="21">
        <v>0.13</v>
      </c>
      <c r="Y33" s="22">
        <f t="shared" si="6"/>
        <v>-0.23</v>
      </c>
      <c r="Z33" s="6">
        <v>0.06</v>
      </c>
      <c r="AA33" s="21">
        <v>0.13</v>
      </c>
      <c r="AB33" s="22">
        <f t="shared" si="7"/>
        <v>-7.0000000000000007E-2</v>
      </c>
      <c r="AC33" s="6">
        <v>0.17</v>
      </c>
      <c r="AD33" s="21">
        <v>0.13</v>
      </c>
      <c r="AE33" s="22">
        <f t="shared" si="8"/>
        <v>4.0000000000000008E-2</v>
      </c>
      <c r="AF33" s="5">
        <f t="shared" si="11"/>
        <v>-0.18</v>
      </c>
      <c r="AG33" s="96">
        <v>1208.27</v>
      </c>
      <c r="AH33" s="230">
        <f t="shared" si="9"/>
        <v>2.9921974341647595E-3</v>
      </c>
      <c r="AI33" s="8">
        <f t="shared" si="12"/>
        <v>-5.3859553814965668E-4</v>
      </c>
      <c r="AJ33" s="96">
        <v>1728.11</v>
      </c>
      <c r="AK33">
        <v>0.19</v>
      </c>
      <c r="AL33" s="96" t="s">
        <v>13</v>
      </c>
    </row>
    <row r="34" spans="1:38">
      <c r="A34" s="76" t="s">
        <v>2852</v>
      </c>
      <c r="B34" s="6">
        <v>0.02</v>
      </c>
      <c r="C34" s="21">
        <v>0.13</v>
      </c>
      <c r="D34" s="22">
        <f t="shared" si="10"/>
        <v>-0.11</v>
      </c>
      <c r="E34" s="6">
        <v>0.04</v>
      </c>
      <c r="F34" s="21">
        <v>0.13</v>
      </c>
      <c r="G34" s="22">
        <f t="shared" si="0"/>
        <v>-0.09</v>
      </c>
      <c r="H34" s="6">
        <v>0.03</v>
      </c>
      <c r="I34" s="21">
        <v>0.13</v>
      </c>
      <c r="J34" s="22">
        <f t="shared" si="1"/>
        <v>-0.1</v>
      </c>
      <c r="K34" s="6">
        <v>0.04</v>
      </c>
      <c r="L34" s="21">
        <v>0.13</v>
      </c>
      <c r="M34" s="22">
        <f t="shared" si="2"/>
        <v>-0.09</v>
      </c>
      <c r="N34" s="6">
        <v>0.17</v>
      </c>
      <c r="O34" s="21">
        <v>0.13</v>
      </c>
      <c r="P34" s="22">
        <f t="shared" si="3"/>
        <v>4.0000000000000008E-2</v>
      </c>
      <c r="Q34" s="6">
        <v>0.04</v>
      </c>
      <c r="R34" s="21">
        <v>0.13</v>
      </c>
      <c r="S34" s="22">
        <f t="shared" si="4"/>
        <v>-0.09</v>
      </c>
      <c r="T34" s="6">
        <v>0.16</v>
      </c>
      <c r="U34" s="21">
        <v>0.13</v>
      </c>
      <c r="V34" s="22">
        <f t="shared" si="5"/>
        <v>0.03</v>
      </c>
      <c r="W34" s="6">
        <v>7.0000000000000007E-2</v>
      </c>
      <c r="X34" s="21">
        <v>0.13</v>
      </c>
      <c r="Y34" s="22">
        <f t="shared" si="6"/>
        <v>-0.06</v>
      </c>
      <c r="Z34" s="6">
        <v>0.17</v>
      </c>
      <c r="AA34" s="21">
        <v>0.13</v>
      </c>
      <c r="AB34" s="22">
        <f t="shared" si="7"/>
        <v>4.0000000000000008E-2</v>
      </c>
      <c r="AC34" s="6">
        <v>0.28999999999999998</v>
      </c>
      <c r="AD34" s="21">
        <v>0.13</v>
      </c>
      <c r="AE34" s="22">
        <f t="shared" si="8"/>
        <v>0.15999999999999998</v>
      </c>
      <c r="AF34" s="5">
        <f t="shared" si="11"/>
        <v>-3.4444444444444437E-2</v>
      </c>
      <c r="AG34" s="96">
        <v>388.71</v>
      </c>
      <c r="AH34" s="230">
        <f t="shared" si="9"/>
        <v>9.6261354220015703E-4</v>
      </c>
      <c r="AI34" s="8">
        <f t="shared" si="12"/>
        <v>-3.3156688675783181E-5</v>
      </c>
      <c r="AJ34" s="96">
        <v>479.91</v>
      </c>
      <c r="AK34">
        <v>0.45</v>
      </c>
      <c r="AL34" s="96" t="s">
        <v>13</v>
      </c>
    </row>
    <row r="35" spans="1:38">
      <c r="A35" s="76" t="s">
        <v>2853</v>
      </c>
      <c r="B35" s="6">
        <v>0.11</v>
      </c>
      <c r="C35" s="21">
        <v>0.13</v>
      </c>
      <c r="D35" s="22">
        <f t="shared" si="10"/>
        <v>-2.0000000000000004E-2</v>
      </c>
      <c r="E35" s="6">
        <v>0.21</v>
      </c>
      <c r="F35" s="21">
        <v>0.13</v>
      </c>
      <c r="G35" s="22">
        <f t="shared" si="0"/>
        <v>7.9999999999999988E-2</v>
      </c>
      <c r="H35" s="6">
        <v>0.26</v>
      </c>
      <c r="I35" s="21">
        <v>0.13</v>
      </c>
      <c r="J35" s="22">
        <f t="shared" si="1"/>
        <v>0.13</v>
      </c>
      <c r="K35" s="6">
        <v>0.21</v>
      </c>
      <c r="L35" s="21">
        <v>0.13</v>
      </c>
      <c r="M35" s="22">
        <f t="shared" si="2"/>
        <v>7.9999999999999988E-2</v>
      </c>
      <c r="N35" s="6">
        <v>0.12</v>
      </c>
      <c r="O35" s="21">
        <v>0.13</v>
      </c>
      <c r="P35" s="22">
        <f t="shared" si="3"/>
        <v>-1.0000000000000009E-2</v>
      </c>
      <c r="Q35" s="6">
        <v>0.14000000000000001</v>
      </c>
      <c r="R35" s="21">
        <v>0.13</v>
      </c>
      <c r="S35" s="22">
        <f t="shared" si="4"/>
        <v>1.0000000000000009E-2</v>
      </c>
      <c r="T35" s="6">
        <v>0.17</v>
      </c>
      <c r="U35" s="21">
        <v>0.13</v>
      </c>
      <c r="V35" s="22">
        <f t="shared" si="5"/>
        <v>4.0000000000000008E-2</v>
      </c>
      <c r="W35" s="6">
        <v>0.17</v>
      </c>
      <c r="X35" s="21">
        <v>0.13</v>
      </c>
      <c r="Y35" s="22">
        <f t="shared" si="6"/>
        <v>4.0000000000000008E-2</v>
      </c>
      <c r="Z35" s="6">
        <v>0.15</v>
      </c>
      <c r="AA35" s="21">
        <v>0.13</v>
      </c>
      <c r="AB35" s="22">
        <f t="shared" si="7"/>
        <v>1.999999999999999E-2</v>
      </c>
      <c r="AC35" s="6">
        <v>0.13</v>
      </c>
      <c r="AD35" s="21">
        <v>0.13</v>
      </c>
      <c r="AE35" s="22">
        <f t="shared" si="8"/>
        <v>0</v>
      </c>
      <c r="AF35" s="5">
        <f t="shared" si="11"/>
        <v>3.8888888888888896E-2</v>
      </c>
      <c r="AG35" s="96">
        <v>2135.4899999999998</v>
      </c>
      <c r="AH35" s="230">
        <f t="shared" si="9"/>
        <v>5.2883939009364649E-3</v>
      </c>
      <c r="AI35" s="8">
        <f t="shared" si="12"/>
        <v>2.0565976281419589E-4</v>
      </c>
      <c r="AJ35" s="96">
        <v>2554.5500000000002</v>
      </c>
      <c r="AK35">
        <v>0.32</v>
      </c>
      <c r="AL35" s="96">
        <v>6.78</v>
      </c>
    </row>
    <row r="36" spans="1:38">
      <c r="A36" s="76" t="s">
        <v>2854</v>
      </c>
      <c r="B36" s="6">
        <v>0.17</v>
      </c>
      <c r="C36" s="21">
        <v>0.13</v>
      </c>
      <c r="D36" s="22">
        <f t="shared" si="10"/>
        <v>4.0000000000000008E-2</v>
      </c>
      <c r="E36" s="6">
        <v>0.1</v>
      </c>
      <c r="F36" s="21">
        <v>0.13</v>
      </c>
      <c r="G36" s="22">
        <f t="shared" si="0"/>
        <v>-0.03</v>
      </c>
      <c r="H36" s="6">
        <v>0.16</v>
      </c>
      <c r="I36" s="21">
        <v>0.13</v>
      </c>
      <c r="J36" s="22">
        <f t="shared" si="1"/>
        <v>0.03</v>
      </c>
      <c r="K36" s="6">
        <v>0.18</v>
      </c>
      <c r="L36" s="21">
        <v>0.13</v>
      </c>
      <c r="M36" s="22">
        <f t="shared" si="2"/>
        <v>4.9999999999999989E-2</v>
      </c>
      <c r="N36" s="6">
        <v>0.21</v>
      </c>
      <c r="O36" s="21">
        <v>0.13</v>
      </c>
      <c r="P36" s="22">
        <f t="shared" si="3"/>
        <v>7.9999999999999988E-2</v>
      </c>
      <c r="Q36" s="6">
        <v>0.19</v>
      </c>
      <c r="R36" s="21">
        <v>0.13</v>
      </c>
      <c r="S36" s="22">
        <f t="shared" si="4"/>
        <v>0.06</v>
      </c>
      <c r="T36" s="6">
        <v>0.1</v>
      </c>
      <c r="U36" s="21">
        <v>0.13</v>
      </c>
      <c r="V36" s="22">
        <f t="shared" si="5"/>
        <v>-0.03</v>
      </c>
      <c r="W36" s="6">
        <v>0.15</v>
      </c>
      <c r="X36" s="21">
        <v>0.13</v>
      </c>
      <c r="Y36" s="22">
        <f t="shared" si="6"/>
        <v>1.999999999999999E-2</v>
      </c>
      <c r="Z36" s="6">
        <v>0.16</v>
      </c>
      <c r="AA36" s="21">
        <v>0.13</v>
      </c>
      <c r="AB36" s="22">
        <f t="shared" si="7"/>
        <v>0.03</v>
      </c>
      <c r="AC36" s="6">
        <v>0.19</v>
      </c>
      <c r="AD36" s="21">
        <v>0.13</v>
      </c>
      <c r="AE36" s="22">
        <f t="shared" si="8"/>
        <v>0.06</v>
      </c>
      <c r="AF36" s="5">
        <f t="shared" si="11"/>
        <v>3.1111111111111107E-2</v>
      </c>
      <c r="AG36" s="96">
        <v>567.20000000000005</v>
      </c>
      <c r="AH36" s="230">
        <f t="shared" si="9"/>
        <v>1.404631733518379E-3</v>
      </c>
      <c r="AI36" s="8">
        <f t="shared" si="12"/>
        <v>4.3699653931682895E-5</v>
      </c>
      <c r="AJ36" s="96">
        <v>763.37</v>
      </c>
      <c r="AK36">
        <v>0.01</v>
      </c>
      <c r="AL36" s="96">
        <v>6.15</v>
      </c>
    </row>
    <row r="37" spans="1:38">
      <c r="A37" s="76" t="s">
        <v>2855</v>
      </c>
      <c r="B37" s="2" t="s">
        <v>13</v>
      </c>
      <c r="C37" s="21">
        <v>0.13</v>
      </c>
      <c r="D37" s="22" t="s">
        <v>13</v>
      </c>
      <c r="E37" s="6">
        <v>0.53</v>
      </c>
      <c r="F37" s="21">
        <v>0.13</v>
      </c>
      <c r="G37" s="22">
        <f t="shared" si="0"/>
        <v>0.4</v>
      </c>
      <c r="H37" s="6">
        <v>0.56000000000000005</v>
      </c>
      <c r="I37" s="21">
        <v>0.13</v>
      </c>
      <c r="J37" s="22">
        <f t="shared" si="1"/>
        <v>0.43000000000000005</v>
      </c>
      <c r="K37" s="6">
        <v>0.44</v>
      </c>
      <c r="L37" s="21">
        <v>0.13</v>
      </c>
      <c r="M37" s="22">
        <f t="shared" si="2"/>
        <v>0.31</v>
      </c>
      <c r="N37" s="6">
        <v>0.34</v>
      </c>
      <c r="O37" s="21">
        <v>0.13</v>
      </c>
      <c r="P37" s="22">
        <f t="shared" si="3"/>
        <v>0.21000000000000002</v>
      </c>
      <c r="Q37" s="6">
        <v>0.24</v>
      </c>
      <c r="R37" s="21">
        <v>0.13</v>
      </c>
      <c r="S37" s="22">
        <f t="shared" si="4"/>
        <v>0.10999999999999999</v>
      </c>
      <c r="T37" s="6">
        <v>0.19</v>
      </c>
      <c r="U37" s="21">
        <v>0.13</v>
      </c>
      <c r="V37" s="22">
        <f t="shared" si="5"/>
        <v>0.06</v>
      </c>
      <c r="W37" s="6">
        <v>0.14000000000000001</v>
      </c>
      <c r="X37" s="21">
        <v>0.13</v>
      </c>
      <c r="Y37" s="22">
        <f t="shared" si="6"/>
        <v>1.0000000000000009E-2</v>
      </c>
      <c r="Z37" s="6">
        <v>0.18</v>
      </c>
      <c r="AA37" s="21">
        <v>0.13</v>
      </c>
      <c r="AB37" s="22">
        <f t="shared" si="7"/>
        <v>4.9999999999999989E-2</v>
      </c>
      <c r="AC37" s="6">
        <v>0.18</v>
      </c>
      <c r="AD37" s="21">
        <v>0.13</v>
      </c>
      <c r="AE37" s="22">
        <f t="shared" si="8"/>
        <v>4.9999999999999989E-2</v>
      </c>
      <c r="AF37" s="5">
        <f t="shared" si="11"/>
        <v>0.19750000000000001</v>
      </c>
      <c r="AG37" s="96">
        <v>644.07000000000005</v>
      </c>
      <c r="AH37" s="230">
        <f t="shared" si="9"/>
        <v>1.5949949940183047E-3</v>
      </c>
      <c r="AI37" s="8">
        <f t="shared" si="12"/>
        <v>3.1501151131861518E-4</v>
      </c>
      <c r="AJ37" s="96">
        <v>696.57</v>
      </c>
      <c r="AK37">
        <v>0</v>
      </c>
      <c r="AL37" s="96" t="s">
        <v>13</v>
      </c>
    </row>
    <row r="38" spans="1:38">
      <c r="A38" s="76" t="s">
        <v>2856</v>
      </c>
      <c r="B38" s="6">
        <v>0.12</v>
      </c>
      <c r="C38" s="21">
        <v>0.13</v>
      </c>
      <c r="D38" s="22">
        <f t="shared" si="10"/>
        <v>-1.0000000000000009E-2</v>
      </c>
      <c r="E38" s="6">
        <v>-0.05</v>
      </c>
      <c r="F38" s="21">
        <v>0.13</v>
      </c>
      <c r="G38" s="22">
        <f t="shared" si="0"/>
        <v>-0.18</v>
      </c>
      <c r="H38" s="6">
        <v>0</v>
      </c>
      <c r="I38" s="21">
        <v>0.13</v>
      </c>
      <c r="J38" s="22">
        <f t="shared" si="1"/>
        <v>-0.13</v>
      </c>
      <c r="K38" s="6">
        <v>0.08</v>
      </c>
      <c r="L38" s="21">
        <v>0.13</v>
      </c>
      <c r="M38" s="22">
        <f t="shared" si="2"/>
        <v>-0.05</v>
      </c>
      <c r="N38" s="6">
        <v>0.12</v>
      </c>
      <c r="O38" s="21">
        <v>0.13</v>
      </c>
      <c r="P38" s="22">
        <f t="shared" si="3"/>
        <v>-1.0000000000000009E-2</v>
      </c>
      <c r="Q38" s="6">
        <v>0.05</v>
      </c>
      <c r="R38" s="21">
        <v>0.13</v>
      </c>
      <c r="S38" s="22">
        <f t="shared" si="4"/>
        <v>-0.08</v>
      </c>
      <c r="T38" s="6">
        <v>0.03</v>
      </c>
      <c r="U38" s="21">
        <v>0.13</v>
      </c>
      <c r="V38" s="22">
        <f t="shared" si="5"/>
        <v>-0.1</v>
      </c>
      <c r="W38" s="6">
        <v>0.1</v>
      </c>
      <c r="X38" s="21">
        <v>0.13</v>
      </c>
      <c r="Y38" s="22">
        <f t="shared" si="6"/>
        <v>-0.03</v>
      </c>
      <c r="Z38" s="6">
        <v>0.17</v>
      </c>
      <c r="AA38" s="21">
        <v>0.13</v>
      </c>
      <c r="AB38" s="22">
        <f t="shared" si="7"/>
        <v>4.0000000000000008E-2</v>
      </c>
      <c r="AC38" s="6">
        <v>0.19</v>
      </c>
      <c r="AD38" s="21">
        <v>0.13</v>
      </c>
      <c r="AE38" s="22">
        <f t="shared" si="8"/>
        <v>0.06</v>
      </c>
      <c r="AF38" s="5">
        <f t="shared" si="11"/>
        <v>-5.8888888888888893E-2</v>
      </c>
      <c r="AG38" s="96">
        <v>884.79</v>
      </c>
      <c r="AH38" s="230">
        <f t="shared" si="9"/>
        <v>2.1911214941814643E-3</v>
      </c>
      <c r="AI38" s="8">
        <f t="shared" si="12"/>
        <v>-1.2903271021290846E-4</v>
      </c>
      <c r="AJ38" s="96">
        <v>1077.76</v>
      </c>
      <c r="AK38">
        <v>0.08</v>
      </c>
      <c r="AL38" s="96">
        <v>0.93</v>
      </c>
    </row>
    <row r="39" spans="1:38">
      <c r="A39" s="76" t="s">
        <v>2857</v>
      </c>
      <c r="B39" s="6">
        <v>0.17</v>
      </c>
      <c r="C39" s="21">
        <v>0.13</v>
      </c>
      <c r="D39" s="22">
        <f t="shared" si="10"/>
        <v>4.0000000000000008E-2</v>
      </c>
      <c r="E39" s="6">
        <v>0.17</v>
      </c>
      <c r="F39" s="21">
        <v>0.13</v>
      </c>
      <c r="G39" s="22">
        <f t="shared" si="0"/>
        <v>4.0000000000000008E-2</v>
      </c>
      <c r="H39" s="6">
        <v>0.16</v>
      </c>
      <c r="I39" s="21">
        <v>0.13</v>
      </c>
      <c r="J39" s="22">
        <f t="shared" si="1"/>
        <v>0.03</v>
      </c>
      <c r="K39" s="6">
        <v>0.09</v>
      </c>
      <c r="L39" s="21">
        <v>0.13</v>
      </c>
      <c r="M39" s="22">
        <f t="shared" si="2"/>
        <v>-4.0000000000000008E-2</v>
      </c>
      <c r="N39" s="6">
        <v>1.1599999999999999</v>
      </c>
      <c r="O39" s="21">
        <v>0.13</v>
      </c>
      <c r="P39" s="22">
        <f t="shared" si="3"/>
        <v>1.0299999999999998</v>
      </c>
      <c r="Q39" s="6">
        <v>-0.09</v>
      </c>
      <c r="R39" s="21">
        <v>0.13</v>
      </c>
      <c r="S39" s="22">
        <f t="shared" si="4"/>
        <v>-0.22</v>
      </c>
      <c r="T39" s="6">
        <v>0.11</v>
      </c>
      <c r="U39" s="21">
        <v>0.13</v>
      </c>
      <c r="V39" s="22">
        <f t="shared" si="5"/>
        <v>-2.0000000000000004E-2</v>
      </c>
      <c r="W39" s="6">
        <v>0.13</v>
      </c>
      <c r="X39" s="21">
        <v>0.13</v>
      </c>
      <c r="Y39" s="22">
        <f t="shared" si="6"/>
        <v>0</v>
      </c>
      <c r="Z39" s="6">
        <v>0.17</v>
      </c>
      <c r="AA39" s="21">
        <v>0.13</v>
      </c>
      <c r="AB39" s="22">
        <f t="shared" si="7"/>
        <v>4.0000000000000008E-2</v>
      </c>
      <c r="AC39" s="6">
        <v>0.17</v>
      </c>
      <c r="AD39" s="21">
        <v>0.13</v>
      </c>
      <c r="AE39" s="22">
        <f t="shared" si="8"/>
        <v>4.0000000000000008E-2</v>
      </c>
      <c r="AF39" s="5">
        <f t="shared" si="11"/>
        <v>9.9999999999999992E-2</v>
      </c>
      <c r="AG39" s="96">
        <v>479.25</v>
      </c>
      <c r="AH39" s="230">
        <f t="shared" si="9"/>
        <v>1.1868296161648151E-3</v>
      </c>
      <c r="AI39" s="8">
        <f t="shared" si="12"/>
        <v>1.186829616164815E-4</v>
      </c>
      <c r="AJ39" s="96">
        <v>623</v>
      </c>
      <c r="AK39">
        <v>0.01</v>
      </c>
      <c r="AL39" s="96">
        <v>7.66</v>
      </c>
    </row>
    <row r="40" spans="1:38">
      <c r="A40" s="76" t="s">
        <v>2858</v>
      </c>
      <c r="B40" s="6">
        <v>0.28999999999999998</v>
      </c>
      <c r="C40" s="21">
        <v>0.13</v>
      </c>
      <c r="D40" s="22">
        <f t="shared" si="10"/>
        <v>0.15999999999999998</v>
      </c>
      <c r="E40" s="6">
        <v>0.08</v>
      </c>
      <c r="F40" s="21">
        <v>0.13</v>
      </c>
      <c r="G40" s="22">
        <f t="shared" si="0"/>
        <v>-0.05</v>
      </c>
      <c r="H40" s="6">
        <v>0.11</v>
      </c>
      <c r="I40" s="21">
        <v>0.13</v>
      </c>
      <c r="J40" s="22">
        <f t="shared" si="1"/>
        <v>-2.0000000000000004E-2</v>
      </c>
      <c r="K40" s="6">
        <v>0.13</v>
      </c>
      <c r="L40" s="21">
        <v>0.13</v>
      </c>
      <c r="M40" s="22">
        <f t="shared" si="2"/>
        <v>0</v>
      </c>
      <c r="N40" s="6">
        <v>7.0000000000000007E-2</v>
      </c>
      <c r="O40" s="21">
        <v>0.13</v>
      </c>
      <c r="P40" s="22">
        <f t="shared" si="3"/>
        <v>-0.06</v>
      </c>
      <c r="Q40" s="6">
        <v>0.12</v>
      </c>
      <c r="R40" s="21">
        <v>0.13</v>
      </c>
      <c r="S40" s="22">
        <f t="shared" si="4"/>
        <v>-1.0000000000000009E-2</v>
      </c>
      <c r="T40" s="2" t="s">
        <v>13</v>
      </c>
      <c r="U40" s="21">
        <v>0.13</v>
      </c>
      <c r="V40" s="22" t="s">
        <v>13</v>
      </c>
      <c r="W40" s="6">
        <v>0.06</v>
      </c>
      <c r="X40" s="21">
        <v>0.13</v>
      </c>
      <c r="Y40" s="22">
        <f t="shared" si="6"/>
        <v>-7.0000000000000007E-2</v>
      </c>
      <c r="Z40" s="6">
        <v>0.11</v>
      </c>
      <c r="AA40" s="21">
        <v>0.13</v>
      </c>
      <c r="AB40" s="22">
        <f t="shared" si="7"/>
        <v>-2.0000000000000004E-2</v>
      </c>
      <c r="AC40" s="6">
        <v>0.14000000000000001</v>
      </c>
      <c r="AD40" s="21">
        <v>0.13</v>
      </c>
      <c r="AE40" s="22">
        <f t="shared" si="8"/>
        <v>1.0000000000000009E-2</v>
      </c>
      <c r="AF40" s="5">
        <f t="shared" si="11"/>
        <v>-5.0000000000000044E-3</v>
      </c>
      <c r="AG40" s="96">
        <v>498.41</v>
      </c>
      <c r="AH40" s="230">
        <f t="shared" si="9"/>
        <v>1.234278036500168E-3</v>
      </c>
      <c r="AI40" s="8">
        <f t="shared" si="12"/>
        <v>-6.1713901825008456E-6</v>
      </c>
      <c r="AJ40" s="96">
        <v>572.92999999999995</v>
      </c>
      <c r="AK40">
        <v>0</v>
      </c>
      <c r="AL40" s="96">
        <v>-3.98</v>
      </c>
    </row>
    <row r="41" spans="1:38">
      <c r="A41" s="76" t="s">
        <v>2859</v>
      </c>
      <c r="B41" s="6">
        <v>7.0000000000000007E-2</v>
      </c>
      <c r="C41" s="21">
        <v>0.13</v>
      </c>
      <c r="D41" s="22">
        <f t="shared" si="10"/>
        <v>-0.06</v>
      </c>
      <c r="E41" s="6">
        <v>0.16</v>
      </c>
      <c r="F41" s="21">
        <v>0.13</v>
      </c>
      <c r="G41" s="22">
        <f t="shared" si="0"/>
        <v>0.03</v>
      </c>
      <c r="H41" s="6">
        <v>0.1</v>
      </c>
      <c r="I41" s="21">
        <v>0.13</v>
      </c>
      <c r="J41" s="22">
        <f t="shared" si="1"/>
        <v>-0.03</v>
      </c>
      <c r="K41" s="6">
        <v>0</v>
      </c>
      <c r="L41" s="21">
        <v>0.13</v>
      </c>
      <c r="M41" s="22">
        <f t="shared" si="2"/>
        <v>-0.13</v>
      </c>
      <c r="N41" s="6">
        <v>7.0000000000000007E-2</v>
      </c>
      <c r="O41" s="21">
        <v>0.13</v>
      </c>
      <c r="P41" s="22">
        <f t="shared" si="3"/>
        <v>-0.06</v>
      </c>
      <c r="Q41" s="6">
        <v>0.09</v>
      </c>
      <c r="R41" s="21">
        <v>0.13</v>
      </c>
      <c r="S41" s="22">
        <f t="shared" si="4"/>
        <v>-4.0000000000000008E-2</v>
      </c>
      <c r="T41" s="6">
        <v>7.0000000000000007E-2</v>
      </c>
      <c r="U41" s="21">
        <v>0.13</v>
      </c>
      <c r="V41" s="22">
        <f t="shared" si="5"/>
        <v>-0.06</v>
      </c>
      <c r="W41" s="6">
        <v>0.1</v>
      </c>
      <c r="X41" s="21">
        <v>0.13</v>
      </c>
      <c r="Y41" s="22">
        <f t="shared" si="6"/>
        <v>-0.03</v>
      </c>
      <c r="Z41" s="6">
        <v>0.04</v>
      </c>
      <c r="AA41" s="21">
        <v>0.13</v>
      </c>
      <c r="AB41" s="22">
        <f t="shared" si="7"/>
        <v>-0.09</v>
      </c>
      <c r="AC41" s="6">
        <v>0.06</v>
      </c>
      <c r="AD41" s="21">
        <v>0.13</v>
      </c>
      <c r="AE41" s="22">
        <f t="shared" si="8"/>
        <v>-7.0000000000000007E-2</v>
      </c>
      <c r="AF41" s="5">
        <f t="shared" si="11"/>
        <v>-0.05</v>
      </c>
      <c r="AG41" s="96">
        <v>564.05999999999995</v>
      </c>
      <c r="AH41" s="230">
        <f t="shared" si="9"/>
        <v>1.3968557397890987E-3</v>
      </c>
      <c r="AI41" s="8">
        <f t="shared" si="12"/>
        <v>-6.9842786989454941E-5</v>
      </c>
      <c r="AJ41" s="96">
        <v>680.98</v>
      </c>
      <c r="AK41">
        <v>0.09</v>
      </c>
      <c r="AL41" s="96">
        <v>-18.489999999999998</v>
      </c>
    </row>
    <row r="42" spans="1:38">
      <c r="A42" s="76" t="s">
        <v>2860</v>
      </c>
      <c r="B42" s="6" t="s">
        <v>13</v>
      </c>
      <c r="C42" s="21">
        <v>0.13</v>
      </c>
      <c r="D42" s="22" t="s">
        <v>13</v>
      </c>
      <c r="E42" s="6" t="s">
        <v>13</v>
      </c>
      <c r="F42" s="21">
        <v>0.13</v>
      </c>
      <c r="G42" s="22" t="s">
        <v>13</v>
      </c>
      <c r="H42" s="6" t="s">
        <v>13</v>
      </c>
      <c r="I42" s="21">
        <v>0.13</v>
      </c>
      <c r="J42" s="22" t="s">
        <v>13</v>
      </c>
      <c r="K42" s="6" t="s">
        <v>13</v>
      </c>
      <c r="L42" s="21">
        <v>0.13</v>
      </c>
      <c r="M42" s="22" t="s">
        <v>13</v>
      </c>
      <c r="N42" s="6" t="s">
        <v>13</v>
      </c>
      <c r="O42" s="21">
        <v>0.13</v>
      </c>
      <c r="P42" s="22" t="s">
        <v>13</v>
      </c>
      <c r="Q42" s="6" t="s">
        <v>13</v>
      </c>
      <c r="R42" s="21">
        <v>0.13</v>
      </c>
      <c r="S42" s="22" t="s">
        <v>13</v>
      </c>
      <c r="T42" s="6" t="s">
        <v>13</v>
      </c>
      <c r="U42" s="21">
        <v>0.13</v>
      </c>
      <c r="V42" s="22" t="s">
        <v>13</v>
      </c>
      <c r="W42" s="6" t="s">
        <v>13</v>
      </c>
      <c r="X42" s="21">
        <v>0.13</v>
      </c>
      <c r="Y42" s="22" t="s">
        <v>13</v>
      </c>
      <c r="Z42" s="6" t="s">
        <v>13</v>
      </c>
      <c r="AA42" s="21">
        <v>0.13</v>
      </c>
      <c r="AB42" s="22" t="s">
        <v>13</v>
      </c>
      <c r="AC42" s="6">
        <v>0.1</v>
      </c>
      <c r="AD42" s="21">
        <v>0.13</v>
      </c>
      <c r="AE42" s="22">
        <f t="shared" si="8"/>
        <v>-0.03</v>
      </c>
      <c r="AF42" s="5">
        <f t="shared" si="11"/>
        <v>-0.03</v>
      </c>
      <c r="AG42" s="96">
        <v>3799.39</v>
      </c>
      <c r="AH42" s="230">
        <f t="shared" si="9"/>
        <v>9.4089276481177601E-3</v>
      </c>
      <c r="AI42" s="8">
        <f t="shared" si="12"/>
        <v>-2.8226782944353279E-4</v>
      </c>
      <c r="AJ42" s="96">
        <v>5738.16</v>
      </c>
      <c r="AK42">
        <v>0.69</v>
      </c>
      <c r="AL42" s="96" t="s">
        <v>13</v>
      </c>
    </row>
    <row r="43" spans="1:38">
      <c r="A43" s="76" t="s">
        <v>2861</v>
      </c>
      <c r="B43" s="6">
        <v>0.24</v>
      </c>
      <c r="C43" s="21">
        <v>0.13</v>
      </c>
      <c r="D43" s="22">
        <f t="shared" si="10"/>
        <v>0.10999999999999999</v>
      </c>
      <c r="E43" s="6">
        <v>0.32</v>
      </c>
      <c r="F43" s="21">
        <v>0.13</v>
      </c>
      <c r="G43" s="22">
        <f t="shared" si="0"/>
        <v>0.19</v>
      </c>
      <c r="H43" s="6">
        <v>0.4</v>
      </c>
      <c r="I43" s="21">
        <v>0.13</v>
      </c>
      <c r="J43" s="22">
        <f t="shared" si="1"/>
        <v>0.27</v>
      </c>
      <c r="K43" s="6">
        <v>0.08</v>
      </c>
      <c r="L43" s="21">
        <v>0.13</v>
      </c>
      <c r="M43" s="22">
        <f t="shared" si="2"/>
        <v>-0.05</v>
      </c>
      <c r="N43" s="6">
        <v>0.24</v>
      </c>
      <c r="O43" s="21">
        <v>0.13</v>
      </c>
      <c r="P43" s="22">
        <f t="shared" si="3"/>
        <v>0.10999999999999999</v>
      </c>
      <c r="Q43" s="6">
        <v>0.37</v>
      </c>
      <c r="R43" s="21">
        <v>0.13</v>
      </c>
      <c r="S43" s="22">
        <f t="shared" si="4"/>
        <v>0.24</v>
      </c>
      <c r="T43" s="6">
        <v>0.33</v>
      </c>
      <c r="U43" s="21">
        <v>0.13</v>
      </c>
      <c r="V43" s="22">
        <f t="shared" si="5"/>
        <v>0.2</v>
      </c>
      <c r="W43" s="6">
        <v>0.28000000000000003</v>
      </c>
      <c r="X43" s="21">
        <v>0.13</v>
      </c>
      <c r="Y43" s="22">
        <f t="shared" si="6"/>
        <v>0.15000000000000002</v>
      </c>
      <c r="Z43" s="6">
        <v>0.22</v>
      </c>
      <c r="AA43" s="21">
        <v>0.13</v>
      </c>
      <c r="AB43" s="22">
        <f t="shared" si="7"/>
        <v>0.09</v>
      </c>
      <c r="AC43" s="6">
        <v>0.21</v>
      </c>
      <c r="AD43" s="21">
        <v>0.13</v>
      </c>
      <c r="AE43" s="22">
        <f t="shared" si="8"/>
        <v>7.9999999999999988E-2</v>
      </c>
      <c r="AF43" s="5">
        <f t="shared" si="11"/>
        <v>0.14444444444444449</v>
      </c>
      <c r="AG43" s="96">
        <v>3300.46</v>
      </c>
      <c r="AH43" s="230">
        <f t="shared" si="9"/>
        <v>8.1733618674331258E-3</v>
      </c>
      <c r="AI43" s="8">
        <f t="shared" si="12"/>
        <v>1.1805967141847852E-3</v>
      </c>
      <c r="AJ43" s="96">
        <v>3712.96</v>
      </c>
      <c r="AK43">
        <v>0.01</v>
      </c>
      <c r="AL43" s="96">
        <v>-25.66</v>
      </c>
    </row>
    <row r="44" spans="1:38">
      <c r="A44" s="76" t="s">
        <v>2862</v>
      </c>
      <c r="B44" s="6" t="s">
        <v>13</v>
      </c>
      <c r="C44" s="21">
        <v>0.13</v>
      </c>
      <c r="D44" s="22" t="s">
        <v>13</v>
      </c>
      <c r="E44" s="6" t="s">
        <v>13</v>
      </c>
      <c r="F44" s="21">
        <v>0.13</v>
      </c>
      <c r="G44" s="22" t="s">
        <v>13</v>
      </c>
      <c r="H44" s="6" t="s">
        <v>13</v>
      </c>
      <c r="I44" s="21">
        <v>0.13</v>
      </c>
      <c r="J44" s="22" t="s">
        <v>13</v>
      </c>
      <c r="K44" s="6" t="s">
        <v>13</v>
      </c>
      <c r="L44" s="21">
        <v>0.13</v>
      </c>
      <c r="M44" s="22" t="s">
        <v>13</v>
      </c>
      <c r="N44" s="6" t="s">
        <v>13</v>
      </c>
      <c r="O44" s="21">
        <v>0.13</v>
      </c>
      <c r="P44" s="22" t="s">
        <v>13</v>
      </c>
      <c r="Q44" s="6" t="s">
        <v>13</v>
      </c>
      <c r="R44" s="21">
        <v>0.13</v>
      </c>
      <c r="S44" s="22" t="s">
        <v>13</v>
      </c>
      <c r="T44" s="6">
        <v>0.3</v>
      </c>
      <c r="U44" s="21">
        <v>0.13</v>
      </c>
      <c r="V44" s="22">
        <f t="shared" si="5"/>
        <v>0.16999999999999998</v>
      </c>
      <c r="W44" s="6">
        <v>0.32</v>
      </c>
      <c r="X44" s="21">
        <v>0.13</v>
      </c>
      <c r="Y44" s="22">
        <f t="shared" si="6"/>
        <v>0.19</v>
      </c>
      <c r="Z44" s="6">
        <v>0.4</v>
      </c>
      <c r="AA44" s="21">
        <v>0.13</v>
      </c>
      <c r="AB44" s="22">
        <f t="shared" si="7"/>
        <v>0.27</v>
      </c>
      <c r="AC44" s="6">
        <v>0.26</v>
      </c>
      <c r="AD44" s="21">
        <v>0.13</v>
      </c>
      <c r="AE44" s="22">
        <f t="shared" si="8"/>
        <v>0.13</v>
      </c>
      <c r="AF44" s="5">
        <f t="shared" si="11"/>
        <v>0.16333333333333333</v>
      </c>
      <c r="AG44" s="96">
        <v>389.38</v>
      </c>
      <c r="AH44" s="230">
        <f t="shared" si="9"/>
        <v>9.6427275105322001E-4</v>
      </c>
      <c r="AI44" s="8">
        <f t="shared" si="12"/>
        <v>1.5749788267202592E-4</v>
      </c>
      <c r="AJ44" s="96">
        <v>451.7</v>
      </c>
      <c r="AK44">
        <v>0.01</v>
      </c>
      <c r="AL44" s="96" t="s">
        <v>13</v>
      </c>
    </row>
    <row r="45" spans="1:38">
      <c r="A45" s="76" t="s">
        <v>2863</v>
      </c>
      <c r="B45" s="6">
        <v>0.23</v>
      </c>
      <c r="C45" s="21">
        <v>0.13</v>
      </c>
      <c r="D45" s="22">
        <f t="shared" si="10"/>
        <v>0.1</v>
      </c>
      <c r="E45" s="6">
        <v>-0.02</v>
      </c>
      <c r="F45" s="21">
        <v>0.13</v>
      </c>
      <c r="G45" s="22">
        <f t="shared" si="0"/>
        <v>-0.15</v>
      </c>
      <c r="H45" s="6">
        <v>0.37</v>
      </c>
      <c r="I45" s="21">
        <v>0.13</v>
      </c>
      <c r="J45" s="22">
        <f t="shared" si="1"/>
        <v>0.24</v>
      </c>
      <c r="K45" s="6">
        <v>0.06</v>
      </c>
      <c r="L45" s="21">
        <v>0.13</v>
      </c>
      <c r="M45" s="22">
        <f t="shared" si="2"/>
        <v>-7.0000000000000007E-2</v>
      </c>
      <c r="N45" s="6">
        <v>0.02</v>
      </c>
      <c r="O45" s="21">
        <v>0.13</v>
      </c>
      <c r="P45" s="22">
        <f t="shared" si="3"/>
        <v>-0.11</v>
      </c>
      <c r="Q45" s="6">
        <v>0.16</v>
      </c>
      <c r="R45" s="21">
        <v>0.13</v>
      </c>
      <c r="S45" s="22">
        <f t="shared" si="4"/>
        <v>0.03</v>
      </c>
      <c r="T45" s="6">
        <v>0.03</v>
      </c>
      <c r="U45" s="21">
        <v>0.13</v>
      </c>
      <c r="V45" s="22">
        <f t="shared" si="5"/>
        <v>-0.1</v>
      </c>
      <c r="W45" s="6">
        <v>0.09</v>
      </c>
      <c r="X45" s="21">
        <v>0.13</v>
      </c>
      <c r="Y45" s="22">
        <f t="shared" si="6"/>
        <v>-4.0000000000000008E-2</v>
      </c>
      <c r="Z45" s="6">
        <v>0</v>
      </c>
      <c r="AA45" s="21">
        <v>0.13</v>
      </c>
      <c r="AB45" s="22">
        <f t="shared" si="7"/>
        <v>-0.13</v>
      </c>
      <c r="AC45" s="6">
        <v>0.14000000000000001</v>
      </c>
      <c r="AD45" s="21">
        <v>0.13</v>
      </c>
      <c r="AE45" s="22">
        <f t="shared" si="8"/>
        <v>1.0000000000000009E-2</v>
      </c>
      <c r="AF45" s="5">
        <f t="shared" si="11"/>
        <v>-1.0000000000000002E-2</v>
      </c>
      <c r="AG45" s="96">
        <v>176.56</v>
      </c>
      <c r="AH45" s="230">
        <f t="shared" si="9"/>
        <v>4.3723867924895098E-4</v>
      </c>
      <c r="AI45" s="8">
        <f t="shared" si="12"/>
        <v>-4.3723867924895107E-6</v>
      </c>
      <c r="AJ45" s="96">
        <v>210.45</v>
      </c>
      <c r="AK45">
        <v>0.09</v>
      </c>
      <c r="AL45" s="96">
        <v>5.65</v>
      </c>
    </row>
    <row r="46" spans="1:38">
      <c r="A46" s="76" t="s">
        <v>2864</v>
      </c>
      <c r="B46" s="6">
        <v>0.09</v>
      </c>
      <c r="C46" s="21">
        <v>0.13</v>
      </c>
      <c r="D46" s="22">
        <f t="shared" si="10"/>
        <v>-4.0000000000000008E-2</v>
      </c>
      <c r="E46" s="6">
        <v>0.08</v>
      </c>
      <c r="F46" s="21">
        <v>0.13</v>
      </c>
      <c r="G46" s="22">
        <f t="shared" si="0"/>
        <v>-0.05</v>
      </c>
      <c r="H46" s="6">
        <v>0.13</v>
      </c>
      <c r="I46" s="21">
        <v>0.13</v>
      </c>
      <c r="J46" s="22">
        <f t="shared" si="1"/>
        <v>0</v>
      </c>
      <c r="K46" s="6">
        <v>0.13</v>
      </c>
      <c r="L46" s="21">
        <v>0.13</v>
      </c>
      <c r="M46" s="22">
        <f t="shared" si="2"/>
        <v>0</v>
      </c>
      <c r="N46" s="6">
        <v>0.19</v>
      </c>
      <c r="O46" s="21">
        <v>0.13</v>
      </c>
      <c r="P46" s="22">
        <f t="shared" si="3"/>
        <v>0.06</v>
      </c>
      <c r="Q46" s="6">
        <v>0.13</v>
      </c>
      <c r="R46" s="21">
        <v>0.13</v>
      </c>
      <c r="S46" s="22">
        <f t="shared" si="4"/>
        <v>0</v>
      </c>
      <c r="T46" s="6">
        <v>0.12</v>
      </c>
      <c r="U46" s="21">
        <v>0.13</v>
      </c>
      <c r="V46" s="22">
        <f t="shared" si="5"/>
        <v>-1.0000000000000009E-2</v>
      </c>
      <c r="W46" s="6">
        <v>0.14000000000000001</v>
      </c>
      <c r="X46" s="21">
        <v>0.13</v>
      </c>
      <c r="Y46" s="22">
        <f t="shared" si="6"/>
        <v>1.0000000000000009E-2</v>
      </c>
      <c r="Z46" s="6">
        <v>0.15</v>
      </c>
      <c r="AA46" s="21">
        <v>0.13</v>
      </c>
      <c r="AB46" s="22">
        <f t="shared" si="7"/>
        <v>1.999999999999999E-2</v>
      </c>
      <c r="AC46" s="6">
        <v>0.18</v>
      </c>
      <c r="AD46" s="21">
        <v>0.13</v>
      </c>
      <c r="AE46" s="22">
        <f t="shared" si="8"/>
        <v>4.9999999999999989E-2</v>
      </c>
      <c r="AF46" s="5">
        <f t="shared" si="11"/>
        <v>2.2222222222222196E-3</v>
      </c>
      <c r="AG46" s="96">
        <v>812.63</v>
      </c>
      <c r="AH46" s="230">
        <f t="shared" si="9"/>
        <v>2.0124222242754587E-3</v>
      </c>
      <c r="AI46" s="8">
        <f t="shared" si="12"/>
        <v>4.4720493872787918E-6</v>
      </c>
      <c r="AJ46" s="96">
        <v>1020.31</v>
      </c>
      <c r="AK46">
        <v>0.17</v>
      </c>
      <c r="AL46" s="96">
        <v>4.03</v>
      </c>
    </row>
    <row r="47" spans="1:38">
      <c r="A47" s="76" t="s">
        <v>2865</v>
      </c>
      <c r="B47" s="6">
        <v>-7.0000000000000007E-2</v>
      </c>
      <c r="C47" s="21">
        <v>0.13</v>
      </c>
      <c r="D47" s="22">
        <f t="shared" si="10"/>
        <v>-0.2</v>
      </c>
      <c r="E47" s="6">
        <v>-0.06</v>
      </c>
      <c r="F47" s="21">
        <v>0.13</v>
      </c>
      <c r="G47" s="22">
        <f t="shared" si="0"/>
        <v>-0.19</v>
      </c>
      <c r="H47" s="6">
        <v>-0.09</v>
      </c>
      <c r="I47" s="21">
        <v>0.13</v>
      </c>
      <c r="J47" s="22">
        <f t="shared" si="1"/>
        <v>-0.22</v>
      </c>
      <c r="K47" s="6">
        <v>-0.24</v>
      </c>
      <c r="L47" s="21">
        <v>0.13</v>
      </c>
      <c r="M47" s="22">
        <f t="shared" si="2"/>
        <v>-0.37</v>
      </c>
      <c r="N47" s="6">
        <v>-0.47</v>
      </c>
      <c r="O47" s="21">
        <v>0.13</v>
      </c>
      <c r="P47" s="22">
        <f t="shared" si="3"/>
        <v>-0.6</v>
      </c>
      <c r="Q47" s="6">
        <v>-0.13</v>
      </c>
      <c r="R47" s="21">
        <v>0.13</v>
      </c>
      <c r="S47" s="22">
        <f t="shared" si="4"/>
        <v>-0.26</v>
      </c>
      <c r="T47" s="6">
        <v>0.41</v>
      </c>
      <c r="U47" s="21">
        <v>0.13</v>
      </c>
      <c r="V47" s="22">
        <f t="shared" si="5"/>
        <v>0.27999999999999997</v>
      </c>
      <c r="W47" s="6">
        <v>0.5</v>
      </c>
      <c r="X47" s="21">
        <v>0.13</v>
      </c>
      <c r="Y47" s="22">
        <f t="shared" si="6"/>
        <v>0.37</v>
      </c>
      <c r="Z47" s="6">
        <v>0.33</v>
      </c>
      <c r="AA47" s="21">
        <v>0.13</v>
      </c>
      <c r="AB47" s="22">
        <f t="shared" si="7"/>
        <v>0.2</v>
      </c>
      <c r="AC47" s="6">
        <v>0.17</v>
      </c>
      <c r="AD47" s="21">
        <v>0.13</v>
      </c>
      <c r="AE47" s="22">
        <f t="shared" si="8"/>
        <v>4.0000000000000008E-2</v>
      </c>
      <c r="AF47" s="5">
        <f t="shared" si="11"/>
        <v>-0.12777777777777777</v>
      </c>
      <c r="AG47" s="96">
        <v>251.49</v>
      </c>
      <c r="AH47" s="230">
        <f t="shared" si="9"/>
        <v>6.227976633683659E-4</v>
      </c>
      <c r="AI47" s="8">
        <f t="shared" si="12"/>
        <v>-7.9579701430402305E-5</v>
      </c>
      <c r="AJ47" s="96">
        <v>289.19</v>
      </c>
      <c r="AK47">
        <v>0.1</v>
      </c>
      <c r="AL47" s="96">
        <v>15.43</v>
      </c>
    </row>
    <row r="48" spans="1:38">
      <c r="A48" s="76" t="s">
        <v>2866</v>
      </c>
      <c r="B48" s="6">
        <v>0.13</v>
      </c>
      <c r="C48" s="21">
        <v>0.13</v>
      </c>
      <c r="D48" s="22">
        <f t="shared" si="10"/>
        <v>0</v>
      </c>
      <c r="E48" s="6">
        <v>0.13</v>
      </c>
      <c r="F48" s="21">
        <v>0.13</v>
      </c>
      <c r="G48" s="22">
        <f t="shared" si="0"/>
        <v>0</v>
      </c>
      <c r="H48" s="6">
        <v>0.05</v>
      </c>
      <c r="I48" s="21">
        <v>0.13</v>
      </c>
      <c r="J48" s="22">
        <f t="shared" si="1"/>
        <v>-0.08</v>
      </c>
      <c r="K48" s="6">
        <v>-0.02</v>
      </c>
      <c r="L48" s="21">
        <v>0.13</v>
      </c>
      <c r="M48" s="22">
        <f t="shared" si="2"/>
        <v>-0.15</v>
      </c>
      <c r="N48" s="6">
        <v>-0.01</v>
      </c>
      <c r="O48" s="21">
        <v>0.13</v>
      </c>
      <c r="P48" s="22">
        <f t="shared" si="3"/>
        <v>-0.14000000000000001</v>
      </c>
      <c r="Q48" s="6">
        <v>-0.02</v>
      </c>
      <c r="R48" s="21">
        <v>0.13</v>
      </c>
      <c r="S48" s="22">
        <f t="shared" si="4"/>
        <v>-0.15</v>
      </c>
      <c r="T48" s="6">
        <v>-0.09</v>
      </c>
      <c r="U48" s="21">
        <v>0.13</v>
      </c>
      <c r="V48" s="22">
        <f t="shared" si="5"/>
        <v>-0.22</v>
      </c>
      <c r="W48" s="6">
        <v>0.23</v>
      </c>
      <c r="X48" s="21">
        <v>0.13</v>
      </c>
      <c r="Y48" s="22">
        <f t="shared" si="6"/>
        <v>0.1</v>
      </c>
      <c r="Z48" s="6">
        <v>0.2</v>
      </c>
      <c r="AA48" s="21">
        <v>0.13</v>
      </c>
      <c r="AB48" s="22">
        <f t="shared" si="7"/>
        <v>7.0000000000000007E-2</v>
      </c>
      <c r="AC48" s="6">
        <v>0.15</v>
      </c>
      <c r="AD48" s="21">
        <v>0.13</v>
      </c>
      <c r="AE48" s="22">
        <f t="shared" si="8"/>
        <v>1.999999999999999E-2</v>
      </c>
      <c r="AF48" s="5">
        <f t="shared" si="11"/>
        <v>-6.8888888888888888E-2</v>
      </c>
      <c r="AG48" s="96">
        <v>1207.8900000000001</v>
      </c>
      <c r="AH48" s="230">
        <f t="shared" si="9"/>
        <v>2.9912563903376497E-3</v>
      </c>
      <c r="AI48" s="8">
        <f t="shared" si="12"/>
        <v>-2.0606432911214921E-4</v>
      </c>
      <c r="AJ48" s="96">
        <v>1528.66</v>
      </c>
      <c r="AK48">
        <v>2.09</v>
      </c>
      <c r="AL48" s="96">
        <v>-31.07</v>
      </c>
    </row>
    <row r="49" spans="1:38">
      <c r="A49" s="76" t="s">
        <v>2867</v>
      </c>
      <c r="B49" s="6">
        <v>0.06</v>
      </c>
      <c r="C49" s="21">
        <v>0.13</v>
      </c>
      <c r="D49" s="22">
        <f t="shared" si="10"/>
        <v>-7.0000000000000007E-2</v>
      </c>
      <c r="E49" s="6">
        <v>-0.12</v>
      </c>
      <c r="F49" s="21">
        <v>0.13</v>
      </c>
      <c r="G49" s="22">
        <f t="shared" si="0"/>
        <v>-0.25</v>
      </c>
      <c r="H49" s="6">
        <v>0.03</v>
      </c>
      <c r="I49" s="21">
        <v>0.13</v>
      </c>
      <c r="J49" s="22">
        <f t="shared" si="1"/>
        <v>-0.1</v>
      </c>
      <c r="K49" s="6">
        <v>0.1</v>
      </c>
      <c r="L49" s="21">
        <v>0.13</v>
      </c>
      <c r="M49" s="22">
        <f t="shared" si="2"/>
        <v>-0.03</v>
      </c>
      <c r="N49" s="6">
        <v>-0.03</v>
      </c>
      <c r="O49" s="21">
        <v>0.13</v>
      </c>
      <c r="P49" s="22">
        <f t="shared" si="3"/>
        <v>-0.16</v>
      </c>
      <c r="Q49" s="6">
        <v>-0.08</v>
      </c>
      <c r="R49" s="21">
        <v>0.13</v>
      </c>
      <c r="S49" s="22">
        <f t="shared" si="4"/>
        <v>-0.21000000000000002</v>
      </c>
      <c r="T49" s="6">
        <v>-0.04</v>
      </c>
      <c r="U49" s="21">
        <v>0.13</v>
      </c>
      <c r="V49" s="22">
        <f t="shared" si="5"/>
        <v>-0.17</v>
      </c>
      <c r="W49" s="6">
        <v>0.02</v>
      </c>
      <c r="X49" s="21">
        <v>0.13</v>
      </c>
      <c r="Y49" s="22">
        <f t="shared" si="6"/>
        <v>-0.11</v>
      </c>
      <c r="Z49" s="6">
        <v>0.03</v>
      </c>
      <c r="AA49" s="21">
        <v>0.13</v>
      </c>
      <c r="AB49" s="22">
        <f t="shared" si="7"/>
        <v>-0.1</v>
      </c>
      <c r="AC49" s="6">
        <v>-0.01</v>
      </c>
      <c r="AD49" s="21">
        <v>0.13</v>
      </c>
      <c r="AE49" s="22">
        <f t="shared" si="8"/>
        <v>-0.14000000000000001</v>
      </c>
      <c r="AF49" s="5">
        <f t="shared" si="11"/>
        <v>-0.1377777777777778</v>
      </c>
      <c r="AG49" s="96">
        <v>3193.72</v>
      </c>
      <c r="AH49" s="230">
        <f t="shared" si="9"/>
        <v>7.9090276092600789E-3</v>
      </c>
      <c r="AI49" s="8">
        <f t="shared" si="12"/>
        <v>-1.0896882483869444E-3</v>
      </c>
      <c r="AJ49" s="96">
        <v>3481.69</v>
      </c>
      <c r="AK49">
        <v>0</v>
      </c>
      <c r="AL49" s="96">
        <v>-27.39</v>
      </c>
    </row>
    <row r="50" spans="1:38">
      <c r="A50" s="76" t="s">
        <v>2868</v>
      </c>
      <c r="B50" s="6">
        <v>0.05</v>
      </c>
      <c r="C50" s="21">
        <v>0.13</v>
      </c>
      <c r="D50" s="22">
        <f t="shared" si="10"/>
        <v>-0.08</v>
      </c>
      <c r="E50" s="6">
        <v>0.06</v>
      </c>
      <c r="F50" s="21">
        <v>0.13</v>
      </c>
      <c r="G50" s="22">
        <f t="shared" si="0"/>
        <v>-7.0000000000000007E-2</v>
      </c>
      <c r="H50" s="6">
        <v>-0.02</v>
      </c>
      <c r="I50" s="21">
        <v>0.13</v>
      </c>
      <c r="J50" s="22">
        <f t="shared" si="1"/>
        <v>-0.15</v>
      </c>
      <c r="K50" s="6">
        <v>-0.09</v>
      </c>
      <c r="L50" s="21">
        <v>0.13</v>
      </c>
      <c r="M50" s="22">
        <f t="shared" si="2"/>
        <v>-0.22</v>
      </c>
      <c r="N50" s="6">
        <v>-0.02</v>
      </c>
      <c r="O50" s="21">
        <v>0.13</v>
      </c>
      <c r="P50" s="22">
        <f t="shared" si="3"/>
        <v>-0.15</v>
      </c>
      <c r="Q50" s="6">
        <v>0.05</v>
      </c>
      <c r="R50" s="21">
        <v>0.13</v>
      </c>
      <c r="S50" s="22">
        <f t="shared" si="4"/>
        <v>-0.08</v>
      </c>
      <c r="T50" s="6">
        <v>7.0000000000000007E-2</v>
      </c>
      <c r="U50" s="21">
        <v>0.13</v>
      </c>
      <c r="V50" s="22">
        <f t="shared" si="5"/>
        <v>-0.06</v>
      </c>
      <c r="W50" s="6">
        <v>-0.05</v>
      </c>
      <c r="X50" s="21">
        <v>0.13</v>
      </c>
      <c r="Y50" s="22">
        <f t="shared" si="6"/>
        <v>-0.18</v>
      </c>
      <c r="Z50" s="6">
        <v>0.06</v>
      </c>
      <c r="AA50" s="21">
        <v>0.13</v>
      </c>
      <c r="AB50" s="22">
        <f t="shared" si="7"/>
        <v>-7.0000000000000007E-2</v>
      </c>
      <c r="AC50" s="6">
        <v>0.08</v>
      </c>
      <c r="AD50" s="21">
        <v>0.13</v>
      </c>
      <c r="AE50" s="22">
        <f t="shared" si="8"/>
        <v>-0.05</v>
      </c>
      <c r="AF50" s="5">
        <f t="shared" si="11"/>
        <v>-0.11555555555555556</v>
      </c>
      <c r="AG50" s="96">
        <v>762.5</v>
      </c>
      <c r="AH50" s="230">
        <f t="shared" si="9"/>
        <v>1.8882787320306134E-3</v>
      </c>
      <c r="AI50" s="8">
        <f t="shared" si="12"/>
        <v>-2.1820109792353756E-4</v>
      </c>
      <c r="AJ50" s="96">
        <v>955.72</v>
      </c>
      <c r="AK50">
        <v>0.28999999999999998</v>
      </c>
      <c r="AL50" s="96">
        <v>-2.99</v>
      </c>
    </row>
    <row r="51" spans="1:38">
      <c r="A51" s="76" t="s">
        <v>2869</v>
      </c>
      <c r="B51" s="2" t="s">
        <v>13</v>
      </c>
      <c r="C51" s="21">
        <v>0.13</v>
      </c>
      <c r="D51" s="22" t="s">
        <v>13</v>
      </c>
      <c r="E51" s="2" t="s">
        <v>13</v>
      </c>
      <c r="F51" s="21">
        <v>0.13</v>
      </c>
      <c r="G51" s="22" t="s">
        <v>13</v>
      </c>
      <c r="H51" s="2" t="s">
        <v>13</v>
      </c>
      <c r="I51" s="21">
        <v>0.13</v>
      </c>
      <c r="J51" s="22" t="s">
        <v>13</v>
      </c>
      <c r="K51" s="6">
        <v>0.57999999999999996</v>
      </c>
      <c r="L51" s="21">
        <v>0.13</v>
      </c>
      <c r="M51" s="22">
        <f t="shared" si="2"/>
        <v>0.44999999999999996</v>
      </c>
      <c r="N51" s="6">
        <v>0.4</v>
      </c>
      <c r="O51" s="21">
        <v>0.13</v>
      </c>
      <c r="P51" s="22">
        <f t="shared" si="3"/>
        <v>0.27</v>
      </c>
      <c r="Q51" s="6">
        <v>0.25</v>
      </c>
      <c r="R51" s="21">
        <v>0.13</v>
      </c>
      <c r="S51" s="22">
        <f t="shared" si="4"/>
        <v>0.12</v>
      </c>
      <c r="T51" s="6">
        <v>0.45</v>
      </c>
      <c r="U51" s="21">
        <v>0.13</v>
      </c>
      <c r="V51" s="22">
        <f t="shared" si="5"/>
        <v>0.32</v>
      </c>
      <c r="W51" s="6">
        <v>0.23</v>
      </c>
      <c r="X51" s="21">
        <v>0.13</v>
      </c>
      <c r="Y51" s="22">
        <f t="shared" si="6"/>
        <v>0.1</v>
      </c>
      <c r="Z51" s="6">
        <v>0.23</v>
      </c>
      <c r="AA51" s="21">
        <v>0.13</v>
      </c>
      <c r="AB51" s="22">
        <f t="shared" si="7"/>
        <v>0.1</v>
      </c>
      <c r="AC51" s="6">
        <v>0.17</v>
      </c>
      <c r="AD51" s="21">
        <v>0.13</v>
      </c>
      <c r="AE51" s="22">
        <f t="shared" si="8"/>
        <v>4.0000000000000008E-2</v>
      </c>
      <c r="AF51" s="5">
        <f t="shared" si="11"/>
        <v>0.21666666666666667</v>
      </c>
      <c r="AG51" s="96">
        <v>177.72</v>
      </c>
      <c r="AH51" s="230">
        <f t="shared" si="9"/>
        <v>4.4011133935276147E-4</v>
      </c>
      <c r="AI51" s="8">
        <f t="shared" si="12"/>
        <v>9.5357456859764987E-5</v>
      </c>
      <c r="AJ51" s="96">
        <v>213.24</v>
      </c>
      <c r="AK51">
        <v>0.23</v>
      </c>
      <c r="AL51" s="96" t="s">
        <v>13</v>
      </c>
    </row>
    <row r="52" spans="1:38">
      <c r="A52" s="76" t="s">
        <v>2870</v>
      </c>
      <c r="B52" s="6">
        <v>7.0000000000000007E-2</v>
      </c>
      <c r="C52" s="21">
        <v>0.13</v>
      </c>
      <c r="D52" s="22">
        <f t="shared" si="10"/>
        <v>-0.06</v>
      </c>
      <c r="E52" s="6">
        <v>0.03</v>
      </c>
      <c r="F52" s="21">
        <v>0.13</v>
      </c>
      <c r="G52" s="22">
        <f t="shared" si="0"/>
        <v>-0.1</v>
      </c>
      <c r="H52" s="6">
        <v>0.08</v>
      </c>
      <c r="I52" s="21">
        <v>0.13</v>
      </c>
      <c r="J52" s="22">
        <f t="shared" si="1"/>
        <v>-0.05</v>
      </c>
      <c r="K52" s="6">
        <v>-0.15</v>
      </c>
      <c r="L52" s="21">
        <v>0.13</v>
      </c>
      <c r="M52" s="22">
        <f t="shared" si="2"/>
        <v>-0.28000000000000003</v>
      </c>
      <c r="N52" s="6">
        <v>0.03</v>
      </c>
      <c r="O52" s="21">
        <v>0.13</v>
      </c>
      <c r="P52" s="22">
        <f t="shared" si="3"/>
        <v>-0.1</v>
      </c>
      <c r="Q52" s="6">
        <v>0.05</v>
      </c>
      <c r="R52" s="21">
        <v>0.13</v>
      </c>
      <c r="S52" s="22">
        <f t="shared" si="4"/>
        <v>-0.08</v>
      </c>
      <c r="T52" s="6">
        <v>0.15</v>
      </c>
      <c r="U52" s="21">
        <v>0.13</v>
      </c>
      <c r="V52" s="22">
        <f t="shared" si="5"/>
        <v>1.999999999999999E-2</v>
      </c>
      <c r="W52" s="6">
        <v>0.5</v>
      </c>
      <c r="X52" s="21">
        <v>0.13</v>
      </c>
      <c r="Y52" s="22">
        <f t="shared" si="6"/>
        <v>0.37</v>
      </c>
      <c r="Z52" s="6">
        <v>0.48</v>
      </c>
      <c r="AA52" s="21">
        <v>0.13</v>
      </c>
      <c r="AB52" s="22">
        <f t="shared" si="7"/>
        <v>0.35</v>
      </c>
      <c r="AC52" s="6">
        <v>0.3</v>
      </c>
      <c r="AD52" s="21">
        <v>0.13</v>
      </c>
      <c r="AE52" s="22">
        <f t="shared" si="8"/>
        <v>0.16999999999999998</v>
      </c>
      <c r="AF52" s="5">
        <f t="shared" si="11"/>
        <v>-1.2222222222222226E-2</v>
      </c>
      <c r="AG52" s="96">
        <v>90.86</v>
      </c>
      <c r="AH52" s="230">
        <f t="shared" si="9"/>
        <v>2.250085319243299E-4</v>
      </c>
      <c r="AI52" s="8">
        <f t="shared" si="12"/>
        <v>-2.7501042790751442E-6</v>
      </c>
      <c r="AJ52" s="96">
        <v>151.38999999999999</v>
      </c>
      <c r="AK52">
        <v>0.17</v>
      </c>
      <c r="AL52" s="96">
        <v>80.02</v>
      </c>
    </row>
    <row r="53" spans="1:38">
      <c r="A53" s="76" t="s">
        <v>2871</v>
      </c>
      <c r="B53" s="6">
        <v>-0.45400000000000001</v>
      </c>
      <c r="C53" s="21">
        <v>0.13</v>
      </c>
      <c r="D53" s="22">
        <f t="shared" si="10"/>
        <v>-0.58400000000000007</v>
      </c>
      <c r="E53" s="6">
        <v>-0.9466</v>
      </c>
      <c r="F53" s="21">
        <v>0.13</v>
      </c>
      <c r="G53" s="22">
        <f t="shared" si="0"/>
        <v>-1.0766</v>
      </c>
      <c r="H53" s="6">
        <v>-3.9762</v>
      </c>
      <c r="I53" s="21">
        <v>0.13</v>
      </c>
      <c r="J53" s="22">
        <f t="shared" si="1"/>
        <v>-4.1062000000000003</v>
      </c>
      <c r="K53" s="6">
        <v>-0.63639999999999997</v>
      </c>
      <c r="L53" s="21">
        <v>0.13</v>
      </c>
      <c r="M53" s="22">
        <f t="shared" si="2"/>
        <v>-0.76639999999999997</v>
      </c>
      <c r="N53" s="6">
        <v>-0.31850000000000001</v>
      </c>
      <c r="O53" s="21">
        <v>0.13</v>
      </c>
      <c r="P53" s="22">
        <f t="shared" si="3"/>
        <v>-0.44850000000000001</v>
      </c>
      <c r="Q53" s="6">
        <v>-0.35859999999999997</v>
      </c>
      <c r="R53" s="21">
        <v>0.13</v>
      </c>
      <c r="S53" s="22">
        <f t="shared" si="4"/>
        <v>-0.48859999999999998</v>
      </c>
      <c r="T53" s="6">
        <v>-0.92449999999999999</v>
      </c>
      <c r="U53" s="21">
        <v>0.13</v>
      </c>
      <c r="V53" s="22">
        <f t="shared" si="5"/>
        <v>-1.0545</v>
      </c>
      <c r="W53" s="6">
        <v>-0.5333</v>
      </c>
      <c r="X53" s="21">
        <v>0.13</v>
      </c>
      <c r="Y53" s="22">
        <f t="shared" si="6"/>
        <v>-0.6633</v>
      </c>
      <c r="Z53" s="6">
        <v>0.45760000000000001</v>
      </c>
      <c r="AA53" s="21">
        <v>0.13</v>
      </c>
      <c r="AB53" s="22">
        <f t="shared" si="7"/>
        <v>0.3276</v>
      </c>
      <c r="AC53" s="6">
        <v>0.12989999999999999</v>
      </c>
      <c r="AD53" s="21">
        <v>0.13</v>
      </c>
      <c r="AE53" s="22">
        <f t="shared" si="8"/>
        <v>-1.0000000000001674E-4</v>
      </c>
      <c r="AF53" s="5">
        <f t="shared" si="11"/>
        <v>-1.0209111111111109</v>
      </c>
      <c r="AG53" s="96">
        <v>57.31</v>
      </c>
      <c r="AH53" s="230">
        <f t="shared" si="9"/>
        <v>1.4192426771498289E-4</v>
      </c>
      <c r="AI53" s="8">
        <f t="shared" si="12"/>
        <v>-1.4489206184653395E-4</v>
      </c>
      <c r="AJ53" s="96">
        <v>58.03</v>
      </c>
      <c r="AK53">
        <v>0</v>
      </c>
      <c r="AL53" s="96">
        <v>25.93</v>
      </c>
    </row>
    <row r="54" spans="1:38">
      <c r="A54" s="76" t="s">
        <v>2872</v>
      </c>
      <c r="B54" s="6">
        <v>0.14000000000000001</v>
      </c>
      <c r="C54" s="21">
        <v>0.13</v>
      </c>
      <c r="D54" s="22">
        <f t="shared" si="10"/>
        <v>1.0000000000000009E-2</v>
      </c>
      <c r="E54" s="6">
        <v>0.1</v>
      </c>
      <c r="F54" s="21">
        <v>0.13</v>
      </c>
      <c r="G54" s="22">
        <f t="shared" si="0"/>
        <v>-0.03</v>
      </c>
      <c r="H54" s="6">
        <v>0.12</v>
      </c>
      <c r="I54" s="21">
        <v>0.13</v>
      </c>
      <c r="J54" s="22">
        <f t="shared" si="1"/>
        <v>-1.0000000000000009E-2</v>
      </c>
      <c r="K54" s="6">
        <v>0.14000000000000001</v>
      </c>
      <c r="L54" s="21">
        <v>0.13</v>
      </c>
      <c r="M54" s="22">
        <f t="shared" si="2"/>
        <v>1.0000000000000009E-2</v>
      </c>
      <c r="N54" s="6">
        <v>0.18</v>
      </c>
      <c r="O54" s="21">
        <v>0.13</v>
      </c>
      <c r="P54" s="22">
        <f t="shared" si="3"/>
        <v>4.9999999999999989E-2</v>
      </c>
      <c r="Q54" s="6">
        <v>0.18</v>
      </c>
      <c r="R54" s="21">
        <v>0.13</v>
      </c>
      <c r="S54" s="22">
        <f t="shared" si="4"/>
        <v>4.9999999999999989E-2</v>
      </c>
      <c r="T54" s="6">
        <v>0.23</v>
      </c>
      <c r="U54" s="21">
        <v>0.13</v>
      </c>
      <c r="V54" s="22">
        <f t="shared" si="5"/>
        <v>0.1</v>
      </c>
      <c r="W54" s="6">
        <v>0.2</v>
      </c>
      <c r="X54" s="21">
        <v>0.13</v>
      </c>
      <c r="Y54" s="22">
        <f t="shared" si="6"/>
        <v>7.0000000000000007E-2</v>
      </c>
      <c r="Z54" s="6">
        <v>0.21</v>
      </c>
      <c r="AA54" s="21">
        <v>0.13</v>
      </c>
      <c r="AB54" s="22">
        <f t="shared" si="7"/>
        <v>7.9999999999999988E-2</v>
      </c>
      <c r="AC54" s="6">
        <v>0.28000000000000003</v>
      </c>
      <c r="AD54" s="21">
        <v>0.13</v>
      </c>
      <c r="AE54" s="22">
        <f t="shared" si="8"/>
        <v>0.15000000000000002</v>
      </c>
      <c r="AF54" s="5">
        <f t="shared" si="11"/>
        <v>4.4444444444444446E-2</v>
      </c>
      <c r="AG54" s="96">
        <v>152.19999999999999</v>
      </c>
      <c r="AH54" s="230">
        <f t="shared" si="9"/>
        <v>3.7691281706893028E-4</v>
      </c>
      <c r="AI54" s="8">
        <f t="shared" si="12"/>
        <v>1.6751680758619123E-5</v>
      </c>
      <c r="AJ54" s="96">
        <v>214.3</v>
      </c>
      <c r="AK54">
        <v>0</v>
      </c>
      <c r="AL54" s="96">
        <v>2.9</v>
      </c>
    </row>
    <row r="55" spans="1:38">
      <c r="A55" s="76" t="s">
        <v>2873</v>
      </c>
      <c r="B55" s="6">
        <v>0.16</v>
      </c>
      <c r="C55" s="21">
        <v>0.13</v>
      </c>
      <c r="D55" s="22">
        <f t="shared" si="10"/>
        <v>0.03</v>
      </c>
      <c r="E55" s="6">
        <v>0.05</v>
      </c>
      <c r="F55" s="21">
        <v>0.13</v>
      </c>
      <c r="G55" s="22">
        <f t="shared" si="0"/>
        <v>-0.08</v>
      </c>
      <c r="H55" s="6">
        <v>0.26</v>
      </c>
      <c r="I55" s="21">
        <v>0.13</v>
      </c>
      <c r="J55" s="22">
        <f t="shared" si="1"/>
        <v>0.13</v>
      </c>
      <c r="K55" s="6">
        <v>0.31</v>
      </c>
      <c r="L55" s="21">
        <v>0.13</v>
      </c>
      <c r="M55" s="22">
        <f t="shared" si="2"/>
        <v>0.18</v>
      </c>
      <c r="N55" s="6">
        <v>0.4</v>
      </c>
      <c r="O55" s="21">
        <v>0.13</v>
      </c>
      <c r="P55" s="22">
        <f t="shared" si="3"/>
        <v>0.27</v>
      </c>
      <c r="Q55" s="6">
        <v>0.28999999999999998</v>
      </c>
      <c r="R55" s="21">
        <v>0.13</v>
      </c>
      <c r="S55" s="22">
        <f t="shared" si="4"/>
        <v>0.15999999999999998</v>
      </c>
      <c r="T55" s="6">
        <v>0.51</v>
      </c>
      <c r="U55" s="21">
        <v>0.13</v>
      </c>
      <c r="V55" s="22">
        <f t="shared" si="5"/>
        <v>0.38</v>
      </c>
      <c r="W55" s="6">
        <v>0.32</v>
      </c>
      <c r="X55" s="21">
        <v>0.13</v>
      </c>
      <c r="Y55" s="22">
        <f t="shared" si="6"/>
        <v>0.19</v>
      </c>
      <c r="Z55" s="6">
        <v>0.38</v>
      </c>
      <c r="AA55" s="21">
        <v>0.13</v>
      </c>
      <c r="AB55" s="22">
        <f t="shared" si="7"/>
        <v>0.25</v>
      </c>
      <c r="AC55" s="6">
        <v>0.4</v>
      </c>
      <c r="AD55" s="21">
        <v>0.13</v>
      </c>
      <c r="AE55" s="22">
        <f t="shared" si="8"/>
        <v>0.27</v>
      </c>
      <c r="AF55" s="5">
        <f t="shared" si="11"/>
        <v>0.16999999999999998</v>
      </c>
      <c r="AG55" s="96">
        <v>383.67</v>
      </c>
      <c r="AH55" s="230">
        <f t="shared" si="9"/>
        <v>9.5013232933532519E-4</v>
      </c>
      <c r="AI55" s="8">
        <f t="shared" si="12"/>
        <v>1.6152249598700528E-4</v>
      </c>
      <c r="AJ55" s="96">
        <v>460.45</v>
      </c>
      <c r="AK55">
        <v>0.33</v>
      </c>
      <c r="AL55" s="96" t="s">
        <v>13</v>
      </c>
    </row>
    <row r="56" spans="1:38">
      <c r="A56" s="76" t="s">
        <v>2874</v>
      </c>
      <c r="B56" s="6" t="s">
        <v>13</v>
      </c>
      <c r="C56" s="21">
        <v>0.13</v>
      </c>
      <c r="D56" t="s">
        <v>13</v>
      </c>
      <c r="E56" s="6" t="s">
        <v>13</v>
      </c>
      <c r="F56" s="21">
        <v>0.13</v>
      </c>
      <c r="G56" s="22" t="s">
        <v>13</v>
      </c>
      <c r="H56" s="6" t="s">
        <v>13</v>
      </c>
      <c r="I56" s="21">
        <v>0.13</v>
      </c>
      <c r="J56" s="22" t="s">
        <v>13</v>
      </c>
      <c r="K56" s="6" t="s">
        <v>13</v>
      </c>
      <c r="L56" s="21">
        <v>0.13</v>
      </c>
      <c r="M56" s="22" t="s">
        <v>13</v>
      </c>
      <c r="N56" s="6" t="s">
        <v>13</v>
      </c>
      <c r="O56" s="21">
        <v>0.13</v>
      </c>
      <c r="P56" s="22" t="s">
        <v>13</v>
      </c>
      <c r="Q56" s="6" t="s">
        <v>13</v>
      </c>
      <c r="R56" s="21">
        <v>0.13</v>
      </c>
      <c r="S56" s="22" t="s">
        <v>13</v>
      </c>
      <c r="T56" s="6">
        <v>0.22</v>
      </c>
      <c r="U56" s="21">
        <v>0.13</v>
      </c>
      <c r="V56" s="22">
        <f t="shared" si="5"/>
        <v>0.09</v>
      </c>
      <c r="W56" s="6">
        <v>0.28000000000000003</v>
      </c>
      <c r="X56" s="21">
        <v>0.13</v>
      </c>
      <c r="Y56" s="22">
        <f t="shared" si="6"/>
        <v>0.15000000000000002</v>
      </c>
      <c r="Z56" s="6">
        <v>0.18</v>
      </c>
      <c r="AA56" s="21">
        <v>0.13</v>
      </c>
      <c r="AB56" s="22">
        <f t="shared" si="7"/>
        <v>4.9999999999999989E-2</v>
      </c>
      <c r="AC56" s="6">
        <v>0.12</v>
      </c>
      <c r="AD56" s="21">
        <v>0.13</v>
      </c>
      <c r="AE56" s="22">
        <f t="shared" si="8"/>
        <v>-1.0000000000000009E-2</v>
      </c>
      <c r="AF56" s="5">
        <f t="shared" si="11"/>
        <v>7.6666666666666675E-2</v>
      </c>
      <c r="AG56" s="96">
        <v>124.63</v>
      </c>
      <c r="AH56" s="230">
        <f t="shared" si="9"/>
        <v>3.0863761098095128E-4</v>
      </c>
      <c r="AI56" s="8">
        <f t="shared" si="12"/>
        <v>2.3662216841872933E-5</v>
      </c>
      <c r="AJ56" s="96">
        <v>160.97</v>
      </c>
      <c r="AK56">
        <v>1</v>
      </c>
      <c r="AL56" s="96">
        <v>3.66</v>
      </c>
    </row>
    <row r="57" spans="1:38">
      <c r="A57" s="76" t="s">
        <v>2875</v>
      </c>
      <c r="B57" s="6">
        <v>-0.25</v>
      </c>
      <c r="C57" s="21">
        <v>0.13</v>
      </c>
      <c r="D57" s="22">
        <f t="shared" si="10"/>
        <v>-0.38</v>
      </c>
      <c r="E57" s="6">
        <v>-0.2</v>
      </c>
      <c r="F57" s="21">
        <v>0.13</v>
      </c>
      <c r="G57" s="22">
        <f t="shared" si="0"/>
        <v>-0.33</v>
      </c>
      <c r="H57" s="6">
        <v>-0.38</v>
      </c>
      <c r="I57" s="21">
        <v>0.13</v>
      </c>
      <c r="J57" s="22">
        <f t="shared" si="1"/>
        <v>-0.51</v>
      </c>
      <c r="K57" s="6">
        <v>-0.6</v>
      </c>
      <c r="L57" s="21">
        <v>0.13</v>
      </c>
      <c r="M57" s="22">
        <f t="shared" si="2"/>
        <v>-0.73</v>
      </c>
      <c r="N57" s="6">
        <v>-0.76</v>
      </c>
      <c r="O57" s="21">
        <v>0.13</v>
      </c>
      <c r="P57" s="22">
        <f t="shared" si="3"/>
        <v>-0.89</v>
      </c>
      <c r="Q57" s="6">
        <v>-0.44</v>
      </c>
      <c r="R57" s="21">
        <v>0.13</v>
      </c>
      <c r="S57" s="22">
        <f t="shared" si="4"/>
        <v>-0.57000000000000006</v>
      </c>
      <c r="T57" s="6">
        <v>-3.21</v>
      </c>
      <c r="U57" s="21">
        <v>0.13</v>
      </c>
      <c r="V57" s="22">
        <f t="shared" si="5"/>
        <v>-3.34</v>
      </c>
      <c r="W57" s="6">
        <v>-0.04</v>
      </c>
      <c r="X57" s="21">
        <v>0.13</v>
      </c>
      <c r="Y57" s="22">
        <f t="shared" si="6"/>
        <v>-0.17</v>
      </c>
      <c r="Z57" s="6">
        <v>-0.09</v>
      </c>
      <c r="AA57" s="21">
        <v>0.13</v>
      </c>
      <c r="AB57" s="22">
        <f t="shared" si="7"/>
        <v>-0.22</v>
      </c>
      <c r="AC57" s="6">
        <v>-0.21</v>
      </c>
      <c r="AD57" s="21">
        <v>0.13</v>
      </c>
      <c r="AE57" s="22">
        <f t="shared" si="8"/>
        <v>-0.33999999999999997</v>
      </c>
      <c r="AF57" s="5">
        <f t="shared" si="11"/>
        <v>-0.80666666666666664</v>
      </c>
      <c r="AG57" s="96">
        <v>475.49</v>
      </c>
      <c r="AH57" s="230">
        <f t="shared" si="9"/>
        <v>1.1775182351386707E-3</v>
      </c>
      <c r="AI57" s="8">
        <f t="shared" si="12"/>
        <v>-9.4986470967852767E-4</v>
      </c>
      <c r="AJ57" s="96">
        <v>668.22</v>
      </c>
      <c r="AK57">
        <v>0.3</v>
      </c>
      <c r="AL57" s="96">
        <v>19.7</v>
      </c>
    </row>
    <row r="58" spans="1:38">
      <c r="A58" s="76" t="s">
        <v>2876</v>
      </c>
      <c r="B58" s="6">
        <v>0.03</v>
      </c>
      <c r="C58" s="21">
        <v>0.13</v>
      </c>
      <c r="D58" s="22">
        <f t="shared" si="10"/>
        <v>-0.1</v>
      </c>
      <c r="E58" s="6">
        <v>-0.69</v>
      </c>
      <c r="F58" s="21">
        <v>0.13</v>
      </c>
      <c r="G58" s="22">
        <f t="shared" si="0"/>
        <v>-0.82</v>
      </c>
      <c r="H58" s="6">
        <v>0.22</v>
      </c>
      <c r="I58" s="21">
        <v>0.13</v>
      </c>
      <c r="J58" s="22">
        <f t="shared" si="1"/>
        <v>0.09</v>
      </c>
      <c r="K58" s="6">
        <v>0.14000000000000001</v>
      </c>
      <c r="L58" s="21">
        <v>0.13</v>
      </c>
      <c r="M58" s="22">
        <f t="shared" si="2"/>
        <v>1.0000000000000009E-2</v>
      </c>
      <c r="N58" s="6">
        <v>0.16</v>
      </c>
      <c r="O58" s="21">
        <v>0.13</v>
      </c>
      <c r="P58" s="22">
        <f t="shared" si="3"/>
        <v>0.03</v>
      </c>
      <c r="Q58" s="6">
        <v>0.17</v>
      </c>
      <c r="R58" s="21">
        <v>0.13</v>
      </c>
      <c r="S58" s="22">
        <f t="shared" si="4"/>
        <v>4.0000000000000008E-2</v>
      </c>
      <c r="T58" s="6">
        <v>0.17</v>
      </c>
      <c r="U58" s="21">
        <v>0.13</v>
      </c>
      <c r="V58" s="22">
        <f t="shared" si="5"/>
        <v>4.0000000000000008E-2</v>
      </c>
      <c r="W58" s="6">
        <v>0.14000000000000001</v>
      </c>
      <c r="X58" s="21">
        <v>0.13</v>
      </c>
      <c r="Y58" s="22">
        <f t="shared" si="6"/>
        <v>1.0000000000000009E-2</v>
      </c>
      <c r="Z58" s="6">
        <v>0.15</v>
      </c>
      <c r="AA58" s="21">
        <v>0.13</v>
      </c>
      <c r="AB58" s="22">
        <f t="shared" si="7"/>
        <v>1.999999999999999E-2</v>
      </c>
      <c r="AC58" s="6">
        <v>0.12</v>
      </c>
      <c r="AD58" s="21">
        <v>0.13</v>
      </c>
      <c r="AE58" s="22">
        <f t="shared" si="8"/>
        <v>-1.0000000000000009E-2</v>
      </c>
      <c r="AF58" s="5">
        <f t="shared" si="11"/>
        <v>-7.888888888888887E-2</v>
      </c>
      <c r="AG58" s="96">
        <v>-20.420000000000002</v>
      </c>
      <c r="AH58" s="230">
        <f t="shared" si="9"/>
        <v>-5.0568723551560823E-5</v>
      </c>
      <c r="AI58" s="8">
        <f t="shared" si="12"/>
        <v>3.9893104135120192E-6</v>
      </c>
      <c r="AJ58" s="96">
        <v>49.89</v>
      </c>
      <c r="AK58" t="s">
        <v>13</v>
      </c>
      <c r="AL58" s="96">
        <v>29.43</v>
      </c>
    </row>
    <row r="59" spans="1:38">
      <c r="A59" s="76" t="s">
        <v>2877</v>
      </c>
      <c r="B59" s="6">
        <v>0.04</v>
      </c>
      <c r="C59" s="21">
        <v>0.13</v>
      </c>
      <c r="D59" s="22">
        <f t="shared" si="10"/>
        <v>-0.09</v>
      </c>
      <c r="E59" s="6">
        <v>0.04</v>
      </c>
      <c r="F59" s="21">
        <v>0.13</v>
      </c>
      <c r="G59" s="22">
        <f t="shared" si="0"/>
        <v>-0.09</v>
      </c>
      <c r="H59" s="6">
        <v>0.04</v>
      </c>
      <c r="I59" s="21">
        <v>0.13</v>
      </c>
      <c r="J59" s="22">
        <f t="shared" si="1"/>
        <v>-0.09</v>
      </c>
      <c r="K59" s="6">
        <v>0.03</v>
      </c>
      <c r="L59" s="21">
        <v>0.13</v>
      </c>
      <c r="M59" s="22">
        <f t="shared" si="2"/>
        <v>-0.1</v>
      </c>
      <c r="N59" s="6">
        <v>-0.01</v>
      </c>
      <c r="O59" s="21">
        <v>0.13</v>
      </c>
      <c r="P59" s="22">
        <f t="shared" si="3"/>
        <v>-0.14000000000000001</v>
      </c>
      <c r="Q59" s="6">
        <v>0.04</v>
      </c>
      <c r="R59" s="21">
        <v>0.13</v>
      </c>
      <c r="S59" s="22">
        <f t="shared" si="4"/>
        <v>-0.09</v>
      </c>
      <c r="T59" s="6">
        <v>0.06</v>
      </c>
      <c r="U59" s="21">
        <v>0.13</v>
      </c>
      <c r="V59" s="22">
        <f t="shared" si="5"/>
        <v>-7.0000000000000007E-2</v>
      </c>
      <c r="W59" s="6">
        <v>0.01</v>
      </c>
      <c r="X59" s="21">
        <v>0.13</v>
      </c>
      <c r="Y59" s="22">
        <f t="shared" si="6"/>
        <v>-0.12000000000000001</v>
      </c>
      <c r="Z59" s="6">
        <v>-0.13</v>
      </c>
      <c r="AA59" s="21">
        <v>0.13</v>
      </c>
      <c r="AB59" s="22">
        <f t="shared" si="7"/>
        <v>-0.26</v>
      </c>
      <c r="AC59" s="6">
        <v>-7.26</v>
      </c>
      <c r="AD59" s="21">
        <v>0.13</v>
      </c>
      <c r="AE59" s="22">
        <f t="shared" si="8"/>
        <v>-7.39</v>
      </c>
      <c r="AF59" s="5">
        <f t="shared" si="11"/>
        <v>-0.90888888888888886</v>
      </c>
      <c r="AG59" s="96">
        <v>84.36</v>
      </c>
      <c r="AH59" s="230">
        <f t="shared" si="9"/>
        <v>2.0891172961849514E-4</v>
      </c>
      <c r="AI59" s="8">
        <f t="shared" si="12"/>
        <v>-1.8987754980881002E-4</v>
      </c>
      <c r="AJ59" s="96">
        <v>132.94</v>
      </c>
      <c r="AK59">
        <v>0.11</v>
      </c>
      <c r="AL59" s="96" t="s">
        <v>13</v>
      </c>
    </row>
    <row r="60" spans="1:38">
      <c r="A60" s="76" t="s">
        <v>2878</v>
      </c>
      <c r="B60" s="6" t="s">
        <v>13</v>
      </c>
      <c r="C60" s="21">
        <v>0.13</v>
      </c>
      <c r="D60" t="s">
        <v>13</v>
      </c>
      <c r="E60" s="6" t="s">
        <v>13</v>
      </c>
      <c r="F60" s="21">
        <v>0.13</v>
      </c>
      <c r="G60" s="22" t="s">
        <v>13</v>
      </c>
      <c r="H60" s="6" t="s">
        <v>13</v>
      </c>
      <c r="I60" s="21">
        <v>0.13</v>
      </c>
      <c r="J60" s="22" t="s">
        <v>13</v>
      </c>
      <c r="K60" s="6" t="s">
        <v>13</v>
      </c>
      <c r="L60" s="21">
        <v>0.13</v>
      </c>
      <c r="M60" s="22" t="s">
        <v>13</v>
      </c>
      <c r="N60" s="6" t="s">
        <v>13</v>
      </c>
      <c r="O60" s="21">
        <v>0.13</v>
      </c>
      <c r="P60" s="22" t="s">
        <v>13</v>
      </c>
      <c r="Q60" s="6" t="s">
        <v>13</v>
      </c>
      <c r="R60" s="21">
        <v>0.13</v>
      </c>
      <c r="S60" s="22" t="s">
        <v>13</v>
      </c>
      <c r="T60" s="6">
        <v>0.13</v>
      </c>
      <c r="U60" s="21">
        <v>0.13</v>
      </c>
      <c r="V60" s="22">
        <f t="shared" si="5"/>
        <v>0</v>
      </c>
      <c r="W60" s="6">
        <v>0.15</v>
      </c>
      <c r="X60" s="21">
        <v>0.13</v>
      </c>
      <c r="Y60" s="22">
        <f t="shared" si="6"/>
        <v>1.999999999999999E-2</v>
      </c>
      <c r="Z60" s="6">
        <v>0.24</v>
      </c>
      <c r="AA60" s="21">
        <v>0.13</v>
      </c>
      <c r="AB60" s="22">
        <f t="shared" si="7"/>
        <v>0.10999999999999999</v>
      </c>
      <c r="AC60" s="6">
        <v>0.22</v>
      </c>
      <c r="AD60" s="21">
        <v>0.13</v>
      </c>
      <c r="AE60" s="22">
        <f t="shared" si="8"/>
        <v>0.09</v>
      </c>
      <c r="AF60" s="5">
        <f t="shared" si="11"/>
        <v>3.666666666666666E-2</v>
      </c>
      <c r="AG60" s="96">
        <v>80.55</v>
      </c>
      <c r="AH60" s="230">
        <f t="shared" si="9"/>
        <v>1.9947652703615202E-4</v>
      </c>
      <c r="AI60" s="8">
        <f t="shared" si="12"/>
        <v>7.314139324658906E-6</v>
      </c>
      <c r="AJ60" s="96">
        <v>98.03</v>
      </c>
      <c r="AK60">
        <v>0.08</v>
      </c>
      <c r="AL60" s="96" t="s">
        <v>13</v>
      </c>
    </row>
    <row r="61" spans="1:38">
      <c r="A61" s="76" t="s">
        <v>2879</v>
      </c>
      <c r="B61" s="6" t="s">
        <v>13</v>
      </c>
      <c r="C61" s="21">
        <v>0.13</v>
      </c>
      <c r="D61" t="s">
        <v>13</v>
      </c>
      <c r="E61" s="6" t="s">
        <v>13</v>
      </c>
      <c r="F61" s="21">
        <v>0.13</v>
      </c>
      <c r="G61" s="22" t="s">
        <v>13</v>
      </c>
      <c r="H61" s="6" t="s">
        <v>13</v>
      </c>
      <c r="I61" s="21">
        <v>0.13</v>
      </c>
      <c r="J61" s="22" t="s">
        <v>13</v>
      </c>
      <c r="K61" s="6">
        <v>0.08</v>
      </c>
      <c r="L61" s="21">
        <v>0.13</v>
      </c>
      <c r="M61" s="22">
        <f t="shared" si="2"/>
        <v>-0.05</v>
      </c>
      <c r="N61" s="6">
        <v>0.08</v>
      </c>
      <c r="O61" s="21">
        <v>0.13</v>
      </c>
      <c r="P61" s="22">
        <f t="shared" si="3"/>
        <v>-0.05</v>
      </c>
      <c r="Q61" s="6">
        <v>0.06</v>
      </c>
      <c r="R61" s="21">
        <v>0.13</v>
      </c>
      <c r="S61" s="22">
        <f t="shared" si="4"/>
        <v>-7.0000000000000007E-2</v>
      </c>
      <c r="T61" s="6">
        <v>0.08</v>
      </c>
      <c r="U61" s="21">
        <v>0.13</v>
      </c>
      <c r="V61" s="22">
        <f t="shared" si="5"/>
        <v>-0.05</v>
      </c>
      <c r="W61" s="6">
        <v>7.0000000000000007E-2</v>
      </c>
      <c r="X61" s="21">
        <v>0.13</v>
      </c>
      <c r="Y61" s="22">
        <f t="shared" si="6"/>
        <v>-0.06</v>
      </c>
      <c r="Z61" s="6">
        <v>0.09</v>
      </c>
      <c r="AA61" s="21">
        <v>0.13</v>
      </c>
      <c r="AB61" s="22">
        <f t="shared" si="7"/>
        <v>-4.0000000000000008E-2</v>
      </c>
      <c r="AC61" s="6">
        <v>0.09</v>
      </c>
      <c r="AD61" s="21">
        <v>0.13</v>
      </c>
      <c r="AE61" s="22">
        <f t="shared" si="8"/>
        <v>-4.0000000000000008E-2</v>
      </c>
      <c r="AF61" s="5">
        <f t="shared" si="11"/>
        <v>-5.3333333333333344E-2</v>
      </c>
      <c r="AG61" s="96">
        <v>417.96</v>
      </c>
      <c r="AH61" s="230">
        <f t="shared" si="9"/>
        <v>1.0350491525764134E-3</v>
      </c>
      <c r="AI61" s="8">
        <f t="shared" si="12"/>
        <v>-5.520262147074206E-5</v>
      </c>
      <c r="AJ61" s="96">
        <v>797.29</v>
      </c>
      <c r="AK61">
        <v>0.45</v>
      </c>
      <c r="AL61" s="96">
        <v>-7.38</v>
      </c>
    </row>
    <row r="62" spans="1:38">
      <c r="A62" s="76" t="s">
        <v>2880</v>
      </c>
      <c r="B62" s="6">
        <v>0.14000000000000001</v>
      </c>
      <c r="C62" s="21">
        <v>0.13</v>
      </c>
      <c r="D62" s="22">
        <f t="shared" si="10"/>
        <v>1.0000000000000009E-2</v>
      </c>
      <c r="E62" s="6">
        <v>0.18</v>
      </c>
      <c r="F62" s="21">
        <v>0.13</v>
      </c>
      <c r="G62" s="22">
        <f t="shared" si="0"/>
        <v>4.9999999999999989E-2</v>
      </c>
      <c r="H62" s="6">
        <v>0.2</v>
      </c>
      <c r="I62" s="21">
        <v>0.13</v>
      </c>
      <c r="J62" s="22">
        <f t="shared" si="1"/>
        <v>7.0000000000000007E-2</v>
      </c>
      <c r="K62" s="6">
        <v>0.17</v>
      </c>
      <c r="L62" s="21">
        <v>0.13</v>
      </c>
      <c r="M62" s="22">
        <f t="shared" si="2"/>
        <v>4.0000000000000008E-2</v>
      </c>
      <c r="N62" s="6">
        <v>0.19</v>
      </c>
      <c r="O62" s="21">
        <v>0.13</v>
      </c>
      <c r="P62" s="22">
        <f t="shared" si="3"/>
        <v>0.06</v>
      </c>
      <c r="Q62" s="6">
        <v>0.24</v>
      </c>
      <c r="R62" s="21">
        <v>0.13</v>
      </c>
      <c r="S62" s="22">
        <f t="shared" si="4"/>
        <v>0.10999999999999999</v>
      </c>
      <c r="T62" s="6">
        <v>0.28000000000000003</v>
      </c>
      <c r="U62" s="21">
        <v>0.13</v>
      </c>
      <c r="V62" s="22">
        <f t="shared" si="5"/>
        <v>0.15000000000000002</v>
      </c>
      <c r="W62" s="6">
        <v>0.14000000000000001</v>
      </c>
      <c r="X62" s="21">
        <v>0.13</v>
      </c>
      <c r="Y62" s="22">
        <f t="shared" si="6"/>
        <v>1.0000000000000009E-2</v>
      </c>
      <c r="Z62" s="6">
        <v>0.04</v>
      </c>
      <c r="AA62" s="21">
        <v>0.13</v>
      </c>
      <c r="AB62" s="22">
        <f t="shared" si="7"/>
        <v>-0.09</v>
      </c>
      <c r="AC62" s="6">
        <v>0.01</v>
      </c>
      <c r="AD62" s="21">
        <v>0.13</v>
      </c>
      <c r="AE62" s="22">
        <f t="shared" si="8"/>
        <v>-0.12000000000000001</v>
      </c>
      <c r="AF62" s="5">
        <f t="shared" si="11"/>
        <v>4.2222222222222223E-2</v>
      </c>
      <c r="AG62" s="96">
        <v>205.65</v>
      </c>
      <c r="AH62" s="230">
        <f t="shared" si="9"/>
        <v>5.0927806064537137E-4</v>
      </c>
      <c r="AI62" s="8">
        <f t="shared" si="12"/>
        <v>2.1502851449471237E-5</v>
      </c>
      <c r="AJ62" s="96">
        <v>258.33999999999997</v>
      </c>
      <c r="AK62">
        <v>1.65</v>
      </c>
      <c r="AL62" s="96" t="s">
        <v>13</v>
      </c>
    </row>
    <row r="63" spans="1:38">
      <c r="A63" s="76" t="s">
        <v>2881</v>
      </c>
      <c r="B63" s="2" t="s">
        <v>13</v>
      </c>
      <c r="C63" s="21">
        <v>0.13</v>
      </c>
      <c r="D63" t="s">
        <v>13</v>
      </c>
      <c r="E63" s="6">
        <v>0.32</v>
      </c>
      <c r="F63" s="21">
        <v>0.13</v>
      </c>
      <c r="G63" s="22">
        <f t="shared" si="0"/>
        <v>0.19</v>
      </c>
      <c r="H63" s="6">
        <v>0.37</v>
      </c>
      <c r="I63" s="21">
        <v>0.13</v>
      </c>
      <c r="J63" s="22">
        <f t="shared" si="1"/>
        <v>0.24</v>
      </c>
      <c r="K63" s="6">
        <v>0.28000000000000003</v>
      </c>
      <c r="L63" s="21">
        <v>0.13</v>
      </c>
      <c r="M63" s="22">
        <f t="shared" si="2"/>
        <v>0.15000000000000002</v>
      </c>
      <c r="N63" s="6">
        <v>0.28999999999999998</v>
      </c>
      <c r="O63" s="21">
        <v>0.13</v>
      </c>
      <c r="P63" s="22">
        <f t="shared" si="3"/>
        <v>0.15999999999999998</v>
      </c>
      <c r="Q63" s="6">
        <v>0.22</v>
      </c>
      <c r="R63" s="21">
        <v>0.13</v>
      </c>
      <c r="S63" s="22">
        <f t="shared" si="4"/>
        <v>0.09</v>
      </c>
      <c r="T63" s="6">
        <v>0.2</v>
      </c>
      <c r="U63" s="21">
        <v>0.13</v>
      </c>
      <c r="V63" s="22">
        <f t="shared" si="5"/>
        <v>7.0000000000000007E-2</v>
      </c>
      <c r="W63" s="6">
        <v>0.11</v>
      </c>
      <c r="X63" s="21">
        <v>0.13</v>
      </c>
      <c r="Y63" s="22">
        <f t="shared" si="6"/>
        <v>-2.0000000000000004E-2</v>
      </c>
      <c r="Z63" s="6">
        <v>0.11</v>
      </c>
      <c r="AA63" s="21">
        <v>0.13</v>
      </c>
      <c r="AB63" s="22">
        <f t="shared" si="7"/>
        <v>-2.0000000000000004E-2</v>
      </c>
      <c r="AC63" s="6">
        <v>0.12</v>
      </c>
      <c r="AD63" s="21">
        <v>0.13</v>
      </c>
      <c r="AE63" s="22">
        <f t="shared" si="8"/>
        <v>-1.0000000000000009E-2</v>
      </c>
      <c r="AF63" s="5">
        <f t="shared" si="11"/>
        <v>0.10874999999999999</v>
      </c>
      <c r="AG63" s="96">
        <v>601.58000000000004</v>
      </c>
      <c r="AH63" s="230">
        <f t="shared" si="9"/>
        <v>1.4897714355606249E-3</v>
      </c>
      <c r="AI63" s="8">
        <f t="shared" si="12"/>
        <v>1.6201264361721793E-4</v>
      </c>
      <c r="AJ63" s="96">
        <v>951.57</v>
      </c>
      <c r="AK63">
        <v>0.22</v>
      </c>
      <c r="AL63" s="96">
        <v>-15.89</v>
      </c>
    </row>
    <row r="64" spans="1:38">
      <c r="A64" s="76" t="s">
        <v>2882</v>
      </c>
      <c r="B64" s="6">
        <v>0.18</v>
      </c>
      <c r="C64" s="21">
        <v>0.13</v>
      </c>
      <c r="D64" s="22">
        <f t="shared" si="10"/>
        <v>4.9999999999999989E-2</v>
      </c>
      <c r="E64" s="6">
        <v>0.17</v>
      </c>
      <c r="F64" s="21">
        <v>0.13</v>
      </c>
      <c r="G64" s="22">
        <f t="shared" si="0"/>
        <v>4.0000000000000008E-2</v>
      </c>
      <c r="H64" s="6">
        <v>0.12</v>
      </c>
      <c r="I64" s="21">
        <v>0.13</v>
      </c>
      <c r="J64" s="22">
        <f t="shared" si="1"/>
        <v>-1.0000000000000009E-2</v>
      </c>
      <c r="K64" s="6">
        <v>0.1</v>
      </c>
      <c r="L64" s="21">
        <v>0.13</v>
      </c>
      <c r="M64" s="22">
        <f t="shared" si="2"/>
        <v>-0.03</v>
      </c>
      <c r="N64" s="6">
        <v>0.09</v>
      </c>
      <c r="O64" s="21">
        <v>0.13</v>
      </c>
      <c r="P64" s="22">
        <f t="shared" si="3"/>
        <v>-4.0000000000000008E-2</v>
      </c>
      <c r="Q64" s="6">
        <v>0.14000000000000001</v>
      </c>
      <c r="R64" s="21">
        <v>0.13</v>
      </c>
      <c r="S64" s="22">
        <f t="shared" si="4"/>
        <v>1.0000000000000009E-2</v>
      </c>
      <c r="T64" s="6">
        <v>0.12</v>
      </c>
      <c r="U64" s="21">
        <v>0.13</v>
      </c>
      <c r="V64" s="22">
        <f t="shared" si="5"/>
        <v>-1.0000000000000009E-2</v>
      </c>
      <c r="W64" s="6">
        <v>0.06</v>
      </c>
      <c r="X64" s="21">
        <v>0.13</v>
      </c>
      <c r="Y64" s="22">
        <f t="shared" si="6"/>
        <v>-7.0000000000000007E-2</v>
      </c>
      <c r="Z64" s="6">
        <v>0.28000000000000003</v>
      </c>
      <c r="AA64" s="21">
        <v>0.13</v>
      </c>
      <c r="AB64" s="22">
        <f t="shared" si="7"/>
        <v>0.15000000000000002</v>
      </c>
      <c r="AC64" s="6">
        <v>0.18</v>
      </c>
      <c r="AD64" s="21">
        <v>0.13</v>
      </c>
      <c r="AE64" s="22">
        <f t="shared" si="8"/>
        <v>4.9999999999999989E-2</v>
      </c>
      <c r="AF64" s="5">
        <f t="shared" si="11"/>
        <v>-1.1111111111111152E-3</v>
      </c>
      <c r="AG64" s="96">
        <v>69.69</v>
      </c>
      <c r="AH64" s="230">
        <f t="shared" si="9"/>
        <v>1.7258248502978812E-4</v>
      </c>
      <c r="AI64" s="8">
        <f t="shared" si="12"/>
        <v>-1.9175831669976528E-7</v>
      </c>
      <c r="AJ64" s="96">
        <v>79.47</v>
      </c>
      <c r="AK64">
        <v>0.27</v>
      </c>
      <c r="AL64" s="96">
        <v>-6.32</v>
      </c>
    </row>
    <row r="65" spans="1:38">
      <c r="A65" s="76" t="s">
        <v>2883</v>
      </c>
      <c r="B65" s="6">
        <v>3.1156999999999999</v>
      </c>
      <c r="C65" s="21">
        <v>0.13</v>
      </c>
      <c r="D65" s="22">
        <f t="shared" si="10"/>
        <v>2.9857</v>
      </c>
      <c r="E65" s="6">
        <v>0.20930000000000001</v>
      </c>
      <c r="F65" s="21">
        <v>0.13</v>
      </c>
      <c r="G65" s="22">
        <f t="shared" si="0"/>
        <v>7.9300000000000009E-2</v>
      </c>
      <c r="H65" s="6">
        <v>0.128</v>
      </c>
      <c r="I65" s="21">
        <v>0.13</v>
      </c>
      <c r="J65" s="22">
        <f t="shared" si="1"/>
        <v>-2.0000000000000018E-3</v>
      </c>
      <c r="K65" s="6">
        <v>8.5900000000000004E-2</v>
      </c>
      <c r="L65" s="21">
        <v>0.13</v>
      </c>
      <c r="M65" s="22">
        <f t="shared" si="2"/>
        <v>-4.41E-2</v>
      </c>
      <c r="N65" s="6">
        <v>9.0700000000000003E-2</v>
      </c>
      <c r="O65" s="21">
        <v>0.13</v>
      </c>
      <c r="P65" s="22">
        <f t="shared" si="3"/>
        <v>-3.9300000000000002E-2</v>
      </c>
      <c r="Q65" s="6">
        <v>1.43E-2</v>
      </c>
      <c r="R65" s="21">
        <v>0.13</v>
      </c>
      <c r="S65" s="22">
        <f t="shared" si="4"/>
        <v>-0.1157</v>
      </c>
      <c r="T65" s="6">
        <v>-7.9500000000000001E-2</v>
      </c>
      <c r="U65" s="21">
        <v>0.13</v>
      </c>
      <c r="V65" s="22">
        <f t="shared" si="5"/>
        <v>-0.20950000000000002</v>
      </c>
      <c r="W65" s="6">
        <v>2.9899999999999999E-2</v>
      </c>
      <c r="X65" s="21">
        <v>0.13</v>
      </c>
      <c r="Y65" s="22">
        <f t="shared" si="6"/>
        <v>-0.10010000000000001</v>
      </c>
      <c r="Z65" s="6">
        <v>5.2200000000000003E-2</v>
      </c>
      <c r="AA65" s="21">
        <v>0.13</v>
      </c>
      <c r="AB65" s="22">
        <f t="shared" si="7"/>
        <v>-7.7800000000000008E-2</v>
      </c>
      <c r="AC65" s="6">
        <v>6.5799999999999997E-2</v>
      </c>
      <c r="AD65" s="21">
        <v>0.13</v>
      </c>
      <c r="AE65" s="22">
        <f t="shared" si="8"/>
        <v>-6.4200000000000007E-2</v>
      </c>
      <c r="AF65" s="5">
        <f t="shared" si="11"/>
        <v>0.2766777777777778</v>
      </c>
      <c r="AG65" s="96">
        <v>99.31</v>
      </c>
      <c r="AH65" s="230">
        <f t="shared" si="9"/>
        <v>2.4593437492191503E-4</v>
      </c>
      <c r="AI65" s="8">
        <f t="shared" si="12"/>
        <v>6.8044576332562296E-5</v>
      </c>
      <c r="AJ65" s="96">
        <v>136.69</v>
      </c>
      <c r="AK65">
        <v>0.13</v>
      </c>
      <c r="AL65" s="96">
        <v>5.94</v>
      </c>
    </row>
    <row r="66" spans="1:38">
      <c r="A66" s="76" t="s">
        <v>2884</v>
      </c>
      <c r="B66" s="6">
        <v>0.06</v>
      </c>
      <c r="C66" s="21">
        <v>0.13</v>
      </c>
      <c r="D66" s="22">
        <f t="shared" si="10"/>
        <v>-7.0000000000000007E-2</v>
      </c>
      <c r="E66" s="6">
        <v>0.05</v>
      </c>
      <c r="F66" s="21">
        <v>0.13</v>
      </c>
      <c r="G66" s="22">
        <f t="shared" si="0"/>
        <v>-0.08</v>
      </c>
      <c r="H66" s="6">
        <v>0.11</v>
      </c>
      <c r="I66" s="21">
        <v>0.13</v>
      </c>
      <c r="J66" s="22">
        <f t="shared" si="1"/>
        <v>-2.0000000000000004E-2</v>
      </c>
      <c r="K66" s="6">
        <v>0.25</v>
      </c>
      <c r="L66" s="21">
        <v>0.13</v>
      </c>
      <c r="M66" s="22">
        <f t="shared" si="2"/>
        <v>0.12</v>
      </c>
      <c r="N66" s="6">
        <v>0.14000000000000001</v>
      </c>
      <c r="O66" s="21">
        <v>0.13</v>
      </c>
      <c r="P66" s="22">
        <f t="shared" si="3"/>
        <v>1.0000000000000009E-2</v>
      </c>
      <c r="Q66" s="6">
        <v>0.03</v>
      </c>
      <c r="R66" s="21">
        <v>0.13</v>
      </c>
      <c r="S66" s="22">
        <f t="shared" si="4"/>
        <v>-0.1</v>
      </c>
      <c r="T66" s="6">
        <v>0.08</v>
      </c>
      <c r="U66" s="21">
        <v>0.13</v>
      </c>
      <c r="V66" s="22">
        <f t="shared" si="5"/>
        <v>-0.05</v>
      </c>
      <c r="W66" s="6">
        <v>0.17</v>
      </c>
      <c r="X66" s="21">
        <v>0.13</v>
      </c>
      <c r="Y66" s="22">
        <f t="shared" si="6"/>
        <v>4.0000000000000008E-2</v>
      </c>
      <c r="Z66" s="6">
        <v>0.06</v>
      </c>
      <c r="AA66" s="21">
        <v>0.13</v>
      </c>
      <c r="AB66" s="22">
        <f t="shared" si="7"/>
        <v>-7.0000000000000007E-2</v>
      </c>
      <c r="AC66" s="6">
        <v>0.13</v>
      </c>
      <c r="AD66" s="21">
        <v>0.13</v>
      </c>
      <c r="AE66" s="22">
        <f t="shared" si="8"/>
        <v>0</v>
      </c>
      <c r="AF66" s="5">
        <f t="shared" si="11"/>
        <v>-1.6666666666666673E-2</v>
      </c>
      <c r="AG66" s="96">
        <v>492.14</v>
      </c>
      <c r="AH66" s="230">
        <f t="shared" si="9"/>
        <v>1.2187508133528473E-3</v>
      </c>
      <c r="AI66" s="8">
        <f t="shared" si="12"/>
        <v>-2.0312513555880796E-5</v>
      </c>
      <c r="AJ66" s="96">
        <v>532.49</v>
      </c>
      <c r="AK66">
        <v>0.41</v>
      </c>
      <c r="AL66" s="96">
        <v>6.32</v>
      </c>
    </row>
    <row r="67" spans="1:38">
      <c r="A67" s="76" t="s">
        <v>2885</v>
      </c>
      <c r="B67" s="6">
        <v>7.0000000000000007E-2</v>
      </c>
      <c r="C67" s="21">
        <v>0.13</v>
      </c>
      <c r="D67" s="22">
        <f t="shared" si="10"/>
        <v>-0.06</v>
      </c>
      <c r="E67" s="6">
        <v>0.08</v>
      </c>
      <c r="F67" s="21">
        <v>0.13</v>
      </c>
      <c r="G67" s="22">
        <f t="shared" si="0"/>
        <v>-0.05</v>
      </c>
      <c r="H67" s="6">
        <v>0.1</v>
      </c>
      <c r="I67" s="21">
        <v>0.13</v>
      </c>
      <c r="J67" s="22">
        <f t="shared" si="1"/>
        <v>-0.03</v>
      </c>
      <c r="K67" s="6">
        <v>0.08</v>
      </c>
      <c r="L67" s="21">
        <v>0.13</v>
      </c>
      <c r="M67" s="22">
        <f t="shared" si="2"/>
        <v>-0.05</v>
      </c>
      <c r="N67" s="6">
        <v>7.0000000000000007E-2</v>
      </c>
      <c r="O67" s="21">
        <v>0.13</v>
      </c>
      <c r="P67" s="22">
        <f t="shared" si="3"/>
        <v>-0.06</v>
      </c>
      <c r="Q67" s="6">
        <v>0.1</v>
      </c>
      <c r="R67" s="21">
        <v>0.13</v>
      </c>
      <c r="S67" s="22">
        <f t="shared" si="4"/>
        <v>-0.03</v>
      </c>
      <c r="T67" s="6">
        <v>0.11</v>
      </c>
      <c r="U67" s="21">
        <v>0.13</v>
      </c>
      <c r="V67" s="22">
        <f t="shared" si="5"/>
        <v>-2.0000000000000004E-2</v>
      </c>
      <c r="W67" s="6">
        <v>0.14000000000000001</v>
      </c>
      <c r="X67" s="21">
        <v>0.13</v>
      </c>
      <c r="Y67" s="22">
        <f t="shared" si="6"/>
        <v>1.0000000000000009E-2</v>
      </c>
      <c r="Z67" s="6">
        <v>0.16</v>
      </c>
      <c r="AA67" s="21">
        <v>0.13</v>
      </c>
      <c r="AB67" s="22">
        <f t="shared" si="7"/>
        <v>0.03</v>
      </c>
      <c r="AC67" s="6">
        <v>0.2</v>
      </c>
      <c r="AD67" s="21">
        <v>0.13</v>
      </c>
      <c r="AE67" s="22">
        <f t="shared" si="8"/>
        <v>7.0000000000000007E-2</v>
      </c>
      <c r="AF67" s="5">
        <f t="shared" si="11"/>
        <v>-2.4444444444444449E-2</v>
      </c>
      <c r="AG67" s="96">
        <v>160.79</v>
      </c>
      <c r="AH67" s="230">
        <f t="shared" si="9"/>
        <v>3.9818536042387191E-4</v>
      </c>
      <c r="AI67" s="8">
        <f t="shared" si="12"/>
        <v>-9.7334199214724263E-6</v>
      </c>
      <c r="AJ67" s="96">
        <v>173.78</v>
      </c>
      <c r="AK67">
        <v>0</v>
      </c>
      <c r="AL67" s="96">
        <v>6.86</v>
      </c>
    </row>
    <row r="68" spans="1:38">
      <c r="A68" s="76" t="s">
        <v>2886</v>
      </c>
      <c r="B68" s="6">
        <v>0.44</v>
      </c>
      <c r="C68" s="21">
        <v>0.13</v>
      </c>
      <c r="D68" s="22">
        <f t="shared" si="10"/>
        <v>0.31</v>
      </c>
      <c r="E68" s="6">
        <v>0.52</v>
      </c>
      <c r="F68" s="21">
        <v>0.13</v>
      </c>
      <c r="G68" s="22">
        <f t="shared" ref="G68:G129" si="13">E68-F68</f>
        <v>0.39</v>
      </c>
      <c r="H68" s="6">
        <v>0.55000000000000004</v>
      </c>
      <c r="I68" s="21">
        <v>0.13</v>
      </c>
      <c r="J68" s="22">
        <f t="shared" ref="J68:J129" si="14">H68-I68</f>
        <v>0.42000000000000004</v>
      </c>
      <c r="K68" s="6">
        <v>0.35</v>
      </c>
      <c r="L68" s="21">
        <v>0.13</v>
      </c>
      <c r="M68" s="22">
        <f t="shared" ref="M68:M129" si="15">K68-L68</f>
        <v>0.21999999999999997</v>
      </c>
      <c r="N68" s="6">
        <v>0.34</v>
      </c>
      <c r="O68" s="21">
        <v>0.13</v>
      </c>
      <c r="P68" s="22">
        <f t="shared" ref="P68:P131" si="16">N68-O68</f>
        <v>0.21000000000000002</v>
      </c>
      <c r="Q68" s="6">
        <v>0.34</v>
      </c>
      <c r="R68" s="21">
        <v>0.13</v>
      </c>
      <c r="S68" s="22">
        <f t="shared" ref="S68:S131" si="17">Q68-R68</f>
        <v>0.21000000000000002</v>
      </c>
      <c r="T68" s="6">
        <v>0.28999999999999998</v>
      </c>
      <c r="U68" s="21">
        <v>0.13</v>
      </c>
      <c r="V68" s="22">
        <f t="shared" ref="V68:V131" si="18">T68-U68</f>
        <v>0.15999999999999998</v>
      </c>
      <c r="W68" s="6">
        <v>0.24</v>
      </c>
      <c r="X68" s="21">
        <v>0.13</v>
      </c>
      <c r="Y68" s="22">
        <f t="shared" ref="Y68:Y131" si="19">W68-X68</f>
        <v>0.10999999999999999</v>
      </c>
      <c r="Z68" s="6">
        <v>0.14000000000000001</v>
      </c>
      <c r="AA68" s="21">
        <v>0.13</v>
      </c>
      <c r="AB68" s="22">
        <f t="shared" ref="AB68:AB131" si="20">Z68-AA68</f>
        <v>1.0000000000000009E-2</v>
      </c>
      <c r="AC68" s="6">
        <v>0.13</v>
      </c>
      <c r="AD68" s="21">
        <v>0.13</v>
      </c>
      <c r="AE68" s="22">
        <f t="shared" ref="AE68:AE131" si="21">AC68-AD68</f>
        <v>0</v>
      </c>
      <c r="AF68" s="5">
        <f t="shared" si="11"/>
        <v>0.22555555555555554</v>
      </c>
      <c r="AG68" s="96">
        <v>509.49</v>
      </c>
      <c r="AH68" s="230">
        <f t="shared" ref="AH68:AH131" si="22">AG68/$AG$170</f>
        <v>1.2617168933538063E-3</v>
      </c>
      <c r="AI68" s="8">
        <f t="shared" si="12"/>
        <v>2.8458725483424739E-4</v>
      </c>
      <c r="AJ68" s="96">
        <v>617.88</v>
      </c>
      <c r="AK68">
        <v>0.01</v>
      </c>
      <c r="AL68" s="96">
        <v>4.05</v>
      </c>
    </row>
    <row r="69" spans="1:38">
      <c r="A69" s="76" t="s">
        <v>2887</v>
      </c>
      <c r="B69" s="6">
        <v>0.62</v>
      </c>
      <c r="C69" s="21">
        <v>0.13</v>
      </c>
      <c r="D69" s="22">
        <f t="shared" ref="D69:D129" si="23">B69-C69</f>
        <v>0.49</v>
      </c>
      <c r="E69" s="6">
        <v>0.34</v>
      </c>
      <c r="F69" s="21">
        <v>0.13</v>
      </c>
      <c r="G69" s="22">
        <f t="shared" si="13"/>
        <v>0.21000000000000002</v>
      </c>
      <c r="H69" s="6">
        <v>0.27</v>
      </c>
      <c r="I69" s="21">
        <v>0.13</v>
      </c>
      <c r="J69" s="22">
        <f t="shared" si="14"/>
        <v>0.14000000000000001</v>
      </c>
      <c r="K69" s="6">
        <v>0.27</v>
      </c>
      <c r="L69" s="21">
        <v>0.13</v>
      </c>
      <c r="M69" s="22">
        <f t="shared" si="15"/>
        <v>0.14000000000000001</v>
      </c>
      <c r="N69" s="6">
        <v>0.28999999999999998</v>
      </c>
      <c r="O69" s="21">
        <v>0.13</v>
      </c>
      <c r="P69" s="22">
        <f t="shared" si="16"/>
        <v>0.15999999999999998</v>
      </c>
      <c r="Q69" s="6">
        <v>0.17</v>
      </c>
      <c r="R69" s="21">
        <v>0.13</v>
      </c>
      <c r="S69" s="22">
        <f t="shared" si="17"/>
        <v>4.0000000000000008E-2</v>
      </c>
      <c r="T69" s="6">
        <v>0.24</v>
      </c>
      <c r="U69" s="21">
        <v>0.13</v>
      </c>
      <c r="V69" s="22">
        <f t="shared" si="18"/>
        <v>0.10999999999999999</v>
      </c>
      <c r="W69" s="6">
        <v>0.22</v>
      </c>
      <c r="X69" s="21">
        <v>0.13</v>
      </c>
      <c r="Y69" s="22">
        <f t="shared" si="19"/>
        <v>0.09</v>
      </c>
      <c r="Z69" s="6">
        <v>0.18</v>
      </c>
      <c r="AA69" s="21">
        <v>0.13</v>
      </c>
      <c r="AB69" s="22">
        <f t="shared" si="20"/>
        <v>4.9999999999999989E-2</v>
      </c>
      <c r="AC69" s="6">
        <v>0.21</v>
      </c>
      <c r="AD69" s="21">
        <v>0.13</v>
      </c>
      <c r="AE69" s="22">
        <f t="shared" si="21"/>
        <v>7.9999999999999988E-2</v>
      </c>
      <c r="AF69" s="5">
        <f t="shared" ref="AF69:AF132" si="24">AVERAGE(D69,G69,J69,M69,P69,S69,V69,Y69,AE69)</f>
        <v>0.16222222222222224</v>
      </c>
      <c r="AG69" s="96">
        <v>29.59</v>
      </c>
      <c r="AH69" s="230">
        <f t="shared" si="22"/>
        <v>7.327759695840767E-5</v>
      </c>
      <c r="AI69" s="8">
        <f t="shared" ref="AI69:AI132" si="25">AH69*AF69</f>
        <v>1.1887254617697245E-5</v>
      </c>
      <c r="AJ69" s="96">
        <v>72.13</v>
      </c>
      <c r="AK69">
        <v>0.02</v>
      </c>
      <c r="AL69" s="96" t="s">
        <v>13</v>
      </c>
    </row>
    <row r="70" spans="1:38">
      <c r="A70" s="76" t="s">
        <v>2888</v>
      </c>
      <c r="B70" s="6" t="s">
        <v>13</v>
      </c>
      <c r="C70" s="21">
        <v>0.13</v>
      </c>
      <c r="D70" t="s">
        <v>13</v>
      </c>
      <c r="E70" s="6" t="s">
        <v>13</v>
      </c>
      <c r="F70" s="21">
        <v>0.13</v>
      </c>
      <c r="G70" s="22" t="s">
        <v>13</v>
      </c>
      <c r="H70" s="6" t="s">
        <v>13</v>
      </c>
      <c r="I70" s="21">
        <v>0.13</v>
      </c>
      <c r="J70" s="22" t="s">
        <v>13</v>
      </c>
      <c r="K70" s="6" t="s">
        <v>13</v>
      </c>
      <c r="L70" s="21">
        <v>0.13</v>
      </c>
      <c r="M70" s="22" t="s">
        <v>13</v>
      </c>
      <c r="N70" s="6" t="s">
        <v>13</v>
      </c>
      <c r="O70" s="21">
        <v>0.13</v>
      </c>
      <c r="P70" s="22" t="s">
        <v>13</v>
      </c>
      <c r="Q70" s="6" t="s">
        <v>13</v>
      </c>
      <c r="R70" s="21">
        <v>0.13</v>
      </c>
      <c r="S70" s="22" t="s">
        <v>13</v>
      </c>
      <c r="T70" s="6" t="s">
        <v>13</v>
      </c>
      <c r="U70" s="21">
        <v>0.13</v>
      </c>
      <c r="V70" s="22" t="s">
        <v>13</v>
      </c>
      <c r="W70" s="6">
        <v>0.60319999999999996</v>
      </c>
      <c r="X70" s="21">
        <v>0.13</v>
      </c>
      <c r="Y70" s="22">
        <f t="shared" si="19"/>
        <v>0.47319999999999995</v>
      </c>
      <c r="Z70" s="6">
        <v>0.995</v>
      </c>
      <c r="AA70" s="21">
        <v>0.13</v>
      </c>
      <c r="AB70" s="22">
        <f t="shared" si="20"/>
        <v>0.86499999999999999</v>
      </c>
      <c r="AC70" s="6">
        <v>0.50629999999999997</v>
      </c>
      <c r="AD70" s="21">
        <v>0.13</v>
      </c>
      <c r="AE70" s="22">
        <f t="shared" si="21"/>
        <v>0.37629999999999997</v>
      </c>
      <c r="AF70" s="5">
        <f t="shared" si="24"/>
        <v>0.42474999999999996</v>
      </c>
      <c r="AG70" s="96">
        <v>240.42</v>
      </c>
      <c r="AH70" s="230">
        <f t="shared" si="22"/>
        <v>5.9538357082596733E-4</v>
      </c>
      <c r="AI70" s="8">
        <f t="shared" si="25"/>
        <v>2.5288917170832959E-4</v>
      </c>
      <c r="AJ70" s="96">
        <v>388.6</v>
      </c>
      <c r="AK70">
        <v>7.0000000000000007E-2</v>
      </c>
      <c r="AL70" s="96">
        <v>-17.329999999999998</v>
      </c>
    </row>
    <row r="71" spans="1:38">
      <c r="A71" s="76" t="s">
        <v>2889</v>
      </c>
      <c r="B71" s="6">
        <v>0.42</v>
      </c>
      <c r="C71" s="21">
        <v>0.13</v>
      </c>
      <c r="D71" s="22">
        <f t="shared" si="23"/>
        <v>0.28999999999999998</v>
      </c>
      <c r="E71" s="6">
        <v>0.42</v>
      </c>
      <c r="F71" s="21">
        <v>0.13</v>
      </c>
      <c r="G71" s="22">
        <f t="shared" si="13"/>
        <v>0.28999999999999998</v>
      </c>
      <c r="H71" s="6">
        <v>0.16</v>
      </c>
      <c r="I71" s="21">
        <v>0.13</v>
      </c>
      <c r="J71" s="22">
        <f t="shared" si="14"/>
        <v>0.03</v>
      </c>
      <c r="K71" s="6">
        <v>0.15</v>
      </c>
      <c r="L71" s="21">
        <v>0.13</v>
      </c>
      <c r="M71" s="22">
        <f t="shared" si="15"/>
        <v>1.999999999999999E-2</v>
      </c>
      <c r="N71" s="6">
        <v>0.05</v>
      </c>
      <c r="O71" s="21">
        <v>0.13</v>
      </c>
      <c r="P71" s="22">
        <f t="shared" si="16"/>
        <v>-0.08</v>
      </c>
      <c r="Q71" s="6">
        <v>0.04</v>
      </c>
      <c r="R71" s="21">
        <v>0.13</v>
      </c>
      <c r="S71" s="22">
        <f t="shared" si="17"/>
        <v>-0.09</v>
      </c>
      <c r="T71" s="6">
        <v>0.03</v>
      </c>
      <c r="U71" s="21">
        <v>0.13</v>
      </c>
      <c r="V71" s="22">
        <f t="shared" si="18"/>
        <v>-0.1</v>
      </c>
      <c r="W71" s="6">
        <v>0.1</v>
      </c>
      <c r="X71" s="21">
        <v>0.13</v>
      </c>
      <c r="Y71" s="22">
        <f t="shared" si="19"/>
        <v>-0.03</v>
      </c>
      <c r="Z71" s="6">
        <v>0.15</v>
      </c>
      <c r="AA71" s="21">
        <v>0.13</v>
      </c>
      <c r="AB71" s="22">
        <f t="shared" si="20"/>
        <v>1.999999999999999E-2</v>
      </c>
      <c r="AC71" s="6">
        <v>0.06</v>
      </c>
      <c r="AD71" s="21">
        <v>0.13</v>
      </c>
      <c r="AE71" s="22">
        <f t="shared" si="21"/>
        <v>-7.0000000000000007E-2</v>
      </c>
      <c r="AF71" s="5">
        <f t="shared" si="24"/>
        <v>2.8888888888888895E-2</v>
      </c>
      <c r="AG71" s="96">
        <v>130.80000000000001</v>
      </c>
      <c r="AH71" s="230">
        <f t="shared" si="22"/>
        <v>3.2391719101587446E-4</v>
      </c>
      <c r="AI71" s="8">
        <f t="shared" si="25"/>
        <v>9.3576077404585969E-6</v>
      </c>
      <c r="AJ71" s="96">
        <v>341.97</v>
      </c>
      <c r="AK71">
        <v>5.86</v>
      </c>
      <c r="AL71" s="96">
        <v>-10.6</v>
      </c>
    </row>
    <row r="72" spans="1:38">
      <c r="A72" s="76" t="s">
        <v>2890</v>
      </c>
      <c r="B72" s="6">
        <v>0.08</v>
      </c>
      <c r="C72" s="21">
        <v>0.13</v>
      </c>
      <c r="D72" s="22">
        <f t="shared" si="23"/>
        <v>-0.05</v>
      </c>
      <c r="E72" s="6">
        <v>0.13</v>
      </c>
      <c r="F72" s="21">
        <v>0.13</v>
      </c>
      <c r="G72" s="22">
        <f t="shared" si="13"/>
        <v>0</v>
      </c>
      <c r="H72" s="6">
        <v>0.14000000000000001</v>
      </c>
      <c r="I72" s="21">
        <v>0.13</v>
      </c>
      <c r="J72" s="22">
        <f t="shared" si="14"/>
        <v>1.0000000000000009E-2</v>
      </c>
      <c r="K72" s="6">
        <v>0.11</v>
      </c>
      <c r="L72" s="21">
        <v>0.13</v>
      </c>
      <c r="M72" s="22">
        <f t="shared" si="15"/>
        <v>-2.0000000000000004E-2</v>
      </c>
      <c r="N72" s="6">
        <v>0.13</v>
      </c>
      <c r="O72" s="21">
        <v>0.13</v>
      </c>
      <c r="P72" s="22">
        <f t="shared" si="16"/>
        <v>0</v>
      </c>
      <c r="Q72" s="6">
        <v>0.13</v>
      </c>
      <c r="R72" s="21">
        <v>0.13</v>
      </c>
      <c r="S72" s="22">
        <f t="shared" si="17"/>
        <v>0</v>
      </c>
      <c r="T72" s="6">
        <v>-0.02</v>
      </c>
      <c r="U72" s="21">
        <v>0.13</v>
      </c>
      <c r="V72" s="22">
        <f t="shared" si="18"/>
        <v>-0.15</v>
      </c>
      <c r="W72" s="6">
        <v>0.08</v>
      </c>
      <c r="X72" s="21">
        <v>0.13</v>
      </c>
      <c r="Y72" s="22">
        <f t="shared" si="19"/>
        <v>-0.05</v>
      </c>
      <c r="Z72" s="6">
        <v>0.28000000000000003</v>
      </c>
      <c r="AA72" s="21">
        <v>0.13</v>
      </c>
      <c r="AB72" s="22">
        <f t="shared" si="20"/>
        <v>0.15000000000000002</v>
      </c>
      <c r="AC72" s="6">
        <v>0.14000000000000001</v>
      </c>
      <c r="AD72" s="21">
        <v>0.13</v>
      </c>
      <c r="AE72" s="22">
        <f t="shared" si="21"/>
        <v>1.0000000000000009E-2</v>
      </c>
      <c r="AF72" s="5">
        <f t="shared" si="24"/>
        <v>-2.7777777777777776E-2</v>
      </c>
      <c r="AG72" s="96">
        <v>216.1</v>
      </c>
      <c r="AH72" s="230">
        <f t="shared" si="22"/>
        <v>5.3515676589090567E-4</v>
      </c>
      <c r="AI72" s="8">
        <f t="shared" si="25"/>
        <v>-1.4865465719191823E-5</v>
      </c>
      <c r="AJ72" s="96">
        <v>264.36</v>
      </c>
      <c r="AK72">
        <v>0.5</v>
      </c>
      <c r="AL72" s="96">
        <v>-7.12</v>
      </c>
    </row>
    <row r="73" spans="1:38">
      <c r="A73" s="76" t="s">
        <v>2891</v>
      </c>
      <c r="B73" s="6">
        <v>0.2</v>
      </c>
      <c r="C73" s="21">
        <v>0.13</v>
      </c>
      <c r="D73" s="22">
        <f t="shared" si="23"/>
        <v>7.0000000000000007E-2</v>
      </c>
      <c r="E73" s="6">
        <v>0.15</v>
      </c>
      <c r="F73" s="21">
        <v>0.13</v>
      </c>
      <c r="G73" s="22">
        <f t="shared" si="13"/>
        <v>1.999999999999999E-2</v>
      </c>
      <c r="H73" s="6">
        <v>0.13</v>
      </c>
      <c r="I73" s="21">
        <v>0.13</v>
      </c>
      <c r="J73" s="22">
        <f t="shared" si="14"/>
        <v>0</v>
      </c>
      <c r="K73" s="6">
        <v>0.02</v>
      </c>
      <c r="L73" s="21">
        <v>0.13</v>
      </c>
      <c r="M73" s="22">
        <f t="shared" si="15"/>
        <v>-0.11</v>
      </c>
      <c r="N73" s="6">
        <v>-0.03</v>
      </c>
      <c r="O73" s="21">
        <v>0.13</v>
      </c>
      <c r="P73" s="22">
        <f t="shared" si="16"/>
        <v>-0.16</v>
      </c>
      <c r="Q73" s="6">
        <v>7.0000000000000007E-2</v>
      </c>
      <c r="R73" s="21">
        <v>0.13</v>
      </c>
      <c r="S73" s="22">
        <f t="shared" si="17"/>
        <v>-0.06</v>
      </c>
      <c r="T73" s="6">
        <v>0.08</v>
      </c>
      <c r="U73" s="21">
        <v>0.13</v>
      </c>
      <c r="V73" s="22">
        <f t="shared" si="18"/>
        <v>-0.05</v>
      </c>
      <c r="W73" s="6">
        <v>0.11</v>
      </c>
      <c r="X73" s="21">
        <v>0.13</v>
      </c>
      <c r="Y73" s="22">
        <f t="shared" si="19"/>
        <v>-2.0000000000000004E-2</v>
      </c>
      <c r="Z73" s="6">
        <v>0.1</v>
      </c>
      <c r="AA73" s="21">
        <v>0.13</v>
      </c>
      <c r="AB73" s="22">
        <f t="shared" si="20"/>
        <v>-0.03</v>
      </c>
      <c r="AC73" s="6">
        <v>0.02</v>
      </c>
      <c r="AD73" s="21">
        <v>0.13</v>
      </c>
      <c r="AE73" s="22">
        <f t="shared" si="21"/>
        <v>-0.11</v>
      </c>
      <c r="AF73" s="5">
        <f t="shared" si="24"/>
        <v>-4.6666666666666662E-2</v>
      </c>
      <c r="AG73" s="96">
        <v>313.47000000000003</v>
      </c>
      <c r="AH73" s="230">
        <f t="shared" si="22"/>
        <v>7.7628686443231008E-4</v>
      </c>
      <c r="AI73" s="8">
        <f t="shared" si="25"/>
        <v>-3.6226720340174467E-5</v>
      </c>
      <c r="AJ73" s="96">
        <v>448.58</v>
      </c>
      <c r="AK73">
        <v>0.47</v>
      </c>
      <c r="AL73" s="96" t="s">
        <v>13</v>
      </c>
    </row>
    <row r="74" spans="1:38">
      <c r="A74" s="76" t="s">
        <v>2892</v>
      </c>
      <c r="B74" s="6">
        <v>5.5999999999999999E-3</v>
      </c>
      <c r="C74" s="21">
        <v>0.13</v>
      </c>
      <c r="D74" s="22">
        <f t="shared" si="23"/>
        <v>-0.12440000000000001</v>
      </c>
      <c r="E74" s="6">
        <v>2.4500000000000001E-2</v>
      </c>
      <c r="F74" s="21">
        <v>0.13</v>
      </c>
      <c r="G74" s="22">
        <f t="shared" si="13"/>
        <v>-0.10550000000000001</v>
      </c>
      <c r="H74" s="6">
        <v>4.3E-3</v>
      </c>
      <c r="I74" s="21">
        <v>0.13</v>
      </c>
      <c r="J74" s="22">
        <f t="shared" si="14"/>
        <v>-0.12570000000000001</v>
      </c>
      <c r="K74" s="6">
        <v>1.04E-2</v>
      </c>
      <c r="L74" s="21">
        <v>0.13</v>
      </c>
      <c r="M74" s="22">
        <f t="shared" si="15"/>
        <v>-0.11960000000000001</v>
      </c>
      <c r="N74" s="6">
        <v>3.8399999999999997E-2</v>
      </c>
      <c r="O74" s="21">
        <v>0.13</v>
      </c>
      <c r="P74" s="22">
        <f t="shared" si="16"/>
        <v>-9.1600000000000015E-2</v>
      </c>
      <c r="Q74" s="6">
        <v>5.11E-2</v>
      </c>
      <c r="R74" s="21">
        <v>0.13</v>
      </c>
      <c r="S74" s="22">
        <f t="shared" si="17"/>
        <v>-7.8899999999999998E-2</v>
      </c>
      <c r="T74" s="6">
        <v>4.3200000000000002E-2</v>
      </c>
      <c r="U74" s="21">
        <v>0.13</v>
      </c>
      <c r="V74" s="22">
        <f t="shared" si="18"/>
        <v>-8.6800000000000002E-2</v>
      </c>
      <c r="W74" s="6">
        <v>5.1400000000000001E-2</v>
      </c>
      <c r="X74" s="21">
        <v>0.13</v>
      </c>
      <c r="Y74" s="22">
        <f t="shared" si="19"/>
        <v>-7.8600000000000003E-2</v>
      </c>
      <c r="Z74" s="6">
        <v>0.1085</v>
      </c>
      <c r="AA74" s="21">
        <v>0.13</v>
      </c>
      <c r="AB74" s="22">
        <f t="shared" si="20"/>
        <v>-2.1500000000000005E-2</v>
      </c>
      <c r="AC74" s="6">
        <v>0.14499999999999999</v>
      </c>
      <c r="AD74" s="21">
        <v>0.13</v>
      </c>
      <c r="AE74" s="22">
        <f t="shared" si="21"/>
        <v>1.4999999999999986E-2</v>
      </c>
      <c r="AF74" s="5">
        <f t="shared" si="24"/>
        <v>-8.8455555555555565E-2</v>
      </c>
      <c r="AG74" s="96">
        <v>38.020000000000003</v>
      </c>
      <c r="AH74" s="230">
        <f t="shared" si="22"/>
        <v>9.4153911333513351E-5</v>
      </c>
      <c r="AI74" s="8">
        <f t="shared" si="25"/>
        <v>-8.3284365347344423E-6</v>
      </c>
      <c r="AJ74" s="96">
        <v>41.03</v>
      </c>
      <c r="AK74">
        <v>0.13</v>
      </c>
      <c r="AL74" s="96" t="s">
        <v>13</v>
      </c>
    </row>
    <row r="75" spans="1:38">
      <c r="A75" s="76" t="s">
        <v>2893</v>
      </c>
      <c r="B75" s="6" t="s">
        <v>13</v>
      </c>
      <c r="C75" s="21">
        <v>0.13</v>
      </c>
      <c r="D75" t="s">
        <v>13</v>
      </c>
      <c r="E75" s="6" t="s">
        <v>13</v>
      </c>
      <c r="F75" s="21">
        <v>0.13</v>
      </c>
      <c r="G75" t="s">
        <v>13</v>
      </c>
      <c r="H75" s="6" t="s">
        <v>13</v>
      </c>
      <c r="I75" s="21">
        <v>0.13</v>
      </c>
      <c r="J75" s="22" t="s">
        <v>13</v>
      </c>
      <c r="K75" s="6">
        <v>0.54949999999999999</v>
      </c>
      <c r="L75" s="21">
        <v>0.13</v>
      </c>
      <c r="M75" s="22">
        <f t="shared" si="15"/>
        <v>0.41949999999999998</v>
      </c>
      <c r="N75" s="6">
        <v>0.1759</v>
      </c>
      <c r="O75" s="21">
        <v>0.13</v>
      </c>
      <c r="P75" s="22">
        <f t="shared" si="16"/>
        <v>4.5899999999999996E-2</v>
      </c>
      <c r="Q75" s="6">
        <v>0.1686</v>
      </c>
      <c r="R75" s="21">
        <v>0.13</v>
      </c>
      <c r="S75" s="22">
        <f t="shared" si="17"/>
        <v>3.8599999999999995E-2</v>
      </c>
      <c r="T75" s="6">
        <v>0.17460000000000001</v>
      </c>
      <c r="U75" s="21">
        <v>0.13</v>
      </c>
      <c r="V75" s="22">
        <f t="shared" si="18"/>
        <v>4.4600000000000001E-2</v>
      </c>
      <c r="W75" s="6">
        <v>0.16300000000000001</v>
      </c>
      <c r="X75" s="21">
        <v>0.13</v>
      </c>
      <c r="Y75" s="22">
        <f t="shared" si="19"/>
        <v>3.3000000000000002E-2</v>
      </c>
      <c r="Z75" s="6">
        <v>0.15060000000000001</v>
      </c>
      <c r="AA75" s="21">
        <v>0.13</v>
      </c>
      <c r="AB75" s="22">
        <f t="shared" si="20"/>
        <v>2.0600000000000007E-2</v>
      </c>
      <c r="AC75" s="6">
        <v>7.4200000000000002E-2</v>
      </c>
      <c r="AD75" s="21">
        <v>0.13</v>
      </c>
      <c r="AE75" s="22">
        <f t="shared" si="21"/>
        <v>-5.5800000000000002E-2</v>
      </c>
      <c r="AF75" s="5">
        <f t="shared" si="24"/>
        <v>8.7633333333333341E-2</v>
      </c>
      <c r="AG75" s="96">
        <v>498.25</v>
      </c>
      <c r="AH75" s="230">
        <f t="shared" si="22"/>
        <v>1.2338818075203321E-3</v>
      </c>
      <c r="AI75" s="8">
        <f t="shared" si="25"/>
        <v>1.0812917573236511E-4</v>
      </c>
      <c r="AJ75" s="96">
        <v>651.75</v>
      </c>
      <c r="AK75">
        <v>0.12</v>
      </c>
      <c r="AL75" s="96">
        <v>-23.99</v>
      </c>
    </row>
    <row r="76" spans="1:38">
      <c r="A76" s="76" t="s">
        <v>2894</v>
      </c>
      <c r="B76" s="6">
        <v>0.22</v>
      </c>
      <c r="C76" s="21">
        <v>0.13</v>
      </c>
      <c r="D76" s="22">
        <f t="shared" si="23"/>
        <v>0.09</v>
      </c>
      <c r="E76" s="6">
        <v>0.1</v>
      </c>
      <c r="F76" s="21">
        <v>0.13</v>
      </c>
      <c r="G76" s="22">
        <f t="shared" si="13"/>
        <v>-0.03</v>
      </c>
      <c r="H76" s="6">
        <v>0.05</v>
      </c>
      <c r="I76" s="21">
        <v>0.13</v>
      </c>
      <c r="J76" s="22">
        <f t="shared" si="14"/>
        <v>-0.08</v>
      </c>
      <c r="K76" s="6">
        <v>0.03</v>
      </c>
      <c r="L76" s="21">
        <v>0.13</v>
      </c>
      <c r="M76" s="22">
        <f t="shared" si="15"/>
        <v>-0.1</v>
      </c>
      <c r="N76" s="6">
        <v>0.03</v>
      </c>
      <c r="O76" s="21">
        <v>0.13</v>
      </c>
      <c r="P76" s="22">
        <f t="shared" si="16"/>
        <v>-0.1</v>
      </c>
      <c r="Q76" s="6">
        <v>0.02</v>
      </c>
      <c r="R76" s="21">
        <v>0.13</v>
      </c>
      <c r="S76" s="22">
        <f t="shared" si="17"/>
        <v>-0.11</v>
      </c>
      <c r="T76" s="6">
        <v>0.04</v>
      </c>
      <c r="U76" s="21">
        <v>0.13</v>
      </c>
      <c r="V76" s="22">
        <f t="shared" si="18"/>
        <v>-0.09</v>
      </c>
      <c r="W76" s="6">
        <v>0.04</v>
      </c>
      <c r="X76" s="21">
        <v>0.13</v>
      </c>
      <c r="Y76" s="22">
        <f t="shared" si="19"/>
        <v>-0.09</v>
      </c>
      <c r="Z76" s="6">
        <v>0.06</v>
      </c>
      <c r="AA76" s="21">
        <v>0.13</v>
      </c>
      <c r="AB76" s="22">
        <f t="shared" si="20"/>
        <v>-7.0000000000000007E-2</v>
      </c>
      <c r="AC76" s="6">
        <v>0.04</v>
      </c>
      <c r="AD76" s="21">
        <v>0.13</v>
      </c>
      <c r="AE76" s="22">
        <f t="shared" si="21"/>
        <v>-0.09</v>
      </c>
      <c r="AF76" s="5">
        <f t="shared" si="24"/>
        <v>-6.6666666666666666E-2</v>
      </c>
      <c r="AG76" s="96">
        <v>66.44</v>
      </c>
      <c r="AH76" s="230">
        <f t="shared" si="22"/>
        <v>1.6453408387687076E-4</v>
      </c>
      <c r="AI76" s="8">
        <f t="shared" si="25"/>
        <v>-1.0968938925124718E-5</v>
      </c>
      <c r="AJ76" s="96">
        <v>163.06</v>
      </c>
      <c r="AK76">
        <v>0.27</v>
      </c>
      <c r="AL76" s="96" t="s">
        <v>13</v>
      </c>
    </row>
    <row r="77" spans="1:38">
      <c r="A77" s="76" t="s">
        <v>2895</v>
      </c>
      <c r="B77" s="6">
        <v>0.22</v>
      </c>
      <c r="C77" s="21">
        <v>0.13</v>
      </c>
      <c r="D77" s="22">
        <f t="shared" si="23"/>
        <v>0.09</v>
      </c>
      <c r="E77" s="6">
        <v>-0.14000000000000001</v>
      </c>
      <c r="F77" s="21">
        <v>0.13</v>
      </c>
      <c r="G77" s="22">
        <f t="shared" si="13"/>
        <v>-0.27</v>
      </c>
      <c r="H77" s="6">
        <v>0.09</v>
      </c>
      <c r="I77" s="21">
        <v>0.13</v>
      </c>
      <c r="J77" s="22">
        <f t="shared" si="14"/>
        <v>-4.0000000000000008E-2</v>
      </c>
      <c r="K77" s="6">
        <v>-0.19</v>
      </c>
      <c r="L77" s="21">
        <v>0.13</v>
      </c>
      <c r="M77" s="22">
        <f t="shared" si="15"/>
        <v>-0.32</v>
      </c>
      <c r="N77" s="6">
        <v>0.16</v>
      </c>
      <c r="O77" s="21">
        <v>0.13</v>
      </c>
      <c r="P77" s="22">
        <f t="shared" si="16"/>
        <v>0.03</v>
      </c>
      <c r="Q77" s="6">
        <v>7.0000000000000007E-2</v>
      </c>
      <c r="R77" s="21">
        <v>0.13</v>
      </c>
      <c r="S77" s="22">
        <f t="shared" si="17"/>
        <v>-0.06</v>
      </c>
      <c r="T77" s="6">
        <v>0.09</v>
      </c>
      <c r="U77" s="21">
        <v>0.13</v>
      </c>
      <c r="V77" s="22">
        <f t="shared" si="18"/>
        <v>-4.0000000000000008E-2</v>
      </c>
      <c r="W77" s="6">
        <v>0.15</v>
      </c>
      <c r="X77" s="21">
        <v>0.13</v>
      </c>
      <c r="Y77" s="22">
        <f t="shared" si="19"/>
        <v>1.999999999999999E-2</v>
      </c>
      <c r="Z77" s="6">
        <v>0.15</v>
      </c>
      <c r="AA77" s="21">
        <v>0.13</v>
      </c>
      <c r="AB77" s="22">
        <f t="shared" si="20"/>
        <v>1.999999999999999E-2</v>
      </c>
      <c r="AC77" s="6">
        <v>0.24</v>
      </c>
      <c r="AD77" s="21">
        <v>0.13</v>
      </c>
      <c r="AE77" s="22">
        <f t="shared" si="21"/>
        <v>0.10999999999999999</v>
      </c>
      <c r="AF77" s="5">
        <f t="shared" si="24"/>
        <v>-5.3333333333333344E-2</v>
      </c>
      <c r="AG77" s="96">
        <v>2202.8200000000002</v>
      </c>
      <c r="AH77" s="230">
        <f t="shared" si="22"/>
        <v>5.4551320085136738E-3</v>
      </c>
      <c r="AI77" s="8">
        <f t="shared" si="25"/>
        <v>-2.90940373787396E-4</v>
      </c>
      <c r="AJ77" s="96">
        <v>8144.39</v>
      </c>
      <c r="AK77" t="s">
        <v>13</v>
      </c>
      <c r="AL77" s="96">
        <v>-31.11</v>
      </c>
    </row>
    <row r="78" spans="1:38">
      <c r="A78" s="76" t="s">
        <v>2896</v>
      </c>
      <c r="B78" s="6">
        <v>0.13</v>
      </c>
      <c r="C78" s="21">
        <v>0.13</v>
      </c>
      <c r="D78" s="22">
        <f t="shared" si="23"/>
        <v>0</v>
      </c>
      <c r="E78" s="6">
        <v>0.16</v>
      </c>
      <c r="F78" s="21">
        <v>0.13</v>
      </c>
      <c r="G78" s="22">
        <f t="shared" si="13"/>
        <v>0.03</v>
      </c>
      <c r="H78" s="6">
        <v>0.13</v>
      </c>
      <c r="I78" s="21">
        <v>0.13</v>
      </c>
      <c r="J78" s="22">
        <f t="shared" si="14"/>
        <v>0</v>
      </c>
      <c r="K78" s="6">
        <v>0.11</v>
      </c>
      <c r="L78" s="21">
        <v>0.13</v>
      </c>
      <c r="M78" s="22">
        <f t="shared" si="15"/>
        <v>-2.0000000000000004E-2</v>
      </c>
      <c r="N78" s="6">
        <v>0.09</v>
      </c>
      <c r="O78" s="21">
        <v>0.13</v>
      </c>
      <c r="P78" s="22">
        <f t="shared" si="16"/>
        <v>-4.0000000000000008E-2</v>
      </c>
      <c r="Q78" s="6">
        <v>0.1</v>
      </c>
      <c r="R78" s="21">
        <v>0.13</v>
      </c>
      <c r="S78" s="22">
        <f t="shared" si="17"/>
        <v>-0.03</v>
      </c>
      <c r="T78" s="6">
        <v>0.08</v>
      </c>
      <c r="U78" s="21">
        <v>0.13</v>
      </c>
      <c r="V78" s="22">
        <f t="shared" si="18"/>
        <v>-0.05</v>
      </c>
      <c r="W78" s="6">
        <v>0.09</v>
      </c>
      <c r="X78" s="21">
        <v>0.13</v>
      </c>
      <c r="Y78" s="22">
        <f t="shared" si="19"/>
        <v>-4.0000000000000008E-2</v>
      </c>
      <c r="Z78" s="6">
        <v>0.06</v>
      </c>
      <c r="AA78" s="21">
        <v>0.13</v>
      </c>
      <c r="AB78" s="22">
        <f t="shared" si="20"/>
        <v>-7.0000000000000007E-2</v>
      </c>
      <c r="AC78" s="6">
        <v>-0.02</v>
      </c>
      <c r="AD78" s="21">
        <v>0.13</v>
      </c>
      <c r="AE78" s="22">
        <f t="shared" si="21"/>
        <v>-0.15</v>
      </c>
      <c r="AF78" s="5">
        <f t="shared" si="24"/>
        <v>-3.333333333333334E-2</v>
      </c>
      <c r="AG78" s="96">
        <v>102.72</v>
      </c>
      <c r="AH78" s="230">
        <f t="shared" si="22"/>
        <v>2.5437900505466833E-4</v>
      </c>
      <c r="AI78" s="8">
        <f t="shared" si="25"/>
        <v>-8.4793001684889464E-6</v>
      </c>
      <c r="AJ78" s="96">
        <v>136.13</v>
      </c>
      <c r="AK78">
        <v>0.51</v>
      </c>
      <c r="AL78" s="96">
        <v>7.59</v>
      </c>
    </row>
    <row r="79" spans="1:38">
      <c r="A79" s="76" t="s">
        <v>2897</v>
      </c>
      <c r="B79" s="6">
        <v>-0.04</v>
      </c>
      <c r="C79" s="21">
        <v>0.13</v>
      </c>
      <c r="D79" s="22">
        <f t="shared" si="23"/>
        <v>-0.17</v>
      </c>
      <c r="E79" s="6">
        <v>0.17</v>
      </c>
      <c r="F79" s="21">
        <v>0.13</v>
      </c>
      <c r="G79" s="22">
        <f t="shared" si="13"/>
        <v>4.0000000000000008E-2</v>
      </c>
      <c r="H79" s="6">
        <v>0.17</v>
      </c>
      <c r="I79" s="21">
        <v>0.13</v>
      </c>
      <c r="J79" s="22">
        <f t="shared" si="14"/>
        <v>4.0000000000000008E-2</v>
      </c>
      <c r="K79" s="6">
        <v>0.2</v>
      </c>
      <c r="L79" s="21">
        <v>0.13</v>
      </c>
      <c r="M79" s="22">
        <f t="shared" si="15"/>
        <v>7.0000000000000007E-2</v>
      </c>
      <c r="N79" s="6">
        <v>0.1</v>
      </c>
      <c r="O79" s="21">
        <v>0.13</v>
      </c>
      <c r="P79" s="22">
        <f t="shared" si="16"/>
        <v>-0.03</v>
      </c>
      <c r="Q79" s="6">
        <v>0.14000000000000001</v>
      </c>
      <c r="R79" s="21">
        <v>0.13</v>
      </c>
      <c r="S79" s="22">
        <f t="shared" si="17"/>
        <v>1.0000000000000009E-2</v>
      </c>
      <c r="T79" s="6">
        <v>0.19</v>
      </c>
      <c r="U79" s="21">
        <v>0.13</v>
      </c>
      <c r="V79" s="22">
        <f t="shared" si="18"/>
        <v>0.06</v>
      </c>
      <c r="W79" s="6">
        <v>0.15</v>
      </c>
      <c r="X79" s="21">
        <v>0.13</v>
      </c>
      <c r="Y79" s="22">
        <f t="shared" si="19"/>
        <v>1.999999999999999E-2</v>
      </c>
      <c r="Z79" s="6">
        <v>0.15</v>
      </c>
      <c r="AA79" s="21">
        <v>0.13</v>
      </c>
      <c r="AB79" s="22">
        <f t="shared" si="20"/>
        <v>1.999999999999999E-2</v>
      </c>
      <c r="AC79" s="6">
        <v>0.24</v>
      </c>
      <c r="AD79" s="21">
        <v>0.13</v>
      </c>
      <c r="AE79" s="22">
        <f t="shared" si="21"/>
        <v>0.10999999999999999</v>
      </c>
      <c r="AF79" s="5">
        <f t="shared" si="24"/>
        <v>1.6666666666666666E-2</v>
      </c>
      <c r="AG79" s="96">
        <v>38.86</v>
      </c>
      <c r="AH79" s="230">
        <f t="shared" si="22"/>
        <v>9.6234113477651985E-5</v>
      </c>
      <c r="AI79" s="8">
        <f t="shared" si="25"/>
        <v>1.6039018912941997E-6</v>
      </c>
      <c r="AJ79" s="96">
        <v>48.34</v>
      </c>
      <c r="AK79">
        <v>0</v>
      </c>
      <c r="AL79" s="96" t="s">
        <v>13</v>
      </c>
    </row>
    <row r="80" spans="1:38">
      <c r="A80" s="76" t="s">
        <v>2898</v>
      </c>
      <c r="B80" s="2" t="s">
        <v>13</v>
      </c>
      <c r="C80" s="21">
        <v>0.13</v>
      </c>
      <c r="D80" t="s">
        <v>13</v>
      </c>
      <c r="E80" s="2" t="s">
        <v>13</v>
      </c>
      <c r="F80" s="21">
        <v>0.13</v>
      </c>
      <c r="G80" t="s">
        <v>13</v>
      </c>
      <c r="H80" s="2" t="s">
        <v>13</v>
      </c>
      <c r="I80" s="21">
        <v>0.13</v>
      </c>
      <c r="J80" s="22" t="s">
        <v>13</v>
      </c>
      <c r="K80" s="6" t="s">
        <v>13</v>
      </c>
      <c r="L80" s="21">
        <v>0.13</v>
      </c>
      <c r="M80" s="22" t="s">
        <v>13</v>
      </c>
      <c r="N80" s="6" t="s">
        <v>13</v>
      </c>
      <c r="O80" s="21">
        <v>0.13</v>
      </c>
      <c r="P80" s="22" t="s">
        <v>13</v>
      </c>
      <c r="Q80" s="6" t="s">
        <v>13</v>
      </c>
      <c r="R80" s="21">
        <v>0.13</v>
      </c>
      <c r="S80" s="22" t="s">
        <v>13</v>
      </c>
      <c r="T80" s="6" t="s">
        <v>13</v>
      </c>
      <c r="U80" s="21">
        <v>0.13</v>
      </c>
      <c r="V80" s="22" t="s">
        <v>13</v>
      </c>
      <c r="W80" s="6">
        <v>0.4173</v>
      </c>
      <c r="X80" s="21">
        <v>0.13</v>
      </c>
      <c r="Y80" s="22">
        <f t="shared" si="19"/>
        <v>0.2873</v>
      </c>
      <c r="Z80" s="6">
        <v>-0.21640000000000001</v>
      </c>
      <c r="AA80" s="21">
        <v>0.13</v>
      </c>
      <c r="AB80" s="22">
        <f t="shared" si="20"/>
        <v>-0.34640000000000004</v>
      </c>
      <c r="AC80" s="6">
        <v>-0.16789999999999999</v>
      </c>
      <c r="AD80" s="21">
        <v>0.13</v>
      </c>
      <c r="AE80" s="22">
        <f t="shared" si="21"/>
        <v>-0.2979</v>
      </c>
      <c r="AF80" s="5">
        <f t="shared" si="24"/>
        <v>-5.2999999999999992E-3</v>
      </c>
      <c r="AG80" s="96">
        <v>142.38999999999999</v>
      </c>
      <c r="AH80" s="230">
        <f t="shared" si="22"/>
        <v>3.5261902774273973E-4</v>
      </c>
      <c r="AI80" s="8">
        <f t="shared" si="25"/>
        <v>-1.8688808470365203E-6</v>
      </c>
      <c r="AJ80" s="96">
        <v>184.5</v>
      </c>
      <c r="AK80">
        <v>0.1</v>
      </c>
      <c r="AL80" s="96">
        <v>-2.4700000000000002</v>
      </c>
    </row>
    <row r="81" spans="1:38">
      <c r="A81" s="76" t="s">
        <v>2899</v>
      </c>
      <c r="B81" s="6">
        <v>0.05</v>
      </c>
      <c r="C81" s="21">
        <v>0.13</v>
      </c>
      <c r="D81" s="22">
        <f t="shared" si="23"/>
        <v>-0.08</v>
      </c>
      <c r="E81" s="6">
        <v>0.1</v>
      </c>
      <c r="F81" s="21">
        <v>0.13</v>
      </c>
      <c r="G81" s="22">
        <f t="shared" si="13"/>
        <v>-0.03</v>
      </c>
      <c r="H81" s="6">
        <v>-0.02</v>
      </c>
      <c r="I81" s="21">
        <v>0.13</v>
      </c>
      <c r="J81" s="22">
        <f t="shared" si="14"/>
        <v>-0.15</v>
      </c>
      <c r="K81" s="6">
        <v>0.02</v>
      </c>
      <c r="L81" s="21">
        <v>0.13</v>
      </c>
      <c r="M81" s="22">
        <f t="shared" si="15"/>
        <v>-0.11</v>
      </c>
      <c r="N81" s="6">
        <v>0.21</v>
      </c>
      <c r="O81" s="21">
        <v>0.13</v>
      </c>
      <c r="P81" s="22">
        <f t="shared" si="16"/>
        <v>7.9999999999999988E-2</v>
      </c>
      <c r="Q81" s="6">
        <v>0.18</v>
      </c>
      <c r="R81" s="21">
        <v>0.13</v>
      </c>
      <c r="S81" s="22">
        <f t="shared" si="17"/>
        <v>4.9999999999999989E-2</v>
      </c>
      <c r="T81" s="6">
        <v>0.12</v>
      </c>
      <c r="U81" s="21">
        <v>0.13</v>
      </c>
      <c r="V81" s="22">
        <f t="shared" si="18"/>
        <v>-1.0000000000000009E-2</v>
      </c>
      <c r="W81" s="6">
        <v>0.06</v>
      </c>
      <c r="X81" s="21">
        <v>0.13</v>
      </c>
      <c r="Y81" s="22">
        <f t="shared" si="19"/>
        <v>-7.0000000000000007E-2</v>
      </c>
      <c r="Z81" s="6">
        <v>0.01</v>
      </c>
      <c r="AA81" s="21">
        <v>0.13</v>
      </c>
      <c r="AB81" s="22">
        <f t="shared" si="20"/>
        <v>-0.12000000000000001</v>
      </c>
      <c r="AC81" s="6">
        <v>0.03</v>
      </c>
      <c r="AD81" s="21">
        <v>0.13</v>
      </c>
      <c r="AE81" s="22">
        <f t="shared" si="21"/>
        <v>-0.1</v>
      </c>
      <c r="AF81" s="5">
        <f t="shared" si="24"/>
        <v>-4.6666666666666669E-2</v>
      </c>
      <c r="AG81" s="96">
        <v>137.13999999999999</v>
      </c>
      <c r="AH81" s="230">
        <f t="shared" si="22"/>
        <v>3.3961776434187317E-4</v>
      </c>
      <c r="AI81" s="8">
        <f t="shared" si="25"/>
        <v>-1.584882900262075E-5</v>
      </c>
      <c r="AJ81" s="96">
        <v>145.03</v>
      </c>
      <c r="AK81">
        <v>0</v>
      </c>
      <c r="AL81" s="96">
        <v>-5.31</v>
      </c>
    </row>
    <row r="82" spans="1:38">
      <c r="A82" s="76" t="s">
        <v>2900</v>
      </c>
      <c r="B82" s="6">
        <v>0.1181</v>
      </c>
      <c r="C82" s="21">
        <v>0.13</v>
      </c>
      <c r="D82" s="22">
        <f t="shared" si="23"/>
        <v>-1.1900000000000008E-2</v>
      </c>
      <c r="E82" s="6">
        <v>4.36E-2</v>
      </c>
      <c r="F82" s="21">
        <v>0.13</v>
      </c>
      <c r="G82" s="22">
        <f t="shared" si="13"/>
        <v>-8.6400000000000005E-2</v>
      </c>
      <c r="H82" s="6">
        <v>7.4999999999999997E-3</v>
      </c>
      <c r="I82" s="21">
        <v>0.13</v>
      </c>
      <c r="J82" s="22">
        <f t="shared" si="14"/>
        <v>-0.1225</v>
      </c>
      <c r="K82" s="6">
        <v>2.1700000000000001E-2</v>
      </c>
      <c r="L82" s="21">
        <v>0.13</v>
      </c>
      <c r="M82" s="22">
        <f t="shared" si="15"/>
        <v>-0.10830000000000001</v>
      </c>
      <c r="N82" s="6">
        <v>2.7400000000000001E-2</v>
      </c>
      <c r="O82" s="21">
        <v>0.13</v>
      </c>
      <c r="P82" s="22">
        <f t="shared" si="16"/>
        <v>-0.1026</v>
      </c>
      <c r="Q82" s="6">
        <v>8.9999999999999993E-3</v>
      </c>
      <c r="R82" s="21">
        <v>0.13</v>
      </c>
      <c r="S82" s="22">
        <f t="shared" si="17"/>
        <v>-0.12100000000000001</v>
      </c>
      <c r="T82" s="6">
        <v>9.5999999999999992E-3</v>
      </c>
      <c r="U82" s="21">
        <v>0.13</v>
      </c>
      <c r="V82" s="22">
        <f t="shared" si="18"/>
        <v>-0.12040000000000001</v>
      </c>
      <c r="W82" s="6">
        <v>2.5399999999999999E-2</v>
      </c>
      <c r="X82" s="21">
        <v>0.13</v>
      </c>
      <c r="Y82" s="22">
        <f t="shared" si="19"/>
        <v>-0.1046</v>
      </c>
      <c r="Z82" s="6">
        <v>3.1899999999999998E-2</v>
      </c>
      <c r="AA82" s="21">
        <v>0.13</v>
      </c>
      <c r="AB82" s="22">
        <f t="shared" si="20"/>
        <v>-9.8100000000000007E-2</v>
      </c>
      <c r="AC82" s="6">
        <v>2.5600000000000001E-2</v>
      </c>
      <c r="AD82" s="21">
        <v>0.13</v>
      </c>
      <c r="AE82" s="22">
        <f t="shared" si="21"/>
        <v>-0.10440000000000001</v>
      </c>
      <c r="AF82" s="5">
        <f t="shared" si="24"/>
        <v>-9.8011111111111118E-2</v>
      </c>
      <c r="AG82" s="96">
        <v>132.80000000000001</v>
      </c>
      <c r="AH82" s="230">
        <f t="shared" si="22"/>
        <v>3.2887005326382357E-4</v>
      </c>
      <c r="AI82" s="8">
        <f t="shared" si="25"/>
        <v>-3.2232919331557643E-5</v>
      </c>
      <c r="AJ82" s="96">
        <v>164.21</v>
      </c>
      <c r="AK82">
        <v>0.03</v>
      </c>
      <c r="AL82" s="96">
        <v>-7.29</v>
      </c>
    </row>
    <row r="83" spans="1:38">
      <c r="A83" s="76" t="s">
        <v>2901</v>
      </c>
      <c r="B83" s="6">
        <v>9.8100000000000007E-2</v>
      </c>
      <c r="C83" s="21">
        <v>0.13</v>
      </c>
      <c r="D83" s="22">
        <f t="shared" si="23"/>
        <v>-3.1899999999999998E-2</v>
      </c>
      <c r="E83" s="6">
        <v>0.12959999999999999</v>
      </c>
      <c r="F83" s="21">
        <v>0.13</v>
      </c>
      <c r="G83" s="22">
        <f t="shared" si="13"/>
        <v>-4.0000000000001146E-4</v>
      </c>
      <c r="H83" s="6">
        <v>3.5999999999999999E-3</v>
      </c>
      <c r="I83" s="21">
        <v>0.13</v>
      </c>
      <c r="J83" s="22">
        <f t="shared" si="14"/>
        <v>-0.12640000000000001</v>
      </c>
      <c r="K83" s="6">
        <v>-1.6999999999999999E-3</v>
      </c>
      <c r="L83" s="21">
        <v>0.13</v>
      </c>
      <c r="M83" s="22">
        <f t="shared" si="15"/>
        <v>-0.13170000000000001</v>
      </c>
      <c r="N83" s="6">
        <v>-1.23E-2</v>
      </c>
      <c r="O83" s="21">
        <v>0.13</v>
      </c>
      <c r="P83" s="22">
        <f t="shared" si="16"/>
        <v>-0.14230000000000001</v>
      </c>
      <c r="Q83" s="6">
        <v>-5.8999999999999999E-3</v>
      </c>
      <c r="R83" s="21">
        <v>0.13</v>
      </c>
      <c r="S83" s="22">
        <f t="shared" si="17"/>
        <v>-0.13589999999999999</v>
      </c>
      <c r="T83" s="6">
        <v>8.9999999999999998E-4</v>
      </c>
      <c r="U83" s="21">
        <v>0.13</v>
      </c>
      <c r="V83" s="22">
        <f t="shared" si="18"/>
        <v>-0.12909999999999999</v>
      </c>
      <c r="W83" s="6">
        <v>1.1999999999999999E-3</v>
      </c>
      <c r="X83" s="21">
        <v>0.13</v>
      </c>
      <c r="Y83" s="22">
        <f t="shared" si="19"/>
        <v>-0.1288</v>
      </c>
      <c r="Z83" s="6">
        <v>8.6999999999999994E-3</v>
      </c>
      <c r="AA83" s="21">
        <v>0.13</v>
      </c>
      <c r="AB83" s="22">
        <f t="shared" si="20"/>
        <v>-0.12130000000000001</v>
      </c>
      <c r="AC83" s="6">
        <v>1.1999999999999999E-3</v>
      </c>
      <c r="AD83" s="21">
        <v>0.13</v>
      </c>
      <c r="AE83" s="22">
        <f t="shared" si="21"/>
        <v>-0.1288</v>
      </c>
      <c r="AF83" s="5">
        <f t="shared" si="24"/>
        <v>-0.10614444444444444</v>
      </c>
      <c r="AG83" s="96">
        <v>107.93</v>
      </c>
      <c r="AH83" s="230">
        <f t="shared" si="22"/>
        <v>2.672812112105759E-4</v>
      </c>
      <c r="AI83" s="8">
        <f t="shared" si="25"/>
        <v>-2.8370415674384796E-5</v>
      </c>
      <c r="AJ83" s="96">
        <v>127.08</v>
      </c>
      <c r="AK83">
        <v>0.05</v>
      </c>
      <c r="AL83" s="96">
        <v>-6.47</v>
      </c>
    </row>
    <row r="84" spans="1:38">
      <c r="A84" s="76" t="s">
        <v>2902</v>
      </c>
      <c r="B84" s="6">
        <v>0.02</v>
      </c>
      <c r="C84" s="21">
        <v>0.13</v>
      </c>
      <c r="D84" s="22">
        <f t="shared" si="23"/>
        <v>-0.11</v>
      </c>
      <c r="E84" s="6">
        <v>0.01</v>
      </c>
      <c r="F84" s="21">
        <v>0.13</v>
      </c>
      <c r="G84" s="22">
        <f t="shared" si="13"/>
        <v>-0.12000000000000001</v>
      </c>
      <c r="H84" s="6">
        <v>0.06</v>
      </c>
      <c r="I84" s="21">
        <v>0.13</v>
      </c>
      <c r="J84" s="22">
        <f t="shared" si="14"/>
        <v>-7.0000000000000007E-2</v>
      </c>
      <c r="K84" s="6">
        <v>0.16</v>
      </c>
      <c r="L84" s="21">
        <v>0.13</v>
      </c>
      <c r="M84" s="22">
        <f t="shared" si="15"/>
        <v>0.03</v>
      </c>
      <c r="N84" s="6">
        <v>0.15</v>
      </c>
      <c r="O84" s="21">
        <v>0.13</v>
      </c>
      <c r="P84" s="22">
        <f t="shared" si="16"/>
        <v>1.999999999999999E-2</v>
      </c>
      <c r="Q84" s="6">
        <v>0.13</v>
      </c>
      <c r="R84" s="21">
        <v>0.13</v>
      </c>
      <c r="S84" s="22">
        <f t="shared" si="17"/>
        <v>0</v>
      </c>
      <c r="T84" s="6">
        <v>0.18</v>
      </c>
      <c r="U84" s="21">
        <v>0.13</v>
      </c>
      <c r="V84" s="22">
        <f t="shared" si="18"/>
        <v>4.9999999999999989E-2</v>
      </c>
      <c r="W84" s="6">
        <v>0.28999999999999998</v>
      </c>
      <c r="X84" s="21">
        <v>0.13</v>
      </c>
      <c r="Y84" s="22">
        <f t="shared" si="19"/>
        <v>0.15999999999999998</v>
      </c>
      <c r="Z84" s="6">
        <v>0.25</v>
      </c>
      <c r="AA84" s="21">
        <v>0.13</v>
      </c>
      <c r="AB84" s="22">
        <f t="shared" si="20"/>
        <v>0.12</v>
      </c>
      <c r="AC84" s="6">
        <v>0.14000000000000001</v>
      </c>
      <c r="AD84" s="21">
        <v>0.13</v>
      </c>
      <c r="AE84" s="22">
        <f t="shared" si="21"/>
        <v>1.0000000000000009E-2</v>
      </c>
      <c r="AF84" s="5">
        <f t="shared" si="24"/>
        <v>-3.3333333333333361E-3</v>
      </c>
      <c r="AG84" s="96">
        <v>364.3</v>
      </c>
      <c r="AH84" s="230">
        <f t="shared" si="22"/>
        <v>9.0216385846393773E-4</v>
      </c>
      <c r="AI84" s="8">
        <f t="shared" si="25"/>
        <v>-3.0072128615464618E-6</v>
      </c>
      <c r="AJ84" s="96">
        <v>376.85</v>
      </c>
      <c r="AK84">
        <v>0.09</v>
      </c>
      <c r="AL84" s="96">
        <v>-23.72</v>
      </c>
    </row>
    <row r="85" spans="1:38">
      <c r="A85" s="76" t="s">
        <v>2903</v>
      </c>
      <c r="B85" s="6">
        <v>0.13489999999999999</v>
      </c>
      <c r="C85" s="21">
        <v>0.13</v>
      </c>
      <c r="D85" s="22">
        <f t="shared" si="23"/>
        <v>4.8999999999999877E-3</v>
      </c>
      <c r="E85" s="6">
        <v>8.6999999999999994E-2</v>
      </c>
      <c r="F85" s="21">
        <v>0.13</v>
      </c>
      <c r="G85" s="22">
        <f t="shared" si="13"/>
        <v>-4.300000000000001E-2</v>
      </c>
      <c r="H85" s="6">
        <v>3.0999999999999999E-3</v>
      </c>
      <c r="I85" s="21">
        <v>0.13</v>
      </c>
      <c r="J85" s="22">
        <f t="shared" si="14"/>
        <v>-0.12690000000000001</v>
      </c>
      <c r="K85" s="6">
        <v>-6.6900000000000001E-2</v>
      </c>
      <c r="L85" s="21">
        <v>0.13</v>
      </c>
      <c r="M85" s="22">
        <f t="shared" si="15"/>
        <v>-0.19690000000000002</v>
      </c>
      <c r="N85" s="6">
        <v>-0.1022</v>
      </c>
      <c r="O85" s="21">
        <v>0.13</v>
      </c>
      <c r="P85" s="22">
        <f t="shared" si="16"/>
        <v>-0.23220000000000002</v>
      </c>
      <c r="Q85" s="6">
        <v>-8.3000000000000004E-2</v>
      </c>
      <c r="R85" s="21">
        <v>0.13</v>
      </c>
      <c r="S85" s="22">
        <f t="shared" si="17"/>
        <v>-0.21300000000000002</v>
      </c>
      <c r="T85" s="6">
        <v>-9.0700000000000003E-2</v>
      </c>
      <c r="U85" s="21">
        <v>0.13</v>
      </c>
      <c r="V85" s="22">
        <f t="shared" si="18"/>
        <v>-0.22070000000000001</v>
      </c>
      <c r="W85" s="6">
        <v>-0.1168</v>
      </c>
      <c r="X85" s="21">
        <v>0.13</v>
      </c>
      <c r="Y85" s="22">
        <f t="shared" si="19"/>
        <v>-0.24680000000000002</v>
      </c>
      <c r="Z85" s="6">
        <v>-0.16289999999999999</v>
      </c>
      <c r="AA85" s="21">
        <v>0.13</v>
      </c>
      <c r="AB85" s="22">
        <f t="shared" si="20"/>
        <v>-0.29289999999999999</v>
      </c>
      <c r="AC85" s="6">
        <v>-0.4551</v>
      </c>
      <c r="AD85" s="21">
        <v>0.13</v>
      </c>
      <c r="AE85" s="22">
        <f t="shared" si="21"/>
        <v>-0.58509999999999995</v>
      </c>
      <c r="AF85" s="5">
        <f t="shared" si="24"/>
        <v>-0.20663333333333334</v>
      </c>
      <c r="AG85" s="96">
        <v>76.569999999999993</v>
      </c>
      <c r="AH85" s="230">
        <f t="shared" si="22"/>
        <v>1.8962033116273319E-4</v>
      </c>
      <c r="AI85" s="8">
        <f t="shared" si="25"/>
        <v>-3.9181881095926102E-5</v>
      </c>
      <c r="AJ85" s="96">
        <v>85.01</v>
      </c>
      <c r="AK85">
        <v>0.26</v>
      </c>
      <c r="AL85" s="96" t="s">
        <v>13</v>
      </c>
    </row>
    <row r="86" spans="1:38">
      <c r="A86" s="76" t="s">
        <v>2904</v>
      </c>
      <c r="B86" s="6" t="s">
        <v>13</v>
      </c>
      <c r="C86" s="21">
        <v>0.13</v>
      </c>
      <c r="D86" t="s">
        <v>13</v>
      </c>
      <c r="E86" s="6" t="s">
        <v>13</v>
      </c>
      <c r="F86" s="21">
        <v>0.13</v>
      </c>
      <c r="G86" t="s">
        <v>13</v>
      </c>
      <c r="H86" s="6" t="s">
        <v>13</v>
      </c>
      <c r="I86" s="21">
        <v>0.13</v>
      </c>
      <c r="J86" s="22" t="s">
        <v>13</v>
      </c>
      <c r="K86" s="6" t="s">
        <v>13</v>
      </c>
      <c r="L86" s="21">
        <v>0.13</v>
      </c>
      <c r="M86" s="22" t="s">
        <v>13</v>
      </c>
      <c r="N86" s="6" t="s">
        <v>13</v>
      </c>
      <c r="O86" s="21">
        <v>0.13</v>
      </c>
      <c r="P86" s="22" t="s">
        <v>13</v>
      </c>
      <c r="Q86" s="6" t="s">
        <v>13</v>
      </c>
      <c r="R86" s="21">
        <v>0.13</v>
      </c>
      <c r="S86" s="22" t="s">
        <v>13</v>
      </c>
      <c r="T86" s="6" t="s">
        <v>13</v>
      </c>
      <c r="U86" s="21">
        <v>0.13</v>
      </c>
      <c r="V86" s="22" t="s">
        <v>13</v>
      </c>
      <c r="W86" s="6" t="s">
        <v>13</v>
      </c>
      <c r="X86" s="21">
        <v>0.13</v>
      </c>
      <c r="Y86" s="22" t="s">
        <v>13</v>
      </c>
      <c r="Z86" s="6">
        <v>0.24</v>
      </c>
      <c r="AA86" s="21">
        <v>0.13</v>
      </c>
      <c r="AB86" s="22">
        <f t="shared" si="20"/>
        <v>0.10999999999999999</v>
      </c>
      <c r="AC86" s="6">
        <v>0.2</v>
      </c>
      <c r="AD86" s="21">
        <v>0.13</v>
      </c>
      <c r="AE86" s="22">
        <f t="shared" si="21"/>
        <v>7.0000000000000007E-2</v>
      </c>
      <c r="AF86" s="5">
        <f t="shared" si="24"/>
        <v>7.0000000000000007E-2</v>
      </c>
      <c r="AG86" s="96">
        <v>-8.02</v>
      </c>
      <c r="AH86" s="230">
        <f t="shared" si="22"/>
        <v>-1.9860977614276092E-5</v>
      </c>
      <c r="AI86" s="8">
        <f t="shared" si="25"/>
        <v>-1.3902684329993266E-6</v>
      </c>
      <c r="AJ86" s="96">
        <v>30.76</v>
      </c>
      <c r="AK86" t="s">
        <v>13</v>
      </c>
      <c r="AL86" s="96">
        <v>9.64</v>
      </c>
    </row>
    <row r="87" spans="1:38">
      <c r="A87" s="76" t="s">
        <v>2905</v>
      </c>
      <c r="B87" s="6">
        <v>-8.2400000000000001E-2</v>
      </c>
      <c r="C87" s="21">
        <v>0.13</v>
      </c>
      <c r="D87" s="22">
        <f t="shared" si="23"/>
        <v>-0.21240000000000001</v>
      </c>
      <c r="E87" s="6">
        <v>-0.13869999999999999</v>
      </c>
      <c r="F87" s="21">
        <v>0.13</v>
      </c>
      <c r="G87" s="22">
        <f t="shared" si="13"/>
        <v>-0.26869999999999999</v>
      </c>
      <c r="H87" s="6">
        <v>-0.33979999999999999</v>
      </c>
      <c r="I87" s="21">
        <v>0.13</v>
      </c>
      <c r="J87" s="22">
        <f t="shared" si="14"/>
        <v>-0.4698</v>
      </c>
      <c r="K87" s="6">
        <v>-0.34849999999999998</v>
      </c>
      <c r="L87" s="21">
        <v>0.13</v>
      </c>
      <c r="M87" s="22">
        <f t="shared" si="15"/>
        <v>-0.47849999999999998</v>
      </c>
      <c r="N87" s="6">
        <v>-4.2008000000000001</v>
      </c>
      <c r="O87" s="21">
        <v>0.13</v>
      </c>
      <c r="P87" s="22">
        <f t="shared" si="16"/>
        <v>-4.3308</v>
      </c>
      <c r="Q87" s="6" t="s">
        <v>13</v>
      </c>
      <c r="R87" s="21">
        <v>0.13</v>
      </c>
      <c r="S87" s="22" t="s">
        <v>13</v>
      </c>
      <c r="T87" s="6" t="s">
        <v>13</v>
      </c>
      <c r="U87" s="21">
        <v>0.13</v>
      </c>
      <c r="V87" s="22" t="s">
        <v>13</v>
      </c>
      <c r="W87" s="6" t="s">
        <v>13</v>
      </c>
      <c r="X87" s="21">
        <v>0.13</v>
      </c>
      <c r="Y87" s="22" t="s">
        <v>13</v>
      </c>
      <c r="Z87" s="6" t="s">
        <v>13</v>
      </c>
      <c r="AA87" s="21">
        <v>0.13</v>
      </c>
      <c r="AB87" s="22" t="s">
        <v>13</v>
      </c>
      <c r="AC87" s="6" t="s">
        <v>13</v>
      </c>
      <c r="AD87" s="21">
        <v>0.13</v>
      </c>
      <c r="AE87" s="22" t="s">
        <v>13</v>
      </c>
      <c r="AF87" s="5">
        <f t="shared" si="24"/>
        <v>-1.15204</v>
      </c>
      <c r="AG87" s="96">
        <v>202.23</v>
      </c>
      <c r="AH87" s="230">
        <f t="shared" si="22"/>
        <v>5.0080866620137829E-4</v>
      </c>
      <c r="AI87" s="8">
        <f t="shared" si="25"/>
        <v>-5.769516158106358E-4</v>
      </c>
      <c r="AJ87" s="96">
        <v>288.86</v>
      </c>
      <c r="AK87">
        <v>1.56</v>
      </c>
      <c r="AL87" s="96" t="s">
        <v>13</v>
      </c>
    </row>
    <row r="88" spans="1:38">
      <c r="A88" s="76" t="s">
        <v>2906</v>
      </c>
      <c r="B88" s="6" t="s">
        <v>13</v>
      </c>
      <c r="C88" s="21">
        <v>0.13</v>
      </c>
      <c r="D88" t="s">
        <v>13</v>
      </c>
      <c r="E88" s="6" t="s">
        <v>13</v>
      </c>
      <c r="F88" s="21">
        <v>0.13</v>
      </c>
      <c r="G88" t="s">
        <v>13</v>
      </c>
      <c r="H88" s="6">
        <v>0.04</v>
      </c>
      <c r="I88" s="21">
        <v>0.13</v>
      </c>
      <c r="J88" s="22">
        <f t="shared" si="14"/>
        <v>-0.09</v>
      </c>
      <c r="K88" s="6">
        <v>0.04</v>
      </c>
      <c r="L88" s="21">
        <v>0.13</v>
      </c>
      <c r="M88" s="22">
        <f t="shared" si="15"/>
        <v>-0.09</v>
      </c>
      <c r="N88" s="6">
        <v>0.04</v>
      </c>
      <c r="O88" s="21">
        <v>0.13</v>
      </c>
      <c r="P88" s="22">
        <f t="shared" si="16"/>
        <v>-0.09</v>
      </c>
      <c r="Q88" s="6">
        <v>0.04</v>
      </c>
      <c r="R88" s="21">
        <v>0.13</v>
      </c>
      <c r="S88" s="22">
        <f t="shared" si="17"/>
        <v>-0.09</v>
      </c>
      <c r="T88" s="6">
        <v>0.04</v>
      </c>
      <c r="U88" s="21">
        <v>0.13</v>
      </c>
      <c r="V88" s="22">
        <f t="shared" si="18"/>
        <v>-0.09</v>
      </c>
      <c r="W88" s="6">
        <v>0.16</v>
      </c>
      <c r="X88" s="21">
        <v>0.13</v>
      </c>
      <c r="Y88" s="22">
        <f t="shared" si="19"/>
        <v>0.03</v>
      </c>
      <c r="Z88" s="6">
        <v>7.0000000000000007E-2</v>
      </c>
      <c r="AA88" s="21">
        <v>0.13</v>
      </c>
      <c r="AB88" s="22">
        <f t="shared" si="20"/>
        <v>-0.06</v>
      </c>
      <c r="AC88" s="6">
        <v>0.1</v>
      </c>
      <c r="AD88" s="21">
        <v>0.13</v>
      </c>
      <c r="AE88" s="22">
        <f t="shared" si="21"/>
        <v>-0.03</v>
      </c>
      <c r="AF88" s="5">
        <f t="shared" si="24"/>
        <v>-6.4285714285714279E-2</v>
      </c>
      <c r="AG88" s="96">
        <v>51.94</v>
      </c>
      <c r="AH88" s="230">
        <f t="shared" si="22"/>
        <v>1.2862583257923943E-4</v>
      </c>
      <c r="AI88" s="8">
        <f t="shared" si="25"/>
        <v>-8.2688035229511056E-6</v>
      </c>
      <c r="AJ88" s="96">
        <v>59.1</v>
      </c>
      <c r="AK88">
        <v>0.1</v>
      </c>
      <c r="AL88" s="96">
        <v>5.46</v>
      </c>
    </row>
    <row r="89" spans="1:38">
      <c r="A89" s="76" t="s">
        <v>2907</v>
      </c>
      <c r="B89" s="6">
        <v>-0.17</v>
      </c>
      <c r="C89" s="21">
        <v>0.13</v>
      </c>
      <c r="D89" s="22">
        <f t="shared" si="23"/>
        <v>-0.30000000000000004</v>
      </c>
      <c r="E89" s="6">
        <v>-0.1</v>
      </c>
      <c r="F89" s="21">
        <v>0.13</v>
      </c>
      <c r="G89" s="22">
        <f t="shared" si="13"/>
        <v>-0.23</v>
      </c>
      <c r="H89" s="6">
        <v>0.08</v>
      </c>
      <c r="I89" s="21">
        <v>0.13</v>
      </c>
      <c r="J89" s="22">
        <f t="shared" si="14"/>
        <v>-0.05</v>
      </c>
      <c r="K89" s="6">
        <v>0.15</v>
      </c>
      <c r="L89" s="21">
        <v>0.13</v>
      </c>
      <c r="M89" s="22">
        <f t="shared" si="15"/>
        <v>1.999999999999999E-2</v>
      </c>
      <c r="N89" s="6">
        <v>0.27</v>
      </c>
      <c r="O89" s="21">
        <v>0.13</v>
      </c>
      <c r="P89" s="22">
        <f t="shared" si="16"/>
        <v>0.14000000000000001</v>
      </c>
      <c r="Q89" s="6">
        <v>0.15</v>
      </c>
      <c r="R89" s="21">
        <v>0.13</v>
      </c>
      <c r="S89" s="22">
        <f t="shared" si="17"/>
        <v>1.999999999999999E-2</v>
      </c>
      <c r="T89" s="6">
        <v>0.02</v>
      </c>
      <c r="U89" s="21">
        <v>0.13</v>
      </c>
      <c r="V89" s="22">
        <f t="shared" si="18"/>
        <v>-0.11</v>
      </c>
      <c r="W89" s="6">
        <v>7.0000000000000007E-2</v>
      </c>
      <c r="X89" s="21">
        <v>0.13</v>
      </c>
      <c r="Y89" s="22">
        <f t="shared" si="19"/>
        <v>-0.06</v>
      </c>
      <c r="Z89" s="6">
        <v>0.14000000000000001</v>
      </c>
      <c r="AA89" s="21">
        <v>0.13</v>
      </c>
      <c r="AB89" s="22">
        <f t="shared" si="20"/>
        <v>1.0000000000000009E-2</v>
      </c>
      <c r="AC89" s="6">
        <v>0.15</v>
      </c>
      <c r="AD89" s="21">
        <v>0.13</v>
      </c>
      <c r="AE89" s="22">
        <f t="shared" si="21"/>
        <v>1.999999999999999E-2</v>
      </c>
      <c r="AF89" s="5">
        <f t="shared" si="24"/>
        <v>-6.1111111111111116E-2</v>
      </c>
      <c r="AG89" s="96">
        <v>8.6</v>
      </c>
      <c r="AH89" s="230">
        <f t="shared" si="22"/>
        <v>2.1297307666181343E-5</v>
      </c>
      <c r="AI89" s="8">
        <f t="shared" si="25"/>
        <v>-1.3015021351555266E-6</v>
      </c>
      <c r="AJ89" s="96">
        <v>8.64</v>
      </c>
      <c r="AK89">
        <v>0</v>
      </c>
      <c r="AL89" s="96" t="s">
        <v>13</v>
      </c>
    </row>
    <row r="90" spans="1:38">
      <c r="A90" s="76" t="s">
        <v>2908</v>
      </c>
      <c r="B90" s="6">
        <v>3.8399999999999997E-2</v>
      </c>
      <c r="C90" s="21">
        <v>0.13</v>
      </c>
      <c r="D90" s="22">
        <f t="shared" si="23"/>
        <v>-9.1600000000000015E-2</v>
      </c>
      <c r="E90" s="6">
        <v>2.18E-2</v>
      </c>
      <c r="F90" s="21">
        <v>0.13</v>
      </c>
      <c r="G90" s="22">
        <f t="shared" si="13"/>
        <v>-0.1082</v>
      </c>
      <c r="H90" s="6" t="s">
        <v>13</v>
      </c>
      <c r="I90" s="21">
        <v>0.13</v>
      </c>
      <c r="J90" s="22" t="s">
        <v>13</v>
      </c>
      <c r="K90" s="6" t="s">
        <v>13</v>
      </c>
      <c r="L90" s="21">
        <v>0.13</v>
      </c>
      <c r="M90" s="22" t="s">
        <v>13</v>
      </c>
      <c r="N90" s="6">
        <v>-4.2599999999999999E-2</v>
      </c>
      <c r="O90" s="21">
        <v>0.13</v>
      </c>
      <c r="P90" s="22">
        <f t="shared" si="16"/>
        <v>-0.1726</v>
      </c>
      <c r="Q90" s="6">
        <v>-5.57E-2</v>
      </c>
      <c r="R90" s="21">
        <v>0.13</v>
      </c>
      <c r="S90" s="22">
        <f t="shared" si="17"/>
        <v>-0.1857</v>
      </c>
      <c r="T90" s="6">
        <v>-4.6800000000000001E-2</v>
      </c>
      <c r="U90" s="21">
        <v>0.13</v>
      </c>
      <c r="V90" s="22">
        <f t="shared" si="18"/>
        <v>-0.17680000000000001</v>
      </c>
      <c r="W90" s="6">
        <v>-1.46E-2</v>
      </c>
      <c r="X90" s="21">
        <v>0.13</v>
      </c>
      <c r="Y90" s="22">
        <f t="shared" si="19"/>
        <v>-0.14460000000000001</v>
      </c>
      <c r="Z90" s="6">
        <v>-1.9E-3</v>
      </c>
      <c r="AA90" s="21">
        <v>0.13</v>
      </c>
      <c r="AB90" s="22">
        <f t="shared" si="20"/>
        <v>-0.13190000000000002</v>
      </c>
      <c r="AC90" s="6">
        <v>-6.8999999999999999E-3</v>
      </c>
      <c r="AD90" s="21">
        <v>0.13</v>
      </c>
      <c r="AE90" s="22">
        <f t="shared" si="21"/>
        <v>-0.13689999999999999</v>
      </c>
      <c r="AF90" s="5">
        <f t="shared" si="24"/>
        <v>-0.14520000000000002</v>
      </c>
      <c r="AG90" s="96">
        <v>16.02</v>
      </c>
      <c r="AH90" s="230">
        <f t="shared" si="22"/>
        <v>3.9672426606072688E-5</v>
      </c>
      <c r="AI90" s="8">
        <f t="shared" si="25"/>
        <v>-5.7604363432017549E-6</v>
      </c>
      <c r="AJ90" s="96">
        <v>37.590000000000003</v>
      </c>
      <c r="AK90">
        <v>5.33</v>
      </c>
      <c r="AL90" s="96">
        <v>12.46</v>
      </c>
    </row>
    <row r="91" spans="1:38">
      <c r="A91" s="76" t="s">
        <v>2909</v>
      </c>
      <c r="B91" s="6">
        <v>0.17</v>
      </c>
      <c r="C91" s="21">
        <v>0.13</v>
      </c>
      <c r="D91" s="22">
        <f t="shared" si="23"/>
        <v>4.0000000000000008E-2</v>
      </c>
      <c r="E91" s="6">
        <v>0.15</v>
      </c>
      <c r="F91" s="21">
        <v>0.13</v>
      </c>
      <c r="G91" s="22">
        <f t="shared" si="13"/>
        <v>1.999999999999999E-2</v>
      </c>
      <c r="H91" s="6">
        <v>-0.14000000000000001</v>
      </c>
      <c r="I91" s="21">
        <v>0.13</v>
      </c>
      <c r="J91" s="22">
        <f t="shared" si="14"/>
        <v>-0.27</v>
      </c>
      <c r="K91" s="6">
        <v>0.02</v>
      </c>
      <c r="L91" s="21">
        <v>0.13</v>
      </c>
      <c r="M91" s="22">
        <f t="shared" si="15"/>
        <v>-0.11</v>
      </c>
      <c r="N91" s="6">
        <v>0.02</v>
      </c>
      <c r="O91" s="21">
        <v>0.13</v>
      </c>
      <c r="P91" s="22">
        <f t="shared" si="16"/>
        <v>-0.11</v>
      </c>
      <c r="Q91" s="6">
        <v>0.04</v>
      </c>
      <c r="R91" s="21">
        <v>0.13</v>
      </c>
      <c r="S91" s="22">
        <f t="shared" si="17"/>
        <v>-0.09</v>
      </c>
      <c r="T91" s="6">
        <v>0.03</v>
      </c>
      <c r="U91" s="21">
        <v>0.13</v>
      </c>
      <c r="V91" s="22">
        <f t="shared" si="18"/>
        <v>-0.1</v>
      </c>
      <c r="W91" s="6">
        <v>0.02</v>
      </c>
      <c r="X91" s="21">
        <v>0.13</v>
      </c>
      <c r="Y91" s="22">
        <f t="shared" si="19"/>
        <v>-0.11</v>
      </c>
      <c r="Z91" s="6">
        <v>0.06</v>
      </c>
      <c r="AA91" s="21">
        <v>0.13</v>
      </c>
      <c r="AB91" s="22">
        <f t="shared" si="20"/>
        <v>-7.0000000000000007E-2</v>
      </c>
      <c r="AC91" s="6">
        <v>0.1</v>
      </c>
      <c r="AD91" s="21">
        <v>0.13</v>
      </c>
      <c r="AE91" s="22">
        <f t="shared" si="21"/>
        <v>-0.03</v>
      </c>
      <c r="AF91" s="5">
        <f t="shared" si="24"/>
        <v>-8.4444444444444447E-2</v>
      </c>
      <c r="AG91" s="96">
        <v>142.32</v>
      </c>
      <c r="AH91" s="230">
        <f t="shared" si="22"/>
        <v>3.524456775640615E-4</v>
      </c>
      <c r="AI91" s="8">
        <f t="shared" si="25"/>
        <v>-2.9762079438742972E-5</v>
      </c>
      <c r="AJ91" s="96">
        <v>173.18</v>
      </c>
      <c r="AK91">
        <v>0</v>
      </c>
      <c r="AL91" s="96">
        <v>-23.61</v>
      </c>
    </row>
    <row r="92" spans="1:38">
      <c r="A92" s="76" t="s">
        <v>2910</v>
      </c>
      <c r="B92" s="6">
        <v>0.52</v>
      </c>
      <c r="C92" s="21">
        <v>0.13</v>
      </c>
      <c r="D92" s="22">
        <f t="shared" si="23"/>
        <v>0.39</v>
      </c>
      <c r="E92" s="6">
        <v>0.69</v>
      </c>
      <c r="F92" s="21">
        <v>0.13</v>
      </c>
      <c r="G92" s="22">
        <f t="shared" si="13"/>
        <v>0.55999999999999994</v>
      </c>
      <c r="H92" s="6">
        <v>0.52</v>
      </c>
      <c r="I92" s="21">
        <v>0.13</v>
      </c>
      <c r="J92" s="22">
        <f t="shared" si="14"/>
        <v>0.39</v>
      </c>
      <c r="K92" s="6">
        <v>0.48</v>
      </c>
      <c r="L92" s="21">
        <v>0.13</v>
      </c>
      <c r="M92" s="22">
        <f t="shared" si="15"/>
        <v>0.35</v>
      </c>
      <c r="N92" s="6">
        <v>0.51</v>
      </c>
      <c r="O92" s="21">
        <v>0.13</v>
      </c>
      <c r="P92" s="22">
        <f t="shared" si="16"/>
        <v>0.38</v>
      </c>
      <c r="Q92" s="6">
        <v>0.49</v>
      </c>
      <c r="R92" s="21">
        <v>0.13</v>
      </c>
      <c r="S92" s="22">
        <f t="shared" si="17"/>
        <v>0.36</v>
      </c>
      <c r="T92" s="6">
        <v>0.03</v>
      </c>
      <c r="U92" s="21">
        <v>0.13</v>
      </c>
      <c r="V92" s="22">
        <f t="shared" si="18"/>
        <v>-0.1</v>
      </c>
      <c r="W92" s="6">
        <v>-0.15</v>
      </c>
      <c r="X92" s="21">
        <v>0.13</v>
      </c>
      <c r="Y92" s="22">
        <f t="shared" si="19"/>
        <v>-0.28000000000000003</v>
      </c>
      <c r="Z92" s="6">
        <v>-0.22</v>
      </c>
      <c r="AA92" s="21">
        <v>0.13</v>
      </c>
      <c r="AB92" s="22">
        <f t="shared" si="20"/>
        <v>-0.35</v>
      </c>
      <c r="AC92" s="6">
        <v>-0.21</v>
      </c>
      <c r="AD92" s="21">
        <v>0.13</v>
      </c>
      <c r="AE92" s="22">
        <f t="shared" si="21"/>
        <v>-0.33999999999999997</v>
      </c>
      <c r="AF92" s="5">
        <f t="shared" si="24"/>
        <v>0.19</v>
      </c>
      <c r="AG92" s="96">
        <v>141.22999999999999</v>
      </c>
      <c r="AH92" s="230">
        <f t="shared" si="22"/>
        <v>3.4974636763892918E-4</v>
      </c>
      <c r="AI92" s="8">
        <f t="shared" si="25"/>
        <v>6.6451809851396547E-5</v>
      </c>
      <c r="AJ92" s="96">
        <v>155.52000000000001</v>
      </c>
      <c r="AK92">
        <v>0</v>
      </c>
      <c r="AL92" s="96">
        <v>-4.55</v>
      </c>
    </row>
    <row r="93" spans="1:38">
      <c r="A93" s="76" t="s">
        <v>2911</v>
      </c>
      <c r="B93" s="6" t="s">
        <v>13</v>
      </c>
      <c r="C93" s="21">
        <v>0.13</v>
      </c>
      <c r="D93" t="s">
        <v>13</v>
      </c>
      <c r="E93" s="6" t="s">
        <v>13</v>
      </c>
      <c r="F93" s="21">
        <v>0.13</v>
      </c>
      <c r="G93" t="s">
        <v>13</v>
      </c>
      <c r="H93" s="6" t="s">
        <v>13</v>
      </c>
      <c r="I93" s="21">
        <v>0.13</v>
      </c>
      <c r="J93" s="22" t="s">
        <v>13</v>
      </c>
      <c r="K93" s="6">
        <v>0.16</v>
      </c>
      <c r="L93" s="21">
        <v>0.13</v>
      </c>
      <c r="M93" s="22">
        <f t="shared" si="15"/>
        <v>0.03</v>
      </c>
      <c r="N93" s="6">
        <v>0.2</v>
      </c>
      <c r="O93" s="21">
        <v>0.13</v>
      </c>
      <c r="P93" s="22">
        <f t="shared" si="16"/>
        <v>7.0000000000000007E-2</v>
      </c>
      <c r="Q93" s="6">
        <v>0.19</v>
      </c>
      <c r="R93" s="21">
        <v>0.13</v>
      </c>
      <c r="S93" s="22">
        <f t="shared" si="17"/>
        <v>0.06</v>
      </c>
      <c r="T93" s="6">
        <v>0.26</v>
      </c>
      <c r="U93" s="21">
        <v>0.13</v>
      </c>
      <c r="V93" s="22">
        <f t="shared" si="18"/>
        <v>0.13</v>
      </c>
      <c r="W93" s="6">
        <v>0.28000000000000003</v>
      </c>
      <c r="X93" s="21">
        <v>0.13</v>
      </c>
      <c r="Y93" s="22">
        <f t="shared" si="19"/>
        <v>0.15000000000000002</v>
      </c>
      <c r="Z93" s="6">
        <v>0.22</v>
      </c>
      <c r="AA93" s="21">
        <v>0.13</v>
      </c>
      <c r="AB93" s="22">
        <f t="shared" si="20"/>
        <v>0.09</v>
      </c>
      <c r="AC93" s="6">
        <v>0.21</v>
      </c>
      <c r="AD93" s="21">
        <v>0.13</v>
      </c>
      <c r="AE93" s="22">
        <f t="shared" si="21"/>
        <v>7.9999999999999988E-2</v>
      </c>
      <c r="AF93" s="5">
        <f t="shared" si="24"/>
        <v>8.666666666666667E-2</v>
      </c>
      <c r="AG93" s="96">
        <v>41.03</v>
      </c>
      <c r="AH93" s="230">
        <f t="shared" si="22"/>
        <v>1.0160796901667681E-4</v>
      </c>
      <c r="AI93" s="8">
        <f t="shared" si="25"/>
        <v>8.8060239814453239E-6</v>
      </c>
      <c r="AJ93" s="96">
        <v>56.21</v>
      </c>
      <c r="AK93">
        <v>0.37</v>
      </c>
      <c r="AL93" s="96" t="s">
        <v>13</v>
      </c>
    </row>
    <row r="94" spans="1:38">
      <c r="A94" s="76" t="s">
        <v>2912</v>
      </c>
      <c r="B94" s="6">
        <v>-0.16</v>
      </c>
      <c r="C94" s="21">
        <v>0.13</v>
      </c>
      <c r="D94" s="22">
        <f t="shared" si="23"/>
        <v>-0.29000000000000004</v>
      </c>
      <c r="E94" s="6">
        <v>-0.17</v>
      </c>
      <c r="F94" s="21">
        <v>0.13</v>
      </c>
      <c r="G94" s="22">
        <f t="shared" si="13"/>
        <v>-0.30000000000000004</v>
      </c>
      <c r="H94" s="6">
        <v>-1.8</v>
      </c>
      <c r="I94" s="21">
        <v>0.13</v>
      </c>
      <c r="J94" s="22">
        <f t="shared" si="14"/>
        <v>-1.9300000000000002</v>
      </c>
      <c r="K94" s="6">
        <v>0.69</v>
      </c>
      <c r="L94" s="21">
        <v>0.13</v>
      </c>
      <c r="M94" s="22">
        <f t="shared" si="15"/>
        <v>0.55999999999999994</v>
      </c>
      <c r="N94" s="6">
        <v>0.08</v>
      </c>
      <c r="O94" s="21">
        <v>0.13</v>
      </c>
      <c r="P94" s="22">
        <f t="shared" si="16"/>
        <v>-0.05</v>
      </c>
      <c r="Q94" s="6">
        <v>0.13</v>
      </c>
      <c r="R94" s="21">
        <v>0.13</v>
      </c>
      <c r="S94" s="22">
        <f t="shared" si="17"/>
        <v>0</v>
      </c>
      <c r="T94" s="6">
        <v>0.19</v>
      </c>
      <c r="U94" s="21">
        <v>0.13</v>
      </c>
      <c r="V94" s="22">
        <f t="shared" si="18"/>
        <v>0.06</v>
      </c>
      <c r="W94" s="6">
        <v>0.38</v>
      </c>
      <c r="X94" s="21">
        <v>0.13</v>
      </c>
      <c r="Y94" s="22">
        <f t="shared" si="19"/>
        <v>0.25</v>
      </c>
      <c r="Z94" s="6">
        <v>0.22</v>
      </c>
      <c r="AA94" s="21">
        <v>0.13</v>
      </c>
      <c r="AB94" s="22">
        <f t="shared" si="20"/>
        <v>0.09</v>
      </c>
      <c r="AC94" s="6">
        <v>0.28999999999999998</v>
      </c>
      <c r="AD94" s="21">
        <v>0.13</v>
      </c>
      <c r="AE94" s="22">
        <f t="shared" si="21"/>
        <v>0.15999999999999998</v>
      </c>
      <c r="AF94" s="5">
        <f t="shared" si="24"/>
        <v>-0.17111111111111113</v>
      </c>
      <c r="AG94" s="96">
        <v>86.18</v>
      </c>
      <c r="AH94" s="230">
        <f t="shared" si="22"/>
        <v>2.1341883426412888E-4</v>
      </c>
      <c r="AI94" s="8">
        <f t="shared" si="25"/>
        <v>-3.6518333862973168E-5</v>
      </c>
      <c r="AJ94" s="96">
        <v>113.2</v>
      </c>
      <c r="AK94">
        <v>0.32</v>
      </c>
      <c r="AL94" s="96">
        <v>-1.89</v>
      </c>
    </row>
    <row r="95" spans="1:38">
      <c r="A95" s="76" t="s">
        <v>2913</v>
      </c>
      <c r="B95" s="6">
        <v>7.6700000000000004E-2</v>
      </c>
      <c r="C95" s="21">
        <v>0.13</v>
      </c>
      <c r="D95" s="22">
        <f t="shared" si="23"/>
        <v>-5.33E-2</v>
      </c>
      <c r="E95" s="6">
        <v>2.9700000000000001E-2</v>
      </c>
      <c r="F95" s="21">
        <v>0.13</v>
      </c>
      <c r="G95" s="22">
        <f t="shared" si="13"/>
        <v>-0.1003</v>
      </c>
      <c r="H95" s="6" t="s">
        <v>13</v>
      </c>
      <c r="I95" s="21">
        <v>0.13</v>
      </c>
      <c r="J95" s="22" t="s">
        <v>13</v>
      </c>
      <c r="K95" s="2" t="s">
        <v>13</v>
      </c>
      <c r="L95" s="21">
        <v>0.13</v>
      </c>
      <c r="M95" s="22" t="s">
        <v>13</v>
      </c>
      <c r="N95" s="6">
        <v>0.1326</v>
      </c>
      <c r="O95" s="21">
        <v>0.13</v>
      </c>
      <c r="P95" s="22">
        <f t="shared" si="16"/>
        <v>2.5999999999999912E-3</v>
      </c>
      <c r="Q95" s="6">
        <v>0.2571</v>
      </c>
      <c r="R95" s="21">
        <v>0.13</v>
      </c>
      <c r="S95" s="22">
        <f t="shared" si="17"/>
        <v>0.12709999999999999</v>
      </c>
      <c r="T95" s="6">
        <v>0.15079999999999999</v>
      </c>
      <c r="U95" s="21">
        <v>0.13</v>
      </c>
      <c r="V95" s="22">
        <f t="shared" si="18"/>
        <v>2.0799999999999985E-2</v>
      </c>
      <c r="W95" s="6">
        <v>0.1434</v>
      </c>
      <c r="X95" s="21">
        <v>0.13</v>
      </c>
      <c r="Y95" s="22">
        <f t="shared" si="19"/>
        <v>1.3399999999999995E-2</v>
      </c>
      <c r="Z95" s="6">
        <v>7.2599999999999998E-2</v>
      </c>
      <c r="AA95" s="21">
        <v>0.13</v>
      </c>
      <c r="AB95" s="22">
        <f t="shared" si="20"/>
        <v>-5.7400000000000007E-2</v>
      </c>
      <c r="AC95" s="6">
        <v>8.3099999999999993E-2</v>
      </c>
      <c r="AD95" s="21">
        <v>0.13</v>
      </c>
      <c r="AE95" s="22">
        <f t="shared" si="21"/>
        <v>-4.6900000000000011E-2</v>
      </c>
      <c r="AF95" s="5">
        <f t="shared" si="24"/>
        <v>-5.2285714285714375E-3</v>
      </c>
      <c r="AG95" s="96">
        <v>47.21</v>
      </c>
      <c r="AH95" s="230">
        <f t="shared" si="22"/>
        <v>1.1691231336283969E-4</v>
      </c>
      <c r="AI95" s="8">
        <f t="shared" si="25"/>
        <v>-6.1128438129713425E-7</v>
      </c>
      <c r="AJ95" s="96">
        <v>59.42</v>
      </c>
      <c r="AK95">
        <v>0.61</v>
      </c>
      <c r="AL95" s="96" t="s">
        <v>13</v>
      </c>
    </row>
    <row r="96" spans="1:38">
      <c r="A96" s="76" t="s">
        <v>2914</v>
      </c>
      <c r="B96" s="6" t="s">
        <v>13</v>
      </c>
      <c r="C96" s="21">
        <v>0.13</v>
      </c>
      <c r="D96" t="s">
        <v>13</v>
      </c>
      <c r="E96" s="6" t="s">
        <v>13</v>
      </c>
      <c r="F96" s="21">
        <v>0.13</v>
      </c>
      <c r="G96" t="s">
        <v>13</v>
      </c>
      <c r="H96" s="6" t="s">
        <v>13</v>
      </c>
      <c r="I96" s="21">
        <v>0.13</v>
      </c>
      <c r="J96" s="22" t="s">
        <v>13</v>
      </c>
      <c r="K96" s="6" t="s">
        <v>13</v>
      </c>
      <c r="L96" s="21">
        <v>0.13</v>
      </c>
      <c r="M96" s="22" t="s">
        <v>13</v>
      </c>
      <c r="N96" s="6" t="s">
        <v>13</v>
      </c>
      <c r="O96" s="21">
        <v>0.13</v>
      </c>
      <c r="P96" s="22" t="s">
        <v>13</v>
      </c>
      <c r="Q96" s="6" t="s">
        <v>13</v>
      </c>
      <c r="R96" s="21">
        <v>0.13</v>
      </c>
      <c r="S96" s="22" t="s">
        <v>13</v>
      </c>
      <c r="T96" s="6">
        <v>0.45</v>
      </c>
      <c r="U96" s="21">
        <v>0.13</v>
      </c>
      <c r="V96" s="22">
        <f t="shared" si="18"/>
        <v>0.32</v>
      </c>
      <c r="W96" s="6">
        <v>0.33</v>
      </c>
      <c r="X96" s="21">
        <v>0.13</v>
      </c>
      <c r="Y96" s="22">
        <f t="shared" si="19"/>
        <v>0.2</v>
      </c>
      <c r="Z96" s="6">
        <v>0.23</v>
      </c>
      <c r="AA96" s="21">
        <v>0.13</v>
      </c>
      <c r="AB96" s="22">
        <f t="shared" si="20"/>
        <v>0.1</v>
      </c>
      <c r="AC96" s="6">
        <v>0.15</v>
      </c>
      <c r="AD96" s="21">
        <v>0.13</v>
      </c>
      <c r="AE96" s="22">
        <f t="shared" si="21"/>
        <v>1.999999999999999E-2</v>
      </c>
      <c r="AF96" s="5">
        <f t="shared" si="24"/>
        <v>0.18000000000000002</v>
      </c>
      <c r="AG96" s="96">
        <v>165.67</v>
      </c>
      <c r="AH96" s="230">
        <f t="shared" si="22"/>
        <v>4.1027034430886783E-4</v>
      </c>
      <c r="AI96" s="8">
        <f t="shared" si="25"/>
        <v>7.3848661975596221E-5</v>
      </c>
      <c r="AJ96" s="96">
        <v>184.14</v>
      </c>
      <c r="AK96">
        <v>1.1299999999999999</v>
      </c>
      <c r="AL96" s="96" t="s">
        <v>13</v>
      </c>
    </row>
    <row r="97" spans="1:38">
      <c r="A97" s="76" t="s">
        <v>2915</v>
      </c>
      <c r="B97" s="6">
        <v>0.23</v>
      </c>
      <c r="C97" s="21">
        <v>0.13</v>
      </c>
      <c r="D97" s="22">
        <f t="shared" si="23"/>
        <v>0.1</v>
      </c>
      <c r="E97" s="6">
        <v>0.35</v>
      </c>
      <c r="F97" s="21">
        <v>0.13</v>
      </c>
      <c r="G97" s="22">
        <f t="shared" si="13"/>
        <v>0.21999999999999997</v>
      </c>
      <c r="H97" s="6">
        <v>0.36</v>
      </c>
      <c r="I97" s="21">
        <v>0.13</v>
      </c>
      <c r="J97" s="22">
        <f t="shared" si="14"/>
        <v>0.22999999999999998</v>
      </c>
      <c r="K97" s="6">
        <v>0.25</v>
      </c>
      <c r="L97" s="21">
        <v>0.13</v>
      </c>
      <c r="M97" s="22">
        <f t="shared" si="15"/>
        <v>0.12</v>
      </c>
      <c r="N97" s="6">
        <v>0.18</v>
      </c>
      <c r="O97" s="21">
        <v>0.13</v>
      </c>
      <c r="P97" s="22">
        <f t="shared" si="16"/>
        <v>4.9999999999999989E-2</v>
      </c>
      <c r="Q97" s="6">
        <v>0.16</v>
      </c>
      <c r="R97" s="21">
        <v>0.13</v>
      </c>
      <c r="S97" s="22">
        <f t="shared" si="17"/>
        <v>0.03</v>
      </c>
      <c r="T97" s="6">
        <v>0.13</v>
      </c>
      <c r="U97" s="21">
        <v>0.13</v>
      </c>
      <c r="V97" s="22">
        <f t="shared" si="18"/>
        <v>0</v>
      </c>
      <c r="W97" s="6">
        <v>0.09</v>
      </c>
      <c r="X97" s="21">
        <v>0.13</v>
      </c>
      <c r="Y97" s="22">
        <f t="shared" si="19"/>
        <v>-4.0000000000000008E-2</v>
      </c>
      <c r="Z97" s="6">
        <v>0.03</v>
      </c>
      <c r="AA97" s="21">
        <v>0.13</v>
      </c>
      <c r="AB97" s="22">
        <f t="shared" si="20"/>
        <v>-0.1</v>
      </c>
      <c r="AC97" s="6">
        <v>0.13</v>
      </c>
      <c r="AD97" s="21">
        <v>0.13</v>
      </c>
      <c r="AE97" s="22">
        <f t="shared" si="21"/>
        <v>0</v>
      </c>
      <c r="AF97" s="5">
        <f t="shared" si="24"/>
        <v>7.8888888888888883E-2</v>
      </c>
      <c r="AG97" s="96">
        <v>66.95</v>
      </c>
      <c r="AH97" s="230">
        <f t="shared" si="22"/>
        <v>1.6579706375009781E-4</v>
      </c>
      <c r="AI97" s="8">
        <f t="shared" si="25"/>
        <v>1.3079546140285493E-5</v>
      </c>
      <c r="AJ97" s="96">
        <v>79.97</v>
      </c>
      <c r="AK97">
        <v>0.36</v>
      </c>
      <c r="AL97" s="96">
        <v>3.82</v>
      </c>
    </row>
    <row r="98" spans="1:38">
      <c r="A98" s="76" t="s">
        <v>2916</v>
      </c>
      <c r="B98" s="6" t="s">
        <v>13</v>
      </c>
      <c r="C98" s="21">
        <v>0.13</v>
      </c>
      <c r="D98" t="s">
        <v>13</v>
      </c>
      <c r="E98" s="6" t="s">
        <v>13</v>
      </c>
      <c r="F98" s="21">
        <v>0.13</v>
      </c>
      <c r="G98" t="s">
        <v>13</v>
      </c>
      <c r="H98" s="6" t="s">
        <v>13</v>
      </c>
      <c r="I98" s="21">
        <v>0.13</v>
      </c>
      <c r="J98" s="22" t="s">
        <v>13</v>
      </c>
      <c r="K98" s="6" t="s">
        <v>13</v>
      </c>
      <c r="L98" s="21">
        <v>0.13</v>
      </c>
      <c r="M98" s="22" t="s">
        <v>13</v>
      </c>
      <c r="N98" s="6">
        <v>0.25679999999999997</v>
      </c>
      <c r="O98" s="21">
        <v>0.13</v>
      </c>
      <c r="P98" s="22">
        <f t="shared" si="16"/>
        <v>0.12679999999999997</v>
      </c>
      <c r="Q98" s="6">
        <v>0.24560000000000001</v>
      </c>
      <c r="R98" s="21">
        <v>0.13</v>
      </c>
      <c r="S98" s="22">
        <f t="shared" si="17"/>
        <v>0.11560000000000001</v>
      </c>
      <c r="T98" s="6">
        <v>0.16350000000000001</v>
      </c>
      <c r="U98" s="21">
        <v>0.13</v>
      </c>
      <c r="V98" s="22">
        <f t="shared" si="18"/>
        <v>3.3500000000000002E-2</v>
      </c>
      <c r="W98" s="6">
        <v>0.21479999999999999</v>
      </c>
      <c r="X98" s="21">
        <v>0.13</v>
      </c>
      <c r="Y98" s="22">
        <f t="shared" si="19"/>
        <v>8.4799999999999986E-2</v>
      </c>
      <c r="Z98" s="6">
        <v>0.28889999999999999</v>
      </c>
      <c r="AA98" s="21">
        <v>0.13</v>
      </c>
      <c r="AB98" s="22">
        <f t="shared" si="20"/>
        <v>0.15889999999999999</v>
      </c>
      <c r="AC98" s="6">
        <v>0.21390000000000001</v>
      </c>
      <c r="AD98" s="21">
        <v>0.13</v>
      </c>
      <c r="AE98" s="22">
        <f t="shared" si="21"/>
        <v>8.3900000000000002E-2</v>
      </c>
      <c r="AF98" s="5">
        <f t="shared" si="24"/>
        <v>8.8919999999999999E-2</v>
      </c>
      <c r="AG98" s="96">
        <v>39.83</v>
      </c>
      <c r="AH98" s="230">
        <f t="shared" si="22"/>
        <v>9.8636251667907321E-5</v>
      </c>
      <c r="AI98" s="8">
        <f t="shared" si="25"/>
        <v>8.7707354983103194E-6</v>
      </c>
      <c r="AJ98" s="96">
        <v>59.1</v>
      </c>
      <c r="AK98">
        <v>0.23</v>
      </c>
      <c r="AL98" s="96" t="s">
        <v>13</v>
      </c>
    </row>
    <row r="99" spans="1:38">
      <c r="A99" s="76" t="s">
        <v>2917</v>
      </c>
      <c r="B99" s="6" t="s">
        <v>13</v>
      </c>
      <c r="C99" s="21">
        <v>0.13</v>
      </c>
      <c r="D99" t="s">
        <v>13</v>
      </c>
      <c r="E99" s="6">
        <v>0.36459999999999998</v>
      </c>
      <c r="F99" s="21">
        <v>0.13</v>
      </c>
      <c r="G99" s="22">
        <f t="shared" si="13"/>
        <v>0.23459999999999998</v>
      </c>
      <c r="H99" s="6">
        <v>0.3241</v>
      </c>
      <c r="I99" s="21">
        <v>0.13</v>
      </c>
      <c r="J99" s="22">
        <f t="shared" si="14"/>
        <v>0.19409999999999999</v>
      </c>
      <c r="K99" s="6">
        <v>0.19489999999999999</v>
      </c>
      <c r="L99" s="21">
        <v>0.13</v>
      </c>
      <c r="M99" s="22">
        <f t="shared" si="15"/>
        <v>6.4899999999999985E-2</v>
      </c>
      <c r="N99" s="6">
        <v>0.219</v>
      </c>
      <c r="O99" s="21">
        <v>0.13</v>
      </c>
      <c r="P99" s="22">
        <f t="shared" si="16"/>
        <v>8.8999999999999996E-2</v>
      </c>
      <c r="Q99" s="6">
        <v>0.22739999999999999</v>
      </c>
      <c r="R99" s="21">
        <v>0.13</v>
      </c>
      <c r="S99" s="22">
        <f t="shared" si="17"/>
        <v>9.7399999999999987E-2</v>
      </c>
      <c r="T99" s="6">
        <v>0.14580000000000001</v>
      </c>
      <c r="U99" s="21">
        <v>0.13</v>
      </c>
      <c r="V99" s="22">
        <f t="shared" si="18"/>
        <v>1.5800000000000008E-2</v>
      </c>
      <c r="W99" s="6">
        <v>0.1673</v>
      </c>
      <c r="X99" s="21">
        <v>0.13</v>
      </c>
      <c r="Y99" s="22">
        <f t="shared" si="19"/>
        <v>3.73E-2</v>
      </c>
      <c r="Z99" s="6">
        <v>0.14560000000000001</v>
      </c>
      <c r="AA99" s="21">
        <v>0.13</v>
      </c>
      <c r="AB99" s="22">
        <f t="shared" si="20"/>
        <v>1.5600000000000003E-2</v>
      </c>
      <c r="AC99" s="6">
        <v>0.16669999999999999</v>
      </c>
      <c r="AD99" s="21">
        <v>0.13</v>
      </c>
      <c r="AE99" s="22">
        <f t="shared" si="21"/>
        <v>3.6699999999999983E-2</v>
      </c>
      <c r="AF99" s="5">
        <f t="shared" si="24"/>
        <v>9.6224999999999991E-2</v>
      </c>
      <c r="AG99" s="96">
        <v>37.71</v>
      </c>
      <c r="AH99" s="230">
        <f t="shared" si="22"/>
        <v>9.3386217685081227E-5</v>
      </c>
      <c r="AI99" s="8">
        <f t="shared" si="25"/>
        <v>8.9860887967469397E-6</v>
      </c>
      <c r="AJ99" s="96">
        <v>41.41</v>
      </c>
      <c r="AK99">
        <v>0.13</v>
      </c>
      <c r="AL99" s="96" t="s">
        <v>13</v>
      </c>
    </row>
    <row r="100" spans="1:38">
      <c r="A100" s="76" t="s">
        <v>2918</v>
      </c>
      <c r="B100" s="6">
        <v>0.1</v>
      </c>
      <c r="C100" s="21">
        <v>0.13</v>
      </c>
      <c r="D100" s="22">
        <f t="shared" si="23"/>
        <v>-0.03</v>
      </c>
      <c r="E100" s="6">
        <v>0.09</v>
      </c>
      <c r="F100" s="21">
        <v>0.13</v>
      </c>
      <c r="G100" s="22">
        <f t="shared" si="13"/>
        <v>-4.0000000000000008E-2</v>
      </c>
      <c r="H100" s="6">
        <v>0.04</v>
      </c>
      <c r="I100" s="21">
        <v>0.13</v>
      </c>
      <c r="J100" s="22">
        <f t="shared" si="14"/>
        <v>-0.09</v>
      </c>
      <c r="K100" s="6">
        <v>0.05</v>
      </c>
      <c r="L100" s="21">
        <v>0.13</v>
      </c>
      <c r="M100" s="22">
        <f t="shared" si="15"/>
        <v>-0.08</v>
      </c>
      <c r="N100" s="6" t="s">
        <v>13</v>
      </c>
      <c r="O100" s="21">
        <v>0.13</v>
      </c>
      <c r="P100" s="22" t="s">
        <v>13</v>
      </c>
      <c r="Q100" s="6">
        <v>0.04</v>
      </c>
      <c r="R100" s="21">
        <v>0.13</v>
      </c>
      <c r="S100" s="22">
        <f t="shared" si="17"/>
        <v>-0.09</v>
      </c>
      <c r="T100" s="6">
        <v>0.04</v>
      </c>
      <c r="U100" s="21">
        <v>0.13</v>
      </c>
      <c r="V100" s="22">
        <f t="shared" si="18"/>
        <v>-0.09</v>
      </c>
      <c r="W100" s="6">
        <v>0</v>
      </c>
      <c r="X100" s="21">
        <v>0.13</v>
      </c>
      <c r="Y100" s="22">
        <f t="shared" si="19"/>
        <v>-0.13</v>
      </c>
      <c r="Z100" s="6">
        <v>0.03</v>
      </c>
      <c r="AA100" s="21">
        <v>0.13</v>
      </c>
      <c r="AB100" s="22">
        <f t="shared" si="20"/>
        <v>-0.1</v>
      </c>
      <c r="AC100" s="6">
        <v>0.04</v>
      </c>
      <c r="AD100" s="21">
        <v>0.13</v>
      </c>
      <c r="AE100" s="22">
        <f t="shared" si="21"/>
        <v>-0.09</v>
      </c>
      <c r="AF100" s="5">
        <f t="shared" si="24"/>
        <v>-7.9999999999999988E-2</v>
      </c>
      <c r="AG100" s="96">
        <v>179.71</v>
      </c>
      <c r="AH100" s="230">
        <f t="shared" si="22"/>
        <v>4.450394372894709E-4</v>
      </c>
      <c r="AI100" s="8">
        <f t="shared" si="25"/>
        <v>-3.5603154983157666E-5</v>
      </c>
      <c r="AJ100" s="96">
        <v>325.95999999999998</v>
      </c>
      <c r="AK100">
        <v>0.28000000000000003</v>
      </c>
      <c r="AL100" s="96">
        <v>-13.73</v>
      </c>
    </row>
    <row r="101" spans="1:38">
      <c r="A101" s="76" t="s">
        <v>2919</v>
      </c>
      <c r="B101" s="6" t="s">
        <v>13</v>
      </c>
      <c r="C101" s="21">
        <v>0.13</v>
      </c>
      <c r="D101" t="s">
        <v>13</v>
      </c>
      <c r="E101" s="6" t="s">
        <v>13</v>
      </c>
      <c r="F101" s="21">
        <v>0.13</v>
      </c>
      <c r="G101" t="s">
        <v>13</v>
      </c>
      <c r="H101" s="6" t="s">
        <v>13</v>
      </c>
      <c r="I101" s="21">
        <v>0.13</v>
      </c>
      <c r="J101" s="22" t="s">
        <v>13</v>
      </c>
      <c r="K101" s="6">
        <v>0.16950000000000001</v>
      </c>
      <c r="L101" s="21">
        <v>0.13</v>
      </c>
      <c r="M101" s="22">
        <f t="shared" si="15"/>
        <v>3.9500000000000007E-2</v>
      </c>
      <c r="N101" s="6">
        <v>0.28139999999999998</v>
      </c>
      <c r="O101" s="21">
        <v>0.13</v>
      </c>
      <c r="P101" s="22">
        <f t="shared" si="16"/>
        <v>0.15139999999999998</v>
      </c>
      <c r="Q101" s="6">
        <v>0.26900000000000002</v>
      </c>
      <c r="R101" s="21">
        <v>0.13</v>
      </c>
      <c r="S101" s="22">
        <f t="shared" si="17"/>
        <v>0.13900000000000001</v>
      </c>
      <c r="T101" s="6">
        <v>0.27750000000000002</v>
      </c>
      <c r="U101" s="21">
        <v>0.13</v>
      </c>
      <c r="V101" s="22">
        <f t="shared" si="18"/>
        <v>0.14750000000000002</v>
      </c>
      <c r="W101" s="6">
        <v>0.2135</v>
      </c>
      <c r="X101" s="21">
        <v>0.13</v>
      </c>
      <c r="Y101" s="22">
        <f t="shared" si="19"/>
        <v>8.3499999999999991E-2</v>
      </c>
      <c r="Z101" s="6">
        <v>0.16789999999999999</v>
      </c>
      <c r="AA101" s="21">
        <v>0.13</v>
      </c>
      <c r="AB101" s="22">
        <f t="shared" si="20"/>
        <v>3.7899999999999989E-2</v>
      </c>
      <c r="AC101" s="6">
        <v>5.6800000000000003E-2</v>
      </c>
      <c r="AD101" s="21">
        <v>0.13</v>
      </c>
      <c r="AE101" s="22">
        <f t="shared" si="21"/>
        <v>-7.3200000000000001E-2</v>
      </c>
      <c r="AF101" s="5">
        <f t="shared" si="24"/>
        <v>8.1283333333333332E-2</v>
      </c>
      <c r="AG101" s="96">
        <v>16.84</v>
      </c>
      <c r="AH101" s="230">
        <f t="shared" si="22"/>
        <v>4.1703100127731841E-5</v>
      </c>
      <c r="AI101" s="8">
        <f t="shared" si="25"/>
        <v>3.3897669887158032E-6</v>
      </c>
      <c r="AJ101" s="96">
        <v>17.79</v>
      </c>
      <c r="AK101">
        <v>0</v>
      </c>
      <c r="AL101" s="96" t="s">
        <v>13</v>
      </c>
    </row>
    <row r="102" spans="1:38">
      <c r="A102" s="76" t="s">
        <v>2920</v>
      </c>
      <c r="B102" s="6" t="s">
        <v>13</v>
      </c>
      <c r="C102" s="21">
        <v>0.13</v>
      </c>
      <c r="D102" t="s">
        <v>13</v>
      </c>
      <c r="E102" s="6">
        <v>-4.65E-2</v>
      </c>
      <c r="F102" s="21">
        <v>0.13</v>
      </c>
      <c r="G102" s="22">
        <f t="shared" si="13"/>
        <v>-0.17649999999999999</v>
      </c>
      <c r="H102" s="6" t="s">
        <v>13</v>
      </c>
      <c r="I102" s="21">
        <v>0.13</v>
      </c>
      <c r="J102" s="22" t="s">
        <v>13</v>
      </c>
      <c r="K102" s="6" t="s">
        <v>13</v>
      </c>
      <c r="L102" s="21">
        <v>0.13</v>
      </c>
      <c r="M102" s="22" t="s">
        <v>13</v>
      </c>
      <c r="N102" s="6" t="s">
        <v>13</v>
      </c>
      <c r="O102" s="21">
        <v>0.13</v>
      </c>
      <c r="P102" s="22" t="s">
        <v>13</v>
      </c>
      <c r="Q102" s="6" t="s">
        <v>13</v>
      </c>
      <c r="R102" s="21">
        <v>0.13</v>
      </c>
      <c r="S102" s="22" t="s">
        <v>13</v>
      </c>
      <c r="T102" s="6">
        <v>0.442</v>
      </c>
      <c r="U102" s="21">
        <v>0.13</v>
      </c>
      <c r="V102" s="22">
        <f t="shared" si="18"/>
        <v>0.312</v>
      </c>
      <c r="W102" s="6">
        <v>0.54220000000000002</v>
      </c>
      <c r="X102" s="21">
        <v>0.13</v>
      </c>
      <c r="Y102" s="22">
        <f t="shared" si="19"/>
        <v>0.41220000000000001</v>
      </c>
      <c r="Z102" s="6">
        <v>0.53739999999999999</v>
      </c>
      <c r="AA102" s="21">
        <v>0.13</v>
      </c>
      <c r="AB102" s="22">
        <f t="shared" si="20"/>
        <v>0.40739999999999998</v>
      </c>
      <c r="AC102" s="6">
        <v>0.1009</v>
      </c>
      <c r="AD102" s="21">
        <v>0.13</v>
      </c>
      <c r="AE102" s="22">
        <f t="shared" si="21"/>
        <v>-2.9100000000000001E-2</v>
      </c>
      <c r="AF102" s="5">
        <f t="shared" si="24"/>
        <v>0.12965000000000002</v>
      </c>
      <c r="AG102" s="96">
        <v>33.53</v>
      </c>
      <c r="AH102" s="230">
        <f t="shared" si="22"/>
        <v>8.3034735586867505E-5</v>
      </c>
      <c r="AI102" s="8">
        <f t="shared" si="25"/>
        <v>1.0765453468837373E-5</v>
      </c>
      <c r="AJ102" s="96">
        <v>37.729999999999997</v>
      </c>
      <c r="AK102">
        <v>0</v>
      </c>
      <c r="AL102" s="96" t="s">
        <v>13</v>
      </c>
    </row>
    <row r="103" spans="1:38">
      <c r="A103" s="76" t="s">
        <v>2921</v>
      </c>
      <c r="B103" s="6" t="s">
        <v>13</v>
      </c>
      <c r="C103" s="21">
        <v>0.13</v>
      </c>
      <c r="D103" t="s">
        <v>13</v>
      </c>
      <c r="E103" s="6" t="s">
        <v>13</v>
      </c>
      <c r="F103" s="21">
        <v>0.13</v>
      </c>
      <c r="G103" t="s">
        <v>13</v>
      </c>
      <c r="H103" s="6">
        <v>0.38569999999999999</v>
      </c>
      <c r="I103" s="21">
        <v>0.13</v>
      </c>
      <c r="J103" s="22">
        <f t="shared" si="14"/>
        <v>0.25569999999999998</v>
      </c>
      <c r="K103" s="6">
        <v>0.42799999999999999</v>
      </c>
      <c r="L103" s="21">
        <v>0.13</v>
      </c>
      <c r="M103" s="22">
        <f t="shared" si="15"/>
        <v>0.29799999999999999</v>
      </c>
      <c r="N103" s="6">
        <v>0.33489999999999998</v>
      </c>
      <c r="O103" s="21">
        <v>0.13</v>
      </c>
      <c r="P103" s="22">
        <f t="shared" si="16"/>
        <v>0.20489999999999997</v>
      </c>
      <c r="Q103" s="6">
        <v>0.10879999999999999</v>
      </c>
      <c r="R103" s="21">
        <v>0.13</v>
      </c>
      <c r="S103" s="22">
        <f t="shared" si="17"/>
        <v>-2.1200000000000011E-2</v>
      </c>
      <c r="T103" s="6">
        <v>-0.13519999999999999</v>
      </c>
      <c r="U103" s="21">
        <v>0.13</v>
      </c>
      <c r="V103" s="22">
        <f t="shared" si="18"/>
        <v>-0.26519999999999999</v>
      </c>
      <c r="W103" s="6">
        <v>-0.2107</v>
      </c>
      <c r="X103" s="21">
        <v>0.13</v>
      </c>
      <c r="Y103" s="22">
        <f t="shared" si="19"/>
        <v>-0.3407</v>
      </c>
      <c r="Z103" s="6">
        <v>-7.6600000000000001E-2</v>
      </c>
      <c r="AA103" s="21">
        <v>0.13</v>
      </c>
      <c r="AB103" s="22">
        <f t="shared" si="20"/>
        <v>-0.20660000000000001</v>
      </c>
      <c r="AC103" s="6">
        <v>-7.1199999999999999E-2</v>
      </c>
      <c r="AD103" s="21">
        <v>0.13</v>
      </c>
      <c r="AE103" s="22">
        <f t="shared" si="21"/>
        <v>-0.20119999999999999</v>
      </c>
      <c r="AF103" s="5">
        <f t="shared" si="24"/>
        <v>-9.9571428571428623E-3</v>
      </c>
      <c r="AG103" s="96">
        <v>36.979999999999997</v>
      </c>
      <c r="AH103" s="230">
        <f t="shared" si="22"/>
        <v>9.1578422964579779E-5</v>
      </c>
      <c r="AI103" s="8">
        <f t="shared" si="25"/>
        <v>-9.1185944009017337E-7</v>
      </c>
      <c r="AJ103" s="96">
        <v>63.35</v>
      </c>
      <c r="AK103">
        <v>0.53</v>
      </c>
      <c r="AL103" s="96" t="s">
        <v>13</v>
      </c>
    </row>
    <row r="104" spans="1:38">
      <c r="A104" s="76" t="s">
        <v>2922</v>
      </c>
      <c r="B104" s="6">
        <v>0.23</v>
      </c>
      <c r="C104" s="21">
        <v>0.13</v>
      </c>
      <c r="D104" s="22">
        <f t="shared" si="23"/>
        <v>0.1</v>
      </c>
      <c r="E104" s="6">
        <v>0.22</v>
      </c>
      <c r="F104" s="21">
        <v>0.13</v>
      </c>
      <c r="G104" s="22">
        <f t="shared" si="13"/>
        <v>0.09</v>
      </c>
      <c r="H104" s="6">
        <v>0.32</v>
      </c>
      <c r="I104" s="21">
        <v>0.13</v>
      </c>
      <c r="J104" s="22">
        <f t="shared" si="14"/>
        <v>0.19</v>
      </c>
      <c r="K104" s="6">
        <v>0.11</v>
      </c>
      <c r="L104" s="21">
        <v>0.13</v>
      </c>
      <c r="M104" s="22">
        <f t="shared" si="15"/>
        <v>-2.0000000000000004E-2</v>
      </c>
      <c r="N104" s="6">
        <v>0.1</v>
      </c>
      <c r="O104" s="21">
        <v>0.13</v>
      </c>
      <c r="P104" s="22">
        <f t="shared" si="16"/>
        <v>-0.03</v>
      </c>
      <c r="Q104" s="6">
        <v>0.1</v>
      </c>
      <c r="R104" s="21">
        <v>0.13</v>
      </c>
      <c r="S104" s="22">
        <f t="shared" si="17"/>
        <v>-0.03</v>
      </c>
      <c r="T104" s="6">
        <v>0.16</v>
      </c>
      <c r="U104" s="21">
        <v>0.13</v>
      </c>
      <c r="V104" s="22">
        <f t="shared" si="18"/>
        <v>0.03</v>
      </c>
      <c r="W104" s="6">
        <v>0.18</v>
      </c>
      <c r="X104" s="21">
        <v>0.13</v>
      </c>
      <c r="Y104" s="22">
        <f t="shared" si="19"/>
        <v>4.9999999999999989E-2</v>
      </c>
      <c r="Z104" s="6">
        <v>7.0000000000000007E-2</v>
      </c>
      <c r="AA104" s="21">
        <v>0.13</v>
      </c>
      <c r="AB104" s="22">
        <f t="shared" si="20"/>
        <v>-0.06</v>
      </c>
      <c r="AC104" s="6">
        <v>0.09</v>
      </c>
      <c r="AD104" s="21">
        <v>0.13</v>
      </c>
      <c r="AE104" s="22">
        <f t="shared" si="21"/>
        <v>-4.0000000000000008E-2</v>
      </c>
      <c r="AF104" s="5">
        <f t="shared" si="24"/>
        <v>3.7777777777777771E-2</v>
      </c>
      <c r="AG104" s="96">
        <v>152.02000000000001</v>
      </c>
      <c r="AH104" s="230">
        <f t="shared" si="22"/>
        <v>3.7646705946661491E-4</v>
      </c>
      <c r="AI104" s="8">
        <f t="shared" si="25"/>
        <v>1.4222088913183228E-5</v>
      </c>
      <c r="AJ104" s="96">
        <v>236.96</v>
      </c>
      <c r="AK104">
        <v>0.44</v>
      </c>
      <c r="AL104" s="96">
        <v>-7.13</v>
      </c>
    </row>
    <row r="105" spans="1:38">
      <c r="A105" s="76" t="s">
        <v>2923</v>
      </c>
      <c r="B105" s="6">
        <v>-7.22E-2</v>
      </c>
      <c r="C105" s="21">
        <v>0.13</v>
      </c>
      <c r="D105" s="22">
        <f t="shared" si="23"/>
        <v>-0.20219999999999999</v>
      </c>
      <c r="E105" s="6">
        <v>-6.4000000000000001E-2</v>
      </c>
      <c r="F105" s="21">
        <v>0.13</v>
      </c>
      <c r="G105" s="22">
        <f t="shared" si="13"/>
        <v>-0.19400000000000001</v>
      </c>
      <c r="H105" s="6">
        <v>-0.4758</v>
      </c>
      <c r="I105" s="21">
        <v>0.13</v>
      </c>
      <c r="J105" s="22">
        <f t="shared" si="14"/>
        <v>-0.60580000000000001</v>
      </c>
      <c r="K105" s="6">
        <v>-0.34050000000000002</v>
      </c>
      <c r="L105" s="21">
        <v>0.13</v>
      </c>
      <c r="M105" s="22">
        <f t="shared" si="15"/>
        <v>-0.47050000000000003</v>
      </c>
      <c r="N105" s="6">
        <v>-0.32519999999999999</v>
      </c>
      <c r="O105" s="21">
        <v>0.13</v>
      </c>
      <c r="P105" s="22">
        <f t="shared" si="16"/>
        <v>-0.45519999999999999</v>
      </c>
      <c r="Q105" s="6">
        <v>-0.51919999999999999</v>
      </c>
      <c r="R105" s="21">
        <v>0.13</v>
      </c>
      <c r="S105" s="22">
        <f t="shared" si="17"/>
        <v>-0.6492</v>
      </c>
      <c r="T105" s="6">
        <v>-0.5877</v>
      </c>
      <c r="U105" s="21">
        <v>0.13</v>
      </c>
      <c r="V105" s="22">
        <f t="shared" si="18"/>
        <v>-0.7177</v>
      </c>
      <c r="W105" s="6">
        <v>-7.17E-2</v>
      </c>
      <c r="X105" s="21">
        <v>0.13</v>
      </c>
      <c r="Y105" s="22">
        <f t="shared" si="19"/>
        <v>-0.20169999999999999</v>
      </c>
      <c r="Z105" s="6">
        <v>-3.5200000000000002E-2</v>
      </c>
      <c r="AA105" s="21">
        <v>0.13</v>
      </c>
      <c r="AB105" s="22">
        <f t="shared" si="20"/>
        <v>-0.16520000000000001</v>
      </c>
      <c r="AC105" s="6">
        <v>-2.2800000000000001E-2</v>
      </c>
      <c r="AD105" s="21">
        <v>0.13</v>
      </c>
      <c r="AE105" s="22">
        <f t="shared" si="21"/>
        <v>-0.15279999999999999</v>
      </c>
      <c r="AF105" s="5">
        <f t="shared" si="24"/>
        <v>-0.40545555555555551</v>
      </c>
      <c r="AG105" s="96">
        <v>70.62</v>
      </c>
      <c r="AH105" s="230">
        <f t="shared" si="22"/>
        <v>1.7488556597508451E-4</v>
      </c>
      <c r="AI105" s="8">
        <f t="shared" si="25"/>
        <v>-7.0908324311075641E-5</v>
      </c>
      <c r="AJ105" s="96">
        <v>75.61</v>
      </c>
      <c r="AK105">
        <v>0.12</v>
      </c>
      <c r="AL105" s="96">
        <v>-12.09</v>
      </c>
    </row>
    <row r="106" spans="1:38">
      <c r="A106" s="76" t="s">
        <v>2924</v>
      </c>
      <c r="B106" s="6">
        <v>0.12620000000000001</v>
      </c>
      <c r="C106" s="21">
        <v>0.13</v>
      </c>
      <c r="D106" s="22">
        <f t="shared" si="23"/>
        <v>-3.7999999999999978E-3</v>
      </c>
      <c r="E106" s="6">
        <v>0.27039999999999997</v>
      </c>
      <c r="F106" s="21">
        <v>0.13</v>
      </c>
      <c r="G106" s="22">
        <f t="shared" si="13"/>
        <v>0.14039999999999997</v>
      </c>
      <c r="H106" s="6">
        <v>0.1077</v>
      </c>
      <c r="I106" s="21">
        <v>0.13</v>
      </c>
      <c r="J106" s="22">
        <f t="shared" si="14"/>
        <v>-2.23E-2</v>
      </c>
      <c r="K106" s="6">
        <v>-4.3E-3</v>
      </c>
      <c r="L106" s="21">
        <v>0.13</v>
      </c>
      <c r="M106" s="22">
        <f t="shared" si="15"/>
        <v>-0.1343</v>
      </c>
      <c r="N106" s="6">
        <v>-3.2599999999999997E-2</v>
      </c>
      <c r="O106" s="21">
        <v>0.13</v>
      </c>
      <c r="P106" s="22">
        <f t="shared" si="16"/>
        <v>-0.16259999999999999</v>
      </c>
      <c r="Q106" s="6">
        <v>1.54E-2</v>
      </c>
      <c r="R106" s="21">
        <v>0.13</v>
      </c>
      <c r="S106" s="22">
        <f t="shared" si="17"/>
        <v>-0.11460000000000001</v>
      </c>
      <c r="T106" s="6">
        <v>0.1022</v>
      </c>
      <c r="U106" s="21">
        <v>0.13</v>
      </c>
      <c r="V106" s="22">
        <f t="shared" si="18"/>
        <v>-2.7800000000000005E-2</v>
      </c>
      <c r="W106" s="6">
        <v>0.15379999999999999</v>
      </c>
      <c r="X106" s="21">
        <v>0.13</v>
      </c>
      <c r="Y106" s="22">
        <f t="shared" si="19"/>
        <v>2.3799999999999988E-2</v>
      </c>
      <c r="Z106" s="6">
        <v>0.61329999999999996</v>
      </c>
      <c r="AA106" s="21">
        <v>0.13</v>
      </c>
      <c r="AB106" s="22">
        <f t="shared" si="20"/>
        <v>0.48329999999999995</v>
      </c>
      <c r="AC106" s="6">
        <v>0.46179999999999999</v>
      </c>
      <c r="AD106" s="21">
        <v>0.13</v>
      </c>
      <c r="AE106" s="22">
        <f t="shared" si="21"/>
        <v>0.33179999999999998</v>
      </c>
      <c r="AF106" s="5">
        <f t="shared" si="24"/>
        <v>3.3999999999999955E-3</v>
      </c>
      <c r="AG106" s="96">
        <v>22.34</v>
      </c>
      <c r="AH106" s="230">
        <f t="shared" si="22"/>
        <v>5.5323471309592006E-5</v>
      </c>
      <c r="AI106" s="8">
        <f t="shared" si="25"/>
        <v>1.8809980245261258E-7</v>
      </c>
      <c r="AJ106" s="96">
        <v>26.91</v>
      </c>
      <c r="AK106">
        <v>0</v>
      </c>
      <c r="AL106" s="96" t="s">
        <v>13</v>
      </c>
    </row>
    <row r="107" spans="1:38">
      <c r="A107" s="76" t="s">
        <v>2925</v>
      </c>
      <c r="B107" s="6">
        <v>0.01</v>
      </c>
      <c r="C107" s="21">
        <v>0.13</v>
      </c>
      <c r="D107" s="22">
        <f t="shared" si="23"/>
        <v>-0.12000000000000001</v>
      </c>
      <c r="E107" s="6">
        <v>0</v>
      </c>
      <c r="F107" s="21">
        <v>0.13</v>
      </c>
      <c r="G107" s="22">
        <f t="shared" si="13"/>
        <v>-0.13</v>
      </c>
      <c r="H107" s="6">
        <v>0.03</v>
      </c>
      <c r="I107" s="21">
        <v>0.13</v>
      </c>
      <c r="J107" s="22">
        <f t="shared" si="14"/>
        <v>-0.1</v>
      </c>
      <c r="K107" s="6">
        <v>-0.01</v>
      </c>
      <c r="L107" s="21">
        <v>0.13</v>
      </c>
      <c r="M107" s="22">
        <f t="shared" si="15"/>
        <v>-0.14000000000000001</v>
      </c>
      <c r="N107" s="6">
        <v>-0.17</v>
      </c>
      <c r="O107" s="21">
        <v>0.13</v>
      </c>
      <c r="P107" s="22">
        <f t="shared" si="16"/>
        <v>-0.30000000000000004</v>
      </c>
      <c r="Q107" s="6">
        <v>-0.01</v>
      </c>
      <c r="R107" s="21">
        <v>0.13</v>
      </c>
      <c r="S107" s="22">
        <f t="shared" si="17"/>
        <v>-0.14000000000000001</v>
      </c>
      <c r="T107" s="6">
        <v>0.02</v>
      </c>
      <c r="U107" s="21">
        <v>0.13</v>
      </c>
      <c r="V107" s="22">
        <f t="shared" si="18"/>
        <v>-0.11</v>
      </c>
      <c r="W107" s="6">
        <v>0.02</v>
      </c>
      <c r="X107" s="21">
        <v>0.13</v>
      </c>
      <c r="Y107" s="22">
        <f t="shared" si="19"/>
        <v>-0.11</v>
      </c>
      <c r="Z107" s="6">
        <v>0.04</v>
      </c>
      <c r="AA107" s="21">
        <v>0.13</v>
      </c>
      <c r="AB107" s="22">
        <f t="shared" si="20"/>
        <v>-0.09</v>
      </c>
      <c r="AC107" s="6">
        <v>0.04</v>
      </c>
      <c r="AD107" s="21">
        <v>0.13</v>
      </c>
      <c r="AE107" s="22">
        <f t="shared" si="21"/>
        <v>-0.09</v>
      </c>
      <c r="AF107" s="5">
        <f t="shared" si="24"/>
        <v>-0.1377777777777778</v>
      </c>
      <c r="AG107" s="96">
        <v>206.95</v>
      </c>
      <c r="AH107" s="230">
        <f t="shared" si="22"/>
        <v>5.1249742110653831E-4</v>
      </c>
      <c r="AI107" s="8">
        <f t="shared" si="25"/>
        <v>-7.0610755796900843E-5</v>
      </c>
      <c r="AJ107" s="96">
        <v>267.64999999999998</v>
      </c>
      <c r="AK107">
        <v>0.04</v>
      </c>
      <c r="AL107" s="96">
        <v>-11.07</v>
      </c>
    </row>
    <row r="108" spans="1:38">
      <c r="A108" s="76" t="s">
        <v>2926</v>
      </c>
      <c r="B108" s="6">
        <v>-0.01</v>
      </c>
      <c r="C108" s="21">
        <v>0.13</v>
      </c>
      <c r="D108" s="22">
        <f t="shared" si="23"/>
        <v>-0.14000000000000001</v>
      </c>
      <c r="E108" s="6">
        <v>0.01</v>
      </c>
      <c r="F108" s="21">
        <v>0.13</v>
      </c>
      <c r="G108" s="22">
        <f t="shared" si="13"/>
        <v>-0.12000000000000001</v>
      </c>
      <c r="H108" s="6">
        <v>0.02</v>
      </c>
      <c r="I108" s="21">
        <v>0.13</v>
      </c>
      <c r="J108" s="22">
        <f t="shared" si="14"/>
        <v>-0.11</v>
      </c>
      <c r="K108" s="6">
        <v>0.16</v>
      </c>
      <c r="L108" s="21">
        <v>0.13</v>
      </c>
      <c r="M108" s="22">
        <f t="shared" si="15"/>
        <v>0.03</v>
      </c>
      <c r="N108" s="6">
        <v>0.12</v>
      </c>
      <c r="O108" s="21">
        <v>0.13</v>
      </c>
      <c r="P108" s="22">
        <f t="shared" si="16"/>
        <v>-1.0000000000000009E-2</v>
      </c>
      <c r="Q108" s="6">
        <v>0.09</v>
      </c>
      <c r="R108" s="21">
        <v>0.13</v>
      </c>
      <c r="S108" s="22">
        <f t="shared" si="17"/>
        <v>-4.0000000000000008E-2</v>
      </c>
      <c r="T108" s="6">
        <v>0.12</v>
      </c>
      <c r="U108" s="21">
        <v>0.13</v>
      </c>
      <c r="V108" s="22">
        <f t="shared" si="18"/>
        <v>-1.0000000000000009E-2</v>
      </c>
      <c r="W108" s="6">
        <v>0.08</v>
      </c>
      <c r="X108" s="21">
        <v>0.13</v>
      </c>
      <c r="Y108" s="22">
        <f t="shared" si="19"/>
        <v>-0.05</v>
      </c>
      <c r="Z108" s="6">
        <v>0.08</v>
      </c>
      <c r="AA108" s="21">
        <v>0.13</v>
      </c>
      <c r="AB108" s="22">
        <f t="shared" si="20"/>
        <v>-0.05</v>
      </c>
      <c r="AC108" s="6">
        <v>-0.04</v>
      </c>
      <c r="AD108" s="21">
        <v>0.13</v>
      </c>
      <c r="AE108" s="22">
        <f t="shared" si="21"/>
        <v>-0.17</v>
      </c>
      <c r="AF108" s="5">
        <f t="shared" si="24"/>
        <v>-6.8888888888888888E-2</v>
      </c>
      <c r="AG108" s="96">
        <v>22.19</v>
      </c>
      <c r="AH108" s="230">
        <f t="shared" si="22"/>
        <v>5.4952006640995823E-5</v>
      </c>
      <c r="AI108" s="8">
        <f t="shared" si="25"/>
        <v>-3.7855826797130456E-6</v>
      </c>
      <c r="AJ108" s="96">
        <v>56.99</v>
      </c>
      <c r="AK108">
        <v>0</v>
      </c>
      <c r="AL108" s="96">
        <v>16.72</v>
      </c>
    </row>
    <row r="109" spans="1:38">
      <c r="A109" s="76" t="s">
        <v>2927</v>
      </c>
      <c r="B109" s="6">
        <v>0.04</v>
      </c>
      <c r="C109" s="21">
        <v>0.13</v>
      </c>
      <c r="D109" s="22">
        <f t="shared" si="23"/>
        <v>-0.09</v>
      </c>
      <c r="E109" s="6">
        <v>5.0200000000000002E-2</v>
      </c>
      <c r="F109" s="21">
        <v>0.13</v>
      </c>
      <c r="G109" s="22">
        <f t="shared" si="13"/>
        <v>-7.980000000000001E-2</v>
      </c>
      <c r="H109" s="6">
        <v>6.6799999999999998E-2</v>
      </c>
      <c r="I109" s="21">
        <v>0.13</v>
      </c>
      <c r="J109" s="22">
        <f t="shared" si="14"/>
        <v>-6.3200000000000006E-2</v>
      </c>
      <c r="K109" s="6">
        <v>0.10780000000000001</v>
      </c>
      <c r="L109" s="21">
        <v>0.13</v>
      </c>
      <c r="M109" s="22">
        <f t="shared" si="15"/>
        <v>-2.2199999999999998E-2</v>
      </c>
      <c r="N109" s="6">
        <v>4.4400000000000002E-2</v>
      </c>
      <c r="O109" s="21">
        <v>0.13</v>
      </c>
      <c r="P109" s="22">
        <f t="shared" si="16"/>
        <v>-8.5600000000000009E-2</v>
      </c>
      <c r="Q109" s="6">
        <v>2.1399999999999999E-2</v>
      </c>
      <c r="R109" s="21">
        <v>0.13</v>
      </c>
      <c r="S109" s="22">
        <f t="shared" si="17"/>
        <v>-0.1086</v>
      </c>
      <c r="T109" s="6">
        <v>-5.8700000000000002E-2</v>
      </c>
      <c r="U109" s="21">
        <v>0.13</v>
      </c>
      <c r="V109" s="22">
        <f t="shared" si="18"/>
        <v>-0.18870000000000001</v>
      </c>
      <c r="W109" s="6">
        <v>-2.1299999999999999E-2</v>
      </c>
      <c r="X109" s="21">
        <v>0.13</v>
      </c>
      <c r="Y109" s="22">
        <f t="shared" si="19"/>
        <v>-0.15129999999999999</v>
      </c>
      <c r="Z109" s="6">
        <v>1.11E-2</v>
      </c>
      <c r="AA109" s="21">
        <v>0.13</v>
      </c>
      <c r="AB109" s="22">
        <f t="shared" si="20"/>
        <v>-0.11890000000000001</v>
      </c>
      <c r="AC109" s="6">
        <v>9.9000000000000008E-3</v>
      </c>
      <c r="AD109" s="21">
        <v>0.13</v>
      </c>
      <c r="AE109" s="22">
        <f t="shared" si="21"/>
        <v>-0.1201</v>
      </c>
      <c r="AF109" s="5">
        <f t="shared" si="24"/>
        <v>-0.10105555555555555</v>
      </c>
      <c r="AG109" s="96">
        <v>45.96</v>
      </c>
      <c r="AH109" s="230">
        <f t="shared" si="22"/>
        <v>1.1381677445787147E-4</v>
      </c>
      <c r="AI109" s="8">
        <f t="shared" si="25"/>
        <v>-1.1501817374381567E-5</v>
      </c>
      <c r="AJ109" s="96">
        <v>57.05</v>
      </c>
      <c r="AK109">
        <v>0.05</v>
      </c>
      <c r="AL109" s="96">
        <v>-9</v>
      </c>
    </row>
    <row r="110" spans="1:38">
      <c r="A110" s="76" t="s">
        <v>2928</v>
      </c>
      <c r="B110" s="6">
        <v>1.5800000000000002E-2</v>
      </c>
      <c r="C110" s="21">
        <v>0.13</v>
      </c>
      <c r="D110" s="22">
        <f t="shared" si="23"/>
        <v>-0.1142</v>
      </c>
      <c r="E110" s="6">
        <v>8.6999999999999994E-3</v>
      </c>
      <c r="F110" s="21">
        <v>0.13</v>
      </c>
      <c r="G110" s="22">
        <f t="shared" si="13"/>
        <v>-0.12130000000000001</v>
      </c>
      <c r="H110" s="6">
        <v>2.6100000000000002E-2</v>
      </c>
      <c r="I110" s="21">
        <v>0.13</v>
      </c>
      <c r="J110" s="22">
        <f t="shared" si="14"/>
        <v>-0.10390000000000001</v>
      </c>
      <c r="K110" s="6">
        <v>4.0800000000000003E-2</v>
      </c>
      <c r="L110" s="21">
        <v>0.13</v>
      </c>
      <c r="M110" s="22">
        <f t="shared" si="15"/>
        <v>-8.9200000000000002E-2</v>
      </c>
      <c r="N110" s="6">
        <v>3.9800000000000002E-2</v>
      </c>
      <c r="O110" s="21">
        <v>0.13</v>
      </c>
      <c r="P110" s="22">
        <f t="shared" si="16"/>
        <v>-9.0200000000000002E-2</v>
      </c>
      <c r="Q110" s="6">
        <v>4.6699999999999998E-2</v>
      </c>
      <c r="R110" s="21">
        <v>0.13</v>
      </c>
      <c r="S110" s="22">
        <f t="shared" si="17"/>
        <v>-8.3300000000000013E-2</v>
      </c>
      <c r="T110" s="6">
        <v>2.4E-2</v>
      </c>
      <c r="U110" s="21">
        <v>0.13</v>
      </c>
      <c r="V110" s="22">
        <f t="shared" si="18"/>
        <v>-0.10600000000000001</v>
      </c>
      <c r="W110" s="6">
        <v>5.3400000000000003E-2</v>
      </c>
      <c r="X110" s="21">
        <v>0.13</v>
      </c>
      <c r="Y110" s="22">
        <f t="shared" si="19"/>
        <v>-7.6600000000000001E-2</v>
      </c>
      <c r="Z110" s="6">
        <v>4.3200000000000002E-2</v>
      </c>
      <c r="AA110" s="21">
        <v>0.13</v>
      </c>
      <c r="AB110" s="22">
        <f t="shared" si="20"/>
        <v>-8.6800000000000002E-2</v>
      </c>
      <c r="AC110" s="6">
        <v>-0.14860000000000001</v>
      </c>
      <c r="AD110" s="21">
        <v>0.13</v>
      </c>
      <c r="AE110" s="22">
        <f t="shared" si="21"/>
        <v>-0.27860000000000001</v>
      </c>
      <c r="AF110" s="5">
        <f t="shared" si="24"/>
        <v>-0.11814444444444444</v>
      </c>
      <c r="AG110" s="96">
        <v>45.87</v>
      </c>
      <c r="AH110" s="230">
        <f t="shared" si="22"/>
        <v>1.1359389565671375E-4</v>
      </c>
      <c r="AI110" s="8">
        <f t="shared" si="25"/>
        <v>-1.3420487694642636E-5</v>
      </c>
      <c r="AJ110" s="96">
        <v>59.51</v>
      </c>
      <c r="AK110">
        <v>0.3</v>
      </c>
      <c r="AL110" s="96">
        <v>-9.52</v>
      </c>
    </row>
    <row r="111" spans="1:38">
      <c r="A111" s="76" t="s">
        <v>2929</v>
      </c>
      <c r="B111" s="6">
        <v>0.1595</v>
      </c>
      <c r="C111" s="21">
        <v>0.13</v>
      </c>
      <c r="D111" s="22">
        <f t="shared" si="23"/>
        <v>2.9499999999999998E-2</v>
      </c>
      <c r="E111" s="6">
        <v>0.64270000000000005</v>
      </c>
      <c r="F111" s="21">
        <v>0.13</v>
      </c>
      <c r="G111" s="22">
        <f t="shared" si="13"/>
        <v>0.51270000000000004</v>
      </c>
      <c r="H111" s="6">
        <v>0.18010000000000001</v>
      </c>
      <c r="I111" s="21">
        <v>0.13</v>
      </c>
      <c r="J111" s="22">
        <f t="shared" si="14"/>
        <v>5.0100000000000006E-2</v>
      </c>
      <c r="K111" s="6">
        <v>0.22770000000000001</v>
      </c>
      <c r="L111" s="21">
        <v>0.13</v>
      </c>
      <c r="M111" s="22">
        <f t="shared" si="15"/>
        <v>9.7700000000000009E-2</v>
      </c>
      <c r="N111" s="6">
        <v>0.43440000000000001</v>
      </c>
      <c r="O111" s="21">
        <v>0.13</v>
      </c>
      <c r="P111" s="22">
        <f t="shared" si="16"/>
        <v>0.3044</v>
      </c>
      <c r="Q111" s="6">
        <v>0.49120000000000003</v>
      </c>
      <c r="R111" s="21">
        <v>0.13</v>
      </c>
      <c r="S111" s="22">
        <f t="shared" si="17"/>
        <v>0.36120000000000002</v>
      </c>
      <c r="T111" s="6">
        <v>0.35639999999999999</v>
      </c>
      <c r="U111" s="21">
        <v>0.13</v>
      </c>
      <c r="V111" s="22">
        <f t="shared" si="18"/>
        <v>0.22639999999999999</v>
      </c>
      <c r="W111" s="6">
        <v>0.24229999999999999</v>
      </c>
      <c r="X111" s="21">
        <v>0.13</v>
      </c>
      <c r="Y111" s="22">
        <f t="shared" si="19"/>
        <v>0.11229999999999998</v>
      </c>
      <c r="Z111" s="6">
        <v>0.17530000000000001</v>
      </c>
      <c r="AA111" s="21">
        <v>0.13</v>
      </c>
      <c r="AB111" s="22">
        <f t="shared" si="20"/>
        <v>4.5300000000000007E-2</v>
      </c>
      <c r="AC111" s="6">
        <v>0.1162</v>
      </c>
      <c r="AD111" s="21">
        <v>0.13</v>
      </c>
      <c r="AE111" s="22">
        <f t="shared" si="21"/>
        <v>-1.3800000000000007E-2</v>
      </c>
      <c r="AF111" s="5">
        <f t="shared" si="24"/>
        <v>0.18672222222222223</v>
      </c>
      <c r="AG111" s="96">
        <v>24.46</v>
      </c>
      <c r="AH111" s="230">
        <f t="shared" si="22"/>
        <v>6.0573505292418107E-5</v>
      </c>
      <c r="AI111" s="8">
        <f t="shared" si="25"/>
        <v>1.1310419515989849E-5</v>
      </c>
      <c r="AJ111" s="96">
        <v>27.08</v>
      </c>
      <c r="AK111">
        <v>0.27</v>
      </c>
      <c r="AL111" s="96">
        <v>7.72</v>
      </c>
    </row>
    <row r="112" spans="1:38">
      <c r="A112" s="76" t="s">
        <v>2930</v>
      </c>
      <c r="B112" s="6" t="s">
        <v>13</v>
      </c>
      <c r="C112" s="21">
        <v>0.13</v>
      </c>
      <c r="D112" t="s">
        <v>13</v>
      </c>
      <c r="E112" s="6" t="s">
        <v>13</v>
      </c>
      <c r="F112" s="21">
        <v>0.13</v>
      </c>
      <c r="G112" t="s">
        <v>13</v>
      </c>
      <c r="H112" s="6" t="s">
        <v>13</v>
      </c>
      <c r="I112" s="21">
        <v>0.13</v>
      </c>
      <c r="J112" s="22" t="s">
        <v>13</v>
      </c>
      <c r="K112" s="6" t="s">
        <v>13</v>
      </c>
      <c r="L112" s="21">
        <v>0.13</v>
      </c>
      <c r="M112" s="22" t="s">
        <v>13</v>
      </c>
      <c r="N112" s="6">
        <v>0.39899999999999997</v>
      </c>
      <c r="O112" s="21">
        <v>0.13</v>
      </c>
      <c r="P112" s="22">
        <f t="shared" si="16"/>
        <v>0.26899999999999996</v>
      </c>
      <c r="Q112" s="6">
        <v>0.50180000000000002</v>
      </c>
      <c r="R112" s="21">
        <v>0.13</v>
      </c>
      <c r="S112" s="22">
        <f t="shared" si="17"/>
        <v>0.37180000000000002</v>
      </c>
      <c r="T112" s="6">
        <v>0.42159999999999997</v>
      </c>
      <c r="U112" s="21">
        <v>0.13</v>
      </c>
      <c r="V112" s="22">
        <f t="shared" si="18"/>
        <v>0.29159999999999997</v>
      </c>
      <c r="W112" s="6">
        <v>0.18539999999999998</v>
      </c>
      <c r="X112" s="21">
        <v>0.13</v>
      </c>
      <c r="Y112" s="22">
        <f t="shared" si="19"/>
        <v>5.5399999999999977E-2</v>
      </c>
      <c r="Z112" s="6">
        <v>0.1754</v>
      </c>
      <c r="AA112" s="21">
        <v>0.13</v>
      </c>
      <c r="AB112" s="22">
        <f t="shared" si="20"/>
        <v>4.5399999999999996E-2</v>
      </c>
      <c r="AC112" s="6">
        <v>0.1082</v>
      </c>
      <c r="AD112" s="21">
        <v>0.13</v>
      </c>
      <c r="AE112" s="22">
        <f t="shared" si="21"/>
        <v>-2.18E-2</v>
      </c>
      <c r="AF112" s="5">
        <f t="shared" si="24"/>
        <v>0.19319999999999998</v>
      </c>
      <c r="AG112" s="96">
        <v>67.95</v>
      </c>
      <c r="AH112" s="230">
        <f t="shared" si="22"/>
        <v>1.6827349487407239E-4</v>
      </c>
      <c r="AI112" s="8">
        <f t="shared" si="25"/>
        <v>3.2510439209670781E-5</v>
      </c>
      <c r="AJ112" s="96">
        <v>74.83</v>
      </c>
      <c r="AK112">
        <v>0.09</v>
      </c>
      <c r="AL112" s="96" t="s">
        <v>13</v>
      </c>
    </row>
    <row r="113" spans="1:38">
      <c r="A113" s="76" t="s">
        <v>2931</v>
      </c>
      <c r="B113" s="6">
        <v>-2.7099999999999999E-2</v>
      </c>
      <c r="C113" s="21">
        <v>0.13</v>
      </c>
      <c r="D113" s="22">
        <f t="shared" si="23"/>
        <v>-0.15710000000000002</v>
      </c>
      <c r="E113" s="6">
        <v>3.1199999999999999E-2</v>
      </c>
      <c r="F113" s="21">
        <v>0.13</v>
      </c>
      <c r="G113" s="22">
        <f t="shared" si="13"/>
        <v>-9.8799999999999999E-2</v>
      </c>
      <c r="H113" s="6">
        <v>-8.0399999999999999E-2</v>
      </c>
      <c r="I113" s="21">
        <v>0.13</v>
      </c>
      <c r="J113" s="22">
        <f t="shared" si="14"/>
        <v>-0.2104</v>
      </c>
      <c r="K113" s="6">
        <v>0.14319999999999999</v>
      </c>
      <c r="L113" s="21">
        <v>0.13</v>
      </c>
      <c r="M113" s="22">
        <f t="shared" si="15"/>
        <v>1.319999999999999E-2</v>
      </c>
      <c r="N113" s="6">
        <v>0.12939999999999999</v>
      </c>
      <c r="O113" s="21">
        <v>0.13</v>
      </c>
      <c r="P113" s="22">
        <f t="shared" si="16"/>
        <v>-6.0000000000001719E-4</v>
      </c>
      <c r="Q113" s="6">
        <v>0.16289999999999999</v>
      </c>
      <c r="R113" s="21">
        <v>0.13</v>
      </c>
      <c r="S113" s="22">
        <f t="shared" si="17"/>
        <v>3.2899999999999985E-2</v>
      </c>
      <c r="T113" s="6">
        <v>0.13450000000000001</v>
      </c>
      <c r="U113" s="21">
        <v>0.13</v>
      </c>
      <c r="V113" s="22">
        <f t="shared" si="18"/>
        <v>4.500000000000004E-3</v>
      </c>
      <c r="W113" s="6">
        <v>8.0600000000000005E-2</v>
      </c>
      <c r="X113" s="21">
        <v>0.13</v>
      </c>
      <c r="Y113" s="22">
        <f t="shared" si="19"/>
        <v>-4.9399999999999999E-2</v>
      </c>
      <c r="Z113" s="6">
        <v>0.12520000000000001</v>
      </c>
      <c r="AA113" s="21">
        <v>0.13</v>
      </c>
      <c r="AB113" s="22">
        <f t="shared" si="20"/>
        <v>-4.7999999999999987E-3</v>
      </c>
      <c r="AC113" s="6">
        <v>0.26200000000000001</v>
      </c>
      <c r="AD113" s="21">
        <v>0.13</v>
      </c>
      <c r="AE113" s="22">
        <f t="shared" si="21"/>
        <v>0.13200000000000001</v>
      </c>
      <c r="AF113" s="5">
        <f t="shared" si="24"/>
        <v>-3.7077777777777793E-2</v>
      </c>
      <c r="AG113" s="96">
        <v>23.17</v>
      </c>
      <c r="AH113" s="230">
        <f t="shared" si="22"/>
        <v>5.737890914249091E-5</v>
      </c>
      <c r="AI113" s="8">
        <f t="shared" si="25"/>
        <v>-2.1274824423165807E-6</v>
      </c>
      <c r="AJ113" s="96">
        <v>26.62</v>
      </c>
      <c r="AK113">
        <v>0.02</v>
      </c>
      <c r="AL113" s="96">
        <v>9.6999999999999993</v>
      </c>
    </row>
    <row r="114" spans="1:38">
      <c r="A114" s="76" t="s">
        <v>2932</v>
      </c>
      <c r="B114" s="6">
        <v>0.05</v>
      </c>
      <c r="C114" s="21">
        <v>0.13</v>
      </c>
      <c r="D114" s="22">
        <f t="shared" si="23"/>
        <v>-0.08</v>
      </c>
      <c r="E114" s="6">
        <v>0.11</v>
      </c>
      <c r="F114" s="21">
        <v>0.13</v>
      </c>
      <c r="G114" s="22">
        <f t="shared" si="13"/>
        <v>-2.0000000000000004E-2</v>
      </c>
      <c r="H114" s="6">
        <v>0.12</v>
      </c>
      <c r="I114" s="21">
        <v>0.13</v>
      </c>
      <c r="J114" s="22">
        <f t="shared" si="14"/>
        <v>-1.0000000000000009E-2</v>
      </c>
      <c r="K114" s="6">
        <v>0.09</v>
      </c>
      <c r="L114" s="21">
        <v>0.13</v>
      </c>
      <c r="M114" s="22">
        <f t="shared" si="15"/>
        <v>-4.0000000000000008E-2</v>
      </c>
      <c r="N114" s="6">
        <v>0.09</v>
      </c>
      <c r="O114" s="21">
        <v>0.13</v>
      </c>
      <c r="P114" s="22">
        <f t="shared" si="16"/>
        <v>-4.0000000000000008E-2</v>
      </c>
      <c r="Q114" s="6">
        <v>0.11</v>
      </c>
      <c r="R114" s="21">
        <v>0.13</v>
      </c>
      <c r="S114" s="22">
        <f t="shared" si="17"/>
        <v>-2.0000000000000004E-2</v>
      </c>
      <c r="T114" s="6">
        <v>0.12</v>
      </c>
      <c r="U114" s="21">
        <v>0.13</v>
      </c>
      <c r="V114" s="22">
        <f t="shared" si="18"/>
        <v>-1.0000000000000009E-2</v>
      </c>
      <c r="W114" s="6">
        <v>0.12</v>
      </c>
      <c r="X114" s="21">
        <v>0.13</v>
      </c>
      <c r="Y114" s="22">
        <f t="shared" si="19"/>
        <v>-1.0000000000000009E-2</v>
      </c>
      <c r="Z114" s="6">
        <v>0.14000000000000001</v>
      </c>
      <c r="AA114" s="21">
        <v>0.13</v>
      </c>
      <c r="AB114" s="22">
        <f t="shared" si="20"/>
        <v>1.0000000000000009E-2</v>
      </c>
      <c r="AC114" s="6">
        <v>0.2</v>
      </c>
      <c r="AD114" s="21">
        <v>0.13</v>
      </c>
      <c r="AE114" s="22">
        <f t="shared" si="21"/>
        <v>7.0000000000000007E-2</v>
      </c>
      <c r="AF114" s="5">
        <f t="shared" si="24"/>
        <v>-1.7777777777777781E-2</v>
      </c>
      <c r="AG114" s="96">
        <v>66.38</v>
      </c>
      <c r="AH114" s="230">
        <f t="shared" si="22"/>
        <v>1.6438549800943227E-4</v>
      </c>
      <c r="AI114" s="8">
        <f t="shared" si="25"/>
        <v>-2.9224088535010187E-6</v>
      </c>
      <c r="AJ114" s="96">
        <v>101.72</v>
      </c>
      <c r="AK114">
        <v>0.99</v>
      </c>
      <c r="AL114" s="96">
        <v>6.07</v>
      </c>
    </row>
    <row r="115" spans="1:38">
      <c r="A115" s="76" t="s">
        <v>2933</v>
      </c>
      <c r="B115" s="6">
        <v>3.8399999999999997E-2</v>
      </c>
      <c r="C115" s="21">
        <v>0.13</v>
      </c>
      <c r="D115" s="22">
        <f t="shared" si="23"/>
        <v>-9.1600000000000015E-2</v>
      </c>
      <c r="E115" s="6">
        <v>5.4199999999999998E-2</v>
      </c>
      <c r="F115" s="21">
        <v>0.13</v>
      </c>
      <c r="G115" s="22">
        <f t="shared" si="13"/>
        <v>-7.5800000000000006E-2</v>
      </c>
      <c r="H115" s="6">
        <v>0.19370000000000001</v>
      </c>
      <c r="I115" s="21">
        <v>0.13</v>
      </c>
      <c r="J115" s="22">
        <f t="shared" si="14"/>
        <v>6.3700000000000007E-2</v>
      </c>
      <c r="K115" s="6">
        <v>0.27660000000000001</v>
      </c>
      <c r="L115" s="21">
        <v>0.13</v>
      </c>
      <c r="M115" s="22">
        <f t="shared" si="15"/>
        <v>0.14660000000000001</v>
      </c>
      <c r="N115" s="6">
        <v>0.33210000000000001</v>
      </c>
      <c r="O115" s="21">
        <v>0.13</v>
      </c>
      <c r="P115" s="22">
        <f t="shared" si="16"/>
        <v>0.2021</v>
      </c>
      <c r="Q115" s="6">
        <v>0.2666</v>
      </c>
      <c r="R115" s="21">
        <v>0.13</v>
      </c>
      <c r="S115" s="22">
        <f t="shared" si="17"/>
        <v>0.1366</v>
      </c>
      <c r="T115" s="6">
        <v>0.1116</v>
      </c>
      <c r="U115" s="21">
        <v>0.13</v>
      </c>
      <c r="V115" s="22">
        <f t="shared" si="18"/>
        <v>-1.84E-2</v>
      </c>
      <c r="W115" s="6">
        <v>0.1258</v>
      </c>
      <c r="X115" s="21">
        <v>0.13</v>
      </c>
      <c r="Y115" s="22">
        <f t="shared" si="19"/>
        <v>-4.2000000000000093E-3</v>
      </c>
      <c r="Z115" s="6">
        <v>7.7399999999999997E-2</v>
      </c>
      <c r="AA115" s="21">
        <v>0.13</v>
      </c>
      <c r="AB115" s="22">
        <f t="shared" si="20"/>
        <v>-5.2600000000000008E-2</v>
      </c>
      <c r="AC115" s="6">
        <v>0.25619999999999998</v>
      </c>
      <c r="AD115" s="21">
        <v>0.13</v>
      </c>
      <c r="AE115" s="22">
        <f t="shared" si="21"/>
        <v>0.12619999999999998</v>
      </c>
      <c r="AF115" s="5">
        <f t="shared" si="24"/>
        <v>5.3911111111111104E-2</v>
      </c>
      <c r="AG115" s="96">
        <v>12.97</v>
      </c>
      <c r="AH115" s="230">
        <f t="shared" si="22"/>
        <v>3.2119311677950242E-5</v>
      </c>
      <c r="AI115" s="8">
        <f t="shared" si="25"/>
        <v>1.7315877806823839E-6</v>
      </c>
      <c r="AJ115" s="96">
        <v>14.14</v>
      </c>
      <c r="AK115">
        <v>0</v>
      </c>
      <c r="AL115" s="96">
        <v>8.2100000000000009</v>
      </c>
    </row>
    <row r="116" spans="1:38">
      <c r="A116" s="76" t="s">
        <v>2934</v>
      </c>
      <c r="B116" s="6">
        <v>3.2099999999999997E-2</v>
      </c>
      <c r="C116" s="21">
        <v>0.13</v>
      </c>
      <c r="D116" s="22">
        <f t="shared" si="23"/>
        <v>-9.7900000000000015E-2</v>
      </c>
      <c r="E116" s="6">
        <v>6.0199999999999997E-2</v>
      </c>
      <c r="F116" s="21">
        <v>0.13</v>
      </c>
      <c r="G116" s="22">
        <f t="shared" si="13"/>
        <v>-6.9800000000000001E-2</v>
      </c>
      <c r="H116" s="6">
        <v>0.15179999999999999</v>
      </c>
      <c r="I116" s="21">
        <v>0.13</v>
      </c>
      <c r="J116" s="22">
        <f t="shared" si="14"/>
        <v>2.1799999999999986E-2</v>
      </c>
      <c r="K116" s="6">
        <v>-0.89959999999999996</v>
      </c>
      <c r="L116" s="21">
        <v>0.13</v>
      </c>
      <c r="M116" s="22">
        <f t="shared" si="15"/>
        <v>-1.0295999999999998</v>
      </c>
      <c r="N116" s="6">
        <v>0.13689999999999999</v>
      </c>
      <c r="O116" s="21">
        <v>0.13</v>
      </c>
      <c r="P116" s="22">
        <f t="shared" si="16"/>
        <v>6.8999999999999895E-3</v>
      </c>
      <c r="Q116" s="6">
        <v>0.1351</v>
      </c>
      <c r="R116" s="21">
        <v>0.13</v>
      </c>
      <c r="S116" s="22">
        <f t="shared" si="17"/>
        <v>5.0999999999999934E-3</v>
      </c>
      <c r="T116" s="6">
        <v>0.2515</v>
      </c>
      <c r="U116" s="21">
        <v>0.13</v>
      </c>
      <c r="V116" s="22">
        <f t="shared" si="18"/>
        <v>0.1215</v>
      </c>
      <c r="W116" s="6">
        <v>0.34439999999999998</v>
      </c>
      <c r="X116" s="21">
        <v>0.13</v>
      </c>
      <c r="Y116" s="22">
        <f t="shared" si="19"/>
        <v>0.21439999999999998</v>
      </c>
      <c r="Z116" s="6">
        <v>0.38100000000000001</v>
      </c>
      <c r="AA116" s="21">
        <v>0.13</v>
      </c>
      <c r="AB116" s="22">
        <f t="shared" si="20"/>
        <v>0.251</v>
      </c>
      <c r="AC116" s="6">
        <v>0.158</v>
      </c>
      <c r="AD116" s="21">
        <v>0.13</v>
      </c>
      <c r="AE116" s="22">
        <f t="shared" si="21"/>
        <v>2.7999999999999997E-2</v>
      </c>
      <c r="AF116" s="5">
        <f t="shared" si="24"/>
        <v>-8.8844444444444448E-2</v>
      </c>
      <c r="AG116" s="96">
        <v>30.57</v>
      </c>
      <c r="AH116" s="230">
        <f t="shared" si="22"/>
        <v>7.5704499459902763E-5</v>
      </c>
      <c r="AI116" s="8">
        <f t="shared" si="25"/>
        <v>-6.7259241964598054E-6</v>
      </c>
      <c r="AJ116" s="96">
        <v>44.23</v>
      </c>
      <c r="AK116">
        <v>0.02</v>
      </c>
      <c r="AL116" s="96" t="s">
        <v>13</v>
      </c>
    </row>
    <row r="117" spans="1:38">
      <c r="A117" s="76" t="s">
        <v>2935</v>
      </c>
      <c r="B117" s="6">
        <v>-5.8299999999999998E-2</v>
      </c>
      <c r="C117" s="21">
        <v>0.13</v>
      </c>
      <c r="D117" s="22">
        <f t="shared" si="23"/>
        <v>-0.1883</v>
      </c>
      <c r="E117" s="6">
        <v>-0.69079999999999997</v>
      </c>
      <c r="F117" s="21">
        <v>0.13</v>
      </c>
      <c r="G117" s="22">
        <f t="shared" si="13"/>
        <v>-0.82079999999999997</v>
      </c>
      <c r="H117" s="6">
        <v>-2.29E-2</v>
      </c>
      <c r="I117" s="21">
        <v>0.13</v>
      </c>
      <c r="J117" s="22">
        <f t="shared" si="14"/>
        <v>-0.15290000000000001</v>
      </c>
      <c r="K117" s="6">
        <v>7.1199999999999999E-2</v>
      </c>
      <c r="L117" s="21">
        <v>0.13</v>
      </c>
      <c r="M117" s="22">
        <f t="shared" si="15"/>
        <v>-5.8800000000000005E-2</v>
      </c>
      <c r="N117" s="6">
        <v>0.16439999999999999</v>
      </c>
      <c r="O117" s="21">
        <v>0.13</v>
      </c>
      <c r="P117" s="22">
        <f t="shared" si="16"/>
        <v>3.4399999999999986E-2</v>
      </c>
      <c r="Q117" s="6">
        <v>0.15160000000000001</v>
      </c>
      <c r="R117" s="21">
        <v>0.13</v>
      </c>
      <c r="S117" s="22">
        <f t="shared" si="17"/>
        <v>2.1600000000000008E-2</v>
      </c>
      <c r="T117" s="6">
        <v>0.2296</v>
      </c>
      <c r="U117" s="21">
        <v>0.13</v>
      </c>
      <c r="V117" s="22">
        <f t="shared" si="18"/>
        <v>9.9599999999999994E-2</v>
      </c>
      <c r="W117" s="6">
        <v>0.19009999999999999</v>
      </c>
      <c r="X117" s="21">
        <v>0.13</v>
      </c>
      <c r="Y117" s="22">
        <f t="shared" si="19"/>
        <v>6.0099999999999987E-2</v>
      </c>
      <c r="Z117" s="6">
        <v>0.122</v>
      </c>
      <c r="AA117" s="21">
        <v>0.13</v>
      </c>
      <c r="AB117" s="22">
        <f t="shared" si="20"/>
        <v>-8.0000000000000071E-3</v>
      </c>
      <c r="AC117" s="6">
        <v>2.7099999999999999E-2</v>
      </c>
      <c r="AD117" s="21">
        <v>0.13</v>
      </c>
      <c r="AE117" s="22">
        <f t="shared" si="21"/>
        <v>-0.10290000000000001</v>
      </c>
      <c r="AF117" s="5">
        <f t="shared" si="24"/>
        <v>-0.1231111111111111</v>
      </c>
      <c r="AG117" s="96">
        <v>9.7200000000000006</v>
      </c>
      <c r="AH117" s="230">
        <f t="shared" si="22"/>
        <v>2.4070910525032872E-5</v>
      </c>
      <c r="AI117" s="8">
        <f t="shared" si="25"/>
        <v>-2.9633965401929355E-6</v>
      </c>
      <c r="AJ117" s="96">
        <v>12.54</v>
      </c>
      <c r="AK117">
        <v>0</v>
      </c>
      <c r="AL117" s="96">
        <v>2.54</v>
      </c>
    </row>
    <row r="118" spans="1:38">
      <c r="A118" s="76" t="s">
        <v>2936</v>
      </c>
      <c r="B118" s="6" t="s">
        <v>13</v>
      </c>
      <c r="C118" s="21">
        <v>0.13</v>
      </c>
      <c r="D118" t="s">
        <v>13</v>
      </c>
      <c r="E118" s="6" t="s">
        <v>13</v>
      </c>
      <c r="F118" s="21">
        <v>0.13</v>
      </c>
      <c r="G118" t="s">
        <v>13</v>
      </c>
      <c r="H118" s="6" t="s">
        <v>13</v>
      </c>
      <c r="I118" s="21">
        <v>0.13</v>
      </c>
      <c r="J118" s="22" t="s">
        <v>13</v>
      </c>
      <c r="K118" s="6" t="s">
        <v>13</v>
      </c>
      <c r="L118" s="21">
        <v>0.13</v>
      </c>
      <c r="M118" s="22" t="s">
        <v>13</v>
      </c>
      <c r="N118" s="6" t="s">
        <v>13</v>
      </c>
      <c r="O118" s="21">
        <v>0.13</v>
      </c>
      <c r="P118" s="22" t="s">
        <v>13</v>
      </c>
      <c r="Q118" s="6" t="s">
        <v>13</v>
      </c>
      <c r="R118" s="21">
        <v>0.13</v>
      </c>
      <c r="S118" s="22" t="s">
        <v>13</v>
      </c>
      <c r="T118" s="6" t="s">
        <v>13</v>
      </c>
      <c r="U118" s="21">
        <v>0.13</v>
      </c>
      <c r="V118" s="22" t="s">
        <v>13</v>
      </c>
      <c r="W118" s="6">
        <v>0.26569999999999999</v>
      </c>
      <c r="X118" s="21">
        <v>0.13</v>
      </c>
      <c r="Y118" s="22">
        <f t="shared" si="19"/>
        <v>0.13569999999999999</v>
      </c>
      <c r="Z118" s="6">
        <v>0.22140000000000001</v>
      </c>
      <c r="AA118" s="21">
        <v>0.13</v>
      </c>
      <c r="AB118" s="22">
        <f t="shared" si="20"/>
        <v>9.1400000000000009E-2</v>
      </c>
      <c r="AC118" s="6">
        <v>0.28420000000000001</v>
      </c>
      <c r="AD118" s="21">
        <v>0.13</v>
      </c>
      <c r="AE118" s="22">
        <f t="shared" si="21"/>
        <v>0.1542</v>
      </c>
      <c r="AF118" s="5">
        <f t="shared" si="24"/>
        <v>0.14495</v>
      </c>
      <c r="AG118" s="96">
        <v>1.88</v>
      </c>
      <c r="AH118" s="230">
        <f t="shared" si="22"/>
        <v>4.655690513072201E-6</v>
      </c>
      <c r="AI118" s="8">
        <f t="shared" si="25"/>
        <v>6.7484233986981553E-7</v>
      </c>
      <c r="AJ118" s="96">
        <v>2.13</v>
      </c>
      <c r="AK118">
        <v>2.42</v>
      </c>
      <c r="AL118" s="96" t="s">
        <v>13</v>
      </c>
    </row>
    <row r="119" spans="1:38">
      <c r="A119" s="76" t="s">
        <v>2937</v>
      </c>
      <c r="B119" s="6">
        <v>3.1699999999999999E-2</v>
      </c>
      <c r="C119" s="21">
        <v>0.13</v>
      </c>
      <c r="D119" s="22">
        <f t="shared" si="23"/>
        <v>-9.8299999999999998E-2</v>
      </c>
      <c r="E119" s="6">
        <v>-8.3400000000000002E-2</v>
      </c>
      <c r="F119" s="21">
        <v>0.13</v>
      </c>
      <c r="G119" s="22">
        <f t="shared" si="13"/>
        <v>-0.21340000000000001</v>
      </c>
      <c r="H119" s="6">
        <v>-8.1100000000000005E-2</v>
      </c>
      <c r="I119" s="21">
        <v>0.13</v>
      </c>
      <c r="J119" s="22">
        <f t="shared" si="14"/>
        <v>-0.21110000000000001</v>
      </c>
      <c r="K119" s="6">
        <v>-1.29E-2</v>
      </c>
      <c r="L119" s="21">
        <v>0.13</v>
      </c>
      <c r="M119" s="22">
        <f t="shared" si="15"/>
        <v>-0.1429</v>
      </c>
      <c r="N119" s="6">
        <v>9.2999999999999992E-3</v>
      </c>
      <c r="O119" s="21">
        <v>0.13</v>
      </c>
      <c r="P119" s="22">
        <f t="shared" si="16"/>
        <v>-0.1207</v>
      </c>
      <c r="Q119" s="6">
        <v>2.9600000000000001E-2</v>
      </c>
      <c r="R119" s="21">
        <v>0.13</v>
      </c>
      <c r="S119" s="22">
        <f t="shared" si="17"/>
        <v>-0.1004</v>
      </c>
      <c r="T119" s="6">
        <v>-1.18E-2</v>
      </c>
      <c r="U119" s="21">
        <v>0.13</v>
      </c>
      <c r="V119" s="22">
        <f t="shared" si="18"/>
        <v>-0.14180000000000001</v>
      </c>
      <c r="W119" s="6">
        <v>-2.53E-2</v>
      </c>
      <c r="X119" s="21">
        <v>0.13</v>
      </c>
      <c r="Y119" s="22">
        <f t="shared" si="19"/>
        <v>-0.15529999999999999</v>
      </c>
      <c r="Z119" s="6">
        <v>1.06E-2</v>
      </c>
      <c r="AA119" s="21">
        <v>0.13</v>
      </c>
      <c r="AB119" s="22">
        <f t="shared" si="20"/>
        <v>-0.11940000000000001</v>
      </c>
      <c r="AC119" s="6">
        <v>1.6999999999999999E-3</v>
      </c>
      <c r="AD119" s="21">
        <v>0.13</v>
      </c>
      <c r="AE119" s="22">
        <f t="shared" si="21"/>
        <v>-0.1283</v>
      </c>
      <c r="AF119" s="5">
        <f t="shared" si="24"/>
        <v>-0.14580000000000001</v>
      </c>
      <c r="AG119" s="96">
        <v>36.72</v>
      </c>
      <c r="AH119" s="230">
        <f t="shared" si="22"/>
        <v>9.093455087234639E-5</v>
      </c>
      <c r="AI119" s="8">
        <f t="shared" si="25"/>
        <v>-1.3258257517188105E-5</v>
      </c>
      <c r="AJ119" s="96">
        <v>44.45</v>
      </c>
      <c r="AK119">
        <v>0.27</v>
      </c>
      <c r="AL119" s="96">
        <v>-14.15</v>
      </c>
    </row>
    <row r="120" spans="1:38">
      <c r="A120" s="76" t="s">
        <v>2938</v>
      </c>
      <c r="B120" s="6">
        <v>0.01</v>
      </c>
      <c r="C120" s="21">
        <v>0.13</v>
      </c>
      <c r="D120" s="22">
        <f t="shared" si="23"/>
        <v>-0.12000000000000001</v>
      </c>
      <c r="E120" s="6">
        <v>0.02</v>
      </c>
      <c r="F120" s="21">
        <v>0.13</v>
      </c>
      <c r="G120" s="22">
        <f t="shared" si="13"/>
        <v>-0.11</v>
      </c>
      <c r="H120" s="6">
        <v>0</v>
      </c>
      <c r="I120" s="21">
        <v>0.13</v>
      </c>
      <c r="J120" s="22">
        <f t="shared" si="14"/>
        <v>-0.13</v>
      </c>
      <c r="K120" s="6">
        <v>0.01</v>
      </c>
      <c r="L120" s="21">
        <v>0.13</v>
      </c>
      <c r="M120" s="22">
        <f t="shared" si="15"/>
        <v>-0.12000000000000001</v>
      </c>
      <c r="N120" s="6">
        <v>0.01</v>
      </c>
      <c r="O120" s="21">
        <v>0.13</v>
      </c>
      <c r="P120" s="22">
        <f t="shared" si="16"/>
        <v>-0.12000000000000001</v>
      </c>
      <c r="Q120" s="6">
        <v>-0.14000000000000001</v>
      </c>
      <c r="R120" s="21">
        <v>0.13</v>
      </c>
      <c r="S120" s="22">
        <f t="shared" si="17"/>
        <v>-0.27</v>
      </c>
      <c r="T120" s="6">
        <v>-0.16</v>
      </c>
      <c r="U120" s="21">
        <v>0.13</v>
      </c>
      <c r="V120" s="22">
        <f t="shared" si="18"/>
        <v>-0.29000000000000004</v>
      </c>
      <c r="W120" s="6">
        <v>0.13</v>
      </c>
      <c r="X120" s="21">
        <v>0.13</v>
      </c>
      <c r="Y120" s="22">
        <f t="shared" si="19"/>
        <v>0</v>
      </c>
      <c r="Z120" s="6">
        <v>0.12</v>
      </c>
      <c r="AA120" s="21">
        <v>0.13</v>
      </c>
      <c r="AB120" s="22">
        <f t="shared" si="20"/>
        <v>-1.0000000000000009E-2</v>
      </c>
      <c r="AC120" s="6">
        <v>0.1</v>
      </c>
      <c r="AD120" s="21">
        <v>0.13</v>
      </c>
      <c r="AE120" s="22">
        <f t="shared" si="21"/>
        <v>-0.03</v>
      </c>
      <c r="AF120" s="5">
        <f t="shared" si="24"/>
        <v>-0.13222222222222224</v>
      </c>
      <c r="AG120" s="96">
        <v>99.06</v>
      </c>
      <c r="AH120" s="230">
        <f t="shared" si="22"/>
        <v>2.4531526714092138E-4</v>
      </c>
      <c r="AI120" s="8">
        <f t="shared" si="25"/>
        <v>-3.2436129766410724E-5</v>
      </c>
      <c r="AJ120" s="96">
        <v>118.98</v>
      </c>
      <c r="AK120">
        <v>0</v>
      </c>
      <c r="AL120" s="96">
        <v>-7.38</v>
      </c>
    </row>
    <row r="121" spans="1:38">
      <c r="A121" s="76" t="s">
        <v>2939</v>
      </c>
      <c r="B121" s="6">
        <v>-1.34E-2</v>
      </c>
      <c r="C121" s="21">
        <v>0.13</v>
      </c>
      <c r="D121" s="22">
        <f t="shared" si="23"/>
        <v>-0.1434</v>
      </c>
      <c r="E121" s="6">
        <v>2.8999999999999998E-3</v>
      </c>
      <c r="F121" s="21">
        <v>0.13</v>
      </c>
      <c r="G121" s="22">
        <f t="shared" si="13"/>
        <v>-0.12709999999999999</v>
      </c>
      <c r="H121" s="6">
        <v>-1.2016</v>
      </c>
      <c r="I121" s="21">
        <v>0.13</v>
      </c>
      <c r="J121" s="22">
        <f t="shared" si="14"/>
        <v>-1.3315999999999999</v>
      </c>
      <c r="K121" s="6">
        <v>-2.53E-2</v>
      </c>
      <c r="L121" s="21">
        <v>0.13</v>
      </c>
      <c r="M121" s="22">
        <f t="shared" si="15"/>
        <v>-0.15529999999999999</v>
      </c>
      <c r="N121" s="6">
        <v>-1.7399999999999999E-2</v>
      </c>
      <c r="O121" s="21">
        <v>0.13</v>
      </c>
      <c r="P121" s="22">
        <f t="shared" si="16"/>
        <v>-0.1474</v>
      </c>
      <c r="Q121" s="6">
        <v>1.26E-2</v>
      </c>
      <c r="R121" s="21">
        <v>0.13</v>
      </c>
      <c r="S121" s="22">
        <f t="shared" si="17"/>
        <v>-0.1174</v>
      </c>
      <c r="T121" s="6">
        <v>0.1293</v>
      </c>
      <c r="U121" s="21">
        <v>0.13</v>
      </c>
      <c r="V121" s="22">
        <f t="shared" si="18"/>
        <v>-7.0000000000000617E-4</v>
      </c>
      <c r="W121" s="6">
        <v>7.3499999999999996E-2</v>
      </c>
      <c r="X121" s="21">
        <v>0.13</v>
      </c>
      <c r="Y121" s="22">
        <f t="shared" si="19"/>
        <v>-5.6500000000000009E-2</v>
      </c>
      <c r="Z121" s="6">
        <v>0.12139999999999999</v>
      </c>
      <c r="AA121" s="21">
        <v>0.13</v>
      </c>
      <c r="AB121" s="22">
        <f t="shared" si="20"/>
        <v>-8.6000000000000104E-3</v>
      </c>
      <c r="AC121" s="6">
        <v>-5.2400000000000002E-2</v>
      </c>
      <c r="AD121" s="21">
        <v>0.13</v>
      </c>
      <c r="AE121" s="22">
        <f t="shared" si="21"/>
        <v>-0.18240000000000001</v>
      </c>
      <c r="AF121" s="5">
        <f t="shared" si="24"/>
        <v>-0.2513111111111111</v>
      </c>
      <c r="AG121" s="96">
        <v>37.92</v>
      </c>
      <c r="AH121" s="230">
        <f t="shared" si="22"/>
        <v>9.3906268221115896E-5</v>
      </c>
      <c r="AI121" s="8">
        <f t="shared" si="25"/>
        <v>-2.3599688606946657E-5</v>
      </c>
      <c r="AJ121" s="96">
        <v>52.29</v>
      </c>
      <c r="AK121">
        <v>0.01</v>
      </c>
      <c r="AL121" s="96">
        <v>-3.42</v>
      </c>
    </row>
    <row r="122" spans="1:38">
      <c r="A122" s="76" t="s">
        <v>2940</v>
      </c>
      <c r="B122" s="6">
        <v>4.7399999999999998E-2</v>
      </c>
      <c r="C122" s="21">
        <v>0.13</v>
      </c>
      <c r="D122" s="22">
        <f t="shared" si="23"/>
        <v>-8.2600000000000007E-2</v>
      </c>
      <c r="E122" s="6">
        <v>5.91E-2</v>
      </c>
      <c r="F122" s="21">
        <v>0.13</v>
      </c>
      <c r="G122" s="22">
        <f t="shared" si="13"/>
        <v>-7.0900000000000005E-2</v>
      </c>
      <c r="H122" s="6">
        <v>2.1299999999999999E-2</v>
      </c>
      <c r="I122" s="21">
        <v>0.13</v>
      </c>
      <c r="J122" s="22">
        <f t="shared" si="14"/>
        <v>-0.1087</v>
      </c>
      <c r="K122" s="6">
        <v>2.2000000000000001E-3</v>
      </c>
      <c r="L122" s="21">
        <v>0.13</v>
      </c>
      <c r="M122" s="22">
        <f t="shared" si="15"/>
        <v>-0.1278</v>
      </c>
      <c r="N122" s="6">
        <v>2.0000000000000001E-4</v>
      </c>
      <c r="O122" s="21">
        <v>0.13</v>
      </c>
      <c r="P122" s="22">
        <f t="shared" si="16"/>
        <v>-0.1298</v>
      </c>
      <c r="Q122" s="6">
        <v>-8.0000000000000004E-4</v>
      </c>
      <c r="R122" s="21">
        <v>0.13</v>
      </c>
      <c r="S122" s="22">
        <f t="shared" si="17"/>
        <v>-0.1308</v>
      </c>
      <c r="T122" s="6">
        <v>4.5999999999999999E-3</v>
      </c>
      <c r="U122" s="21">
        <v>0.13</v>
      </c>
      <c r="V122" s="22">
        <f t="shared" si="18"/>
        <v>-0.12540000000000001</v>
      </c>
      <c r="W122" s="6">
        <v>1.09E-2</v>
      </c>
      <c r="X122" s="21">
        <v>0.13</v>
      </c>
      <c r="Y122" s="22">
        <f t="shared" si="19"/>
        <v>-0.11910000000000001</v>
      </c>
      <c r="Z122" s="6">
        <v>1.03E-2</v>
      </c>
      <c r="AA122" s="21">
        <v>0.13</v>
      </c>
      <c r="AB122" s="22">
        <f t="shared" si="20"/>
        <v>-0.1197</v>
      </c>
      <c r="AC122" s="6">
        <v>-6.9999999999999999E-4</v>
      </c>
      <c r="AD122" s="21">
        <v>0.13</v>
      </c>
      <c r="AE122" s="22">
        <f t="shared" si="21"/>
        <v>-0.13070000000000001</v>
      </c>
      <c r="AF122" s="5">
        <f t="shared" si="24"/>
        <v>-0.11397777777777779</v>
      </c>
      <c r="AG122" s="96">
        <v>24.14</v>
      </c>
      <c r="AH122" s="230">
        <f t="shared" si="22"/>
        <v>5.9781047332746245E-5</v>
      </c>
      <c r="AI122" s="8">
        <f t="shared" si="25"/>
        <v>-6.8137109282145673E-6</v>
      </c>
      <c r="AJ122" s="96">
        <v>60.07</v>
      </c>
      <c r="AK122">
        <v>1.17</v>
      </c>
      <c r="AL122" s="96" t="s">
        <v>13</v>
      </c>
    </row>
    <row r="123" spans="1:38">
      <c r="A123" s="76" t="s">
        <v>2941</v>
      </c>
      <c r="B123" s="6">
        <v>0.3861</v>
      </c>
      <c r="C123" s="21">
        <v>0.13</v>
      </c>
      <c r="D123" s="22">
        <f t="shared" si="23"/>
        <v>0.25609999999999999</v>
      </c>
      <c r="E123" s="6">
        <v>-0.1479</v>
      </c>
      <c r="F123" s="21">
        <v>0.13</v>
      </c>
      <c r="G123" s="22">
        <f t="shared" si="13"/>
        <v>-0.27790000000000004</v>
      </c>
      <c r="H123" s="6">
        <v>-0.36820000000000003</v>
      </c>
      <c r="I123" s="21">
        <v>0.13</v>
      </c>
      <c r="J123" s="22">
        <f t="shared" si="14"/>
        <v>-0.49820000000000003</v>
      </c>
      <c r="K123" s="6">
        <v>-7.0199999999999999E-2</v>
      </c>
      <c r="L123" s="21">
        <v>0.13</v>
      </c>
      <c r="M123" s="22">
        <f t="shared" si="15"/>
        <v>-0.20019999999999999</v>
      </c>
      <c r="N123" s="6">
        <v>-0.26129999999999998</v>
      </c>
      <c r="O123" s="21">
        <v>0.13</v>
      </c>
      <c r="P123" s="22">
        <f t="shared" si="16"/>
        <v>-0.39129999999999998</v>
      </c>
      <c r="Q123" s="6">
        <v>-0.11600000000000001</v>
      </c>
      <c r="R123" s="21">
        <v>0.13</v>
      </c>
      <c r="S123" s="22">
        <f t="shared" si="17"/>
        <v>-0.246</v>
      </c>
      <c r="T123" s="6">
        <v>0.50490000000000002</v>
      </c>
      <c r="U123" s="21">
        <v>0.13</v>
      </c>
      <c r="V123" s="22">
        <f t="shared" si="18"/>
        <v>0.37490000000000001</v>
      </c>
      <c r="W123" s="6">
        <v>0.30620000000000003</v>
      </c>
      <c r="X123" s="21">
        <v>0.13</v>
      </c>
      <c r="Y123" s="22">
        <f t="shared" si="19"/>
        <v>0.17620000000000002</v>
      </c>
      <c r="Z123" s="6">
        <v>8.9599999999999999E-2</v>
      </c>
      <c r="AA123" s="21">
        <v>0.13</v>
      </c>
      <c r="AB123" s="22">
        <f t="shared" si="20"/>
        <v>-4.0400000000000005E-2</v>
      </c>
      <c r="AC123" s="6">
        <v>9.7699999999999995E-2</v>
      </c>
      <c r="AD123" s="21">
        <v>0.13</v>
      </c>
      <c r="AE123" s="22">
        <f t="shared" si="21"/>
        <v>-3.2300000000000009E-2</v>
      </c>
      <c r="AF123" s="5">
        <f t="shared" si="24"/>
        <v>-9.3188888888888877E-2</v>
      </c>
      <c r="AG123" s="96">
        <v>7.79</v>
      </c>
      <c r="AH123" s="230">
        <f t="shared" si="22"/>
        <v>1.9291398455761938E-5</v>
      </c>
      <c r="AI123" s="8">
        <f t="shared" si="25"/>
        <v>-1.7977439872052818E-6</v>
      </c>
      <c r="AJ123" s="96">
        <v>8.24</v>
      </c>
      <c r="AK123">
        <v>0.18</v>
      </c>
      <c r="AL123" s="96">
        <v>-17.010000000000002</v>
      </c>
    </row>
    <row r="124" spans="1:38">
      <c r="A124" s="76" t="s">
        <v>2942</v>
      </c>
      <c r="B124" s="6">
        <v>0.17380000000000001</v>
      </c>
      <c r="C124" s="21">
        <v>0.13</v>
      </c>
      <c r="D124" s="22">
        <f t="shared" si="23"/>
        <v>4.3800000000000006E-2</v>
      </c>
      <c r="E124" s="6">
        <v>0.1216</v>
      </c>
      <c r="F124" s="21">
        <v>0.13</v>
      </c>
      <c r="G124" s="22">
        <f t="shared" si="13"/>
        <v>-8.4000000000000047E-3</v>
      </c>
      <c r="H124" s="6">
        <v>2.24E-2</v>
      </c>
      <c r="I124" s="21">
        <v>0.13</v>
      </c>
      <c r="J124" s="22">
        <f t="shared" si="14"/>
        <v>-0.1076</v>
      </c>
      <c r="K124" s="6">
        <v>2.76E-2</v>
      </c>
      <c r="L124" s="21">
        <v>0.13</v>
      </c>
      <c r="M124" s="22">
        <f t="shared" si="15"/>
        <v>-0.1024</v>
      </c>
      <c r="N124" s="6">
        <v>1.1299999999999999E-2</v>
      </c>
      <c r="O124" s="21">
        <v>0.13</v>
      </c>
      <c r="P124" s="22">
        <f t="shared" si="16"/>
        <v>-0.1187</v>
      </c>
      <c r="Q124" s="6">
        <v>8.5000000000000006E-3</v>
      </c>
      <c r="R124" s="21">
        <v>0.13</v>
      </c>
      <c r="S124" s="22">
        <f t="shared" si="17"/>
        <v>-0.1215</v>
      </c>
      <c r="T124" s="6">
        <v>8.8999999999999999E-3</v>
      </c>
      <c r="U124" s="21">
        <v>0.13</v>
      </c>
      <c r="V124" s="22">
        <f t="shared" si="18"/>
        <v>-0.1211</v>
      </c>
      <c r="W124" s="6">
        <v>5.4999999999999997E-3</v>
      </c>
      <c r="X124" s="21">
        <v>0.13</v>
      </c>
      <c r="Y124" s="22">
        <f t="shared" si="19"/>
        <v>-0.1245</v>
      </c>
      <c r="Z124" s="6">
        <v>2.64E-2</v>
      </c>
      <c r="AA124" s="21">
        <v>0.13</v>
      </c>
      <c r="AB124" s="22">
        <f t="shared" si="20"/>
        <v>-0.1036</v>
      </c>
      <c r="AC124" s="6">
        <v>-1.4E-3</v>
      </c>
      <c r="AD124" s="21">
        <v>0.13</v>
      </c>
      <c r="AE124" s="22">
        <f t="shared" si="21"/>
        <v>-0.13140000000000002</v>
      </c>
      <c r="AF124" s="5">
        <f t="shared" si="24"/>
        <v>-8.797777777777778E-2</v>
      </c>
      <c r="AG124" s="96">
        <v>172.4</v>
      </c>
      <c r="AH124" s="230">
        <f t="shared" si="22"/>
        <v>4.2693672577321675E-4</v>
      </c>
      <c r="AI124" s="8">
        <f t="shared" si="25"/>
        <v>-3.7560944385248116E-5</v>
      </c>
      <c r="AJ124" s="96">
        <v>174.88</v>
      </c>
      <c r="AK124">
        <v>0</v>
      </c>
      <c r="AL124" s="96">
        <v>-24.01</v>
      </c>
    </row>
    <row r="125" spans="1:38">
      <c r="A125" s="76" t="s">
        <v>2943</v>
      </c>
      <c r="B125" s="6">
        <v>7.7399999999999997E-2</v>
      </c>
      <c r="C125" s="21">
        <v>0.13</v>
      </c>
      <c r="D125" s="22">
        <f t="shared" si="23"/>
        <v>-5.2600000000000008E-2</v>
      </c>
      <c r="E125" s="6">
        <v>0.1303</v>
      </c>
      <c r="F125" s="21">
        <v>0.13</v>
      </c>
      <c r="G125" s="22">
        <f t="shared" si="13"/>
        <v>2.9999999999999472E-4</v>
      </c>
      <c r="H125" s="6" t="s">
        <v>13</v>
      </c>
      <c r="I125" s="21">
        <v>0.13</v>
      </c>
      <c r="J125" s="22" t="s">
        <v>13</v>
      </c>
      <c r="K125" s="6" t="s">
        <v>13</v>
      </c>
      <c r="L125" s="21">
        <v>0.13</v>
      </c>
      <c r="M125" s="22" t="s">
        <v>13</v>
      </c>
      <c r="N125" s="6">
        <v>-1.34E-2</v>
      </c>
      <c r="O125" s="21">
        <v>0.13</v>
      </c>
      <c r="P125" s="22">
        <f t="shared" si="16"/>
        <v>-0.1434</v>
      </c>
      <c r="Q125" s="2" t="s">
        <v>13</v>
      </c>
      <c r="R125" s="21">
        <v>0.13</v>
      </c>
      <c r="S125" s="22" t="s">
        <v>13</v>
      </c>
      <c r="T125" s="6">
        <v>-5.7599999999999998E-2</v>
      </c>
      <c r="U125" s="21">
        <v>0.13</v>
      </c>
      <c r="V125" s="22">
        <f t="shared" si="18"/>
        <v>-0.18759999999999999</v>
      </c>
      <c r="W125" s="6">
        <v>-1.52E-2</v>
      </c>
      <c r="X125" s="21">
        <v>0.13</v>
      </c>
      <c r="Y125" s="22">
        <f t="shared" si="19"/>
        <v>-0.1452</v>
      </c>
      <c r="Z125" s="6">
        <v>1.2500000000000001E-2</v>
      </c>
      <c r="AA125" s="21">
        <v>0.13</v>
      </c>
      <c r="AB125" s="22">
        <f t="shared" si="20"/>
        <v>-0.11750000000000001</v>
      </c>
      <c r="AC125" s="6">
        <v>-2.2100000000000002E-2</v>
      </c>
      <c r="AD125" s="21">
        <v>0.13</v>
      </c>
      <c r="AE125" s="22">
        <f t="shared" si="21"/>
        <v>-0.15210000000000001</v>
      </c>
      <c r="AF125" s="5">
        <f t="shared" si="24"/>
        <v>-0.11343333333333333</v>
      </c>
      <c r="AG125" s="96">
        <v>20.149999999999999</v>
      </c>
      <c r="AH125" s="230">
        <f t="shared" si="22"/>
        <v>4.9900087148087683E-5</v>
      </c>
      <c r="AI125" s="8">
        <f t="shared" si="25"/>
        <v>-5.6603332188314127E-6</v>
      </c>
      <c r="AJ125" s="96">
        <v>56.27</v>
      </c>
      <c r="AK125">
        <v>0</v>
      </c>
      <c r="AL125" s="96">
        <v>-12.06</v>
      </c>
    </row>
    <row r="126" spans="1:38">
      <c r="A126" s="76" t="s">
        <v>2944</v>
      </c>
      <c r="B126" s="6">
        <v>-0.32140000000000002</v>
      </c>
      <c r="C126" s="21">
        <v>0.13</v>
      </c>
      <c r="D126" s="22">
        <f t="shared" si="23"/>
        <v>-0.45140000000000002</v>
      </c>
      <c r="E126" s="6">
        <v>-1.5387</v>
      </c>
      <c r="F126" s="21">
        <v>0.13</v>
      </c>
      <c r="G126" s="22">
        <f t="shared" si="13"/>
        <v>-1.6686999999999999</v>
      </c>
      <c r="H126" s="6">
        <v>-8.4099999999999994E-2</v>
      </c>
      <c r="I126" s="21">
        <v>0.13</v>
      </c>
      <c r="J126" s="22">
        <f t="shared" si="14"/>
        <v>-0.21410000000000001</v>
      </c>
      <c r="K126" s="6">
        <v>8.48E-2</v>
      </c>
      <c r="L126" s="21">
        <v>0.13</v>
      </c>
      <c r="M126" s="22">
        <f t="shared" si="15"/>
        <v>-4.5200000000000004E-2</v>
      </c>
      <c r="N126" s="6">
        <v>0.21329999999999999</v>
      </c>
      <c r="O126" s="21">
        <v>0.13</v>
      </c>
      <c r="P126" s="22">
        <f t="shared" si="16"/>
        <v>8.3299999999999985E-2</v>
      </c>
      <c r="Q126" s="6">
        <v>0.17230000000000001</v>
      </c>
      <c r="R126" s="21">
        <v>0.13</v>
      </c>
      <c r="S126" s="22">
        <f t="shared" si="17"/>
        <v>4.2300000000000004E-2</v>
      </c>
      <c r="T126" s="6">
        <v>0.14599999999999999</v>
      </c>
      <c r="U126" s="21">
        <v>0.13</v>
      </c>
      <c r="V126" s="22">
        <f t="shared" si="18"/>
        <v>1.5999999999999986E-2</v>
      </c>
      <c r="W126" s="6">
        <v>0.1144</v>
      </c>
      <c r="X126" s="21">
        <v>0.13</v>
      </c>
      <c r="Y126" s="22">
        <f t="shared" si="19"/>
        <v>-1.5600000000000003E-2</v>
      </c>
      <c r="Z126" s="6">
        <v>0.106</v>
      </c>
      <c r="AA126" s="21">
        <v>0.13</v>
      </c>
      <c r="AB126" s="22">
        <f t="shared" si="20"/>
        <v>-2.4000000000000007E-2</v>
      </c>
      <c r="AC126" s="6">
        <v>0.13159999999999999</v>
      </c>
      <c r="AD126" s="21">
        <v>0.13</v>
      </c>
      <c r="AE126" s="22">
        <f t="shared" si="21"/>
        <v>1.5999999999999903E-3</v>
      </c>
      <c r="AF126" s="5">
        <f t="shared" si="24"/>
        <v>-0.25020000000000003</v>
      </c>
      <c r="AG126" s="96">
        <v>21.06</v>
      </c>
      <c r="AH126" s="230">
        <f t="shared" si="22"/>
        <v>5.2153639470904547E-5</v>
      </c>
      <c r="AI126" s="8">
        <f t="shared" si="25"/>
        <v>-1.304884059562032E-5</v>
      </c>
      <c r="AJ126" s="96">
        <v>45.43</v>
      </c>
      <c r="AK126">
        <v>0.22</v>
      </c>
      <c r="AL126" s="96">
        <v>6.15</v>
      </c>
    </row>
    <row r="127" spans="1:38">
      <c r="A127" s="76" t="s">
        <v>2945</v>
      </c>
      <c r="B127" s="6">
        <v>-0.06</v>
      </c>
      <c r="C127" s="21">
        <v>0.13</v>
      </c>
      <c r="D127" s="22">
        <f t="shared" si="23"/>
        <v>-0.19</v>
      </c>
      <c r="E127" s="6">
        <v>0.05</v>
      </c>
      <c r="F127" s="21">
        <v>0.13</v>
      </c>
      <c r="G127" s="22">
        <f t="shared" si="13"/>
        <v>-0.08</v>
      </c>
      <c r="H127" s="6">
        <v>0.02</v>
      </c>
      <c r="I127" s="21">
        <v>0.13</v>
      </c>
      <c r="J127" s="22">
        <f t="shared" si="14"/>
        <v>-0.11</v>
      </c>
      <c r="K127" s="6">
        <v>0.01</v>
      </c>
      <c r="L127" s="21">
        <v>0.13</v>
      </c>
      <c r="M127" s="22">
        <f t="shared" si="15"/>
        <v>-0.12000000000000001</v>
      </c>
      <c r="N127" s="6">
        <v>-0.05</v>
      </c>
      <c r="O127" s="21">
        <v>0.13</v>
      </c>
      <c r="P127" s="22">
        <f t="shared" si="16"/>
        <v>-0.18</v>
      </c>
      <c r="Q127" s="6">
        <v>7.0000000000000007E-2</v>
      </c>
      <c r="R127" s="21">
        <v>0.13</v>
      </c>
      <c r="S127" s="22">
        <f t="shared" si="17"/>
        <v>-0.06</v>
      </c>
      <c r="T127" s="6">
        <v>-0.05</v>
      </c>
      <c r="U127" s="21">
        <v>0.13</v>
      </c>
      <c r="V127" s="22">
        <f t="shared" si="18"/>
        <v>-0.18</v>
      </c>
      <c r="W127" s="6">
        <v>0.03</v>
      </c>
      <c r="X127" s="21">
        <v>0.13</v>
      </c>
      <c r="Y127" s="22">
        <f t="shared" si="19"/>
        <v>-0.1</v>
      </c>
      <c r="Z127" s="6">
        <v>-0.1</v>
      </c>
      <c r="AA127" s="21">
        <v>0.13</v>
      </c>
      <c r="AB127" s="22">
        <f t="shared" si="20"/>
        <v>-0.23</v>
      </c>
      <c r="AC127" s="6" t="s">
        <v>13</v>
      </c>
      <c r="AD127" s="21">
        <v>0.13</v>
      </c>
      <c r="AE127" s="22" t="s">
        <v>13</v>
      </c>
      <c r="AF127" s="5">
        <f t="shared" si="24"/>
        <v>-0.1275</v>
      </c>
      <c r="AG127" s="96">
        <v>-33.700000000000003</v>
      </c>
      <c r="AH127" s="230">
        <f t="shared" si="22"/>
        <v>-8.3455728877943183E-5</v>
      </c>
      <c r="AI127" s="8">
        <f t="shared" si="25"/>
        <v>1.0640605431937756E-5</v>
      </c>
      <c r="AJ127" s="96">
        <v>157.51</v>
      </c>
      <c r="AK127" t="s">
        <v>13</v>
      </c>
      <c r="AL127" s="96">
        <v>-29.78</v>
      </c>
    </row>
    <row r="128" spans="1:38">
      <c r="A128" s="76" t="s">
        <v>2946</v>
      </c>
      <c r="B128" s="6" t="s">
        <v>13</v>
      </c>
      <c r="C128" s="21">
        <v>0.13</v>
      </c>
      <c r="D128" t="s">
        <v>13</v>
      </c>
      <c r="E128" s="6" t="s">
        <v>13</v>
      </c>
      <c r="F128" s="21">
        <v>0.13</v>
      </c>
      <c r="G128" t="s">
        <v>13</v>
      </c>
      <c r="H128" s="6" t="s">
        <v>13</v>
      </c>
      <c r="I128" s="21">
        <v>0.13</v>
      </c>
      <c r="J128" s="22" t="s">
        <v>13</v>
      </c>
      <c r="K128" s="6" t="s">
        <v>13</v>
      </c>
      <c r="L128" s="21">
        <v>0.13</v>
      </c>
      <c r="M128" s="22" t="s">
        <v>13</v>
      </c>
      <c r="N128" s="6">
        <v>0.15720000000000001</v>
      </c>
      <c r="O128" s="21">
        <v>0.13</v>
      </c>
      <c r="P128" s="22">
        <f t="shared" si="16"/>
        <v>2.7200000000000002E-2</v>
      </c>
      <c r="Q128" s="6">
        <v>0.18390000000000001</v>
      </c>
      <c r="R128" s="21">
        <v>0.13</v>
      </c>
      <c r="S128" s="22">
        <f t="shared" si="17"/>
        <v>5.3900000000000003E-2</v>
      </c>
      <c r="T128" s="6">
        <v>-0.28889999999999999</v>
      </c>
      <c r="U128" s="21">
        <v>0.13</v>
      </c>
      <c r="V128" s="22">
        <f t="shared" si="18"/>
        <v>-0.41889999999999999</v>
      </c>
      <c r="W128" s="6" t="s">
        <v>13</v>
      </c>
      <c r="X128" s="21">
        <v>0.13</v>
      </c>
      <c r="Y128" s="22" t="s">
        <v>13</v>
      </c>
      <c r="Z128" s="6" t="s">
        <v>13</v>
      </c>
      <c r="AA128" s="21">
        <v>0.13</v>
      </c>
      <c r="AB128" s="22" t="s">
        <v>13</v>
      </c>
      <c r="AC128" s="6" t="s">
        <v>13</v>
      </c>
      <c r="AD128" s="21">
        <v>0.13</v>
      </c>
      <c r="AE128" s="22" t="s">
        <v>13</v>
      </c>
      <c r="AF128" s="5">
        <f t="shared" si="24"/>
        <v>-0.11259999999999999</v>
      </c>
      <c r="AG128" s="96">
        <v>-2.81</v>
      </c>
      <c r="AH128" s="230">
        <f t="shared" si="22"/>
        <v>-6.9587714583685557E-6</v>
      </c>
      <c r="AI128" s="8">
        <f t="shared" si="25"/>
        <v>7.8355766621229935E-7</v>
      </c>
      <c r="AJ128" s="96">
        <v>1.45</v>
      </c>
      <c r="AK128" t="s">
        <v>13</v>
      </c>
      <c r="AL128" s="96" t="s">
        <v>13</v>
      </c>
    </row>
    <row r="129" spans="1:38">
      <c r="A129" s="76" t="s">
        <v>2947</v>
      </c>
      <c r="B129" s="6">
        <v>-0.16289999999999999</v>
      </c>
      <c r="C129" s="21">
        <v>0.13</v>
      </c>
      <c r="D129" s="22">
        <f t="shared" si="23"/>
        <v>-0.29289999999999999</v>
      </c>
      <c r="E129" s="6">
        <v>-4.8500000000000001E-2</v>
      </c>
      <c r="F129" s="21">
        <v>0.13</v>
      </c>
      <c r="G129" s="22">
        <f t="shared" si="13"/>
        <v>-0.17849999999999999</v>
      </c>
      <c r="H129" s="6">
        <v>-0.15260000000000001</v>
      </c>
      <c r="I129" s="21">
        <v>0.13</v>
      </c>
      <c r="J129" s="22">
        <f t="shared" si="14"/>
        <v>-0.28260000000000002</v>
      </c>
      <c r="K129" s="6">
        <v>-0.23419999999999999</v>
      </c>
      <c r="L129" s="21">
        <v>0.13</v>
      </c>
      <c r="M129" s="22">
        <f t="shared" si="15"/>
        <v>-0.36419999999999997</v>
      </c>
      <c r="N129" s="6">
        <v>-0.28199999999999997</v>
      </c>
      <c r="O129" s="21">
        <v>0.13</v>
      </c>
      <c r="P129" s="22">
        <f t="shared" si="16"/>
        <v>-0.41199999999999998</v>
      </c>
      <c r="Q129" s="6">
        <v>5.5399999999999998E-2</v>
      </c>
      <c r="R129" s="21">
        <v>0.13</v>
      </c>
      <c r="S129" s="22">
        <f t="shared" si="17"/>
        <v>-7.46E-2</v>
      </c>
      <c r="T129" s="6">
        <v>-6.5699999999999995E-2</v>
      </c>
      <c r="U129" s="21">
        <v>0.13</v>
      </c>
      <c r="V129" s="22">
        <f t="shared" si="18"/>
        <v>-0.19569999999999999</v>
      </c>
      <c r="W129" s="6">
        <v>-2.47E-2</v>
      </c>
      <c r="X129" s="21">
        <v>0.13</v>
      </c>
      <c r="Y129" s="22">
        <f t="shared" si="19"/>
        <v>-0.1547</v>
      </c>
      <c r="Z129" s="6" t="s">
        <v>13</v>
      </c>
      <c r="AA129" s="21">
        <v>0.13</v>
      </c>
      <c r="AB129" s="22" t="s">
        <v>13</v>
      </c>
      <c r="AC129" s="6" t="s">
        <v>13</v>
      </c>
      <c r="AD129" s="21">
        <v>0.13</v>
      </c>
      <c r="AE129" s="22" t="s">
        <v>13</v>
      </c>
      <c r="AF129" s="5">
        <f t="shared" si="24"/>
        <v>-0.24439999999999998</v>
      </c>
      <c r="AG129" s="96">
        <v>-680.4</v>
      </c>
      <c r="AH129" s="230">
        <f t="shared" si="22"/>
        <v>-1.6849637367523007E-3</v>
      </c>
      <c r="AI129" s="8">
        <f t="shared" si="25"/>
        <v>4.1180513726226227E-4</v>
      </c>
      <c r="AJ129" s="96">
        <v>434.82</v>
      </c>
      <c r="AK129" t="s">
        <v>13</v>
      </c>
      <c r="AL129" s="96">
        <v>-25.95</v>
      </c>
    </row>
    <row r="130" spans="1:38">
      <c r="A130" s="76" t="s">
        <v>2948</v>
      </c>
      <c r="B130" s="6" t="s">
        <v>13</v>
      </c>
      <c r="C130" s="21">
        <v>0.13</v>
      </c>
      <c r="D130" t="s">
        <v>13</v>
      </c>
      <c r="E130" s="6" t="s">
        <v>13</v>
      </c>
      <c r="F130" s="21">
        <v>0.13</v>
      </c>
      <c r="G130" t="s">
        <v>13</v>
      </c>
      <c r="H130" s="6" t="s">
        <v>13</v>
      </c>
      <c r="I130" s="21">
        <v>0.13</v>
      </c>
      <c r="J130" s="22" t="s">
        <v>13</v>
      </c>
      <c r="K130" s="6" t="s">
        <v>13</v>
      </c>
      <c r="L130" s="21">
        <v>0.13</v>
      </c>
      <c r="M130" s="22" t="s">
        <v>13</v>
      </c>
      <c r="N130" s="6" t="s">
        <v>13</v>
      </c>
      <c r="O130" s="21">
        <v>0.13</v>
      </c>
      <c r="P130" s="22" t="s">
        <v>13</v>
      </c>
      <c r="Q130" s="6" t="s">
        <v>13</v>
      </c>
      <c r="R130" s="21">
        <v>0.13</v>
      </c>
      <c r="S130" s="22" t="s">
        <v>13</v>
      </c>
      <c r="T130" s="6" t="s">
        <v>13</v>
      </c>
      <c r="U130" s="21">
        <v>0.13</v>
      </c>
      <c r="V130" s="22" t="s">
        <v>13</v>
      </c>
      <c r="W130" s="6" t="s">
        <v>13</v>
      </c>
      <c r="X130" s="21">
        <v>0.13</v>
      </c>
      <c r="Y130" s="22" t="s">
        <v>13</v>
      </c>
      <c r="Z130" s="6" t="s">
        <v>13</v>
      </c>
      <c r="AA130" s="21">
        <v>0.13</v>
      </c>
      <c r="AB130" s="22" t="s">
        <v>13</v>
      </c>
      <c r="AC130" s="6">
        <v>0.05</v>
      </c>
      <c r="AD130" s="21">
        <v>0.13</v>
      </c>
      <c r="AE130" s="22">
        <f t="shared" si="21"/>
        <v>-0.08</v>
      </c>
      <c r="AF130" s="5">
        <f t="shared" si="24"/>
        <v>-0.08</v>
      </c>
      <c r="AG130" s="96">
        <v>464.66</v>
      </c>
      <c r="AH130" s="230">
        <f t="shared" si="22"/>
        <v>1.1506984860660261E-3</v>
      </c>
      <c r="AI130" s="8">
        <f t="shared" si="25"/>
        <v>-9.2055878885282096E-5</v>
      </c>
      <c r="AJ130" s="96">
        <v>548.02</v>
      </c>
      <c r="AK130">
        <v>0.13</v>
      </c>
      <c r="AL130" s="96" t="s">
        <v>13</v>
      </c>
    </row>
    <row r="131" spans="1:38">
      <c r="A131" s="76" t="s">
        <v>2949</v>
      </c>
      <c r="B131" s="2" t="s">
        <v>13</v>
      </c>
      <c r="C131" s="21">
        <v>0.13</v>
      </c>
      <c r="D131" t="s">
        <v>13</v>
      </c>
      <c r="E131" s="2" t="s">
        <v>13</v>
      </c>
      <c r="F131" s="21">
        <v>0.13</v>
      </c>
      <c r="G131" t="s">
        <v>13</v>
      </c>
      <c r="H131" s="2" t="s">
        <v>13</v>
      </c>
      <c r="I131" s="21">
        <v>0.13</v>
      </c>
      <c r="J131" s="22" t="s">
        <v>13</v>
      </c>
      <c r="K131" s="2" t="s">
        <v>13</v>
      </c>
      <c r="L131" s="21">
        <v>0.13</v>
      </c>
      <c r="M131" s="22" t="s">
        <v>13</v>
      </c>
      <c r="N131" s="6">
        <v>1.8499999999999999E-2</v>
      </c>
      <c r="O131" s="21">
        <v>0.13</v>
      </c>
      <c r="P131" s="22">
        <f t="shared" si="16"/>
        <v>-0.1115</v>
      </c>
      <c r="Q131" s="6">
        <v>2.47E-2</v>
      </c>
      <c r="R131" s="21">
        <v>0.13</v>
      </c>
      <c r="S131" s="22">
        <f t="shared" si="17"/>
        <v>-0.1053</v>
      </c>
      <c r="T131" s="6">
        <v>-3.8300000000000001E-2</v>
      </c>
      <c r="U131" s="21">
        <v>0.13</v>
      </c>
      <c r="V131" s="22">
        <f t="shared" si="18"/>
        <v>-0.16830000000000001</v>
      </c>
      <c r="W131" s="6">
        <v>1.0200000000000001E-2</v>
      </c>
      <c r="X131" s="21">
        <v>0.13</v>
      </c>
      <c r="Y131" s="22">
        <f t="shared" si="19"/>
        <v>-0.1198</v>
      </c>
      <c r="Z131" s="6">
        <v>0.1205</v>
      </c>
      <c r="AA131" s="21">
        <v>0.13</v>
      </c>
      <c r="AB131" s="22">
        <f t="shared" si="20"/>
        <v>-9.5000000000000084E-3</v>
      </c>
      <c r="AC131" s="6">
        <v>0.1792</v>
      </c>
      <c r="AD131" s="21">
        <v>0.13</v>
      </c>
      <c r="AE131" s="22">
        <f t="shared" si="21"/>
        <v>4.9199999999999994E-2</v>
      </c>
      <c r="AF131" s="5">
        <f t="shared" si="24"/>
        <v>-9.1139999999999999E-2</v>
      </c>
      <c r="AG131" s="96">
        <v>5.38</v>
      </c>
      <c r="AH131" s="230">
        <f t="shared" si="22"/>
        <v>1.3323199446983213E-5</v>
      </c>
      <c r="AI131" s="8">
        <f t="shared" si="25"/>
        <v>-1.2142763975980502E-6</v>
      </c>
      <c r="AJ131" s="96">
        <v>5.48</v>
      </c>
      <c r="AK131">
        <v>0</v>
      </c>
      <c r="AL131" s="96" t="s">
        <v>13</v>
      </c>
    </row>
    <row r="132" spans="1:38">
      <c r="A132" s="76" t="s">
        <v>2950</v>
      </c>
      <c r="B132" s="6">
        <v>-8.3000000000000001E-3</v>
      </c>
      <c r="C132" s="21">
        <v>0.13</v>
      </c>
      <c r="D132" s="22">
        <f t="shared" ref="D132:D169" si="26">B132-C132</f>
        <v>-0.13830000000000001</v>
      </c>
      <c r="E132" s="6">
        <v>-2.69E-2</v>
      </c>
      <c r="F132" s="21">
        <v>0.13</v>
      </c>
      <c r="G132" s="22">
        <f t="shared" ref="G132:G169" si="27">E132-F132</f>
        <v>-0.15690000000000001</v>
      </c>
      <c r="H132" s="6">
        <v>3.2099999999999997E-2</v>
      </c>
      <c r="I132" s="21">
        <v>0.13</v>
      </c>
      <c r="J132" s="22">
        <f t="shared" ref="J132:J169" si="28">H132-I132</f>
        <v>-9.7900000000000015E-2</v>
      </c>
      <c r="K132" s="6">
        <v>2.5600000000000001E-2</v>
      </c>
      <c r="L132" s="21">
        <v>0.13</v>
      </c>
      <c r="M132" s="22">
        <f t="shared" ref="M132:M169" si="29">K132-L132</f>
        <v>-0.10440000000000001</v>
      </c>
      <c r="N132" s="6">
        <v>3.7699999999999997E-2</v>
      </c>
      <c r="O132" s="21">
        <v>0.13</v>
      </c>
      <c r="P132" s="22">
        <f t="shared" ref="P132:P169" si="30">N132-O132</f>
        <v>-9.2300000000000007E-2</v>
      </c>
      <c r="Q132" s="6">
        <v>1.8599999999999998E-2</v>
      </c>
      <c r="R132" s="21">
        <v>0.13</v>
      </c>
      <c r="S132" s="22">
        <f t="shared" ref="S132:S169" si="31">Q132-R132</f>
        <v>-0.1114</v>
      </c>
      <c r="T132" s="6">
        <v>5.4300000000000001E-2</v>
      </c>
      <c r="U132" s="21">
        <v>0.13</v>
      </c>
      <c r="V132" s="22">
        <f t="shared" ref="V132:V169" si="32">T132-U132</f>
        <v>-7.5700000000000003E-2</v>
      </c>
      <c r="W132" s="6">
        <v>6.2899999999999998E-2</v>
      </c>
      <c r="X132" s="21">
        <v>0.13</v>
      </c>
      <c r="Y132" s="22">
        <f t="shared" ref="Y132:Y169" si="33">W132-X132</f>
        <v>-6.7100000000000007E-2</v>
      </c>
      <c r="Z132" s="6">
        <v>5.4199999999999998E-2</v>
      </c>
      <c r="AA132" s="21">
        <v>0.13</v>
      </c>
      <c r="AB132" s="22">
        <f t="shared" ref="AB132:AB169" si="34">Z132-AA132</f>
        <v>-7.5800000000000006E-2</v>
      </c>
      <c r="AC132" s="6">
        <v>-3.4200000000000001E-2</v>
      </c>
      <c r="AD132" s="21">
        <v>0.13</v>
      </c>
      <c r="AE132" s="22">
        <f t="shared" ref="AE132:AE169" si="35">AC132-AD132</f>
        <v>-0.16420000000000001</v>
      </c>
      <c r="AF132" s="5">
        <f t="shared" si="24"/>
        <v>-0.11202222222222222</v>
      </c>
      <c r="AG132" s="96">
        <v>22.41</v>
      </c>
      <c r="AH132" s="230">
        <f t="shared" ref="AH132:AH168" si="36">AG132/$AG$170</f>
        <v>5.5496821488270229E-5</v>
      </c>
      <c r="AI132" s="8">
        <f t="shared" si="25"/>
        <v>-6.2168772693860049E-6</v>
      </c>
      <c r="AJ132" s="96">
        <v>25.85</v>
      </c>
      <c r="AK132">
        <v>7.0000000000000007E-2</v>
      </c>
      <c r="AL132" s="96">
        <v>-0.79</v>
      </c>
    </row>
    <row r="133" spans="1:38">
      <c r="A133" s="76" t="s">
        <v>2951</v>
      </c>
      <c r="B133" s="6">
        <v>-5.6599999999999998E-2</v>
      </c>
      <c r="C133" s="21">
        <v>0.13</v>
      </c>
      <c r="D133" s="22">
        <f t="shared" si="26"/>
        <v>-0.18659999999999999</v>
      </c>
      <c r="E133" s="6">
        <v>-0.78110000000000002</v>
      </c>
      <c r="F133" s="21">
        <v>0.13</v>
      </c>
      <c r="G133" s="22">
        <f t="shared" si="27"/>
        <v>-0.91110000000000002</v>
      </c>
      <c r="H133" s="6">
        <v>1.4200000000000001E-2</v>
      </c>
      <c r="I133" s="21">
        <v>0.13</v>
      </c>
      <c r="J133" s="22">
        <f t="shared" si="28"/>
        <v>-0.1158</v>
      </c>
      <c r="K133" s="6">
        <v>2.0500000000000001E-2</v>
      </c>
      <c r="L133" s="21">
        <v>0.13</v>
      </c>
      <c r="M133" s="22">
        <f t="shared" si="29"/>
        <v>-0.1095</v>
      </c>
      <c r="N133" s="6">
        <v>-4.1300000000000003E-2</v>
      </c>
      <c r="O133" s="21">
        <v>0.13</v>
      </c>
      <c r="P133" s="22">
        <f t="shared" si="30"/>
        <v>-0.17130000000000001</v>
      </c>
      <c r="Q133" s="6">
        <v>-4.4000000000000003E-3</v>
      </c>
      <c r="R133" s="21">
        <v>0.13</v>
      </c>
      <c r="S133" s="22">
        <f t="shared" si="31"/>
        <v>-0.13439999999999999</v>
      </c>
      <c r="T133" s="6">
        <v>-5.7999999999999996E-3</v>
      </c>
      <c r="U133" s="21">
        <v>0.13</v>
      </c>
      <c r="V133" s="22">
        <f t="shared" si="32"/>
        <v>-0.1358</v>
      </c>
      <c r="W133" s="6">
        <v>-0.1842</v>
      </c>
      <c r="X133" s="21">
        <v>0.13</v>
      </c>
      <c r="Y133" s="22">
        <f t="shared" si="33"/>
        <v>-0.31420000000000003</v>
      </c>
      <c r="Z133" s="6">
        <v>-4.0000000000000002E-4</v>
      </c>
      <c r="AA133" s="21">
        <v>0.13</v>
      </c>
      <c r="AB133" s="22">
        <f t="shared" si="34"/>
        <v>-0.13040000000000002</v>
      </c>
      <c r="AC133" s="6">
        <v>-3.7000000000000002E-3</v>
      </c>
      <c r="AD133" s="21">
        <v>0.13</v>
      </c>
      <c r="AE133" s="22">
        <f t="shared" si="35"/>
        <v>-0.13370000000000001</v>
      </c>
      <c r="AF133" s="5">
        <f t="shared" ref="AF133:AF169" si="37">AVERAGE(D133,G133,J133,M133,P133,S133,V133,Y133,AE133)</f>
        <v>-0.24582222222222225</v>
      </c>
      <c r="AG133" s="96">
        <v>24.25</v>
      </c>
      <c r="AH133" s="230">
        <f t="shared" si="36"/>
        <v>6.0053454756383445E-5</v>
      </c>
      <c r="AI133" s="8">
        <f t="shared" ref="AI133:AI169" si="38">AH133*AF133</f>
        <v>-1.4762473700335861E-5</v>
      </c>
      <c r="AJ133" s="96">
        <v>24.26</v>
      </c>
      <c r="AK133">
        <v>0</v>
      </c>
      <c r="AL133" s="96">
        <v>-20.61</v>
      </c>
    </row>
    <row r="134" spans="1:38">
      <c r="A134" s="76" t="s">
        <v>2952</v>
      </c>
      <c r="B134" s="6">
        <v>6.54E-2</v>
      </c>
      <c r="C134" s="21">
        <v>0.13</v>
      </c>
      <c r="D134" s="22">
        <f t="shared" si="26"/>
        <v>-6.4600000000000005E-2</v>
      </c>
      <c r="E134" s="6">
        <v>6.1000000000000004E-3</v>
      </c>
      <c r="F134" s="21">
        <v>0.13</v>
      </c>
      <c r="G134" s="22">
        <f t="shared" si="27"/>
        <v>-0.12390000000000001</v>
      </c>
      <c r="H134" s="6">
        <v>0.19650000000000001</v>
      </c>
      <c r="I134" s="21">
        <v>0.13</v>
      </c>
      <c r="J134" s="22">
        <f t="shared" si="28"/>
        <v>6.6500000000000004E-2</v>
      </c>
      <c r="K134" s="6">
        <v>0.1991</v>
      </c>
      <c r="L134" s="21">
        <v>0.13</v>
      </c>
      <c r="M134" s="22">
        <f t="shared" si="29"/>
        <v>6.9099999999999995E-2</v>
      </c>
      <c r="N134" s="6">
        <v>0.1472</v>
      </c>
      <c r="O134" s="21">
        <v>0.13</v>
      </c>
      <c r="P134" s="22">
        <f t="shared" si="30"/>
        <v>1.7199999999999993E-2</v>
      </c>
      <c r="Q134" s="6">
        <v>6.3799999999999996E-2</v>
      </c>
      <c r="R134" s="21">
        <v>0.13</v>
      </c>
      <c r="S134" s="22">
        <f t="shared" si="31"/>
        <v>-6.6200000000000009E-2</v>
      </c>
      <c r="T134" s="6">
        <v>-2.71</v>
      </c>
      <c r="U134" s="21">
        <v>0.13</v>
      </c>
      <c r="V134" s="22">
        <f t="shared" si="32"/>
        <v>-2.84</v>
      </c>
      <c r="W134" s="6">
        <v>7.1599999999999997E-2</v>
      </c>
      <c r="X134" s="21">
        <v>0.13</v>
      </c>
      <c r="Y134" s="22">
        <f t="shared" si="33"/>
        <v>-5.8400000000000007E-2</v>
      </c>
      <c r="Z134" s="6">
        <v>2.3699999999999999E-2</v>
      </c>
      <c r="AA134" s="21">
        <v>0.13</v>
      </c>
      <c r="AB134" s="22">
        <f t="shared" si="34"/>
        <v>-0.10630000000000001</v>
      </c>
      <c r="AC134" s="6">
        <v>-9.0399999999999994E-2</v>
      </c>
      <c r="AD134" s="21">
        <v>0.13</v>
      </c>
      <c r="AE134" s="22">
        <f t="shared" si="35"/>
        <v>-0.22039999999999998</v>
      </c>
      <c r="AF134" s="5">
        <f t="shared" si="37"/>
        <v>-0.35785555555555559</v>
      </c>
      <c r="AG134" s="96">
        <v>3.88</v>
      </c>
      <c r="AH134" s="230">
        <f t="shared" si="36"/>
        <v>9.608552761021351E-6</v>
      </c>
      <c r="AI134" s="8">
        <f t="shared" si="38"/>
        <v>-3.4384739863801633E-6</v>
      </c>
      <c r="AJ134" s="96">
        <v>4.3899999999999997</v>
      </c>
      <c r="AK134">
        <v>0.05</v>
      </c>
      <c r="AL134" s="96">
        <v>4.3600000000000003</v>
      </c>
    </row>
    <row r="135" spans="1:38">
      <c r="A135" s="76" t="s">
        <v>2953</v>
      </c>
      <c r="B135" s="6">
        <v>0.2</v>
      </c>
      <c r="C135" s="21">
        <v>0.13</v>
      </c>
      <c r="D135" s="22">
        <f t="shared" si="26"/>
        <v>7.0000000000000007E-2</v>
      </c>
      <c r="E135" s="6">
        <v>0.15</v>
      </c>
      <c r="F135" s="21">
        <v>0.13</v>
      </c>
      <c r="G135" s="22">
        <f t="shared" si="27"/>
        <v>1.999999999999999E-2</v>
      </c>
      <c r="H135" s="6">
        <v>0.01</v>
      </c>
      <c r="I135" s="21">
        <v>0.13</v>
      </c>
      <c r="J135" s="22">
        <f t="shared" si="28"/>
        <v>-0.12000000000000001</v>
      </c>
      <c r="K135" s="6">
        <v>-0.08</v>
      </c>
      <c r="L135" s="21">
        <v>0.13</v>
      </c>
      <c r="M135" s="22">
        <f t="shared" si="29"/>
        <v>-0.21000000000000002</v>
      </c>
      <c r="N135" s="2" t="s">
        <v>13</v>
      </c>
      <c r="O135" s="21">
        <v>0.13</v>
      </c>
      <c r="P135" s="22" t="s">
        <v>13</v>
      </c>
      <c r="Q135" s="6">
        <v>-0.04</v>
      </c>
      <c r="R135" s="21">
        <v>0.13</v>
      </c>
      <c r="S135" s="22">
        <f t="shared" si="31"/>
        <v>-0.17</v>
      </c>
      <c r="T135" s="6">
        <v>0.08</v>
      </c>
      <c r="U135" s="21">
        <v>0.13</v>
      </c>
      <c r="V135" s="22">
        <f t="shared" si="32"/>
        <v>-0.05</v>
      </c>
      <c r="W135" s="6">
        <v>0</v>
      </c>
      <c r="X135" s="21">
        <v>0.13</v>
      </c>
      <c r="Y135" s="22">
        <f t="shared" si="33"/>
        <v>-0.13</v>
      </c>
      <c r="Z135" s="6">
        <v>0.01</v>
      </c>
      <c r="AA135" s="21">
        <v>0.13</v>
      </c>
      <c r="AB135" s="22">
        <f t="shared" si="34"/>
        <v>-0.12000000000000001</v>
      </c>
      <c r="AC135" s="6">
        <v>-0.02</v>
      </c>
      <c r="AD135" s="21">
        <v>0.13</v>
      </c>
      <c r="AE135" s="22">
        <f t="shared" si="35"/>
        <v>-0.15</v>
      </c>
      <c r="AF135" s="5">
        <f t="shared" si="37"/>
        <v>-9.2500000000000013E-2</v>
      </c>
      <c r="AG135" s="96">
        <v>318.70999999999998</v>
      </c>
      <c r="AH135" s="230">
        <f t="shared" si="36"/>
        <v>7.8926336352193674E-4</v>
      </c>
      <c r="AI135" s="8">
        <f t="shared" si="38"/>
        <v>-7.3006861125779162E-5</v>
      </c>
      <c r="AJ135" s="96">
        <v>1409.43</v>
      </c>
      <c r="AK135">
        <v>1.19</v>
      </c>
      <c r="AL135" s="96">
        <v>-36.65</v>
      </c>
    </row>
    <row r="136" spans="1:38">
      <c r="A136" s="76" t="s">
        <v>2954</v>
      </c>
      <c r="B136" s="6" t="s">
        <v>13</v>
      </c>
      <c r="C136" s="21">
        <v>0.13</v>
      </c>
      <c r="D136" t="s">
        <v>13</v>
      </c>
      <c r="E136" s="6" t="s">
        <v>13</v>
      </c>
      <c r="F136" s="21">
        <v>0.13</v>
      </c>
      <c r="G136" t="s">
        <v>13</v>
      </c>
      <c r="H136" s="6">
        <v>0.44440000000000002</v>
      </c>
      <c r="I136" s="21">
        <v>0.13</v>
      </c>
      <c r="J136" s="22">
        <f t="shared" si="28"/>
        <v>0.31440000000000001</v>
      </c>
      <c r="K136" s="6">
        <v>0.46150000000000002</v>
      </c>
      <c r="L136" s="21">
        <v>0.13</v>
      </c>
      <c r="M136" s="22">
        <f t="shared" si="29"/>
        <v>0.33150000000000002</v>
      </c>
      <c r="N136" s="6">
        <v>7.4099999999999999E-2</v>
      </c>
      <c r="O136" s="21">
        <v>0.13</v>
      </c>
      <c r="P136" s="22">
        <f t="shared" si="30"/>
        <v>-5.5900000000000005E-2</v>
      </c>
      <c r="Q136" s="6">
        <v>0.40389999999999998</v>
      </c>
      <c r="R136" s="21">
        <v>0.13</v>
      </c>
      <c r="S136" s="22">
        <f t="shared" si="31"/>
        <v>0.27389999999999998</v>
      </c>
      <c r="T136" s="6">
        <v>0.22989999999999999</v>
      </c>
      <c r="U136" s="21">
        <v>0.13</v>
      </c>
      <c r="V136" s="22">
        <f t="shared" si="32"/>
        <v>9.9899999999999989E-2</v>
      </c>
      <c r="W136" s="6">
        <v>0.152</v>
      </c>
      <c r="X136" s="21">
        <v>0.13</v>
      </c>
      <c r="Y136" s="22">
        <f t="shared" si="33"/>
        <v>2.1999999999999992E-2</v>
      </c>
      <c r="Z136" s="6">
        <v>0.1381</v>
      </c>
      <c r="AA136" s="21">
        <v>0.13</v>
      </c>
      <c r="AB136" s="22">
        <f t="shared" si="34"/>
        <v>8.0999999999999961E-3</v>
      </c>
      <c r="AC136" s="6">
        <v>0.14000000000000001</v>
      </c>
      <c r="AD136" s="21">
        <v>0.13</v>
      </c>
      <c r="AE136" s="22">
        <f t="shared" si="35"/>
        <v>1.0000000000000009E-2</v>
      </c>
      <c r="AF136" s="5">
        <f t="shared" si="37"/>
        <v>0.14225714285714289</v>
      </c>
      <c r="AG136" s="96">
        <v>17.96</v>
      </c>
      <c r="AH136" s="230">
        <f t="shared" si="36"/>
        <v>4.4476702986583373E-5</v>
      </c>
      <c r="AI136" s="8">
        <f t="shared" si="38"/>
        <v>6.3271286905771043E-6</v>
      </c>
      <c r="AJ136" s="96">
        <v>19.399999999999999</v>
      </c>
      <c r="AK136">
        <v>0.16</v>
      </c>
      <c r="AL136" s="96" t="s">
        <v>13</v>
      </c>
    </row>
    <row r="137" spans="1:38">
      <c r="A137" s="76" t="s">
        <v>2955</v>
      </c>
      <c r="B137" s="6">
        <v>0.08</v>
      </c>
      <c r="C137" s="21">
        <v>0.13</v>
      </c>
      <c r="D137" s="22">
        <f t="shared" si="26"/>
        <v>-0.05</v>
      </c>
      <c r="E137" s="6">
        <v>0.16</v>
      </c>
      <c r="F137" s="21">
        <v>0.13</v>
      </c>
      <c r="G137" s="22">
        <f t="shared" si="27"/>
        <v>0.03</v>
      </c>
      <c r="H137" s="6">
        <v>0.06</v>
      </c>
      <c r="I137" s="21">
        <v>0.13</v>
      </c>
      <c r="J137" s="22">
        <f t="shared" si="28"/>
        <v>-7.0000000000000007E-2</v>
      </c>
      <c r="K137" s="6">
        <v>0.04</v>
      </c>
      <c r="L137" s="21">
        <v>0.13</v>
      </c>
      <c r="M137" s="22">
        <f t="shared" si="29"/>
        <v>-0.09</v>
      </c>
      <c r="N137" s="6">
        <v>7.0000000000000007E-2</v>
      </c>
      <c r="O137" s="21">
        <v>0.13</v>
      </c>
      <c r="P137" s="22">
        <f t="shared" si="30"/>
        <v>-0.06</v>
      </c>
      <c r="Q137" s="6">
        <v>0.1</v>
      </c>
      <c r="R137" s="21">
        <v>0.13</v>
      </c>
      <c r="S137" s="22">
        <f t="shared" si="31"/>
        <v>-0.03</v>
      </c>
      <c r="T137" s="6">
        <v>0.1</v>
      </c>
      <c r="U137" s="21">
        <v>0.13</v>
      </c>
      <c r="V137" s="22">
        <f t="shared" si="32"/>
        <v>-0.03</v>
      </c>
      <c r="W137" s="6">
        <v>0.11</v>
      </c>
      <c r="X137" s="21">
        <v>0.13</v>
      </c>
      <c r="Y137" s="22">
        <f t="shared" si="33"/>
        <v>-2.0000000000000004E-2</v>
      </c>
      <c r="Z137" s="6">
        <v>0.11</v>
      </c>
      <c r="AA137" s="21">
        <v>0.13</v>
      </c>
      <c r="AB137" s="22">
        <f t="shared" si="34"/>
        <v>-2.0000000000000004E-2</v>
      </c>
      <c r="AC137" s="6">
        <v>0.02</v>
      </c>
      <c r="AD137" s="21">
        <v>0.13</v>
      </c>
      <c r="AE137" s="22">
        <f t="shared" si="35"/>
        <v>-0.11</v>
      </c>
      <c r="AF137" s="5">
        <f t="shared" si="37"/>
        <v>-4.777777777777778E-2</v>
      </c>
      <c r="AG137" s="96">
        <v>138.62</v>
      </c>
      <c r="AH137" s="230">
        <f t="shared" si="36"/>
        <v>3.4328288240535558E-4</v>
      </c>
      <c r="AI137" s="8">
        <f t="shared" si="38"/>
        <v>-1.64012932704781E-5</v>
      </c>
      <c r="AJ137" s="96">
        <v>161.33000000000001</v>
      </c>
      <c r="AK137">
        <v>0.28000000000000003</v>
      </c>
      <c r="AL137" s="96">
        <v>-20.239999999999998</v>
      </c>
    </row>
    <row r="138" spans="1:38">
      <c r="A138" s="76" t="s">
        <v>2956</v>
      </c>
      <c r="B138" s="6">
        <v>2.7000000000000001E-3</v>
      </c>
      <c r="C138" s="21">
        <v>0.13</v>
      </c>
      <c r="D138" s="22">
        <f t="shared" si="26"/>
        <v>-0.1273</v>
      </c>
      <c r="E138" s="6">
        <v>7.4000000000000003E-3</v>
      </c>
      <c r="F138" s="21">
        <v>0.13</v>
      </c>
      <c r="G138" s="22">
        <f t="shared" si="27"/>
        <v>-0.1226</v>
      </c>
      <c r="H138" s="6">
        <v>8.9999999999999998E-4</v>
      </c>
      <c r="I138" s="21">
        <v>0.13</v>
      </c>
      <c r="J138" s="22">
        <f t="shared" si="28"/>
        <v>-0.12909999999999999</v>
      </c>
      <c r="K138" s="6">
        <v>2.0000000000000001E-4</v>
      </c>
      <c r="L138" s="21">
        <v>0.13</v>
      </c>
      <c r="M138" s="22">
        <f t="shared" si="29"/>
        <v>-0.1298</v>
      </c>
      <c r="N138" s="6">
        <v>2.0000000000000001E-4</v>
      </c>
      <c r="O138" s="21">
        <v>0.13</v>
      </c>
      <c r="P138" s="22">
        <f t="shared" si="30"/>
        <v>-0.1298</v>
      </c>
      <c r="Q138" s="6">
        <v>-2.0000000000000001E-4</v>
      </c>
      <c r="R138" s="21">
        <v>0.13</v>
      </c>
      <c r="S138" s="22">
        <f t="shared" si="31"/>
        <v>-0.13020000000000001</v>
      </c>
      <c r="T138" s="6">
        <v>4.0000000000000002E-4</v>
      </c>
      <c r="U138" s="21">
        <v>0.13</v>
      </c>
      <c r="V138" s="22">
        <f t="shared" si="32"/>
        <v>-0.12959999999999999</v>
      </c>
      <c r="W138" s="6">
        <v>1.5E-3</v>
      </c>
      <c r="X138" s="21">
        <v>0.13</v>
      </c>
      <c r="Y138" s="22">
        <f t="shared" si="33"/>
        <v>-0.1285</v>
      </c>
      <c r="Z138" s="6">
        <v>2.3999999999999998E-3</v>
      </c>
      <c r="AA138" s="21">
        <v>0.13</v>
      </c>
      <c r="AB138" s="22">
        <f t="shared" si="34"/>
        <v>-0.12759999999999999</v>
      </c>
      <c r="AC138" s="6">
        <v>2.3999999999999998E-3</v>
      </c>
      <c r="AD138" s="21">
        <v>0.13</v>
      </c>
      <c r="AE138" s="22">
        <f t="shared" si="35"/>
        <v>-0.12759999999999999</v>
      </c>
      <c r="AF138" s="5">
        <f t="shared" si="37"/>
        <v>-0.1282777777777778</v>
      </c>
      <c r="AG138" s="96">
        <v>54.89</v>
      </c>
      <c r="AH138" s="230">
        <f t="shared" si="36"/>
        <v>1.3593130439496442E-4</v>
      </c>
      <c r="AI138" s="8">
        <f t="shared" si="38"/>
        <v>-1.7436965658220715E-5</v>
      </c>
      <c r="AJ138" s="96">
        <v>56.03</v>
      </c>
      <c r="AK138">
        <v>0</v>
      </c>
      <c r="AL138" s="96">
        <v>-6.93</v>
      </c>
    </row>
    <row r="139" spans="1:38">
      <c r="A139" s="76" t="s">
        <v>2957</v>
      </c>
      <c r="B139" s="6" t="s">
        <v>13</v>
      </c>
      <c r="C139" s="21">
        <v>0.13</v>
      </c>
      <c r="D139" t="s">
        <v>13</v>
      </c>
      <c r="E139" s="6" t="s">
        <v>13</v>
      </c>
      <c r="F139" s="21">
        <v>0.13</v>
      </c>
      <c r="G139" t="s">
        <v>13</v>
      </c>
      <c r="H139" s="6">
        <v>1.9300000000000001E-2</v>
      </c>
      <c r="I139" s="21">
        <v>0.13</v>
      </c>
      <c r="J139" s="22">
        <f t="shared" si="28"/>
        <v>-0.11070000000000001</v>
      </c>
      <c r="K139" s="6">
        <v>-5.9900000000000002E-2</v>
      </c>
      <c r="L139" s="21">
        <v>0.13</v>
      </c>
      <c r="M139" s="22">
        <f t="shared" si="29"/>
        <v>-0.18990000000000001</v>
      </c>
      <c r="N139" s="6">
        <v>-3.1199999999999999E-2</v>
      </c>
      <c r="O139" s="21">
        <v>0.13</v>
      </c>
      <c r="P139" s="22">
        <f t="shared" si="30"/>
        <v>-0.16120000000000001</v>
      </c>
      <c r="Q139" s="6">
        <v>-3.7000000000000002E-3</v>
      </c>
      <c r="R139" s="21">
        <v>0.13</v>
      </c>
      <c r="S139" s="22">
        <f t="shared" si="31"/>
        <v>-0.13370000000000001</v>
      </c>
      <c r="T139" s="6">
        <v>-1.1000000000000001E-3</v>
      </c>
      <c r="U139" s="21">
        <v>0.13</v>
      </c>
      <c r="V139" s="22">
        <f t="shared" si="32"/>
        <v>-0.13109999999999999</v>
      </c>
      <c r="W139" s="6">
        <v>-3.5000000000000001E-3</v>
      </c>
      <c r="X139" s="21">
        <v>0.13</v>
      </c>
      <c r="Y139" s="22">
        <f t="shared" si="33"/>
        <v>-0.13350000000000001</v>
      </c>
      <c r="Z139" s="6">
        <v>5.1999999999999998E-3</v>
      </c>
      <c r="AA139" s="21">
        <v>0.13</v>
      </c>
      <c r="AB139" s="22">
        <f t="shared" si="34"/>
        <v>-0.12480000000000001</v>
      </c>
      <c r="AC139" s="6">
        <v>-6.4999999999999997E-3</v>
      </c>
      <c r="AD139" s="21">
        <v>0.13</v>
      </c>
      <c r="AE139" s="22">
        <f t="shared" si="35"/>
        <v>-0.13650000000000001</v>
      </c>
      <c r="AF139" s="5">
        <f t="shared" si="37"/>
        <v>-0.14237142857142859</v>
      </c>
      <c r="AG139" s="96">
        <v>14.57</v>
      </c>
      <c r="AH139" s="230">
        <f t="shared" si="36"/>
        <v>3.6081601476309557E-5</v>
      </c>
      <c r="AI139" s="8">
        <f t="shared" si="38"/>
        <v>-5.1369891473271587E-6</v>
      </c>
      <c r="AJ139" s="96">
        <v>15.88</v>
      </c>
      <c r="AK139">
        <v>0.01</v>
      </c>
      <c r="AL139" s="96">
        <v>-17.309999999999999</v>
      </c>
    </row>
    <row r="140" spans="1:38">
      <c r="A140" s="76" t="s">
        <v>2958</v>
      </c>
      <c r="B140" s="6">
        <v>-0.61209999999999998</v>
      </c>
      <c r="C140" s="21">
        <v>0.13</v>
      </c>
      <c r="D140" s="22">
        <f t="shared" si="26"/>
        <v>-0.74209999999999998</v>
      </c>
      <c r="E140" s="6">
        <v>-2.24E-2</v>
      </c>
      <c r="F140" s="21">
        <v>0.13</v>
      </c>
      <c r="G140" s="22">
        <f t="shared" si="27"/>
        <v>-0.15240000000000001</v>
      </c>
      <c r="H140" s="6">
        <v>-0.15379999999999999</v>
      </c>
      <c r="I140" s="21">
        <v>0.13</v>
      </c>
      <c r="J140" s="22">
        <f t="shared" si="28"/>
        <v>-0.2838</v>
      </c>
      <c r="K140" s="6">
        <v>-8.5400000000000004E-2</v>
      </c>
      <c r="L140" s="21">
        <v>0.13</v>
      </c>
      <c r="M140" s="22">
        <f t="shared" si="29"/>
        <v>-0.21540000000000001</v>
      </c>
      <c r="N140" s="6">
        <v>5.4000000000000003E-3</v>
      </c>
      <c r="O140" s="21">
        <v>0.13</v>
      </c>
      <c r="P140" s="22">
        <f t="shared" si="30"/>
        <v>-0.1246</v>
      </c>
      <c r="Q140" s="6">
        <v>5.6599999999999998E-2</v>
      </c>
      <c r="R140" s="21">
        <v>0.13</v>
      </c>
      <c r="S140" s="22">
        <f t="shared" si="31"/>
        <v>-7.3400000000000007E-2</v>
      </c>
      <c r="T140" s="6">
        <v>8.4900000000000003E-2</v>
      </c>
      <c r="U140" s="21">
        <v>0.13</v>
      </c>
      <c r="V140" s="22">
        <f t="shared" si="32"/>
        <v>-4.5100000000000001E-2</v>
      </c>
      <c r="W140" s="6">
        <v>4.19E-2</v>
      </c>
      <c r="X140" s="21">
        <v>0.13</v>
      </c>
      <c r="Y140" s="22">
        <f t="shared" si="33"/>
        <v>-8.8100000000000012E-2</v>
      </c>
      <c r="Z140" s="6">
        <v>4.5400000000000003E-2</v>
      </c>
      <c r="AA140" s="21">
        <v>0.13</v>
      </c>
      <c r="AB140" s="22">
        <f t="shared" si="34"/>
        <v>-8.4600000000000009E-2</v>
      </c>
      <c r="AC140" s="6">
        <v>6.3E-3</v>
      </c>
      <c r="AD140" s="21">
        <v>0.13</v>
      </c>
      <c r="AE140" s="22">
        <f t="shared" si="35"/>
        <v>-0.1237</v>
      </c>
      <c r="AF140" s="5">
        <f t="shared" si="37"/>
        <v>-0.20539999999999997</v>
      </c>
      <c r="AG140" s="96">
        <v>10.01</v>
      </c>
      <c r="AH140" s="230">
        <f t="shared" si="36"/>
        <v>2.4789075550985494E-5</v>
      </c>
      <c r="AI140" s="8">
        <f t="shared" si="38"/>
        <v>-5.0916761181724193E-6</v>
      </c>
      <c r="AJ140" s="96">
        <v>12.99</v>
      </c>
      <c r="AK140">
        <v>0.11</v>
      </c>
      <c r="AL140" s="96">
        <v>4.29</v>
      </c>
    </row>
    <row r="141" spans="1:38">
      <c r="A141" s="76" t="s">
        <v>2959</v>
      </c>
      <c r="B141" s="6">
        <v>0.2291</v>
      </c>
      <c r="C141" s="21">
        <v>0.13</v>
      </c>
      <c r="D141" s="22">
        <f t="shared" si="26"/>
        <v>9.9099999999999994E-2</v>
      </c>
      <c r="E141" s="6">
        <v>0.30120000000000002</v>
      </c>
      <c r="F141" s="21">
        <v>0.13</v>
      </c>
      <c r="G141" s="22">
        <f t="shared" si="27"/>
        <v>0.17120000000000002</v>
      </c>
      <c r="H141" s="6">
        <v>0.30809999999999998</v>
      </c>
      <c r="I141" s="21">
        <v>0.13</v>
      </c>
      <c r="J141" s="22">
        <f t="shared" si="28"/>
        <v>0.17809999999999998</v>
      </c>
      <c r="K141" s="6">
        <v>0.28649999999999998</v>
      </c>
      <c r="L141" s="21">
        <v>0.13</v>
      </c>
      <c r="M141" s="22">
        <f t="shared" si="29"/>
        <v>0.15649999999999997</v>
      </c>
      <c r="N141" s="6">
        <v>0.1774</v>
      </c>
      <c r="O141" s="21">
        <v>0.13</v>
      </c>
      <c r="P141" s="22">
        <f t="shared" si="30"/>
        <v>4.7399999999999998E-2</v>
      </c>
      <c r="Q141" s="6">
        <v>0.12720000000000001</v>
      </c>
      <c r="R141" s="21">
        <v>0.13</v>
      </c>
      <c r="S141" s="22">
        <f t="shared" si="31"/>
        <v>-2.7999999999999969E-3</v>
      </c>
      <c r="T141" s="6">
        <v>5.2900000000000003E-2</v>
      </c>
      <c r="U141" s="21">
        <v>0.13</v>
      </c>
      <c r="V141" s="22">
        <f t="shared" si="32"/>
        <v>-7.7100000000000002E-2</v>
      </c>
      <c r="W141" s="6">
        <v>2.9899999999999999E-2</v>
      </c>
      <c r="X141" s="21">
        <v>0.13</v>
      </c>
      <c r="Y141" s="22">
        <f t="shared" si="33"/>
        <v>-0.10010000000000001</v>
      </c>
      <c r="Z141" s="6">
        <v>2.3099999999999999E-2</v>
      </c>
      <c r="AA141" s="21">
        <v>0.13</v>
      </c>
      <c r="AB141" s="22">
        <f t="shared" si="34"/>
        <v>-0.10690000000000001</v>
      </c>
      <c r="AC141" s="6">
        <v>2.69E-2</v>
      </c>
      <c r="AD141" s="21">
        <v>0.13</v>
      </c>
      <c r="AE141" s="22">
        <f t="shared" si="35"/>
        <v>-0.1031</v>
      </c>
      <c r="AF141" s="5">
        <f t="shared" si="37"/>
        <v>4.1022222222222217E-2</v>
      </c>
      <c r="AG141" s="96">
        <v>19.510000000000002</v>
      </c>
      <c r="AH141" s="230">
        <f t="shared" si="36"/>
        <v>4.831517122874396E-5</v>
      </c>
      <c r="AI141" s="8">
        <f t="shared" si="38"/>
        <v>1.9819956908502517E-6</v>
      </c>
      <c r="AJ141" s="96">
        <v>19.7</v>
      </c>
      <c r="AK141">
        <v>0</v>
      </c>
      <c r="AL141" s="96" t="s">
        <v>13</v>
      </c>
    </row>
    <row r="142" spans="1:38">
      <c r="A142" s="76" t="s">
        <v>2960</v>
      </c>
      <c r="B142" s="6">
        <v>1.38E-2</v>
      </c>
      <c r="C142" s="21">
        <v>0.13</v>
      </c>
      <c r="D142" s="22">
        <f t="shared" si="26"/>
        <v>-0.1162</v>
      </c>
      <c r="E142" s="6">
        <v>4.0000000000000001E-3</v>
      </c>
      <c r="F142" s="21">
        <v>0.13</v>
      </c>
      <c r="G142" s="22">
        <f t="shared" si="27"/>
        <v>-0.126</v>
      </c>
      <c r="H142" s="6">
        <v>3.8300000000000001E-2</v>
      </c>
      <c r="I142" s="21">
        <v>0.13</v>
      </c>
      <c r="J142" s="22">
        <f t="shared" si="28"/>
        <v>-9.1700000000000004E-2</v>
      </c>
      <c r="K142" s="6">
        <v>-5.11E-2</v>
      </c>
      <c r="L142" s="21">
        <v>0.13</v>
      </c>
      <c r="M142" s="22">
        <f t="shared" si="29"/>
        <v>-0.18110000000000001</v>
      </c>
      <c r="N142" s="6">
        <v>-1.18E-2</v>
      </c>
      <c r="O142" s="21">
        <v>0.13</v>
      </c>
      <c r="P142" s="22">
        <f t="shared" si="30"/>
        <v>-0.14180000000000001</v>
      </c>
      <c r="Q142" s="6">
        <v>-2.4E-2</v>
      </c>
      <c r="R142" s="21">
        <v>0.13</v>
      </c>
      <c r="S142" s="22">
        <f t="shared" si="31"/>
        <v>-0.154</v>
      </c>
      <c r="T142" s="6">
        <v>-1.5299999999999999E-2</v>
      </c>
      <c r="U142" s="21">
        <v>0.13</v>
      </c>
      <c r="V142" s="22">
        <f t="shared" si="32"/>
        <v>-0.14530000000000001</v>
      </c>
      <c r="W142" s="6">
        <v>0.191</v>
      </c>
      <c r="X142" s="21">
        <v>0.13</v>
      </c>
      <c r="Y142" s="22">
        <f t="shared" si="33"/>
        <v>6.0999999999999999E-2</v>
      </c>
      <c r="Z142" s="6">
        <v>9.5999999999999992E-3</v>
      </c>
      <c r="AA142" s="21">
        <v>0.13</v>
      </c>
      <c r="AB142" s="22">
        <f t="shared" si="34"/>
        <v>-0.12040000000000001</v>
      </c>
      <c r="AC142" s="6">
        <v>-4.4200000000000003E-2</v>
      </c>
      <c r="AD142" s="21">
        <v>0.13</v>
      </c>
      <c r="AE142" s="22">
        <f t="shared" si="35"/>
        <v>-0.17420000000000002</v>
      </c>
      <c r="AF142" s="5">
        <f t="shared" si="37"/>
        <v>-0.11881111111111113</v>
      </c>
      <c r="AG142" s="96">
        <v>9.25</v>
      </c>
      <c r="AH142" s="230">
        <f t="shared" si="36"/>
        <v>2.290698789676482E-5</v>
      </c>
      <c r="AI142" s="8">
        <f t="shared" si="38"/>
        <v>-2.7216046842234028E-6</v>
      </c>
      <c r="AJ142" s="96">
        <v>9.56</v>
      </c>
      <c r="AK142">
        <v>0</v>
      </c>
      <c r="AL142" s="96">
        <v>-0.71</v>
      </c>
    </row>
    <row r="143" spans="1:38">
      <c r="A143" s="76" t="s">
        <v>2961</v>
      </c>
      <c r="B143" s="6">
        <v>-0.1855</v>
      </c>
      <c r="C143" s="21">
        <v>0.13</v>
      </c>
      <c r="D143" s="22">
        <f t="shared" si="26"/>
        <v>-0.3155</v>
      </c>
      <c r="E143" s="6">
        <v>0.1368</v>
      </c>
      <c r="F143" s="21">
        <v>0.13</v>
      </c>
      <c r="G143" s="22">
        <f t="shared" si="27"/>
        <v>6.8000000000000005E-3</v>
      </c>
      <c r="H143" s="6">
        <v>0.1522</v>
      </c>
      <c r="I143" s="21">
        <v>0.13</v>
      </c>
      <c r="J143" s="22">
        <f t="shared" si="28"/>
        <v>2.2199999999999998E-2</v>
      </c>
      <c r="K143" s="6">
        <v>-4.3700000000000003E-2</v>
      </c>
      <c r="L143" s="21">
        <v>0.13</v>
      </c>
      <c r="M143" s="22">
        <f t="shared" si="29"/>
        <v>-0.17370000000000002</v>
      </c>
      <c r="N143" s="6">
        <v>-7.85E-2</v>
      </c>
      <c r="O143" s="21">
        <v>0.13</v>
      </c>
      <c r="P143" s="22">
        <f t="shared" si="30"/>
        <v>-0.20850000000000002</v>
      </c>
      <c r="Q143" s="6">
        <v>8.8200000000000001E-2</v>
      </c>
      <c r="R143" s="21">
        <v>0.13</v>
      </c>
      <c r="S143" s="22">
        <f t="shared" si="31"/>
        <v>-4.1800000000000004E-2</v>
      </c>
      <c r="T143" s="6">
        <v>0.1053</v>
      </c>
      <c r="U143" s="21">
        <v>0.13</v>
      </c>
      <c r="V143" s="22">
        <f t="shared" si="32"/>
        <v>-2.47E-2</v>
      </c>
      <c r="W143" s="6">
        <v>-0.1368</v>
      </c>
      <c r="X143" s="21">
        <v>0.13</v>
      </c>
      <c r="Y143" s="22">
        <f t="shared" si="33"/>
        <v>-0.26680000000000004</v>
      </c>
      <c r="Z143" s="6">
        <v>-0.25119999999999998</v>
      </c>
      <c r="AA143" s="21">
        <v>0.13</v>
      </c>
      <c r="AB143" s="22">
        <f t="shared" si="34"/>
        <v>-0.38119999999999998</v>
      </c>
      <c r="AC143" s="6">
        <v>-0.72350000000000003</v>
      </c>
      <c r="AD143" s="21">
        <v>0.13</v>
      </c>
      <c r="AE143" s="22">
        <f t="shared" si="35"/>
        <v>-0.85350000000000004</v>
      </c>
      <c r="AF143" s="5">
        <f t="shared" si="37"/>
        <v>-0.20616666666666669</v>
      </c>
      <c r="AG143" s="96">
        <v>1.42</v>
      </c>
      <c r="AH143" s="230">
        <f t="shared" si="36"/>
        <v>3.5165321960438962E-6</v>
      </c>
      <c r="AI143" s="8">
        <f t="shared" si="38"/>
        <v>-7.2499172108438341E-7</v>
      </c>
      <c r="AJ143" s="96">
        <v>14.32</v>
      </c>
      <c r="AK143" t="s">
        <v>13</v>
      </c>
      <c r="AL143" s="96">
        <v>-12.11</v>
      </c>
    </row>
    <row r="144" spans="1:38">
      <c r="A144" s="76" t="s">
        <v>2962</v>
      </c>
      <c r="B144" s="6">
        <v>4.4000000000000003E-3</v>
      </c>
      <c r="C144" s="21">
        <v>0.13</v>
      </c>
      <c r="D144" s="22">
        <f t="shared" si="26"/>
        <v>-0.12560000000000002</v>
      </c>
      <c r="E144" s="6">
        <v>1.5E-3</v>
      </c>
      <c r="F144" s="21">
        <v>0.13</v>
      </c>
      <c r="G144" s="22">
        <f t="shared" si="27"/>
        <v>-0.1285</v>
      </c>
      <c r="H144" s="6">
        <v>-2.5999999999999999E-3</v>
      </c>
      <c r="I144" s="21">
        <v>0.13</v>
      </c>
      <c r="J144" s="22">
        <f t="shared" si="28"/>
        <v>-0.1326</v>
      </c>
      <c r="K144" s="6">
        <v>-1.6999999999999999E-3</v>
      </c>
      <c r="L144" s="21">
        <v>0.13</v>
      </c>
      <c r="M144" s="22">
        <f t="shared" si="29"/>
        <v>-0.13170000000000001</v>
      </c>
      <c r="N144" s="6">
        <v>1.8E-3</v>
      </c>
      <c r="O144" s="21">
        <v>0.13</v>
      </c>
      <c r="P144" s="22">
        <f t="shared" si="30"/>
        <v>-0.12820000000000001</v>
      </c>
      <c r="Q144" s="6">
        <v>2.2000000000000001E-3</v>
      </c>
      <c r="R144" s="21">
        <v>0.13</v>
      </c>
      <c r="S144" s="22">
        <f t="shared" si="31"/>
        <v>-0.1278</v>
      </c>
      <c r="T144" s="6">
        <v>2.9999999999999997E-4</v>
      </c>
      <c r="U144" s="21">
        <v>0.13</v>
      </c>
      <c r="V144" s="22">
        <f t="shared" si="32"/>
        <v>-0.12970000000000001</v>
      </c>
      <c r="W144" s="6">
        <v>5.0000000000000001E-4</v>
      </c>
      <c r="X144" s="21">
        <v>0.13</v>
      </c>
      <c r="Y144" s="22">
        <f t="shared" si="33"/>
        <v>-0.1295</v>
      </c>
      <c r="Z144" s="6">
        <v>5.0000000000000001E-4</v>
      </c>
      <c r="AA144" s="21">
        <v>0.13</v>
      </c>
      <c r="AB144" s="22">
        <f t="shared" si="34"/>
        <v>-0.1295</v>
      </c>
      <c r="AC144" s="6">
        <v>1.4E-3</v>
      </c>
      <c r="AD144" s="21">
        <v>0.13</v>
      </c>
      <c r="AE144" s="22">
        <f t="shared" si="35"/>
        <v>-0.12859999999999999</v>
      </c>
      <c r="AF144" s="5">
        <f t="shared" si="37"/>
        <v>-0.12913333333333335</v>
      </c>
      <c r="AG144" s="96">
        <v>521.55999999999995</v>
      </c>
      <c r="AH144" s="230">
        <f t="shared" si="36"/>
        <v>1.2916074170201792E-3</v>
      </c>
      <c r="AI144" s="8">
        <f t="shared" si="38"/>
        <v>-1.6678957111787248E-4</v>
      </c>
      <c r="AJ144" s="96">
        <v>561.25</v>
      </c>
      <c r="AK144">
        <v>0.39</v>
      </c>
      <c r="AL144" s="96">
        <v>-42.78</v>
      </c>
    </row>
    <row r="145" spans="1:38">
      <c r="A145" s="76" t="s">
        <v>2963</v>
      </c>
      <c r="B145" s="6">
        <v>5.7000000000000002E-3</v>
      </c>
      <c r="C145" s="21">
        <v>0.13</v>
      </c>
      <c r="D145" s="22">
        <f t="shared" si="26"/>
        <v>-0.12430000000000001</v>
      </c>
      <c r="E145" s="6">
        <v>1.5299999999999999E-2</v>
      </c>
      <c r="F145" s="21">
        <v>0.13</v>
      </c>
      <c r="G145" s="22">
        <f t="shared" si="27"/>
        <v>-0.11470000000000001</v>
      </c>
      <c r="H145" s="6">
        <v>1.7100000000000001E-2</v>
      </c>
      <c r="I145" s="21">
        <v>0.13</v>
      </c>
      <c r="J145" s="22">
        <f t="shared" si="28"/>
        <v>-0.1129</v>
      </c>
      <c r="K145" s="6">
        <v>3.0499999999999999E-2</v>
      </c>
      <c r="L145" s="21">
        <v>0.13</v>
      </c>
      <c r="M145" s="22">
        <f t="shared" si="29"/>
        <v>-9.9500000000000005E-2</v>
      </c>
      <c r="N145" s="6">
        <v>2.47E-2</v>
      </c>
      <c r="O145" s="21">
        <v>0.13</v>
      </c>
      <c r="P145" s="22">
        <f t="shared" si="30"/>
        <v>-0.1053</v>
      </c>
      <c r="Q145" s="6">
        <v>2.63E-2</v>
      </c>
      <c r="R145" s="21">
        <v>0.13</v>
      </c>
      <c r="S145" s="22">
        <f t="shared" si="31"/>
        <v>-0.1037</v>
      </c>
      <c r="T145" s="6">
        <v>2.0299999999999999E-2</v>
      </c>
      <c r="U145" s="21">
        <v>0.13</v>
      </c>
      <c r="V145" s="22">
        <f t="shared" si="32"/>
        <v>-0.10970000000000001</v>
      </c>
      <c r="W145" s="6">
        <v>1.0999999999999999E-2</v>
      </c>
      <c r="X145" s="21">
        <v>0.13</v>
      </c>
      <c r="Y145" s="22">
        <f t="shared" si="33"/>
        <v>-0.11900000000000001</v>
      </c>
      <c r="Z145" s="6">
        <v>2.75E-2</v>
      </c>
      <c r="AA145" s="21">
        <v>0.13</v>
      </c>
      <c r="AB145" s="22">
        <f t="shared" si="34"/>
        <v>-0.10250000000000001</v>
      </c>
      <c r="AC145" s="6">
        <v>1.2E-2</v>
      </c>
      <c r="AD145" s="21">
        <v>0.13</v>
      </c>
      <c r="AE145" s="22">
        <f t="shared" si="35"/>
        <v>-0.11800000000000001</v>
      </c>
      <c r="AF145" s="5">
        <f t="shared" si="37"/>
        <v>-0.11190000000000001</v>
      </c>
      <c r="AG145" s="96">
        <v>4.05</v>
      </c>
      <c r="AH145" s="230">
        <f t="shared" si="36"/>
        <v>1.0029546052097028E-5</v>
      </c>
      <c r="AI145" s="8">
        <f t="shared" si="38"/>
        <v>-1.1223062032296575E-6</v>
      </c>
      <c r="AJ145" s="96">
        <v>4.24</v>
      </c>
      <c r="AK145">
        <v>0</v>
      </c>
      <c r="AL145" s="96">
        <v>-25.56</v>
      </c>
    </row>
    <row r="146" spans="1:38">
      <c r="A146" s="76" t="s">
        <v>2964</v>
      </c>
      <c r="B146" s="6">
        <v>0</v>
      </c>
      <c r="C146" s="21">
        <v>0.13</v>
      </c>
      <c r="D146" s="22">
        <f t="shared" si="26"/>
        <v>-0.13</v>
      </c>
      <c r="E146" s="6">
        <v>0</v>
      </c>
      <c r="F146" s="21">
        <v>0.13</v>
      </c>
      <c r="G146" s="22">
        <f t="shared" si="27"/>
        <v>-0.13</v>
      </c>
      <c r="H146" s="6">
        <v>2.2000000000000001E-3</v>
      </c>
      <c r="I146" s="21">
        <v>0.13</v>
      </c>
      <c r="J146" s="22">
        <f t="shared" si="28"/>
        <v>-0.1278</v>
      </c>
      <c r="K146" s="6">
        <v>0</v>
      </c>
      <c r="L146" s="21">
        <v>0.13</v>
      </c>
      <c r="M146" s="22">
        <f t="shared" si="29"/>
        <v>-0.13</v>
      </c>
      <c r="N146" s="6">
        <v>0</v>
      </c>
      <c r="O146" s="21">
        <v>0.13</v>
      </c>
      <c r="P146" s="22">
        <f t="shared" si="30"/>
        <v>-0.13</v>
      </c>
      <c r="Q146" s="6">
        <v>0</v>
      </c>
      <c r="R146" s="21">
        <v>0.13</v>
      </c>
      <c r="S146" s="22">
        <f t="shared" si="31"/>
        <v>-0.13</v>
      </c>
      <c r="T146" s="6">
        <v>0</v>
      </c>
      <c r="U146" s="21">
        <v>0.13</v>
      </c>
      <c r="V146" s="22">
        <f t="shared" si="32"/>
        <v>-0.13</v>
      </c>
      <c r="W146" s="6">
        <v>-4.3999999999999997E-2</v>
      </c>
      <c r="X146" s="21">
        <v>0.13</v>
      </c>
      <c r="Y146" s="22">
        <f t="shared" si="33"/>
        <v>-0.17399999999999999</v>
      </c>
      <c r="Z146" s="6">
        <v>4.7000000000000002E-3</v>
      </c>
      <c r="AA146" s="21">
        <v>0.13</v>
      </c>
      <c r="AB146" s="22">
        <f t="shared" si="34"/>
        <v>-0.12529999999999999</v>
      </c>
      <c r="AC146" s="6">
        <v>9.4999999999999998E-3</v>
      </c>
      <c r="AD146" s="21">
        <v>0.13</v>
      </c>
      <c r="AE146" s="22">
        <f t="shared" si="35"/>
        <v>-0.12050000000000001</v>
      </c>
      <c r="AF146" s="5">
        <f t="shared" si="37"/>
        <v>-0.1335888888888889</v>
      </c>
      <c r="AG146" s="96">
        <v>4.2300000000000004</v>
      </c>
      <c r="AH146" s="230">
        <f t="shared" si="36"/>
        <v>1.0475303654412454E-5</v>
      </c>
      <c r="AI146" s="8">
        <f t="shared" si="38"/>
        <v>-1.399384175966677E-6</v>
      </c>
      <c r="AJ146" s="96">
        <v>4.6500000000000004</v>
      </c>
      <c r="AK146">
        <v>0</v>
      </c>
      <c r="AL146" s="96">
        <v>1.06</v>
      </c>
    </row>
    <row r="147" spans="1:38">
      <c r="A147" s="76" t="s">
        <v>2965</v>
      </c>
      <c r="B147" s="6">
        <v>0.16250000000000001</v>
      </c>
      <c r="C147" s="21">
        <v>0.13</v>
      </c>
      <c r="D147" s="22">
        <f t="shared" si="26"/>
        <v>3.2500000000000001E-2</v>
      </c>
      <c r="E147" s="6">
        <v>0.22589999999999999</v>
      </c>
      <c r="F147" s="21">
        <v>0.13</v>
      </c>
      <c r="G147" s="22">
        <f t="shared" si="27"/>
        <v>9.5899999999999985E-2</v>
      </c>
      <c r="H147" s="6">
        <v>7.0199999999999999E-2</v>
      </c>
      <c r="I147" s="21">
        <v>0.13</v>
      </c>
      <c r="J147" s="22">
        <f t="shared" si="28"/>
        <v>-5.9800000000000006E-2</v>
      </c>
      <c r="K147" s="6">
        <v>8.6699999999999999E-2</v>
      </c>
      <c r="L147" s="21">
        <v>0.13</v>
      </c>
      <c r="M147" s="22">
        <f t="shared" si="29"/>
        <v>-4.3300000000000005E-2</v>
      </c>
      <c r="N147" s="6">
        <v>-0.10290000000000001</v>
      </c>
      <c r="O147" s="21">
        <v>0.13</v>
      </c>
      <c r="P147" s="22">
        <f t="shared" si="30"/>
        <v>-0.2329</v>
      </c>
      <c r="Q147" s="6">
        <v>9.2899999999999996E-2</v>
      </c>
      <c r="R147" s="21">
        <v>0.13</v>
      </c>
      <c r="S147" s="22">
        <f t="shared" si="31"/>
        <v>-3.7100000000000008E-2</v>
      </c>
      <c r="T147" s="6">
        <v>-4.0000000000000002E-4</v>
      </c>
      <c r="U147" s="21">
        <v>0.13</v>
      </c>
      <c r="V147" s="22">
        <f t="shared" si="32"/>
        <v>-0.13040000000000002</v>
      </c>
      <c r="W147" s="6">
        <v>-3.1699999999999999E-2</v>
      </c>
      <c r="X147" s="21">
        <v>0.13</v>
      </c>
      <c r="Y147" s="22">
        <f t="shared" si="33"/>
        <v>-0.16170000000000001</v>
      </c>
      <c r="Z147" s="6">
        <v>-4.0399999999999998E-2</v>
      </c>
      <c r="AA147" s="21">
        <v>0.13</v>
      </c>
      <c r="AB147" s="22">
        <f t="shared" si="34"/>
        <v>-0.1704</v>
      </c>
      <c r="AC147" s="6">
        <v>-5.9499999999999997E-2</v>
      </c>
      <c r="AD147" s="21">
        <v>0.13</v>
      </c>
      <c r="AE147" s="22">
        <f t="shared" si="35"/>
        <v>-0.1895</v>
      </c>
      <c r="AF147" s="5">
        <f t="shared" si="37"/>
        <v>-8.0700000000000008E-2</v>
      </c>
      <c r="AG147" s="96">
        <v>18.13</v>
      </c>
      <c r="AH147" s="230">
        <f t="shared" si="36"/>
        <v>4.4897696277659045E-5</v>
      </c>
      <c r="AI147" s="8">
        <f t="shared" si="38"/>
        <v>-3.6232440896070851E-6</v>
      </c>
      <c r="AJ147" s="96">
        <v>22.2</v>
      </c>
      <c r="AK147">
        <v>0.36</v>
      </c>
      <c r="AL147" s="96">
        <v>-20.77</v>
      </c>
    </row>
    <row r="148" spans="1:38">
      <c r="A148" s="76" t="s">
        <v>2966</v>
      </c>
      <c r="B148" s="6">
        <v>4.0399999999999998E-2</v>
      </c>
      <c r="C148" s="21">
        <v>0.13</v>
      </c>
      <c r="D148" s="22">
        <f t="shared" si="26"/>
        <v>-8.9600000000000013E-2</v>
      </c>
      <c r="E148" s="6">
        <v>-0.217</v>
      </c>
      <c r="F148" s="21">
        <v>0.13</v>
      </c>
      <c r="G148" s="22">
        <f t="shared" si="27"/>
        <v>-0.34699999999999998</v>
      </c>
      <c r="H148" s="6">
        <v>-0.01</v>
      </c>
      <c r="I148" s="21">
        <v>0.13</v>
      </c>
      <c r="J148" s="22">
        <f t="shared" si="28"/>
        <v>-0.14000000000000001</v>
      </c>
      <c r="K148" s="6">
        <v>-4.5999999999999999E-3</v>
      </c>
      <c r="L148" s="21">
        <v>0.13</v>
      </c>
      <c r="M148" s="22">
        <f t="shared" si="29"/>
        <v>-0.1346</v>
      </c>
      <c r="N148" s="6">
        <v>-8.0000000000000004E-4</v>
      </c>
      <c r="O148" s="21">
        <v>0.13</v>
      </c>
      <c r="P148" s="22">
        <f t="shared" si="30"/>
        <v>-0.1308</v>
      </c>
      <c r="Q148" s="6">
        <v>-5.3E-3</v>
      </c>
      <c r="R148" s="21">
        <v>0.13</v>
      </c>
      <c r="S148" s="22">
        <f t="shared" si="31"/>
        <v>-0.1353</v>
      </c>
      <c r="T148" s="6">
        <v>-3.8999999999999998E-3</v>
      </c>
      <c r="U148" s="21">
        <v>0.13</v>
      </c>
      <c r="V148" s="22">
        <f t="shared" si="32"/>
        <v>-0.13389999999999999</v>
      </c>
      <c r="W148" s="6">
        <v>-7.9000000000000008E-3</v>
      </c>
      <c r="X148" s="21">
        <v>0.13</v>
      </c>
      <c r="Y148" s="22">
        <f t="shared" si="33"/>
        <v>-0.13789999999999999</v>
      </c>
      <c r="Z148" s="6">
        <v>-4.7999999999999996E-3</v>
      </c>
      <c r="AA148" s="21">
        <v>0.13</v>
      </c>
      <c r="AB148" s="22">
        <f t="shared" si="34"/>
        <v>-0.1348</v>
      </c>
      <c r="AC148" s="6">
        <v>-6.4999999999999997E-3</v>
      </c>
      <c r="AD148" s="21">
        <v>0.13</v>
      </c>
      <c r="AE148" s="22">
        <f t="shared" si="35"/>
        <v>-0.13650000000000001</v>
      </c>
      <c r="AF148" s="5">
        <f t="shared" si="37"/>
        <v>-0.15395555555555554</v>
      </c>
      <c r="AG148" s="96">
        <v>12.25</v>
      </c>
      <c r="AH148" s="230">
        <f t="shared" si="36"/>
        <v>3.0336281268688545E-5</v>
      </c>
      <c r="AI148" s="8">
        <f t="shared" si="38"/>
        <v>-4.6704390362105384E-6</v>
      </c>
      <c r="AJ148" s="96">
        <v>12.42</v>
      </c>
      <c r="AK148">
        <v>0</v>
      </c>
      <c r="AL148" s="96">
        <v>3.24</v>
      </c>
    </row>
    <row r="149" spans="1:38">
      <c r="A149" s="76" t="s">
        <v>2967</v>
      </c>
      <c r="B149" s="6">
        <v>5.3400000000000003E-2</v>
      </c>
      <c r="C149" s="21">
        <v>0.13</v>
      </c>
      <c r="D149" s="22">
        <f t="shared" si="26"/>
        <v>-7.6600000000000001E-2</v>
      </c>
      <c r="E149" s="6">
        <v>3.1800000000000002E-2</v>
      </c>
      <c r="F149" s="21">
        <v>0.13</v>
      </c>
      <c r="G149" s="22">
        <f t="shared" si="27"/>
        <v>-9.820000000000001E-2</v>
      </c>
      <c r="H149" s="6">
        <v>6.1400000000000003E-2</v>
      </c>
      <c r="I149" s="21">
        <v>0.13</v>
      </c>
      <c r="J149" s="22">
        <f t="shared" si="28"/>
        <v>-6.8599999999999994E-2</v>
      </c>
      <c r="K149" s="6">
        <v>9.98E-2</v>
      </c>
      <c r="L149" s="21">
        <v>0.13</v>
      </c>
      <c r="M149" s="22">
        <f t="shared" si="29"/>
        <v>-3.0200000000000005E-2</v>
      </c>
      <c r="N149" s="6">
        <v>1.6899999999999998E-2</v>
      </c>
      <c r="O149" s="21">
        <v>0.13</v>
      </c>
      <c r="P149" s="22">
        <f t="shared" si="30"/>
        <v>-0.11310000000000001</v>
      </c>
      <c r="Q149" s="6">
        <v>1.1900000000000001E-2</v>
      </c>
      <c r="R149" s="21">
        <v>0.13</v>
      </c>
      <c r="S149" s="22">
        <f t="shared" si="31"/>
        <v>-0.11810000000000001</v>
      </c>
      <c r="T149" s="6">
        <v>1.66E-2</v>
      </c>
      <c r="U149" s="21">
        <v>0.13</v>
      </c>
      <c r="V149" s="22">
        <f t="shared" si="32"/>
        <v>-0.1134</v>
      </c>
      <c r="W149" s="6">
        <v>-5.8400000000000001E-2</v>
      </c>
      <c r="X149" s="21">
        <v>0.13</v>
      </c>
      <c r="Y149" s="22">
        <f t="shared" si="33"/>
        <v>-0.18840000000000001</v>
      </c>
      <c r="Z149" s="6">
        <v>-2.9899999999999999E-2</v>
      </c>
      <c r="AA149" s="21">
        <v>0.13</v>
      </c>
      <c r="AB149" s="22">
        <f t="shared" si="34"/>
        <v>-0.15990000000000001</v>
      </c>
      <c r="AC149" s="6" t="s">
        <v>13</v>
      </c>
      <c r="AD149" s="21">
        <v>0.13</v>
      </c>
      <c r="AE149" s="22" t="s">
        <v>13</v>
      </c>
      <c r="AF149" s="5">
        <f t="shared" si="37"/>
        <v>-0.10082500000000001</v>
      </c>
      <c r="AG149" s="96">
        <v>-1.65</v>
      </c>
      <c r="AH149" s="230">
        <f t="shared" si="36"/>
        <v>-4.0861113545580482E-6</v>
      </c>
      <c r="AI149" s="8">
        <f t="shared" si="38"/>
        <v>4.1198217732331525E-7</v>
      </c>
      <c r="AJ149" s="96">
        <v>6.61</v>
      </c>
      <c r="AK149" t="s">
        <v>13</v>
      </c>
      <c r="AL149" s="96">
        <v>-34.53</v>
      </c>
    </row>
    <row r="150" spans="1:38">
      <c r="A150" s="76" t="s">
        <v>2968</v>
      </c>
      <c r="B150" s="6" t="s">
        <v>13</v>
      </c>
      <c r="C150" s="21">
        <v>0.13</v>
      </c>
      <c r="D150" t="s">
        <v>13</v>
      </c>
      <c r="E150" s="6" t="s">
        <v>13</v>
      </c>
      <c r="F150" s="21">
        <v>0.13</v>
      </c>
      <c r="G150" t="s">
        <v>13</v>
      </c>
      <c r="H150" s="6" t="s">
        <v>13</v>
      </c>
      <c r="I150" s="21">
        <v>0.13</v>
      </c>
      <c r="J150" s="22" t="s">
        <v>13</v>
      </c>
      <c r="K150" s="6" t="s">
        <v>13</v>
      </c>
      <c r="L150" s="21">
        <v>0.13</v>
      </c>
      <c r="M150" s="22" t="s">
        <v>13</v>
      </c>
      <c r="N150" s="6" t="s">
        <v>13</v>
      </c>
      <c r="O150" s="21">
        <v>0.13</v>
      </c>
      <c r="P150" s="22" t="s">
        <v>13</v>
      </c>
      <c r="Q150" s="6">
        <v>1.9E-3</v>
      </c>
      <c r="R150" s="21">
        <v>0.13</v>
      </c>
      <c r="S150" s="22">
        <f t="shared" si="31"/>
        <v>-0.12809999999999999</v>
      </c>
      <c r="T150" s="6">
        <v>5.7999999999999996E-3</v>
      </c>
      <c r="U150" s="21">
        <v>0.13</v>
      </c>
      <c r="V150" s="22">
        <f t="shared" si="32"/>
        <v>-0.1242</v>
      </c>
      <c r="W150" s="6">
        <v>1.3599999999999999E-2</v>
      </c>
      <c r="X150" s="21">
        <v>0.13</v>
      </c>
      <c r="Y150" s="22">
        <f t="shared" si="33"/>
        <v>-0.1164</v>
      </c>
      <c r="Z150" s="6">
        <v>-1.5699999999999999E-2</v>
      </c>
      <c r="AA150" s="21">
        <v>0.13</v>
      </c>
      <c r="AB150" s="22">
        <f t="shared" si="34"/>
        <v>-0.1457</v>
      </c>
      <c r="AC150" s="6">
        <v>2.18E-2</v>
      </c>
      <c r="AD150" s="21">
        <v>0.13</v>
      </c>
      <c r="AE150" s="22">
        <f t="shared" si="35"/>
        <v>-0.1082</v>
      </c>
      <c r="AF150" s="5">
        <f t="shared" si="37"/>
        <v>-0.119225</v>
      </c>
      <c r="AG150" s="96">
        <v>5</v>
      </c>
      <c r="AH150" s="230">
        <f t="shared" si="36"/>
        <v>1.2382155619872875E-5</v>
      </c>
      <c r="AI150" s="8">
        <f t="shared" si="38"/>
        <v>-1.4762625037793436E-6</v>
      </c>
      <c r="AJ150" s="96">
        <v>10.64</v>
      </c>
      <c r="AK150">
        <v>0</v>
      </c>
      <c r="AL150" s="96" t="s">
        <v>13</v>
      </c>
    </row>
    <row r="151" spans="1:38">
      <c r="A151" s="76" t="s">
        <v>2969</v>
      </c>
      <c r="B151" s="6">
        <v>0.32379999999999998</v>
      </c>
      <c r="C151" s="21">
        <v>0.13</v>
      </c>
      <c r="D151" s="22">
        <f t="shared" si="26"/>
        <v>0.19379999999999997</v>
      </c>
      <c r="E151" s="6">
        <v>0.25330000000000003</v>
      </c>
      <c r="F151" s="21">
        <v>0.13</v>
      </c>
      <c r="G151" s="22">
        <f t="shared" si="27"/>
        <v>0.12330000000000002</v>
      </c>
      <c r="H151" s="6">
        <v>0.17399999999999999</v>
      </c>
      <c r="I151" s="21">
        <v>0.13</v>
      </c>
      <c r="J151" s="22">
        <f t="shared" si="28"/>
        <v>4.3999999999999984E-2</v>
      </c>
      <c r="K151" s="6">
        <v>0.16830000000000001</v>
      </c>
      <c r="L151" s="21">
        <v>0.13</v>
      </c>
      <c r="M151" s="22">
        <f t="shared" si="29"/>
        <v>3.8300000000000001E-2</v>
      </c>
      <c r="N151" s="6">
        <v>0.1087</v>
      </c>
      <c r="O151" s="21">
        <v>0.13</v>
      </c>
      <c r="P151" s="22">
        <f t="shared" si="30"/>
        <v>-2.1299999999999999E-2</v>
      </c>
      <c r="Q151" s="6">
        <v>8.9899999999999994E-2</v>
      </c>
      <c r="R151" s="21">
        <v>0.13</v>
      </c>
      <c r="S151" s="22">
        <f t="shared" si="31"/>
        <v>-4.0100000000000011E-2</v>
      </c>
      <c r="T151" s="6">
        <v>8.8999999999999996E-2</v>
      </c>
      <c r="U151" s="21">
        <v>0.13</v>
      </c>
      <c r="V151" s="22">
        <f t="shared" si="32"/>
        <v>-4.1000000000000009E-2</v>
      </c>
      <c r="W151" s="6">
        <v>-4.58E-2</v>
      </c>
      <c r="X151" s="21">
        <v>0.13</v>
      </c>
      <c r="Y151" s="22">
        <f t="shared" si="33"/>
        <v>-0.17580000000000001</v>
      </c>
      <c r="Z151" s="6">
        <v>6.3500000000000001E-2</v>
      </c>
      <c r="AA151" s="21">
        <v>0.13</v>
      </c>
      <c r="AB151" s="22">
        <f t="shared" si="34"/>
        <v>-6.6500000000000004E-2</v>
      </c>
      <c r="AC151" s="6">
        <v>-6.5000000000000002E-2</v>
      </c>
      <c r="AD151" s="21">
        <v>0.13</v>
      </c>
      <c r="AE151" s="22">
        <f t="shared" si="35"/>
        <v>-0.19500000000000001</v>
      </c>
      <c r="AF151" s="5">
        <f t="shared" si="37"/>
        <v>-8.2000000000000094E-3</v>
      </c>
      <c r="AG151" s="96">
        <v>13.08</v>
      </c>
      <c r="AH151" s="230">
        <f t="shared" si="36"/>
        <v>3.2391719101587442E-5</v>
      </c>
      <c r="AI151" s="8">
        <f t="shared" si="38"/>
        <v>-2.656120966330173E-7</v>
      </c>
      <c r="AJ151" s="96">
        <v>14.29</v>
      </c>
      <c r="AK151">
        <v>0.04</v>
      </c>
      <c r="AL151" s="96">
        <v>-12.85</v>
      </c>
    </row>
    <row r="152" spans="1:38">
      <c r="A152" s="76" t="s">
        <v>2970</v>
      </c>
      <c r="B152" s="6">
        <v>0.1158</v>
      </c>
      <c r="C152" s="21">
        <v>0.13</v>
      </c>
      <c r="D152" s="22">
        <f t="shared" si="26"/>
        <v>-1.4200000000000004E-2</v>
      </c>
      <c r="E152" s="6">
        <v>2.4199999999999999E-2</v>
      </c>
      <c r="F152" s="21">
        <v>0.13</v>
      </c>
      <c r="G152" s="22">
        <f t="shared" si="27"/>
        <v>-0.10580000000000001</v>
      </c>
      <c r="H152" s="6">
        <v>2.5999999999999999E-2</v>
      </c>
      <c r="I152" s="21">
        <v>0.13</v>
      </c>
      <c r="J152" s="22">
        <f t="shared" si="28"/>
        <v>-0.10400000000000001</v>
      </c>
      <c r="K152" s="6">
        <v>2.46E-2</v>
      </c>
      <c r="L152" s="21">
        <v>0.13</v>
      </c>
      <c r="M152" s="22">
        <f t="shared" si="29"/>
        <v>-0.10540000000000001</v>
      </c>
      <c r="N152" s="6">
        <v>1.6299999999999999E-2</v>
      </c>
      <c r="O152" s="21">
        <v>0.13</v>
      </c>
      <c r="P152" s="22">
        <f t="shared" si="30"/>
        <v>-0.11370000000000001</v>
      </c>
      <c r="Q152" s="6">
        <v>1.06E-2</v>
      </c>
      <c r="R152" s="21">
        <v>0.13</v>
      </c>
      <c r="S152" s="22">
        <f t="shared" si="31"/>
        <v>-0.11940000000000001</v>
      </c>
      <c r="T152" s="6">
        <v>9.9000000000000008E-3</v>
      </c>
      <c r="U152" s="21">
        <v>0.13</v>
      </c>
      <c r="V152" s="22">
        <f t="shared" si="32"/>
        <v>-0.1201</v>
      </c>
      <c r="W152" s="6">
        <v>1.72E-2</v>
      </c>
      <c r="X152" s="21">
        <v>0.13</v>
      </c>
      <c r="Y152" s="22">
        <f t="shared" si="33"/>
        <v>-0.11280000000000001</v>
      </c>
      <c r="Z152" s="6">
        <v>1.89E-2</v>
      </c>
      <c r="AA152" s="21">
        <v>0.13</v>
      </c>
      <c r="AB152" s="22">
        <f t="shared" si="34"/>
        <v>-0.1111</v>
      </c>
      <c r="AC152" s="6">
        <v>0</v>
      </c>
      <c r="AD152" s="21">
        <v>0.13</v>
      </c>
      <c r="AE152" s="22">
        <f t="shared" si="35"/>
        <v>-0.13</v>
      </c>
      <c r="AF152" s="5">
        <f t="shared" si="37"/>
        <v>-0.10282222222222222</v>
      </c>
      <c r="AG152" s="96">
        <v>16.53</v>
      </c>
      <c r="AH152" s="230">
        <f t="shared" si="36"/>
        <v>4.093540647929973E-5</v>
      </c>
      <c r="AI152" s="8">
        <f t="shared" si="38"/>
        <v>-4.2090694617715523E-6</v>
      </c>
      <c r="AJ152" s="96">
        <v>20.46</v>
      </c>
      <c r="AK152">
        <v>0</v>
      </c>
      <c r="AL152" s="96">
        <v>-21.07</v>
      </c>
    </row>
    <row r="153" spans="1:38">
      <c r="A153" s="76" t="s">
        <v>2971</v>
      </c>
      <c r="B153" s="6">
        <v>0</v>
      </c>
      <c r="C153" s="21">
        <v>0.13</v>
      </c>
      <c r="D153" s="22">
        <f t="shared" si="26"/>
        <v>-0.13</v>
      </c>
      <c r="E153" s="6">
        <v>1.6999999999999999E-3</v>
      </c>
      <c r="F153" s="21">
        <v>0.13</v>
      </c>
      <c r="G153" s="22">
        <f t="shared" si="27"/>
        <v>-0.1283</v>
      </c>
      <c r="H153" s="6">
        <v>3.3999999999999998E-3</v>
      </c>
      <c r="I153" s="21">
        <v>0.13</v>
      </c>
      <c r="J153" s="22">
        <f t="shared" si="28"/>
        <v>-0.12660000000000002</v>
      </c>
      <c r="K153" s="6">
        <v>1.6999999999999999E-3</v>
      </c>
      <c r="L153" s="21">
        <v>0.13</v>
      </c>
      <c r="M153" s="22">
        <f t="shared" si="29"/>
        <v>-0.1283</v>
      </c>
      <c r="N153" s="6">
        <v>1.6999999999999999E-3</v>
      </c>
      <c r="O153" s="21">
        <v>0.13</v>
      </c>
      <c r="P153" s="22">
        <f t="shared" si="30"/>
        <v>-0.1283</v>
      </c>
      <c r="Q153" s="6">
        <v>1.6999999999999999E-3</v>
      </c>
      <c r="R153" s="21">
        <v>0.13</v>
      </c>
      <c r="S153" s="22">
        <f t="shared" si="31"/>
        <v>-0.1283</v>
      </c>
      <c r="T153" s="6">
        <v>0</v>
      </c>
      <c r="U153" s="21">
        <v>0.13</v>
      </c>
      <c r="V153" s="22">
        <f t="shared" si="32"/>
        <v>-0.13</v>
      </c>
      <c r="W153" s="6">
        <v>3.8E-3</v>
      </c>
      <c r="X153" s="21">
        <v>0.13</v>
      </c>
      <c r="Y153" s="22">
        <f t="shared" si="33"/>
        <v>-0.12620000000000001</v>
      </c>
      <c r="Z153" s="6">
        <v>2.0999999999999999E-3</v>
      </c>
      <c r="AA153" s="21">
        <v>0.13</v>
      </c>
      <c r="AB153" s="22">
        <f t="shared" si="34"/>
        <v>-0.12790000000000001</v>
      </c>
      <c r="AC153" s="6">
        <v>2.0999999999999999E-3</v>
      </c>
      <c r="AD153" s="21">
        <v>0.13</v>
      </c>
      <c r="AE153" s="22">
        <f t="shared" si="35"/>
        <v>-0.12790000000000001</v>
      </c>
      <c r="AF153" s="5">
        <f t="shared" si="37"/>
        <v>-0.12821111111111114</v>
      </c>
      <c r="AG153" s="96">
        <v>4.74</v>
      </c>
      <c r="AH153" s="230">
        <f t="shared" si="36"/>
        <v>1.1738283527639487E-5</v>
      </c>
      <c r="AI153" s="8">
        <f t="shared" si="38"/>
        <v>-1.504978373615912E-6</v>
      </c>
      <c r="AJ153" s="96">
        <v>4.75</v>
      </c>
      <c r="AK153">
        <v>0</v>
      </c>
      <c r="AL153" s="96" t="s">
        <v>13</v>
      </c>
    </row>
    <row r="154" spans="1:38">
      <c r="A154" s="76" t="s">
        <v>2972</v>
      </c>
      <c r="B154" s="6">
        <v>-5.57E-2</v>
      </c>
      <c r="C154" s="21">
        <v>0.13</v>
      </c>
      <c r="D154" s="22">
        <f t="shared" si="26"/>
        <v>-0.1857</v>
      </c>
      <c r="E154" s="6">
        <v>-1.4E-3</v>
      </c>
      <c r="F154" s="21">
        <v>0.13</v>
      </c>
      <c r="G154" s="22">
        <f t="shared" si="27"/>
        <v>-0.13140000000000002</v>
      </c>
      <c r="H154" s="6">
        <v>2.93E-2</v>
      </c>
      <c r="I154" s="21">
        <v>0.13</v>
      </c>
      <c r="J154" s="22">
        <f t="shared" si="28"/>
        <v>-0.10070000000000001</v>
      </c>
      <c r="K154" s="6">
        <v>-5.3100000000000001E-2</v>
      </c>
      <c r="L154" s="21">
        <v>0.13</v>
      </c>
      <c r="M154" s="22">
        <f t="shared" si="29"/>
        <v>-0.18310000000000001</v>
      </c>
      <c r="N154" s="6">
        <v>-4.5699999999999998E-2</v>
      </c>
      <c r="O154" s="21">
        <v>0.13</v>
      </c>
      <c r="P154" s="22">
        <f t="shared" si="30"/>
        <v>-0.1757</v>
      </c>
      <c r="Q154" s="6">
        <v>8.6999999999999994E-3</v>
      </c>
      <c r="R154" s="21">
        <v>0.13</v>
      </c>
      <c r="S154" s="22">
        <f t="shared" si="31"/>
        <v>-0.12130000000000001</v>
      </c>
      <c r="T154" s="6">
        <v>-7.2300000000000003E-2</v>
      </c>
      <c r="U154" s="21">
        <v>0.13</v>
      </c>
      <c r="V154" s="22">
        <f t="shared" si="32"/>
        <v>-0.20230000000000001</v>
      </c>
      <c r="W154" s="6">
        <v>9.2600000000000002E-2</v>
      </c>
      <c r="X154" s="21">
        <v>0.13</v>
      </c>
      <c r="Y154" s="22">
        <f t="shared" si="33"/>
        <v>-3.7400000000000003E-2</v>
      </c>
      <c r="Z154" s="6">
        <v>-7.7000000000000002E-3</v>
      </c>
      <c r="AA154" s="21">
        <v>0.13</v>
      </c>
      <c r="AB154" s="22">
        <f t="shared" si="34"/>
        <v>-0.13770000000000002</v>
      </c>
      <c r="AC154" s="6">
        <v>-2.4500000000000001E-2</v>
      </c>
      <c r="AD154" s="21">
        <v>0.13</v>
      </c>
      <c r="AE154" s="22">
        <f t="shared" si="35"/>
        <v>-0.1545</v>
      </c>
      <c r="AF154" s="5">
        <f t="shared" si="37"/>
        <v>-0.1435666666666667</v>
      </c>
      <c r="AG154" s="96">
        <v>5.4</v>
      </c>
      <c r="AH154" s="230">
        <f t="shared" si="36"/>
        <v>1.3372728069462705E-5</v>
      </c>
      <c r="AI154" s="8">
        <f t="shared" si="38"/>
        <v>-1.9198779931725297E-6</v>
      </c>
      <c r="AJ154" s="96">
        <v>5.45</v>
      </c>
      <c r="AK154">
        <v>0.01</v>
      </c>
      <c r="AL154" s="96" t="s">
        <v>13</v>
      </c>
    </row>
    <row r="155" spans="1:38">
      <c r="A155" s="76" t="s">
        <v>2973</v>
      </c>
      <c r="B155" s="6">
        <v>-5.5999999999999999E-3</v>
      </c>
      <c r="C155" s="21">
        <v>0.13</v>
      </c>
      <c r="D155" s="22">
        <f t="shared" si="26"/>
        <v>-0.1356</v>
      </c>
      <c r="E155" s="6">
        <v>-7.4000000000000003E-3</v>
      </c>
      <c r="F155" s="21">
        <v>0.13</v>
      </c>
      <c r="G155" s="22">
        <f t="shared" si="27"/>
        <v>-0.13739999999999999</v>
      </c>
      <c r="H155" s="6">
        <v>-5.4999999999999997E-3</v>
      </c>
      <c r="I155" s="21">
        <v>0.13</v>
      </c>
      <c r="J155" s="22">
        <f t="shared" si="28"/>
        <v>-0.13550000000000001</v>
      </c>
      <c r="K155" s="6">
        <v>-1.2E-2</v>
      </c>
      <c r="L155" s="21">
        <v>0.13</v>
      </c>
      <c r="M155" s="22">
        <f t="shared" si="29"/>
        <v>-0.14200000000000002</v>
      </c>
      <c r="N155" s="6">
        <v>-5.4199999999999998E-2</v>
      </c>
      <c r="O155" s="21">
        <v>0.13</v>
      </c>
      <c r="P155" s="22">
        <f t="shared" si="30"/>
        <v>-0.1842</v>
      </c>
      <c r="Q155" s="6">
        <v>-0.17879999999999999</v>
      </c>
      <c r="R155" s="21">
        <v>0.13</v>
      </c>
      <c r="S155" s="22">
        <f t="shared" si="31"/>
        <v>-0.30879999999999996</v>
      </c>
      <c r="T155" s="6">
        <v>-3.1800000000000002E-2</v>
      </c>
      <c r="U155" s="21">
        <v>0.13</v>
      </c>
      <c r="V155" s="22">
        <f t="shared" si="32"/>
        <v>-0.1618</v>
      </c>
      <c r="W155" s="6">
        <v>-1.18E-2</v>
      </c>
      <c r="X155" s="21">
        <v>0.13</v>
      </c>
      <c r="Y155" s="22">
        <f t="shared" si="33"/>
        <v>-0.14180000000000001</v>
      </c>
      <c r="Z155" s="6">
        <v>-6.0000000000000001E-3</v>
      </c>
      <c r="AA155" s="21">
        <v>0.13</v>
      </c>
      <c r="AB155" s="22">
        <f t="shared" si="34"/>
        <v>-0.13600000000000001</v>
      </c>
      <c r="AC155" s="6">
        <v>3.2399999999999998E-2</v>
      </c>
      <c r="AD155" s="21">
        <v>0.13</v>
      </c>
      <c r="AE155" s="22">
        <f t="shared" si="35"/>
        <v>-9.7600000000000006E-2</v>
      </c>
      <c r="AF155" s="5">
        <f t="shared" si="37"/>
        <v>-0.16052222222222218</v>
      </c>
      <c r="AG155" s="96">
        <v>3.4</v>
      </c>
      <c r="AH155" s="230">
        <f t="shared" si="36"/>
        <v>8.4198658215135553E-6</v>
      </c>
      <c r="AI155" s="8">
        <f t="shared" si="38"/>
        <v>-1.3515755724822923E-6</v>
      </c>
      <c r="AJ155" s="96">
        <v>3.48</v>
      </c>
      <c r="AK155">
        <v>0</v>
      </c>
      <c r="AL155" s="96">
        <v>-1.68</v>
      </c>
    </row>
    <row r="156" spans="1:38">
      <c r="A156" s="76" t="s">
        <v>2974</v>
      </c>
      <c r="B156" s="6">
        <v>8.3999999999999995E-3</v>
      </c>
      <c r="C156" s="21">
        <v>0.13</v>
      </c>
      <c r="D156" s="22">
        <f t="shared" si="26"/>
        <v>-0.1216</v>
      </c>
      <c r="E156" s="6">
        <v>-1.06E-2</v>
      </c>
      <c r="F156" s="21">
        <v>0.13</v>
      </c>
      <c r="G156" s="22">
        <f t="shared" si="27"/>
        <v>-0.1406</v>
      </c>
      <c r="H156" s="6">
        <v>2.1299999999999999E-2</v>
      </c>
      <c r="I156" s="21">
        <v>0.13</v>
      </c>
      <c r="J156" s="22">
        <f t="shared" si="28"/>
        <v>-0.1087</v>
      </c>
      <c r="K156" s="6">
        <v>-0.98</v>
      </c>
      <c r="L156" s="21">
        <v>0.13</v>
      </c>
      <c r="M156" s="22">
        <f t="shared" si="29"/>
        <v>-1.1099999999999999</v>
      </c>
      <c r="N156" s="6">
        <v>1.5599999999999999E-2</v>
      </c>
      <c r="O156" s="21">
        <v>0.13</v>
      </c>
      <c r="P156" s="22">
        <f t="shared" si="30"/>
        <v>-0.1144</v>
      </c>
      <c r="Q156" s="6">
        <v>4.1999999999999997E-3</v>
      </c>
      <c r="R156" s="21">
        <v>0.13</v>
      </c>
      <c r="S156" s="22">
        <f t="shared" si="31"/>
        <v>-0.1258</v>
      </c>
      <c r="T156" s="6">
        <v>8.8999999999999999E-3</v>
      </c>
      <c r="U156" s="21">
        <v>0.13</v>
      </c>
      <c r="V156" s="22">
        <f t="shared" si="32"/>
        <v>-0.1211</v>
      </c>
      <c r="W156" s="6">
        <v>-8.0000000000000004E-4</v>
      </c>
      <c r="X156" s="21">
        <v>0.13</v>
      </c>
      <c r="Y156" s="22">
        <f t="shared" si="33"/>
        <v>-0.1308</v>
      </c>
      <c r="Z156" s="6">
        <v>-1.3599999999999999E-2</v>
      </c>
      <c r="AA156" s="21">
        <v>0.13</v>
      </c>
      <c r="AB156" s="22">
        <f t="shared" si="34"/>
        <v>-0.14360000000000001</v>
      </c>
      <c r="AC156" s="6">
        <v>-6.4999999999999997E-3</v>
      </c>
      <c r="AD156" s="21">
        <v>0.13</v>
      </c>
      <c r="AE156" s="22">
        <f t="shared" si="35"/>
        <v>-0.13650000000000001</v>
      </c>
      <c r="AF156" s="5">
        <f t="shared" si="37"/>
        <v>-0.23438888888888887</v>
      </c>
      <c r="AG156" s="96">
        <v>11.93</v>
      </c>
      <c r="AH156" s="230">
        <f t="shared" si="36"/>
        <v>2.954382330901668E-5</v>
      </c>
      <c r="AI156" s="8">
        <f t="shared" si="38"/>
        <v>-6.9247439189300754E-6</v>
      </c>
      <c r="AJ156" s="96">
        <v>20.03</v>
      </c>
      <c r="AK156">
        <v>0</v>
      </c>
      <c r="AL156" s="96">
        <v>-3.28</v>
      </c>
    </row>
    <row r="157" spans="1:38">
      <c r="A157" s="76" t="s">
        <v>2975</v>
      </c>
      <c r="B157" s="6">
        <v>-9.1000000000000004E-3</v>
      </c>
      <c r="C157" s="21">
        <v>0.13</v>
      </c>
      <c r="D157" s="22">
        <f t="shared" si="26"/>
        <v>-0.1391</v>
      </c>
      <c r="E157" s="6">
        <v>-4.3E-3</v>
      </c>
      <c r="F157" s="21">
        <v>0.13</v>
      </c>
      <c r="G157" s="22">
        <f t="shared" si="27"/>
        <v>-0.1343</v>
      </c>
      <c r="H157" s="6">
        <v>-9.7999999999999997E-3</v>
      </c>
      <c r="I157" s="21">
        <v>0.13</v>
      </c>
      <c r="J157" s="22">
        <f t="shared" si="28"/>
        <v>-0.13980000000000001</v>
      </c>
      <c r="K157" s="6">
        <v>-3.0999999999999999E-3</v>
      </c>
      <c r="L157" s="21">
        <v>0.13</v>
      </c>
      <c r="M157" s="22">
        <f t="shared" si="29"/>
        <v>-0.1331</v>
      </c>
      <c r="N157" s="6">
        <v>0</v>
      </c>
      <c r="O157" s="21">
        <v>0.13</v>
      </c>
      <c r="P157" s="22">
        <f t="shared" si="30"/>
        <v>-0.13</v>
      </c>
      <c r="Q157" s="6">
        <v>0</v>
      </c>
      <c r="R157" s="21">
        <v>0.13</v>
      </c>
      <c r="S157" s="22">
        <f t="shared" si="31"/>
        <v>-0.13</v>
      </c>
      <c r="T157" s="6">
        <v>5.9999999999999995E-4</v>
      </c>
      <c r="U157" s="21">
        <v>0.13</v>
      </c>
      <c r="V157" s="22">
        <f t="shared" si="32"/>
        <v>-0.12940000000000002</v>
      </c>
      <c r="W157" s="6">
        <v>5.9999999999999995E-4</v>
      </c>
      <c r="X157" s="21">
        <v>0.13</v>
      </c>
      <c r="Y157" s="22">
        <f t="shared" si="33"/>
        <v>-0.12940000000000002</v>
      </c>
      <c r="Z157" s="6">
        <v>-2.87E-2</v>
      </c>
      <c r="AA157" s="21">
        <v>0.13</v>
      </c>
      <c r="AB157" s="22">
        <f t="shared" si="34"/>
        <v>-0.15870000000000001</v>
      </c>
      <c r="AC157" s="6">
        <v>-2.4899999999999999E-2</v>
      </c>
      <c r="AD157" s="21">
        <v>0.13</v>
      </c>
      <c r="AE157" s="22">
        <f t="shared" si="35"/>
        <v>-0.15490000000000001</v>
      </c>
      <c r="AF157" s="5">
        <f t="shared" si="37"/>
        <v>-0.13555555555555554</v>
      </c>
      <c r="AG157" s="96">
        <v>17</v>
      </c>
      <c r="AH157" s="230">
        <f t="shared" si="36"/>
        <v>4.2099329107567775E-5</v>
      </c>
      <c r="AI157" s="8">
        <f t="shared" si="38"/>
        <v>-5.7067979456925195E-6</v>
      </c>
      <c r="AJ157" s="96">
        <v>17.920000000000002</v>
      </c>
      <c r="AK157">
        <v>0.18</v>
      </c>
      <c r="AL157" s="96">
        <v>-9.7100000000000009</v>
      </c>
    </row>
    <row r="158" spans="1:38">
      <c r="A158" s="76" t="s">
        <v>2976</v>
      </c>
      <c r="B158" s="6">
        <v>-0.43369999999999997</v>
      </c>
      <c r="C158" s="21">
        <v>0.13</v>
      </c>
      <c r="D158" s="22">
        <f t="shared" si="26"/>
        <v>-0.56369999999999998</v>
      </c>
      <c r="E158" s="6">
        <v>2.53E-2</v>
      </c>
      <c r="F158" s="21">
        <v>0.13</v>
      </c>
      <c r="G158" s="22">
        <f t="shared" si="27"/>
        <v>-0.1047</v>
      </c>
      <c r="H158" s="6">
        <v>-0.59279999999999999</v>
      </c>
      <c r="I158" s="21">
        <v>0.13</v>
      </c>
      <c r="J158" s="22">
        <f t="shared" si="28"/>
        <v>-0.7228</v>
      </c>
      <c r="K158" s="6">
        <v>-0.1623</v>
      </c>
      <c r="L158" s="21">
        <v>0.13</v>
      </c>
      <c r="M158" s="22">
        <f t="shared" si="29"/>
        <v>-0.2923</v>
      </c>
      <c r="N158" s="6">
        <v>-0.18840000000000001</v>
      </c>
      <c r="O158" s="21">
        <v>0.13</v>
      </c>
      <c r="P158" s="22">
        <f t="shared" si="30"/>
        <v>-0.31840000000000002</v>
      </c>
      <c r="Q158" s="6">
        <v>-4.8000000000000001E-2</v>
      </c>
      <c r="R158" s="21">
        <v>0.13</v>
      </c>
      <c r="S158" s="22">
        <f t="shared" si="31"/>
        <v>-0.17799999999999999</v>
      </c>
      <c r="T158" s="6">
        <v>-4.4999999999999998E-2</v>
      </c>
      <c r="U158" s="21">
        <v>0.13</v>
      </c>
      <c r="V158" s="22">
        <f t="shared" si="32"/>
        <v>-0.17499999999999999</v>
      </c>
      <c r="W158" s="6">
        <v>-8.43E-2</v>
      </c>
      <c r="X158" s="21">
        <v>0.13</v>
      </c>
      <c r="Y158" s="22">
        <f t="shared" si="33"/>
        <v>-0.21429999999999999</v>
      </c>
      <c r="Z158" s="6">
        <v>-5.1799999999999999E-2</v>
      </c>
      <c r="AA158" s="21">
        <v>0.13</v>
      </c>
      <c r="AB158" s="22">
        <f t="shared" si="34"/>
        <v>-0.18180000000000002</v>
      </c>
      <c r="AC158" s="6">
        <v>-0.1239</v>
      </c>
      <c r="AD158" s="21">
        <v>0.13</v>
      </c>
      <c r="AE158" s="22">
        <f t="shared" si="35"/>
        <v>-0.25390000000000001</v>
      </c>
      <c r="AF158" s="5">
        <f t="shared" si="37"/>
        <v>-0.31367777777777778</v>
      </c>
      <c r="AG158" s="96">
        <v>17.8</v>
      </c>
      <c r="AH158" s="230">
        <f t="shared" si="36"/>
        <v>4.4080474006747439E-5</v>
      </c>
      <c r="AI158" s="8">
        <f t="shared" si="38"/>
        <v>-1.3827065129827633E-5</v>
      </c>
      <c r="AJ158" s="96">
        <v>22</v>
      </c>
      <c r="AK158" t="s">
        <v>13</v>
      </c>
      <c r="AL158" s="96">
        <v>-6.48</v>
      </c>
    </row>
    <row r="159" spans="1:38">
      <c r="A159" s="76" t="s">
        <v>2977</v>
      </c>
      <c r="B159" s="6">
        <v>4.5999999999999999E-3</v>
      </c>
      <c r="C159" s="21">
        <v>0.13</v>
      </c>
      <c r="D159" s="22">
        <f t="shared" si="26"/>
        <v>-0.12540000000000001</v>
      </c>
      <c r="E159" s="6">
        <v>4.7000000000000002E-3</v>
      </c>
      <c r="F159" s="21">
        <v>0.13</v>
      </c>
      <c r="G159" s="22">
        <f t="shared" si="27"/>
        <v>-0.12529999999999999</v>
      </c>
      <c r="H159" s="6">
        <v>-1.44E-2</v>
      </c>
      <c r="I159" s="21">
        <v>0.13</v>
      </c>
      <c r="J159" s="22">
        <f t="shared" si="28"/>
        <v>-0.1444</v>
      </c>
      <c r="K159" s="6">
        <v>0</v>
      </c>
      <c r="L159" s="21">
        <v>0.13</v>
      </c>
      <c r="M159" s="22">
        <f t="shared" si="29"/>
        <v>-0.13</v>
      </c>
      <c r="N159" s="6">
        <v>-1.47E-2</v>
      </c>
      <c r="O159" s="21">
        <v>0.13</v>
      </c>
      <c r="P159" s="22">
        <f t="shared" si="30"/>
        <v>-0.1447</v>
      </c>
      <c r="Q159" s="6">
        <v>-2.4899999999999999E-2</v>
      </c>
      <c r="R159" s="21">
        <v>0.13</v>
      </c>
      <c r="S159" s="22">
        <f t="shared" si="31"/>
        <v>-0.15490000000000001</v>
      </c>
      <c r="T159" s="6">
        <v>-0.18229999999999999</v>
      </c>
      <c r="U159" s="21">
        <v>0.13</v>
      </c>
      <c r="V159" s="22">
        <f t="shared" si="32"/>
        <v>-0.31230000000000002</v>
      </c>
      <c r="W159" s="6">
        <v>-3.2800000000000003E-2</v>
      </c>
      <c r="X159" s="21">
        <v>0.13</v>
      </c>
      <c r="Y159" s="22">
        <f t="shared" si="33"/>
        <v>-0.1628</v>
      </c>
      <c r="Z159" s="6">
        <v>0</v>
      </c>
      <c r="AA159" s="21">
        <v>0.13</v>
      </c>
      <c r="AB159" s="22">
        <f t="shared" si="34"/>
        <v>-0.13</v>
      </c>
      <c r="AC159" s="6">
        <v>-2.2499999999999999E-2</v>
      </c>
      <c r="AD159" s="21">
        <v>0.13</v>
      </c>
      <c r="AE159" s="22">
        <f t="shared" si="35"/>
        <v>-0.1525</v>
      </c>
      <c r="AF159" s="5">
        <f t="shared" si="37"/>
        <v>-0.16136666666666669</v>
      </c>
      <c r="AG159" s="96">
        <v>1.76</v>
      </c>
      <c r="AH159" s="230">
        <f t="shared" si="36"/>
        <v>4.3585187781952521E-6</v>
      </c>
      <c r="AI159" s="8">
        <f t="shared" si="38"/>
        <v>-7.0331964684144064E-7</v>
      </c>
      <c r="AJ159" s="96">
        <v>1.82</v>
      </c>
      <c r="AK159">
        <v>0</v>
      </c>
      <c r="AL159" s="96" t="s">
        <v>13</v>
      </c>
    </row>
    <row r="160" spans="1:38">
      <c r="A160" s="76" t="s">
        <v>2978</v>
      </c>
      <c r="B160" s="6">
        <v>1.0200000000000001E-2</v>
      </c>
      <c r="C160" s="21">
        <v>0.13</v>
      </c>
      <c r="D160" s="22">
        <f t="shared" si="26"/>
        <v>-0.1198</v>
      </c>
      <c r="E160" s="6">
        <v>3.8999999999999998E-3</v>
      </c>
      <c r="F160" s="21">
        <v>0.13</v>
      </c>
      <c r="G160" s="22">
        <f t="shared" si="27"/>
        <v>-0.12610000000000002</v>
      </c>
      <c r="H160" s="6">
        <v>2.7000000000000001E-3</v>
      </c>
      <c r="I160" s="21">
        <v>0.13</v>
      </c>
      <c r="J160" s="22">
        <f t="shared" si="28"/>
        <v>-0.1273</v>
      </c>
      <c r="K160" s="6">
        <v>2.7000000000000001E-3</v>
      </c>
      <c r="L160" s="21">
        <v>0.13</v>
      </c>
      <c r="M160" s="22">
        <f t="shared" si="29"/>
        <v>-0.1273</v>
      </c>
      <c r="N160" s="6">
        <v>2.7000000000000001E-3</v>
      </c>
      <c r="O160" s="21">
        <v>0.13</v>
      </c>
      <c r="P160" s="22">
        <f t="shared" si="30"/>
        <v>-0.1273</v>
      </c>
      <c r="Q160" s="6">
        <v>2.7000000000000001E-3</v>
      </c>
      <c r="R160" s="21">
        <v>0.13</v>
      </c>
      <c r="S160" s="22">
        <f t="shared" si="31"/>
        <v>-0.1273</v>
      </c>
      <c r="T160" s="6">
        <v>0</v>
      </c>
      <c r="U160" s="21">
        <v>0.13</v>
      </c>
      <c r="V160" s="22">
        <f t="shared" si="32"/>
        <v>-0.13</v>
      </c>
      <c r="W160" s="6">
        <v>2.2000000000000001E-4</v>
      </c>
      <c r="X160" s="21">
        <v>0.13</v>
      </c>
      <c r="Y160" s="22">
        <f t="shared" si="33"/>
        <v>-0.12978000000000001</v>
      </c>
      <c r="Z160" s="6">
        <v>3.3999999999999998E-3</v>
      </c>
      <c r="AA160" s="21">
        <v>0.13</v>
      </c>
      <c r="AB160" s="22">
        <f t="shared" si="34"/>
        <v>-0.12660000000000002</v>
      </c>
      <c r="AC160" s="6">
        <v>4.1999999999999997E-3</v>
      </c>
      <c r="AD160" s="21">
        <v>0.13</v>
      </c>
      <c r="AE160" s="22">
        <f t="shared" si="35"/>
        <v>-0.1258</v>
      </c>
      <c r="AF160" s="5">
        <f t="shared" si="37"/>
        <v>-0.1267422222222222</v>
      </c>
      <c r="AG160" s="96">
        <v>7.28</v>
      </c>
      <c r="AH160" s="230">
        <f t="shared" si="36"/>
        <v>1.8028418582534906E-5</v>
      </c>
      <c r="AI160" s="8">
        <f t="shared" si="38"/>
        <v>-2.2849618343028795E-6</v>
      </c>
      <c r="AJ160" s="96">
        <v>7.28</v>
      </c>
      <c r="AK160">
        <v>0.62</v>
      </c>
      <c r="AL160" s="96">
        <v>-9.74</v>
      </c>
    </row>
    <row r="161" spans="1:39">
      <c r="A161" s="76" t="s">
        <v>2979</v>
      </c>
      <c r="B161" s="6">
        <v>8.0000000000000002E-3</v>
      </c>
      <c r="C161" s="21">
        <v>0.13</v>
      </c>
      <c r="D161" s="22">
        <f t="shared" si="26"/>
        <v>-0.122</v>
      </c>
      <c r="E161" s="6">
        <v>4.7999999999999996E-3</v>
      </c>
      <c r="F161" s="21">
        <v>0.13</v>
      </c>
      <c r="G161" s="22">
        <f t="shared" si="27"/>
        <v>-0.12520000000000001</v>
      </c>
      <c r="H161" s="6">
        <v>2.0500000000000001E-2</v>
      </c>
      <c r="I161" s="21">
        <v>0.13</v>
      </c>
      <c r="J161" s="22">
        <f t="shared" si="28"/>
        <v>-0.1095</v>
      </c>
      <c r="K161" s="6">
        <v>2.8000000000000001E-2</v>
      </c>
      <c r="L161" s="21">
        <v>0.13</v>
      </c>
      <c r="M161" s="22">
        <f t="shared" si="29"/>
        <v>-0.10200000000000001</v>
      </c>
      <c r="N161" s="6">
        <v>3.7199999999999997E-2</v>
      </c>
      <c r="O161" s="21">
        <v>0.13</v>
      </c>
      <c r="P161" s="22">
        <f t="shared" si="30"/>
        <v>-9.2800000000000007E-2</v>
      </c>
      <c r="Q161" s="6">
        <v>3.73E-2</v>
      </c>
      <c r="R161" s="21">
        <v>0.13</v>
      </c>
      <c r="S161" s="22">
        <f t="shared" si="31"/>
        <v>-9.2700000000000005E-2</v>
      </c>
      <c r="T161" s="6">
        <v>4.2700000000000002E-2</v>
      </c>
      <c r="U161" s="21">
        <v>0.13</v>
      </c>
      <c r="V161" s="22">
        <f t="shared" si="32"/>
        <v>-8.7300000000000003E-2</v>
      </c>
      <c r="W161" s="6">
        <v>5.5599999999999997E-2</v>
      </c>
      <c r="X161" s="21">
        <v>0.13</v>
      </c>
      <c r="Y161" s="22">
        <f t="shared" si="33"/>
        <v>-7.4400000000000008E-2</v>
      </c>
      <c r="Z161" s="6">
        <v>4.4999999999999998E-2</v>
      </c>
      <c r="AA161" s="21">
        <v>0.13</v>
      </c>
      <c r="AB161" s="22">
        <f t="shared" si="34"/>
        <v>-8.5000000000000006E-2</v>
      </c>
      <c r="AC161" s="6">
        <v>5.4899999999999997E-2</v>
      </c>
      <c r="AD161" s="21">
        <v>0.13</v>
      </c>
      <c r="AE161" s="22">
        <f t="shared" si="35"/>
        <v>-7.51E-2</v>
      </c>
      <c r="AF161" s="5">
        <f t="shared" si="37"/>
        <v>-9.7888888888888886E-2</v>
      </c>
      <c r="AG161" s="96">
        <v>42.15</v>
      </c>
      <c r="AH161" s="230">
        <f t="shared" si="36"/>
        <v>1.0438157187552834E-4</v>
      </c>
      <c r="AI161" s="8">
        <f t="shared" si="38"/>
        <v>-1.0217796091371163E-5</v>
      </c>
      <c r="AJ161" s="96">
        <v>90.31</v>
      </c>
      <c r="AK161">
        <v>0.82</v>
      </c>
      <c r="AL161" s="96">
        <v>-14.01</v>
      </c>
    </row>
    <row r="162" spans="1:39">
      <c r="A162" s="76" t="s">
        <v>2980</v>
      </c>
      <c r="B162" s="6">
        <v>0.21229999999999999</v>
      </c>
      <c r="C162" s="21">
        <v>0.13</v>
      </c>
      <c r="D162" s="22">
        <f t="shared" si="26"/>
        <v>8.2299999999999984E-2</v>
      </c>
      <c r="E162" s="6">
        <v>0.1206</v>
      </c>
      <c r="F162" s="21">
        <v>0.13</v>
      </c>
      <c r="G162" s="22">
        <f t="shared" si="27"/>
        <v>-9.4000000000000056E-3</v>
      </c>
      <c r="H162" s="6">
        <v>1.3599999999999999E-2</v>
      </c>
      <c r="I162" s="21">
        <v>0.13</v>
      </c>
      <c r="J162" s="22">
        <f t="shared" si="28"/>
        <v>-0.1164</v>
      </c>
      <c r="K162" s="6">
        <v>4.0000000000000001E-3</v>
      </c>
      <c r="L162" s="21">
        <v>0.13</v>
      </c>
      <c r="M162" s="22">
        <f t="shared" si="29"/>
        <v>-0.126</v>
      </c>
      <c r="N162" s="6">
        <v>-0.13819999999999999</v>
      </c>
      <c r="O162" s="21">
        <v>0.13</v>
      </c>
      <c r="P162" s="22">
        <f t="shared" si="30"/>
        <v>-0.26819999999999999</v>
      </c>
      <c r="Q162" s="6">
        <v>-4.5999999999999999E-3</v>
      </c>
      <c r="R162" s="21">
        <v>0.13</v>
      </c>
      <c r="S162" s="22">
        <f t="shared" si="31"/>
        <v>-0.1346</v>
      </c>
      <c r="T162" s="6">
        <v>1.8100000000000002E-2</v>
      </c>
      <c r="U162" s="21">
        <v>0.13</v>
      </c>
      <c r="V162" s="22">
        <f t="shared" si="32"/>
        <v>-0.1119</v>
      </c>
      <c r="W162" s="6">
        <v>9.9000000000000008E-3</v>
      </c>
      <c r="X162" s="21">
        <v>0.13</v>
      </c>
      <c r="Y162" s="22">
        <f t="shared" si="33"/>
        <v>-0.1201</v>
      </c>
      <c r="Z162" s="6">
        <v>8.3000000000000001E-3</v>
      </c>
      <c r="AA162" s="21">
        <v>0.13</v>
      </c>
      <c r="AB162" s="22">
        <f t="shared" si="34"/>
        <v>-0.1217</v>
      </c>
      <c r="AC162" s="6">
        <v>-5.57E-2</v>
      </c>
      <c r="AD162" s="21">
        <v>0.13</v>
      </c>
      <c r="AE162" s="22">
        <f t="shared" si="35"/>
        <v>-0.1857</v>
      </c>
      <c r="AF162" s="5">
        <f t="shared" si="37"/>
        <v>-0.11</v>
      </c>
      <c r="AG162" s="96">
        <v>26.58</v>
      </c>
      <c r="AH162" s="230">
        <f t="shared" si="36"/>
        <v>6.5823539275244194E-5</v>
      </c>
      <c r="AI162" s="8">
        <f t="shared" si="38"/>
        <v>-7.2405893202768612E-6</v>
      </c>
      <c r="AJ162" s="96">
        <v>28.9</v>
      </c>
      <c r="AK162">
        <v>0.02</v>
      </c>
      <c r="AL162" s="96">
        <v>-25.85</v>
      </c>
    </row>
    <row r="163" spans="1:39">
      <c r="A163" s="76" t="s">
        <v>2981</v>
      </c>
      <c r="B163" s="6">
        <v>-3.9300000000000002E-2</v>
      </c>
      <c r="C163" s="21">
        <v>0.13</v>
      </c>
      <c r="D163" s="22">
        <f t="shared" si="26"/>
        <v>-0.16930000000000001</v>
      </c>
      <c r="E163" s="6">
        <v>1.12E-2</v>
      </c>
      <c r="F163" s="21">
        <v>0.13</v>
      </c>
      <c r="G163" s="22">
        <f t="shared" si="27"/>
        <v>-0.1188</v>
      </c>
      <c r="H163" s="6">
        <v>2.7699999999999999E-2</v>
      </c>
      <c r="I163" s="21">
        <v>0.13</v>
      </c>
      <c r="J163" s="22">
        <f t="shared" si="28"/>
        <v>-0.1023</v>
      </c>
      <c r="K163" s="6">
        <v>1.03E-2</v>
      </c>
      <c r="L163" s="21">
        <v>0.13</v>
      </c>
      <c r="M163" s="22">
        <f t="shared" si="29"/>
        <v>-0.1197</v>
      </c>
      <c r="N163" s="6">
        <v>4.4000000000000003E-3</v>
      </c>
      <c r="O163" s="21">
        <v>0.13</v>
      </c>
      <c r="P163" s="22">
        <f t="shared" si="30"/>
        <v>-0.12560000000000002</v>
      </c>
      <c r="Q163" s="6">
        <v>1.26E-2</v>
      </c>
      <c r="R163" s="21">
        <v>0.13</v>
      </c>
      <c r="S163" s="22">
        <f t="shared" si="31"/>
        <v>-0.1174</v>
      </c>
      <c r="T163" s="6">
        <v>-2.1100000000000001E-2</v>
      </c>
      <c r="U163" s="21">
        <v>0.13</v>
      </c>
      <c r="V163" s="22">
        <f t="shared" si="32"/>
        <v>-0.15110000000000001</v>
      </c>
      <c r="W163" s="6">
        <v>-1.8100000000000002E-2</v>
      </c>
      <c r="X163" s="21">
        <v>0.13</v>
      </c>
      <c r="Y163" s="22">
        <f t="shared" si="33"/>
        <v>-0.14810000000000001</v>
      </c>
      <c r="Z163" s="6">
        <v>-0.14430000000000001</v>
      </c>
      <c r="AA163" s="21">
        <v>0.13</v>
      </c>
      <c r="AB163" s="22">
        <f t="shared" si="34"/>
        <v>-0.27429999999999999</v>
      </c>
      <c r="AC163" s="6">
        <v>5.2600000000000001E-2</v>
      </c>
      <c r="AD163" s="21">
        <v>0.13</v>
      </c>
      <c r="AE163" s="22">
        <f t="shared" si="35"/>
        <v>-7.7399999999999997E-2</v>
      </c>
      <c r="AF163" s="5">
        <f t="shared" si="37"/>
        <v>-0.12552222222222223</v>
      </c>
      <c r="AG163" s="96">
        <v>15.13</v>
      </c>
      <c r="AH163" s="230">
        <f t="shared" si="36"/>
        <v>3.746840290573532E-5</v>
      </c>
      <c r="AI163" s="8">
        <f t="shared" si="38"/>
        <v>-4.7031171958454657E-6</v>
      </c>
      <c r="AJ163" s="96">
        <v>33.54</v>
      </c>
      <c r="AK163">
        <v>0.08</v>
      </c>
      <c r="AL163" s="96" t="s">
        <v>13</v>
      </c>
    </row>
    <row r="164" spans="1:39">
      <c r="A164" s="76" t="s">
        <v>2982</v>
      </c>
      <c r="B164" s="6">
        <v>-1.61E-2</v>
      </c>
      <c r="C164" s="21">
        <v>0.13</v>
      </c>
      <c r="D164" s="22">
        <f t="shared" si="26"/>
        <v>-0.14610000000000001</v>
      </c>
      <c r="E164" s="6">
        <v>-4.9799999999999997E-2</v>
      </c>
      <c r="F164" s="21">
        <v>0.13</v>
      </c>
      <c r="G164" s="22">
        <f t="shared" si="27"/>
        <v>-0.17980000000000002</v>
      </c>
      <c r="H164" s="6">
        <v>-8.6999999999999994E-3</v>
      </c>
      <c r="I164" s="21">
        <v>0.13</v>
      </c>
      <c r="J164" s="22">
        <f t="shared" si="28"/>
        <v>-0.13869999999999999</v>
      </c>
      <c r="K164" s="6">
        <v>-2.47E-2</v>
      </c>
      <c r="L164" s="21">
        <v>0.13</v>
      </c>
      <c r="M164" s="22">
        <f t="shared" si="29"/>
        <v>-0.1547</v>
      </c>
      <c r="N164" s="6">
        <v>-2.0999999999999999E-3</v>
      </c>
      <c r="O164" s="21">
        <v>0.13</v>
      </c>
      <c r="P164" s="22">
        <f t="shared" si="30"/>
        <v>-0.1321</v>
      </c>
      <c r="Q164" s="6">
        <v>-2.3E-3</v>
      </c>
      <c r="R164" s="21">
        <v>0.13</v>
      </c>
      <c r="S164" s="22">
        <f t="shared" si="31"/>
        <v>-0.1323</v>
      </c>
      <c r="T164" s="6">
        <v>-2.8999999999999998E-3</v>
      </c>
      <c r="U164" s="21">
        <v>0.13</v>
      </c>
      <c r="V164" s="22">
        <f t="shared" si="32"/>
        <v>-0.13290000000000002</v>
      </c>
      <c r="W164" s="6">
        <v>-1.0306</v>
      </c>
      <c r="X164" s="21">
        <v>0.13</v>
      </c>
      <c r="Y164" s="22">
        <f t="shared" si="33"/>
        <v>-1.1606000000000001</v>
      </c>
      <c r="Z164" s="6">
        <v>-6.7999999999999996E-3</v>
      </c>
      <c r="AA164" s="21">
        <v>0.13</v>
      </c>
      <c r="AB164" s="22">
        <f t="shared" si="34"/>
        <v>-0.1368</v>
      </c>
      <c r="AC164" s="6">
        <v>-7.6E-3</v>
      </c>
      <c r="AD164" s="21">
        <v>0.13</v>
      </c>
      <c r="AE164" s="22">
        <f t="shared" si="35"/>
        <v>-0.1376</v>
      </c>
      <c r="AF164" s="5">
        <f t="shared" si="37"/>
        <v>-0.25719999999999998</v>
      </c>
      <c r="AG164" s="96">
        <v>6.98</v>
      </c>
      <c r="AH164" s="230">
        <f t="shared" si="36"/>
        <v>1.7285489245342533E-5</v>
      </c>
      <c r="AI164" s="8">
        <f t="shared" si="38"/>
        <v>-4.4458278339020989E-6</v>
      </c>
      <c r="AJ164" s="96">
        <v>8.3000000000000007</v>
      </c>
      <c r="AK164">
        <v>0.01</v>
      </c>
      <c r="AL164" s="96">
        <v>-20.8</v>
      </c>
    </row>
    <row r="165" spans="1:39">
      <c r="A165" s="76" t="s">
        <v>2983</v>
      </c>
      <c r="B165" s="6" t="s">
        <v>13</v>
      </c>
      <c r="C165" s="21">
        <v>0.13</v>
      </c>
      <c r="D165" t="s">
        <v>13</v>
      </c>
      <c r="E165" t="s">
        <v>13</v>
      </c>
      <c r="F165" s="21">
        <v>0.13</v>
      </c>
      <c r="G165" t="s">
        <v>13</v>
      </c>
      <c r="H165" s="6" t="s">
        <v>13</v>
      </c>
      <c r="I165" s="21">
        <v>0.13</v>
      </c>
      <c r="J165" s="22" t="s">
        <v>13</v>
      </c>
      <c r="K165" s="6" t="s">
        <v>13</v>
      </c>
      <c r="L165" s="21">
        <v>0.13</v>
      </c>
      <c r="M165" s="22" t="s">
        <v>13</v>
      </c>
      <c r="N165" s="6" t="s">
        <v>13</v>
      </c>
      <c r="O165" s="21">
        <v>0.13</v>
      </c>
      <c r="P165" s="22" t="s">
        <v>13</v>
      </c>
      <c r="Q165" s="6" t="s">
        <v>13</v>
      </c>
      <c r="R165" s="21">
        <v>0.13</v>
      </c>
      <c r="S165" s="22" t="s">
        <v>13</v>
      </c>
      <c r="T165" s="6" t="s">
        <v>13</v>
      </c>
      <c r="U165" s="21">
        <v>0.13</v>
      </c>
      <c r="V165" s="22" t="s">
        <v>13</v>
      </c>
      <c r="W165" s="6" t="s">
        <v>13</v>
      </c>
      <c r="X165" s="21">
        <v>0.13</v>
      </c>
      <c r="Y165" s="22" t="s">
        <v>13</v>
      </c>
      <c r="Z165" s="6" t="s">
        <v>13</v>
      </c>
      <c r="AA165" s="21">
        <v>0.13</v>
      </c>
      <c r="AB165" s="22" t="s">
        <v>13</v>
      </c>
      <c r="AC165" s="6">
        <v>-0.47060000000000002</v>
      </c>
      <c r="AD165" s="21">
        <v>0.13</v>
      </c>
      <c r="AE165" s="22">
        <f t="shared" si="35"/>
        <v>-0.60060000000000002</v>
      </c>
      <c r="AF165" s="5">
        <f t="shared" si="37"/>
        <v>-0.60060000000000002</v>
      </c>
      <c r="AG165" s="96">
        <v>1.6</v>
      </c>
      <c r="AH165" s="230">
        <f t="shared" si="36"/>
        <v>3.9622897983593205E-6</v>
      </c>
      <c r="AI165" s="8">
        <f t="shared" si="38"/>
        <v>-2.3797512528946081E-6</v>
      </c>
      <c r="AJ165" s="96">
        <v>1.62</v>
      </c>
      <c r="AK165" t="s">
        <v>13</v>
      </c>
      <c r="AL165" s="96">
        <v>-9.7899999999999991</v>
      </c>
    </row>
    <row r="166" spans="1:39">
      <c r="A166" s="76" t="s">
        <v>2984</v>
      </c>
      <c r="B166" s="6">
        <v>1.2646999999999999</v>
      </c>
      <c r="C166" s="21">
        <v>0.13</v>
      </c>
      <c r="D166" s="22">
        <f t="shared" si="26"/>
        <v>1.1347</v>
      </c>
      <c r="E166" t="s">
        <v>13</v>
      </c>
      <c r="F166" s="21">
        <v>0.13</v>
      </c>
      <c r="G166" t="s">
        <v>13</v>
      </c>
      <c r="H166" s="6" t="s">
        <v>13</v>
      </c>
      <c r="I166" s="21">
        <v>0.13</v>
      </c>
      <c r="J166" s="22" t="s">
        <v>13</v>
      </c>
      <c r="K166" s="6" t="s">
        <v>13</v>
      </c>
      <c r="L166" s="21">
        <v>0.13</v>
      </c>
      <c r="M166" s="22" t="s">
        <v>13</v>
      </c>
      <c r="N166" s="6" t="s">
        <v>13</v>
      </c>
      <c r="O166" s="21">
        <v>0.13</v>
      </c>
      <c r="P166" s="22" t="s">
        <v>13</v>
      </c>
      <c r="Q166" s="6" t="s">
        <v>13</v>
      </c>
      <c r="R166" s="21">
        <v>0.13</v>
      </c>
      <c r="S166" s="22" t="s">
        <v>13</v>
      </c>
      <c r="T166" s="6" t="s">
        <v>13</v>
      </c>
      <c r="U166" s="21">
        <v>0.13</v>
      </c>
      <c r="V166" s="22" t="s">
        <v>13</v>
      </c>
      <c r="W166" s="6" t="s">
        <v>13</v>
      </c>
      <c r="X166" s="21">
        <v>0.13</v>
      </c>
      <c r="Y166" s="22" t="s">
        <v>13</v>
      </c>
      <c r="Z166" s="6" t="s">
        <v>13</v>
      </c>
      <c r="AA166" s="21">
        <v>0.13</v>
      </c>
      <c r="AB166" s="22" t="s">
        <v>13</v>
      </c>
      <c r="AC166" s="6" t="s">
        <v>13</v>
      </c>
      <c r="AD166" s="21">
        <v>0.13</v>
      </c>
      <c r="AE166" s="22" t="s">
        <v>13</v>
      </c>
      <c r="AF166" s="5">
        <f t="shared" si="37"/>
        <v>1.1347</v>
      </c>
      <c r="AG166" s="96">
        <v>-1.62</v>
      </c>
      <c r="AH166" s="230">
        <f t="shared" si="36"/>
        <v>-4.0118184208388114E-6</v>
      </c>
      <c r="AI166" s="8">
        <f t="shared" si="38"/>
        <v>-4.5522103621257991E-6</v>
      </c>
      <c r="AJ166" s="96">
        <v>0.1</v>
      </c>
      <c r="AK166" t="s">
        <v>13</v>
      </c>
      <c r="AL166" s="96" t="s">
        <v>13</v>
      </c>
    </row>
    <row r="167" spans="1:39">
      <c r="A167" s="76" t="s">
        <v>2985</v>
      </c>
      <c r="B167" s="6">
        <v>0</v>
      </c>
      <c r="C167" s="21">
        <v>0.13</v>
      </c>
      <c r="D167" s="22">
        <f t="shared" si="26"/>
        <v>-0.13</v>
      </c>
      <c r="E167" s="6">
        <v>3.1199999999999999E-2</v>
      </c>
      <c r="F167" s="21">
        <v>0.13</v>
      </c>
      <c r="G167" s="22">
        <f t="shared" si="27"/>
        <v>-9.8799999999999999E-2</v>
      </c>
      <c r="H167" s="6">
        <v>7.0800000000000002E-2</v>
      </c>
      <c r="I167" s="21">
        <v>0.13</v>
      </c>
      <c r="J167" s="22">
        <f t="shared" si="28"/>
        <v>-5.9200000000000003E-2</v>
      </c>
      <c r="K167" s="6">
        <v>5.1700000000000003E-2</v>
      </c>
      <c r="L167" s="21">
        <v>0.13</v>
      </c>
      <c r="M167" s="22">
        <f t="shared" si="29"/>
        <v>-7.8300000000000008E-2</v>
      </c>
      <c r="N167" s="6">
        <v>6.6699999999999995E-2</v>
      </c>
      <c r="O167" s="21">
        <v>0.13</v>
      </c>
      <c r="P167" s="22">
        <f t="shared" si="30"/>
        <v>-6.3300000000000009E-2</v>
      </c>
      <c r="Q167" s="6">
        <v>1.6299999999999999E-2</v>
      </c>
      <c r="R167" s="21">
        <v>0.13</v>
      </c>
      <c r="S167" s="22">
        <f t="shared" si="31"/>
        <v>-0.11370000000000001</v>
      </c>
      <c r="T167" s="6">
        <v>-0.26669999999999999</v>
      </c>
      <c r="U167" s="21">
        <v>0.13</v>
      </c>
      <c r="V167" s="22">
        <f t="shared" si="32"/>
        <v>-0.3967</v>
      </c>
      <c r="W167" s="6">
        <v>3.7000000000000002E-3</v>
      </c>
      <c r="X167" s="21">
        <v>0.13</v>
      </c>
      <c r="Y167" s="22">
        <f t="shared" si="33"/>
        <v>-0.1263</v>
      </c>
      <c r="Z167" s="6">
        <v>5.1000000000000004E-3</v>
      </c>
      <c r="AA167" s="21">
        <v>0.13</v>
      </c>
      <c r="AB167" s="22">
        <f t="shared" si="34"/>
        <v>-0.12490000000000001</v>
      </c>
      <c r="AC167" s="6">
        <v>9.8599999999999993E-2</v>
      </c>
      <c r="AD167" s="21">
        <v>0.13</v>
      </c>
      <c r="AE167" s="22">
        <f t="shared" si="35"/>
        <v>-3.1400000000000011E-2</v>
      </c>
      <c r="AF167" s="5">
        <f t="shared" si="37"/>
        <v>-0.12196666666666671</v>
      </c>
      <c r="AG167" s="96">
        <v>1.8</v>
      </c>
      <c r="AH167" s="230">
        <f t="shared" si="36"/>
        <v>4.4575760231542348E-6</v>
      </c>
      <c r="AI167" s="8">
        <f t="shared" si="38"/>
        <v>-5.4367568895737835E-7</v>
      </c>
      <c r="AJ167" s="96">
        <v>5.59</v>
      </c>
      <c r="AK167">
        <v>59</v>
      </c>
      <c r="AL167" s="96" t="s">
        <v>13</v>
      </c>
    </row>
    <row r="168" spans="1:39">
      <c r="A168" s="76" t="s">
        <v>2986</v>
      </c>
      <c r="B168" s="6">
        <v>5.7500000000000002E-2</v>
      </c>
      <c r="C168" s="21">
        <v>0.13</v>
      </c>
      <c r="D168" s="22">
        <f t="shared" si="26"/>
        <v>-7.2500000000000009E-2</v>
      </c>
      <c r="E168" s="6">
        <v>9.7600000000000006E-2</v>
      </c>
      <c r="F168" s="21">
        <v>0.13</v>
      </c>
      <c r="G168" s="22">
        <f t="shared" si="27"/>
        <v>-3.2399999999999998E-2</v>
      </c>
      <c r="H168" s="6">
        <v>0.13220000000000001</v>
      </c>
      <c r="I168" s="21">
        <v>0.13</v>
      </c>
      <c r="J168" s="22">
        <f t="shared" si="28"/>
        <v>2.2000000000000075E-3</v>
      </c>
      <c r="K168" s="6">
        <v>9.1399999999999995E-2</v>
      </c>
      <c r="L168" s="21">
        <v>0.13</v>
      </c>
      <c r="M168" s="22">
        <f t="shared" si="29"/>
        <v>-3.8600000000000009E-2</v>
      </c>
      <c r="N168" s="6">
        <v>7.0999999999999994E-2</v>
      </c>
      <c r="O168" s="21">
        <v>0.13</v>
      </c>
      <c r="P168" s="22">
        <f t="shared" si="30"/>
        <v>-5.9000000000000011E-2</v>
      </c>
      <c r="Q168" s="6">
        <v>7.7600000000000002E-2</v>
      </c>
      <c r="R168" s="21">
        <v>0.13</v>
      </c>
      <c r="S168" s="22">
        <f t="shared" si="31"/>
        <v>-5.2400000000000002E-2</v>
      </c>
      <c r="T168" s="6">
        <v>5.1400000000000001E-2</v>
      </c>
      <c r="U168" s="21">
        <v>0.13</v>
      </c>
      <c r="V168" s="22">
        <f t="shared" si="32"/>
        <v>-7.8600000000000003E-2</v>
      </c>
      <c r="W168" s="6">
        <v>1.7600000000000001E-2</v>
      </c>
      <c r="X168" s="21">
        <v>0.13</v>
      </c>
      <c r="Y168" s="22">
        <f t="shared" si="33"/>
        <v>-0.1124</v>
      </c>
      <c r="Z168" s="6">
        <v>-6.3E-3</v>
      </c>
      <c r="AA168" s="21">
        <v>0.13</v>
      </c>
      <c r="AB168" s="22">
        <f t="shared" si="34"/>
        <v>-0.1363</v>
      </c>
      <c r="AC168" s="6">
        <v>-2.98E-2</v>
      </c>
      <c r="AD168" s="21">
        <v>0.13</v>
      </c>
      <c r="AE168" s="22">
        <f t="shared" si="35"/>
        <v>-0.1598</v>
      </c>
      <c r="AF168" s="5">
        <f t="shared" si="37"/>
        <v>-6.7055555555555563E-2</v>
      </c>
      <c r="AG168" s="96">
        <v>7.98</v>
      </c>
      <c r="AH168" s="230">
        <f t="shared" si="36"/>
        <v>1.9761920369317111E-5</v>
      </c>
      <c r="AI168" s="8">
        <f t="shared" si="38"/>
        <v>-1.3251465492092087E-6</v>
      </c>
      <c r="AJ168" s="96">
        <v>10.45</v>
      </c>
      <c r="AK168">
        <v>0.51</v>
      </c>
      <c r="AL168" s="96" t="s">
        <v>13</v>
      </c>
    </row>
    <row r="169" spans="1:39">
      <c r="A169" s="76" t="s">
        <v>2987</v>
      </c>
      <c r="B169" s="6">
        <v>7.1999999999999998E-3</v>
      </c>
      <c r="C169" s="21">
        <v>0.13</v>
      </c>
      <c r="D169" s="22">
        <f t="shared" si="26"/>
        <v>-0.12280000000000001</v>
      </c>
      <c r="E169" s="6">
        <v>5.7000000000000002E-3</v>
      </c>
      <c r="F169" s="21">
        <v>0.13</v>
      </c>
      <c r="G169" s="22">
        <f t="shared" si="27"/>
        <v>-0.12430000000000001</v>
      </c>
      <c r="H169" s="6">
        <v>3.5999999999999999E-3</v>
      </c>
      <c r="I169" s="21">
        <v>0.13</v>
      </c>
      <c r="J169" s="22">
        <f t="shared" si="28"/>
        <v>-0.12640000000000001</v>
      </c>
      <c r="K169" s="6">
        <v>3.0999999999999999E-3</v>
      </c>
      <c r="L169" s="21">
        <v>0.13</v>
      </c>
      <c r="M169" s="22">
        <f t="shared" si="29"/>
        <v>-0.12690000000000001</v>
      </c>
      <c r="N169" s="6">
        <v>2E-3</v>
      </c>
      <c r="O169" s="21">
        <v>0.13</v>
      </c>
      <c r="P169" s="22">
        <f t="shared" si="30"/>
        <v>-0.128</v>
      </c>
      <c r="Q169" s="6">
        <v>1.5E-3</v>
      </c>
      <c r="R169" s="21">
        <v>0.13</v>
      </c>
      <c r="S169" s="22">
        <f t="shared" si="31"/>
        <v>-0.1285</v>
      </c>
      <c r="T169" s="6">
        <v>1E-3</v>
      </c>
      <c r="U169" s="21">
        <v>0.13</v>
      </c>
      <c r="V169" s="22">
        <f t="shared" si="32"/>
        <v>-0.129</v>
      </c>
      <c r="W169" s="6">
        <v>1.5E-3</v>
      </c>
      <c r="X169" s="21">
        <v>0.13</v>
      </c>
      <c r="Y169" s="22">
        <f t="shared" si="33"/>
        <v>-0.1285</v>
      </c>
      <c r="Z169" s="6">
        <v>6.7000000000000002E-3</v>
      </c>
      <c r="AA169" s="21">
        <v>0.13</v>
      </c>
      <c r="AB169" s="22">
        <f t="shared" si="34"/>
        <v>-0.12330000000000001</v>
      </c>
      <c r="AC169" s="6">
        <v>4.9599999999999998E-2</v>
      </c>
      <c r="AD169" s="21">
        <v>0.13</v>
      </c>
      <c r="AE169" s="22">
        <f t="shared" si="35"/>
        <v>-8.0399999999999999E-2</v>
      </c>
      <c r="AF169" s="5">
        <f t="shared" si="37"/>
        <v>-0.12164444444444447</v>
      </c>
      <c r="AG169" s="241">
        <v>19.46</v>
      </c>
      <c r="AH169" s="242">
        <f>AG169/$AG$170</f>
        <v>4.8191349672545232E-5</v>
      </c>
      <c r="AI169" s="8">
        <f t="shared" si="38"/>
        <v>-5.8622099579447255E-6</v>
      </c>
      <c r="AJ169" s="241">
        <v>20.149999999999999</v>
      </c>
      <c r="AK169">
        <v>0</v>
      </c>
      <c r="AL169" s="241">
        <v>-19.399999999999999</v>
      </c>
    </row>
    <row r="170" spans="1:39">
      <c r="A170" s="103"/>
      <c r="B170" s="103"/>
      <c r="C170" s="103"/>
      <c r="D170" s="121"/>
      <c r="E170" s="103"/>
      <c r="F170" s="103"/>
      <c r="G170" s="121"/>
      <c r="H170" s="103"/>
      <c r="I170" s="103"/>
      <c r="J170" s="121"/>
      <c r="K170" s="103"/>
      <c r="L170" s="103"/>
      <c r="M170" s="121"/>
      <c r="N170" s="103"/>
      <c r="O170" s="103"/>
      <c r="P170" s="121"/>
      <c r="Q170" s="103"/>
      <c r="R170" s="103"/>
      <c r="S170" s="121"/>
      <c r="T170" s="103"/>
      <c r="U170" s="103"/>
      <c r="V170" s="121"/>
      <c r="W170" s="103"/>
      <c r="X170" s="103"/>
      <c r="Y170" s="121"/>
      <c r="Z170" s="103"/>
      <c r="AA170" s="103"/>
      <c r="AB170" s="121"/>
      <c r="AC170" s="103"/>
      <c r="AD170" s="103"/>
      <c r="AE170" s="121"/>
      <c r="AF170" s="80">
        <f>AVERAGE(AF4:AF169)</f>
        <v>-2.9870272996748902E-2</v>
      </c>
      <c r="AG170" s="114">
        <f>SUM(AG4:AG169)</f>
        <v>403806.91</v>
      </c>
      <c r="AH170" s="114"/>
      <c r="AI170" s="38">
        <f>SUM(AI4:AI169)</f>
        <v>0.19678376204215386</v>
      </c>
      <c r="AJ170" s="114">
        <f>SUM(AJ4:AJ169)</f>
        <v>545525.63999999955</v>
      </c>
      <c r="AK170" s="108"/>
      <c r="AL170" s="108"/>
      <c r="AM170" s="179">
        <f>MEDIAN(AF4:AF169)</f>
        <v>-4.6666666666666662E-2</v>
      </c>
    </row>
  </sheetData>
  <mergeCells count="19">
    <mergeCell ref="AM1:AM2"/>
    <mergeCell ref="AG1:AG2"/>
    <mergeCell ref="AH1:AH2"/>
    <mergeCell ref="AI1:AI2"/>
    <mergeCell ref="AJ1:AJ2"/>
    <mergeCell ref="AK1:AK2"/>
    <mergeCell ref="AL1:AL2"/>
    <mergeCell ref="AF1:AF2"/>
    <mergeCell ref="A1:A2"/>
    <mergeCell ref="B1:D1"/>
    <mergeCell ref="E1:G1"/>
    <mergeCell ref="H1:J1"/>
    <mergeCell ref="K1:M1"/>
    <mergeCell ref="N1:P1"/>
    <mergeCell ref="Q1:S1"/>
    <mergeCell ref="T1:V1"/>
    <mergeCell ref="W1:Y1"/>
    <mergeCell ref="Z1:AB1"/>
    <mergeCell ref="AC1:AE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AM168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defaultRowHeight="15"/>
  <cols>
    <col min="1" max="1" width="44.42578125" bestFit="1" customWidth="1"/>
    <col min="2" max="2" width="9" customWidth="1"/>
  </cols>
  <sheetData>
    <row r="1" spans="1:39">
      <c r="A1" s="268" t="s">
        <v>32</v>
      </c>
      <c r="B1" s="261">
        <v>2010</v>
      </c>
      <c r="C1" s="262"/>
      <c r="D1" s="263"/>
      <c r="E1" s="261">
        <v>2011</v>
      </c>
      <c r="F1" s="262"/>
      <c r="G1" s="263"/>
      <c r="H1" s="261">
        <v>2012</v>
      </c>
      <c r="I1" s="262"/>
      <c r="J1" s="263"/>
      <c r="K1" s="261">
        <v>2013</v>
      </c>
      <c r="L1" s="262"/>
      <c r="M1" s="263"/>
      <c r="N1" s="261">
        <v>2014</v>
      </c>
      <c r="O1" s="262"/>
      <c r="P1" s="263"/>
      <c r="Q1" s="261">
        <v>2015</v>
      </c>
      <c r="R1" s="262"/>
      <c r="S1" s="263"/>
      <c r="T1" s="261">
        <v>2016</v>
      </c>
      <c r="U1" s="262"/>
      <c r="V1" s="263"/>
      <c r="W1" s="261">
        <v>2017</v>
      </c>
      <c r="X1" s="262"/>
      <c r="Y1" s="263"/>
      <c r="Z1" s="261">
        <v>2018</v>
      </c>
      <c r="AA1" s="262"/>
      <c r="AB1" s="263"/>
      <c r="AC1" s="261">
        <v>2019</v>
      </c>
      <c r="AD1" s="262"/>
      <c r="AE1" s="263"/>
      <c r="AF1" s="272" t="s">
        <v>4</v>
      </c>
      <c r="AG1" s="266" t="s">
        <v>2014</v>
      </c>
      <c r="AH1" s="264" t="s">
        <v>2016</v>
      </c>
      <c r="AI1" s="266" t="s">
        <v>2017</v>
      </c>
      <c r="AJ1" s="266" t="s">
        <v>2015</v>
      </c>
      <c r="AK1" s="271" t="s">
        <v>1012</v>
      </c>
      <c r="AL1" s="265" t="s">
        <v>1313</v>
      </c>
      <c r="AM1" s="260" t="s">
        <v>2035</v>
      </c>
    </row>
    <row r="2" spans="1:39">
      <c r="A2" s="268"/>
      <c r="B2" s="2" t="s">
        <v>1</v>
      </c>
      <c r="C2" s="3" t="s">
        <v>2</v>
      </c>
      <c r="D2" s="4" t="s">
        <v>3</v>
      </c>
      <c r="E2" s="2" t="s">
        <v>1</v>
      </c>
      <c r="F2" s="3" t="s">
        <v>2</v>
      </c>
      <c r="G2" s="4" t="s">
        <v>3</v>
      </c>
      <c r="H2" s="2" t="s">
        <v>1</v>
      </c>
      <c r="I2" s="3" t="s">
        <v>2</v>
      </c>
      <c r="J2" s="4" t="s">
        <v>3</v>
      </c>
      <c r="K2" s="2" t="s">
        <v>1</v>
      </c>
      <c r="L2" s="3" t="s">
        <v>2</v>
      </c>
      <c r="M2" s="4" t="s">
        <v>3</v>
      </c>
      <c r="N2" s="2" t="s">
        <v>1</v>
      </c>
      <c r="O2" s="3" t="s">
        <v>2</v>
      </c>
      <c r="P2" s="4" t="s">
        <v>3</v>
      </c>
      <c r="Q2" s="2" t="s">
        <v>1</v>
      </c>
      <c r="R2" s="3" t="s">
        <v>2</v>
      </c>
      <c r="S2" s="4" t="s">
        <v>3</v>
      </c>
      <c r="T2" s="2" t="s">
        <v>1</v>
      </c>
      <c r="U2" s="3" t="s">
        <v>2</v>
      </c>
      <c r="V2" s="4" t="s">
        <v>3</v>
      </c>
      <c r="W2" s="2" t="s">
        <v>1</v>
      </c>
      <c r="X2" s="3" t="s">
        <v>2</v>
      </c>
      <c r="Y2" s="4" t="s">
        <v>3</v>
      </c>
      <c r="Z2" s="2" t="s">
        <v>1</v>
      </c>
      <c r="AA2" s="3" t="s">
        <v>2</v>
      </c>
      <c r="AB2" s="4" t="s">
        <v>3</v>
      </c>
      <c r="AC2" s="2" t="s">
        <v>1</v>
      </c>
      <c r="AD2" s="3" t="s">
        <v>2</v>
      </c>
      <c r="AE2" s="4" t="s">
        <v>3</v>
      </c>
      <c r="AF2" s="272"/>
      <c r="AG2" s="266"/>
      <c r="AH2" s="264"/>
      <c r="AI2" s="266"/>
      <c r="AJ2" s="266"/>
      <c r="AK2" s="271"/>
      <c r="AL2" s="265"/>
      <c r="AM2" s="260"/>
    </row>
    <row r="3" spans="1:39">
      <c r="A3" s="194" t="s">
        <v>2988</v>
      </c>
      <c r="B3" s="196"/>
      <c r="C3" s="196"/>
      <c r="D3" s="197"/>
      <c r="E3" s="196"/>
      <c r="F3" s="196"/>
      <c r="G3" s="197"/>
      <c r="H3" s="196"/>
      <c r="I3" s="196"/>
      <c r="J3" s="197"/>
      <c r="K3" s="196"/>
      <c r="L3" s="196"/>
      <c r="M3" s="197"/>
      <c r="N3" s="196"/>
      <c r="O3" s="196"/>
      <c r="P3" s="197"/>
      <c r="Q3" s="196"/>
      <c r="R3" s="196"/>
      <c r="S3" s="197"/>
      <c r="T3" s="196"/>
      <c r="U3" s="196"/>
      <c r="V3" s="197"/>
      <c r="W3" s="196"/>
      <c r="X3" s="196"/>
      <c r="Y3" s="197"/>
      <c r="Z3" s="196"/>
      <c r="AA3" s="196"/>
      <c r="AB3" s="197"/>
      <c r="AC3" s="196"/>
      <c r="AD3" s="171"/>
      <c r="AE3" s="4"/>
      <c r="AF3" s="3"/>
      <c r="AG3" s="240"/>
      <c r="AH3" s="3"/>
      <c r="AI3" s="240"/>
      <c r="AK3" s="240"/>
      <c r="AL3" s="240"/>
    </row>
    <row r="4" spans="1:39">
      <c r="A4" s="3" t="s">
        <v>2989</v>
      </c>
      <c r="B4" s="198">
        <v>0.13</v>
      </c>
      <c r="C4" s="198">
        <v>0.13</v>
      </c>
      <c r="D4" s="189">
        <f>C4-B4</f>
        <v>0</v>
      </c>
      <c r="E4" s="198">
        <v>0.13</v>
      </c>
      <c r="F4" s="198">
        <v>0.13</v>
      </c>
      <c r="G4" s="189">
        <f t="shared" ref="G4:G36" si="0">F4-E4</f>
        <v>0</v>
      </c>
      <c r="H4" s="198">
        <v>0.12</v>
      </c>
      <c r="I4" s="198">
        <v>0.13</v>
      </c>
      <c r="J4" s="189">
        <f t="shared" ref="J4:J36" si="1">I4-H4</f>
        <v>1.0000000000000009E-2</v>
      </c>
      <c r="K4" s="198">
        <v>0.12</v>
      </c>
      <c r="L4" s="198">
        <v>0.13</v>
      </c>
      <c r="M4" s="189">
        <f t="shared" ref="M4:M36" si="2">L4-K4</f>
        <v>1.0000000000000009E-2</v>
      </c>
      <c r="N4" s="198">
        <v>0.11</v>
      </c>
      <c r="O4" s="198">
        <v>0.13</v>
      </c>
      <c r="P4" s="189">
        <f t="shared" ref="P4:P36" si="3">O4-N4</f>
        <v>2.0000000000000004E-2</v>
      </c>
      <c r="Q4" s="198">
        <v>0.08</v>
      </c>
      <c r="R4" s="198">
        <v>0.13</v>
      </c>
      <c r="S4" s="189">
        <f t="shared" ref="S4:S36" si="4">R4-Q4</f>
        <v>0.05</v>
      </c>
      <c r="T4" s="198">
        <v>0.08</v>
      </c>
      <c r="U4" s="198">
        <v>0.13</v>
      </c>
      <c r="V4" s="189">
        <f t="shared" ref="V4:V36" si="5">U4-T4</f>
        <v>0.05</v>
      </c>
      <c r="W4" s="198">
        <v>0.09</v>
      </c>
      <c r="X4" s="198">
        <v>0.13</v>
      </c>
      <c r="Y4" s="189">
        <f t="shared" ref="Y4:Y36" si="6">X4-W4</f>
        <v>4.0000000000000008E-2</v>
      </c>
      <c r="Z4" s="198">
        <v>0.09</v>
      </c>
      <c r="AA4" s="198">
        <v>0.13</v>
      </c>
      <c r="AB4" s="189">
        <f t="shared" ref="AB4:AB36" si="7">AA4-Z4</f>
        <v>4.0000000000000008E-2</v>
      </c>
      <c r="AC4" s="198">
        <v>0.06</v>
      </c>
      <c r="AD4" s="198">
        <v>0.13</v>
      </c>
      <c r="AE4" s="189">
        <f t="shared" ref="AE4:AE36" si="8">AD4-AC4</f>
        <v>7.0000000000000007E-2</v>
      </c>
      <c r="AF4" s="5">
        <f>AVERAGE(D4,G4,J4,M4,P4,S4,V4,Y4,AB4,AE4)</f>
        <v>2.9000000000000005E-2</v>
      </c>
      <c r="AG4" s="96">
        <v>280925.48</v>
      </c>
      <c r="AH4" s="9">
        <f t="shared" ref="AH4:AH35" si="9">AG4/$AG$37</f>
        <v>0.31810653169966796</v>
      </c>
      <c r="AI4" s="134">
        <f>AH4*AF4</f>
        <v>9.2250894192903721E-3</v>
      </c>
      <c r="AJ4">
        <v>338040.75</v>
      </c>
      <c r="AK4" s="96">
        <v>1.48</v>
      </c>
      <c r="AL4" s="96">
        <v>-5.29</v>
      </c>
    </row>
    <row r="5" spans="1:39">
      <c r="A5" s="77" t="s">
        <v>2990</v>
      </c>
      <c r="B5" s="198">
        <v>0.09</v>
      </c>
      <c r="C5" s="198">
        <v>0.13</v>
      </c>
      <c r="D5" s="189">
        <f t="shared" ref="D5:D36" si="10">C5-B5</f>
        <v>4.0000000000000008E-2</v>
      </c>
      <c r="E5" s="198">
        <v>0.1</v>
      </c>
      <c r="F5" s="198">
        <v>0.13</v>
      </c>
      <c r="G5" s="189">
        <f t="shared" si="0"/>
        <v>0.03</v>
      </c>
      <c r="H5" s="198">
        <v>0.09</v>
      </c>
      <c r="I5" s="198">
        <v>0.13</v>
      </c>
      <c r="J5" s="189">
        <f t="shared" si="1"/>
        <v>4.0000000000000008E-2</v>
      </c>
      <c r="K5" s="198">
        <v>0.1</v>
      </c>
      <c r="L5" s="198">
        <v>0.13</v>
      </c>
      <c r="M5" s="189">
        <f t="shared" si="2"/>
        <v>0.03</v>
      </c>
      <c r="N5" s="198">
        <v>0.09</v>
      </c>
      <c r="O5" s="198">
        <v>0.13</v>
      </c>
      <c r="P5" s="189">
        <f t="shared" si="3"/>
        <v>4.0000000000000008E-2</v>
      </c>
      <c r="Q5" s="198">
        <v>0.08</v>
      </c>
      <c r="R5" s="198">
        <v>0.13</v>
      </c>
      <c r="S5" s="189">
        <f t="shared" si="4"/>
        <v>0.05</v>
      </c>
      <c r="T5" s="198">
        <v>0.09</v>
      </c>
      <c r="U5" s="198">
        <v>0.13</v>
      </c>
      <c r="V5" s="189">
        <f t="shared" si="5"/>
        <v>4.0000000000000008E-2</v>
      </c>
      <c r="W5" s="198">
        <v>0.1</v>
      </c>
      <c r="X5" s="198">
        <v>0.13</v>
      </c>
      <c r="Y5" s="189">
        <f t="shared" si="6"/>
        <v>0.03</v>
      </c>
      <c r="Z5" s="198">
        <v>0.1</v>
      </c>
      <c r="AA5" s="198">
        <v>0.13</v>
      </c>
      <c r="AB5" s="189">
        <f t="shared" si="7"/>
        <v>0.03</v>
      </c>
      <c r="AC5" s="198">
        <v>0.1</v>
      </c>
      <c r="AD5" s="198">
        <v>0.13</v>
      </c>
      <c r="AE5" s="189">
        <f t="shared" si="8"/>
        <v>0.03</v>
      </c>
      <c r="AF5" s="5">
        <f t="shared" ref="AF5:AF36" si="11">AVERAGE(D5,G5,J5,M5,P5,S5,V5,Y5,AB5,AE5)</f>
        <v>3.6000000000000011E-2</v>
      </c>
      <c r="AG5" s="96">
        <v>199611.58</v>
      </c>
      <c r="AH5" s="9">
        <f t="shared" si="9"/>
        <v>0.22603057366277635</v>
      </c>
      <c r="AI5" s="134">
        <f t="shared" ref="AI5:AI36" si="12">AH5*AF5</f>
        <v>8.137100651859951E-3</v>
      </c>
      <c r="AJ5">
        <v>251954.29</v>
      </c>
      <c r="AK5" s="96">
        <v>2.19</v>
      </c>
      <c r="AL5" s="96">
        <v>4.07</v>
      </c>
    </row>
    <row r="6" spans="1:39">
      <c r="A6" s="77" t="s">
        <v>2991</v>
      </c>
      <c r="B6" s="198" t="s">
        <v>13</v>
      </c>
      <c r="C6" s="198">
        <v>0.13</v>
      </c>
      <c r="D6" s="189" t="s">
        <v>13</v>
      </c>
      <c r="E6" s="198" t="s">
        <v>13</v>
      </c>
      <c r="F6" s="198">
        <v>0.13</v>
      </c>
      <c r="G6" s="189" t="s">
        <v>13</v>
      </c>
      <c r="H6" s="198" t="s">
        <v>13</v>
      </c>
      <c r="I6" s="198">
        <v>0.13</v>
      </c>
      <c r="J6" s="189" t="s">
        <v>13</v>
      </c>
      <c r="K6" s="198" t="s">
        <v>13</v>
      </c>
      <c r="L6" s="198">
        <v>0.13</v>
      </c>
      <c r="M6" s="189" t="s">
        <v>13</v>
      </c>
      <c r="N6" s="198" t="s">
        <v>13</v>
      </c>
      <c r="O6" s="198">
        <v>0.13</v>
      </c>
      <c r="P6" s="189" t="s">
        <v>13</v>
      </c>
      <c r="Q6" s="198" t="s">
        <v>13</v>
      </c>
      <c r="R6" s="198">
        <v>0.13</v>
      </c>
      <c r="S6" s="189" t="s">
        <v>13</v>
      </c>
      <c r="T6" s="198" t="s">
        <v>13</v>
      </c>
      <c r="U6" s="198">
        <v>0.13</v>
      </c>
      <c r="V6" s="189" t="s">
        <v>13</v>
      </c>
      <c r="W6" s="198">
        <v>-0.02</v>
      </c>
      <c r="X6" s="198">
        <v>0.13</v>
      </c>
      <c r="Y6" s="189">
        <f t="shared" si="6"/>
        <v>0.15</v>
      </c>
      <c r="Z6" s="198">
        <v>0.04</v>
      </c>
      <c r="AA6" s="198">
        <v>0.13</v>
      </c>
      <c r="AB6" s="189">
        <f t="shared" si="7"/>
        <v>0.09</v>
      </c>
      <c r="AC6" s="198">
        <v>0.05</v>
      </c>
      <c r="AD6" s="198">
        <v>0.13</v>
      </c>
      <c r="AE6" s="189">
        <f t="shared" si="8"/>
        <v>0.08</v>
      </c>
      <c r="AF6" s="5">
        <f t="shared" si="11"/>
        <v>0.10666666666666667</v>
      </c>
      <c r="AG6" s="96">
        <v>14843.25</v>
      </c>
      <c r="AH6" s="9">
        <f t="shared" si="9"/>
        <v>1.6807783959828407E-2</v>
      </c>
      <c r="AI6" s="134">
        <f t="shared" si="12"/>
        <v>1.7928302890483636E-3</v>
      </c>
      <c r="AJ6">
        <v>18425.14</v>
      </c>
      <c r="AK6" s="96">
        <v>5.97</v>
      </c>
      <c r="AL6" s="96" t="s">
        <v>13</v>
      </c>
    </row>
    <row r="7" spans="1:39">
      <c r="A7" s="77" t="s">
        <v>2992</v>
      </c>
      <c r="B7" s="198">
        <v>0.09</v>
      </c>
      <c r="C7" s="198">
        <v>0.13</v>
      </c>
      <c r="D7" s="189">
        <f t="shared" si="10"/>
        <v>4.0000000000000008E-2</v>
      </c>
      <c r="E7" s="198">
        <v>0.09</v>
      </c>
      <c r="F7" s="198">
        <v>0.13</v>
      </c>
      <c r="G7" s="189">
        <f t="shared" si="0"/>
        <v>4.0000000000000008E-2</v>
      </c>
      <c r="H7" s="198">
        <v>0.11</v>
      </c>
      <c r="I7" s="198">
        <v>0.13</v>
      </c>
      <c r="J7" s="189">
        <f t="shared" si="1"/>
        <v>2.0000000000000004E-2</v>
      </c>
      <c r="K7" s="198">
        <v>0.09</v>
      </c>
      <c r="L7" s="198">
        <v>0.13</v>
      </c>
      <c r="M7" s="189">
        <f t="shared" si="2"/>
        <v>4.0000000000000008E-2</v>
      </c>
      <c r="N7" s="198">
        <v>0.09</v>
      </c>
      <c r="O7" s="198">
        <v>0.13</v>
      </c>
      <c r="P7" s="189">
        <f t="shared" si="3"/>
        <v>4.0000000000000008E-2</v>
      </c>
      <c r="Q7" s="198">
        <v>0.1</v>
      </c>
      <c r="R7" s="198">
        <v>0.13</v>
      </c>
      <c r="S7" s="189">
        <f t="shared" si="4"/>
        <v>0.03</v>
      </c>
      <c r="T7" s="198">
        <v>0.09</v>
      </c>
      <c r="U7" s="198">
        <v>0.13</v>
      </c>
      <c r="V7" s="189">
        <f t="shared" si="5"/>
        <v>4.0000000000000008E-2</v>
      </c>
      <c r="W7" s="198">
        <v>0.11</v>
      </c>
      <c r="X7" s="198">
        <v>0.13</v>
      </c>
      <c r="Y7" s="189">
        <f t="shared" si="6"/>
        <v>2.0000000000000004E-2</v>
      </c>
      <c r="Z7" s="198">
        <v>0.08</v>
      </c>
      <c r="AA7" s="198">
        <v>0.13</v>
      </c>
      <c r="AB7" s="189">
        <f t="shared" si="7"/>
        <v>0.05</v>
      </c>
      <c r="AC7" s="198">
        <v>0.1</v>
      </c>
      <c r="AD7" s="198">
        <v>0.13</v>
      </c>
      <c r="AE7" s="189">
        <f t="shared" si="8"/>
        <v>0.03</v>
      </c>
      <c r="AF7" s="5">
        <f t="shared" si="11"/>
        <v>3.4999999999999996E-2</v>
      </c>
      <c r="AG7" s="96">
        <v>50439.93</v>
      </c>
      <c r="AH7" s="9">
        <f t="shared" si="9"/>
        <v>5.7115756076928419E-2</v>
      </c>
      <c r="AI7" s="134">
        <f t="shared" si="12"/>
        <v>1.9990514626924945E-3</v>
      </c>
      <c r="AJ7">
        <v>69850.14</v>
      </c>
      <c r="AK7" s="96">
        <v>0.56999999999999995</v>
      </c>
      <c r="AL7" s="96">
        <v>-3.81</v>
      </c>
    </row>
    <row r="8" spans="1:39">
      <c r="A8" s="77" t="s">
        <v>2993</v>
      </c>
      <c r="B8" s="198" t="s">
        <v>13</v>
      </c>
      <c r="C8" s="198">
        <v>0.13</v>
      </c>
      <c r="D8" s="189" t="s">
        <v>13</v>
      </c>
      <c r="E8" s="198" t="s">
        <v>13</v>
      </c>
      <c r="F8" s="198">
        <v>0.13</v>
      </c>
      <c r="G8" s="189" t="s">
        <v>13</v>
      </c>
      <c r="H8" s="198" t="s">
        <v>13</v>
      </c>
      <c r="I8" s="198">
        <v>0.13</v>
      </c>
      <c r="J8" s="189" t="s">
        <v>13</v>
      </c>
      <c r="K8" s="198" t="s">
        <v>13</v>
      </c>
      <c r="L8" s="198">
        <v>0.13</v>
      </c>
      <c r="M8" s="189" t="s">
        <v>13</v>
      </c>
      <c r="N8" s="198" t="s">
        <v>13</v>
      </c>
      <c r="O8" s="198">
        <v>0.13</v>
      </c>
      <c r="P8" s="189" t="s">
        <v>13</v>
      </c>
      <c r="Q8" s="198">
        <v>0.01</v>
      </c>
      <c r="R8" s="198">
        <v>0.13</v>
      </c>
      <c r="S8" s="189">
        <f t="shared" si="4"/>
        <v>0.12000000000000001</v>
      </c>
      <c r="T8" s="198">
        <v>0.13</v>
      </c>
      <c r="U8" s="198">
        <v>0.13</v>
      </c>
      <c r="V8" s="189">
        <f t="shared" si="5"/>
        <v>0</v>
      </c>
      <c r="W8" s="198">
        <v>0.12</v>
      </c>
      <c r="X8" s="198">
        <v>0.13</v>
      </c>
      <c r="Y8" s="189">
        <f t="shared" si="6"/>
        <v>1.0000000000000009E-2</v>
      </c>
      <c r="Z8" s="198">
        <v>0.18</v>
      </c>
      <c r="AA8" s="198">
        <v>0.13</v>
      </c>
      <c r="AB8" s="189">
        <f t="shared" si="7"/>
        <v>-4.9999999999999989E-2</v>
      </c>
      <c r="AC8" s="198">
        <v>0.11</v>
      </c>
      <c r="AD8" s="198">
        <v>0.13</v>
      </c>
      <c r="AE8" s="189">
        <f t="shared" si="8"/>
        <v>2.0000000000000004E-2</v>
      </c>
      <c r="AF8" s="5">
        <f t="shared" si="11"/>
        <v>2.0000000000000004E-2</v>
      </c>
      <c r="AG8" s="96">
        <v>32024.42</v>
      </c>
      <c r="AH8" s="9">
        <f t="shared" si="9"/>
        <v>3.6262916328890782E-2</v>
      </c>
      <c r="AI8" s="134">
        <f t="shared" si="12"/>
        <v>7.2525832657781579E-4</v>
      </c>
      <c r="AJ8">
        <v>39711.19</v>
      </c>
      <c r="AK8" s="96">
        <v>2.77</v>
      </c>
      <c r="AL8" s="96" t="s">
        <v>13</v>
      </c>
    </row>
    <row r="9" spans="1:39">
      <c r="A9" s="77" t="s">
        <v>2994</v>
      </c>
      <c r="B9" s="198">
        <v>0.21</v>
      </c>
      <c r="C9" s="198">
        <v>0.13</v>
      </c>
      <c r="D9" s="189">
        <f t="shared" si="10"/>
        <v>-7.9999999999999988E-2</v>
      </c>
      <c r="E9" s="198">
        <v>0.22</v>
      </c>
      <c r="F9" s="198">
        <v>0.13</v>
      </c>
      <c r="G9" s="189">
        <f t="shared" si="0"/>
        <v>-0.09</v>
      </c>
      <c r="H9" s="198">
        <v>0.21</v>
      </c>
      <c r="I9" s="198">
        <v>0.13</v>
      </c>
      <c r="J9" s="189">
        <f t="shared" si="1"/>
        <v>-7.9999999999999988E-2</v>
      </c>
      <c r="K9" s="198">
        <v>0.08</v>
      </c>
      <c r="L9" s="198">
        <v>0.13</v>
      </c>
      <c r="M9" s="189">
        <f t="shared" si="2"/>
        <v>0.05</v>
      </c>
      <c r="N9" s="198">
        <v>0.06</v>
      </c>
      <c r="O9" s="198">
        <v>0.13</v>
      </c>
      <c r="P9" s="189">
        <f t="shared" si="3"/>
        <v>7.0000000000000007E-2</v>
      </c>
      <c r="Q9" s="198">
        <v>0.11</v>
      </c>
      <c r="R9" s="198">
        <v>0.13</v>
      </c>
      <c r="S9" s="189">
        <f t="shared" si="4"/>
        <v>2.0000000000000004E-2</v>
      </c>
      <c r="T9" s="198">
        <v>0.15</v>
      </c>
      <c r="U9" s="198">
        <v>0.13</v>
      </c>
      <c r="V9" s="189">
        <f t="shared" si="5"/>
        <v>-1.999999999999999E-2</v>
      </c>
      <c r="W9" s="198">
        <v>0.1</v>
      </c>
      <c r="X9" s="198">
        <v>0.13</v>
      </c>
      <c r="Y9" s="189">
        <f t="shared" si="6"/>
        <v>0.03</v>
      </c>
      <c r="Z9" s="198">
        <v>0.13</v>
      </c>
      <c r="AA9" s="198">
        <v>0.13</v>
      </c>
      <c r="AB9" s="189">
        <f t="shared" si="7"/>
        <v>0</v>
      </c>
      <c r="AC9" s="198">
        <v>0.12</v>
      </c>
      <c r="AD9" s="198">
        <v>0.13</v>
      </c>
      <c r="AE9" s="189">
        <f t="shared" si="8"/>
        <v>1.0000000000000009E-2</v>
      </c>
      <c r="AF9" s="5">
        <f t="shared" si="11"/>
        <v>-8.9999999999999941E-3</v>
      </c>
      <c r="AG9" s="96">
        <v>16953.12</v>
      </c>
      <c r="AH9" s="9">
        <f t="shared" si="9"/>
        <v>1.9196899493375517E-2</v>
      </c>
      <c r="AI9" s="134">
        <f t="shared" si="12"/>
        <v>-1.7277209544037955E-4</v>
      </c>
      <c r="AJ9">
        <v>23623.040000000001</v>
      </c>
      <c r="AK9" s="96">
        <v>0.85</v>
      </c>
      <c r="AL9" s="96">
        <v>-0.37</v>
      </c>
    </row>
    <row r="10" spans="1:39">
      <c r="A10" s="77" t="s">
        <v>2995</v>
      </c>
      <c r="B10" s="198">
        <v>0.02</v>
      </c>
      <c r="C10" s="198">
        <v>0.13</v>
      </c>
      <c r="D10" s="189">
        <f t="shared" si="10"/>
        <v>0.11</v>
      </c>
      <c r="E10" s="198">
        <v>0.05</v>
      </c>
      <c r="F10" s="198">
        <v>0.13</v>
      </c>
      <c r="G10" s="189">
        <f t="shared" si="0"/>
        <v>0.08</v>
      </c>
      <c r="H10" s="198">
        <v>0.02</v>
      </c>
      <c r="I10" s="198">
        <v>0.13</v>
      </c>
      <c r="J10" s="189">
        <f t="shared" si="1"/>
        <v>0.11</v>
      </c>
      <c r="K10" s="198">
        <v>0</v>
      </c>
      <c r="L10" s="198">
        <v>0.13</v>
      </c>
      <c r="M10" s="189">
        <f t="shared" si="2"/>
        <v>0.13</v>
      </c>
      <c r="N10" s="198">
        <v>0.06</v>
      </c>
      <c r="O10" s="198">
        <v>0.13</v>
      </c>
      <c r="P10" s="189">
        <f t="shared" si="3"/>
        <v>7.0000000000000007E-2</v>
      </c>
      <c r="Q10" s="198">
        <v>7.0000000000000007E-2</v>
      </c>
      <c r="R10" s="198">
        <v>0.13</v>
      </c>
      <c r="S10" s="189">
        <f t="shared" si="4"/>
        <v>0.06</v>
      </c>
      <c r="T10" s="198">
        <v>0.11</v>
      </c>
      <c r="U10" s="198">
        <v>0.13</v>
      </c>
      <c r="V10" s="189">
        <f t="shared" si="5"/>
        <v>2.0000000000000004E-2</v>
      </c>
      <c r="W10" s="198">
        <v>0.06</v>
      </c>
      <c r="X10" s="198">
        <v>0.13</v>
      </c>
      <c r="Y10" s="189">
        <f t="shared" si="6"/>
        <v>7.0000000000000007E-2</v>
      </c>
      <c r="Z10" s="198">
        <v>0.06</v>
      </c>
      <c r="AA10" s="198">
        <v>0.13</v>
      </c>
      <c r="AB10" s="189">
        <f t="shared" si="7"/>
        <v>7.0000000000000007E-2</v>
      </c>
      <c r="AC10" s="198">
        <v>0.09</v>
      </c>
      <c r="AD10" s="198">
        <v>0.13</v>
      </c>
      <c r="AE10" s="189">
        <f t="shared" si="8"/>
        <v>4.0000000000000008E-2</v>
      </c>
      <c r="AF10" s="5">
        <f t="shared" si="11"/>
        <v>7.6000000000000026E-2</v>
      </c>
      <c r="AG10" s="96">
        <v>58848.59</v>
      </c>
      <c r="AH10" s="9">
        <f t="shared" si="9"/>
        <v>6.6637319122194838E-2</v>
      </c>
      <c r="AI10" s="134">
        <f t="shared" si="12"/>
        <v>5.0644362532868093E-3</v>
      </c>
      <c r="AJ10">
        <v>75025</v>
      </c>
      <c r="AK10" s="96">
        <v>8.08</v>
      </c>
      <c r="AL10" s="96">
        <v>-11.13</v>
      </c>
    </row>
    <row r="11" spans="1:39">
      <c r="A11" s="77" t="s">
        <v>2996</v>
      </c>
      <c r="B11" s="198">
        <v>0.13</v>
      </c>
      <c r="C11" s="198">
        <v>0.13</v>
      </c>
      <c r="D11" s="189">
        <f t="shared" si="10"/>
        <v>0</v>
      </c>
      <c r="E11" s="198">
        <v>0.12</v>
      </c>
      <c r="F11" s="198">
        <v>0.13</v>
      </c>
      <c r="G11" s="189">
        <f t="shared" si="0"/>
        <v>1.0000000000000009E-2</v>
      </c>
      <c r="H11" s="198">
        <v>0.09</v>
      </c>
      <c r="I11" s="198">
        <v>0.13</v>
      </c>
      <c r="J11" s="189">
        <f t="shared" si="1"/>
        <v>4.0000000000000008E-2</v>
      </c>
      <c r="K11" s="198">
        <v>0.08</v>
      </c>
      <c r="L11" s="198">
        <v>0.13</v>
      </c>
      <c r="M11" s="189">
        <f t="shared" si="2"/>
        <v>0.05</v>
      </c>
      <c r="N11" s="198">
        <v>0.08</v>
      </c>
      <c r="O11" s="198">
        <v>0.13</v>
      </c>
      <c r="P11" s="189">
        <f t="shared" si="3"/>
        <v>0.05</v>
      </c>
      <c r="Q11" s="198">
        <v>0.1</v>
      </c>
      <c r="R11" s="198">
        <v>0.13</v>
      </c>
      <c r="S11" s="189">
        <f t="shared" si="4"/>
        <v>0.03</v>
      </c>
      <c r="T11" s="198">
        <v>0.06</v>
      </c>
      <c r="U11" s="198">
        <v>0.13</v>
      </c>
      <c r="V11" s="189">
        <f t="shared" si="5"/>
        <v>7.0000000000000007E-2</v>
      </c>
      <c r="W11" s="198">
        <v>0.1</v>
      </c>
      <c r="X11" s="198">
        <v>0.13</v>
      </c>
      <c r="Y11" s="189">
        <f t="shared" si="6"/>
        <v>0.03</v>
      </c>
      <c r="Z11" s="198">
        <v>0.06</v>
      </c>
      <c r="AA11" s="198">
        <v>0.13</v>
      </c>
      <c r="AB11" s="189">
        <f t="shared" si="7"/>
        <v>7.0000000000000007E-2</v>
      </c>
      <c r="AC11" s="198">
        <v>7.0000000000000007E-2</v>
      </c>
      <c r="AD11" s="198">
        <v>0.13</v>
      </c>
      <c r="AE11" s="189">
        <f t="shared" si="8"/>
        <v>0.06</v>
      </c>
      <c r="AF11" s="5">
        <f t="shared" si="11"/>
        <v>4.1000000000000002E-2</v>
      </c>
      <c r="AG11" s="96">
        <v>67665.740000000005</v>
      </c>
      <c r="AH11" s="9">
        <f t="shared" si="9"/>
        <v>7.6621436639679297E-2</v>
      </c>
      <c r="AI11" s="134">
        <f t="shared" si="12"/>
        <v>3.1414789022268515E-3</v>
      </c>
      <c r="AJ11">
        <v>89748.15</v>
      </c>
      <c r="AK11" s="96">
        <v>2.46</v>
      </c>
      <c r="AL11" s="96">
        <v>-11.17</v>
      </c>
    </row>
    <row r="12" spans="1:39">
      <c r="A12" s="77" t="s">
        <v>2997</v>
      </c>
      <c r="B12" s="198">
        <v>0.14000000000000001</v>
      </c>
      <c r="C12" s="198">
        <v>0.13</v>
      </c>
      <c r="D12" s="189">
        <f t="shared" si="10"/>
        <v>-1.0000000000000009E-2</v>
      </c>
      <c r="E12" s="198">
        <v>0.15</v>
      </c>
      <c r="F12" s="198">
        <v>0.13</v>
      </c>
      <c r="G12" s="189">
        <f t="shared" si="0"/>
        <v>-1.999999999999999E-2</v>
      </c>
      <c r="H12" s="198">
        <v>0.16</v>
      </c>
      <c r="I12" s="198">
        <v>0.13</v>
      </c>
      <c r="J12" s="189">
        <f t="shared" si="1"/>
        <v>-0.03</v>
      </c>
      <c r="K12" s="198">
        <v>0.12</v>
      </c>
      <c r="L12" s="198">
        <v>0.13</v>
      </c>
      <c r="M12" s="189">
        <f t="shared" si="2"/>
        <v>1.0000000000000009E-2</v>
      </c>
      <c r="N12" s="198">
        <v>0.12</v>
      </c>
      <c r="O12" s="198">
        <v>0.13</v>
      </c>
      <c r="P12" s="189">
        <f t="shared" si="3"/>
        <v>1.0000000000000009E-2</v>
      </c>
      <c r="Q12" s="198">
        <v>0.18</v>
      </c>
      <c r="R12" s="198">
        <v>0.13</v>
      </c>
      <c r="S12" s="189">
        <f t="shared" si="4"/>
        <v>-4.9999999999999989E-2</v>
      </c>
      <c r="T12" s="198">
        <v>0.13</v>
      </c>
      <c r="U12" s="198">
        <v>0.13</v>
      </c>
      <c r="V12" s="189">
        <f t="shared" si="5"/>
        <v>0</v>
      </c>
      <c r="W12" s="198">
        <v>0.14000000000000001</v>
      </c>
      <c r="X12" s="198">
        <v>0.13</v>
      </c>
      <c r="Y12" s="189">
        <f t="shared" si="6"/>
        <v>-1.0000000000000009E-2</v>
      </c>
      <c r="Z12" s="198">
        <v>0.13</v>
      </c>
      <c r="AA12" s="198">
        <v>0.13</v>
      </c>
      <c r="AB12" s="189">
        <f t="shared" si="7"/>
        <v>0</v>
      </c>
      <c r="AC12" s="198">
        <v>0.16</v>
      </c>
      <c r="AD12" s="198">
        <v>0.13</v>
      </c>
      <c r="AE12" s="189">
        <f t="shared" si="8"/>
        <v>-0.03</v>
      </c>
      <c r="AF12" s="5">
        <f t="shared" si="11"/>
        <v>-1.2999999999999998E-2</v>
      </c>
      <c r="AG12" s="96">
        <v>13944.25</v>
      </c>
      <c r="AH12" s="9">
        <f t="shared" si="9"/>
        <v>1.5789799503601792E-2</v>
      </c>
      <c r="AI12" s="134">
        <f t="shared" si="12"/>
        <v>-2.0526739354682327E-4</v>
      </c>
      <c r="AJ12">
        <v>16034.07</v>
      </c>
      <c r="AK12" s="96">
        <v>0.16</v>
      </c>
      <c r="AL12" s="96">
        <v>-1.41</v>
      </c>
    </row>
    <row r="13" spans="1:39">
      <c r="A13" s="77" t="s">
        <v>2998</v>
      </c>
      <c r="B13" s="198">
        <v>0.05</v>
      </c>
      <c r="C13" s="198">
        <v>0.13</v>
      </c>
      <c r="D13" s="189">
        <f t="shared" si="10"/>
        <v>0.08</v>
      </c>
      <c r="E13" s="198">
        <v>0.08</v>
      </c>
      <c r="F13" s="198">
        <v>0.13</v>
      </c>
      <c r="G13" s="189">
        <f t="shared" si="0"/>
        <v>0.05</v>
      </c>
      <c r="H13" s="198">
        <v>0.08</v>
      </c>
      <c r="I13" s="198">
        <v>0.13</v>
      </c>
      <c r="J13" s="189">
        <f t="shared" si="1"/>
        <v>0.05</v>
      </c>
      <c r="K13" s="198">
        <v>0.08</v>
      </c>
      <c r="L13" s="198">
        <v>0.13</v>
      </c>
      <c r="M13" s="189">
        <f t="shared" si="2"/>
        <v>0.05</v>
      </c>
      <c r="N13" s="198">
        <v>0.09</v>
      </c>
      <c r="O13" s="198">
        <v>0.13</v>
      </c>
      <c r="P13" s="189">
        <f t="shared" si="3"/>
        <v>4.0000000000000008E-2</v>
      </c>
      <c r="Q13" s="198">
        <v>0.08</v>
      </c>
      <c r="R13" s="198">
        <v>0.13</v>
      </c>
      <c r="S13" s="189">
        <f t="shared" si="4"/>
        <v>0.05</v>
      </c>
      <c r="T13" s="198">
        <v>0.12</v>
      </c>
      <c r="U13" s="198">
        <v>0.13</v>
      </c>
      <c r="V13" s="189">
        <f t="shared" si="5"/>
        <v>1.0000000000000009E-2</v>
      </c>
      <c r="W13" s="198">
        <v>0.1</v>
      </c>
      <c r="X13" s="198">
        <v>0.13</v>
      </c>
      <c r="Y13" s="189">
        <f t="shared" si="6"/>
        <v>0.03</v>
      </c>
      <c r="Z13" s="198">
        <v>0.11</v>
      </c>
      <c r="AA13" s="198">
        <v>0.13</v>
      </c>
      <c r="AB13" s="189">
        <f t="shared" si="7"/>
        <v>2.0000000000000004E-2</v>
      </c>
      <c r="AC13" s="198">
        <v>0.13</v>
      </c>
      <c r="AD13" s="198">
        <v>0.13</v>
      </c>
      <c r="AE13" s="189">
        <f t="shared" si="8"/>
        <v>0</v>
      </c>
      <c r="AF13" s="5">
        <f t="shared" si="11"/>
        <v>3.7999999999999999E-2</v>
      </c>
      <c r="AG13" s="96">
        <v>21336</v>
      </c>
      <c r="AH13" s="9">
        <f t="shared" si="9"/>
        <v>2.4159862467242613E-2</v>
      </c>
      <c r="AI13" s="134">
        <f t="shared" si="12"/>
        <v>9.1807477375521925E-4</v>
      </c>
      <c r="AJ13">
        <v>34285</v>
      </c>
      <c r="AK13" s="96">
        <v>1.27</v>
      </c>
      <c r="AL13" s="96">
        <v>6.41</v>
      </c>
    </row>
    <row r="14" spans="1:39">
      <c r="A14" s="77" t="s">
        <v>2999</v>
      </c>
      <c r="B14" s="198">
        <v>0.11</v>
      </c>
      <c r="C14" s="198">
        <v>0.13</v>
      </c>
      <c r="D14" s="189">
        <f t="shared" si="10"/>
        <v>2.0000000000000004E-2</v>
      </c>
      <c r="E14" s="198">
        <v>0.1</v>
      </c>
      <c r="F14" s="198">
        <v>0.13</v>
      </c>
      <c r="G14" s="189">
        <f t="shared" si="0"/>
        <v>0.03</v>
      </c>
      <c r="H14" s="198">
        <v>7.0000000000000007E-2</v>
      </c>
      <c r="I14" s="198">
        <v>0.13</v>
      </c>
      <c r="J14" s="189">
        <f t="shared" si="1"/>
        <v>0.06</v>
      </c>
      <c r="K14" s="198">
        <v>0.14000000000000001</v>
      </c>
      <c r="L14" s="198">
        <v>0.13</v>
      </c>
      <c r="M14" s="189">
        <f t="shared" si="2"/>
        <v>-1.0000000000000009E-2</v>
      </c>
      <c r="N14" s="198">
        <v>0.16</v>
      </c>
      <c r="O14" s="198">
        <v>0.13</v>
      </c>
      <c r="P14" s="189">
        <f t="shared" si="3"/>
        <v>-0.03</v>
      </c>
      <c r="Q14" s="198">
        <v>0.18</v>
      </c>
      <c r="R14" s="198">
        <v>0.13</v>
      </c>
      <c r="S14" s="189">
        <f t="shared" si="4"/>
        <v>-4.9999999999999989E-2</v>
      </c>
      <c r="T14" s="198">
        <v>0.16</v>
      </c>
      <c r="U14" s="198">
        <v>0.13</v>
      </c>
      <c r="V14" s="189">
        <f t="shared" si="5"/>
        <v>-0.03</v>
      </c>
      <c r="W14" s="198">
        <v>0.1</v>
      </c>
      <c r="X14" s="198">
        <v>0.13</v>
      </c>
      <c r="Y14" s="189">
        <f t="shared" si="6"/>
        <v>0.03</v>
      </c>
      <c r="Z14" s="198">
        <v>0.09</v>
      </c>
      <c r="AA14" s="198">
        <v>0.13</v>
      </c>
      <c r="AB14" s="189">
        <f t="shared" si="7"/>
        <v>4.0000000000000008E-2</v>
      </c>
      <c r="AC14" s="198">
        <v>0.09</v>
      </c>
      <c r="AD14" s="198">
        <v>0.13</v>
      </c>
      <c r="AE14" s="189">
        <f t="shared" si="8"/>
        <v>4.0000000000000008E-2</v>
      </c>
      <c r="AF14" s="5">
        <f t="shared" si="11"/>
        <v>1.0000000000000002E-2</v>
      </c>
      <c r="AG14" s="96">
        <v>19926.36</v>
      </c>
      <c r="AH14" s="9">
        <f t="shared" si="9"/>
        <v>2.2563653781063207E-2</v>
      </c>
      <c r="AI14" s="134">
        <f t="shared" si="12"/>
        <v>2.2563653781063211E-4</v>
      </c>
      <c r="AJ14">
        <v>25111.85</v>
      </c>
      <c r="AK14" s="96">
        <v>0.71</v>
      </c>
      <c r="AL14" s="96">
        <v>-10.52</v>
      </c>
    </row>
    <row r="15" spans="1:39">
      <c r="A15" s="3" t="s">
        <v>3000</v>
      </c>
      <c r="B15" s="198">
        <v>0.12</v>
      </c>
      <c r="C15" s="198">
        <v>0.13</v>
      </c>
      <c r="D15" s="189">
        <f t="shared" si="10"/>
        <v>1.0000000000000009E-2</v>
      </c>
      <c r="E15" s="198">
        <v>0.12</v>
      </c>
      <c r="F15" s="198">
        <v>0.13</v>
      </c>
      <c r="G15" s="189">
        <f t="shared" si="0"/>
        <v>1.0000000000000009E-2</v>
      </c>
      <c r="H15" s="198">
        <v>0.12</v>
      </c>
      <c r="I15" s="198">
        <v>0.13</v>
      </c>
      <c r="J15" s="189">
        <f t="shared" si="1"/>
        <v>1.0000000000000009E-2</v>
      </c>
      <c r="K15" s="198">
        <v>0.11</v>
      </c>
      <c r="L15" s="198">
        <v>0.13</v>
      </c>
      <c r="M15" s="189">
        <f t="shared" si="2"/>
        <v>2.0000000000000004E-2</v>
      </c>
      <c r="N15" s="198">
        <v>0.12</v>
      </c>
      <c r="O15" s="198">
        <v>0.13</v>
      </c>
      <c r="P15" s="189">
        <f t="shared" si="3"/>
        <v>1.0000000000000009E-2</v>
      </c>
      <c r="Q15" s="198">
        <v>0.1</v>
      </c>
      <c r="R15" s="198">
        <v>0.13</v>
      </c>
      <c r="S15" s="189">
        <f t="shared" si="4"/>
        <v>0.03</v>
      </c>
      <c r="T15" s="198">
        <v>0.1</v>
      </c>
      <c r="U15" s="198">
        <v>0.13</v>
      </c>
      <c r="V15" s="189">
        <f t="shared" si="5"/>
        <v>0.03</v>
      </c>
      <c r="W15" s="198">
        <v>0.21</v>
      </c>
      <c r="X15" s="198">
        <v>0.13</v>
      </c>
      <c r="Y15" s="189">
        <f t="shared" si="6"/>
        <v>-7.9999999999999988E-2</v>
      </c>
      <c r="Z15" s="198">
        <v>0.13</v>
      </c>
      <c r="AA15" s="198">
        <v>0.13</v>
      </c>
      <c r="AB15" s="189">
        <f t="shared" si="7"/>
        <v>0</v>
      </c>
      <c r="AC15" s="198">
        <v>0.11</v>
      </c>
      <c r="AD15" s="198">
        <v>0.13</v>
      </c>
      <c r="AE15" s="189">
        <f t="shared" si="8"/>
        <v>2.0000000000000004E-2</v>
      </c>
      <c r="AF15" s="5">
        <f t="shared" si="11"/>
        <v>6.0000000000000053E-3</v>
      </c>
      <c r="AG15" s="96">
        <v>35554.25</v>
      </c>
      <c r="AH15" s="9">
        <f t="shared" si="9"/>
        <v>4.025992642135174E-2</v>
      </c>
      <c r="AI15" s="134">
        <f t="shared" si="12"/>
        <v>2.4155955852811067E-4</v>
      </c>
      <c r="AJ15">
        <v>49232.69</v>
      </c>
      <c r="AK15" s="96">
        <v>1.7</v>
      </c>
      <c r="AL15" s="96">
        <v>-11.89</v>
      </c>
    </row>
    <row r="16" spans="1:39">
      <c r="A16" s="3" t="s">
        <v>3001</v>
      </c>
      <c r="B16" s="198">
        <v>7.0000000000000007E-2</v>
      </c>
      <c r="C16" s="198">
        <v>0.13</v>
      </c>
      <c r="D16" s="189">
        <f t="shared" si="10"/>
        <v>0.06</v>
      </c>
      <c r="E16" s="198">
        <v>0.08</v>
      </c>
      <c r="F16" s="198">
        <v>0.13</v>
      </c>
      <c r="G16" s="189">
        <f t="shared" si="0"/>
        <v>0.05</v>
      </c>
      <c r="H16" s="198">
        <v>0.11</v>
      </c>
      <c r="I16" s="198">
        <v>0.13</v>
      </c>
      <c r="J16" s="189">
        <f t="shared" si="1"/>
        <v>2.0000000000000004E-2</v>
      </c>
      <c r="K16" s="198">
        <v>0.16</v>
      </c>
      <c r="L16" s="198">
        <v>0.13</v>
      </c>
      <c r="M16" s="189">
        <f t="shared" si="2"/>
        <v>-0.03</v>
      </c>
      <c r="N16" s="198">
        <v>0.14000000000000001</v>
      </c>
      <c r="O16" s="198">
        <v>0.13</v>
      </c>
      <c r="P16" s="189">
        <f t="shared" si="3"/>
        <v>-1.0000000000000009E-2</v>
      </c>
      <c r="Q16" s="198">
        <v>0.14000000000000001</v>
      </c>
      <c r="R16" s="198">
        <v>0.13</v>
      </c>
      <c r="S16" s="189">
        <f t="shared" si="4"/>
        <v>-1.0000000000000009E-2</v>
      </c>
      <c r="T16" s="198">
        <v>0.13</v>
      </c>
      <c r="U16" s="198">
        <v>0.13</v>
      </c>
      <c r="V16" s="189">
        <f t="shared" si="5"/>
        <v>0</v>
      </c>
      <c r="W16" s="198">
        <v>0.15</v>
      </c>
      <c r="X16" s="198">
        <v>0.13</v>
      </c>
      <c r="Y16" s="189">
        <f t="shared" si="6"/>
        <v>-1.999999999999999E-2</v>
      </c>
      <c r="Z16" s="198">
        <v>0.13</v>
      </c>
      <c r="AA16" s="198">
        <v>0.13</v>
      </c>
      <c r="AB16" s="189">
        <f t="shared" si="7"/>
        <v>0</v>
      </c>
      <c r="AC16" s="198">
        <v>0.16</v>
      </c>
      <c r="AD16" s="198">
        <v>0.13</v>
      </c>
      <c r="AE16" s="189">
        <f t="shared" si="8"/>
        <v>-0.03</v>
      </c>
      <c r="AF16" s="5">
        <f t="shared" si="11"/>
        <v>3.0000000000000001E-3</v>
      </c>
      <c r="AG16" s="96">
        <v>3143.52</v>
      </c>
      <c r="AH16" s="9">
        <f t="shared" si="9"/>
        <v>3.5595711878058916E-3</v>
      </c>
      <c r="AI16" s="134">
        <f t="shared" si="12"/>
        <v>1.0678713563417675E-5</v>
      </c>
      <c r="AJ16">
        <v>3831.38</v>
      </c>
      <c r="AK16" s="96">
        <v>0.22</v>
      </c>
      <c r="AL16" s="96">
        <v>-6.65</v>
      </c>
    </row>
    <row r="17" spans="1:38">
      <c r="A17" s="3" t="s">
        <v>3002</v>
      </c>
      <c r="B17" s="198">
        <v>0.1</v>
      </c>
      <c r="C17" s="198">
        <v>0.13</v>
      </c>
      <c r="D17" s="189">
        <f t="shared" si="10"/>
        <v>0.03</v>
      </c>
      <c r="E17" s="198">
        <v>0.06</v>
      </c>
      <c r="F17" s="198">
        <v>0.13</v>
      </c>
      <c r="G17" s="189">
        <f t="shared" si="0"/>
        <v>7.0000000000000007E-2</v>
      </c>
      <c r="H17" s="198">
        <v>0.12</v>
      </c>
      <c r="I17" s="198">
        <v>0.13</v>
      </c>
      <c r="J17" s="189">
        <f t="shared" si="1"/>
        <v>1.0000000000000009E-2</v>
      </c>
      <c r="K17" s="198">
        <v>0.08</v>
      </c>
      <c r="L17" s="198">
        <v>0.13</v>
      </c>
      <c r="M17" s="189">
        <f t="shared" si="2"/>
        <v>0.05</v>
      </c>
      <c r="N17" s="198">
        <v>0.06</v>
      </c>
      <c r="O17" s="198">
        <v>0.13</v>
      </c>
      <c r="P17" s="189">
        <f t="shared" si="3"/>
        <v>7.0000000000000007E-2</v>
      </c>
      <c r="Q17" s="198">
        <v>0.06</v>
      </c>
      <c r="R17" s="198">
        <v>0.13</v>
      </c>
      <c r="S17" s="189">
        <f t="shared" si="4"/>
        <v>7.0000000000000007E-2</v>
      </c>
      <c r="T17" s="198">
        <v>0.05</v>
      </c>
      <c r="U17" s="198">
        <v>0.13</v>
      </c>
      <c r="V17" s="189">
        <f t="shared" si="5"/>
        <v>0.08</v>
      </c>
      <c r="W17" s="198">
        <v>0.05</v>
      </c>
      <c r="X17" s="198">
        <v>0.13</v>
      </c>
      <c r="Y17" s="189">
        <f t="shared" si="6"/>
        <v>0.08</v>
      </c>
      <c r="Z17" s="198">
        <v>0.06</v>
      </c>
      <c r="AA17" s="198">
        <v>0.13</v>
      </c>
      <c r="AB17" s="189">
        <f t="shared" si="7"/>
        <v>7.0000000000000007E-2</v>
      </c>
      <c r="AC17" s="198">
        <v>0.06</v>
      </c>
      <c r="AD17" s="198">
        <v>0.13</v>
      </c>
      <c r="AE17" s="189">
        <f t="shared" si="8"/>
        <v>7.0000000000000007E-2</v>
      </c>
      <c r="AF17" s="5">
        <f t="shared" si="11"/>
        <v>6.0000000000000012E-2</v>
      </c>
      <c r="AG17" s="96">
        <v>1442.3</v>
      </c>
      <c r="AH17" s="9">
        <f t="shared" si="9"/>
        <v>1.6331913027982762E-3</v>
      </c>
      <c r="AI17" s="134">
        <f t="shared" si="12"/>
        <v>9.7991478167896599E-5</v>
      </c>
      <c r="AJ17">
        <v>1984.59</v>
      </c>
      <c r="AK17" s="96">
        <v>0.28999999999999998</v>
      </c>
      <c r="AL17" s="96">
        <v>9.93</v>
      </c>
    </row>
    <row r="18" spans="1:38">
      <c r="A18" s="3" t="s">
        <v>3003</v>
      </c>
      <c r="B18" s="198">
        <v>0.01</v>
      </c>
      <c r="C18" s="198">
        <v>0.13</v>
      </c>
      <c r="D18" s="189">
        <f t="shared" si="10"/>
        <v>0.12000000000000001</v>
      </c>
      <c r="E18" s="198">
        <v>0</v>
      </c>
      <c r="F18" s="198">
        <v>0.13</v>
      </c>
      <c r="G18" s="189">
        <f t="shared" si="0"/>
        <v>0.13</v>
      </c>
      <c r="H18" s="198">
        <v>0.01</v>
      </c>
      <c r="I18" s="198">
        <v>0.13</v>
      </c>
      <c r="J18" s="189">
        <f t="shared" si="1"/>
        <v>0.12000000000000001</v>
      </c>
      <c r="K18" s="198">
        <v>-0.01</v>
      </c>
      <c r="L18" s="198">
        <v>0.13</v>
      </c>
      <c r="M18" s="189">
        <f t="shared" si="2"/>
        <v>0.14000000000000001</v>
      </c>
      <c r="N18" s="198">
        <v>0</v>
      </c>
      <c r="O18" s="198">
        <v>0.13</v>
      </c>
      <c r="P18" s="189">
        <f t="shared" si="3"/>
        <v>0.13</v>
      </c>
      <c r="Q18" s="198">
        <v>-0.01</v>
      </c>
      <c r="R18" s="198">
        <v>0.13</v>
      </c>
      <c r="S18" s="189">
        <f t="shared" si="4"/>
        <v>0.14000000000000001</v>
      </c>
      <c r="T18" s="198">
        <v>0.04</v>
      </c>
      <c r="U18" s="198">
        <v>0.13</v>
      </c>
      <c r="V18" s="189">
        <f t="shared" si="5"/>
        <v>0.09</v>
      </c>
      <c r="W18" s="198">
        <v>0.03</v>
      </c>
      <c r="X18" s="198">
        <v>0.13</v>
      </c>
      <c r="Y18" s="189">
        <f t="shared" si="6"/>
        <v>0.1</v>
      </c>
      <c r="Z18" s="198">
        <v>0.02</v>
      </c>
      <c r="AA18" s="198">
        <v>0.13</v>
      </c>
      <c r="AB18" s="189">
        <f t="shared" si="7"/>
        <v>0.11</v>
      </c>
      <c r="AC18" s="198">
        <v>0.02</v>
      </c>
      <c r="AD18" s="198">
        <v>0.13</v>
      </c>
      <c r="AE18" s="189">
        <f t="shared" si="8"/>
        <v>0.11</v>
      </c>
      <c r="AF18" s="5">
        <f t="shared" si="11"/>
        <v>0.11900000000000002</v>
      </c>
      <c r="AG18" s="96">
        <v>10628.02</v>
      </c>
      <c r="AH18" s="9">
        <f t="shared" si="9"/>
        <v>1.2034659800295456E-2</v>
      </c>
      <c r="AI18" s="134">
        <f t="shared" si="12"/>
        <v>1.4321245162351596E-3</v>
      </c>
      <c r="AJ18">
        <v>19748.009999999998</v>
      </c>
      <c r="AK18" s="96" t="s">
        <v>13</v>
      </c>
      <c r="AL18" s="96">
        <v>-27.41</v>
      </c>
    </row>
    <row r="19" spans="1:38">
      <c r="A19" s="3" t="s">
        <v>3004</v>
      </c>
      <c r="B19" s="198">
        <v>-0.01</v>
      </c>
      <c r="C19" s="198">
        <v>0.13</v>
      </c>
      <c r="D19" s="189">
        <f t="shared" si="10"/>
        <v>0.14000000000000001</v>
      </c>
      <c r="E19" s="198">
        <v>0.01</v>
      </c>
      <c r="F19" s="198">
        <v>0.13</v>
      </c>
      <c r="G19" s="189">
        <f t="shared" si="0"/>
        <v>0.12000000000000001</v>
      </c>
      <c r="H19" s="198">
        <v>0.03</v>
      </c>
      <c r="I19" s="198">
        <v>0.13</v>
      </c>
      <c r="J19" s="189">
        <f t="shared" si="1"/>
        <v>0.1</v>
      </c>
      <c r="K19" s="198">
        <v>0.06</v>
      </c>
      <c r="L19" s="198">
        <v>0.13</v>
      </c>
      <c r="M19" s="189">
        <f t="shared" si="2"/>
        <v>7.0000000000000007E-2</v>
      </c>
      <c r="N19" s="198">
        <v>0.08</v>
      </c>
      <c r="O19" s="198">
        <v>0.13</v>
      </c>
      <c r="P19" s="189">
        <f t="shared" si="3"/>
        <v>0.05</v>
      </c>
      <c r="Q19" s="198">
        <v>0.21</v>
      </c>
      <c r="R19" s="198">
        <v>0.13</v>
      </c>
      <c r="S19" s="189">
        <f t="shared" si="4"/>
        <v>-7.9999999999999988E-2</v>
      </c>
      <c r="T19" s="198">
        <v>0.11</v>
      </c>
      <c r="U19" s="198">
        <v>0.13</v>
      </c>
      <c r="V19" s="189">
        <f t="shared" si="5"/>
        <v>2.0000000000000004E-2</v>
      </c>
      <c r="W19" s="198">
        <v>0.13</v>
      </c>
      <c r="X19" s="198">
        <v>0.13</v>
      </c>
      <c r="Y19" s="189">
        <f t="shared" si="6"/>
        <v>0</v>
      </c>
      <c r="Z19" s="198">
        <v>0.18</v>
      </c>
      <c r="AA19" s="198">
        <v>0.13</v>
      </c>
      <c r="AB19" s="189">
        <f t="shared" si="7"/>
        <v>-4.9999999999999989E-2</v>
      </c>
      <c r="AC19" s="198">
        <v>0.21</v>
      </c>
      <c r="AD19" s="198">
        <v>0.13</v>
      </c>
      <c r="AE19" s="189">
        <f t="shared" si="8"/>
        <v>-7.9999999999999988E-2</v>
      </c>
      <c r="AF19" s="5">
        <f t="shared" si="11"/>
        <v>2.9000000000000005E-2</v>
      </c>
      <c r="AG19" s="96">
        <v>1469.03</v>
      </c>
      <c r="AH19" s="9">
        <f t="shared" si="9"/>
        <v>1.6634590720028784E-3</v>
      </c>
      <c r="AI19" s="134">
        <f t="shared" si="12"/>
        <v>4.824031308808348E-5</v>
      </c>
      <c r="AJ19">
        <v>2058.36</v>
      </c>
      <c r="AK19" s="96" t="s">
        <v>13</v>
      </c>
      <c r="AL19" s="96">
        <v>-14.22</v>
      </c>
    </row>
    <row r="20" spans="1:38">
      <c r="A20" s="77" t="s">
        <v>3005</v>
      </c>
      <c r="B20" s="198">
        <v>0.08</v>
      </c>
      <c r="C20" s="198">
        <v>0.13</v>
      </c>
      <c r="D20" s="189">
        <f t="shared" si="10"/>
        <v>0.05</v>
      </c>
      <c r="E20" s="198">
        <v>0.05</v>
      </c>
      <c r="F20" s="198">
        <v>0.13</v>
      </c>
      <c r="G20" s="189">
        <f t="shared" si="0"/>
        <v>0.08</v>
      </c>
      <c r="H20" s="198">
        <v>0.06</v>
      </c>
      <c r="I20" s="198">
        <v>0.13</v>
      </c>
      <c r="J20" s="189">
        <f t="shared" si="1"/>
        <v>7.0000000000000007E-2</v>
      </c>
      <c r="K20" s="198">
        <v>0.06</v>
      </c>
      <c r="L20" s="198">
        <v>0.13</v>
      </c>
      <c r="M20" s="189">
        <f t="shared" si="2"/>
        <v>7.0000000000000007E-2</v>
      </c>
      <c r="N20" s="198">
        <v>0.05</v>
      </c>
      <c r="O20" s="198">
        <v>0.13</v>
      </c>
      <c r="P20" s="189">
        <f t="shared" si="3"/>
        <v>0.08</v>
      </c>
      <c r="Q20" s="198">
        <v>0.06</v>
      </c>
      <c r="R20" s="198">
        <v>0.13</v>
      </c>
      <c r="S20" s="189">
        <f t="shared" si="4"/>
        <v>7.0000000000000007E-2</v>
      </c>
      <c r="T20" s="198">
        <v>0.06</v>
      </c>
      <c r="U20" s="198">
        <v>0.13</v>
      </c>
      <c r="V20" s="189">
        <f t="shared" si="5"/>
        <v>7.0000000000000007E-2</v>
      </c>
      <c r="W20" s="198">
        <v>0.03</v>
      </c>
      <c r="X20" s="198">
        <v>0.13</v>
      </c>
      <c r="Y20" s="189">
        <f t="shared" si="6"/>
        <v>0.1</v>
      </c>
      <c r="Z20" s="198">
        <v>0.03</v>
      </c>
      <c r="AA20" s="198">
        <v>0.13</v>
      </c>
      <c r="AB20" s="189">
        <f t="shared" si="7"/>
        <v>0.1</v>
      </c>
      <c r="AC20" s="198">
        <v>0.03</v>
      </c>
      <c r="AD20" s="198">
        <v>0.13</v>
      </c>
      <c r="AE20" s="189">
        <f t="shared" si="8"/>
        <v>0.1</v>
      </c>
      <c r="AF20" s="5">
        <f t="shared" si="11"/>
        <v>7.9000000000000001E-2</v>
      </c>
      <c r="AG20" s="96">
        <v>15710.87</v>
      </c>
      <c r="AH20" s="9">
        <f t="shared" si="9"/>
        <v>1.7790235210007874E-2</v>
      </c>
      <c r="AI20" s="134">
        <f t="shared" si="12"/>
        <v>1.405428581590622E-3</v>
      </c>
      <c r="AJ20">
        <v>17843.96</v>
      </c>
      <c r="AK20" s="96">
        <v>0.56999999999999995</v>
      </c>
      <c r="AL20" s="96">
        <v>-35.090000000000003</v>
      </c>
    </row>
    <row r="21" spans="1:38">
      <c r="A21" s="77" t="s">
        <v>3006</v>
      </c>
      <c r="B21" s="198">
        <v>0.01</v>
      </c>
      <c r="C21" s="198">
        <v>0.13</v>
      </c>
      <c r="D21" s="189">
        <f t="shared" si="10"/>
        <v>0.12000000000000001</v>
      </c>
      <c r="E21" s="198">
        <v>0.02</v>
      </c>
      <c r="F21" s="198">
        <v>0.13</v>
      </c>
      <c r="G21" s="189">
        <f t="shared" si="0"/>
        <v>0.11</v>
      </c>
      <c r="H21" s="198">
        <v>0.04</v>
      </c>
      <c r="I21" s="198">
        <v>0.13</v>
      </c>
      <c r="J21" s="189">
        <f t="shared" si="1"/>
        <v>0.09</v>
      </c>
      <c r="K21" s="198">
        <v>0.04</v>
      </c>
      <c r="L21" s="198">
        <v>0.13</v>
      </c>
      <c r="M21" s="189">
        <f t="shared" si="2"/>
        <v>0.09</v>
      </c>
      <c r="N21" s="198">
        <v>0.04</v>
      </c>
      <c r="O21" s="198">
        <v>0.13</v>
      </c>
      <c r="P21" s="189">
        <f t="shared" si="3"/>
        <v>0.09</v>
      </c>
      <c r="Q21" s="198">
        <v>0.05</v>
      </c>
      <c r="R21" s="198">
        <v>0.13</v>
      </c>
      <c r="S21" s="189">
        <f t="shared" si="4"/>
        <v>0.08</v>
      </c>
      <c r="T21" s="198">
        <v>7.0000000000000007E-2</v>
      </c>
      <c r="U21" s="198">
        <v>0.13</v>
      </c>
      <c r="V21" s="189">
        <f t="shared" si="5"/>
        <v>0.06</v>
      </c>
      <c r="W21" s="198">
        <v>0.08</v>
      </c>
      <c r="X21" s="198">
        <v>0.13</v>
      </c>
      <c r="Y21" s="189">
        <f t="shared" si="6"/>
        <v>0.05</v>
      </c>
      <c r="Z21" s="198">
        <v>7.0000000000000007E-2</v>
      </c>
      <c r="AA21" s="198">
        <v>0.13</v>
      </c>
      <c r="AB21" s="189">
        <f t="shared" si="7"/>
        <v>0.06</v>
      </c>
      <c r="AC21" s="198">
        <v>7.0000000000000007E-2</v>
      </c>
      <c r="AD21" s="198">
        <v>0.13</v>
      </c>
      <c r="AE21" s="189">
        <f t="shared" si="8"/>
        <v>0.06</v>
      </c>
      <c r="AF21" s="5">
        <f t="shared" si="11"/>
        <v>8.1000000000000003E-2</v>
      </c>
      <c r="AG21" s="96">
        <v>36082.76</v>
      </c>
      <c r="AH21" s="9">
        <f t="shared" si="9"/>
        <v>4.0858385781708056E-2</v>
      </c>
      <c r="AI21" s="134">
        <f t="shared" si="12"/>
        <v>3.3095292483183527E-3</v>
      </c>
      <c r="AJ21">
        <v>53342.9</v>
      </c>
      <c r="AK21" s="96">
        <v>2.04</v>
      </c>
      <c r="AL21" s="96">
        <v>-35.82</v>
      </c>
    </row>
    <row r="22" spans="1:38">
      <c r="A22" s="77" t="s">
        <v>3007</v>
      </c>
      <c r="B22" s="198" t="s">
        <v>13</v>
      </c>
      <c r="C22" s="198">
        <v>0.13</v>
      </c>
      <c r="D22" s="189" t="s">
        <v>13</v>
      </c>
      <c r="E22" s="198" t="s">
        <v>13</v>
      </c>
      <c r="F22" s="198">
        <v>0.13</v>
      </c>
      <c r="G22" s="189" t="s">
        <v>13</v>
      </c>
      <c r="H22" s="198">
        <v>-1.1599999999999999E-2</v>
      </c>
      <c r="I22" s="198">
        <v>0.13</v>
      </c>
      <c r="J22" s="189">
        <f t="shared" si="1"/>
        <v>0.1416</v>
      </c>
      <c r="K22" s="198">
        <v>-3.5000000000000001E-3</v>
      </c>
      <c r="L22" s="198">
        <v>0.13</v>
      </c>
      <c r="M22" s="189">
        <f t="shared" si="2"/>
        <v>0.13350000000000001</v>
      </c>
      <c r="N22" s="198">
        <v>1.2999999999999999E-3</v>
      </c>
      <c r="O22" s="198">
        <v>0.13</v>
      </c>
      <c r="P22" s="189">
        <f t="shared" si="3"/>
        <v>0.12870000000000001</v>
      </c>
      <c r="Q22" s="198">
        <v>-4.0000000000000002E-4</v>
      </c>
      <c r="R22" s="198">
        <v>0.13</v>
      </c>
      <c r="S22" s="189">
        <f t="shared" si="4"/>
        <v>0.13040000000000002</v>
      </c>
      <c r="T22" s="198">
        <v>8.0000000000000004E-4</v>
      </c>
      <c r="U22" s="198">
        <v>0.13</v>
      </c>
      <c r="V22" s="189">
        <f t="shared" si="5"/>
        <v>0.12920000000000001</v>
      </c>
      <c r="W22" s="198">
        <v>-0.1178</v>
      </c>
      <c r="X22" s="198">
        <v>0.13</v>
      </c>
      <c r="Y22" s="189">
        <f t="shared" si="6"/>
        <v>0.24780000000000002</v>
      </c>
      <c r="Z22" s="198">
        <v>-0.35189999999999999</v>
      </c>
      <c r="AA22" s="198">
        <v>0.13</v>
      </c>
      <c r="AB22" s="189">
        <f t="shared" si="7"/>
        <v>0.4819</v>
      </c>
      <c r="AC22" s="198">
        <v>-1.4650000000000001</v>
      </c>
      <c r="AD22" s="198">
        <v>0.13</v>
      </c>
      <c r="AE22" s="189">
        <f t="shared" si="8"/>
        <v>1.5950000000000002</v>
      </c>
      <c r="AF22" s="5">
        <f t="shared" si="11"/>
        <v>0.37351250000000003</v>
      </c>
      <c r="AG22" s="96">
        <v>276.95999999999998</v>
      </c>
      <c r="AH22" s="9">
        <f t="shared" si="9"/>
        <v>3.1361621245442039E-4</v>
      </c>
      <c r="AI22" s="134">
        <f t="shared" si="12"/>
        <v>1.1713957555438171E-4</v>
      </c>
      <c r="AJ22">
        <v>279.35000000000002</v>
      </c>
      <c r="AK22" s="96">
        <v>0.15</v>
      </c>
      <c r="AL22" s="96" t="s">
        <v>13</v>
      </c>
    </row>
    <row r="23" spans="1:38">
      <c r="A23" s="77" t="s">
        <v>3008</v>
      </c>
      <c r="B23" s="198">
        <v>-0.01</v>
      </c>
      <c r="C23" s="198">
        <v>0.13</v>
      </c>
      <c r="D23" s="189">
        <f t="shared" si="10"/>
        <v>0.14000000000000001</v>
      </c>
      <c r="E23" s="198">
        <v>0.04</v>
      </c>
      <c r="F23" s="198">
        <v>0.13</v>
      </c>
      <c r="G23" s="189">
        <f t="shared" si="0"/>
        <v>0.09</v>
      </c>
      <c r="H23" s="198">
        <v>0.01</v>
      </c>
      <c r="I23" s="198">
        <v>0.13</v>
      </c>
      <c r="J23" s="189">
        <f t="shared" si="1"/>
        <v>0.12000000000000001</v>
      </c>
      <c r="K23" s="198">
        <v>0.04</v>
      </c>
      <c r="L23" s="198">
        <v>0.13</v>
      </c>
      <c r="M23" s="189">
        <f t="shared" si="2"/>
        <v>0.09</v>
      </c>
      <c r="N23" s="198">
        <v>0.02</v>
      </c>
      <c r="O23" s="198">
        <v>0.13</v>
      </c>
      <c r="P23" s="189">
        <f t="shared" si="3"/>
        <v>0.11</v>
      </c>
      <c r="Q23" s="198">
        <v>0.03</v>
      </c>
      <c r="R23" s="198">
        <v>0.13</v>
      </c>
      <c r="S23" s="189">
        <f t="shared" si="4"/>
        <v>0.1</v>
      </c>
      <c r="T23" s="198">
        <v>0.02</v>
      </c>
      <c r="U23" s="198">
        <v>0.13</v>
      </c>
      <c r="V23" s="189">
        <f t="shared" si="5"/>
        <v>0.11</v>
      </c>
      <c r="W23" s="198">
        <v>0.05</v>
      </c>
      <c r="X23" s="198">
        <v>0.13</v>
      </c>
      <c r="Y23" s="189">
        <f t="shared" si="6"/>
        <v>0.08</v>
      </c>
      <c r="Z23" s="198">
        <v>0.06</v>
      </c>
      <c r="AA23" s="198">
        <v>0.13</v>
      </c>
      <c r="AB23" s="189">
        <f t="shared" si="7"/>
        <v>7.0000000000000007E-2</v>
      </c>
      <c r="AC23" s="198">
        <v>7.0000000000000007E-2</v>
      </c>
      <c r="AD23" s="198">
        <v>0.13</v>
      </c>
      <c r="AE23" s="189">
        <f t="shared" si="8"/>
        <v>0.06</v>
      </c>
      <c r="AF23" s="5">
        <f t="shared" si="11"/>
        <v>9.7000000000000003E-2</v>
      </c>
      <c r="AG23" s="96">
        <v>1862.06</v>
      </c>
      <c r="AH23" s="9">
        <f t="shared" si="9"/>
        <v>2.1085073821594386E-3</v>
      </c>
      <c r="AI23" s="134">
        <f t="shared" si="12"/>
        <v>2.0452521606946554E-4</v>
      </c>
      <c r="AJ23">
        <v>2261.17</v>
      </c>
      <c r="AK23" s="96">
        <v>2.4900000000000002</v>
      </c>
      <c r="AL23" s="96" t="s">
        <v>13</v>
      </c>
    </row>
    <row r="24" spans="1:38">
      <c r="A24" s="77" t="s">
        <v>3009</v>
      </c>
      <c r="B24" s="198" t="s">
        <v>13</v>
      </c>
      <c r="C24" s="198">
        <v>0.13</v>
      </c>
      <c r="D24" s="189" t="s">
        <v>13</v>
      </c>
      <c r="E24" s="198" t="s">
        <v>13</v>
      </c>
      <c r="F24" s="198">
        <v>0.13</v>
      </c>
      <c r="G24" s="189" t="s">
        <v>13</v>
      </c>
      <c r="H24" s="198">
        <v>0.53</v>
      </c>
      <c r="I24" s="198">
        <v>0.13</v>
      </c>
      <c r="J24" s="189">
        <f t="shared" si="1"/>
        <v>-0.4</v>
      </c>
      <c r="K24" s="198">
        <v>0.18</v>
      </c>
      <c r="L24" s="198">
        <v>0.13</v>
      </c>
      <c r="M24" s="189">
        <f t="shared" si="2"/>
        <v>-4.9999999999999989E-2</v>
      </c>
      <c r="N24" s="198">
        <v>0.28000000000000003</v>
      </c>
      <c r="O24" s="198">
        <v>0.13</v>
      </c>
      <c r="P24" s="189">
        <f t="shared" si="3"/>
        <v>-0.15000000000000002</v>
      </c>
      <c r="Q24" s="198">
        <v>0.96</v>
      </c>
      <c r="R24" s="198">
        <v>0.13</v>
      </c>
      <c r="S24" s="189">
        <f t="shared" si="4"/>
        <v>-0.83</v>
      </c>
      <c r="T24" s="198">
        <v>0.52</v>
      </c>
      <c r="U24" s="198">
        <v>0.13</v>
      </c>
      <c r="V24" s="189">
        <f t="shared" si="5"/>
        <v>-0.39</v>
      </c>
      <c r="W24" s="198">
        <v>0.7</v>
      </c>
      <c r="X24" s="198">
        <v>0.13</v>
      </c>
      <c r="Y24" s="189">
        <f t="shared" si="6"/>
        <v>-0.56999999999999995</v>
      </c>
      <c r="Z24" s="198">
        <v>0.11</v>
      </c>
      <c r="AA24" s="198">
        <v>0.13</v>
      </c>
      <c r="AB24" s="189">
        <f t="shared" si="7"/>
        <v>2.0000000000000004E-2</v>
      </c>
      <c r="AC24" s="198">
        <v>0.35</v>
      </c>
      <c r="AD24" s="198">
        <v>0.13</v>
      </c>
      <c r="AE24" s="189">
        <f t="shared" si="8"/>
        <v>-0.21999999999999997</v>
      </c>
      <c r="AF24" s="5">
        <f t="shared" si="11"/>
        <v>-0.32374999999999998</v>
      </c>
      <c r="AG24" s="96">
        <v>88.95</v>
      </c>
      <c r="AH24" s="9">
        <f t="shared" si="9"/>
        <v>1.0072271121396843E-4</v>
      </c>
      <c r="AI24" s="134">
        <f t="shared" si="12"/>
        <v>-3.2608977755522275E-5</v>
      </c>
      <c r="AJ24">
        <v>154.32</v>
      </c>
      <c r="AK24" s="96">
        <v>0.45</v>
      </c>
      <c r="AL24" s="96" t="s">
        <v>13</v>
      </c>
    </row>
    <row r="25" spans="1:38">
      <c r="A25" s="77" t="s">
        <v>3010</v>
      </c>
      <c r="B25" s="198" t="s">
        <v>13</v>
      </c>
      <c r="C25" s="198">
        <v>0.13</v>
      </c>
      <c r="D25" s="189" t="s">
        <v>13</v>
      </c>
      <c r="E25" s="198" t="s">
        <v>13</v>
      </c>
      <c r="F25" s="198">
        <v>0.13</v>
      </c>
      <c r="G25" s="189" t="s">
        <v>13</v>
      </c>
      <c r="H25" s="198">
        <v>2.3699999999999999E-2</v>
      </c>
      <c r="I25" s="198">
        <v>0.13</v>
      </c>
      <c r="J25" s="189">
        <f t="shared" si="1"/>
        <v>0.10630000000000001</v>
      </c>
      <c r="K25" s="198">
        <v>2.0400000000000001E-2</v>
      </c>
      <c r="L25" s="198">
        <v>0.13</v>
      </c>
      <c r="M25" s="189">
        <f t="shared" si="2"/>
        <v>0.1096</v>
      </c>
      <c r="N25" s="198">
        <v>1.8700000000000001E-2</v>
      </c>
      <c r="O25" s="198">
        <v>0.13</v>
      </c>
      <c r="P25" s="189">
        <f t="shared" si="3"/>
        <v>0.11130000000000001</v>
      </c>
      <c r="Q25" s="198">
        <v>2.69E-2</v>
      </c>
      <c r="R25" s="198">
        <v>0.13</v>
      </c>
      <c r="S25" s="189">
        <f t="shared" si="4"/>
        <v>0.1031</v>
      </c>
      <c r="T25" s="198">
        <v>2.8899999999999999E-2</v>
      </c>
      <c r="U25" s="198">
        <v>0.13</v>
      </c>
      <c r="V25" s="189">
        <f t="shared" si="5"/>
        <v>0.10110000000000001</v>
      </c>
      <c r="W25" s="198">
        <v>9.5999999999999992E-3</v>
      </c>
      <c r="X25" s="198">
        <v>0.13</v>
      </c>
      <c r="Y25" s="189">
        <f t="shared" si="6"/>
        <v>0.12040000000000001</v>
      </c>
      <c r="Z25" s="198">
        <v>2.4500000000000001E-2</v>
      </c>
      <c r="AA25" s="198">
        <v>0.13</v>
      </c>
      <c r="AB25" s="189">
        <f t="shared" si="7"/>
        <v>0.10550000000000001</v>
      </c>
      <c r="AC25" s="198">
        <v>-8.5000000000000006E-3</v>
      </c>
      <c r="AD25" s="198">
        <v>0.13</v>
      </c>
      <c r="AE25" s="189">
        <f t="shared" si="8"/>
        <v>0.13850000000000001</v>
      </c>
      <c r="AF25" s="5">
        <f t="shared" si="11"/>
        <v>0.11197499999999999</v>
      </c>
      <c r="AG25" s="96">
        <v>288.56</v>
      </c>
      <c r="AH25" s="9">
        <f t="shared" si="9"/>
        <v>3.2675149576057036E-4</v>
      </c>
      <c r="AI25" s="134">
        <f t="shared" si="12"/>
        <v>3.6587998737789865E-5</v>
      </c>
      <c r="AJ25">
        <v>300.08</v>
      </c>
      <c r="AK25" s="96">
        <v>0.43</v>
      </c>
      <c r="AL25" s="96">
        <v>-23.53</v>
      </c>
    </row>
    <row r="26" spans="1:38">
      <c r="A26" s="77" t="s">
        <v>3011</v>
      </c>
      <c r="B26" s="198">
        <v>4.5999999999999999E-2</v>
      </c>
      <c r="C26" s="198">
        <v>0.13</v>
      </c>
      <c r="D26" s="189">
        <f t="shared" si="10"/>
        <v>8.4000000000000005E-2</v>
      </c>
      <c r="E26" s="198">
        <v>2.6800000000000001E-2</v>
      </c>
      <c r="F26" s="198">
        <v>0.13</v>
      </c>
      <c r="G26" s="189">
        <f t="shared" si="0"/>
        <v>0.1032</v>
      </c>
      <c r="H26" s="198">
        <v>6.6000000000000003E-2</v>
      </c>
      <c r="I26" s="198">
        <v>0.13</v>
      </c>
      <c r="J26" s="189">
        <f t="shared" si="1"/>
        <v>6.4000000000000001E-2</v>
      </c>
      <c r="K26" s="198">
        <v>2.0899999999999998E-2</v>
      </c>
      <c r="L26" s="198">
        <v>0.13</v>
      </c>
      <c r="M26" s="189">
        <f t="shared" si="2"/>
        <v>0.1091</v>
      </c>
      <c r="N26" s="198">
        <v>6.1800000000000001E-2</v>
      </c>
      <c r="O26" s="198">
        <v>0.13</v>
      </c>
      <c r="P26" s="189">
        <f t="shared" si="3"/>
        <v>6.8200000000000011E-2</v>
      </c>
      <c r="Q26" s="198">
        <v>6.1199999999999997E-2</v>
      </c>
      <c r="R26" s="198">
        <v>0.13</v>
      </c>
      <c r="S26" s="189">
        <f t="shared" si="4"/>
        <v>6.88E-2</v>
      </c>
      <c r="T26" s="198">
        <v>1.9400000000000001E-2</v>
      </c>
      <c r="U26" s="198">
        <v>0.13</v>
      </c>
      <c r="V26" s="189">
        <f t="shared" si="5"/>
        <v>0.1106</v>
      </c>
      <c r="W26" s="198">
        <v>-3.5000000000000001E-3</v>
      </c>
      <c r="X26" s="198">
        <v>0.13</v>
      </c>
      <c r="Y26" s="189">
        <f t="shared" si="6"/>
        <v>0.13350000000000001</v>
      </c>
      <c r="Z26" s="198">
        <v>3.6900000000000002E-2</v>
      </c>
      <c r="AA26" s="198">
        <v>0.13</v>
      </c>
      <c r="AB26" s="189">
        <f t="shared" si="7"/>
        <v>9.3100000000000002E-2</v>
      </c>
      <c r="AC26" s="198">
        <v>2.9899999999999999E-2</v>
      </c>
      <c r="AD26" s="198">
        <v>0.13</v>
      </c>
      <c r="AE26" s="189">
        <f t="shared" si="8"/>
        <v>0.10010000000000001</v>
      </c>
      <c r="AF26" s="5">
        <f t="shared" si="11"/>
        <v>9.3460000000000001E-2</v>
      </c>
      <c r="AG26" s="96">
        <v>253.36</v>
      </c>
      <c r="AH26" s="9">
        <f t="shared" si="9"/>
        <v>2.868927050384603E-4</v>
      </c>
      <c r="AI26" s="134">
        <f t="shared" si="12"/>
        <v>2.6812992212894501E-5</v>
      </c>
      <c r="AJ26">
        <v>349</v>
      </c>
      <c r="AK26" s="96">
        <v>1.78</v>
      </c>
      <c r="AL26" s="96">
        <v>-19.41</v>
      </c>
    </row>
    <row r="27" spans="1:38">
      <c r="A27" s="77" t="s">
        <v>3012</v>
      </c>
      <c r="B27" s="198">
        <v>7.1000000000000004E-3</v>
      </c>
      <c r="C27" s="198">
        <v>0.13</v>
      </c>
      <c r="D27" s="189">
        <f t="shared" si="10"/>
        <v>0.12290000000000001</v>
      </c>
      <c r="E27" s="198">
        <v>1.7100000000000001E-2</v>
      </c>
      <c r="F27" s="198">
        <v>0.13</v>
      </c>
      <c r="G27" s="189">
        <f t="shared" si="0"/>
        <v>0.1129</v>
      </c>
      <c r="H27" s="198">
        <v>7.2999999999999995E-2</v>
      </c>
      <c r="I27" s="198">
        <v>0.13</v>
      </c>
      <c r="J27" s="189">
        <f t="shared" si="1"/>
        <v>5.7000000000000009E-2</v>
      </c>
      <c r="K27" s="198">
        <v>2.2100000000000002E-2</v>
      </c>
      <c r="L27" s="198">
        <v>0.13</v>
      </c>
      <c r="M27" s="189">
        <f t="shared" si="2"/>
        <v>0.1079</v>
      </c>
      <c r="N27" s="198">
        <v>1.77E-2</v>
      </c>
      <c r="O27" s="198">
        <v>0.13</v>
      </c>
      <c r="P27" s="189">
        <f t="shared" si="3"/>
        <v>0.11230000000000001</v>
      </c>
      <c r="Q27" s="198">
        <v>1.1900000000000001E-2</v>
      </c>
      <c r="R27" s="198">
        <v>0.13</v>
      </c>
      <c r="S27" s="189">
        <f t="shared" si="4"/>
        <v>0.11810000000000001</v>
      </c>
      <c r="T27" s="198">
        <v>1.2800000000000001E-2</v>
      </c>
      <c r="U27" s="198">
        <v>0.13</v>
      </c>
      <c r="V27" s="189">
        <f t="shared" si="5"/>
        <v>0.1172</v>
      </c>
      <c r="W27" s="198">
        <v>-3.8999999999999998E-3</v>
      </c>
      <c r="X27" s="198">
        <v>0.13</v>
      </c>
      <c r="Y27" s="189">
        <f t="shared" si="6"/>
        <v>0.13389999999999999</v>
      </c>
      <c r="Z27" s="198">
        <v>4.8000000000000001E-2</v>
      </c>
      <c r="AA27" s="198">
        <v>0.13</v>
      </c>
      <c r="AB27" s="189">
        <f t="shared" si="7"/>
        <v>8.2000000000000003E-2</v>
      </c>
      <c r="AC27" s="198">
        <v>0.1046</v>
      </c>
      <c r="AD27" s="198">
        <v>0.13</v>
      </c>
      <c r="AE27" s="189">
        <f t="shared" si="8"/>
        <v>2.5400000000000006E-2</v>
      </c>
      <c r="AF27" s="5">
        <f t="shared" si="11"/>
        <v>9.8959999999999992E-2</v>
      </c>
      <c r="AG27" s="96">
        <v>54.57</v>
      </c>
      <c r="AH27" s="9">
        <f t="shared" si="9"/>
        <v>6.1792449139362089E-5</v>
      </c>
      <c r="AI27" s="134">
        <f t="shared" si="12"/>
        <v>6.114980766831272E-6</v>
      </c>
      <c r="AJ27">
        <v>106.99</v>
      </c>
      <c r="AK27" s="96">
        <v>1.26</v>
      </c>
      <c r="AL27" s="96" t="s">
        <v>13</v>
      </c>
    </row>
    <row r="28" spans="1:38">
      <c r="A28" s="77" t="s">
        <v>3013</v>
      </c>
      <c r="B28" s="198" t="s">
        <v>13</v>
      </c>
      <c r="C28" s="198">
        <v>0.13</v>
      </c>
      <c r="D28" s="189" t="s">
        <v>13</v>
      </c>
      <c r="E28" s="198" t="s">
        <v>13</v>
      </c>
      <c r="F28" s="198">
        <v>0.13</v>
      </c>
      <c r="G28" s="189" t="s">
        <v>13</v>
      </c>
      <c r="H28" s="198" t="s">
        <v>13</v>
      </c>
      <c r="I28" s="198">
        <v>0.13</v>
      </c>
      <c r="J28" s="189" t="s">
        <v>13</v>
      </c>
      <c r="K28" s="198" t="s">
        <v>13</v>
      </c>
      <c r="L28" s="198">
        <v>0.13</v>
      </c>
      <c r="M28" s="189" t="s">
        <v>13</v>
      </c>
      <c r="N28" s="186">
        <v>0.27339999999999998</v>
      </c>
      <c r="O28" s="198">
        <v>0.13</v>
      </c>
      <c r="P28" s="189">
        <f t="shared" si="3"/>
        <v>-0.14339999999999997</v>
      </c>
      <c r="Q28" s="186">
        <v>0.1439</v>
      </c>
      <c r="R28" s="198">
        <v>0.13</v>
      </c>
      <c r="S28" s="189">
        <f t="shared" si="4"/>
        <v>-1.3899999999999996E-2</v>
      </c>
      <c r="T28" s="186">
        <v>0.1125</v>
      </c>
      <c r="U28" s="198">
        <v>0.13</v>
      </c>
      <c r="V28" s="189">
        <f t="shared" si="5"/>
        <v>1.7500000000000002E-2</v>
      </c>
      <c r="W28" s="186">
        <v>0.157</v>
      </c>
      <c r="X28" s="198">
        <v>0.13</v>
      </c>
      <c r="Y28" s="189">
        <f t="shared" si="6"/>
        <v>-2.6999999999999996E-2</v>
      </c>
      <c r="Z28" s="186">
        <v>0.1686</v>
      </c>
      <c r="AA28" s="198">
        <v>0.13</v>
      </c>
      <c r="AB28" s="189">
        <f t="shared" si="7"/>
        <v>-3.8599999999999995E-2</v>
      </c>
      <c r="AC28" s="186">
        <v>0.2069</v>
      </c>
      <c r="AD28" s="198">
        <v>0.13</v>
      </c>
      <c r="AE28" s="189">
        <f t="shared" si="8"/>
        <v>-7.6899999999999996E-2</v>
      </c>
      <c r="AF28" s="5">
        <f t="shared" si="11"/>
        <v>-4.7050000000000002E-2</v>
      </c>
      <c r="AG28" s="96">
        <v>16.73</v>
      </c>
      <c r="AH28" s="9">
        <f t="shared" si="9"/>
        <v>1.8944249113093784E-5</v>
      </c>
      <c r="AI28" s="134">
        <f t="shared" si="12"/>
        <v>-8.9132692077106253E-7</v>
      </c>
      <c r="AJ28">
        <v>22.23</v>
      </c>
      <c r="AK28" s="96">
        <v>0.04</v>
      </c>
      <c r="AL28" s="96" t="s">
        <v>13</v>
      </c>
    </row>
    <row r="29" spans="1:38">
      <c r="A29" s="77" t="s">
        <v>3014</v>
      </c>
      <c r="B29" s="198">
        <v>0.05</v>
      </c>
      <c r="C29" s="198">
        <v>0.13</v>
      </c>
      <c r="D29" s="189">
        <f t="shared" si="10"/>
        <v>0.08</v>
      </c>
      <c r="E29" s="198">
        <v>0.05</v>
      </c>
      <c r="F29" s="198">
        <v>0.13</v>
      </c>
      <c r="G29" s="189">
        <f t="shared" si="0"/>
        <v>0.08</v>
      </c>
      <c r="H29" s="198">
        <v>0.05</v>
      </c>
      <c r="I29" s="198">
        <v>0.13</v>
      </c>
      <c r="J29" s="189">
        <f t="shared" si="1"/>
        <v>0.08</v>
      </c>
      <c r="K29" s="198">
        <v>0.04</v>
      </c>
      <c r="L29" s="198">
        <v>0.13</v>
      </c>
      <c r="M29" s="189">
        <f t="shared" si="2"/>
        <v>0.09</v>
      </c>
      <c r="N29" s="198">
        <v>0.02</v>
      </c>
      <c r="O29" s="198">
        <v>0.13</v>
      </c>
      <c r="P29" s="189">
        <f t="shared" si="3"/>
        <v>0.11</v>
      </c>
      <c r="Q29" s="198">
        <v>0.01</v>
      </c>
      <c r="R29" s="198">
        <v>0.13</v>
      </c>
      <c r="S29" s="189">
        <f t="shared" si="4"/>
        <v>0.12000000000000001</v>
      </c>
      <c r="T29" s="198">
        <v>0.05</v>
      </c>
      <c r="U29" s="198">
        <v>0.13</v>
      </c>
      <c r="V29" s="189">
        <f t="shared" si="5"/>
        <v>0.08</v>
      </c>
      <c r="W29" s="198">
        <v>0.03</v>
      </c>
      <c r="X29" s="198">
        <v>0.13</v>
      </c>
      <c r="Y29" s="189">
        <f t="shared" si="6"/>
        <v>0.1</v>
      </c>
      <c r="Z29" s="198">
        <v>0.01</v>
      </c>
      <c r="AA29" s="198">
        <v>0.13</v>
      </c>
      <c r="AB29" s="189">
        <f t="shared" si="7"/>
        <v>0.12000000000000001</v>
      </c>
      <c r="AC29" s="198">
        <v>0.02</v>
      </c>
      <c r="AD29" s="198">
        <v>0.13</v>
      </c>
      <c r="AE29" s="189">
        <f t="shared" si="8"/>
        <v>0.11</v>
      </c>
      <c r="AF29" s="5">
        <f t="shared" si="11"/>
        <v>9.6999999999999989E-2</v>
      </c>
      <c r="AG29" s="96">
        <v>-856.01</v>
      </c>
      <c r="AH29" s="9">
        <f t="shared" si="9"/>
        <v>-9.6930464335322219E-4</v>
      </c>
      <c r="AI29" s="134">
        <f t="shared" si="12"/>
        <v>-9.4022550405262548E-5</v>
      </c>
      <c r="AJ29">
        <v>576.01</v>
      </c>
      <c r="AK29" s="96" t="s">
        <v>13</v>
      </c>
      <c r="AL29" s="96">
        <v>-46.35</v>
      </c>
    </row>
    <row r="30" spans="1:38">
      <c r="A30" s="77" t="s">
        <v>3015</v>
      </c>
      <c r="B30" s="198" t="s">
        <v>13</v>
      </c>
      <c r="C30" s="198">
        <v>0.13</v>
      </c>
      <c r="D30" s="189" t="s">
        <v>13</v>
      </c>
      <c r="E30" s="198" t="s">
        <v>13</v>
      </c>
      <c r="F30" s="198">
        <v>0.13</v>
      </c>
      <c r="G30" s="189" t="s">
        <v>13</v>
      </c>
      <c r="H30" s="198" t="s">
        <v>13</v>
      </c>
      <c r="I30" s="198">
        <v>0.13</v>
      </c>
      <c r="J30" s="189" t="s">
        <v>13</v>
      </c>
      <c r="K30" s="198" t="s">
        <v>13</v>
      </c>
      <c r="L30" s="198">
        <v>0.13</v>
      </c>
      <c r="M30" s="189" t="s">
        <v>13</v>
      </c>
      <c r="N30" s="198" t="s">
        <v>13</v>
      </c>
      <c r="O30" s="198">
        <v>0.13</v>
      </c>
      <c r="P30" s="189" t="s">
        <v>13</v>
      </c>
      <c r="Q30" s="198" t="s">
        <v>13</v>
      </c>
      <c r="R30" s="198">
        <v>0.13</v>
      </c>
      <c r="S30" s="189" t="s">
        <v>13</v>
      </c>
      <c r="T30" s="198" t="s">
        <v>13</v>
      </c>
      <c r="U30" s="198">
        <v>0.13</v>
      </c>
      <c r="V30" s="189" t="s">
        <v>13</v>
      </c>
      <c r="W30" s="198" t="s">
        <v>13</v>
      </c>
      <c r="X30" s="198">
        <v>0.13</v>
      </c>
      <c r="Y30" s="189" t="s">
        <v>13</v>
      </c>
      <c r="Z30" s="198">
        <v>0.42</v>
      </c>
      <c r="AA30" s="198">
        <v>0.13</v>
      </c>
      <c r="AB30" s="189">
        <f t="shared" si="7"/>
        <v>-0.28999999999999998</v>
      </c>
      <c r="AC30" s="198">
        <v>0.34</v>
      </c>
      <c r="AD30" s="198">
        <v>0.13</v>
      </c>
      <c r="AE30" s="189">
        <f t="shared" si="8"/>
        <v>-0.21000000000000002</v>
      </c>
      <c r="AF30" s="5">
        <f t="shared" si="11"/>
        <v>-0.25</v>
      </c>
      <c r="AG30" s="96">
        <v>24.44</v>
      </c>
      <c r="AH30" s="9">
        <f t="shared" si="9"/>
        <v>2.7674683103646866E-5</v>
      </c>
      <c r="AI30" s="134">
        <f t="shared" si="12"/>
        <v>-6.9186707759117165E-6</v>
      </c>
      <c r="AJ30">
        <v>71.09</v>
      </c>
      <c r="AK30" s="96">
        <v>0.36</v>
      </c>
      <c r="AL30" s="96" t="s">
        <v>13</v>
      </c>
    </row>
    <row r="31" spans="1:38">
      <c r="A31" s="77" t="s">
        <v>3016</v>
      </c>
      <c r="B31" s="198" t="s">
        <v>13</v>
      </c>
      <c r="C31" s="198">
        <v>0.13</v>
      </c>
      <c r="D31" s="189" t="s">
        <v>13</v>
      </c>
      <c r="E31" s="198" t="s">
        <v>13</v>
      </c>
      <c r="F31" s="198">
        <v>0.13</v>
      </c>
      <c r="G31" s="189" t="s">
        <v>13</v>
      </c>
      <c r="H31" s="198" t="s">
        <v>13</v>
      </c>
      <c r="I31" s="198">
        <v>0.13</v>
      </c>
      <c r="J31" s="189" t="s">
        <v>13</v>
      </c>
      <c r="K31" s="198" t="s">
        <v>13</v>
      </c>
      <c r="L31" s="198">
        <v>0.13</v>
      </c>
      <c r="M31" s="189" t="s">
        <v>13</v>
      </c>
      <c r="N31" s="198" t="s">
        <v>13</v>
      </c>
      <c r="O31" s="198">
        <v>0.13</v>
      </c>
      <c r="P31" s="189" t="s">
        <v>13</v>
      </c>
      <c r="Q31" s="198" t="s">
        <v>13</v>
      </c>
      <c r="R31" s="198">
        <v>0.13</v>
      </c>
      <c r="S31" s="189" t="s">
        <v>13</v>
      </c>
      <c r="T31" s="198">
        <v>0.08</v>
      </c>
      <c r="U31" s="198">
        <v>0.13</v>
      </c>
      <c r="V31" s="189">
        <f t="shared" si="5"/>
        <v>0.05</v>
      </c>
      <c r="W31" s="198">
        <v>0.08</v>
      </c>
      <c r="X31" s="198">
        <v>0.13</v>
      </c>
      <c r="Y31" s="189">
        <f t="shared" si="6"/>
        <v>0.05</v>
      </c>
      <c r="Z31" s="198">
        <v>0.1</v>
      </c>
      <c r="AA31" s="198">
        <v>0.13</v>
      </c>
      <c r="AB31" s="189">
        <f t="shared" si="7"/>
        <v>0.03</v>
      </c>
      <c r="AC31" s="198">
        <v>0.09</v>
      </c>
      <c r="AD31" s="198">
        <v>0.13</v>
      </c>
      <c r="AE31" s="189">
        <f t="shared" si="8"/>
        <v>4.0000000000000008E-2</v>
      </c>
      <c r="AF31" s="5">
        <f t="shared" si="11"/>
        <v>4.2500000000000003E-2</v>
      </c>
      <c r="AG31" s="96">
        <v>383.77</v>
      </c>
      <c r="AH31" s="9">
        <f t="shared" si="9"/>
        <v>4.3456273055182307E-4</v>
      </c>
      <c r="AI31" s="134">
        <f t="shared" si="12"/>
        <v>1.8468916048452483E-5</v>
      </c>
      <c r="AJ31">
        <v>461.28</v>
      </c>
      <c r="AK31" s="96">
        <v>1.58</v>
      </c>
      <c r="AL31" s="96" t="s">
        <v>13</v>
      </c>
    </row>
    <row r="32" spans="1:38">
      <c r="A32" s="77" t="s">
        <v>3017</v>
      </c>
      <c r="B32" s="198">
        <v>3.1E-2</v>
      </c>
      <c r="C32" s="198">
        <v>0.13</v>
      </c>
      <c r="D32" s="189">
        <f t="shared" si="10"/>
        <v>9.9000000000000005E-2</v>
      </c>
      <c r="E32" s="198">
        <v>0.1067</v>
      </c>
      <c r="F32" s="198">
        <v>0.13</v>
      </c>
      <c r="G32" s="189">
        <f t="shared" si="0"/>
        <v>2.3300000000000001E-2</v>
      </c>
      <c r="H32" s="198">
        <v>0.13339999999999999</v>
      </c>
      <c r="I32" s="198">
        <v>0.13</v>
      </c>
      <c r="J32" s="189">
        <f t="shared" si="1"/>
        <v>-3.3999999999999864E-3</v>
      </c>
      <c r="K32" s="198">
        <v>7.1599999999999997E-2</v>
      </c>
      <c r="L32" s="198">
        <v>0.13</v>
      </c>
      <c r="M32" s="189">
        <f t="shared" si="2"/>
        <v>5.8400000000000007E-2</v>
      </c>
      <c r="N32" s="198">
        <v>4.6199999999999998E-2</v>
      </c>
      <c r="O32" s="198">
        <v>0.13</v>
      </c>
      <c r="P32" s="189">
        <f t="shared" si="3"/>
        <v>8.3800000000000013E-2</v>
      </c>
      <c r="Q32" s="198">
        <v>7.1999999999999998E-3</v>
      </c>
      <c r="R32" s="198">
        <v>0.13</v>
      </c>
      <c r="S32" s="189">
        <f t="shared" si="4"/>
        <v>0.12280000000000001</v>
      </c>
      <c r="T32" s="198">
        <v>5.4999999999999997E-3</v>
      </c>
      <c r="U32" s="198">
        <v>0.13</v>
      </c>
      <c r="V32" s="189">
        <f t="shared" si="5"/>
        <v>0.1245</v>
      </c>
      <c r="W32" s="198">
        <v>5.5800000000000002E-2</v>
      </c>
      <c r="X32" s="198">
        <v>0.13</v>
      </c>
      <c r="Y32" s="189">
        <f t="shared" si="6"/>
        <v>7.4200000000000002E-2</v>
      </c>
      <c r="Z32" s="198">
        <v>3.9600000000000003E-2</v>
      </c>
      <c r="AA32" s="198">
        <v>0.13</v>
      </c>
      <c r="AB32" s="189">
        <f t="shared" si="7"/>
        <v>9.0400000000000008E-2</v>
      </c>
      <c r="AC32" s="198">
        <v>1.78E-2</v>
      </c>
      <c r="AD32" s="198">
        <v>0.13</v>
      </c>
      <c r="AE32" s="189">
        <f t="shared" si="8"/>
        <v>0.11220000000000001</v>
      </c>
      <c r="AF32" s="5">
        <f t="shared" si="11"/>
        <v>7.8520000000000006E-2</v>
      </c>
      <c r="AG32" s="96">
        <v>124.61</v>
      </c>
      <c r="AH32" s="9">
        <f t="shared" si="9"/>
        <v>1.4110238386028787E-4</v>
      </c>
      <c r="AI32" s="134">
        <f t="shared" si="12"/>
        <v>1.1079359180709804E-5</v>
      </c>
      <c r="AJ32">
        <v>151.13</v>
      </c>
      <c r="AK32" s="96">
        <v>1.97</v>
      </c>
      <c r="AL32" s="96" t="s">
        <v>13</v>
      </c>
    </row>
    <row r="33" spans="1:39">
      <c r="A33" s="77" t="s">
        <v>3018</v>
      </c>
      <c r="B33" s="198">
        <v>0.05</v>
      </c>
      <c r="C33" s="198">
        <v>0.13</v>
      </c>
      <c r="D33" s="189">
        <f t="shared" si="10"/>
        <v>0.08</v>
      </c>
      <c r="E33" s="198">
        <v>0.04</v>
      </c>
      <c r="F33" s="198">
        <v>0.13</v>
      </c>
      <c r="G33" s="189">
        <f t="shared" si="0"/>
        <v>0.09</v>
      </c>
      <c r="H33" s="198">
        <v>-0.22</v>
      </c>
      <c r="I33" s="198">
        <v>0.13</v>
      </c>
      <c r="J33" s="189">
        <f t="shared" si="1"/>
        <v>0.35</v>
      </c>
      <c r="K33" s="198"/>
      <c r="L33" s="198">
        <v>0.13</v>
      </c>
      <c r="M33" s="189">
        <f t="shared" si="2"/>
        <v>0.13</v>
      </c>
      <c r="N33" s="198">
        <v>-0.03</v>
      </c>
      <c r="O33" s="198">
        <v>0.13</v>
      </c>
      <c r="P33" s="189">
        <f t="shared" si="3"/>
        <v>0.16</v>
      </c>
      <c r="Q33" s="198">
        <v>0.01</v>
      </c>
      <c r="R33" s="198">
        <v>0.13</v>
      </c>
      <c r="S33" s="189">
        <f t="shared" si="4"/>
        <v>0.12000000000000001</v>
      </c>
      <c r="T33" s="198">
        <v>0.01</v>
      </c>
      <c r="U33" s="198">
        <v>0.13</v>
      </c>
      <c r="V33" s="189">
        <f t="shared" si="5"/>
        <v>0.12000000000000001</v>
      </c>
      <c r="W33" s="198">
        <v>-0.02</v>
      </c>
      <c r="X33" s="198">
        <v>0.13</v>
      </c>
      <c r="Y33" s="189">
        <f t="shared" si="6"/>
        <v>0.15</v>
      </c>
      <c r="Z33" s="198" t="s">
        <v>13</v>
      </c>
      <c r="AA33" s="198">
        <v>0.13</v>
      </c>
      <c r="AB33" s="189" t="s">
        <v>13</v>
      </c>
      <c r="AC33" s="198" t="s">
        <v>13</v>
      </c>
      <c r="AD33" s="198">
        <v>0.13</v>
      </c>
      <c r="AE33" s="189" t="s">
        <v>13</v>
      </c>
      <c r="AF33" s="5">
        <f t="shared" si="11"/>
        <v>0.15</v>
      </c>
      <c r="AG33" s="96">
        <v>-30.82</v>
      </c>
      <c r="AH33" s="9">
        <f t="shared" si="9"/>
        <v>-3.4899088922029312E-5</v>
      </c>
      <c r="AI33" s="134">
        <f t="shared" si="12"/>
        <v>-5.2348633383043968E-6</v>
      </c>
      <c r="AJ33">
        <v>2.35</v>
      </c>
      <c r="AK33" s="96" t="s">
        <v>13</v>
      </c>
      <c r="AL33" s="96">
        <v>-29.61</v>
      </c>
    </row>
    <row r="34" spans="1:39">
      <c r="A34" s="77" t="s">
        <v>3019</v>
      </c>
      <c r="B34" s="198">
        <v>-0.01</v>
      </c>
      <c r="C34" s="198">
        <v>0.13</v>
      </c>
      <c r="D34" s="189">
        <f t="shared" si="10"/>
        <v>0.14000000000000001</v>
      </c>
      <c r="E34" s="198">
        <v>-0.01</v>
      </c>
      <c r="F34" s="198">
        <v>0.13</v>
      </c>
      <c r="G34" s="189">
        <f t="shared" si="0"/>
        <v>0.14000000000000001</v>
      </c>
      <c r="H34" s="198">
        <v>-0.02</v>
      </c>
      <c r="I34" s="198">
        <v>0.13</v>
      </c>
      <c r="J34" s="189">
        <f t="shared" si="1"/>
        <v>0.15</v>
      </c>
      <c r="K34" s="198">
        <v>-0.01</v>
      </c>
      <c r="L34" s="198">
        <v>0.13</v>
      </c>
      <c r="M34" s="189">
        <f t="shared" si="2"/>
        <v>0.14000000000000001</v>
      </c>
      <c r="N34" s="198">
        <v>0</v>
      </c>
      <c r="O34" s="198">
        <v>0.13</v>
      </c>
      <c r="P34" s="189">
        <f t="shared" si="3"/>
        <v>0.13</v>
      </c>
      <c r="Q34" s="198">
        <v>-0.01</v>
      </c>
      <c r="R34" s="198">
        <v>0.13</v>
      </c>
      <c r="S34" s="189">
        <f t="shared" si="4"/>
        <v>0.14000000000000001</v>
      </c>
      <c r="T34" s="198">
        <v>-0.01</v>
      </c>
      <c r="U34" s="198">
        <v>0.13</v>
      </c>
      <c r="V34" s="189">
        <f t="shared" si="5"/>
        <v>0.14000000000000001</v>
      </c>
      <c r="W34" s="198">
        <v>-0.01</v>
      </c>
      <c r="X34" s="198">
        <v>0.13</v>
      </c>
      <c r="Y34" s="189">
        <f t="shared" si="6"/>
        <v>0.14000000000000001</v>
      </c>
      <c r="Z34" s="198">
        <v>-0.02</v>
      </c>
      <c r="AA34" s="198">
        <v>0.13</v>
      </c>
      <c r="AB34" s="189">
        <f t="shared" si="7"/>
        <v>0.15</v>
      </c>
      <c r="AC34" s="198">
        <v>0.6</v>
      </c>
      <c r="AD34" s="198">
        <v>0.13</v>
      </c>
      <c r="AE34" s="189">
        <f t="shared" si="8"/>
        <v>-0.47</v>
      </c>
      <c r="AF34" s="5">
        <f t="shared" si="11"/>
        <v>0.08</v>
      </c>
      <c r="AG34" s="96">
        <v>45.87</v>
      </c>
      <c r="AH34" s="9">
        <f t="shared" si="9"/>
        <v>5.1940986659749658E-5</v>
      </c>
      <c r="AI34" s="134">
        <f t="shared" si="12"/>
        <v>4.1552789327799726E-6</v>
      </c>
      <c r="AJ34">
        <v>97.58</v>
      </c>
      <c r="AK34" s="96">
        <v>11.64</v>
      </c>
      <c r="AL34" s="96" t="s">
        <v>13</v>
      </c>
    </row>
    <row r="35" spans="1:39">
      <c r="A35" s="77" t="s">
        <v>3020</v>
      </c>
      <c r="B35" s="198" t="s">
        <v>13</v>
      </c>
      <c r="C35" s="198">
        <v>0.13</v>
      </c>
      <c r="D35" s="189" t="s">
        <v>13</v>
      </c>
      <c r="E35" s="198" t="s">
        <v>13</v>
      </c>
      <c r="F35" s="198">
        <v>0.13</v>
      </c>
      <c r="G35" s="189" t="s">
        <v>13</v>
      </c>
      <c r="H35" s="198" t="s">
        <v>13</v>
      </c>
      <c r="I35" s="198">
        <v>0.13</v>
      </c>
      <c r="J35" s="189" t="s">
        <v>13</v>
      </c>
      <c r="K35" s="198"/>
      <c r="L35" s="198">
        <v>0.13</v>
      </c>
      <c r="M35" s="189">
        <f t="shared" si="2"/>
        <v>0.13</v>
      </c>
      <c r="N35" s="198">
        <v>-2.3900000000000001E-2</v>
      </c>
      <c r="O35" s="198">
        <v>0.13</v>
      </c>
      <c r="P35" s="189">
        <f t="shared" si="3"/>
        <v>0.15390000000000001</v>
      </c>
      <c r="Q35" s="198">
        <v>-5.7200000000000001E-2</v>
      </c>
      <c r="R35" s="198">
        <v>0.13</v>
      </c>
      <c r="S35" s="189">
        <f t="shared" si="4"/>
        <v>0.18720000000000001</v>
      </c>
      <c r="T35" s="198">
        <v>-8.2600000000000007E-2</v>
      </c>
      <c r="U35" s="198">
        <v>0.13</v>
      </c>
      <c r="V35" s="189">
        <f t="shared" si="5"/>
        <v>0.21260000000000001</v>
      </c>
      <c r="W35" s="198">
        <v>-5.4699999999999999E-2</v>
      </c>
      <c r="X35" s="198">
        <v>0.13</v>
      </c>
      <c r="Y35" s="189">
        <f t="shared" si="6"/>
        <v>0.1847</v>
      </c>
      <c r="Z35" s="198">
        <v>-4.9700000000000001E-2</v>
      </c>
      <c r="AA35" s="198">
        <v>0.13</v>
      </c>
      <c r="AB35" s="189">
        <f t="shared" si="7"/>
        <v>0.1797</v>
      </c>
      <c r="AC35" s="198">
        <v>-1.8200000000000001E-2</v>
      </c>
      <c r="AD35" s="198">
        <v>0.13</v>
      </c>
      <c r="AE35" s="189">
        <f t="shared" si="8"/>
        <v>0.1482</v>
      </c>
      <c r="AF35" s="5">
        <f t="shared" si="11"/>
        <v>0.1709</v>
      </c>
      <c r="AG35" s="96">
        <v>3.76</v>
      </c>
      <c r="AH35" s="9">
        <f t="shared" si="9"/>
        <v>4.2576435544072093E-6</v>
      </c>
      <c r="AI35" s="134">
        <f t="shared" si="12"/>
        <v>7.2763128344819203E-7</v>
      </c>
      <c r="AJ35">
        <v>4.1500000000000004</v>
      </c>
      <c r="AK35" s="96">
        <v>0.01</v>
      </c>
      <c r="AL35" s="96" t="s">
        <v>13</v>
      </c>
    </row>
    <row r="36" spans="1:39">
      <c r="A36" s="77" t="s">
        <v>3021</v>
      </c>
      <c r="B36" s="198">
        <v>-1E-3</v>
      </c>
      <c r="C36" s="198">
        <v>0.13</v>
      </c>
      <c r="D36" s="189">
        <f t="shared" si="10"/>
        <v>0.13100000000000001</v>
      </c>
      <c r="E36" s="198">
        <v>-1.77E-2</v>
      </c>
      <c r="F36" s="198">
        <v>0.13</v>
      </c>
      <c r="G36" s="189">
        <f t="shared" si="0"/>
        <v>0.1477</v>
      </c>
      <c r="H36" s="198">
        <v>-0.13819999999999999</v>
      </c>
      <c r="I36" s="198">
        <v>0.13</v>
      </c>
      <c r="J36" s="189">
        <f t="shared" si="1"/>
        <v>0.26819999999999999</v>
      </c>
      <c r="K36" s="198">
        <v>-1.4E-2</v>
      </c>
      <c r="L36" s="198">
        <v>0.13</v>
      </c>
      <c r="M36" s="189">
        <f t="shared" si="2"/>
        <v>0.14400000000000002</v>
      </c>
      <c r="N36" s="198">
        <v>-7.6E-3</v>
      </c>
      <c r="O36" s="198">
        <v>0.13</v>
      </c>
      <c r="P36" s="189">
        <f t="shared" si="3"/>
        <v>0.1376</v>
      </c>
      <c r="Q36" s="198">
        <v>-1.0500000000000001E-2</v>
      </c>
      <c r="R36" s="198">
        <v>0.13</v>
      </c>
      <c r="S36" s="189">
        <f t="shared" si="4"/>
        <v>0.14050000000000001</v>
      </c>
      <c r="T36" s="198">
        <v>-1.0200000000000001E-2</v>
      </c>
      <c r="U36" s="198">
        <v>0.13</v>
      </c>
      <c r="V36" s="189">
        <f t="shared" si="5"/>
        <v>0.14019999999999999</v>
      </c>
      <c r="W36" s="198">
        <v>-7.0000000000000001E-3</v>
      </c>
      <c r="X36" s="198">
        <v>0.13</v>
      </c>
      <c r="Y36" s="189">
        <f t="shared" si="6"/>
        <v>0.13700000000000001</v>
      </c>
      <c r="Z36" s="198">
        <v>-9.4000000000000004E-3</v>
      </c>
      <c r="AA36" s="198">
        <v>0.13</v>
      </c>
      <c r="AB36" s="189">
        <f t="shared" si="7"/>
        <v>0.1394</v>
      </c>
      <c r="AC36" s="198">
        <v>-7.7200000000000005E-2</v>
      </c>
      <c r="AD36" s="198">
        <v>0.13</v>
      </c>
      <c r="AE36" s="189">
        <f t="shared" si="8"/>
        <v>0.2072</v>
      </c>
      <c r="AF36" s="5">
        <f t="shared" si="11"/>
        <v>0.15928</v>
      </c>
      <c r="AG36" s="96">
        <v>31.33</v>
      </c>
      <c r="AH36" s="9">
        <f>AG36/$AG$37</f>
        <v>3.5476588446696241E-5</v>
      </c>
      <c r="AI36" s="134">
        <f t="shared" si="12"/>
        <v>5.6507110077897775E-6</v>
      </c>
      <c r="AJ36">
        <v>31.49</v>
      </c>
      <c r="AK36" s="96" t="s">
        <v>13</v>
      </c>
      <c r="AL36" s="96">
        <v>-18.93</v>
      </c>
    </row>
    <row r="37" spans="1:39">
      <c r="A37" s="243"/>
      <c r="B37" s="103"/>
      <c r="C37" s="103"/>
      <c r="D37" s="121"/>
      <c r="E37" s="103"/>
      <c r="F37" s="103"/>
      <c r="G37" s="121"/>
      <c r="H37" s="103"/>
      <c r="I37" s="103"/>
      <c r="J37" s="121"/>
      <c r="K37" s="103"/>
      <c r="L37" s="103"/>
      <c r="M37" s="121"/>
      <c r="N37" s="103"/>
      <c r="O37" s="103"/>
      <c r="P37" s="121"/>
      <c r="Q37" s="103"/>
      <c r="R37" s="103"/>
      <c r="S37" s="121"/>
      <c r="T37" s="103"/>
      <c r="U37" s="103"/>
      <c r="V37" s="121"/>
      <c r="W37" s="103"/>
      <c r="X37" s="103"/>
      <c r="Y37" s="121"/>
      <c r="Z37" s="103"/>
      <c r="AA37" s="103"/>
      <c r="AB37" s="121"/>
      <c r="AC37" s="103"/>
      <c r="AD37" s="103"/>
      <c r="AE37" s="245"/>
      <c r="AF37" s="246">
        <f>AVERAGE(AF4:AF36)</f>
        <v>5.0878005050505042E-2</v>
      </c>
      <c r="AG37" s="114">
        <f>SUM(AG4:AG36)</f>
        <v>883117.61</v>
      </c>
      <c r="AH37" s="244"/>
      <c r="AI37" s="38">
        <f>SUM(AI4:AI36)</f>
        <v>3.7688055807651728E-2</v>
      </c>
      <c r="AJ37" s="244">
        <f>SUM(AJ4:AJ36)</f>
        <v>1134718.7300000002</v>
      </c>
      <c r="AK37" s="114"/>
      <c r="AL37" s="108"/>
      <c r="AM37" s="179">
        <f>MEDIAN(AF4:AF36)</f>
        <v>6.0000000000000012E-2</v>
      </c>
    </row>
    <row r="38" spans="1:39">
      <c r="A38" s="77"/>
      <c r="B38" s="3"/>
      <c r="C38" s="3"/>
      <c r="D38" s="4"/>
      <c r="E38" s="3"/>
      <c r="F38" s="3"/>
      <c r="G38" s="4"/>
      <c r="H38" s="3"/>
      <c r="I38" s="3"/>
      <c r="J38" s="4"/>
      <c r="K38" s="3"/>
      <c r="L38" s="3"/>
      <c r="M38" s="4"/>
      <c r="N38" s="3"/>
      <c r="O38" s="3"/>
      <c r="P38" s="4"/>
      <c r="Q38" s="3"/>
      <c r="R38" s="3"/>
      <c r="S38" s="4"/>
      <c r="T38" s="3"/>
      <c r="U38" s="3"/>
      <c r="V38" s="4"/>
      <c r="W38" s="3"/>
      <c r="X38" s="3"/>
      <c r="Y38" s="4"/>
      <c r="Z38" s="3"/>
      <c r="AA38" s="3"/>
      <c r="AB38" s="4"/>
      <c r="AC38" s="3"/>
      <c r="AD38" s="3"/>
      <c r="AE38" s="4"/>
      <c r="AF38" s="3"/>
      <c r="AG38" s="96"/>
      <c r="AH38" s="3"/>
      <c r="AI38" s="96"/>
      <c r="AK38" s="96"/>
      <c r="AL38" s="96"/>
    </row>
    <row r="39" spans="1:39">
      <c r="A39" s="199" t="s">
        <v>3022</v>
      </c>
      <c r="B39" s="3"/>
      <c r="C39" s="3"/>
      <c r="D39" s="4"/>
      <c r="E39" s="3"/>
      <c r="F39" s="3"/>
      <c r="G39" s="4"/>
      <c r="H39" s="3"/>
      <c r="I39" s="3"/>
      <c r="J39" s="4"/>
      <c r="K39" s="3"/>
      <c r="L39" s="3"/>
      <c r="M39" s="4"/>
      <c r="N39" s="3"/>
      <c r="O39" s="3"/>
      <c r="P39" s="4"/>
      <c r="Q39" s="3"/>
      <c r="R39" s="3"/>
      <c r="S39" s="4"/>
      <c r="T39" s="3"/>
      <c r="U39" s="3"/>
      <c r="V39" s="4"/>
      <c r="W39" s="3"/>
      <c r="X39" s="3"/>
      <c r="Y39" s="4"/>
      <c r="Z39" s="3"/>
      <c r="AA39" s="3"/>
      <c r="AB39" s="4"/>
      <c r="AC39" s="3"/>
      <c r="AD39" s="3"/>
      <c r="AE39" s="4"/>
      <c r="AF39" s="3"/>
      <c r="AG39" s="96"/>
      <c r="AH39" s="3"/>
      <c r="AI39" s="96"/>
      <c r="AK39" s="96"/>
      <c r="AL39" s="96"/>
    </row>
    <row r="40" spans="1:39">
      <c r="A40" s="198" t="s">
        <v>3023</v>
      </c>
      <c r="B40" s="198">
        <v>0</v>
      </c>
      <c r="C40" s="198">
        <v>0.13</v>
      </c>
      <c r="D40" s="189">
        <f>B40-C40</f>
        <v>-0.13</v>
      </c>
      <c r="E40" s="198">
        <v>0.2</v>
      </c>
      <c r="F40" s="198">
        <v>0.13</v>
      </c>
      <c r="G40" s="189">
        <f t="shared" ref="G40:G103" si="13">E40-F40</f>
        <v>7.0000000000000007E-2</v>
      </c>
      <c r="H40" s="198">
        <v>0.18</v>
      </c>
      <c r="I40" s="198">
        <v>0.13</v>
      </c>
      <c r="J40" s="189">
        <f t="shared" ref="J40:J103" si="14">H40-I40</f>
        <v>4.9999999999999989E-2</v>
      </c>
      <c r="K40" s="198">
        <v>0.12</v>
      </c>
      <c r="L40" s="198">
        <v>0.13</v>
      </c>
      <c r="M40" s="189">
        <f t="shared" ref="M40:M103" si="15">K40-L40</f>
        <v>-1.0000000000000009E-2</v>
      </c>
      <c r="N40" s="198">
        <v>0.11</v>
      </c>
      <c r="O40" s="198">
        <v>0.13</v>
      </c>
      <c r="P40" s="189">
        <f t="shared" ref="P40:P103" si="16">N40-O40</f>
        <v>-2.0000000000000004E-2</v>
      </c>
      <c r="Q40" s="198">
        <v>0.13</v>
      </c>
      <c r="R40" s="198">
        <v>0.13</v>
      </c>
      <c r="S40" s="189">
        <f t="shared" ref="S40:S103" si="17">Q40-R40</f>
        <v>0</v>
      </c>
      <c r="T40" s="198">
        <v>0.1</v>
      </c>
      <c r="U40" s="198">
        <v>0.13</v>
      </c>
      <c r="V40" s="189">
        <f t="shared" ref="V40:V103" si="18">T40-U40</f>
        <v>-0.03</v>
      </c>
      <c r="W40" s="198">
        <v>0.19</v>
      </c>
      <c r="X40" s="198">
        <v>0.13</v>
      </c>
      <c r="Y40" s="189">
        <f t="shared" ref="Y40:Y103" si="19">W40-X40</f>
        <v>0.06</v>
      </c>
      <c r="Z40" s="198">
        <v>0.18</v>
      </c>
      <c r="AA40" s="198">
        <v>0.13</v>
      </c>
      <c r="AB40" s="189">
        <f t="shared" ref="AB40:AB103" si="20">Z40-AA40</f>
        <v>4.9999999999999989E-2</v>
      </c>
      <c r="AC40" s="198">
        <v>0.16</v>
      </c>
      <c r="AD40" s="198">
        <v>0.13</v>
      </c>
      <c r="AE40" s="189">
        <f t="shared" ref="AE40:AE103" si="21">AC40-AD40</f>
        <v>0.03</v>
      </c>
      <c r="AF40" s="5">
        <f t="shared" ref="AF40:AF73" si="22">AVERAGE(D40,G40,J40,M40,P40,S40,V40,Y40,AB40,AE40)</f>
        <v>6.9999999999999967E-3</v>
      </c>
      <c r="AG40" s="96">
        <v>8252.52</v>
      </c>
      <c r="AH40" s="198">
        <f t="shared" ref="AH40:AH72" si="23">AG40/$AG$74</f>
        <v>0.18944304911550219</v>
      </c>
      <c r="AI40" s="134">
        <f t="shared" ref="AI40:AI72" si="24">AH40*AF40</f>
        <v>1.3261013438085147E-3</v>
      </c>
      <c r="AJ40">
        <v>15901.08</v>
      </c>
      <c r="AK40" s="96">
        <v>1.64</v>
      </c>
      <c r="AL40" s="96">
        <v>0.69</v>
      </c>
    </row>
    <row r="41" spans="1:39">
      <c r="A41" s="198" t="s">
        <v>3024</v>
      </c>
      <c r="B41" s="198" t="s">
        <v>13</v>
      </c>
      <c r="C41" s="198">
        <v>0.13</v>
      </c>
      <c r="D41" s="189" t="s">
        <v>13</v>
      </c>
      <c r="E41" s="198">
        <v>0.14000000000000001</v>
      </c>
      <c r="F41" s="198">
        <v>0.13</v>
      </c>
      <c r="G41" s="189">
        <f t="shared" si="13"/>
        <v>1.0000000000000009E-2</v>
      </c>
      <c r="H41" s="198">
        <v>0.05</v>
      </c>
      <c r="I41" s="198">
        <v>0.13</v>
      </c>
      <c r="J41" s="189">
        <f t="shared" si="14"/>
        <v>-0.08</v>
      </c>
      <c r="K41" s="198">
        <v>0.11</v>
      </c>
      <c r="L41" s="198">
        <v>0.13</v>
      </c>
      <c r="M41" s="189">
        <f t="shared" si="15"/>
        <v>-2.0000000000000004E-2</v>
      </c>
      <c r="N41" s="198">
        <v>0.05</v>
      </c>
      <c r="O41" s="198">
        <v>0.13</v>
      </c>
      <c r="P41" s="189">
        <f t="shared" si="16"/>
        <v>-0.08</v>
      </c>
      <c r="Q41" s="198">
        <v>0.01</v>
      </c>
      <c r="R41" s="198">
        <v>0.13</v>
      </c>
      <c r="S41" s="189">
        <f t="shared" si="17"/>
        <v>-0.12000000000000001</v>
      </c>
      <c r="T41" s="198">
        <v>0.12</v>
      </c>
      <c r="U41" s="198">
        <v>0.13</v>
      </c>
      <c r="V41" s="189">
        <f t="shared" si="18"/>
        <v>-1.0000000000000009E-2</v>
      </c>
      <c r="W41" s="198">
        <v>0.26</v>
      </c>
      <c r="X41" s="198">
        <v>0.13</v>
      </c>
      <c r="Y41" s="189">
        <f t="shared" si="19"/>
        <v>0.13</v>
      </c>
      <c r="Z41" s="198">
        <v>0.13</v>
      </c>
      <c r="AA41" s="198">
        <v>0.13</v>
      </c>
      <c r="AB41" s="189">
        <f t="shared" si="20"/>
        <v>0</v>
      </c>
      <c r="AC41" s="198">
        <v>0.2</v>
      </c>
      <c r="AD41" s="198">
        <v>0.13</v>
      </c>
      <c r="AE41" s="189">
        <f t="shared" si="21"/>
        <v>7.0000000000000007E-2</v>
      </c>
      <c r="AF41" s="5">
        <f t="shared" si="22"/>
        <v>-1.1111111111111108E-2</v>
      </c>
      <c r="AG41" s="96">
        <v>3699.31</v>
      </c>
      <c r="AH41" s="198">
        <f t="shared" si="23"/>
        <v>8.492055348226582E-2</v>
      </c>
      <c r="AI41" s="134">
        <f t="shared" si="24"/>
        <v>-9.4356170535850889E-4</v>
      </c>
      <c r="AJ41">
        <v>4078.08</v>
      </c>
      <c r="AK41" s="96">
        <v>0.7</v>
      </c>
      <c r="AL41" s="96">
        <v>1.97</v>
      </c>
    </row>
    <row r="42" spans="1:39">
      <c r="A42" s="198" t="s">
        <v>3025</v>
      </c>
      <c r="B42" s="198">
        <v>0.24</v>
      </c>
      <c r="C42" s="198">
        <v>0.13</v>
      </c>
      <c r="D42" s="189">
        <f t="shared" ref="D42:D105" si="25">B42-C42</f>
        <v>0.10999999999999999</v>
      </c>
      <c r="E42" s="198">
        <v>7.0000000000000007E-2</v>
      </c>
      <c r="F42" s="198">
        <v>0.13</v>
      </c>
      <c r="G42" s="189">
        <f t="shared" si="13"/>
        <v>-0.06</v>
      </c>
      <c r="H42" s="198">
        <v>0.13</v>
      </c>
      <c r="I42" s="198">
        <v>0.13</v>
      </c>
      <c r="J42" s="189">
        <f t="shared" si="14"/>
        <v>0</v>
      </c>
      <c r="K42" s="198">
        <v>0.17</v>
      </c>
      <c r="L42" s="198">
        <v>0.13</v>
      </c>
      <c r="M42" s="189">
        <f t="shared" si="15"/>
        <v>4.0000000000000008E-2</v>
      </c>
      <c r="N42" s="198">
        <v>0.06</v>
      </c>
      <c r="O42" s="198">
        <v>0.13</v>
      </c>
      <c r="P42" s="189">
        <f t="shared" si="16"/>
        <v>-7.0000000000000007E-2</v>
      </c>
      <c r="Q42" s="198">
        <v>0.04</v>
      </c>
      <c r="R42" s="198">
        <v>0.13</v>
      </c>
      <c r="S42" s="189">
        <f t="shared" si="17"/>
        <v>-0.09</v>
      </c>
      <c r="T42" s="198">
        <v>0.06</v>
      </c>
      <c r="U42" s="198">
        <v>0.13</v>
      </c>
      <c r="V42" s="189">
        <f t="shared" si="18"/>
        <v>-7.0000000000000007E-2</v>
      </c>
      <c r="W42" s="198">
        <v>0.12</v>
      </c>
      <c r="X42" s="198">
        <v>0.13</v>
      </c>
      <c r="Y42" s="189">
        <f t="shared" si="19"/>
        <v>-1.0000000000000009E-2</v>
      </c>
      <c r="Z42" s="198">
        <v>0.08</v>
      </c>
      <c r="AA42" s="198">
        <v>0.13</v>
      </c>
      <c r="AB42" s="189">
        <f t="shared" si="20"/>
        <v>-0.05</v>
      </c>
      <c r="AC42" s="198">
        <v>7.0000000000000007E-2</v>
      </c>
      <c r="AD42" s="198">
        <v>0.13</v>
      </c>
      <c r="AE42" s="189">
        <f t="shared" si="21"/>
        <v>-0.06</v>
      </c>
      <c r="AF42" s="5">
        <f t="shared" si="22"/>
        <v>-2.6000000000000002E-2</v>
      </c>
      <c r="AG42" s="96">
        <v>1998.44</v>
      </c>
      <c r="AH42" s="198">
        <f t="shared" si="23"/>
        <v>4.5875752748782694E-2</v>
      </c>
      <c r="AI42" s="134">
        <f t="shared" si="24"/>
        <v>-1.1927695714683501E-3</v>
      </c>
      <c r="AJ42">
        <v>2201.36</v>
      </c>
      <c r="AK42" s="96">
        <v>0.65</v>
      </c>
      <c r="AL42" s="96">
        <v>-0.25</v>
      </c>
    </row>
    <row r="43" spans="1:39">
      <c r="A43" s="198" t="s">
        <v>3026</v>
      </c>
      <c r="B43" s="198">
        <v>0.09</v>
      </c>
      <c r="C43" s="198">
        <v>0.13</v>
      </c>
      <c r="D43" s="189">
        <f t="shared" si="25"/>
        <v>-4.0000000000000008E-2</v>
      </c>
      <c r="E43" s="198">
        <v>7.0000000000000007E-2</v>
      </c>
      <c r="F43" s="198">
        <v>0.13</v>
      </c>
      <c r="G43" s="189">
        <f t="shared" si="13"/>
        <v>-0.06</v>
      </c>
      <c r="H43" s="198">
        <v>7.0000000000000007E-2</v>
      </c>
      <c r="I43" s="198">
        <v>0.13</v>
      </c>
      <c r="J43" s="189">
        <f t="shared" si="14"/>
        <v>-0.06</v>
      </c>
      <c r="K43" s="198" t="s">
        <v>13</v>
      </c>
      <c r="L43" s="198">
        <v>0.13</v>
      </c>
      <c r="M43" s="189" t="s">
        <v>13</v>
      </c>
      <c r="N43" s="198">
        <v>0</v>
      </c>
      <c r="O43" s="198">
        <v>0.13</v>
      </c>
      <c r="P43" s="189">
        <f t="shared" si="16"/>
        <v>-0.13</v>
      </c>
      <c r="Q43" s="198">
        <v>-0.02</v>
      </c>
      <c r="R43" s="198">
        <v>0.13</v>
      </c>
      <c r="S43" s="189">
        <f t="shared" si="17"/>
        <v>-0.15</v>
      </c>
      <c r="T43" s="198">
        <v>0.05</v>
      </c>
      <c r="U43" s="198">
        <v>0.13</v>
      </c>
      <c r="V43" s="189">
        <f t="shared" si="18"/>
        <v>-0.08</v>
      </c>
      <c r="W43" s="198">
        <v>0.21</v>
      </c>
      <c r="X43" s="198">
        <v>0.13</v>
      </c>
      <c r="Y43" s="189">
        <f t="shared" si="19"/>
        <v>7.9999999999999988E-2</v>
      </c>
      <c r="Z43" s="198">
        <v>0.11</v>
      </c>
      <c r="AA43" s="198">
        <v>0.13</v>
      </c>
      <c r="AB43" s="189">
        <f t="shared" si="20"/>
        <v>-2.0000000000000004E-2</v>
      </c>
      <c r="AC43" s="198">
        <v>0.13</v>
      </c>
      <c r="AD43" s="198">
        <v>0.13</v>
      </c>
      <c r="AE43" s="189">
        <f t="shared" si="21"/>
        <v>0</v>
      </c>
      <c r="AF43" s="5">
        <f t="shared" si="22"/>
        <v>-5.1111111111111121E-2</v>
      </c>
      <c r="AG43" s="96">
        <v>2831.63</v>
      </c>
      <c r="AH43" s="198">
        <f t="shared" si="23"/>
        <v>6.5002280656930173E-2</v>
      </c>
      <c r="AI43" s="134">
        <f t="shared" si="24"/>
        <v>-3.3223387891319874E-3</v>
      </c>
      <c r="AJ43">
        <v>3438.88</v>
      </c>
      <c r="AK43" s="96">
        <v>1.38</v>
      </c>
      <c r="AL43" s="96">
        <v>-8.39</v>
      </c>
    </row>
    <row r="44" spans="1:39">
      <c r="A44" s="198" t="s">
        <v>3027</v>
      </c>
      <c r="B44" s="198">
        <v>0.17</v>
      </c>
      <c r="C44" s="198">
        <v>0.13</v>
      </c>
      <c r="D44" s="189">
        <f t="shared" si="25"/>
        <v>4.0000000000000008E-2</v>
      </c>
      <c r="E44" s="198" t="s">
        <v>13</v>
      </c>
      <c r="F44" s="198">
        <v>0.13</v>
      </c>
      <c r="G44" s="189" t="s">
        <v>13</v>
      </c>
      <c r="H44" s="198">
        <v>0.09</v>
      </c>
      <c r="I44" s="198">
        <v>0.13</v>
      </c>
      <c r="J44" s="189">
        <f t="shared" si="14"/>
        <v>-4.0000000000000008E-2</v>
      </c>
      <c r="K44" s="198">
        <v>0.06</v>
      </c>
      <c r="L44" s="198">
        <v>0.13</v>
      </c>
      <c r="M44" s="189">
        <f t="shared" si="15"/>
        <v>-7.0000000000000007E-2</v>
      </c>
      <c r="N44" s="198">
        <v>-0.01</v>
      </c>
      <c r="O44" s="198">
        <v>0.13</v>
      </c>
      <c r="P44" s="189">
        <f t="shared" si="16"/>
        <v>-0.14000000000000001</v>
      </c>
      <c r="Q44" s="198">
        <v>-0.15</v>
      </c>
      <c r="R44" s="198">
        <v>0.13</v>
      </c>
      <c r="S44" s="189">
        <f t="shared" si="17"/>
        <v>-0.28000000000000003</v>
      </c>
      <c r="T44" s="198">
        <v>-0.14000000000000001</v>
      </c>
      <c r="U44" s="198">
        <v>0.13</v>
      </c>
      <c r="V44" s="189">
        <f t="shared" si="18"/>
        <v>-0.27</v>
      </c>
      <c r="W44" s="198">
        <v>-0.03</v>
      </c>
      <c r="X44" s="198">
        <v>0.13</v>
      </c>
      <c r="Y44" s="189">
        <f t="shared" si="19"/>
        <v>-0.16</v>
      </c>
      <c r="Z44" s="198">
        <v>-0.45</v>
      </c>
      <c r="AA44" s="198">
        <v>0.13</v>
      </c>
      <c r="AB44" s="189">
        <f t="shared" si="20"/>
        <v>-0.58000000000000007</v>
      </c>
      <c r="AC44" s="198">
        <v>-0.46</v>
      </c>
      <c r="AD44" s="198">
        <v>0.13</v>
      </c>
      <c r="AE44" s="189">
        <f t="shared" si="21"/>
        <v>-0.59000000000000008</v>
      </c>
      <c r="AF44" s="5">
        <f t="shared" si="22"/>
        <v>-0.23222222222222222</v>
      </c>
      <c r="AG44" s="96">
        <v>1877.7</v>
      </c>
      <c r="AH44" s="198">
        <f t="shared" si="23"/>
        <v>4.3104071644077015E-2</v>
      </c>
      <c r="AI44" s="134">
        <f t="shared" si="24"/>
        <v>-1.0009723304013439E-2</v>
      </c>
      <c r="AJ44">
        <v>6021</v>
      </c>
      <c r="AK44" s="96" t="s">
        <v>13</v>
      </c>
      <c r="AL44" s="96">
        <v>-22.42</v>
      </c>
    </row>
    <row r="45" spans="1:39">
      <c r="A45" s="198" t="s">
        <v>3028</v>
      </c>
      <c r="B45" s="198" t="s">
        <v>13</v>
      </c>
      <c r="C45" s="198">
        <v>0.13</v>
      </c>
      <c r="D45" s="189" t="s">
        <v>13</v>
      </c>
      <c r="E45" s="198">
        <v>0.11</v>
      </c>
      <c r="F45" s="198">
        <v>0.13</v>
      </c>
      <c r="G45" s="189">
        <f t="shared" si="13"/>
        <v>-2.0000000000000004E-2</v>
      </c>
      <c r="H45" s="198">
        <v>0.1</v>
      </c>
      <c r="I45" s="198">
        <v>0.13</v>
      </c>
      <c r="J45" s="189">
        <f t="shared" si="14"/>
        <v>-0.03</v>
      </c>
      <c r="K45" s="198">
        <v>0.09</v>
      </c>
      <c r="L45" s="198">
        <v>0.13</v>
      </c>
      <c r="M45" s="189">
        <f t="shared" si="15"/>
        <v>-4.0000000000000008E-2</v>
      </c>
      <c r="N45" s="198">
        <v>0.04</v>
      </c>
      <c r="O45" s="198">
        <v>0.13</v>
      </c>
      <c r="P45" s="189">
        <f t="shared" si="16"/>
        <v>-0.09</v>
      </c>
      <c r="Q45" s="198">
        <v>0.05</v>
      </c>
      <c r="R45" s="198">
        <v>0.13</v>
      </c>
      <c r="S45" s="189">
        <f t="shared" si="17"/>
        <v>-0.08</v>
      </c>
      <c r="T45" s="198">
        <v>0.08</v>
      </c>
      <c r="U45" s="198">
        <v>0.13</v>
      </c>
      <c r="V45" s="189">
        <f t="shared" si="18"/>
        <v>-0.05</v>
      </c>
      <c r="W45" s="198">
        <v>0.19</v>
      </c>
      <c r="X45" s="198">
        <v>0.13</v>
      </c>
      <c r="Y45" s="189">
        <f t="shared" si="19"/>
        <v>0.06</v>
      </c>
      <c r="Z45" s="198">
        <v>0.12</v>
      </c>
      <c r="AA45" s="198">
        <v>0.13</v>
      </c>
      <c r="AB45" s="189">
        <f t="shared" si="20"/>
        <v>-1.0000000000000009E-2</v>
      </c>
      <c r="AC45" s="198">
        <v>0.15</v>
      </c>
      <c r="AD45" s="198">
        <v>0.13</v>
      </c>
      <c r="AE45" s="189">
        <f t="shared" si="21"/>
        <v>1.999999999999999E-2</v>
      </c>
      <c r="AF45" s="5">
        <f t="shared" si="22"/>
        <v>-2.6666666666666668E-2</v>
      </c>
      <c r="AG45" s="96">
        <v>2661.85</v>
      </c>
      <c r="AH45" s="198">
        <f t="shared" si="23"/>
        <v>6.110484800862033E-2</v>
      </c>
      <c r="AI45" s="134">
        <f t="shared" si="24"/>
        <v>-1.6294626135632088E-3</v>
      </c>
      <c r="AJ45">
        <v>3173.94</v>
      </c>
      <c r="AK45" s="96">
        <v>1.1100000000000001</v>
      </c>
      <c r="AL45" s="96">
        <v>4.63</v>
      </c>
    </row>
    <row r="46" spans="1:39">
      <c r="A46" s="198" t="s">
        <v>3029</v>
      </c>
      <c r="B46" s="198">
        <v>0.09</v>
      </c>
      <c r="C46" s="198">
        <v>0.13</v>
      </c>
      <c r="D46" s="189">
        <f t="shared" si="25"/>
        <v>-4.0000000000000008E-2</v>
      </c>
      <c r="E46" s="198">
        <v>0.02</v>
      </c>
      <c r="F46" s="198">
        <v>0.13</v>
      </c>
      <c r="G46" s="189">
        <f t="shared" si="13"/>
        <v>-0.11</v>
      </c>
      <c r="H46" s="198">
        <v>0.04</v>
      </c>
      <c r="I46" s="198">
        <v>0.13</v>
      </c>
      <c r="J46" s="189">
        <f t="shared" si="14"/>
        <v>-0.09</v>
      </c>
      <c r="K46" s="198">
        <v>7.0000000000000007E-2</v>
      </c>
      <c r="L46" s="198">
        <v>0.13</v>
      </c>
      <c r="M46" s="189">
        <f t="shared" si="15"/>
        <v>-0.06</v>
      </c>
      <c r="N46" s="198">
        <v>0.06</v>
      </c>
      <c r="O46" s="198">
        <v>0.13</v>
      </c>
      <c r="P46" s="189">
        <f t="shared" si="16"/>
        <v>-7.0000000000000007E-2</v>
      </c>
      <c r="Q46" s="198">
        <v>0.05</v>
      </c>
      <c r="R46" s="198">
        <v>0.13</v>
      </c>
      <c r="S46" s="189">
        <f t="shared" si="17"/>
        <v>-0.08</v>
      </c>
      <c r="T46" s="198">
        <v>0.08</v>
      </c>
      <c r="U46" s="198">
        <v>0.13</v>
      </c>
      <c r="V46" s="189">
        <f t="shared" si="18"/>
        <v>-0.05</v>
      </c>
      <c r="W46" s="198">
        <v>0.17</v>
      </c>
      <c r="X46" s="198">
        <v>0.13</v>
      </c>
      <c r="Y46" s="189">
        <f t="shared" si="19"/>
        <v>4.0000000000000008E-2</v>
      </c>
      <c r="Z46" s="198">
        <v>0.09</v>
      </c>
      <c r="AA46" s="198">
        <v>0.13</v>
      </c>
      <c r="AB46" s="189">
        <f t="shared" si="20"/>
        <v>-4.0000000000000008E-2</v>
      </c>
      <c r="AC46" s="198">
        <v>0.1</v>
      </c>
      <c r="AD46" s="198">
        <v>0.13</v>
      </c>
      <c r="AE46" s="189">
        <f t="shared" si="21"/>
        <v>-0.03</v>
      </c>
      <c r="AF46" s="5">
        <f t="shared" si="22"/>
        <v>-5.3000000000000012E-2</v>
      </c>
      <c r="AG46" s="96">
        <v>2311.1</v>
      </c>
      <c r="AH46" s="198">
        <f t="shared" si="23"/>
        <v>5.3053107512715761E-2</v>
      </c>
      <c r="AI46" s="134">
        <f t="shared" si="24"/>
        <v>-2.8118146981739359E-3</v>
      </c>
      <c r="AJ46">
        <v>2689.25</v>
      </c>
      <c r="AK46" s="96">
        <v>0.48</v>
      </c>
      <c r="AL46" s="96">
        <v>-11.06</v>
      </c>
    </row>
    <row r="47" spans="1:39">
      <c r="A47" s="198" t="s">
        <v>3030</v>
      </c>
      <c r="B47" s="198">
        <v>0.03</v>
      </c>
      <c r="C47" s="198">
        <v>0.13</v>
      </c>
      <c r="D47" s="189">
        <f t="shared" si="25"/>
        <v>-0.1</v>
      </c>
      <c r="E47" s="198">
        <v>7.0000000000000007E-2</v>
      </c>
      <c r="F47" s="198">
        <v>0.13</v>
      </c>
      <c r="G47" s="189">
        <f t="shared" si="13"/>
        <v>-0.06</v>
      </c>
      <c r="H47" s="198">
        <v>0.02</v>
      </c>
      <c r="I47" s="198">
        <v>0.13</v>
      </c>
      <c r="J47" s="189">
        <f t="shared" si="14"/>
        <v>-0.11</v>
      </c>
      <c r="K47" s="198" t="s">
        <v>13</v>
      </c>
      <c r="L47" s="198">
        <v>0.13</v>
      </c>
      <c r="M47" s="189" t="s">
        <v>13</v>
      </c>
      <c r="N47" s="198">
        <v>-0.05</v>
      </c>
      <c r="O47" s="198">
        <v>0.13</v>
      </c>
      <c r="P47" s="189">
        <f t="shared" si="16"/>
        <v>-0.18</v>
      </c>
      <c r="Q47" s="198">
        <v>-0.04</v>
      </c>
      <c r="R47" s="198">
        <v>0.13</v>
      </c>
      <c r="S47" s="189">
        <f t="shared" si="17"/>
        <v>-0.17</v>
      </c>
      <c r="T47" s="198">
        <v>7.0000000000000007E-2</v>
      </c>
      <c r="U47" s="198">
        <v>0.13</v>
      </c>
      <c r="V47" s="189">
        <f t="shared" si="18"/>
        <v>-0.06</v>
      </c>
      <c r="W47" s="198">
        <v>7.0000000000000007E-2</v>
      </c>
      <c r="X47" s="198">
        <v>0.13</v>
      </c>
      <c r="Y47" s="189">
        <f t="shared" si="19"/>
        <v>-0.06</v>
      </c>
      <c r="Z47" s="198">
        <v>0.02</v>
      </c>
      <c r="AA47" s="198">
        <v>0.13</v>
      </c>
      <c r="AB47" s="189">
        <f t="shared" si="20"/>
        <v>-0.11</v>
      </c>
      <c r="AC47" s="198">
        <v>0.02</v>
      </c>
      <c r="AD47" s="198">
        <v>0.13</v>
      </c>
      <c r="AE47" s="189">
        <f t="shared" si="21"/>
        <v>-0.11</v>
      </c>
      <c r="AF47" s="5">
        <f t="shared" si="22"/>
        <v>-0.10666666666666666</v>
      </c>
      <c r="AG47" s="96">
        <v>7809.22</v>
      </c>
      <c r="AH47" s="198">
        <f t="shared" si="23"/>
        <v>0.17926675100620926</v>
      </c>
      <c r="AI47" s="134">
        <f t="shared" si="24"/>
        <v>-1.9121786773995654E-2</v>
      </c>
      <c r="AJ47">
        <v>11702.34</v>
      </c>
      <c r="AK47" s="96">
        <v>1.93</v>
      </c>
      <c r="AL47" s="96">
        <v>-26.65</v>
      </c>
    </row>
    <row r="48" spans="1:39">
      <c r="A48" s="198" t="s">
        <v>3031</v>
      </c>
      <c r="B48" s="198">
        <v>0.05</v>
      </c>
      <c r="C48" s="198">
        <v>0.13</v>
      </c>
      <c r="D48" s="189">
        <f t="shared" si="25"/>
        <v>-0.08</v>
      </c>
      <c r="E48" s="198">
        <v>7.0000000000000007E-2</v>
      </c>
      <c r="F48" s="198">
        <v>0.13</v>
      </c>
      <c r="G48" s="189">
        <f t="shared" si="13"/>
        <v>-0.06</v>
      </c>
      <c r="H48" s="198">
        <v>0.1</v>
      </c>
      <c r="I48" s="198">
        <v>0.13</v>
      </c>
      <c r="J48" s="189">
        <f t="shared" si="14"/>
        <v>-0.03</v>
      </c>
      <c r="K48" s="198">
        <v>7.0000000000000007E-2</v>
      </c>
      <c r="L48" s="198">
        <v>0.13</v>
      </c>
      <c r="M48" s="189">
        <f t="shared" si="15"/>
        <v>-0.06</v>
      </c>
      <c r="N48" s="198" t="s">
        <v>13</v>
      </c>
      <c r="O48" s="198">
        <v>0.13</v>
      </c>
      <c r="P48" s="189" t="s">
        <v>13</v>
      </c>
      <c r="Q48" s="198">
        <v>0.08</v>
      </c>
      <c r="R48" s="198">
        <v>0.13</v>
      </c>
      <c r="S48" s="189">
        <f t="shared" si="17"/>
        <v>-0.05</v>
      </c>
      <c r="T48" s="198">
        <v>0.11</v>
      </c>
      <c r="U48" s="198">
        <v>0.13</v>
      </c>
      <c r="V48" s="189">
        <f t="shared" si="18"/>
        <v>-2.0000000000000004E-2</v>
      </c>
      <c r="W48" s="198">
        <v>0.32</v>
      </c>
      <c r="X48" s="198">
        <v>0.13</v>
      </c>
      <c r="Y48" s="189">
        <f t="shared" si="19"/>
        <v>0.19</v>
      </c>
      <c r="Z48" s="198">
        <v>0.17</v>
      </c>
      <c r="AA48" s="198">
        <v>0.13</v>
      </c>
      <c r="AB48" s="189">
        <f t="shared" si="20"/>
        <v>4.0000000000000008E-2</v>
      </c>
      <c r="AC48" s="198">
        <v>0.14000000000000001</v>
      </c>
      <c r="AD48" s="198">
        <v>0.13</v>
      </c>
      <c r="AE48" s="189">
        <f t="shared" si="21"/>
        <v>1.0000000000000009E-2</v>
      </c>
      <c r="AF48" s="5">
        <f t="shared" si="22"/>
        <v>-6.6666666666666697E-3</v>
      </c>
      <c r="AG48" s="96">
        <v>860.19</v>
      </c>
      <c r="AH48" s="198">
        <f t="shared" si="23"/>
        <v>1.9746334019022531E-2</v>
      </c>
      <c r="AI48" s="134">
        <f t="shared" si="24"/>
        <v>-1.3164222679348361E-4</v>
      </c>
      <c r="AJ48">
        <v>1126.73</v>
      </c>
      <c r="AK48" s="96">
        <v>0.86</v>
      </c>
      <c r="AL48" s="96">
        <v>11.96</v>
      </c>
    </row>
    <row r="49" spans="1:38">
      <c r="A49" s="198" t="s">
        <v>3032</v>
      </c>
      <c r="B49" s="198" t="s">
        <v>13</v>
      </c>
      <c r="C49" s="198">
        <v>0.13</v>
      </c>
      <c r="D49" s="189" t="s">
        <v>13</v>
      </c>
      <c r="E49" s="198" t="s">
        <v>13</v>
      </c>
      <c r="F49" s="198">
        <v>0.13</v>
      </c>
      <c r="G49" s="189" t="s">
        <v>13</v>
      </c>
      <c r="H49" s="198" t="s">
        <v>13</v>
      </c>
      <c r="I49" s="198">
        <v>0.13</v>
      </c>
      <c r="J49" s="189" t="s">
        <v>13</v>
      </c>
      <c r="K49" s="198" t="s">
        <v>13</v>
      </c>
      <c r="L49" s="198">
        <v>0.13</v>
      </c>
      <c r="M49" s="189" t="s">
        <v>13</v>
      </c>
      <c r="N49" s="198" t="s">
        <v>13</v>
      </c>
      <c r="O49" s="198">
        <v>0.13</v>
      </c>
      <c r="P49" s="189" t="s">
        <v>13</v>
      </c>
      <c r="Q49" s="198" t="s">
        <v>13</v>
      </c>
      <c r="R49" s="198">
        <v>0.13</v>
      </c>
      <c r="S49" s="189" t="s">
        <v>13</v>
      </c>
      <c r="T49" s="198" t="s">
        <v>13</v>
      </c>
      <c r="U49" s="198">
        <v>0.13</v>
      </c>
      <c r="V49" s="189" t="s">
        <v>13</v>
      </c>
      <c r="W49" s="198">
        <v>0.46</v>
      </c>
      <c r="X49" s="198">
        <v>0.13</v>
      </c>
      <c r="Y49" s="189">
        <f t="shared" si="19"/>
        <v>0.33</v>
      </c>
      <c r="Z49" s="198">
        <v>0.13</v>
      </c>
      <c r="AA49" s="198">
        <v>0.13</v>
      </c>
      <c r="AB49" s="189">
        <f t="shared" si="20"/>
        <v>0</v>
      </c>
      <c r="AC49" s="198">
        <v>0.13</v>
      </c>
      <c r="AD49" s="198">
        <v>0.13</v>
      </c>
      <c r="AE49" s="189">
        <f t="shared" si="21"/>
        <v>0</v>
      </c>
      <c r="AF49" s="5">
        <f t="shared" si="22"/>
        <v>0.11</v>
      </c>
      <c r="AG49" s="96">
        <v>2163.7199999999998</v>
      </c>
      <c r="AH49" s="198">
        <f t="shared" si="23"/>
        <v>4.966988437861336E-2</v>
      </c>
      <c r="AI49" s="134">
        <f t="shared" si="24"/>
        <v>5.4636872816474693E-3</v>
      </c>
      <c r="AJ49">
        <v>2433.29</v>
      </c>
      <c r="AK49" s="96">
        <v>3.09</v>
      </c>
      <c r="AL49" s="96" t="s">
        <v>13</v>
      </c>
    </row>
    <row r="50" spans="1:38">
      <c r="A50" s="198" t="s">
        <v>3033</v>
      </c>
      <c r="B50" s="198" t="s">
        <v>13</v>
      </c>
      <c r="C50" s="198">
        <v>0.13</v>
      </c>
      <c r="D50" s="189" t="s">
        <v>13</v>
      </c>
      <c r="E50" s="198" t="s">
        <v>13</v>
      </c>
      <c r="F50" s="198">
        <v>0.13</v>
      </c>
      <c r="G50" s="189" t="s">
        <v>13</v>
      </c>
      <c r="H50" s="198" t="s">
        <v>13</v>
      </c>
      <c r="I50" s="198">
        <v>0.13</v>
      </c>
      <c r="J50" s="189" t="s">
        <v>13</v>
      </c>
      <c r="K50" s="198" t="s">
        <v>13</v>
      </c>
      <c r="L50" s="198">
        <v>0.13</v>
      </c>
      <c r="M50" s="189" t="s">
        <v>13</v>
      </c>
      <c r="N50" s="198" t="s">
        <v>13</v>
      </c>
      <c r="O50" s="198">
        <v>0.13</v>
      </c>
      <c r="P50" s="189" t="s">
        <v>13</v>
      </c>
      <c r="Q50" s="198" t="s">
        <v>13</v>
      </c>
      <c r="R50" s="198">
        <v>0.13</v>
      </c>
      <c r="S50" s="189" t="s">
        <v>13</v>
      </c>
      <c r="T50" s="198">
        <v>7.0000000000000007E-2</v>
      </c>
      <c r="U50" s="198">
        <v>0.13</v>
      </c>
      <c r="V50" s="189">
        <f t="shared" si="18"/>
        <v>-0.06</v>
      </c>
      <c r="W50" s="198">
        <v>0.08</v>
      </c>
      <c r="X50" s="198">
        <v>0.13</v>
      </c>
      <c r="Y50" s="189">
        <f t="shared" si="19"/>
        <v>-0.05</v>
      </c>
      <c r="Z50" s="198">
        <v>0.04</v>
      </c>
      <c r="AA50" s="198">
        <v>0.13</v>
      </c>
      <c r="AB50" s="189">
        <f t="shared" si="20"/>
        <v>-0.09</v>
      </c>
      <c r="AC50" s="198">
        <v>0.02</v>
      </c>
      <c r="AD50" s="198">
        <v>0.13</v>
      </c>
      <c r="AE50" s="189">
        <f t="shared" si="21"/>
        <v>-0.11</v>
      </c>
      <c r="AF50" s="5">
        <f t="shared" si="22"/>
        <v>-7.7499999999999999E-2</v>
      </c>
      <c r="AG50" s="96">
        <v>497.08</v>
      </c>
      <c r="AH50" s="198">
        <f t="shared" si="23"/>
        <v>1.1410860059028492E-2</v>
      </c>
      <c r="AI50" s="134">
        <f t="shared" si="24"/>
        <v>-8.843416545747081E-4</v>
      </c>
      <c r="AJ50">
        <v>570.03</v>
      </c>
      <c r="AK50" s="96">
        <v>1.77</v>
      </c>
      <c r="AL50" s="96"/>
    </row>
    <row r="51" spans="1:38">
      <c r="A51" s="198" t="s">
        <v>3034</v>
      </c>
      <c r="B51" s="198">
        <v>0.02</v>
      </c>
      <c r="C51" s="198">
        <v>0.13</v>
      </c>
      <c r="D51" s="189">
        <f t="shared" si="25"/>
        <v>-0.11</v>
      </c>
      <c r="E51" s="198">
        <v>0.06</v>
      </c>
      <c r="F51" s="198">
        <v>0.13</v>
      </c>
      <c r="G51" s="189">
        <f t="shared" si="13"/>
        <v>-7.0000000000000007E-2</v>
      </c>
      <c r="H51" s="198">
        <v>0</v>
      </c>
      <c r="I51" s="198">
        <v>0.13</v>
      </c>
      <c r="J51" s="189">
        <f t="shared" si="14"/>
        <v>-0.13</v>
      </c>
      <c r="K51" s="198">
        <v>0.09</v>
      </c>
      <c r="L51" s="198">
        <v>0.13</v>
      </c>
      <c r="M51" s="189">
        <f t="shared" si="15"/>
        <v>-4.0000000000000008E-2</v>
      </c>
      <c r="N51" s="198">
        <v>0.01</v>
      </c>
      <c r="O51" s="198">
        <v>0.13</v>
      </c>
      <c r="P51" s="189">
        <f t="shared" si="16"/>
        <v>-0.12000000000000001</v>
      </c>
      <c r="Q51" s="198">
        <v>-0.04</v>
      </c>
      <c r="R51" s="198">
        <v>0.13</v>
      </c>
      <c r="S51" s="189">
        <f t="shared" si="17"/>
        <v>-0.17</v>
      </c>
      <c r="T51" s="198">
        <v>0.09</v>
      </c>
      <c r="U51" s="198">
        <v>0.13</v>
      </c>
      <c r="V51" s="189">
        <f t="shared" si="18"/>
        <v>-4.0000000000000008E-2</v>
      </c>
      <c r="W51" s="198">
        <v>0.25</v>
      </c>
      <c r="X51" s="198">
        <v>0.13</v>
      </c>
      <c r="Y51" s="189">
        <f t="shared" si="19"/>
        <v>0.12</v>
      </c>
      <c r="Z51" s="198">
        <v>0.11</v>
      </c>
      <c r="AA51" s="198">
        <v>0.13</v>
      </c>
      <c r="AB51" s="189">
        <f t="shared" si="20"/>
        <v>-2.0000000000000004E-2</v>
      </c>
      <c r="AC51" s="198">
        <v>0.16</v>
      </c>
      <c r="AD51" s="198">
        <v>0.13</v>
      </c>
      <c r="AE51" s="189">
        <f t="shared" si="21"/>
        <v>0.03</v>
      </c>
      <c r="AF51" s="5">
        <f t="shared" si="22"/>
        <v>-5.5000000000000007E-2</v>
      </c>
      <c r="AG51" s="96">
        <v>951.32</v>
      </c>
      <c r="AH51" s="198">
        <f t="shared" si="23"/>
        <v>2.1838294422135245E-2</v>
      </c>
      <c r="AI51" s="134">
        <f t="shared" si="24"/>
        <v>-1.2011061932174385E-3</v>
      </c>
      <c r="AJ51">
        <v>1482.83</v>
      </c>
      <c r="AK51" s="96">
        <v>3.04</v>
      </c>
      <c r="AL51" s="96">
        <v>2.2200000000000002</v>
      </c>
    </row>
    <row r="52" spans="1:38">
      <c r="A52" s="198" t="s">
        <v>3035</v>
      </c>
      <c r="B52" s="198">
        <v>0.15</v>
      </c>
      <c r="C52" s="198">
        <v>0.13</v>
      </c>
      <c r="D52" s="189">
        <f t="shared" si="25"/>
        <v>1.999999999999999E-2</v>
      </c>
      <c r="E52" s="198">
        <v>0.04</v>
      </c>
      <c r="F52" s="198">
        <v>0.13</v>
      </c>
      <c r="G52" s="189">
        <f t="shared" si="13"/>
        <v>-0.09</v>
      </c>
      <c r="H52" s="198">
        <v>0.05</v>
      </c>
      <c r="I52" s="198">
        <v>0.13</v>
      </c>
      <c r="J52" s="189">
        <f t="shared" si="14"/>
        <v>-0.08</v>
      </c>
      <c r="K52" s="198">
        <v>0.09</v>
      </c>
      <c r="L52" s="198">
        <v>0.13</v>
      </c>
      <c r="M52" s="189">
        <f t="shared" si="15"/>
        <v>-4.0000000000000008E-2</v>
      </c>
      <c r="N52" s="198">
        <v>0.15</v>
      </c>
      <c r="O52" s="198">
        <v>0.13</v>
      </c>
      <c r="P52" s="189">
        <f t="shared" si="16"/>
        <v>1.999999999999999E-2</v>
      </c>
      <c r="Q52" s="198">
        <v>0.09</v>
      </c>
      <c r="R52" s="198">
        <v>0.13</v>
      </c>
      <c r="S52" s="189">
        <f t="shared" si="17"/>
        <v>-4.0000000000000008E-2</v>
      </c>
      <c r="T52" s="198">
        <v>0.11</v>
      </c>
      <c r="U52" s="198">
        <v>0.13</v>
      </c>
      <c r="V52" s="189">
        <f t="shared" si="18"/>
        <v>-2.0000000000000004E-2</v>
      </c>
      <c r="W52" s="198">
        <v>0.26</v>
      </c>
      <c r="X52" s="198">
        <v>0.13</v>
      </c>
      <c r="Y52" s="189">
        <f t="shared" si="19"/>
        <v>0.13</v>
      </c>
      <c r="Z52" s="198">
        <v>0.12</v>
      </c>
      <c r="AA52" s="198">
        <v>0.13</v>
      </c>
      <c r="AB52" s="189">
        <f t="shared" si="20"/>
        <v>-1.0000000000000009E-2</v>
      </c>
      <c r="AC52" s="198">
        <v>0.13</v>
      </c>
      <c r="AD52" s="198">
        <v>0.13</v>
      </c>
      <c r="AE52" s="189">
        <f t="shared" si="21"/>
        <v>0</v>
      </c>
      <c r="AF52" s="5">
        <f t="shared" si="22"/>
        <v>-1.1000000000000005E-2</v>
      </c>
      <c r="AG52" s="96">
        <v>1026.44</v>
      </c>
      <c r="AH52" s="198">
        <f t="shared" si="23"/>
        <v>2.3562732757280935E-2</v>
      </c>
      <c r="AI52" s="134">
        <f t="shared" si="24"/>
        <v>-2.5919006033009039E-4</v>
      </c>
      <c r="AJ52">
        <v>1326.65</v>
      </c>
      <c r="AK52" s="96">
        <v>0.95</v>
      </c>
      <c r="AL52" s="96">
        <v>2.37</v>
      </c>
    </row>
    <row r="53" spans="1:38">
      <c r="A53" s="198" t="s">
        <v>3036</v>
      </c>
      <c r="B53" s="198">
        <v>0.18</v>
      </c>
      <c r="C53" s="198">
        <v>0.13</v>
      </c>
      <c r="D53" s="189">
        <f t="shared" si="25"/>
        <v>4.9999999999999989E-2</v>
      </c>
      <c r="E53" s="198">
        <v>7.0000000000000007E-2</v>
      </c>
      <c r="F53" s="198">
        <v>0.13</v>
      </c>
      <c r="G53" s="189">
        <f t="shared" si="13"/>
        <v>-0.06</v>
      </c>
      <c r="H53" s="198">
        <v>0.12</v>
      </c>
      <c r="I53" s="198">
        <v>0.13</v>
      </c>
      <c r="J53" s="189">
        <f t="shared" si="14"/>
        <v>-1.0000000000000009E-2</v>
      </c>
      <c r="K53" s="198">
        <v>0.23</v>
      </c>
      <c r="L53" s="198">
        <v>0.13</v>
      </c>
      <c r="M53" s="189">
        <f t="shared" si="15"/>
        <v>0.1</v>
      </c>
      <c r="N53" s="198">
        <v>0.15</v>
      </c>
      <c r="O53" s="198">
        <v>0.13</v>
      </c>
      <c r="P53" s="189">
        <f t="shared" si="16"/>
        <v>1.999999999999999E-2</v>
      </c>
      <c r="Q53" s="198">
        <v>-7.0000000000000007E-2</v>
      </c>
      <c r="R53" s="198">
        <v>0.13</v>
      </c>
      <c r="S53" s="189">
        <f t="shared" si="17"/>
        <v>-0.2</v>
      </c>
      <c r="T53" s="198">
        <v>0.05</v>
      </c>
      <c r="U53" s="198">
        <v>0.13</v>
      </c>
      <c r="V53" s="189">
        <f t="shared" si="18"/>
        <v>-0.08</v>
      </c>
      <c r="W53" s="198">
        <v>0.22</v>
      </c>
      <c r="X53" s="198">
        <v>0.13</v>
      </c>
      <c r="Y53" s="189">
        <f t="shared" si="19"/>
        <v>0.09</v>
      </c>
      <c r="Z53" s="198">
        <v>0.01</v>
      </c>
      <c r="AA53" s="198">
        <v>0.13</v>
      </c>
      <c r="AB53" s="189">
        <f t="shared" si="20"/>
        <v>-0.12000000000000001</v>
      </c>
      <c r="AC53" s="198">
        <v>0.11</v>
      </c>
      <c r="AD53" s="198">
        <v>0.13</v>
      </c>
      <c r="AE53" s="189">
        <f t="shared" si="21"/>
        <v>-2.0000000000000004E-2</v>
      </c>
      <c r="AF53" s="5">
        <f t="shared" si="22"/>
        <v>-2.300000000000001E-2</v>
      </c>
      <c r="AG53" s="96">
        <v>555.39</v>
      </c>
      <c r="AH53" s="198">
        <f t="shared" si="23"/>
        <v>1.2749411700699756E-2</v>
      </c>
      <c r="AI53" s="134">
        <f t="shared" si="24"/>
        <v>-2.9323646911609449E-4</v>
      </c>
      <c r="AJ53">
        <v>610.91</v>
      </c>
      <c r="AK53" s="96">
        <v>0.82</v>
      </c>
      <c r="AL53" s="96">
        <v>-4.41</v>
      </c>
    </row>
    <row r="54" spans="1:38">
      <c r="A54" s="198" t="s">
        <v>3037</v>
      </c>
      <c r="B54" s="198">
        <v>-0.01</v>
      </c>
      <c r="C54" s="198">
        <v>0.13</v>
      </c>
      <c r="D54" s="189">
        <f t="shared" si="25"/>
        <v>-0.14000000000000001</v>
      </c>
      <c r="E54" s="198">
        <v>7.0000000000000007E-2</v>
      </c>
      <c r="F54" s="198">
        <v>0.13</v>
      </c>
      <c r="G54" s="189">
        <f t="shared" si="13"/>
        <v>-0.06</v>
      </c>
      <c r="H54" s="198">
        <v>0.15</v>
      </c>
      <c r="I54" s="198">
        <v>0.13</v>
      </c>
      <c r="J54" s="189">
        <f t="shared" si="14"/>
        <v>1.999999999999999E-2</v>
      </c>
      <c r="K54" s="198">
        <v>0.11</v>
      </c>
      <c r="L54" s="198">
        <v>0.13</v>
      </c>
      <c r="M54" s="189">
        <f t="shared" si="15"/>
        <v>-2.0000000000000004E-2</v>
      </c>
      <c r="N54" s="198">
        <v>0.01</v>
      </c>
      <c r="O54" s="198">
        <v>0.13</v>
      </c>
      <c r="P54" s="189">
        <f t="shared" si="16"/>
        <v>-0.12000000000000001</v>
      </c>
      <c r="Q54" s="198">
        <v>0.03</v>
      </c>
      <c r="R54" s="198">
        <v>0.13</v>
      </c>
      <c r="S54" s="189">
        <f t="shared" si="17"/>
        <v>-0.1</v>
      </c>
      <c r="T54" s="198">
        <v>0.14000000000000001</v>
      </c>
      <c r="U54" s="198">
        <v>0.13</v>
      </c>
      <c r="V54" s="189">
        <f t="shared" si="18"/>
        <v>1.0000000000000009E-2</v>
      </c>
      <c r="W54" s="198">
        <v>0.14000000000000001</v>
      </c>
      <c r="X54" s="198">
        <v>0.13</v>
      </c>
      <c r="Y54" s="189">
        <f t="shared" si="19"/>
        <v>1.0000000000000009E-2</v>
      </c>
      <c r="Z54" s="198">
        <v>-7.0000000000000007E-2</v>
      </c>
      <c r="AA54" s="198">
        <v>0.13</v>
      </c>
      <c r="AB54" s="189">
        <f t="shared" si="20"/>
        <v>-0.2</v>
      </c>
      <c r="AC54" s="198">
        <v>0.08</v>
      </c>
      <c r="AD54" s="198">
        <v>0.13</v>
      </c>
      <c r="AE54" s="189">
        <f t="shared" si="21"/>
        <v>-0.05</v>
      </c>
      <c r="AF54" s="5">
        <f t="shared" si="22"/>
        <v>-6.5000000000000016E-2</v>
      </c>
      <c r="AG54" s="96">
        <v>372.84</v>
      </c>
      <c r="AH54" s="198">
        <f t="shared" si="23"/>
        <v>8.558833717727898E-3</v>
      </c>
      <c r="AI54" s="134">
        <f t="shared" si="24"/>
        <v>-5.5632419165231356E-4</v>
      </c>
      <c r="AJ54">
        <v>560.84</v>
      </c>
      <c r="AK54" s="96" t="s">
        <v>13</v>
      </c>
      <c r="AL54" s="96">
        <v>-1.75</v>
      </c>
    </row>
    <row r="55" spans="1:38">
      <c r="A55" s="198" t="s">
        <v>3038</v>
      </c>
      <c r="B55" s="198" t="s">
        <v>13</v>
      </c>
      <c r="C55" s="198">
        <v>0.13</v>
      </c>
      <c r="D55" s="189" t="s">
        <v>13</v>
      </c>
      <c r="E55" s="198" t="s">
        <v>13</v>
      </c>
      <c r="F55" s="198">
        <v>0.13</v>
      </c>
      <c r="G55" s="189" t="s">
        <v>13</v>
      </c>
      <c r="H55" s="198" t="s">
        <v>13</v>
      </c>
      <c r="I55" s="198">
        <v>0.13</v>
      </c>
      <c r="J55" s="189" t="s">
        <v>13</v>
      </c>
      <c r="K55" s="198" t="s">
        <v>13</v>
      </c>
      <c r="L55" s="198">
        <v>0.13</v>
      </c>
      <c r="M55" s="189" t="s">
        <v>13</v>
      </c>
      <c r="N55" s="198" t="s">
        <v>13</v>
      </c>
      <c r="O55" s="198">
        <v>0.13</v>
      </c>
      <c r="P55" s="189" t="s">
        <v>13</v>
      </c>
      <c r="Q55" s="198" t="s">
        <v>13</v>
      </c>
      <c r="R55" s="198">
        <v>0.13</v>
      </c>
      <c r="S55" s="189" t="s">
        <v>13</v>
      </c>
      <c r="T55" s="198">
        <v>-0.25</v>
      </c>
      <c r="U55" s="198">
        <v>0.13</v>
      </c>
      <c r="V55" s="189">
        <f t="shared" si="18"/>
        <v>-0.38</v>
      </c>
      <c r="W55" s="198">
        <v>0.33</v>
      </c>
      <c r="X55" s="198">
        <v>0.13</v>
      </c>
      <c r="Y55" s="189">
        <f t="shared" si="19"/>
        <v>0.2</v>
      </c>
      <c r="Z55" s="198">
        <v>0.05</v>
      </c>
      <c r="AA55" s="198">
        <v>0.13</v>
      </c>
      <c r="AB55" s="189">
        <f t="shared" si="20"/>
        <v>-0.08</v>
      </c>
      <c r="AC55" s="198">
        <v>0.09</v>
      </c>
      <c r="AD55" s="198">
        <v>0.13</v>
      </c>
      <c r="AE55" s="189">
        <f t="shared" si="21"/>
        <v>-4.0000000000000008E-2</v>
      </c>
      <c r="AF55" s="5">
        <f t="shared" si="22"/>
        <v>-7.5000000000000011E-2</v>
      </c>
      <c r="AG55" s="96">
        <v>1065.06</v>
      </c>
      <c r="AH55" s="198">
        <f t="shared" si="23"/>
        <v>2.4449285053651095E-2</v>
      </c>
      <c r="AI55" s="134">
        <f t="shared" si="24"/>
        <v>-1.8336963790238324E-3</v>
      </c>
      <c r="AJ55">
        <v>1191.9000000000001</v>
      </c>
      <c r="AK55" s="96">
        <v>1.31</v>
      </c>
      <c r="AL55" s="96" t="s">
        <v>13</v>
      </c>
    </row>
    <row r="56" spans="1:38">
      <c r="A56" s="198" t="s">
        <v>3039</v>
      </c>
      <c r="B56" s="198">
        <v>0.08</v>
      </c>
      <c r="C56" s="198">
        <v>0.13</v>
      </c>
      <c r="D56" s="189">
        <f t="shared" si="25"/>
        <v>-0.05</v>
      </c>
      <c r="E56" s="198">
        <v>0.08</v>
      </c>
      <c r="F56" s="198">
        <v>0.13</v>
      </c>
      <c r="G56" s="189">
        <f t="shared" si="13"/>
        <v>-0.05</v>
      </c>
      <c r="H56" s="198">
        <v>0.09</v>
      </c>
      <c r="I56" s="198">
        <v>0.13</v>
      </c>
      <c r="J56" s="189">
        <f t="shared" si="14"/>
        <v>-4.0000000000000008E-2</v>
      </c>
      <c r="K56" s="198">
        <v>0.08</v>
      </c>
      <c r="L56" s="198">
        <v>0.13</v>
      </c>
      <c r="M56" s="189">
        <f t="shared" si="15"/>
        <v>-0.05</v>
      </c>
      <c r="N56" s="198">
        <v>0.05</v>
      </c>
      <c r="O56" s="198">
        <v>0.13</v>
      </c>
      <c r="P56" s="189">
        <f t="shared" si="16"/>
        <v>-0.08</v>
      </c>
      <c r="Q56" s="198">
        <v>0.02</v>
      </c>
      <c r="R56" s="198">
        <v>0.13</v>
      </c>
      <c r="S56" s="189">
        <f t="shared" si="17"/>
        <v>-0.11</v>
      </c>
      <c r="T56" s="198">
        <v>0.04</v>
      </c>
      <c r="U56" s="198">
        <v>0.13</v>
      </c>
      <c r="V56" s="189">
        <f t="shared" si="18"/>
        <v>-0.09</v>
      </c>
      <c r="W56" s="198">
        <v>0.1</v>
      </c>
      <c r="X56" s="198">
        <v>0.13</v>
      </c>
      <c r="Y56" s="189">
        <f t="shared" si="19"/>
        <v>-0.03</v>
      </c>
      <c r="Z56" s="198">
        <v>0.08</v>
      </c>
      <c r="AA56" s="198">
        <v>0.13</v>
      </c>
      <c r="AB56" s="189">
        <f t="shared" si="20"/>
        <v>-0.05</v>
      </c>
      <c r="AC56" s="198">
        <v>0.11</v>
      </c>
      <c r="AD56" s="198">
        <v>0.13</v>
      </c>
      <c r="AE56" s="189">
        <f t="shared" si="21"/>
        <v>-2.0000000000000004E-2</v>
      </c>
      <c r="AF56" s="5">
        <f t="shared" si="22"/>
        <v>-5.7000000000000009E-2</v>
      </c>
      <c r="AG56" s="96">
        <v>251.69</v>
      </c>
      <c r="AH56" s="198">
        <f t="shared" si="23"/>
        <v>5.7777407424496685E-3</v>
      </c>
      <c r="AI56" s="134">
        <f t="shared" si="24"/>
        <v>-3.2933122231963116E-4</v>
      </c>
      <c r="AJ56">
        <v>336.58</v>
      </c>
      <c r="AK56" s="96">
        <v>0.53</v>
      </c>
      <c r="AL56" s="96">
        <v>7.18</v>
      </c>
    </row>
    <row r="57" spans="1:38">
      <c r="A57" s="198" t="s">
        <v>3040</v>
      </c>
      <c r="B57" s="198">
        <v>0.73</v>
      </c>
      <c r="C57" s="198">
        <v>0.13</v>
      </c>
      <c r="D57" s="189">
        <f t="shared" si="25"/>
        <v>0.6</v>
      </c>
      <c r="E57" s="198">
        <v>0.13</v>
      </c>
      <c r="F57" s="198">
        <v>0.13</v>
      </c>
      <c r="G57" s="189">
        <f t="shared" si="13"/>
        <v>0</v>
      </c>
      <c r="H57" s="198">
        <v>0.21</v>
      </c>
      <c r="I57" s="198">
        <v>0.13</v>
      </c>
      <c r="J57" s="189">
        <f t="shared" si="14"/>
        <v>7.9999999999999988E-2</v>
      </c>
      <c r="K57" s="198">
        <v>0.09</v>
      </c>
      <c r="L57" s="198">
        <v>0.13</v>
      </c>
      <c r="M57" s="189">
        <f t="shared" si="15"/>
        <v>-4.0000000000000008E-2</v>
      </c>
      <c r="N57" s="198">
        <v>-0.01</v>
      </c>
      <c r="O57" s="198">
        <v>0.13</v>
      </c>
      <c r="P57" s="189">
        <f t="shared" si="16"/>
        <v>-0.14000000000000001</v>
      </c>
      <c r="Q57" s="198">
        <v>-0.05</v>
      </c>
      <c r="R57" s="198">
        <v>0.13</v>
      </c>
      <c r="S57" s="189">
        <f t="shared" si="17"/>
        <v>-0.18</v>
      </c>
      <c r="T57" s="198">
        <v>-0.01</v>
      </c>
      <c r="U57" s="198">
        <v>0.13</v>
      </c>
      <c r="V57" s="189">
        <f t="shared" si="18"/>
        <v>-0.14000000000000001</v>
      </c>
      <c r="W57" s="198">
        <v>0.13</v>
      </c>
      <c r="X57" s="198">
        <v>0.13</v>
      </c>
      <c r="Y57" s="189">
        <f t="shared" si="19"/>
        <v>0</v>
      </c>
      <c r="Z57" s="198">
        <v>0.06</v>
      </c>
      <c r="AA57" s="198">
        <v>0.13</v>
      </c>
      <c r="AB57" s="189">
        <f t="shared" si="20"/>
        <v>-7.0000000000000007E-2</v>
      </c>
      <c r="AC57" s="198">
        <v>0.06</v>
      </c>
      <c r="AD57" s="198">
        <v>0.13</v>
      </c>
      <c r="AE57" s="189">
        <f t="shared" si="21"/>
        <v>-7.0000000000000007E-2</v>
      </c>
      <c r="AF57" s="5">
        <f t="shared" si="22"/>
        <v>3.9999999999999871E-3</v>
      </c>
      <c r="AG57" s="96">
        <v>264.58999999999997</v>
      </c>
      <c r="AH57" s="198">
        <f t="shared" si="23"/>
        <v>6.0738703287566359E-3</v>
      </c>
      <c r="AI57" s="134">
        <f t="shared" si="24"/>
        <v>2.4295481315026464E-5</v>
      </c>
      <c r="AJ57">
        <v>315.26</v>
      </c>
      <c r="AK57" s="96">
        <v>7.0000000000000007E-2</v>
      </c>
      <c r="AL57" s="96">
        <v>3.21</v>
      </c>
    </row>
    <row r="58" spans="1:38">
      <c r="A58" s="198" t="s">
        <v>3041</v>
      </c>
      <c r="B58" s="198" t="s">
        <v>13</v>
      </c>
      <c r="C58" s="198">
        <v>0.13</v>
      </c>
      <c r="D58" s="189" t="s">
        <v>13</v>
      </c>
      <c r="E58" s="198">
        <v>0.05</v>
      </c>
      <c r="F58" s="198">
        <v>0.13</v>
      </c>
      <c r="G58" s="189">
        <f t="shared" si="13"/>
        <v>-0.08</v>
      </c>
      <c r="H58" s="198">
        <v>0.05</v>
      </c>
      <c r="I58" s="198">
        <v>0.13</v>
      </c>
      <c r="J58" s="189">
        <f t="shared" si="14"/>
        <v>-0.08</v>
      </c>
      <c r="K58" s="198">
        <v>0.03</v>
      </c>
      <c r="L58" s="198">
        <v>0.13</v>
      </c>
      <c r="M58" s="189">
        <f t="shared" si="15"/>
        <v>-0.1</v>
      </c>
      <c r="N58" s="198">
        <v>0.02</v>
      </c>
      <c r="O58" s="198">
        <v>0.13</v>
      </c>
      <c r="P58" s="189">
        <f t="shared" si="16"/>
        <v>-0.11</v>
      </c>
      <c r="Q58" s="198">
        <v>0.03</v>
      </c>
      <c r="R58" s="198">
        <v>0.13</v>
      </c>
      <c r="S58" s="189">
        <f t="shared" si="17"/>
        <v>-0.1</v>
      </c>
      <c r="T58" s="198">
        <v>0</v>
      </c>
      <c r="U58" s="198">
        <v>0.13</v>
      </c>
      <c r="V58" s="189">
        <f t="shared" si="18"/>
        <v>-0.13</v>
      </c>
      <c r="W58" s="198">
        <v>0.06</v>
      </c>
      <c r="X58" s="198">
        <v>0.13</v>
      </c>
      <c r="Y58" s="189">
        <f t="shared" si="19"/>
        <v>-7.0000000000000007E-2</v>
      </c>
      <c r="Z58" s="198">
        <v>-7.0000000000000007E-2</v>
      </c>
      <c r="AA58" s="198">
        <v>0.13</v>
      </c>
      <c r="AB58" s="189">
        <f t="shared" si="20"/>
        <v>-0.2</v>
      </c>
      <c r="AC58" s="198">
        <v>0.04</v>
      </c>
      <c r="AD58" s="198">
        <v>0.13</v>
      </c>
      <c r="AE58" s="189">
        <f t="shared" si="21"/>
        <v>-0.09</v>
      </c>
      <c r="AF58" s="5">
        <f t="shared" si="22"/>
        <v>-0.10666666666666665</v>
      </c>
      <c r="AG58" s="96">
        <v>183.66</v>
      </c>
      <c r="AH58" s="198">
        <f t="shared" si="23"/>
        <v>4.2160589008633882E-3</v>
      </c>
      <c r="AI58" s="134">
        <f t="shared" si="24"/>
        <v>-4.4971294942542799E-4</v>
      </c>
      <c r="AJ58">
        <v>1807.33</v>
      </c>
      <c r="AK58" s="96" t="s">
        <v>13</v>
      </c>
      <c r="AL58" s="96">
        <v>-17.559999999999999</v>
      </c>
    </row>
    <row r="59" spans="1:38">
      <c r="A59" s="198" t="s">
        <v>3042</v>
      </c>
      <c r="B59" s="198" t="s">
        <v>13</v>
      </c>
      <c r="C59" s="198">
        <v>0.13</v>
      </c>
      <c r="D59" s="189" t="s">
        <v>13</v>
      </c>
      <c r="E59" s="198">
        <v>0.02</v>
      </c>
      <c r="F59" s="198">
        <v>0.13</v>
      </c>
      <c r="G59" s="189">
        <f t="shared" si="13"/>
        <v>-0.11</v>
      </c>
      <c r="H59" s="198">
        <v>-0.05</v>
      </c>
      <c r="I59" s="198">
        <v>0.13</v>
      </c>
      <c r="J59" s="189">
        <f t="shared" si="14"/>
        <v>-0.18</v>
      </c>
      <c r="K59" s="198">
        <v>-0.19</v>
      </c>
      <c r="L59" s="198">
        <v>0.13</v>
      </c>
      <c r="M59" s="189">
        <f t="shared" si="15"/>
        <v>-0.32</v>
      </c>
      <c r="N59" s="198">
        <v>-0.34</v>
      </c>
      <c r="O59" s="198">
        <v>0.13</v>
      </c>
      <c r="P59" s="189">
        <f t="shared" si="16"/>
        <v>-0.47000000000000003</v>
      </c>
      <c r="Q59" s="198" t="s">
        <v>13</v>
      </c>
      <c r="R59" s="198">
        <v>0.13</v>
      </c>
      <c r="S59" s="189" t="s">
        <v>13</v>
      </c>
      <c r="T59" s="198">
        <v>0.73</v>
      </c>
      <c r="U59" s="198">
        <v>0.13</v>
      </c>
      <c r="V59" s="189">
        <f t="shared" si="18"/>
        <v>0.6</v>
      </c>
      <c r="W59" s="198">
        <v>0.44</v>
      </c>
      <c r="X59" s="198">
        <v>0.13</v>
      </c>
      <c r="Y59" s="189">
        <f t="shared" si="19"/>
        <v>0.31</v>
      </c>
      <c r="Z59" s="198">
        <v>0.06</v>
      </c>
      <c r="AA59" s="198">
        <v>0.13</v>
      </c>
      <c r="AB59" s="189">
        <f t="shared" si="20"/>
        <v>-7.0000000000000007E-2</v>
      </c>
      <c r="AC59" s="198">
        <v>0.17</v>
      </c>
      <c r="AD59" s="198">
        <v>0.13</v>
      </c>
      <c r="AE59" s="189">
        <f t="shared" si="21"/>
        <v>4.0000000000000008E-2</v>
      </c>
      <c r="AF59" s="5">
        <f t="shared" si="22"/>
        <v>-2.5000000000000012E-2</v>
      </c>
      <c r="AG59" s="96">
        <v>770.32</v>
      </c>
      <c r="AH59" s="198">
        <f t="shared" si="23"/>
        <v>1.7683297901083989E-2</v>
      </c>
      <c r="AI59" s="134">
        <f t="shared" si="24"/>
        <v>-4.4208244752709996E-4</v>
      </c>
      <c r="AJ59">
        <v>1256.3800000000001</v>
      </c>
      <c r="AK59" s="96">
        <v>1.1299999999999999</v>
      </c>
      <c r="AL59" s="96">
        <v>-0.94</v>
      </c>
    </row>
    <row r="60" spans="1:38">
      <c r="A60" s="198" t="s">
        <v>3043</v>
      </c>
      <c r="B60" s="198">
        <v>-0.1</v>
      </c>
      <c r="C60" s="198">
        <v>0.13</v>
      </c>
      <c r="D60" s="189">
        <f t="shared" si="25"/>
        <v>-0.23</v>
      </c>
      <c r="E60" s="198">
        <v>0.03</v>
      </c>
      <c r="F60" s="198">
        <v>0.13</v>
      </c>
      <c r="G60" s="189">
        <f t="shared" si="13"/>
        <v>-0.1</v>
      </c>
      <c r="H60" s="198">
        <v>0.09</v>
      </c>
      <c r="I60" s="198">
        <v>0.13</v>
      </c>
      <c r="J60" s="189">
        <f t="shared" si="14"/>
        <v>-4.0000000000000008E-2</v>
      </c>
      <c r="K60" s="198">
        <v>0.25</v>
      </c>
      <c r="L60" s="198">
        <v>0.13</v>
      </c>
      <c r="M60" s="189">
        <f t="shared" si="15"/>
        <v>0.12</v>
      </c>
      <c r="N60" s="198" t="s">
        <v>13</v>
      </c>
      <c r="O60" s="198">
        <v>0.13</v>
      </c>
      <c r="P60" s="189" t="s">
        <v>13</v>
      </c>
      <c r="Q60" s="198">
        <v>0.16</v>
      </c>
      <c r="R60" s="198">
        <v>0.13</v>
      </c>
      <c r="S60" s="189">
        <f t="shared" si="17"/>
        <v>0.03</v>
      </c>
      <c r="T60" s="198">
        <v>0.19</v>
      </c>
      <c r="U60" s="198">
        <v>0.13</v>
      </c>
      <c r="V60" s="189">
        <f t="shared" si="18"/>
        <v>0.06</v>
      </c>
      <c r="W60" s="198">
        <v>0.27</v>
      </c>
      <c r="X60" s="198">
        <v>0.13</v>
      </c>
      <c r="Y60" s="189">
        <f t="shared" si="19"/>
        <v>0.14000000000000001</v>
      </c>
      <c r="Z60" s="198">
        <v>0.2</v>
      </c>
      <c r="AA60" s="198">
        <v>0.13</v>
      </c>
      <c r="AB60" s="189">
        <f t="shared" si="20"/>
        <v>7.0000000000000007E-2</v>
      </c>
      <c r="AC60" s="198">
        <v>0.17</v>
      </c>
      <c r="AD60" s="198">
        <v>0.13</v>
      </c>
      <c r="AE60" s="189">
        <f t="shared" si="21"/>
        <v>4.0000000000000008E-2</v>
      </c>
      <c r="AF60" s="5">
        <f t="shared" si="22"/>
        <v>1.0000000000000002E-2</v>
      </c>
      <c r="AG60" s="96">
        <v>277.56</v>
      </c>
      <c r="AH60" s="198">
        <f t="shared" si="23"/>
        <v>6.3716068197955033E-3</v>
      </c>
      <c r="AI60" s="134">
        <f t="shared" si="24"/>
        <v>6.3716068197955039E-5</v>
      </c>
      <c r="AJ60">
        <v>493.42</v>
      </c>
      <c r="AK60" s="96">
        <v>0.64</v>
      </c>
      <c r="AL60" s="96">
        <v>2.1800000000000002</v>
      </c>
    </row>
    <row r="61" spans="1:38">
      <c r="A61" s="198" t="s">
        <v>3044</v>
      </c>
      <c r="B61" s="198">
        <v>0.14000000000000001</v>
      </c>
      <c r="C61" s="198">
        <v>0.13</v>
      </c>
      <c r="D61" s="189">
        <f t="shared" si="25"/>
        <v>1.0000000000000009E-2</v>
      </c>
      <c r="E61" s="198">
        <v>0.03</v>
      </c>
      <c r="F61" s="198">
        <v>0.13</v>
      </c>
      <c r="G61" s="189">
        <f t="shared" si="13"/>
        <v>-0.1</v>
      </c>
      <c r="H61" s="198">
        <v>7.0000000000000007E-2</v>
      </c>
      <c r="I61" s="198">
        <v>0.13</v>
      </c>
      <c r="J61" s="189">
        <f t="shared" si="14"/>
        <v>-0.06</v>
      </c>
      <c r="K61" s="198">
        <v>0.09</v>
      </c>
      <c r="L61" s="198">
        <v>0.13</v>
      </c>
      <c r="M61" s="189">
        <f t="shared" si="15"/>
        <v>-4.0000000000000008E-2</v>
      </c>
      <c r="N61" s="198">
        <v>0.05</v>
      </c>
      <c r="O61" s="198">
        <v>0.13</v>
      </c>
      <c r="P61" s="189">
        <f t="shared" si="16"/>
        <v>-0.08</v>
      </c>
      <c r="Q61" s="198">
        <v>0.01</v>
      </c>
      <c r="R61" s="198">
        <v>0.13</v>
      </c>
      <c r="S61" s="189">
        <f t="shared" si="17"/>
        <v>-0.12000000000000001</v>
      </c>
      <c r="T61" s="198">
        <v>0.11</v>
      </c>
      <c r="U61" s="198">
        <v>0.13</v>
      </c>
      <c r="V61" s="189">
        <f t="shared" si="18"/>
        <v>-2.0000000000000004E-2</v>
      </c>
      <c r="W61" s="198">
        <v>0.05</v>
      </c>
      <c r="X61" s="198">
        <v>0.13</v>
      </c>
      <c r="Y61" s="189">
        <f t="shared" si="19"/>
        <v>-0.08</v>
      </c>
      <c r="Z61" s="198">
        <v>0.01</v>
      </c>
      <c r="AA61" s="198">
        <v>0.13</v>
      </c>
      <c r="AB61" s="189">
        <f t="shared" si="20"/>
        <v>-0.12000000000000001</v>
      </c>
      <c r="AC61" s="198">
        <v>0.03</v>
      </c>
      <c r="AD61" s="198">
        <v>0.13</v>
      </c>
      <c r="AE61" s="189">
        <f t="shared" si="21"/>
        <v>-0.1</v>
      </c>
      <c r="AF61" s="5">
        <f t="shared" si="22"/>
        <v>-7.1000000000000008E-2</v>
      </c>
      <c r="AG61" s="96">
        <v>679.44</v>
      </c>
      <c r="AH61" s="198">
        <f t="shared" si="23"/>
        <v>1.5597076443442343E-2</v>
      </c>
      <c r="AI61" s="134">
        <f t="shared" si="24"/>
        <v>-1.1073924274844064E-3</v>
      </c>
      <c r="AJ61">
        <v>1041.8699999999999</v>
      </c>
      <c r="AK61" s="96" t="s">
        <v>13</v>
      </c>
      <c r="AL61" s="96">
        <v>-13.58</v>
      </c>
    </row>
    <row r="62" spans="1:38">
      <c r="A62" s="198" t="s">
        <v>3045</v>
      </c>
      <c r="B62" s="198">
        <v>0.21</v>
      </c>
      <c r="C62" s="198">
        <v>0.13</v>
      </c>
      <c r="D62" s="189">
        <f t="shared" si="25"/>
        <v>7.9999999999999988E-2</v>
      </c>
      <c r="E62" s="198">
        <v>7.0000000000000007E-2</v>
      </c>
      <c r="F62" s="198">
        <v>0.13</v>
      </c>
      <c r="G62" s="189">
        <f t="shared" si="13"/>
        <v>-0.06</v>
      </c>
      <c r="H62" s="198">
        <v>0.12</v>
      </c>
      <c r="I62" s="198">
        <v>0.13</v>
      </c>
      <c r="J62" s="189">
        <f t="shared" si="14"/>
        <v>-1.0000000000000009E-2</v>
      </c>
      <c r="K62" s="198">
        <v>0.12</v>
      </c>
      <c r="L62" s="198">
        <v>0.13</v>
      </c>
      <c r="M62" s="189">
        <f t="shared" si="15"/>
        <v>-1.0000000000000009E-2</v>
      </c>
      <c r="N62" s="198">
        <v>0.04</v>
      </c>
      <c r="O62" s="198">
        <v>0.13</v>
      </c>
      <c r="P62" s="189">
        <f t="shared" si="16"/>
        <v>-0.09</v>
      </c>
      <c r="Q62" s="198">
        <v>-0.03</v>
      </c>
      <c r="R62" s="198">
        <v>0.13</v>
      </c>
      <c r="S62" s="189">
        <f t="shared" si="17"/>
        <v>-0.16</v>
      </c>
      <c r="T62" s="198">
        <v>0.02</v>
      </c>
      <c r="U62" s="198">
        <v>0.13</v>
      </c>
      <c r="V62" s="189">
        <f t="shared" si="18"/>
        <v>-0.11</v>
      </c>
      <c r="W62" s="198">
        <v>0.16</v>
      </c>
      <c r="X62" s="198">
        <v>0.13</v>
      </c>
      <c r="Y62" s="189">
        <f t="shared" si="19"/>
        <v>0.03</v>
      </c>
      <c r="Z62" s="198">
        <v>0.11</v>
      </c>
      <c r="AA62" s="198">
        <v>0.13</v>
      </c>
      <c r="AB62" s="189">
        <f t="shared" si="20"/>
        <v>-2.0000000000000004E-2</v>
      </c>
      <c r="AC62" s="198">
        <v>-0.01</v>
      </c>
      <c r="AD62" s="198">
        <v>0.13</v>
      </c>
      <c r="AE62" s="189">
        <f t="shared" si="21"/>
        <v>-0.14000000000000001</v>
      </c>
      <c r="AF62" s="5">
        <f t="shared" si="22"/>
        <v>-4.9000000000000002E-2</v>
      </c>
      <c r="AG62" s="96">
        <v>290.08</v>
      </c>
      <c r="AH62" s="198">
        <f t="shared" si="23"/>
        <v>6.6590132089864515E-3</v>
      </c>
      <c r="AI62" s="134">
        <f t="shared" si="24"/>
        <v>-3.2629164724033613E-4</v>
      </c>
      <c r="AJ62">
        <v>629.94000000000005</v>
      </c>
      <c r="AK62" s="96">
        <v>4.18</v>
      </c>
      <c r="AL62" s="96">
        <v>-13.88</v>
      </c>
    </row>
    <row r="63" spans="1:38">
      <c r="A63" s="198" t="s">
        <v>3046</v>
      </c>
      <c r="B63" s="198">
        <v>0.12</v>
      </c>
      <c r="C63" s="198">
        <v>0.13</v>
      </c>
      <c r="D63" s="189">
        <f t="shared" si="25"/>
        <v>-1.0000000000000009E-2</v>
      </c>
      <c r="E63" s="198">
        <v>0.09</v>
      </c>
      <c r="F63" s="198">
        <v>0.13</v>
      </c>
      <c r="G63" s="189">
        <f t="shared" si="13"/>
        <v>-4.0000000000000008E-2</v>
      </c>
      <c r="H63" s="198">
        <v>0.17</v>
      </c>
      <c r="I63" s="198">
        <v>0.13</v>
      </c>
      <c r="J63" s="189">
        <f t="shared" si="14"/>
        <v>4.0000000000000008E-2</v>
      </c>
      <c r="K63" s="198">
        <v>0.19</v>
      </c>
      <c r="L63" s="198">
        <v>0.13</v>
      </c>
      <c r="M63" s="189">
        <f t="shared" si="15"/>
        <v>0.06</v>
      </c>
      <c r="N63" s="198">
        <v>0.04</v>
      </c>
      <c r="O63" s="198">
        <v>0.13</v>
      </c>
      <c r="P63" s="189">
        <f t="shared" si="16"/>
        <v>-0.09</v>
      </c>
      <c r="Q63" s="198">
        <v>0.02</v>
      </c>
      <c r="R63" s="198">
        <v>0.13</v>
      </c>
      <c r="S63" s="189">
        <f t="shared" si="17"/>
        <v>-0.11</v>
      </c>
      <c r="T63" s="198">
        <v>0.1</v>
      </c>
      <c r="U63" s="198">
        <v>0.13</v>
      </c>
      <c r="V63" s="189">
        <f t="shared" si="18"/>
        <v>-0.03</v>
      </c>
      <c r="W63" s="198">
        <v>0.21</v>
      </c>
      <c r="X63" s="198">
        <v>0.13</v>
      </c>
      <c r="Y63" s="189">
        <f t="shared" si="19"/>
        <v>7.9999999999999988E-2</v>
      </c>
      <c r="Z63" s="198">
        <v>0.11</v>
      </c>
      <c r="AA63" s="198">
        <v>0.13</v>
      </c>
      <c r="AB63" s="189">
        <f t="shared" si="20"/>
        <v>-2.0000000000000004E-2</v>
      </c>
      <c r="AC63" s="198">
        <v>0.19</v>
      </c>
      <c r="AD63" s="198">
        <v>0.13</v>
      </c>
      <c r="AE63" s="189">
        <f t="shared" si="21"/>
        <v>0.06</v>
      </c>
      <c r="AF63" s="5">
        <f t="shared" si="22"/>
        <v>-6.0000000000000036E-3</v>
      </c>
      <c r="AG63" s="96">
        <v>276.48</v>
      </c>
      <c r="AH63" s="198">
        <f t="shared" si="23"/>
        <v>6.3468145753605015E-3</v>
      </c>
      <c r="AI63" s="134">
        <f t="shared" si="24"/>
        <v>-3.8080887452163034E-5</v>
      </c>
      <c r="AJ63">
        <v>417.51</v>
      </c>
      <c r="AK63" s="96">
        <v>2.25</v>
      </c>
      <c r="AL63" s="96">
        <v>2.14</v>
      </c>
    </row>
    <row r="64" spans="1:38">
      <c r="A64" s="198" t="s">
        <v>3047</v>
      </c>
      <c r="B64" s="198">
        <v>0.08</v>
      </c>
      <c r="C64" s="198">
        <v>0.13</v>
      </c>
      <c r="D64" s="189">
        <f t="shared" si="25"/>
        <v>-0.05</v>
      </c>
      <c r="E64" s="198">
        <v>7.0000000000000007E-2</v>
      </c>
      <c r="F64" s="198">
        <v>0.13</v>
      </c>
      <c r="G64" s="189">
        <f t="shared" si="13"/>
        <v>-0.06</v>
      </c>
      <c r="H64" s="198">
        <v>0.02</v>
      </c>
      <c r="I64" s="198">
        <v>0.13</v>
      </c>
      <c r="J64" s="189">
        <f t="shared" si="14"/>
        <v>-0.11</v>
      </c>
      <c r="K64" s="198">
        <v>0.03</v>
      </c>
      <c r="L64" s="198">
        <v>0.13</v>
      </c>
      <c r="M64" s="189">
        <f t="shared" si="15"/>
        <v>-0.1</v>
      </c>
      <c r="N64" s="198">
        <v>-0.11</v>
      </c>
      <c r="O64" s="198">
        <v>0.13</v>
      </c>
      <c r="P64" s="189">
        <f t="shared" si="16"/>
        <v>-0.24</v>
      </c>
      <c r="Q64" s="198" t="s">
        <v>13</v>
      </c>
      <c r="R64" s="198">
        <v>0.13</v>
      </c>
      <c r="S64" s="189" t="s">
        <v>13</v>
      </c>
      <c r="T64" s="198">
        <v>-0.02</v>
      </c>
      <c r="U64" s="198">
        <v>0.13</v>
      </c>
      <c r="V64" s="189">
        <f t="shared" si="18"/>
        <v>-0.15</v>
      </c>
      <c r="W64" s="198">
        <v>0.11</v>
      </c>
      <c r="X64" s="198">
        <v>0.13</v>
      </c>
      <c r="Y64" s="189">
        <f t="shared" si="19"/>
        <v>-2.0000000000000004E-2</v>
      </c>
      <c r="Z64" s="198">
        <v>-0.01</v>
      </c>
      <c r="AA64" s="198">
        <v>0.13</v>
      </c>
      <c r="AB64" s="189">
        <f t="shared" si="20"/>
        <v>-0.14000000000000001</v>
      </c>
      <c r="AC64" s="198">
        <v>0.01</v>
      </c>
      <c r="AD64" s="198">
        <v>0.13</v>
      </c>
      <c r="AE64" s="189">
        <f t="shared" si="21"/>
        <v>-0.12000000000000001</v>
      </c>
      <c r="AF64" s="5">
        <f t="shared" si="22"/>
        <v>-0.11000000000000001</v>
      </c>
      <c r="AG64" s="96">
        <v>93.55</v>
      </c>
      <c r="AH64" s="198">
        <f t="shared" si="23"/>
        <v>2.147513395272623E-3</v>
      </c>
      <c r="AI64" s="134">
        <f t="shared" si="24"/>
        <v>-2.3622647347998856E-4</v>
      </c>
      <c r="AJ64">
        <v>540.89</v>
      </c>
      <c r="AK64" s="96">
        <v>3.59</v>
      </c>
      <c r="AL64" s="96">
        <v>-7.25</v>
      </c>
    </row>
    <row r="65" spans="1:39">
      <c r="A65" s="198" t="s">
        <v>3048</v>
      </c>
      <c r="B65" s="198" t="s">
        <v>13</v>
      </c>
      <c r="C65" s="198">
        <v>0.13</v>
      </c>
      <c r="D65" s="189" t="s">
        <v>13</v>
      </c>
      <c r="E65" s="198" t="s">
        <v>13</v>
      </c>
      <c r="F65" s="198">
        <v>0.13</v>
      </c>
      <c r="G65" s="189" t="s">
        <v>13</v>
      </c>
      <c r="H65" s="198" t="s">
        <v>13</v>
      </c>
      <c r="I65" s="198">
        <v>0.13</v>
      </c>
      <c r="J65" s="189" t="s">
        <v>13</v>
      </c>
      <c r="K65" s="198" t="s">
        <v>13</v>
      </c>
      <c r="L65" s="198">
        <v>0.13</v>
      </c>
      <c r="M65" s="189" t="s">
        <v>13</v>
      </c>
      <c r="N65" s="198" t="s">
        <v>13</v>
      </c>
      <c r="O65" s="198">
        <v>0.13</v>
      </c>
      <c r="P65" s="189" t="s">
        <v>13</v>
      </c>
      <c r="Q65" s="198" t="s">
        <v>13</v>
      </c>
      <c r="R65" s="198">
        <v>0.13</v>
      </c>
      <c r="S65" s="189" t="s">
        <v>13</v>
      </c>
      <c r="T65" s="198">
        <v>0.02</v>
      </c>
      <c r="U65" s="198">
        <v>0.13</v>
      </c>
      <c r="V65" s="189">
        <f t="shared" si="18"/>
        <v>-0.11</v>
      </c>
      <c r="W65" s="198">
        <v>0.04</v>
      </c>
      <c r="X65" s="198">
        <v>0.13</v>
      </c>
      <c r="Y65" s="189">
        <f t="shared" si="19"/>
        <v>-0.09</v>
      </c>
      <c r="Z65" s="198">
        <v>-0.08</v>
      </c>
      <c r="AA65" s="198">
        <v>0.13</v>
      </c>
      <c r="AB65" s="189">
        <f t="shared" si="20"/>
        <v>-0.21000000000000002</v>
      </c>
      <c r="AC65" s="198">
        <v>0.03</v>
      </c>
      <c r="AD65" s="198">
        <v>0.13</v>
      </c>
      <c r="AE65" s="189">
        <f t="shared" si="21"/>
        <v>-0.1</v>
      </c>
      <c r="AF65" s="5">
        <f t="shared" si="22"/>
        <v>-0.1275</v>
      </c>
      <c r="AG65" s="96">
        <v>22.8</v>
      </c>
      <c r="AH65" s="198">
        <f t="shared" si="23"/>
        <v>5.2339182696115245E-4</v>
      </c>
      <c r="AI65" s="134">
        <f t="shared" si="24"/>
        <v>-6.6732457937546943E-5</v>
      </c>
      <c r="AJ65">
        <v>2082.0100000000002</v>
      </c>
      <c r="AK65" s="96" t="s">
        <v>13</v>
      </c>
      <c r="AL65" s="96" t="s">
        <v>13</v>
      </c>
    </row>
    <row r="66" spans="1:39">
      <c r="A66" s="198" t="s">
        <v>3049</v>
      </c>
      <c r="B66" s="198" t="s">
        <v>13</v>
      </c>
      <c r="C66" s="198">
        <v>0.13</v>
      </c>
      <c r="D66" s="189" t="s">
        <v>13</v>
      </c>
      <c r="E66" s="198">
        <v>0.04</v>
      </c>
      <c r="F66" s="198">
        <v>0.13</v>
      </c>
      <c r="G66" s="189">
        <f t="shared" si="13"/>
        <v>-0.09</v>
      </c>
      <c r="H66" s="198">
        <v>0.04</v>
      </c>
      <c r="I66" s="198">
        <v>0.13</v>
      </c>
      <c r="J66" s="189">
        <f t="shared" si="14"/>
        <v>-0.09</v>
      </c>
      <c r="K66" s="198">
        <v>-0.09</v>
      </c>
      <c r="L66" s="198">
        <v>0.13</v>
      </c>
      <c r="M66" s="189">
        <f t="shared" si="15"/>
        <v>-0.22</v>
      </c>
      <c r="N66" s="198">
        <v>-0.18</v>
      </c>
      <c r="O66" s="198">
        <v>0.13</v>
      </c>
      <c r="P66" s="189">
        <f t="shared" si="16"/>
        <v>-0.31</v>
      </c>
      <c r="Q66" s="198">
        <v>-0.71</v>
      </c>
      <c r="R66" s="198">
        <v>0.13</v>
      </c>
      <c r="S66" s="189">
        <f t="shared" si="17"/>
        <v>-0.84</v>
      </c>
      <c r="T66" s="198">
        <v>26.27</v>
      </c>
      <c r="U66" s="198">
        <v>0.13</v>
      </c>
      <c r="V66" s="189">
        <f t="shared" si="18"/>
        <v>26.14</v>
      </c>
      <c r="W66" s="198">
        <v>-0.25</v>
      </c>
      <c r="X66" s="198">
        <v>0.13</v>
      </c>
      <c r="Y66" s="189">
        <f t="shared" si="19"/>
        <v>-0.38</v>
      </c>
      <c r="Z66" s="198">
        <v>-0.38</v>
      </c>
      <c r="AA66" s="198">
        <v>0.13</v>
      </c>
      <c r="AB66" s="189">
        <f t="shared" si="20"/>
        <v>-0.51</v>
      </c>
      <c r="AC66" s="198">
        <v>-0.19</v>
      </c>
      <c r="AD66" s="198">
        <v>0.13</v>
      </c>
      <c r="AE66" s="189">
        <f t="shared" si="21"/>
        <v>-0.32</v>
      </c>
      <c r="AF66" s="5">
        <f t="shared" si="22"/>
        <v>2.5977777777777775</v>
      </c>
      <c r="AG66" s="96">
        <v>291.73</v>
      </c>
      <c r="AH66" s="198">
        <f t="shared" si="23"/>
        <v>6.6968902490954826E-3</v>
      </c>
      <c r="AI66" s="134">
        <f t="shared" si="24"/>
        <v>1.7397032669316928E-2</v>
      </c>
      <c r="AJ66">
        <v>642.30999999999995</v>
      </c>
      <c r="AK66" s="96">
        <v>16.22</v>
      </c>
      <c r="AL66" s="96">
        <v>-11.19</v>
      </c>
    </row>
    <row r="67" spans="1:39">
      <c r="A67" s="198" t="s">
        <v>3050</v>
      </c>
      <c r="B67" s="198">
        <v>0.1</v>
      </c>
      <c r="C67" s="198">
        <v>0.13</v>
      </c>
      <c r="D67" s="189">
        <f t="shared" si="25"/>
        <v>-0.03</v>
      </c>
      <c r="E67" s="198">
        <v>-0.1</v>
      </c>
      <c r="F67" s="198">
        <v>0.13</v>
      </c>
      <c r="G67" s="189">
        <f t="shared" si="13"/>
        <v>-0.23</v>
      </c>
      <c r="H67" s="198">
        <v>-0.11</v>
      </c>
      <c r="I67" s="198">
        <v>0.13</v>
      </c>
      <c r="J67" s="189">
        <f t="shared" si="14"/>
        <v>-0.24</v>
      </c>
      <c r="K67" s="198">
        <v>0.04</v>
      </c>
      <c r="L67" s="198">
        <v>0.13</v>
      </c>
      <c r="M67" s="189">
        <f t="shared" si="15"/>
        <v>-0.09</v>
      </c>
      <c r="N67" s="198">
        <v>-0.22</v>
      </c>
      <c r="O67" s="198">
        <v>0.13</v>
      </c>
      <c r="P67" s="189">
        <f t="shared" si="16"/>
        <v>-0.35</v>
      </c>
      <c r="Q67" s="198">
        <v>-0.4</v>
      </c>
      <c r="R67" s="198">
        <v>0.13</v>
      </c>
      <c r="S67" s="189">
        <f t="shared" si="17"/>
        <v>-0.53</v>
      </c>
      <c r="T67" s="198">
        <v>0.18</v>
      </c>
      <c r="U67" s="198">
        <v>0.13</v>
      </c>
      <c r="V67" s="189">
        <f t="shared" si="18"/>
        <v>4.9999999999999989E-2</v>
      </c>
      <c r="W67" s="198">
        <v>0.31</v>
      </c>
      <c r="X67" s="198">
        <v>0.13</v>
      </c>
      <c r="Y67" s="189">
        <f t="shared" si="19"/>
        <v>0.18</v>
      </c>
      <c r="Z67" s="198">
        <v>-0.04</v>
      </c>
      <c r="AA67" s="198">
        <v>0.13</v>
      </c>
      <c r="AB67" s="189">
        <f t="shared" si="20"/>
        <v>-0.17</v>
      </c>
      <c r="AC67" s="198">
        <v>-0.13</v>
      </c>
      <c r="AD67" s="198">
        <v>0.13</v>
      </c>
      <c r="AE67" s="189">
        <f t="shared" si="21"/>
        <v>-0.26</v>
      </c>
      <c r="AF67" s="5">
        <f t="shared" si="22"/>
        <v>-0.16699999999999998</v>
      </c>
      <c r="AG67" s="96">
        <v>68.94</v>
      </c>
      <c r="AH67" s="198">
        <f t="shared" si="23"/>
        <v>1.5825716031009581E-3</v>
      </c>
      <c r="AI67" s="134">
        <f t="shared" si="24"/>
        <v>-2.6428945771786E-4</v>
      </c>
      <c r="AJ67">
        <v>249.4</v>
      </c>
      <c r="AK67" s="96" t="s">
        <v>13</v>
      </c>
      <c r="AL67" s="96">
        <v>-10.82</v>
      </c>
    </row>
    <row r="68" spans="1:39">
      <c r="A68" s="198" t="s">
        <v>3051</v>
      </c>
      <c r="B68" s="198">
        <v>0.22</v>
      </c>
      <c r="C68" s="198">
        <v>0.13</v>
      </c>
      <c r="D68" s="189">
        <f t="shared" si="25"/>
        <v>0.09</v>
      </c>
      <c r="E68" s="198">
        <v>0.11</v>
      </c>
      <c r="F68" s="198">
        <v>0.13</v>
      </c>
      <c r="G68" s="189">
        <f t="shared" si="13"/>
        <v>-2.0000000000000004E-2</v>
      </c>
      <c r="H68" s="198">
        <v>0.11</v>
      </c>
      <c r="I68" s="198">
        <v>0.13</v>
      </c>
      <c r="J68" s="189">
        <f t="shared" si="14"/>
        <v>-2.0000000000000004E-2</v>
      </c>
      <c r="K68" s="198">
        <v>0.11</v>
      </c>
      <c r="L68" s="198">
        <v>0.13</v>
      </c>
      <c r="M68" s="189">
        <f t="shared" si="15"/>
        <v>-2.0000000000000004E-2</v>
      </c>
      <c r="N68" s="198">
        <v>0.03</v>
      </c>
      <c r="O68" s="198">
        <v>0.13</v>
      </c>
      <c r="P68" s="189">
        <f t="shared" si="16"/>
        <v>-0.1</v>
      </c>
      <c r="Q68" s="198">
        <v>-0.02</v>
      </c>
      <c r="R68" s="198">
        <v>0.13</v>
      </c>
      <c r="S68" s="189">
        <f t="shared" si="17"/>
        <v>-0.15</v>
      </c>
      <c r="T68" s="198">
        <v>0.04</v>
      </c>
      <c r="U68" s="198">
        <v>0.13</v>
      </c>
      <c r="V68" s="189">
        <f t="shared" si="18"/>
        <v>-0.09</v>
      </c>
      <c r="W68" s="198">
        <v>0.08</v>
      </c>
      <c r="X68" s="198">
        <v>0.13</v>
      </c>
      <c r="Y68" s="189">
        <f t="shared" si="19"/>
        <v>-0.05</v>
      </c>
      <c r="Z68" s="198">
        <v>-0.01</v>
      </c>
      <c r="AA68" s="198">
        <v>0.13</v>
      </c>
      <c r="AB68" s="189">
        <f t="shared" si="20"/>
        <v>-0.14000000000000001</v>
      </c>
      <c r="AC68" s="198">
        <v>-0.11</v>
      </c>
      <c r="AD68" s="198">
        <v>0.13</v>
      </c>
      <c r="AE68" s="189">
        <f t="shared" si="21"/>
        <v>-0.24</v>
      </c>
      <c r="AF68" s="5">
        <f t="shared" si="22"/>
        <v>-7.3999999999999996E-2</v>
      </c>
      <c r="AG68" s="96">
        <v>414.44</v>
      </c>
      <c r="AH68" s="198">
        <f t="shared" si="23"/>
        <v>9.5137942441131575E-3</v>
      </c>
      <c r="AI68" s="134">
        <f t="shared" si="24"/>
        <v>-7.0402077406437366E-4</v>
      </c>
      <c r="AJ68">
        <v>650.78</v>
      </c>
      <c r="AK68" s="96" t="s">
        <v>13</v>
      </c>
      <c r="AL68" s="96">
        <v>-20.74</v>
      </c>
    </row>
    <row r="69" spans="1:39">
      <c r="A69" s="198" t="s">
        <v>3052</v>
      </c>
      <c r="B69" s="198" t="s">
        <v>13</v>
      </c>
      <c r="C69" s="198">
        <v>0.13</v>
      </c>
      <c r="D69" s="189" t="s">
        <v>13</v>
      </c>
      <c r="E69" s="198" t="s">
        <v>13</v>
      </c>
      <c r="F69" s="198">
        <v>0.13</v>
      </c>
      <c r="G69" s="189" t="s">
        <v>13</v>
      </c>
      <c r="H69" s="198" t="s">
        <v>13</v>
      </c>
      <c r="I69" s="198">
        <v>0.13</v>
      </c>
      <c r="J69" s="189" t="s">
        <v>13</v>
      </c>
      <c r="K69" s="198" t="s">
        <v>13</v>
      </c>
      <c r="L69" s="198">
        <v>0.13</v>
      </c>
      <c r="M69" s="189" t="s">
        <v>13</v>
      </c>
      <c r="N69" s="198" t="s">
        <v>13</v>
      </c>
      <c r="O69" s="198">
        <v>0.13</v>
      </c>
      <c r="P69" s="189" t="s">
        <v>13</v>
      </c>
      <c r="Q69" s="198" t="s">
        <v>13</v>
      </c>
      <c r="R69" s="198">
        <v>0.13</v>
      </c>
      <c r="S69" s="189" t="s">
        <v>13</v>
      </c>
      <c r="T69" s="198" t="s">
        <v>13</v>
      </c>
      <c r="U69" s="198">
        <v>0.13</v>
      </c>
      <c r="V69" s="189" t="s">
        <v>13</v>
      </c>
      <c r="W69" s="198" t="s">
        <v>13</v>
      </c>
      <c r="X69" s="198">
        <v>0.13</v>
      </c>
      <c r="Y69" s="189" t="s">
        <v>13</v>
      </c>
      <c r="Z69" s="198">
        <v>0.06</v>
      </c>
      <c r="AA69" s="198">
        <v>0.13</v>
      </c>
      <c r="AB69" s="189">
        <f t="shared" si="20"/>
        <v>-7.0000000000000007E-2</v>
      </c>
      <c r="AC69" s="198">
        <v>7.0000000000000007E-2</v>
      </c>
      <c r="AD69" s="198">
        <v>0.13</v>
      </c>
      <c r="AE69" s="189">
        <f t="shared" si="21"/>
        <v>-0.06</v>
      </c>
      <c r="AF69" s="5">
        <f t="shared" si="22"/>
        <v>-6.5000000000000002E-2</v>
      </c>
      <c r="AG69" s="96">
        <v>63.37</v>
      </c>
      <c r="AH69" s="198">
        <f t="shared" si="23"/>
        <v>1.454707898005624E-3</v>
      </c>
      <c r="AI69" s="134">
        <f t="shared" si="24"/>
        <v>-9.4556013370365559E-5</v>
      </c>
      <c r="AJ69">
        <v>122.17</v>
      </c>
      <c r="AK69" s="96">
        <v>0.11</v>
      </c>
      <c r="AL69" s="96" t="s">
        <v>13</v>
      </c>
    </row>
    <row r="70" spans="1:39">
      <c r="A70" s="198" t="s">
        <v>3053</v>
      </c>
      <c r="B70" s="198" t="s">
        <v>13</v>
      </c>
      <c r="C70" s="198">
        <v>0.13</v>
      </c>
      <c r="D70" s="189" t="s">
        <v>13</v>
      </c>
      <c r="E70" s="198" t="s">
        <v>13</v>
      </c>
      <c r="F70" s="198">
        <v>0.13</v>
      </c>
      <c r="G70" s="189" t="s">
        <v>13</v>
      </c>
      <c r="H70" s="198">
        <v>6.0499999999999998E-2</v>
      </c>
      <c r="I70" s="198">
        <v>0.13</v>
      </c>
      <c r="J70" s="189">
        <f t="shared" si="14"/>
        <v>-6.9500000000000006E-2</v>
      </c>
      <c r="K70" s="198">
        <v>3.6600000000000001E-2</v>
      </c>
      <c r="L70" s="198">
        <v>0.13</v>
      </c>
      <c r="M70" s="189">
        <f t="shared" si="15"/>
        <v>-9.3400000000000011E-2</v>
      </c>
      <c r="N70" s="198">
        <v>3.15E-2</v>
      </c>
      <c r="O70" s="198">
        <v>0.13</v>
      </c>
      <c r="P70" s="189">
        <f t="shared" si="16"/>
        <v>-9.8500000000000004E-2</v>
      </c>
      <c r="Q70" s="198">
        <v>4.0399999999999998E-2</v>
      </c>
      <c r="R70" s="198">
        <v>0.13</v>
      </c>
      <c r="S70" s="189">
        <f t="shared" si="17"/>
        <v>-8.9600000000000013E-2</v>
      </c>
      <c r="T70" s="198">
        <v>3.1300000000000001E-2</v>
      </c>
      <c r="U70" s="198">
        <v>0.13</v>
      </c>
      <c r="V70" s="189">
        <f t="shared" si="18"/>
        <v>-9.870000000000001E-2</v>
      </c>
      <c r="W70" s="198">
        <v>6.4600000000000005E-2</v>
      </c>
      <c r="X70" s="198">
        <v>0.13</v>
      </c>
      <c r="Y70" s="189">
        <f t="shared" si="19"/>
        <v>-6.54E-2</v>
      </c>
      <c r="Z70" s="198">
        <v>3.2300000000000002E-2</v>
      </c>
      <c r="AA70" s="198">
        <v>0.13</v>
      </c>
      <c r="AB70" s="189">
        <f t="shared" si="20"/>
        <v>-9.7700000000000009E-2</v>
      </c>
      <c r="AC70" s="198">
        <v>3.2800000000000003E-2</v>
      </c>
      <c r="AD70" s="198">
        <v>0.13</v>
      </c>
      <c r="AE70" s="189">
        <f t="shared" si="21"/>
        <v>-9.7200000000000009E-2</v>
      </c>
      <c r="AF70" s="5">
        <f t="shared" si="22"/>
        <v>-8.8749999999999996E-2</v>
      </c>
      <c r="AG70" s="96">
        <v>17.96</v>
      </c>
      <c r="AH70" s="198">
        <f t="shared" si="23"/>
        <v>4.1228584264132887E-4</v>
      </c>
      <c r="AI70" s="134">
        <f t="shared" si="24"/>
        <v>-3.6590368534417935E-5</v>
      </c>
      <c r="AJ70">
        <v>28.51</v>
      </c>
      <c r="AK70" s="96">
        <v>0</v>
      </c>
      <c r="AL70" s="96">
        <v>-8.83</v>
      </c>
    </row>
    <row r="71" spans="1:39">
      <c r="A71" s="198" t="s">
        <v>3054</v>
      </c>
      <c r="B71" s="198" t="s">
        <v>13</v>
      </c>
      <c r="C71" s="198">
        <v>0.13</v>
      </c>
      <c r="D71" s="189" t="s">
        <v>13</v>
      </c>
      <c r="E71" s="198">
        <v>0.09</v>
      </c>
      <c r="F71" s="198">
        <v>0.13</v>
      </c>
      <c r="G71" s="189">
        <f t="shared" si="13"/>
        <v>-4.0000000000000008E-2</v>
      </c>
      <c r="H71" s="198">
        <v>0.05</v>
      </c>
      <c r="I71" s="198">
        <v>0.13</v>
      </c>
      <c r="J71" s="189">
        <f t="shared" si="14"/>
        <v>-0.08</v>
      </c>
      <c r="K71" s="198">
        <v>0.06</v>
      </c>
      <c r="L71" s="198">
        <v>0.13</v>
      </c>
      <c r="M71" s="189">
        <f t="shared" si="15"/>
        <v>-7.0000000000000007E-2</v>
      </c>
      <c r="N71" s="198">
        <v>0.05</v>
      </c>
      <c r="O71" s="198">
        <v>0.13</v>
      </c>
      <c r="P71" s="189">
        <f t="shared" si="16"/>
        <v>-0.08</v>
      </c>
      <c r="Q71" s="198">
        <v>0.01</v>
      </c>
      <c r="R71" s="198">
        <v>0.13</v>
      </c>
      <c r="S71" s="189">
        <f t="shared" si="17"/>
        <v>-0.12000000000000001</v>
      </c>
      <c r="T71" s="198">
        <v>0.04</v>
      </c>
      <c r="U71" s="198">
        <v>0.13</v>
      </c>
      <c r="V71" s="189">
        <f t="shared" si="18"/>
        <v>-0.09</v>
      </c>
      <c r="W71" s="198">
        <v>0.05</v>
      </c>
      <c r="X71" s="198">
        <v>0.13</v>
      </c>
      <c r="Y71" s="189">
        <f t="shared" si="19"/>
        <v>-0.08</v>
      </c>
      <c r="Z71" s="198">
        <v>-0.02</v>
      </c>
      <c r="AA71" s="198">
        <v>0.13</v>
      </c>
      <c r="AB71" s="189">
        <f t="shared" si="20"/>
        <v>-0.15</v>
      </c>
      <c r="AC71" s="198">
        <v>-0.17</v>
      </c>
      <c r="AD71" s="198">
        <v>0.13</v>
      </c>
      <c r="AE71" s="189">
        <f t="shared" si="21"/>
        <v>-0.30000000000000004</v>
      </c>
      <c r="AF71" s="5">
        <f t="shared" si="22"/>
        <v>-0.11222222222222222</v>
      </c>
      <c r="AG71" s="96">
        <v>115.58</v>
      </c>
      <c r="AH71" s="198">
        <f t="shared" si="23"/>
        <v>2.6532292701828947E-3</v>
      </c>
      <c r="AI71" s="134">
        <f t="shared" si="24"/>
        <v>-2.9775128476496933E-4</v>
      </c>
      <c r="AJ71">
        <v>281.64999999999998</v>
      </c>
      <c r="AK71" s="96" t="s">
        <v>13</v>
      </c>
      <c r="AL71" s="96">
        <v>-20.420000000000002</v>
      </c>
    </row>
    <row r="72" spans="1:39">
      <c r="A72" s="198" t="s">
        <v>3055</v>
      </c>
      <c r="B72" s="198">
        <v>0.04</v>
      </c>
      <c r="C72" s="198">
        <v>0.13</v>
      </c>
      <c r="D72" s="189">
        <f t="shared" si="25"/>
        <v>-0.09</v>
      </c>
      <c r="E72" s="198">
        <v>7.0000000000000007E-2</v>
      </c>
      <c r="F72" s="198">
        <v>0.13</v>
      </c>
      <c r="G72" s="189">
        <f t="shared" si="13"/>
        <v>-0.06</v>
      </c>
      <c r="H72" s="198">
        <v>0.05</v>
      </c>
      <c r="I72" s="198">
        <v>0.13</v>
      </c>
      <c r="J72" s="189">
        <f t="shared" si="14"/>
        <v>-0.08</v>
      </c>
      <c r="K72" s="198">
        <v>0.06</v>
      </c>
      <c r="L72" s="198">
        <v>0.13</v>
      </c>
      <c r="M72" s="189">
        <f t="shared" si="15"/>
        <v>-7.0000000000000007E-2</v>
      </c>
      <c r="N72" s="198">
        <v>-0.01</v>
      </c>
      <c r="O72" s="198">
        <v>0.13</v>
      </c>
      <c r="P72" s="189">
        <f t="shared" si="16"/>
        <v>-0.14000000000000001</v>
      </c>
      <c r="Q72" s="198">
        <v>-0.2</v>
      </c>
      <c r="R72" s="198">
        <v>0.13</v>
      </c>
      <c r="S72" s="189">
        <f t="shared" si="17"/>
        <v>-0.33</v>
      </c>
      <c r="T72" s="198">
        <v>0.06</v>
      </c>
      <c r="U72" s="198">
        <v>0.13</v>
      </c>
      <c r="V72" s="189">
        <f t="shared" si="18"/>
        <v>-7.0000000000000007E-2</v>
      </c>
      <c r="W72" s="198">
        <v>0.22</v>
      </c>
      <c r="X72" s="198">
        <v>0.13</v>
      </c>
      <c r="Y72" s="189">
        <f t="shared" si="19"/>
        <v>0.09</v>
      </c>
      <c r="Z72" s="198">
        <v>0.27</v>
      </c>
      <c r="AA72" s="198">
        <v>0.13</v>
      </c>
      <c r="AB72" s="189">
        <f t="shared" si="20"/>
        <v>0.14000000000000001</v>
      </c>
      <c r="AC72" s="198">
        <v>0.04</v>
      </c>
      <c r="AD72" s="198">
        <v>0.13</v>
      </c>
      <c r="AE72" s="189">
        <f t="shared" si="21"/>
        <v>-0.09</v>
      </c>
      <c r="AF72" s="5">
        <f t="shared" si="22"/>
        <v>-7.0000000000000007E-2</v>
      </c>
      <c r="AG72" s="96">
        <v>22.34</v>
      </c>
      <c r="AH72" s="198">
        <f t="shared" si="23"/>
        <v>5.1283216729439227E-4</v>
      </c>
      <c r="AI72" s="134">
        <f t="shared" si="24"/>
        <v>-3.5898251710607463E-5</v>
      </c>
      <c r="AJ72">
        <v>133.94999999999999</v>
      </c>
      <c r="AK72" s="96" t="s">
        <v>13</v>
      </c>
      <c r="AL72" s="96">
        <v>-15.36</v>
      </c>
    </row>
    <row r="73" spans="1:39">
      <c r="A73" s="198" t="s">
        <v>3056</v>
      </c>
      <c r="B73" s="198">
        <v>0.08</v>
      </c>
      <c r="C73" s="198">
        <v>0.13</v>
      </c>
      <c r="D73" s="189">
        <f t="shared" si="25"/>
        <v>-0.05</v>
      </c>
      <c r="E73" s="198" t="s">
        <v>13</v>
      </c>
      <c r="F73" s="198">
        <v>0.13</v>
      </c>
      <c r="G73" s="189" t="s">
        <v>13</v>
      </c>
      <c r="H73" s="198">
        <v>0.09</v>
      </c>
      <c r="I73" s="198">
        <v>0.13</v>
      </c>
      <c r="J73" s="189">
        <f t="shared" si="14"/>
        <v>-4.0000000000000008E-2</v>
      </c>
      <c r="K73" s="198">
        <v>0.1</v>
      </c>
      <c r="L73" s="198">
        <v>0.13</v>
      </c>
      <c r="M73" s="189">
        <f t="shared" si="15"/>
        <v>-0.03</v>
      </c>
      <c r="N73" s="198">
        <v>0.09</v>
      </c>
      <c r="O73" s="198">
        <v>0.13</v>
      </c>
      <c r="P73" s="189">
        <f t="shared" si="16"/>
        <v>-4.0000000000000008E-2</v>
      </c>
      <c r="Q73" s="198">
        <v>-0.01</v>
      </c>
      <c r="R73" s="198">
        <v>0.13</v>
      </c>
      <c r="S73" s="189">
        <f t="shared" si="17"/>
        <v>-0.14000000000000001</v>
      </c>
      <c r="T73" s="198">
        <v>-0.05</v>
      </c>
      <c r="U73" s="198">
        <v>0.13</v>
      </c>
      <c r="V73" s="189">
        <f t="shared" si="18"/>
        <v>-0.18</v>
      </c>
      <c r="W73" s="198">
        <v>0.1</v>
      </c>
      <c r="X73" s="198">
        <v>0.13</v>
      </c>
      <c r="Y73" s="189">
        <f t="shared" si="19"/>
        <v>-0.03</v>
      </c>
      <c r="Z73" s="198">
        <v>-0.18</v>
      </c>
      <c r="AA73" s="198">
        <v>0.13</v>
      </c>
      <c r="AB73" s="189">
        <f t="shared" si="20"/>
        <v>-0.31</v>
      </c>
      <c r="AC73" s="198" t="s">
        <v>13</v>
      </c>
      <c r="AD73" s="198">
        <v>0.13</v>
      </c>
      <c r="AE73" s="189" t="s">
        <v>13</v>
      </c>
      <c r="AF73" s="5">
        <f t="shared" si="22"/>
        <v>-0.10250000000000001</v>
      </c>
      <c r="AG73" s="96">
        <v>523.66999999999996</v>
      </c>
      <c r="AH73" s="198">
        <f>AG73/$AG$74</f>
        <v>1.2021254299330994E-2</v>
      </c>
      <c r="AI73" s="134">
        <f>AH73*AF73</f>
        <v>-1.2321785656814271E-3</v>
      </c>
      <c r="AJ73">
        <v>1881.95</v>
      </c>
      <c r="AK73" s="96">
        <v>1.43</v>
      </c>
      <c r="AL73" s="96">
        <v>-33.659999999999997</v>
      </c>
    </row>
    <row r="74" spans="1:39">
      <c r="A74" s="103"/>
      <c r="B74" s="231"/>
      <c r="C74" s="231"/>
      <c r="D74" s="232"/>
      <c r="E74" s="231"/>
      <c r="F74" s="231"/>
      <c r="G74" s="232"/>
      <c r="H74" s="231"/>
      <c r="I74" s="231"/>
      <c r="J74" s="232"/>
      <c r="K74" s="231"/>
      <c r="L74" s="231"/>
      <c r="M74" s="232"/>
      <c r="N74" s="231"/>
      <c r="O74" s="231"/>
      <c r="P74" s="232"/>
      <c r="Q74" s="231"/>
      <c r="R74" s="231"/>
      <c r="S74" s="232"/>
      <c r="T74" s="231"/>
      <c r="U74" s="231"/>
      <c r="V74" s="232"/>
      <c r="W74" s="231"/>
      <c r="X74" s="231"/>
      <c r="Y74" s="232"/>
      <c r="Z74" s="231"/>
      <c r="AA74" s="231"/>
      <c r="AB74" s="232"/>
      <c r="AC74" s="231"/>
      <c r="AD74" s="231"/>
      <c r="AE74" s="232"/>
      <c r="AF74" s="246">
        <f>AVERAGE(AF40:AF73)</f>
        <v>1.9917483660130707E-2</v>
      </c>
      <c r="AG74" s="114">
        <f>SUM(AG40:AG73)</f>
        <v>43562.010000000017</v>
      </c>
      <c r="AH74" s="244"/>
      <c r="AI74" s="38">
        <f>SUM(AI40:AI73)</f>
        <v>-2.5577297014837779E-2</v>
      </c>
      <c r="AJ74" s="244">
        <f>SUM(AJ40:AJ73)</f>
        <v>71421.01999999999</v>
      </c>
      <c r="AK74" s="114"/>
      <c r="AL74" s="108"/>
      <c r="AM74" s="179">
        <f>MEDIAN(AF40:AF73)</f>
        <v>-5.6000000000000008E-2</v>
      </c>
    </row>
    <row r="75" spans="1:39">
      <c r="A75" s="3"/>
      <c r="B75" s="3"/>
      <c r="C75" s="198"/>
      <c r="D75" s="189"/>
      <c r="E75" s="3"/>
      <c r="F75" s="198"/>
      <c r="G75" s="189"/>
      <c r="H75" s="3"/>
      <c r="I75" s="198"/>
      <c r="J75" s="189"/>
      <c r="K75" s="3"/>
      <c r="L75" s="198"/>
      <c r="M75" s="189"/>
      <c r="N75" s="3"/>
      <c r="O75" s="198"/>
      <c r="P75" s="189"/>
      <c r="Q75" s="3"/>
      <c r="R75" s="198"/>
      <c r="S75" s="189"/>
      <c r="T75" s="3"/>
      <c r="U75" s="198"/>
      <c r="V75" s="189"/>
      <c r="W75" s="3"/>
      <c r="X75" s="198"/>
      <c r="Y75" s="189"/>
      <c r="Z75" s="3"/>
      <c r="AA75" s="198"/>
      <c r="AB75" s="189"/>
      <c r="AC75" s="3"/>
      <c r="AD75" s="198"/>
      <c r="AE75" s="189"/>
      <c r="AF75" s="3"/>
      <c r="AG75" s="96"/>
      <c r="AH75" s="3"/>
      <c r="AI75" s="96"/>
      <c r="AK75" s="96"/>
      <c r="AL75" s="96"/>
    </row>
    <row r="76" spans="1:39">
      <c r="A76" s="200" t="s">
        <v>3057</v>
      </c>
      <c r="B76" s="3"/>
      <c r="C76" s="198"/>
      <c r="D76" s="189"/>
      <c r="E76" s="3"/>
      <c r="F76" s="198"/>
      <c r="G76" s="189"/>
      <c r="H76" s="3"/>
      <c r="I76" s="198"/>
      <c r="J76" s="189"/>
      <c r="K76" s="3"/>
      <c r="L76" s="198"/>
      <c r="M76" s="189"/>
      <c r="N76" s="3"/>
      <c r="O76" s="198"/>
      <c r="P76" s="189"/>
      <c r="Q76" s="3"/>
      <c r="R76" s="198"/>
      <c r="S76" s="189"/>
      <c r="T76" s="3"/>
      <c r="U76" s="198"/>
      <c r="V76" s="189"/>
      <c r="W76" s="3"/>
      <c r="X76" s="198"/>
      <c r="Y76" s="189"/>
      <c r="Z76" s="3"/>
      <c r="AA76" s="198"/>
      <c r="AB76" s="189"/>
      <c r="AC76" s="3"/>
      <c r="AD76" s="198"/>
      <c r="AE76" s="189"/>
      <c r="AF76" s="3"/>
      <c r="AG76" s="96"/>
      <c r="AH76" s="3"/>
      <c r="AI76" s="96"/>
      <c r="AK76" s="96"/>
      <c r="AL76" s="96"/>
    </row>
    <row r="77" spans="1:39">
      <c r="A77" s="77" t="s">
        <v>3058</v>
      </c>
      <c r="B77" s="198" t="s">
        <v>13</v>
      </c>
      <c r="C77" s="198">
        <v>0.13</v>
      </c>
      <c r="D77" s="189" t="s">
        <v>13</v>
      </c>
      <c r="E77" s="198" t="s">
        <v>13</v>
      </c>
      <c r="F77" s="198">
        <v>0.13</v>
      </c>
      <c r="G77" s="189" t="s">
        <v>13</v>
      </c>
      <c r="H77" s="198" t="s">
        <v>13</v>
      </c>
      <c r="I77" s="198">
        <v>0.13</v>
      </c>
      <c r="J77" s="189" t="s">
        <v>13</v>
      </c>
      <c r="K77" s="198" t="s">
        <v>13</v>
      </c>
      <c r="L77" s="198">
        <v>0.13</v>
      </c>
      <c r="M77" s="189" t="s">
        <v>13</v>
      </c>
      <c r="N77" s="198" t="s">
        <v>13</v>
      </c>
      <c r="O77" s="198">
        <v>0.13</v>
      </c>
      <c r="P77" s="189" t="s">
        <v>13</v>
      </c>
      <c r="Q77" s="198">
        <v>0.03</v>
      </c>
      <c r="R77" s="198">
        <v>0.13</v>
      </c>
      <c r="S77" s="189">
        <f t="shared" si="17"/>
        <v>-0.1</v>
      </c>
      <c r="T77" s="198">
        <v>7.0000000000000007E-2</v>
      </c>
      <c r="U77" s="198">
        <v>0.13</v>
      </c>
      <c r="V77" s="189">
        <f t="shared" si="18"/>
        <v>-0.06</v>
      </c>
      <c r="W77" s="198">
        <v>0.09</v>
      </c>
      <c r="X77" s="198">
        <v>0.13</v>
      </c>
      <c r="Y77" s="189">
        <f t="shared" si="19"/>
        <v>-4.0000000000000008E-2</v>
      </c>
      <c r="Z77" s="198">
        <v>0.12</v>
      </c>
      <c r="AA77" s="198">
        <v>0.13</v>
      </c>
      <c r="AB77" s="189">
        <f t="shared" si="20"/>
        <v>-1.0000000000000009E-2</v>
      </c>
      <c r="AC77" s="198">
        <v>0.13</v>
      </c>
      <c r="AD77" s="198">
        <v>0.13</v>
      </c>
      <c r="AE77" s="189">
        <f t="shared" si="21"/>
        <v>0</v>
      </c>
      <c r="AF77" s="5">
        <f t="shared" ref="AF77:AF140" si="26">AVERAGE(D77,G77,J77,M77,P77,S77,V77,Y77,AB77,AE77)</f>
        <v>-4.2000000000000003E-2</v>
      </c>
      <c r="AG77" s="96">
        <v>7499.47</v>
      </c>
      <c r="AH77" s="198">
        <f t="shared" ref="AH77:AH140" si="27">AG77/$AG$168</f>
        <v>6.5317108229910187E-2</v>
      </c>
      <c r="AI77" s="134">
        <f>AF77*AH77</f>
        <v>-2.7433185456562279E-3</v>
      </c>
      <c r="AJ77">
        <v>9796.4699999999993</v>
      </c>
      <c r="AK77" s="96">
        <v>0.82</v>
      </c>
      <c r="AL77" s="96" t="s">
        <v>13</v>
      </c>
    </row>
    <row r="78" spans="1:39">
      <c r="A78" s="77" t="s">
        <v>3059</v>
      </c>
      <c r="B78" s="198">
        <v>0.22</v>
      </c>
      <c r="C78" s="198">
        <v>0.13</v>
      </c>
      <c r="D78" s="189">
        <f t="shared" si="25"/>
        <v>0.09</v>
      </c>
      <c r="E78" s="198">
        <v>0.23</v>
      </c>
      <c r="F78" s="198">
        <v>0.13</v>
      </c>
      <c r="G78" s="189">
        <f t="shared" si="13"/>
        <v>0.1</v>
      </c>
      <c r="H78" s="198">
        <v>0.19</v>
      </c>
      <c r="I78" s="198">
        <v>0.13</v>
      </c>
      <c r="J78" s="189">
        <f t="shared" si="14"/>
        <v>0.06</v>
      </c>
      <c r="K78" s="198">
        <v>0.15</v>
      </c>
      <c r="L78" s="198">
        <v>0.13</v>
      </c>
      <c r="M78" s="189">
        <f t="shared" si="15"/>
        <v>1.999999999999999E-2</v>
      </c>
      <c r="N78" s="198">
        <v>0.11</v>
      </c>
      <c r="O78" s="198">
        <v>0.13</v>
      </c>
      <c r="P78" s="189">
        <f t="shared" si="16"/>
        <v>-2.0000000000000004E-2</v>
      </c>
      <c r="Q78" s="198">
        <v>0.06</v>
      </c>
      <c r="R78" s="198">
        <v>0.13</v>
      </c>
      <c r="S78" s="189">
        <f t="shared" si="17"/>
        <v>-7.0000000000000007E-2</v>
      </c>
      <c r="T78" s="198">
        <v>0.1</v>
      </c>
      <c r="U78" s="198">
        <v>0.13</v>
      </c>
      <c r="V78" s="189">
        <f t="shared" si="18"/>
        <v>-0.03</v>
      </c>
      <c r="W78" s="198">
        <v>0.12</v>
      </c>
      <c r="X78" s="198">
        <v>0.13</v>
      </c>
      <c r="Y78" s="189">
        <f t="shared" si="19"/>
        <v>-1.0000000000000009E-2</v>
      </c>
      <c r="Z78" s="198">
        <v>0.18</v>
      </c>
      <c r="AA78" s="198">
        <v>0.13</v>
      </c>
      <c r="AB78" s="189">
        <f t="shared" si="20"/>
        <v>4.9999999999999989E-2</v>
      </c>
      <c r="AC78" s="198">
        <v>0.19</v>
      </c>
      <c r="AD78" s="198">
        <v>0.13</v>
      </c>
      <c r="AE78" s="189">
        <f t="shared" si="21"/>
        <v>0.06</v>
      </c>
      <c r="AF78" s="5">
        <f t="shared" si="26"/>
        <v>2.4999999999999998E-2</v>
      </c>
      <c r="AG78" s="96">
        <v>2060.5300000000002</v>
      </c>
      <c r="AH78" s="198">
        <f t="shared" si="27"/>
        <v>1.7946316342485117E-2</v>
      </c>
      <c r="AI78" s="134">
        <f t="shared" ref="AI78:AI141" si="28">AF78*AH78</f>
        <v>4.4865790856212791E-4</v>
      </c>
      <c r="AJ78">
        <v>2729.06</v>
      </c>
      <c r="AK78" s="96">
        <v>0.57999999999999996</v>
      </c>
      <c r="AL78" s="96">
        <v>18.37</v>
      </c>
    </row>
    <row r="79" spans="1:39">
      <c r="A79" s="77" t="s">
        <v>3060</v>
      </c>
      <c r="B79" s="198">
        <v>0.31</v>
      </c>
      <c r="C79" s="198">
        <v>0.13</v>
      </c>
      <c r="D79" s="189">
        <f t="shared" si="25"/>
        <v>0.18</v>
      </c>
      <c r="E79" s="198">
        <v>0.28000000000000003</v>
      </c>
      <c r="F79" s="198">
        <v>0.13</v>
      </c>
      <c r="G79" s="189">
        <f t="shared" si="13"/>
        <v>0.15000000000000002</v>
      </c>
      <c r="H79" s="198">
        <v>0.2</v>
      </c>
      <c r="I79" s="198">
        <v>0.13</v>
      </c>
      <c r="J79" s="189">
        <f t="shared" si="14"/>
        <v>7.0000000000000007E-2</v>
      </c>
      <c r="K79" s="198">
        <v>0.14000000000000001</v>
      </c>
      <c r="L79" s="198">
        <v>0.13</v>
      </c>
      <c r="M79" s="189">
        <f t="shared" si="15"/>
        <v>1.0000000000000009E-2</v>
      </c>
      <c r="N79" s="198">
        <v>0.1</v>
      </c>
      <c r="O79" s="198">
        <v>0.13</v>
      </c>
      <c r="P79" s="189">
        <f t="shared" si="16"/>
        <v>-0.03</v>
      </c>
      <c r="Q79" s="198">
        <v>0.11</v>
      </c>
      <c r="R79" s="198">
        <v>0.13</v>
      </c>
      <c r="S79" s="189">
        <f t="shared" si="17"/>
        <v>-2.0000000000000004E-2</v>
      </c>
      <c r="T79" s="198">
        <v>0.15</v>
      </c>
      <c r="U79" s="198">
        <v>0.13</v>
      </c>
      <c r="V79" s="189">
        <f t="shared" si="18"/>
        <v>1.999999999999999E-2</v>
      </c>
      <c r="W79" s="198">
        <v>0.13</v>
      </c>
      <c r="X79" s="198">
        <v>0.13</v>
      </c>
      <c r="Y79" s="189">
        <f t="shared" si="19"/>
        <v>0</v>
      </c>
      <c r="Z79" s="198">
        <v>0.15</v>
      </c>
      <c r="AA79" s="198">
        <v>0.13</v>
      </c>
      <c r="AB79" s="189">
        <f t="shared" si="20"/>
        <v>1.999999999999999E-2</v>
      </c>
      <c r="AC79" s="198">
        <v>0.16</v>
      </c>
      <c r="AD79" s="198">
        <v>0.13</v>
      </c>
      <c r="AE79" s="189">
        <f t="shared" si="21"/>
        <v>0.03</v>
      </c>
      <c r="AF79" s="5">
        <f t="shared" si="26"/>
        <v>4.3000000000000003E-2</v>
      </c>
      <c r="AG79" s="96">
        <v>5162.09</v>
      </c>
      <c r="AH79" s="198">
        <f t="shared" si="27"/>
        <v>4.495954930448913E-2</v>
      </c>
      <c r="AI79" s="134">
        <f t="shared" si="28"/>
        <v>1.9332606200930327E-3</v>
      </c>
      <c r="AJ79">
        <v>8130.1</v>
      </c>
      <c r="AK79" s="96">
        <v>1.1499999999999999</v>
      </c>
      <c r="AL79" s="96" t="s">
        <v>13</v>
      </c>
    </row>
    <row r="80" spans="1:39">
      <c r="A80" s="77" t="s">
        <v>3061</v>
      </c>
      <c r="B80" s="198">
        <v>0.12</v>
      </c>
      <c r="C80" s="198">
        <v>0.13</v>
      </c>
      <c r="D80" s="189">
        <f t="shared" si="25"/>
        <v>-1.0000000000000009E-2</v>
      </c>
      <c r="E80" s="198">
        <v>0.09</v>
      </c>
      <c r="F80" s="198">
        <v>0.13</v>
      </c>
      <c r="G80" s="189">
        <f t="shared" si="13"/>
        <v>-4.0000000000000008E-2</v>
      </c>
      <c r="H80" s="198">
        <v>0.1</v>
      </c>
      <c r="I80" s="198">
        <v>0.13</v>
      </c>
      <c r="J80" s="189">
        <f t="shared" si="14"/>
        <v>-0.03</v>
      </c>
      <c r="K80" s="198">
        <v>0.09</v>
      </c>
      <c r="L80" s="198">
        <v>0.13</v>
      </c>
      <c r="M80" s="189">
        <f t="shared" si="15"/>
        <v>-4.0000000000000008E-2</v>
      </c>
      <c r="N80" s="198">
        <v>0.09</v>
      </c>
      <c r="O80" s="198">
        <v>0.13</v>
      </c>
      <c r="P80" s="189">
        <f t="shared" si="16"/>
        <v>-4.0000000000000008E-2</v>
      </c>
      <c r="Q80" s="198">
        <v>0.12</v>
      </c>
      <c r="R80" s="198">
        <v>0.13</v>
      </c>
      <c r="S80" s="189">
        <f t="shared" si="17"/>
        <v>-1.0000000000000009E-2</v>
      </c>
      <c r="T80" s="198">
        <v>0.13</v>
      </c>
      <c r="U80" s="198">
        <v>0.13</v>
      </c>
      <c r="V80" s="189">
        <f t="shared" si="18"/>
        <v>0</v>
      </c>
      <c r="W80" s="198">
        <v>0.09</v>
      </c>
      <c r="X80" s="198">
        <v>0.13</v>
      </c>
      <c r="Y80" s="189">
        <f t="shared" si="19"/>
        <v>-4.0000000000000008E-2</v>
      </c>
      <c r="Z80" s="198">
        <v>0.13</v>
      </c>
      <c r="AA80" s="198">
        <v>0.13</v>
      </c>
      <c r="AB80" s="189">
        <f t="shared" si="20"/>
        <v>0</v>
      </c>
      <c r="AC80" s="198">
        <v>0.22</v>
      </c>
      <c r="AD80" s="198">
        <v>0.13</v>
      </c>
      <c r="AE80" s="189">
        <f t="shared" si="21"/>
        <v>0.09</v>
      </c>
      <c r="AF80" s="5">
        <f t="shared" si="26"/>
        <v>-1.2000000000000005E-2</v>
      </c>
      <c r="AG80" s="96">
        <v>6779.07</v>
      </c>
      <c r="AH80" s="198">
        <f t="shared" si="27"/>
        <v>5.9042738871965247E-2</v>
      </c>
      <c r="AI80" s="134">
        <f t="shared" si="28"/>
        <v>-7.0851286646358329E-4</v>
      </c>
      <c r="AJ80">
        <v>13811.89</v>
      </c>
      <c r="AK80" s="96">
        <v>0.38</v>
      </c>
      <c r="AL80" s="96">
        <v>-14.76</v>
      </c>
    </row>
    <row r="81" spans="1:38">
      <c r="A81" s="77" t="s">
        <v>3062</v>
      </c>
      <c r="B81" s="198" t="s">
        <v>13</v>
      </c>
      <c r="C81" s="198">
        <v>0.13</v>
      </c>
      <c r="D81" s="189" t="s">
        <v>13</v>
      </c>
      <c r="E81" s="198" t="s">
        <v>13</v>
      </c>
      <c r="F81" s="198">
        <v>0.13</v>
      </c>
      <c r="G81" s="189" t="s">
        <v>13</v>
      </c>
      <c r="H81" s="198" t="s">
        <v>13</v>
      </c>
      <c r="I81" s="198">
        <v>0.13</v>
      </c>
      <c r="J81" s="189" t="s">
        <v>13</v>
      </c>
      <c r="K81" s="198">
        <v>0.53</v>
      </c>
      <c r="L81" s="198">
        <v>0.13</v>
      </c>
      <c r="M81" s="189">
        <f t="shared" si="15"/>
        <v>0.4</v>
      </c>
      <c r="N81" s="198">
        <v>0.34</v>
      </c>
      <c r="O81" s="198">
        <v>0.13</v>
      </c>
      <c r="P81" s="189">
        <f t="shared" si="16"/>
        <v>0.21000000000000002</v>
      </c>
      <c r="Q81" s="198">
        <v>0.33</v>
      </c>
      <c r="R81" s="198">
        <v>0.13</v>
      </c>
      <c r="S81" s="189">
        <f t="shared" si="17"/>
        <v>0.2</v>
      </c>
      <c r="T81" s="198">
        <v>0.44</v>
      </c>
      <c r="U81" s="198">
        <v>0.13</v>
      </c>
      <c r="V81" s="189">
        <f t="shared" si="18"/>
        <v>0.31</v>
      </c>
      <c r="W81" s="198">
        <v>0.5</v>
      </c>
      <c r="X81" s="198">
        <v>0.13</v>
      </c>
      <c r="Y81" s="189">
        <f t="shared" si="19"/>
        <v>0.37</v>
      </c>
      <c r="Z81" s="198">
        <v>0.44</v>
      </c>
      <c r="AA81" s="198">
        <v>0.13</v>
      </c>
      <c r="AB81" s="189">
        <f t="shared" si="20"/>
        <v>0.31</v>
      </c>
      <c r="AC81" s="198">
        <v>0.4</v>
      </c>
      <c r="AD81" s="198">
        <v>0.13</v>
      </c>
      <c r="AE81" s="189">
        <f t="shared" si="21"/>
        <v>0.27</v>
      </c>
      <c r="AF81" s="5">
        <f t="shared" si="26"/>
        <v>0.29571428571428576</v>
      </c>
      <c r="AG81" s="96">
        <v>478.12</v>
      </c>
      <c r="AH81" s="198">
        <f t="shared" si="27"/>
        <v>4.1642163762085401E-3</v>
      </c>
      <c r="AI81" s="134">
        <f t="shared" si="28"/>
        <v>1.2314182712502399E-3</v>
      </c>
      <c r="AJ81">
        <v>855.07</v>
      </c>
      <c r="AK81" s="96">
        <v>0.17</v>
      </c>
      <c r="AL81" s="96" t="s">
        <v>13</v>
      </c>
    </row>
    <row r="82" spans="1:38">
      <c r="A82" s="77" t="s">
        <v>3063</v>
      </c>
      <c r="B82" s="198" t="s">
        <v>13</v>
      </c>
      <c r="C82" s="198">
        <v>0.13</v>
      </c>
      <c r="D82" s="189" t="s">
        <v>13</v>
      </c>
      <c r="E82" s="198" t="s">
        <v>13</v>
      </c>
      <c r="F82" s="198">
        <v>0.13</v>
      </c>
      <c r="G82" s="189" t="s">
        <v>13</v>
      </c>
      <c r="H82" s="198" t="s">
        <v>13</v>
      </c>
      <c r="I82" s="198">
        <v>0.13</v>
      </c>
      <c r="J82" s="189" t="s">
        <v>13</v>
      </c>
      <c r="K82" s="198" t="s">
        <v>13</v>
      </c>
      <c r="L82" s="198">
        <v>0.13</v>
      </c>
      <c r="M82" s="189" t="s">
        <v>13</v>
      </c>
      <c r="N82" s="198" t="s">
        <v>13</v>
      </c>
      <c r="O82" s="198">
        <v>0.13</v>
      </c>
      <c r="P82" s="189" t="s">
        <v>13</v>
      </c>
      <c r="Q82" s="198" t="s">
        <v>13</v>
      </c>
      <c r="R82" s="198">
        <v>0.13</v>
      </c>
      <c r="S82" s="189" t="s">
        <v>13</v>
      </c>
      <c r="T82" s="198" t="s">
        <v>13</v>
      </c>
      <c r="U82" s="198">
        <v>0.13</v>
      </c>
      <c r="V82" s="189" t="s">
        <v>13</v>
      </c>
      <c r="W82" s="198" t="s">
        <v>13</v>
      </c>
      <c r="X82" s="198">
        <v>0.13</v>
      </c>
      <c r="Y82" s="189" t="s">
        <v>13</v>
      </c>
      <c r="Z82" s="198">
        <v>0.24</v>
      </c>
      <c r="AA82" s="198">
        <v>0.13</v>
      </c>
      <c r="AB82" s="189">
        <f t="shared" si="20"/>
        <v>0.10999999999999999</v>
      </c>
      <c r="AC82" s="198">
        <v>0.24</v>
      </c>
      <c r="AD82" s="198">
        <v>0.13</v>
      </c>
      <c r="AE82" s="189">
        <f t="shared" si="21"/>
        <v>0.10999999999999999</v>
      </c>
      <c r="AF82" s="5">
        <f t="shared" si="26"/>
        <v>0.10999999999999999</v>
      </c>
      <c r="AG82" s="96">
        <v>948.85</v>
      </c>
      <c r="AH82" s="198">
        <f t="shared" si="27"/>
        <v>8.2640690800750288E-3</v>
      </c>
      <c r="AI82" s="134">
        <f t="shared" si="28"/>
        <v>9.0904759880825305E-4</v>
      </c>
      <c r="AJ82">
        <v>1680.82</v>
      </c>
      <c r="AK82" s="96">
        <v>0.3</v>
      </c>
      <c r="AL82" s="96" t="s">
        <v>13</v>
      </c>
    </row>
    <row r="83" spans="1:38">
      <c r="A83" s="77" t="s">
        <v>3064</v>
      </c>
      <c r="B83" s="198">
        <v>0.09</v>
      </c>
      <c r="C83" s="198">
        <v>0.13</v>
      </c>
      <c r="D83" s="189">
        <f t="shared" si="25"/>
        <v>-4.0000000000000008E-2</v>
      </c>
      <c r="E83" s="198">
        <v>0.12</v>
      </c>
      <c r="F83" s="198">
        <v>0.13</v>
      </c>
      <c r="G83" s="189">
        <f t="shared" si="13"/>
        <v>-1.0000000000000009E-2</v>
      </c>
      <c r="H83" s="198">
        <v>0.12</v>
      </c>
      <c r="I83" s="198">
        <v>0.13</v>
      </c>
      <c r="J83" s="189">
        <f t="shared" si="14"/>
        <v>-1.0000000000000009E-2</v>
      </c>
      <c r="K83" s="198">
        <v>0.16</v>
      </c>
      <c r="L83" s="198">
        <v>0.13</v>
      </c>
      <c r="M83" s="189">
        <f t="shared" si="15"/>
        <v>0.03</v>
      </c>
      <c r="N83" s="198">
        <v>0.08</v>
      </c>
      <c r="O83" s="198">
        <v>0.13</v>
      </c>
      <c r="P83" s="189">
        <f t="shared" si="16"/>
        <v>-0.05</v>
      </c>
      <c r="Q83" s="198">
        <v>0.17</v>
      </c>
      <c r="R83" s="198">
        <v>0.13</v>
      </c>
      <c r="S83" s="189">
        <f t="shared" si="17"/>
        <v>4.0000000000000008E-2</v>
      </c>
      <c r="T83" s="198">
        <v>7.0000000000000007E-2</v>
      </c>
      <c r="U83" s="198">
        <v>0.13</v>
      </c>
      <c r="V83" s="189">
        <f t="shared" si="18"/>
        <v>-0.06</v>
      </c>
      <c r="W83" s="198">
        <v>7.0000000000000007E-2</v>
      </c>
      <c r="X83" s="198">
        <v>0.13</v>
      </c>
      <c r="Y83" s="189">
        <f t="shared" si="19"/>
        <v>-0.06</v>
      </c>
      <c r="Z83" s="198">
        <v>7.0000000000000007E-2</v>
      </c>
      <c r="AA83" s="198">
        <v>0.13</v>
      </c>
      <c r="AB83" s="189">
        <f t="shared" si="20"/>
        <v>-0.06</v>
      </c>
      <c r="AC83" s="198">
        <v>0.06</v>
      </c>
      <c r="AD83" s="198">
        <v>0.13</v>
      </c>
      <c r="AE83" s="189">
        <f t="shared" si="21"/>
        <v>-7.0000000000000007E-2</v>
      </c>
      <c r="AF83" s="5">
        <f t="shared" si="26"/>
        <v>-2.9000000000000005E-2</v>
      </c>
      <c r="AG83" s="96">
        <v>1913.62</v>
      </c>
      <c r="AH83" s="198">
        <f t="shared" si="27"/>
        <v>1.6666794406927518E-2</v>
      </c>
      <c r="AI83" s="134">
        <f t="shared" si="28"/>
        <v>-4.8333703780089812E-4</v>
      </c>
      <c r="AJ83">
        <v>2541.69</v>
      </c>
      <c r="AK83" s="96">
        <v>0.12</v>
      </c>
      <c r="AL83" s="96">
        <v>-7.64</v>
      </c>
    </row>
    <row r="84" spans="1:38">
      <c r="A84" s="77" t="s">
        <v>3065</v>
      </c>
      <c r="B84" s="198">
        <v>0.1</v>
      </c>
      <c r="C84" s="198">
        <v>0.13</v>
      </c>
      <c r="D84" s="189">
        <f t="shared" si="25"/>
        <v>-0.03</v>
      </c>
      <c r="E84" s="198">
        <v>0.03</v>
      </c>
      <c r="F84" s="198">
        <v>0.13</v>
      </c>
      <c r="G84" s="189">
        <f t="shared" si="13"/>
        <v>-0.1</v>
      </c>
      <c r="H84" s="198">
        <v>0.06</v>
      </c>
      <c r="I84" s="198">
        <v>0.13</v>
      </c>
      <c r="J84" s="189">
        <f t="shared" si="14"/>
        <v>-7.0000000000000007E-2</v>
      </c>
      <c r="K84" s="198">
        <v>0.06</v>
      </c>
      <c r="L84" s="198">
        <v>0.13</v>
      </c>
      <c r="M84" s="189">
        <f t="shared" si="15"/>
        <v>-7.0000000000000007E-2</v>
      </c>
      <c r="N84" s="198">
        <v>0</v>
      </c>
      <c r="O84" s="198">
        <v>0.13</v>
      </c>
      <c r="P84" s="189">
        <f t="shared" si="16"/>
        <v>-0.13</v>
      </c>
      <c r="Q84" s="198">
        <v>-0.01</v>
      </c>
      <c r="R84" s="198">
        <v>0.13</v>
      </c>
      <c r="S84" s="189">
        <f t="shared" si="17"/>
        <v>-0.14000000000000001</v>
      </c>
      <c r="T84" s="198">
        <v>0.01</v>
      </c>
      <c r="U84" s="198">
        <v>0.13</v>
      </c>
      <c r="V84" s="189">
        <f t="shared" si="18"/>
        <v>-0.12000000000000001</v>
      </c>
      <c r="W84" s="198">
        <v>0.03</v>
      </c>
      <c r="X84" s="198">
        <v>0.13</v>
      </c>
      <c r="Y84" s="189">
        <f t="shared" si="19"/>
        <v>-0.1</v>
      </c>
      <c r="Z84" s="198">
        <v>0.11</v>
      </c>
      <c r="AA84" s="198">
        <v>0.13</v>
      </c>
      <c r="AB84" s="189">
        <f t="shared" si="20"/>
        <v>-2.0000000000000004E-2</v>
      </c>
      <c r="AC84" s="198">
        <v>0.13</v>
      </c>
      <c r="AD84" s="198">
        <v>0.13</v>
      </c>
      <c r="AE84" s="189">
        <f t="shared" si="21"/>
        <v>0</v>
      </c>
      <c r="AF84" s="5">
        <f t="shared" si="26"/>
        <v>-7.8E-2</v>
      </c>
      <c r="AG84" s="96">
        <v>1992.24</v>
      </c>
      <c r="AH84" s="198">
        <f t="shared" si="27"/>
        <v>1.7351540268839834E-2</v>
      </c>
      <c r="AI84" s="134">
        <f t="shared" si="28"/>
        <v>-1.353420140969507E-3</v>
      </c>
      <c r="AJ84">
        <v>2927.1</v>
      </c>
      <c r="AK84" s="96">
        <v>0.36</v>
      </c>
      <c r="AL84" s="96">
        <v>-10.89</v>
      </c>
    </row>
    <row r="85" spans="1:38">
      <c r="A85" s="77" t="s">
        <v>3066</v>
      </c>
      <c r="B85" s="198">
        <v>0.2</v>
      </c>
      <c r="C85" s="198">
        <v>0.13</v>
      </c>
      <c r="D85" s="189">
        <f t="shared" si="25"/>
        <v>7.0000000000000007E-2</v>
      </c>
      <c r="E85" s="198">
        <v>0.17</v>
      </c>
      <c r="F85" s="198">
        <v>0.13</v>
      </c>
      <c r="G85" s="189">
        <f t="shared" si="13"/>
        <v>4.0000000000000008E-2</v>
      </c>
      <c r="H85" s="198">
        <v>0.16</v>
      </c>
      <c r="I85" s="198">
        <v>0.13</v>
      </c>
      <c r="J85" s="189">
        <f t="shared" si="14"/>
        <v>0.03</v>
      </c>
      <c r="K85" s="198">
        <v>0.06</v>
      </c>
      <c r="L85" s="198">
        <v>0.13</v>
      </c>
      <c r="M85" s="189">
        <f t="shared" si="15"/>
        <v>-7.0000000000000007E-2</v>
      </c>
      <c r="N85" s="198">
        <v>0.05</v>
      </c>
      <c r="O85" s="198">
        <v>0.13</v>
      </c>
      <c r="P85" s="189">
        <f t="shared" si="16"/>
        <v>-0.08</v>
      </c>
      <c r="Q85" s="198">
        <v>7.0000000000000007E-2</v>
      </c>
      <c r="R85" s="198">
        <v>0.13</v>
      </c>
      <c r="S85" s="189">
        <f t="shared" si="17"/>
        <v>-0.06</v>
      </c>
      <c r="T85" s="198">
        <v>0.08</v>
      </c>
      <c r="U85" s="198">
        <v>0.13</v>
      </c>
      <c r="V85" s="189">
        <f t="shared" si="18"/>
        <v>-0.05</v>
      </c>
      <c r="W85" s="198">
        <v>0.09</v>
      </c>
      <c r="X85" s="198">
        <v>0.13</v>
      </c>
      <c r="Y85" s="189">
        <f t="shared" si="19"/>
        <v>-4.0000000000000008E-2</v>
      </c>
      <c r="Z85" s="198">
        <v>0.13</v>
      </c>
      <c r="AA85" s="198">
        <v>0.13</v>
      </c>
      <c r="AB85" s="189">
        <f t="shared" si="20"/>
        <v>0</v>
      </c>
      <c r="AC85" s="198">
        <v>0.16</v>
      </c>
      <c r="AD85" s="198">
        <v>0.13</v>
      </c>
      <c r="AE85" s="189">
        <f t="shared" si="21"/>
        <v>0.03</v>
      </c>
      <c r="AF85" s="5">
        <f t="shared" si="26"/>
        <v>-1.3000000000000001E-2</v>
      </c>
      <c r="AG85" s="96">
        <v>2104.58</v>
      </c>
      <c r="AH85" s="198">
        <f t="shared" si="27"/>
        <v>1.8329972603197877E-2</v>
      </c>
      <c r="AI85" s="134">
        <f t="shared" si="28"/>
        <v>-2.3828964384157243E-4</v>
      </c>
      <c r="AJ85">
        <v>5248.8</v>
      </c>
      <c r="AK85" s="96">
        <v>2.91</v>
      </c>
      <c r="AL85" s="96">
        <v>0.24</v>
      </c>
    </row>
    <row r="86" spans="1:38">
      <c r="A86" s="77" t="s">
        <v>3067</v>
      </c>
      <c r="B86" s="198">
        <v>0.08</v>
      </c>
      <c r="C86" s="198">
        <v>0.13</v>
      </c>
      <c r="D86" s="189">
        <f t="shared" si="25"/>
        <v>-0.05</v>
      </c>
      <c r="E86" s="198">
        <v>0.06</v>
      </c>
      <c r="F86" s="198">
        <v>0.13</v>
      </c>
      <c r="G86" s="189">
        <f t="shared" si="13"/>
        <v>-7.0000000000000007E-2</v>
      </c>
      <c r="H86" s="198">
        <v>0.03</v>
      </c>
      <c r="I86" s="198">
        <v>0.13</v>
      </c>
      <c r="J86" s="189">
        <f t="shared" si="14"/>
        <v>-0.1</v>
      </c>
      <c r="K86" s="198">
        <v>0.02</v>
      </c>
      <c r="L86" s="198">
        <v>0.13</v>
      </c>
      <c r="M86" s="189">
        <f t="shared" si="15"/>
        <v>-0.11</v>
      </c>
      <c r="N86" s="198">
        <v>0.06</v>
      </c>
      <c r="O86" s="198">
        <v>0.13</v>
      </c>
      <c r="P86" s="189">
        <f t="shared" si="16"/>
        <v>-7.0000000000000007E-2</v>
      </c>
      <c r="Q86" s="198">
        <v>0.08</v>
      </c>
      <c r="R86" s="198">
        <v>0.13</v>
      </c>
      <c r="S86" s="189">
        <f t="shared" si="17"/>
        <v>-0.05</v>
      </c>
      <c r="T86" s="198">
        <v>7.0000000000000007E-2</v>
      </c>
      <c r="U86" s="198">
        <v>0.13</v>
      </c>
      <c r="V86" s="189">
        <f t="shared" si="18"/>
        <v>-0.06</v>
      </c>
      <c r="W86" s="198">
        <v>0.06</v>
      </c>
      <c r="X86" s="198">
        <v>0.13</v>
      </c>
      <c r="Y86" s="189">
        <f t="shared" si="19"/>
        <v>-7.0000000000000007E-2</v>
      </c>
      <c r="Z86" s="198">
        <v>7.0000000000000007E-2</v>
      </c>
      <c r="AA86" s="198">
        <v>0.13</v>
      </c>
      <c r="AB86" s="189">
        <f t="shared" si="20"/>
        <v>-0.06</v>
      </c>
      <c r="AC86" s="198">
        <v>0.09</v>
      </c>
      <c r="AD86" s="198">
        <v>0.13</v>
      </c>
      <c r="AE86" s="189">
        <f t="shared" si="21"/>
        <v>-4.0000000000000008E-2</v>
      </c>
      <c r="AF86" s="5">
        <f t="shared" si="26"/>
        <v>-6.8000000000000019E-2</v>
      </c>
      <c r="AG86" s="96">
        <v>1995.62</v>
      </c>
      <c r="AH86" s="198">
        <f t="shared" si="27"/>
        <v>1.7380978592590322E-2</v>
      </c>
      <c r="AI86" s="134">
        <f t="shared" si="28"/>
        <v>-1.1819065442961422E-3</v>
      </c>
      <c r="AJ86">
        <v>11588.8</v>
      </c>
      <c r="AK86" s="96" t="s">
        <v>13</v>
      </c>
      <c r="AL86" s="96">
        <v>-21.76</v>
      </c>
    </row>
    <row r="87" spans="1:38">
      <c r="A87" s="77" t="s">
        <v>3068</v>
      </c>
      <c r="B87" s="198">
        <v>0.13</v>
      </c>
      <c r="C87" s="198">
        <v>0.13</v>
      </c>
      <c r="D87" s="189">
        <f t="shared" si="25"/>
        <v>0</v>
      </c>
      <c r="E87" s="198">
        <v>0.14000000000000001</v>
      </c>
      <c r="F87" s="198">
        <v>0.13</v>
      </c>
      <c r="G87" s="189">
        <f t="shared" si="13"/>
        <v>1.0000000000000009E-2</v>
      </c>
      <c r="H87" s="198">
        <v>0.14000000000000001</v>
      </c>
      <c r="I87" s="198">
        <v>0.13</v>
      </c>
      <c r="J87" s="189">
        <f t="shared" si="14"/>
        <v>1.0000000000000009E-2</v>
      </c>
      <c r="K87" s="198">
        <v>0.13</v>
      </c>
      <c r="L87" s="198">
        <v>0.13</v>
      </c>
      <c r="M87" s="189">
        <f t="shared" si="15"/>
        <v>0</v>
      </c>
      <c r="N87" s="198">
        <v>0.05</v>
      </c>
      <c r="O87" s="198">
        <v>0.13</v>
      </c>
      <c r="P87" s="189">
        <f t="shared" si="16"/>
        <v>-0.08</v>
      </c>
      <c r="Q87" s="198">
        <v>0.14000000000000001</v>
      </c>
      <c r="R87" s="198">
        <v>0.13</v>
      </c>
      <c r="S87" s="189">
        <f t="shared" si="17"/>
        <v>1.0000000000000009E-2</v>
      </c>
      <c r="T87" s="198">
        <v>0.19</v>
      </c>
      <c r="U87" s="198">
        <v>0.13</v>
      </c>
      <c r="V87" s="189">
        <f t="shared" si="18"/>
        <v>0.06</v>
      </c>
      <c r="W87" s="198">
        <v>0.24</v>
      </c>
      <c r="X87" s="198">
        <v>0.13</v>
      </c>
      <c r="Y87" s="189">
        <f t="shared" si="19"/>
        <v>0.10999999999999999</v>
      </c>
      <c r="Z87" s="198" t="s">
        <v>13</v>
      </c>
      <c r="AA87" s="198">
        <v>0.13</v>
      </c>
      <c r="AB87" s="189" t="s">
        <v>13</v>
      </c>
      <c r="AC87" s="198">
        <v>0.2</v>
      </c>
      <c r="AD87" s="198">
        <v>0.13</v>
      </c>
      <c r="AE87" s="189">
        <f t="shared" si="21"/>
        <v>7.0000000000000007E-2</v>
      </c>
      <c r="AF87" s="5">
        <f t="shared" si="26"/>
        <v>2.1111111111111112E-2</v>
      </c>
      <c r="AG87" s="96">
        <v>1603.02</v>
      </c>
      <c r="AH87" s="198">
        <f t="shared" si="27"/>
        <v>1.3961604064648652E-2</v>
      </c>
      <c r="AI87" s="134">
        <f t="shared" si="28"/>
        <v>2.9474497469813822E-4</v>
      </c>
      <c r="AJ87">
        <v>2859.12</v>
      </c>
      <c r="AK87" s="96">
        <v>0.53</v>
      </c>
      <c r="AL87" s="96">
        <v>4.55</v>
      </c>
    </row>
    <row r="88" spans="1:38">
      <c r="A88" s="77" t="s">
        <v>3069</v>
      </c>
      <c r="B88" s="198" t="s">
        <v>13</v>
      </c>
      <c r="C88" s="198">
        <v>0.13</v>
      </c>
      <c r="D88" s="189" t="s">
        <v>13</v>
      </c>
      <c r="E88" s="198">
        <v>0.08</v>
      </c>
      <c r="F88" s="198">
        <v>0.13</v>
      </c>
      <c r="G88" s="189">
        <f t="shared" si="13"/>
        <v>-0.05</v>
      </c>
      <c r="H88" s="198">
        <v>0.03</v>
      </c>
      <c r="I88" s="198">
        <v>0.13</v>
      </c>
      <c r="J88" s="189">
        <f t="shared" si="14"/>
        <v>-0.1</v>
      </c>
      <c r="K88" s="198">
        <v>0.03</v>
      </c>
      <c r="L88" s="198">
        <v>0.13</v>
      </c>
      <c r="M88" s="189">
        <f t="shared" si="15"/>
        <v>-0.1</v>
      </c>
      <c r="N88" s="198">
        <v>0.03</v>
      </c>
      <c r="O88" s="198">
        <v>0.13</v>
      </c>
      <c r="P88" s="189">
        <f t="shared" si="16"/>
        <v>-0.1</v>
      </c>
      <c r="Q88" s="198">
        <v>0.03</v>
      </c>
      <c r="R88" s="198">
        <v>0.13</v>
      </c>
      <c r="S88" s="189">
        <f t="shared" si="17"/>
        <v>-0.1</v>
      </c>
      <c r="T88" s="198">
        <v>7.0000000000000007E-2</v>
      </c>
      <c r="U88" s="198">
        <v>0.13</v>
      </c>
      <c r="V88" s="189">
        <f t="shared" si="18"/>
        <v>-0.06</v>
      </c>
      <c r="W88" s="198">
        <v>0.08</v>
      </c>
      <c r="X88" s="198">
        <v>0.13</v>
      </c>
      <c r="Y88" s="189">
        <f t="shared" si="19"/>
        <v>-0.05</v>
      </c>
      <c r="Z88" s="198">
        <v>0.1</v>
      </c>
      <c r="AA88" s="198">
        <v>0.13</v>
      </c>
      <c r="AB88" s="189">
        <f t="shared" si="20"/>
        <v>-0.03</v>
      </c>
      <c r="AC88" s="198">
        <v>0.1</v>
      </c>
      <c r="AD88" s="198">
        <v>0.13</v>
      </c>
      <c r="AE88" s="189">
        <f t="shared" si="21"/>
        <v>-0.03</v>
      </c>
      <c r="AF88" s="5">
        <f t="shared" si="26"/>
        <v>-6.8888888888888902E-2</v>
      </c>
      <c r="AG88" s="96">
        <v>5425.47</v>
      </c>
      <c r="AH88" s="198">
        <f t="shared" si="27"/>
        <v>4.7253474070585097E-2</v>
      </c>
      <c r="AI88" s="134">
        <f t="shared" si="28"/>
        <v>-3.2552393248625297E-3</v>
      </c>
      <c r="AJ88">
        <v>13242.47</v>
      </c>
      <c r="AK88" s="96" t="s">
        <v>13</v>
      </c>
      <c r="AL88" s="96" t="s">
        <v>13</v>
      </c>
    </row>
    <row r="89" spans="1:38">
      <c r="A89" s="77" t="s">
        <v>3070</v>
      </c>
      <c r="B89" s="198">
        <v>7.0000000000000007E-2</v>
      </c>
      <c r="C89" s="198">
        <v>0.13</v>
      </c>
      <c r="D89" s="189">
        <f t="shared" si="25"/>
        <v>-0.06</v>
      </c>
      <c r="E89" s="198">
        <v>7.0000000000000007E-2</v>
      </c>
      <c r="F89" s="198">
        <v>0.13</v>
      </c>
      <c r="G89" s="189">
        <f t="shared" si="13"/>
        <v>-0.06</v>
      </c>
      <c r="H89" s="198">
        <v>7.0000000000000007E-2</v>
      </c>
      <c r="I89" s="198">
        <v>0.13</v>
      </c>
      <c r="J89" s="189">
        <f t="shared" si="14"/>
        <v>-0.06</v>
      </c>
      <c r="K89" s="198">
        <v>0.06</v>
      </c>
      <c r="L89" s="198">
        <v>0.13</v>
      </c>
      <c r="M89" s="189">
        <f t="shared" si="15"/>
        <v>-7.0000000000000007E-2</v>
      </c>
      <c r="N89" s="198">
        <v>0.03</v>
      </c>
      <c r="O89" s="198">
        <v>0.13</v>
      </c>
      <c r="P89" s="189">
        <f t="shared" si="16"/>
        <v>-0.1</v>
      </c>
      <c r="Q89" s="198">
        <v>0.05</v>
      </c>
      <c r="R89" s="198">
        <v>0.13</v>
      </c>
      <c r="S89" s="189">
        <f t="shared" si="17"/>
        <v>-0.08</v>
      </c>
      <c r="T89" s="198">
        <v>0.05</v>
      </c>
      <c r="U89" s="198">
        <v>0.13</v>
      </c>
      <c r="V89" s="189">
        <f t="shared" si="18"/>
        <v>-0.08</v>
      </c>
      <c r="W89" s="198">
        <v>0.13</v>
      </c>
      <c r="X89" s="198">
        <v>0.13</v>
      </c>
      <c r="Y89" s="189">
        <f t="shared" si="19"/>
        <v>0</v>
      </c>
      <c r="Z89" s="198">
        <v>0.23</v>
      </c>
      <c r="AA89" s="198">
        <v>0.13</v>
      </c>
      <c r="AB89" s="189">
        <f t="shared" si="20"/>
        <v>0.1</v>
      </c>
      <c r="AC89" s="198">
        <v>0.08</v>
      </c>
      <c r="AD89" s="198">
        <v>0.13</v>
      </c>
      <c r="AE89" s="189">
        <f t="shared" si="21"/>
        <v>-0.05</v>
      </c>
      <c r="AF89" s="5">
        <f t="shared" si="26"/>
        <v>-4.5999999999999999E-2</v>
      </c>
      <c r="AG89" s="96">
        <v>334.94</v>
      </c>
      <c r="AH89" s="198">
        <f t="shared" si="27"/>
        <v>2.9171811115353643E-3</v>
      </c>
      <c r="AI89" s="134">
        <f t="shared" si="28"/>
        <v>-1.3419033113062676E-4</v>
      </c>
      <c r="AJ89">
        <v>443.81</v>
      </c>
      <c r="AK89" s="96">
        <v>1.64</v>
      </c>
      <c r="AL89" s="96">
        <v>6.32</v>
      </c>
    </row>
    <row r="90" spans="1:38">
      <c r="A90" s="77" t="s">
        <v>3071</v>
      </c>
      <c r="B90" s="198">
        <v>0.15</v>
      </c>
      <c r="C90" s="198">
        <v>0.13</v>
      </c>
      <c r="D90" s="189">
        <f t="shared" si="25"/>
        <v>1.999999999999999E-2</v>
      </c>
      <c r="E90" s="198">
        <v>0.14000000000000001</v>
      </c>
      <c r="F90" s="198">
        <v>0.13</v>
      </c>
      <c r="G90" s="189">
        <f t="shared" si="13"/>
        <v>1.0000000000000009E-2</v>
      </c>
      <c r="H90" s="198">
        <v>0.11</v>
      </c>
      <c r="I90" s="198">
        <v>0.13</v>
      </c>
      <c r="J90" s="189">
        <f t="shared" si="14"/>
        <v>-2.0000000000000004E-2</v>
      </c>
      <c r="K90" s="198">
        <v>0.12</v>
      </c>
      <c r="L90" s="198">
        <v>0.13</v>
      </c>
      <c r="M90" s="189">
        <f t="shared" si="15"/>
        <v>-1.0000000000000009E-2</v>
      </c>
      <c r="N90" s="198">
        <v>0.08</v>
      </c>
      <c r="O90" s="198">
        <v>0.13</v>
      </c>
      <c r="P90" s="189">
        <f t="shared" si="16"/>
        <v>-0.05</v>
      </c>
      <c r="Q90" s="198">
        <v>0.08</v>
      </c>
      <c r="R90" s="198">
        <v>0.13</v>
      </c>
      <c r="S90" s="189">
        <f t="shared" si="17"/>
        <v>-0.05</v>
      </c>
      <c r="T90" s="198">
        <v>7.0000000000000007E-2</v>
      </c>
      <c r="U90" s="198">
        <v>0.13</v>
      </c>
      <c r="V90" s="189">
        <f t="shared" si="18"/>
        <v>-0.06</v>
      </c>
      <c r="W90" s="198">
        <v>0.08</v>
      </c>
      <c r="X90" s="198">
        <v>0.13</v>
      </c>
      <c r="Y90" s="189">
        <f t="shared" si="19"/>
        <v>-0.05</v>
      </c>
      <c r="Z90" s="198">
        <v>0.11</v>
      </c>
      <c r="AA90" s="198">
        <v>0.13</v>
      </c>
      <c r="AB90" s="189">
        <f t="shared" si="20"/>
        <v>-2.0000000000000004E-2</v>
      </c>
      <c r="AC90" s="198">
        <v>0.1</v>
      </c>
      <c r="AD90" s="198">
        <v>0.13</v>
      </c>
      <c r="AE90" s="189">
        <f t="shared" si="21"/>
        <v>-0.03</v>
      </c>
      <c r="AF90" s="5">
        <f t="shared" si="26"/>
        <v>-2.6000000000000002E-2</v>
      </c>
      <c r="AG90" s="96">
        <v>4983.79</v>
      </c>
      <c r="AH90" s="198">
        <f t="shared" si="27"/>
        <v>4.3406634178834516E-2</v>
      </c>
      <c r="AI90" s="134">
        <f t="shared" si="28"/>
        <v>-1.1285724886496975E-3</v>
      </c>
      <c r="AJ90">
        <v>8419.2800000000007</v>
      </c>
      <c r="AK90" s="96">
        <v>1.0900000000000001</v>
      </c>
      <c r="AL90" s="96">
        <v>-27.62</v>
      </c>
    </row>
    <row r="91" spans="1:38">
      <c r="A91" s="77" t="s">
        <v>3072</v>
      </c>
      <c r="B91" s="198">
        <v>0.39</v>
      </c>
      <c r="C91" s="198">
        <v>0.13</v>
      </c>
      <c r="D91" s="189">
        <f t="shared" si="25"/>
        <v>0.26</v>
      </c>
      <c r="E91" s="198">
        <v>0.19</v>
      </c>
      <c r="F91" s="198">
        <v>0.13</v>
      </c>
      <c r="G91" s="189">
        <f t="shared" si="13"/>
        <v>0.06</v>
      </c>
      <c r="H91" s="198">
        <v>0.17</v>
      </c>
      <c r="I91" s="198">
        <v>0.13</v>
      </c>
      <c r="J91" s="189">
        <f t="shared" si="14"/>
        <v>4.0000000000000008E-2</v>
      </c>
      <c r="K91" s="198">
        <v>0.12</v>
      </c>
      <c r="L91" s="198">
        <v>0.13</v>
      </c>
      <c r="M91" s="189">
        <f t="shared" si="15"/>
        <v>-1.0000000000000009E-2</v>
      </c>
      <c r="N91" s="198">
        <v>7.0000000000000007E-2</v>
      </c>
      <c r="O91" s="198">
        <v>0.13</v>
      </c>
      <c r="P91" s="189">
        <f t="shared" si="16"/>
        <v>-0.06</v>
      </c>
      <c r="Q91" s="198">
        <v>0.08</v>
      </c>
      <c r="R91" s="198">
        <v>0.13</v>
      </c>
      <c r="S91" s="189">
        <f t="shared" si="17"/>
        <v>-0.05</v>
      </c>
      <c r="T91" s="198">
        <v>7.0000000000000007E-2</v>
      </c>
      <c r="U91" s="198">
        <v>0.13</v>
      </c>
      <c r="V91" s="189">
        <f t="shared" si="18"/>
        <v>-0.06</v>
      </c>
      <c r="W91" s="198">
        <v>0.16</v>
      </c>
      <c r="X91" s="198">
        <v>0.13</v>
      </c>
      <c r="Y91" s="189">
        <f t="shared" si="19"/>
        <v>0.03</v>
      </c>
      <c r="Z91" s="198">
        <v>0.23</v>
      </c>
      <c r="AA91" s="198">
        <v>0.13</v>
      </c>
      <c r="AB91" s="189">
        <f t="shared" si="20"/>
        <v>0.1</v>
      </c>
      <c r="AC91" s="198">
        <v>0.12</v>
      </c>
      <c r="AD91" s="198">
        <v>0.13</v>
      </c>
      <c r="AE91" s="189">
        <f t="shared" si="21"/>
        <v>-1.0000000000000009E-2</v>
      </c>
      <c r="AF91" s="5">
        <f t="shared" si="26"/>
        <v>0.03</v>
      </c>
      <c r="AG91" s="96">
        <v>1155.49</v>
      </c>
      <c r="AH91" s="198">
        <f t="shared" si="27"/>
        <v>1.0063813227945298E-2</v>
      </c>
      <c r="AI91" s="134">
        <f t="shared" si="28"/>
        <v>3.0191439683835891E-4</v>
      </c>
      <c r="AJ91">
        <v>1334.35</v>
      </c>
      <c r="AK91" s="96">
        <v>0.69</v>
      </c>
      <c r="AL91" s="96">
        <v>-12.51</v>
      </c>
    </row>
    <row r="92" spans="1:38">
      <c r="A92" s="77" t="s">
        <v>3073</v>
      </c>
      <c r="B92" s="198">
        <v>0.06</v>
      </c>
      <c r="C92" s="198">
        <v>0.13</v>
      </c>
      <c r="D92" s="189">
        <f t="shared" si="25"/>
        <v>-7.0000000000000007E-2</v>
      </c>
      <c r="E92" s="198">
        <v>0.09</v>
      </c>
      <c r="F92" s="198">
        <v>0.13</v>
      </c>
      <c r="G92" s="189">
        <f t="shared" si="13"/>
        <v>-4.0000000000000008E-2</v>
      </c>
      <c r="H92" s="198">
        <v>0.08</v>
      </c>
      <c r="I92" s="198">
        <v>0.13</v>
      </c>
      <c r="J92" s="189">
        <f t="shared" si="14"/>
        <v>-0.05</v>
      </c>
      <c r="K92" s="198">
        <v>0.08</v>
      </c>
      <c r="L92" s="198">
        <v>0.13</v>
      </c>
      <c r="M92" s="189">
        <f t="shared" si="15"/>
        <v>-0.05</v>
      </c>
      <c r="N92" s="198">
        <v>0.06</v>
      </c>
      <c r="O92" s="198">
        <v>0.13</v>
      </c>
      <c r="P92" s="189">
        <f t="shared" si="16"/>
        <v>-7.0000000000000007E-2</v>
      </c>
      <c r="Q92" s="198">
        <v>0.05</v>
      </c>
      <c r="R92" s="198">
        <v>0.13</v>
      </c>
      <c r="S92" s="189">
        <f t="shared" si="17"/>
        <v>-0.08</v>
      </c>
      <c r="T92" s="198">
        <v>0.04</v>
      </c>
      <c r="U92" s="198">
        <v>0.13</v>
      </c>
      <c r="V92" s="189">
        <f t="shared" si="18"/>
        <v>-0.09</v>
      </c>
      <c r="W92" s="198">
        <v>0</v>
      </c>
      <c r="X92" s="198">
        <v>0.13</v>
      </c>
      <c r="Y92" s="189">
        <f t="shared" si="19"/>
        <v>-0.13</v>
      </c>
      <c r="Z92" s="198">
        <v>-0.03</v>
      </c>
      <c r="AA92" s="198">
        <v>0.13</v>
      </c>
      <c r="AB92" s="189">
        <f t="shared" si="20"/>
        <v>-0.16</v>
      </c>
      <c r="AC92" s="198">
        <v>0.01</v>
      </c>
      <c r="AD92" s="198">
        <v>0.13</v>
      </c>
      <c r="AE92" s="189">
        <f t="shared" si="21"/>
        <v>-0.12000000000000001</v>
      </c>
      <c r="AF92" s="5">
        <f t="shared" si="26"/>
        <v>-8.6000000000000007E-2</v>
      </c>
      <c r="AG92" s="96">
        <v>19813.52</v>
      </c>
      <c r="AH92" s="198">
        <f t="shared" si="27"/>
        <v>0.17256710544284998</v>
      </c>
      <c r="AI92" s="134">
        <f t="shared" si="28"/>
        <v>-1.4840771068085099E-2</v>
      </c>
      <c r="AJ92">
        <v>36289.49</v>
      </c>
      <c r="AK92" s="96">
        <v>8.08</v>
      </c>
      <c r="AL92" s="96">
        <v>-36.06</v>
      </c>
    </row>
    <row r="93" spans="1:38">
      <c r="A93" s="77" t="s">
        <v>3074</v>
      </c>
      <c r="B93" s="198" t="s">
        <v>13</v>
      </c>
      <c r="C93" s="198">
        <v>0.13</v>
      </c>
      <c r="D93" s="189" t="s">
        <v>13</v>
      </c>
      <c r="E93" s="198" t="s">
        <v>13</v>
      </c>
      <c r="F93" s="198">
        <v>0.13</v>
      </c>
      <c r="G93" s="189" t="s">
        <v>13</v>
      </c>
      <c r="H93" s="198">
        <v>-7.3099999999999998E-2</v>
      </c>
      <c r="I93" s="198">
        <v>0.13</v>
      </c>
      <c r="J93" s="189">
        <f t="shared" si="14"/>
        <v>-0.2031</v>
      </c>
      <c r="K93" s="198">
        <v>1.6999999999999999E-3</v>
      </c>
      <c r="L93" s="198">
        <v>0.13</v>
      </c>
      <c r="M93" s="189">
        <f t="shared" si="15"/>
        <v>-0.1283</v>
      </c>
      <c r="N93" s="198">
        <v>0</v>
      </c>
      <c r="O93" s="198">
        <v>0.13</v>
      </c>
      <c r="P93" s="189">
        <f t="shared" si="16"/>
        <v>-0.13</v>
      </c>
      <c r="Q93" s="198">
        <v>0.06</v>
      </c>
      <c r="R93" s="198">
        <v>0.13</v>
      </c>
      <c r="S93" s="189">
        <f t="shared" si="17"/>
        <v>-7.0000000000000007E-2</v>
      </c>
      <c r="T93" s="198">
        <v>0</v>
      </c>
      <c r="U93" s="198">
        <v>0.13</v>
      </c>
      <c r="V93" s="189">
        <f t="shared" si="18"/>
        <v>-0.13</v>
      </c>
      <c r="W93" s="198">
        <v>-0.03</v>
      </c>
      <c r="X93" s="198">
        <v>0.13</v>
      </c>
      <c r="Y93" s="189">
        <f t="shared" si="19"/>
        <v>-0.16</v>
      </c>
      <c r="Z93" s="198">
        <v>0.05</v>
      </c>
      <c r="AA93" s="198">
        <v>0.13</v>
      </c>
      <c r="AB93" s="189">
        <f t="shared" si="20"/>
        <v>-0.08</v>
      </c>
      <c r="AC93" s="198">
        <v>7.0000000000000007E-2</v>
      </c>
      <c r="AD93" s="198">
        <v>0.13</v>
      </c>
      <c r="AE93" s="189">
        <f t="shared" si="21"/>
        <v>-0.06</v>
      </c>
      <c r="AF93" s="5">
        <f t="shared" si="26"/>
        <v>-0.120175</v>
      </c>
      <c r="AG93" s="96">
        <v>2483.96</v>
      </c>
      <c r="AH93" s="198">
        <f t="shared" si="27"/>
        <v>2.1634206705109522E-2</v>
      </c>
      <c r="AI93" s="134">
        <f t="shared" si="28"/>
        <v>-2.599890790786537E-3</v>
      </c>
      <c r="AJ93">
        <v>3100.57</v>
      </c>
      <c r="AK93" s="96">
        <v>1.43</v>
      </c>
      <c r="AL93" s="96" t="s">
        <v>13</v>
      </c>
    </row>
    <row r="94" spans="1:38">
      <c r="A94" s="77" t="s">
        <v>3075</v>
      </c>
      <c r="B94" s="198">
        <v>0.08</v>
      </c>
      <c r="C94" s="198">
        <v>0.13</v>
      </c>
      <c r="D94" s="189">
        <f t="shared" si="25"/>
        <v>-0.05</v>
      </c>
      <c r="E94" s="198">
        <v>0.06</v>
      </c>
      <c r="F94" s="198">
        <v>0.13</v>
      </c>
      <c r="G94" s="189">
        <f t="shared" si="13"/>
        <v>-7.0000000000000007E-2</v>
      </c>
      <c r="H94" s="198">
        <v>0.05</v>
      </c>
      <c r="I94" s="198">
        <v>0.13</v>
      </c>
      <c r="J94" s="189">
        <f t="shared" si="14"/>
        <v>-0.08</v>
      </c>
      <c r="K94" s="198">
        <v>0.05</v>
      </c>
      <c r="L94" s="198">
        <v>0.13</v>
      </c>
      <c r="M94" s="189">
        <f t="shared" si="15"/>
        <v>-0.08</v>
      </c>
      <c r="N94" s="198">
        <v>0.03</v>
      </c>
      <c r="O94" s="198">
        <v>0.13</v>
      </c>
      <c r="P94" s="189">
        <f t="shared" si="16"/>
        <v>-0.1</v>
      </c>
      <c r="Q94" s="198">
        <v>0.03</v>
      </c>
      <c r="R94" s="198">
        <v>0.13</v>
      </c>
      <c r="S94" s="189">
        <f t="shared" si="17"/>
        <v>-0.1</v>
      </c>
      <c r="T94" s="198">
        <v>0.04</v>
      </c>
      <c r="U94" s="198">
        <v>0.13</v>
      </c>
      <c r="V94" s="189">
        <f t="shared" si="18"/>
        <v>-0.09</v>
      </c>
      <c r="W94" s="198">
        <v>0.08</v>
      </c>
      <c r="X94" s="198">
        <v>0.13</v>
      </c>
      <c r="Y94" s="189">
        <f t="shared" si="19"/>
        <v>-0.05</v>
      </c>
      <c r="Z94" s="198">
        <v>0.13</v>
      </c>
      <c r="AA94" s="198">
        <v>0.13</v>
      </c>
      <c r="AB94" s="189">
        <f t="shared" si="20"/>
        <v>0</v>
      </c>
      <c r="AC94" s="198">
        <v>0.14000000000000001</v>
      </c>
      <c r="AD94" s="198">
        <v>0.13</v>
      </c>
      <c r="AE94" s="189">
        <f t="shared" si="21"/>
        <v>1.0000000000000009E-2</v>
      </c>
      <c r="AF94" s="5">
        <f t="shared" si="26"/>
        <v>-6.0999999999999999E-2</v>
      </c>
      <c r="AG94" s="96">
        <v>3128.17</v>
      </c>
      <c r="AH94" s="198">
        <f t="shared" si="27"/>
        <v>2.7244994439814832E-2</v>
      </c>
      <c r="AI94" s="134">
        <f t="shared" si="28"/>
        <v>-1.6619446608287047E-3</v>
      </c>
      <c r="AJ94">
        <v>6212.51</v>
      </c>
      <c r="AK94" s="96">
        <v>1.61</v>
      </c>
      <c r="AL94" s="96">
        <v>-15.29</v>
      </c>
    </row>
    <row r="95" spans="1:38">
      <c r="A95" s="77" t="s">
        <v>3076</v>
      </c>
      <c r="B95" s="198" t="s">
        <v>13</v>
      </c>
      <c r="C95" s="198">
        <v>0.13</v>
      </c>
      <c r="D95" s="189" t="s">
        <v>13</v>
      </c>
      <c r="E95" s="198" t="s">
        <v>13</v>
      </c>
      <c r="F95" s="198">
        <v>0.13</v>
      </c>
      <c r="G95" s="189" t="s">
        <v>13</v>
      </c>
      <c r="H95" s="198" t="s">
        <v>13</v>
      </c>
      <c r="I95" s="198">
        <v>0.13</v>
      </c>
      <c r="J95" s="189" t="s">
        <v>13</v>
      </c>
      <c r="K95" s="198">
        <v>0</v>
      </c>
      <c r="L95" s="198">
        <v>0.13</v>
      </c>
      <c r="M95" s="189">
        <f t="shared" si="15"/>
        <v>-0.13</v>
      </c>
      <c r="N95" s="198">
        <v>0</v>
      </c>
      <c r="O95" s="198">
        <v>0.13</v>
      </c>
      <c r="P95" s="189">
        <f t="shared" si="16"/>
        <v>-0.13</v>
      </c>
      <c r="Q95" s="198">
        <v>0</v>
      </c>
      <c r="R95" s="198">
        <v>0.13</v>
      </c>
      <c r="S95" s="189">
        <f t="shared" si="17"/>
        <v>-0.13</v>
      </c>
      <c r="T95" s="198">
        <v>0.03</v>
      </c>
      <c r="U95" s="198">
        <v>0.13</v>
      </c>
      <c r="V95" s="189">
        <f t="shared" si="18"/>
        <v>-0.1</v>
      </c>
      <c r="W95" s="198">
        <v>0.09</v>
      </c>
      <c r="X95" s="198">
        <v>0.13</v>
      </c>
      <c r="Y95" s="189">
        <f t="shared" si="19"/>
        <v>-4.0000000000000008E-2</v>
      </c>
      <c r="Z95" s="198">
        <v>0.22</v>
      </c>
      <c r="AA95" s="198">
        <v>0.13</v>
      </c>
      <c r="AB95" s="189">
        <f t="shared" si="20"/>
        <v>0.09</v>
      </c>
      <c r="AC95" s="198">
        <v>0.2</v>
      </c>
      <c r="AD95" s="198">
        <v>0.13</v>
      </c>
      <c r="AE95" s="189">
        <f t="shared" si="21"/>
        <v>7.0000000000000007E-2</v>
      </c>
      <c r="AF95" s="5">
        <f t="shared" si="26"/>
        <v>-5.2857142857142866E-2</v>
      </c>
      <c r="AG95" s="96">
        <v>212.93</v>
      </c>
      <c r="AH95" s="198">
        <f t="shared" si="27"/>
        <v>1.8545273006485494E-3</v>
      </c>
      <c r="AI95" s="134">
        <f t="shared" si="28"/>
        <v>-9.8025014462851907E-5</v>
      </c>
      <c r="AJ95">
        <v>271.06</v>
      </c>
      <c r="AK95" s="96">
        <v>0.24</v>
      </c>
      <c r="AL95" s="96" t="s">
        <v>13</v>
      </c>
    </row>
    <row r="96" spans="1:38">
      <c r="A96" s="77" t="s">
        <v>3077</v>
      </c>
      <c r="B96" s="198" t="s">
        <v>13</v>
      </c>
      <c r="C96" s="198">
        <v>0.13</v>
      </c>
      <c r="D96" s="189" t="s">
        <v>13</v>
      </c>
      <c r="E96" s="198" t="s">
        <v>13</v>
      </c>
      <c r="F96" s="198">
        <v>0.13</v>
      </c>
      <c r="G96" s="189" t="s">
        <v>13</v>
      </c>
      <c r="H96" s="198" t="s">
        <v>13</v>
      </c>
      <c r="I96" s="198">
        <v>0.13</v>
      </c>
      <c r="J96" s="189" t="s">
        <v>13</v>
      </c>
      <c r="K96" s="198" t="s">
        <v>13</v>
      </c>
      <c r="L96" s="198">
        <v>0.13</v>
      </c>
      <c r="M96" s="189" t="s">
        <v>13</v>
      </c>
      <c r="N96" s="198" t="s">
        <v>13</v>
      </c>
      <c r="O96" s="198">
        <v>0.13</v>
      </c>
      <c r="P96" s="189" t="s">
        <v>13</v>
      </c>
      <c r="Q96" s="198" t="s">
        <v>13</v>
      </c>
      <c r="R96" s="198">
        <v>0.13</v>
      </c>
      <c r="S96" s="189" t="s">
        <v>13</v>
      </c>
      <c r="T96" s="198" t="s">
        <v>13</v>
      </c>
      <c r="U96" s="198">
        <v>0.13</v>
      </c>
      <c r="V96" s="189" t="s">
        <v>13</v>
      </c>
      <c r="W96" s="198" t="s">
        <v>13</v>
      </c>
      <c r="X96" s="198">
        <v>0.13</v>
      </c>
      <c r="Y96" s="189" t="s">
        <v>13</v>
      </c>
      <c r="Z96" s="198">
        <v>0.2</v>
      </c>
      <c r="AA96" s="198">
        <v>0.13</v>
      </c>
      <c r="AB96" s="189">
        <f t="shared" si="20"/>
        <v>7.0000000000000007E-2</v>
      </c>
      <c r="AC96" s="198">
        <v>0.15</v>
      </c>
      <c r="AD96" s="198">
        <v>0.13</v>
      </c>
      <c r="AE96" s="189">
        <f t="shared" si="21"/>
        <v>1.999999999999999E-2</v>
      </c>
      <c r="AF96" s="5">
        <f t="shared" si="26"/>
        <v>4.4999999999999998E-2</v>
      </c>
      <c r="AG96" s="96">
        <v>167.03</v>
      </c>
      <c r="AH96" s="198">
        <f t="shared" si="27"/>
        <v>1.4547583479421744E-3</v>
      </c>
      <c r="AI96" s="134">
        <f t="shared" si="28"/>
        <v>6.5464125657397853E-5</v>
      </c>
      <c r="AJ96">
        <v>275.33999999999997</v>
      </c>
      <c r="AK96" s="96">
        <v>0.72</v>
      </c>
      <c r="AL96" s="96" t="s">
        <v>13</v>
      </c>
    </row>
    <row r="97" spans="1:38">
      <c r="A97" s="77" t="s">
        <v>3078</v>
      </c>
      <c r="B97" s="198">
        <v>0.22</v>
      </c>
      <c r="C97" s="198">
        <v>0.13</v>
      </c>
      <c r="D97" s="189">
        <f t="shared" si="25"/>
        <v>0.09</v>
      </c>
      <c r="E97" s="198">
        <v>0.22</v>
      </c>
      <c r="F97" s="198">
        <v>0.13</v>
      </c>
      <c r="G97" s="189">
        <f t="shared" si="13"/>
        <v>0.09</v>
      </c>
      <c r="H97" s="198">
        <v>0.21</v>
      </c>
      <c r="I97" s="198">
        <v>0.13</v>
      </c>
      <c r="J97" s="189">
        <f t="shared" si="14"/>
        <v>7.9999999999999988E-2</v>
      </c>
      <c r="K97" s="198">
        <v>0.14000000000000001</v>
      </c>
      <c r="L97" s="198">
        <v>0.13</v>
      </c>
      <c r="M97" s="189">
        <f t="shared" si="15"/>
        <v>1.0000000000000009E-2</v>
      </c>
      <c r="N97" s="198">
        <v>-0.06</v>
      </c>
      <c r="O97" s="198">
        <v>0.13</v>
      </c>
      <c r="P97" s="189">
        <f t="shared" si="16"/>
        <v>-0.19</v>
      </c>
      <c r="Q97" s="198">
        <v>-0.04</v>
      </c>
      <c r="R97" s="198">
        <v>0.13</v>
      </c>
      <c r="S97" s="189">
        <f t="shared" si="17"/>
        <v>-0.17</v>
      </c>
      <c r="T97" s="198">
        <v>0.09</v>
      </c>
      <c r="U97" s="198">
        <v>0.13</v>
      </c>
      <c r="V97" s="189">
        <f t="shared" si="18"/>
        <v>-4.0000000000000008E-2</v>
      </c>
      <c r="W97" s="198">
        <v>0.11</v>
      </c>
      <c r="X97" s="198">
        <v>0.13</v>
      </c>
      <c r="Y97" s="189">
        <f t="shared" si="19"/>
        <v>-2.0000000000000004E-2</v>
      </c>
      <c r="Z97" s="198">
        <v>0.14000000000000001</v>
      </c>
      <c r="AA97" s="198">
        <v>0.13</v>
      </c>
      <c r="AB97" s="189">
        <f t="shared" si="20"/>
        <v>1.0000000000000009E-2</v>
      </c>
      <c r="AC97" s="198">
        <v>0.12</v>
      </c>
      <c r="AD97" s="198">
        <v>0.13</v>
      </c>
      <c r="AE97" s="189">
        <f t="shared" si="21"/>
        <v>-1.0000000000000009E-2</v>
      </c>
      <c r="AF97" s="5">
        <f t="shared" si="26"/>
        <v>-1.5000000000000003E-2</v>
      </c>
      <c r="AG97" s="96">
        <v>2845.87</v>
      </c>
      <c r="AH97" s="198">
        <f t="shared" si="27"/>
        <v>2.4786284737222029E-2</v>
      </c>
      <c r="AI97" s="134">
        <f t="shared" si="28"/>
        <v>-3.7179427105833051E-4</v>
      </c>
      <c r="AJ97">
        <v>4800.9799999999996</v>
      </c>
      <c r="AK97" s="96">
        <v>4.6399999999999997</v>
      </c>
      <c r="AL97" s="96" t="s">
        <v>13</v>
      </c>
    </row>
    <row r="98" spans="1:38">
      <c r="A98" s="77" t="s">
        <v>3079</v>
      </c>
      <c r="B98" s="198">
        <v>0.15</v>
      </c>
      <c r="C98" s="198">
        <v>0.13</v>
      </c>
      <c r="D98" s="189">
        <f t="shared" si="25"/>
        <v>1.999999999999999E-2</v>
      </c>
      <c r="E98" s="198">
        <v>0.14000000000000001</v>
      </c>
      <c r="F98" s="198">
        <v>0.13</v>
      </c>
      <c r="G98" s="189">
        <f t="shared" si="13"/>
        <v>1.0000000000000009E-2</v>
      </c>
      <c r="H98" s="198">
        <v>0.12</v>
      </c>
      <c r="I98" s="198">
        <v>0.13</v>
      </c>
      <c r="J98" s="189">
        <f t="shared" si="14"/>
        <v>-1.0000000000000009E-2</v>
      </c>
      <c r="K98" s="198">
        <v>0.1</v>
      </c>
      <c r="L98" s="198">
        <v>0.13</v>
      </c>
      <c r="M98" s="189">
        <f t="shared" si="15"/>
        <v>-0.03</v>
      </c>
      <c r="N98" s="198">
        <v>0.1</v>
      </c>
      <c r="O98" s="198">
        <v>0.13</v>
      </c>
      <c r="P98" s="189">
        <f t="shared" si="16"/>
        <v>-0.03</v>
      </c>
      <c r="Q98" s="198">
        <v>0.11</v>
      </c>
      <c r="R98" s="198">
        <v>0.13</v>
      </c>
      <c r="S98" s="189">
        <f t="shared" si="17"/>
        <v>-2.0000000000000004E-2</v>
      </c>
      <c r="T98" s="198">
        <v>0.12</v>
      </c>
      <c r="U98" s="198">
        <v>0.13</v>
      </c>
      <c r="V98" s="189">
        <f t="shared" si="18"/>
        <v>-1.0000000000000009E-2</v>
      </c>
      <c r="W98" s="198">
        <v>0.12</v>
      </c>
      <c r="X98" s="198">
        <v>0.13</v>
      </c>
      <c r="Y98" s="189">
        <f t="shared" si="19"/>
        <v>-1.0000000000000009E-2</v>
      </c>
      <c r="Z98" s="198">
        <v>0.12</v>
      </c>
      <c r="AA98" s="198">
        <v>0.13</v>
      </c>
      <c r="AB98" s="189">
        <f t="shared" si="20"/>
        <v>-1.0000000000000009E-2</v>
      </c>
      <c r="AC98" s="198">
        <v>0.12</v>
      </c>
      <c r="AD98" s="198">
        <v>0.13</v>
      </c>
      <c r="AE98" s="189">
        <f t="shared" si="21"/>
        <v>-1.0000000000000009E-2</v>
      </c>
      <c r="AF98" s="5">
        <f t="shared" si="26"/>
        <v>-1.0000000000000005E-2</v>
      </c>
      <c r="AG98" s="96">
        <v>5334.04</v>
      </c>
      <c r="AH98" s="198">
        <f t="shared" si="27"/>
        <v>4.6457158703571068E-2</v>
      </c>
      <c r="AI98" s="134">
        <f t="shared" si="28"/>
        <v>-4.6457158703571094E-4</v>
      </c>
      <c r="AJ98">
        <v>9655.69</v>
      </c>
      <c r="AK98" s="96">
        <v>1.57</v>
      </c>
      <c r="AL98" s="96">
        <v>-24.82</v>
      </c>
    </row>
    <row r="99" spans="1:38">
      <c r="A99" s="77" t="s">
        <v>3080</v>
      </c>
      <c r="B99" s="198" t="s">
        <v>13</v>
      </c>
      <c r="C99" s="198">
        <v>0.13</v>
      </c>
      <c r="D99" s="189" t="s">
        <v>13</v>
      </c>
      <c r="E99" s="198" t="s">
        <v>13</v>
      </c>
      <c r="F99" s="198">
        <v>0.13</v>
      </c>
      <c r="G99" s="189" t="s">
        <v>13</v>
      </c>
      <c r="H99" s="198" t="s">
        <v>13</v>
      </c>
      <c r="I99" s="198">
        <v>0.13</v>
      </c>
      <c r="J99" s="189" t="s">
        <v>13</v>
      </c>
      <c r="K99" s="198">
        <v>0.21</v>
      </c>
      <c r="L99" s="198">
        <v>0.13</v>
      </c>
      <c r="M99" s="189">
        <f t="shared" si="15"/>
        <v>7.9999999999999988E-2</v>
      </c>
      <c r="N99" s="198">
        <v>0.23</v>
      </c>
      <c r="O99" s="198">
        <v>0.13</v>
      </c>
      <c r="P99" s="189">
        <f t="shared" si="16"/>
        <v>0.1</v>
      </c>
      <c r="Q99" s="198">
        <v>0.11</v>
      </c>
      <c r="R99" s="198">
        <v>0.13</v>
      </c>
      <c r="S99" s="189">
        <f t="shared" si="17"/>
        <v>-2.0000000000000004E-2</v>
      </c>
      <c r="T99" s="198">
        <v>7.0000000000000007E-2</v>
      </c>
      <c r="U99" s="198">
        <v>0.13</v>
      </c>
      <c r="V99" s="189">
        <f t="shared" si="18"/>
        <v>-0.06</v>
      </c>
      <c r="W99" s="198">
        <v>0.11</v>
      </c>
      <c r="X99" s="198">
        <v>0.13</v>
      </c>
      <c r="Y99" s="189">
        <f t="shared" si="19"/>
        <v>-2.0000000000000004E-2</v>
      </c>
      <c r="Z99" s="198">
        <v>7.0000000000000007E-2</v>
      </c>
      <c r="AA99" s="198">
        <v>0.13</v>
      </c>
      <c r="AB99" s="189">
        <f t="shared" si="20"/>
        <v>-0.06</v>
      </c>
      <c r="AC99" s="198">
        <v>0.05</v>
      </c>
      <c r="AD99" s="198">
        <v>0.13</v>
      </c>
      <c r="AE99" s="189">
        <f t="shared" si="21"/>
        <v>-0.08</v>
      </c>
      <c r="AF99" s="5">
        <f t="shared" si="26"/>
        <v>-8.5714285714285753E-3</v>
      </c>
      <c r="AG99" s="96">
        <v>100.85</v>
      </c>
      <c r="AH99" s="198">
        <f t="shared" si="27"/>
        <v>8.7835945273285207E-4</v>
      </c>
      <c r="AI99" s="134">
        <f t="shared" si="28"/>
        <v>-7.5287953091387352E-6</v>
      </c>
      <c r="AJ99">
        <v>146.4</v>
      </c>
      <c r="AK99" s="96">
        <v>0.31</v>
      </c>
      <c r="AL99" s="96" t="s">
        <v>13</v>
      </c>
    </row>
    <row r="100" spans="1:38">
      <c r="A100" s="77" t="s">
        <v>3081</v>
      </c>
      <c r="B100" s="198" t="s">
        <v>13</v>
      </c>
      <c r="C100" s="198">
        <v>0.13</v>
      </c>
      <c r="D100" s="189" t="s">
        <v>13</v>
      </c>
      <c r="E100" s="198" t="s">
        <v>13</v>
      </c>
      <c r="F100" s="198">
        <v>0.13</v>
      </c>
      <c r="G100" s="189" t="s">
        <v>13</v>
      </c>
      <c r="H100" s="198" t="s">
        <v>13</v>
      </c>
      <c r="I100" s="198">
        <v>0.13</v>
      </c>
      <c r="J100" s="189" t="s">
        <v>13</v>
      </c>
      <c r="K100" s="198" t="s">
        <v>13</v>
      </c>
      <c r="L100" s="198">
        <v>0.13</v>
      </c>
      <c r="M100" s="189" t="s">
        <v>13</v>
      </c>
      <c r="N100" s="198" t="s">
        <v>13</v>
      </c>
      <c r="O100" s="198">
        <v>0.13</v>
      </c>
      <c r="P100" s="189" t="s">
        <v>13</v>
      </c>
      <c r="Q100" s="198" t="s">
        <v>13</v>
      </c>
      <c r="R100" s="198">
        <v>0.13</v>
      </c>
      <c r="S100" s="189" t="s">
        <v>13</v>
      </c>
      <c r="T100" s="198" t="s">
        <v>13</v>
      </c>
      <c r="U100" s="198">
        <v>0.13</v>
      </c>
      <c r="V100" s="189" t="s">
        <v>13</v>
      </c>
      <c r="W100" s="198" t="s">
        <v>13</v>
      </c>
      <c r="X100" s="198">
        <v>0.13</v>
      </c>
      <c r="Y100" s="189" t="s">
        <v>13</v>
      </c>
      <c r="Z100" s="198">
        <v>2.8500000000000001E-2</v>
      </c>
      <c r="AA100" s="198">
        <v>0.13</v>
      </c>
      <c r="AB100" s="189">
        <f t="shared" si="20"/>
        <v>-0.10150000000000001</v>
      </c>
      <c r="AC100" s="198">
        <v>1.6199999999999999E-2</v>
      </c>
      <c r="AD100" s="198">
        <v>0.13</v>
      </c>
      <c r="AE100" s="189">
        <f t="shared" si="21"/>
        <v>-0.11380000000000001</v>
      </c>
      <c r="AF100" s="5">
        <f t="shared" si="26"/>
        <v>-0.10765000000000001</v>
      </c>
      <c r="AG100" s="96">
        <v>34</v>
      </c>
      <c r="AH100" s="198">
        <f t="shared" si="27"/>
        <v>2.9612515015287034E-4</v>
      </c>
      <c r="AI100" s="134">
        <f t="shared" si="28"/>
        <v>-3.1877872413956492E-5</v>
      </c>
      <c r="AJ100">
        <v>34.26</v>
      </c>
      <c r="AK100" s="96">
        <v>0.01</v>
      </c>
      <c r="AL100" s="96" t="s">
        <v>13</v>
      </c>
    </row>
    <row r="101" spans="1:38">
      <c r="A101" s="77" t="s">
        <v>3082</v>
      </c>
      <c r="B101" s="198">
        <v>0.13</v>
      </c>
      <c r="C101" s="198">
        <v>0.13</v>
      </c>
      <c r="D101" s="189">
        <f t="shared" si="25"/>
        <v>0</v>
      </c>
      <c r="E101" s="198">
        <v>0.12</v>
      </c>
      <c r="F101" s="198">
        <v>0.13</v>
      </c>
      <c r="G101" s="189">
        <f t="shared" si="13"/>
        <v>-1.0000000000000009E-2</v>
      </c>
      <c r="H101" s="198">
        <v>0.03</v>
      </c>
      <c r="I101" s="198">
        <v>0.13</v>
      </c>
      <c r="J101" s="189">
        <f t="shared" si="14"/>
        <v>-0.1</v>
      </c>
      <c r="K101" s="198">
        <v>0.03</v>
      </c>
      <c r="L101" s="198">
        <v>0.13</v>
      </c>
      <c r="M101" s="189">
        <f t="shared" si="15"/>
        <v>-0.1</v>
      </c>
      <c r="N101" s="198">
        <v>0.01</v>
      </c>
      <c r="O101" s="198">
        <v>0.13</v>
      </c>
      <c r="P101" s="189">
        <f t="shared" si="16"/>
        <v>-0.12000000000000001</v>
      </c>
      <c r="Q101" s="198">
        <v>-0.11</v>
      </c>
      <c r="R101" s="198">
        <v>0.13</v>
      </c>
      <c r="S101" s="189">
        <f t="shared" si="17"/>
        <v>-0.24</v>
      </c>
      <c r="T101" s="198">
        <v>0.04</v>
      </c>
      <c r="U101" s="198">
        <v>0.13</v>
      </c>
      <c r="V101" s="189">
        <f t="shared" si="18"/>
        <v>-0.09</v>
      </c>
      <c r="W101" s="198">
        <v>0.04</v>
      </c>
      <c r="X101" s="198">
        <v>0.13</v>
      </c>
      <c r="Y101" s="189">
        <f t="shared" si="19"/>
        <v>-0.09</v>
      </c>
      <c r="Z101" s="198">
        <v>0.03</v>
      </c>
      <c r="AA101" s="198">
        <v>0.13</v>
      </c>
      <c r="AB101" s="189">
        <f t="shared" si="20"/>
        <v>-0.1</v>
      </c>
      <c r="AC101" s="198">
        <v>0.03</v>
      </c>
      <c r="AD101" s="198">
        <v>0.13</v>
      </c>
      <c r="AE101" s="189">
        <f t="shared" si="21"/>
        <v>-0.1</v>
      </c>
      <c r="AF101" s="5">
        <f t="shared" si="26"/>
        <v>-9.5000000000000001E-2</v>
      </c>
      <c r="AG101" s="96">
        <v>923.61</v>
      </c>
      <c r="AH101" s="198">
        <f t="shared" si="27"/>
        <v>8.0442397039027225E-3</v>
      </c>
      <c r="AI101" s="134">
        <f t="shared" si="28"/>
        <v>-7.6420277187075867E-4</v>
      </c>
      <c r="AJ101">
        <v>1327.44</v>
      </c>
      <c r="AK101" s="96">
        <v>0.32</v>
      </c>
      <c r="AL101" s="96">
        <v>-25.56</v>
      </c>
    </row>
    <row r="102" spans="1:38">
      <c r="A102" s="77" t="s">
        <v>3083</v>
      </c>
      <c r="B102" s="198">
        <v>-8.5699999999999998E-2</v>
      </c>
      <c r="C102" s="198">
        <v>0.13</v>
      </c>
      <c r="D102" s="189">
        <f t="shared" si="25"/>
        <v>-0.2157</v>
      </c>
      <c r="E102" s="198">
        <v>-1.2059</v>
      </c>
      <c r="F102" s="198">
        <v>0.13</v>
      </c>
      <c r="G102" s="189">
        <f t="shared" si="13"/>
        <v>-1.3359000000000001</v>
      </c>
      <c r="H102" s="198">
        <v>0.1065</v>
      </c>
      <c r="I102" s="198">
        <v>0.13</v>
      </c>
      <c r="J102" s="189">
        <f t="shared" si="14"/>
        <v>-2.3500000000000007E-2</v>
      </c>
      <c r="K102" s="198">
        <v>0.24360000000000001</v>
      </c>
      <c r="L102" s="198">
        <v>0.13</v>
      </c>
      <c r="M102" s="189">
        <f t="shared" si="15"/>
        <v>0.11360000000000001</v>
      </c>
      <c r="N102" s="198">
        <v>0.50649999999999995</v>
      </c>
      <c r="O102" s="198">
        <v>0.13</v>
      </c>
      <c r="P102" s="189">
        <f t="shared" si="16"/>
        <v>0.37649999999999995</v>
      </c>
      <c r="Q102" s="198">
        <v>0.44779999999999998</v>
      </c>
      <c r="R102" s="198">
        <v>0.13</v>
      </c>
      <c r="S102" s="189">
        <f t="shared" si="17"/>
        <v>0.31779999999999997</v>
      </c>
      <c r="T102" s="198">
        <v>0.4642</v>
      </c>
      <c r="U102" s="198">
        <v>0.13</v>
      </c>
      <c r="V102" s="189">
        <f t="shared" si="18"/>
        <v>0.3342</v>
      </c>
      <c r="W102" s="198">
        <v>0.32450000000000001</v>
      </c>
      <c r="X102" s="198">
        <v>0.13</v>
      </c>
      <c r="Y102" s="189">
        <f t="shared" si="19"/>
        <v>0.19450000000000001</v>
      </c>
      <c r="Z102" s="198">
        <v>0.1011</v>
      </c>
      <c r="AA102" s="198">
        <v>0.13</v>
      </c>
      <c r="AB102" s="189">
        <f t="shared" si="20"/>
        <v>-2.8900000000000009E-2</v>
      </c>
      <c r="AC102" s="198">
        <v>3.2899999999999999E-2</v>
      </c>
      <c r="AD102" s="198">
        <v>0.13</v>
      </c>
      <c r="AE102" s="189">
        <f t="shared" si="21"/>
        <v>-9.7100000000000006E-2</v>
      </c>
      <c r="AF102" s="5">
        <f t="shared" si="26"/>
        <v>-3.6450000000000045E-2</v>
      </c>
      <c r="AG102" s="96">
        <v>195.78</v>
      </c>
      <c r="AH102" s="198">
        <f t="shared" si="27"/>
        <v>1.7051582910861457E-3</v>
      </c>
      <c r="AI102" s="134">
        <f t="shared" si="28"/>
        <v>-6.2153019710090086E-5</v>
      </c>
      <c r="AJ102">
        <v>212.63</v>
      </c>
      <c r="AK102" s="96">
        <v>0</v>
      </c>
      <c r="AL102" s="96" t="s">
        <v>13</v>
      </c>
    </row>
    <row r="103" spans="1:38">
      <c r="A103" s="77" t="s">
        <v>3084</v>
      </c>
      <c r="B103" s="198">
        <v>0.11</v>
      </c>
      <c r="C103" s="198">
        <v>0.13</v>
      </c>
      <c r="D103" s="189">
        <f t="shared" si="25"/>
        <v>-2.0000000000000004E-2</v>
      </c>
      <c r="E103" s="198">
        <v>0.12</v>
      </c>
      <c r="F103" s="198">
        <v>0.13</v>
      </c>
      <c r="G103" s="189">
        <f t="shared" si="13"/>
        <v>-1.0000000000000009E-2</v>
      </c>
      <c r="H103" s="198">
        <v>0.1</v>
      </c>
      <c r="I103" s="198">
        <v>0.13</v>
      </c>
      <c r="J103" s="189">
        <f t="shared" si="14"/>
        <v>-0.03</v>
      </c>
      <c r="K103" s="198">
        <v>0.03</v>
      </c>
      <c r="L103" s="198">
        <v>0.13</v>
      </c>
      <c r="M103" s="189">
        <f t="shared" si="15"/>
        <v>-0.1</v>
      </c>
      <c r="N103" s="198">
        <v>0.01</v>
      </c>
      <c r="O103" s="198">
        <v>0.13</v>
      </c>
      <c r="P103" s="189">
        <f t="shared" si="16"/>
        <v>-0.12000000000000001</v>
      </c>
      <c r="Q103" s="198">
        <v>7.0000000000000007E-2</v>
      </c>
      <c r="R103" s="198">
        <v>0.13</v>
      </c>
      <c r="S103" s="189">
        <f t="shared" si="17"/>
        <v>-0.06</v>
      </c>
      <c r="T103" s="198">
        <v>0.02</v>
      </c>
      <c r="U103" s="198">
        <v>0.13</v>
      </c>
      <c r="V103" s="189">
        <f t="shared" si="18"/>
        <v>-0.11</v>
      </c>
      <c r="W103" s="198">
        <v>0.01</v>
      </c>
      <c r="X103" s="198">
        <v>0.13</v>
      </c>
      <c r="Y103" s="189">
        <f t="shared" si="19"/>
        <v>-0.12000000000000001</v>
      </c>
      <c r="Z103" s="198">
        <v>0.02</v>
      </c>
      <c r="AA103" s="198">
        <v>0.13</v>
      </c>
      <c r="AB103" s="189">
        <f t="shared" si="20"/>
        <v>-0.11</v>
      </c>
      <c r="AC103" s="198">
        <v>0</v>
      </c>
      <c r="AD103" s="198">
        <v>0.13</v>
      </c>
      <c r="AE103" s="189">
        <f t="shared" si="21"/>
        <v>-0.13</v>
      </c>
      <c r="AF103" s="5">
        <f t="shared" si="26"/>
        <v>-8.1000000000000003E-2</v>
      </c>
      <c r="AG103" s="96">
        <v>171.49</v>
      </c>
      <c r="AH103" s="198">
        <f t="shared" si="27"/>
        <v>1.4936029999916391E-3</v>
      </c>
      <c r="AI103" s="134">
        <f t="shared" si="28"/>
        <v>-1.2098184299932277E-4</v>
      </c>
      <c r="AJ103">
        <v>207.9</v>
      </c>
      <c r="AK103" s="96">
        <v>0.11</v>
      </c>
      <c r="AL103" s="96">
        <v>0.21</v>
      </c>
    </row>
    <row r="104" spans="1:38">
      <c r="A104" s="77" t="s">
        <v>3085</v>
      </c>
      <c r="B104" s="198">
        <v>0.25</v>
      </c>
      <c r="C104" s="198">
        <v>0.13</v>
      </c>
      <c r="D104" s="189">
        <f t="shared" si="25"/>
        <v>0.12</v>
      </c>
      <c r="E104" s="198">
        <v>0.18</v>
      </c>
      <c r="F104" s="198">
        <v>0.13</v>
      </c>
      <c r="G104" s="189">
        <f t="shared" ref="G104:G164" si="29">E104-F104</f>
        <v>4.9999999999999989E-2</v>
      </c>
      <c r="H104" s="198">
        <v>0.17</v>
      </c>
      <c r="I104" s="198">
        <v>0.13</v>
      </c>
      <c r="J104" s="189">
        <f t="shared" ref="J104:J164" si="30">H104-I104</f>
        <v>4.0000000000000008E-2</v>
      </c>
      <c r="K104" s="198">
        <v>0.16</v>
      </c>
      <c r="L104" s="198">
        <v>0.13</v>
      </c>
      <c r="M104" s="189">
        <f t="shared" ref="M104:M167" si="31">K104-L104</f>
        <v>0.03</v>
      </c>
      <c r="N104" s="198">
        <v>0.14000000000000001</v>
      </c>
      <c r="O104" s="198">
        <v>0.13</v>
      </c>
      <c r="P104" s="189">
        <f t="shared" ref="P104:P167" si="32">N104-O104</f>
        <v>1.0000000000000009E-2</v>
      </c>
      <c r="Q104" s="198">
        <v>0.12</v>
      </c>
      <c r="R104" s="198">
        <v>0.13</v>
      </c>
      <c r="S104" s="189">
        <f t="shared" ref="S104:S167" si="33">Q104-R104</f>
        <v>-1.0000000000000009E-2</v>
      </c>
      <c r="T104" s="198">
        <v>0.12</v>
      </c>
      <c r="U104" s="198">
        <v>0.13</v>
      </c>
      <c r="V104" s="189">
        <f t="shared" ref="V104:V167" si="34">T104-U104</f>
        <v>-1.0000000000000009E-2</v>
      </c>
      <c r="W104" s="198">
        <v>0.14000000000000001</v>
      </c>
      <c r="X104" s="198">
        <v>0.13</v>
      </c>
      <c r="Y104" s="189">
        <f t="shared" ref="Y104:Y167" si="35">W104-X104</f>
        <v>1.0000000000000009E-2</v>
      </c>
      <c r="Z104" s="198">
        <v>0.23</v>
      </c>
      <c r="AA104" s="198">
        <v>0.13</v>
      </c>
      <c r="AB104" s="189">
        <f t="shared" ref="AB104:AB167" si="36">Z104-AA104</f>
        <v>0.1</v>
      </c>
      <c r="AC104" s="198">
        <v>0.19</v>
      </c>
      <c r="AD104" s="198">
        <v>0.13</v>
      </c>
      <c r="AE104" s="189">
        <f t="shared" ref="AE104:AE165" si="37">AC104-AD104</f>
        <v>0.06</v>
      </c>
      <c r="AF104" s="5">
        <f t="shared" si="26"/>
        <v>3.9999999999999994E-2</v>
      </c>
      <c r="AG104" s="96">
        <v>239.99</v>
      </c>
      <c r="AH104" s="198">
        <f t="shared" si="27"/>
        <v>2.0902080819172751E-3</v>
      </c>
      <c r="AI104" s="134">
        <f t="shared" si="28"/>
        <v>8.3608323276690997E-5</v>
      </c>
      <c r="AJ104">
        <v>316.14999999999998</v>
      </c>
      <c r="AK104" s="96">
        <v>1.03</v>
      </c>
      <c r="AL104" s="96">
        <v>2.13</v>
      </c>
    </row>
    <row r="105" spans="1:38">
      <c r="A105" s="77" t="s">
        <v>3086</v>
      </c>
      <c r="B105" s="198">
        <v>0.12</v>
      </c>
      <c r="C105" s="198">
        <v>0.13</v>
      </c>
      <c r="D105" s="189">
        <f t="shared" si="25"/>
        <v>-1.0000000000000009E-2</v>
      </c>
      <c r="E105" s="198">
        <v>0.14000000000000001</v>
      </c>
      <c r="F105" s="198">
        <v>0.13</v>
      </c>
      <c r="G105" s="189">
        <f t="shared" si="29"/>
        <v>1.0000000000000009E-2</v>
      </c>
      <c r="H105" s="198">
        <v>0.12</v>
      </c>
      <c r="I105" s="198">
        <v>0.13</v>
      </c>
      <c r="J105" s="189">
        <f t="shared" si="30"/>
        <v>-1.0000000000000009E-2</v>
      </c>
      <c r="K105" s="198">
        <v>0.1</v>
      </c>
      <c r="L105" s="198">
        <v>0.13</v>
      </c>
      <c r="M105" s="189">
        <f t="shared" si="31"/>
        <v>-0.03</v>
      </c>
      <c r="N105" s="198">
        <v>0.13</v>
      </c>
      <c r="O105" s="198">
        <v>0.13</v>
      </c>
      <c r="P105" s="189">
        <f t="shared" si="32"/>
        <v>0</v>
      </c>
      <c r="Q105" s="198">
        <v>0.11</v>
      </c>
      <c r="R105" s="198">
        <v>0.13</v>
      </c>
      <c r="S105" s="189">
        <f t="shared" si="33"/>
        <v>-2.0000000000000004E-2</v>
      </c>
      <c r="T105" s="198">
        <v>0.15</v>
      </c>
      <c r="U105" s="198">
        <v>0.13</v>
      </c>
      <c r="V105" s="189">
        <f t="shared" si="34"/>
        <v>1.999999999999999E-2</v>
      </c>
      <c r="W105" s="198">
        <v>0.14000000000000001</v>
      </c>
      <c r="X105" s="198">
        <v>0.13</v>
      </c>
      <c r="Y105" s="189">
        <f t="shared" si="35"/>
        <v>1.0000000000000009E-2</v>
      </c>
      <c r="Z105" s="198">
        <v>0.12</v>
      </c>
      <c r="AA105" s="198">
        <v>0.13</v>
      </c>
      <c r="AB105" s="189">
        <f t="shared" si="36"/>
        <v>-1.0000000000000009E-2</v>
      </c>
      <c r="AC105" s="198">
        <v>0.05</v>
      </c>
      <c r="AD105" s="198">
        <v>0.13</v>
      </c>
      <c r="AE105" s="189">
        <f t="shared" si="37"/>
        <v>-0.08</v>
      </c>
      <c r="AF105" s="5">
        <f t="shared" si="26"/>
        <v>-1.2000000000000002E-2</v>
      </c>
      <c r="AG105" s="96">
        <v>1124.17</v>
      </c>
      <c r="AH105" s="198">
        <f t="shared" si="27"/>
        <v>9.7910297072750663E-3</v>
      </c>
      <c r="AI105" s="134">
        <f t="shared" si="28"/>
        <v>-1.1749235648730081E-4</v>
      </c>
      <c r="AJ105">
        <v>1484.61</v>
      </c>
      <c r="AK105" s="96">
        <v>0.65</v>
      </c>
      <c r="AL105" s="96">
        <v>-14.9</v>
      </c>
    </row>
    <row r="106" spans="1:38">
      <c r="A106" s="77" t="s">
        <v>3087</v>
      </c>
      <c r="B106" s="198">
        <v>0.35</v>
      </c>
      <c r="C106" s="198">
        <v>0.13</v>
      </c>
      <c r="D106" s="189">
        <f t="shared" ref="D106:D167" si="38">B106-C106</f>
        <v>0.21999999999999997</v>
      </c>
      <c r="E106" s="198">
        <v>0.27</v>
      </c>
      <c r="F106" s="198">
        <v>0.13</v>
      </c>
      <c r="G106" s="189">
        <f t="shared" si="29"/>
        <v>0.14000000000000001</v>
      </c>
      <c r="H106" s="198">
        <v>0.19</v>
      </c>
      <c r="I106" s="198">
        <v>0.13</v>
      </c>
      <c r="J106" s="189">
        <f t="shared" si="30"/>
        <v>0.06</v>
      </c>
      <c r="K106" s="198">
        <v>0.16</v>
      </c>
      <c r="L106" s="198">
        <v>0.13</v>
      </c>
      <c r="M106" s="189">
        <f t="shared" si="31"/>
        <v>0.03</v>
      </c>
      <c r="N106" s="198">
        <v>0.15</v>
      </c>
      <c r="O106" s="198">
        <v>0.13</v>
      </c>
      <c r="P106" s="189">
        <f t="shared" si="32"/>
        <v>1.999999999999999E-2</v>
      </c>
      <c r="Q106" s="198">
        <v>0.12</v>
      </c>
      <c r="R106" s="198">
        <v>0.13</v>
      </c>
      <c r="S106" s="189">
        <f t="shared" si="33"/>
        <v>-1.0000000000000009E-2</v>
      </c>
      <c r="T106" s="198">
        <v>0.16</v>
      </c>
      <c r="U106" s="198">
        <v>0.13</v>
      </c>
      <c r="V106" s="189">
        <f t="shared" si="34"/>
        <v>0.03</v>
      </c>
      <c r="W106" s="198">
        <v>0.16</v>
      </c>
      <c r="X106" s="198">
        <v>0.13</v>
      </c>
      <c r="Y106" s="189">
        <f t="shared" si="35"/>
        <v>0.03</v>
      </c>
      <c r="Z106" s="198">
        <v>0.19</v>
      </c>
      <c r="AA106" s="198">
        <v>0.13</v>
      </c>
      <c r="AB106" s="189">
        <f t="shared" si="36"/>
        <v>0.06</v>
      </c>
      <c r="AC106" s="198">
        <v>0.18</v>
      </c>
      <c r="AD106" s="198">
        <v>0.13</v>
      </c>
      <c r="AE106" s="189">
        <f t="shared" si="37"/>
        <v>4.9999999999999989E-2</v>
      </c>
      <c r="AF106" s="5">
        <f t="shared" si="26"/>
        <v>6.3000000000000014E-2</v>
      </c>
      <c r="AG106" s="96">
        <v>383.96</v>
      </c>
      <c r="AH106" s="198">
        <f t="shared" si="27"/>
        <v>3.3441239015498847E-3</v>
      </c>
      <c r="AI106" s="134">
        <f t="shared" si="28"/>
        <v>2.106798057976428E-4</v>
      </c>
      <c r="AJ106">
        <v>623.01</v>
      </c>
      <c r="AK106" s="96">
        <v>0.54</v>
      </c>
      <c r="AL106" s="96" t="s">
        <v>13</v>
      </c>
    </row>
    <row r="107" spans="1:38">
      <c r="A107" s="77" t="s">
        <v>3088</v>
      </c>
      <c r="B107" s="198">
        <v>0.08</v>
      </c>
      <c r="C107" s="198">
        <v>0.13</v>
      </c>
      <c r="D107" s="189">
        <f t="shared" si="38"/>
        <v>-0.05</v>
      </c>
      <c r="E107" s="198">
        <v>0.1</v>
      </c>
      <c r="F107" s="198">
        <v>0.13</v>
      </c>
      <c r="G107" s="189">
        <f t="shared" si="29"/>
        <v>-0.03</v>
      </c>
      <c r="H107" s="198">
        <v>0.06</v>
      </c>
      <c r="I107" s="198">
        <v>0.13</v>
      </c>
      <c r="J107" s="189">
        <f t="shared" si="30"/>
        <v>-7.0000000000000007E-2</v>
      </c>
      <c r="K107" s="198">
        <v>0.09</v>
      </c>
      <c r="L107" s="198">
        <v>0.13</v>
      </c>
      <c r="M107" s="189">
        <f t="shared" si="31"/>
        <v>-4.0000000000000008E-2</v>
      </c>
      <c r="N107" s="198">
        <v>0.04</v>
      </c>
      <c r="O107" s="198">
        <v>0.13</v>
      </c>
      <c r="P107" s="189">
        <f t="shared" si="32"/>
        <v>-0.09</v>
      </c>
      <c r="Q107" s="198">
        <v>0</v>
      </c>
      <c r="R107" s="198">
        <v>0.13</v>
      </c>
      <c r="S107" s="189">
        <f t="shared" si="33"/>
        <v>-0.13</v>
      </c>
      <c r="T107" s="198">
        <v>0.06</v>
      </c>
      <c r="U107" s="198">
        <v>0.13</v>
      </c>
      <c r="V107" s="189">
        <f t="shared" si="34"/>
        <v>-7.0000000000000007E-2</v>
      </c>
      <c r="W107" s="198">
        <v>7.0000000000000007E-2</v>
      </c>
      <c r="X107" s="198">
        <v>0.13</v>
      </c>
      <c r="Y107" s="189">
        <f t="shared" si="35"/>
        <v>-0.06</v>
      </c>
      <c r="Z107" s="198">
        <v>0.09</v>
      </c>
      <c r="AA107" s="198">
        <v>0.13</v>
      </c>
      <c r="AB107" s="189">
        <f t="shared" si="36"/>
        <v>-4.0000000000000008E-2</v>
      </c>
      <c r="AC107" s="198">
        <v>0.05</v>
      </c>
      <c r="AD107" s="198">
        <v>0.13</v>
      </c>
      <c r="AE107" s="189">
        <f t="shared" si="37"/>
        <v>-0.08</v>
      </c>
      <c r="AF107" s="5">
        <f t="shared" si="26"/>
        <v>-6.6000000000000003E-2</v>
      </c>
      <c r="AG107" s="96">
        <v>921.41</v>
      </c>
      <c r="AH107" s="198">
        <f t="shared" si="27"/>
        <v>8.0250786647751825E-3</v>
      </c>
      <c r="AI107" s="134">
        <f t="shared" si="28"/>
        <v>-5.296551918751621E-4</v>
      </c>
      <c r="AJ107">
        <v>1830.75</v>
      </c>
      <c r="AK107" s="96">
        <v>0.91</v>
      </c>
      <c r="AL107" s="96">
        <v>-19.649999999999999</v>
      </c>
    </row>
    <row r="108" spans="1:38">
      <c r="A108" s="77" t="s">
        <v>3089</v>
      </c>
      <c r="B108" s="198" t="s">
        <v>13</v>
      </c>
      <c r="C108" s="198">
        <v>0.13</v>
      </c>
      <c r="D108" s="189" t="s">
        <v>13</v>
      </c>
      <c r="E108" s="198" t="s">
        <v>13</v>
      </c>
      <c r="F108" s="198">
        <v>0.13</v>
      </c>
      <c r="G108" s="189" t="s">
        <v>13</v>
      </c>
      <c r="H108" s="198" t="s">
        <v>13</v>
      </c>
      <c r="I108" s="198">
        <v>0.13</v>
      </c>
      <c r="J108" s="189" t="s">
        <v>13</v>
      </c>
      <c r="K108" s="198">
        <v>0.37340000000000001</v>
      </c>
      <c r="L108" s="198">
        <v>0.13</v>
      </c>
      <c r="M108" s="189">
        <f t="shared" si="31"/>
        <v>0.24340000000000001</v>
      </c>
      <c r="N108" s="198">
        <v>3.9100000000000003E-2</v>
      </c>
      <c r="O108" s="198">
        <v>0.13</v>
      </c>
      <c r="P108" s="189">
        <f t="shared" si="32"/>
        <v>-9.0900000000000009E-2</v>
      </c>
      <c r="Q108" s="198">
        <v>2.4299999999999999E-2</v>
      </c>
      <c r="R108" s="198">
        <v>0.13</v>
      </c>
      <c r="S108" s="189">
        <f t="shared" si="33"/>
        <v>-0.1057</v>
      </c>
      <c r="T108" s="198">
        <v>0.1162</v>
      </c>
      <c r="U108" s="198">
        <v>0.13</v>
      </c>
      <c r="V108" s="189">
        <f t="shared" si="34"/>
        <v>-1.3800000000000007E-2</v>
      </c>
      <c r="W108" s="198">
        <v>5.28E-2</v>
      </c>
      <c r="X108" s="198">
        <v>0.13</v>
      </c>
      <c r="Y108" s="189">
        <f t="shared" si="35"/>
        <v>-7.7200000000000005E-2</v>
      </c>
      <c r="Z108" s="198">
        <v>1.5800000000000002E-2</v>
      </c>
      <c r="AA108" s="198">
        <v>0.13</v>
      </c>
      <c r="AB108" s="189">
        <f t="shared" si="36"/>
        <v>-0.1142</v>
      </c>
      <c r="AC108" s="198">
        <v>1.38E-2</v>
      </c>
      <c r="AD108" s="198">
        <v>0.13</v>
      </c>
      <c r="AE108" s="189">
        <f t="shared" si="37"/>
        <v>-0.1162</v>
      </c>
      <c r="AF108" s="5">
        <f t="shared" si="26"/>
        <v>-3.9228571428571432E-2</v>
      </c>
      <c r="AG108" s="96">
        <v>188.14</v>
      </c>
      <c r="AH108" s="198">
        <f t="shared" si="27"/>
        <v>1.6386172279341474E-3</v>
      </c>
      <c r="AI108" s="134">
        <f t="shared" si="28"/>
        <v>-6.4280612970102425E-5</v>
      </c>
      <c r="AJ108">
        <v>197.05</v>
      </c>
      <c r="AK108" s="96">
        <v>0.22</v>
      </c>
      <c r="AL108" s="96" t="s">
        <v>13</v>
      </c>
    </row>
    <row r="109" spans="1:38">
      <c r="A109" s="77" t="s">
        <v>3090</v>
      </c>
      <c r="B109" s="198">
        <v>0.06</v>
      </c>
      <c r="C109" s="198">
        <v>0.13</v>
      </c>
      <c r="D109" s="189">
        <f t="shared" si="38"/>
        <v>-7.0000000000000007E-2</v>
      </c>
      <c r="E109" s="198">
        <v>0.1</v>
      </c>
      <c r="F109" s="198">
        <v>0.13</v>
      </c>
      <c r="G109" s="189">
        <f t="shared" si="29"/>
        <v>-0.03</v>
      </c>
      <c r="H109" s="198">
        <v>0.09</v>
      </c>
      <c r="I109" s="198">
        <v>0.13</v>
      </c>
      <c r="J109" s="189">
        <f t="shared" si="30"/>
        <v>-4.0000000000000008E-2</v>
      </c>
      <c r="K109" s="198">
        <v>0.05</v>
      </c>
      <c r="L109" s="198">
        <v>0.13</v>
      </c>
      <c r="M109" s="189">
        <f t="shared" si="31"/>
        <v>-0.08</v>
      </c>
      <c r="N109" s="198">
        <v>0.04</v>
      </c>
      <c r="O109" s="198">
        <v>0.13</v>
      </c>
      <c r="P109" s="189">
        <f t="shared" si="32"/>
        <v>-0.09</v>
      </c>
      <c r="Q109" s="198">
        <v>0.06</v>
      </c>
      <c r="R109" s="198">
        <v>0.13</v>
      </c>
      <c r="S109" s="189">
        <f t="shared" si="33"/>
        <v>-7.0000000000000007E-2</v>
      </c>
      <c r="T109" s="198">
        <v>0.02</v>
      </c>
      <c r="U109" s="198">
        <v>0.13</v>
      </c>
      <c r="V109" s="189">
        <f t="shared" si="34"/>
        <v>-0.11</v>
      </c>
      <c r="W109" s="198">
        <v>0.01</v>
      </c>
      <c r="X109" s="198">
        <v>0.13</v>
      </c>
      <c r="Y109" s="189">
        <f t="shared" si="35"/>
        <v>-0.12000000000000001</v>
      </c>
      <c r="Z109" s="198">
        <v>-0.01</v>
      </c>
      <c r="AA109" s="198">
        <v>0.13</v>
      </c>
      <c r="AB109" s="189">
        <f t="shared" si="36"/>
        <v>-0.14000000000000001</v>
      </c>
      <c r="AC109" s="198">
        <v>-0.01</v>
      </c>
      <c r="AD109" s="198">
        <v>0.13</v>
      </c>
      <c r="AE109" s="189">
        <f t="shared" si="37"/>
        <v>-0.14000000000000001</v>
      </c>
      <c r="AF109" s="5">
        <f t="shared" si="26"/>
        <v>-8.900000000000001E-2</v>
      </c>
      <c r="AG109" s="96">
        <v>3150.86</v>
      </c>
      <c r="AH109" s="198">
        <f t="shared" si="27"/>
        <v>2.7442614429725676E-2</v>
      </c>
      <c r="AI109" s="134">
        <f t="shared" si="28"/>
        <v>-2.4423926842455854E-3</v>
      </c>
      <c r="AJ109">
        <v>9263.19</v>
      </c>
      <c r="AK109" s="96">
        <v>3.09</v>
      </c>
      <c r="AL109" s="96">
        <v>-29.67</v>
      </c>
    </row>
    <row r="110" spans="1:38">
      <c r="A110" s="77" t="s">
        <v>3091</v>
      </c>
      <c r="B110" s="198">
        <v>0.1079</v>
      </c>
      <c r="C110" s="198">
        <v>0.13</v>
      </c>
      <c r="D110" s="189">
        <f t="shared" si="38"/>
        <v>-2.2100000000000009E-2</v>
      </c>
      <c r="E110" s="198">
        <v>0.10730000000000001</v>
      </c>
      <c r="F110" s="198">
        <v>0.13</v>
      </c>
      <c r="G110" s="189">
        <f t="shared" si="29"/>
        <v>-2.2699999999999998E-2</v>
      </c>
      <c r="H110" s="198">
        <v>3.9100000000000003E-2</v>
      </c>
      <c r="I110" s="198">
        <v>0.13</v>
      </c>
      <c r="J110" s="189">
        <f t="shared" si="30"/>
        <v>-9.0900000000000009E-2</v>
      </c>
      <c r="K110" s="198">
        <v>2.3E-3</v>
      </c>
      <c r="L110" s="198">
        <v>0.13</v>
      </c>
      <c r="M110" s="189">
        <f t="shared" si="31"/>
        <v>-0.12770000000000001</v>
      </c>
      <c r="N110" s="198">
        <v>2.7000000000000001E-3</v>
      </c>
      <c r="O110" s="198">
        <v>0.13</v>
      </c>
      <c r="P110" s="189">
        <f t="shared" si="32"/>
        <v>-0.1273</v>
      </c>
      <c r="Q110" s="198">
        <v>1.11E-2</v>
      </c>
      <c r="R110" s="198">
        <v>0.13</v>
      </c>
      <c r="S110" s="189">
        <f t="shared" si="33"/>
        <v>-0.11890000000000001</v>
      </c>
      <c r="T110" s="198">
        <v>2.5000000000000001E-3</v>
      </c>
      <c r="U110" s="198">
        <v>0.13</v>
      </c>
      <c r="V110" s="189">
        <f t="shared" si="34"/>
        <v>-0.1275</v>
      </c>
      <c r="W110" s="198">
        <v>2.5000000000000001E-3</v>
      </c>
      <c r="X110" s="198">
        <v>0.13</v>
      </c>
      <c r="Y110" s="189">
        <f t="shared" si="35"/>
        <v>-0.1275</v>
      </c>
      <c r="Z110" s="198">
        <v>1.1000000000000001E-3</v>
      </c>
      <c r="AA110" s="198">
        <v>0.13</v>
      </c>
      <c r="AB110" s="189">
        <f t="shared" si="36"/>
        <v>-0.12890000000000001</v>
      </c>
      <c r="AC110" s="198">
        <v>6.7999999999999996E-3</v>
      </c>
      <c r="AD110" s="198">
        <v>0.13</v>
      </c>
      <c r="AE110" s="189">
        <f t="shared" si="37"/>
        <v>-0.1232</v>
      </c>
      <c r="AF110" s="5">
        <f t="shared" si="26"/>
        <v>-0.10167</v>
      </c>
      <c r="AG110" s="96">
        <v>2953.1</v>
      </c>
      <c r="AH110" s="198">
        <f t="shared" si="27"/>
        <v>2.5720211203424742E-2</v>
      </c>
      <c r="AI110" s="134">
        <f t="shared" si="28"/>
        <v>-2.6149738730521935E-3</v>
      </c>
      <c r="AJ110">
        <v>5787.07</v>
      </c>
      <c r="AK110" s="96">
        <v>0.45</v>
      </c>
      <c r="AL110" s="96">
        <v>-34.89</v>
      </c>
    </row>
    <row r="111" spans="1:38">
      <c r="A111" s="77" t="s">
        <v>3092</v>
      </c>
      <c r="B111" s="198" t="s">
        <v>13</v>
      </c>
      <c r="C111" s="198">
        <v>0.13</v>
      </c>
      <c r="D111" s="189" t="s">
        <v>13</v>
      </c>
      <c r="E111" s="198" t="s">
        <v>13</v>
      </c>
      <c r="F111" s="198">
        <v>0.13</v>
      </c>
      <c r="G111" s="189" t="s">
        <v>13</v>
      </c>
      <c r="H111" s="198" t="s">
        <v>13</v>
      </c>
      <c r="I111" s="198">
        <v>0.13</v>
      </c>
      <c r="J111" s="189" t="s">
        <v>13</v>
      </c>
      <c r="K111" s="198" t="s">
        <v>13</v>
      </c>
      <c r="L111" s="198">
        <v>0.13</v>
      </c>
      <c r="M111" s="189" t="s">
        <v>13</v>
      </c>
      <c r="N111" s="198">
        <v>0.2</v>
      </c>
      <c r="O111" s="198">
        <v>0.13</v>
      </c>
      <c r="P111" s="189">
        <f t="shared" si="32"/>
        <v>7.0000000000000007E-2</v>
      </c>
      <c r="Q111" s="198">
        <v>0.17</v>
      </c>
      <c r="R111" s="198">
        <v>0.13</v>
      </c>
      <c r="S111" s="189">
        <f t="shared" si="33"/>
        <v>4.0000000000000008E-2</v>
      </c>
      <c r="T111" s="198">
        <v>0.28999999999999998</v>
      </c>
      <c r="U111" s="198">
        <v>0.13</v>
      </c>
      <c r="V111" s="189">
        <f t="shared" si="34"/>
        <v>0.15999999999999998</v>
      </c>
      <c r="W111" s="198">
        <v>0.7</v>
      </c>
      <c r="X111" s="198">
        <v>0.13</v>
      </c>
      <c r="Y111" s="189">
        <f t="shared" si="35"/>
        <v>0.56999999999999995</v>
      </c>
      <c r="Z111" s="198">
        <v>0.57999999999999996</v>
      </c>
      <c r="AA111" s="198">
        <v>0.13</v>
      </c>
      <c r="AB111" s="189">
        <f t="shared" si="36"/>
        <v>0.44999999999999996</v>
      </c>
      <c r="AC111" s="198">
        <v>0.33</v>
      </c>
      <c r="AD111" s="198">
        <v>0.13</v>
      </c>
      <c r="AE111" s="189">
        <f t="shared" si="37"/>
        <v>0.2</v>
      </c>
      <c r="AF111" s="5">
        <f t="shared" si="26"/>
        <v>0.24833333333333332</v>
      </c>
      <c r="AG111" s="96">
        <v>145.54</v>
      </c>
      <c r="AH111" s="198">
        <f t="shared" si="27"/>
        <v>1.2675898339190807E-3</v>
      </c>
      <c r="AI111" s="134">
        <f t="shared" si="28"/>
        <v>3.1478480875657167E-4</v>
      </c>
      <c r="AJ111">
        <v>234.6</v>
      </c>
      <c r="AK111" s="96">
        <v>0.52</v>
      </c>
      <c r="AL111" s="96" t="s">
        <v>13</v>
      </c>
    </row>
    <row r="112" spans="1:38">
      <c r="A112" s="77" t="s">
        <v>3093</v>
      </c>
      <c r="B112" s="198">
        <v>0.1578</v>
      </c>
      <c r="C112" s="198">
        <v>0.13</v>
      </c>
      <c r="D112" s="189">
        <f t="shared" si="38"/>
        <v>2.7799999999999991E-2</v>
      </c>
      <c r="E112" s="198">
        <v>0.1242</v>
      </c>
      <c r="F112" s="198">
        <v>0.13</v>
      </c>
      <c r="G112" s="189">
        <f t="shared" si="29"/>
        <v>-5.7999999999999996E-3</v>
      </c>
      <c r="H112" s="198">
        <v>-0.23019999999999999</v>
      </c>
      <c r="I112" s="198">
        <v>0.13</v>
      </c>
      <c r="J112" s="189">
        <f t="shared" si="30"/>
        <v>-0.36019999999999996</v>
      </c>
      <c r="K112" s="198">
        <v>4.7300000000000002E-2</v>
      </c>
      <c r="L112" s="198">
        <v>0.13</v>
      </c>
      <c r="M112" s="189">
        <f t="shared" si="31"/>
        <v>-8.2699999999999996E-2</v>
      </c>
      <c r="N112" s="198">
        <v>1.9099999999999999E-2</v>
      </c>
      <c r="O112" s="198">
        <v>0.13</v>
      </c>
      <c r="P112" s="189">
        <f t="shared" si="32"/>
        <v>-0.1109</v>
      </c>
      <c r="Q112" s="198">
        <v>0.16439999999999999</v>
      </c>
      <c r="R112" s="198">
        <v>0.13</v>
      </c>
      <c r="S112" s="189">
        <f t="shared" si="33"/>
        <v>3.4399999999999986E-2</v>
      </c>
      <c r="T112" s="198">
        <v>9.9199999999999997E-2</v>
      </c>
      <c r="U112" s="198">
        <v>0.13</v>
      </c>
      <c r="V112" s="189">
        <f t="shared" si="34"/>
        <v>-3.0800000000000008E-2</v>
      </c>
      <c r="W112" s="198">
        <v>-6.2700000000000006E-2</v>
      </c>
      <c r="X112" s="198">
        <v>0.13</v>
      </c>
      <c r="Y112" s="189">
        <f t="shared" si="35"/>
        <v>-0.19270000000000001</v>
      </c>
      <c r="Z112" s="198">
        <v>-0.1031</v>
      </c>
      <c r="AA112" s="198">
        <v>0.13</v>
      </c>
      <c r="AB112" s="189">
        <f t="shared" si="36"/>
        <v>-0.2331</v>
      </c>
      <c r="AC112" s="198">
        <v>-7.2300000000000003E-2</v>
      </c>
      <c r="AD112" s="198">
        <v>0.13</v>
      </c>
      <c r="AE112" s="189">
        <f t="shared" si="37"/>
        <v>-0.20230000000000001</v>
      </c>
      <c r="AF112" s="5">
        <f t="shared" si="26"/>
        <v>-0.11562999999999998</v>
      </c>
      <c r="AG112" s="96">
        <v>46.03</v>
      </c>
      <c r="AH112" s="198">
        <f t="shared" si="27"/>
        <v>4.0090119592754768E-4</v>
      </c>
      <c r="AI112" s="134">
        <f t="shared" si="28"/>
        <v>-4.6356205285102334E-5</v>
      </c>
      <c r="AJ112">
        <v>85.23</v>
      </c>
      <c r="AK112" s="96">
        <v>40.85</v>
      </c>
      <c r="AL112" s="96">
        <v>-6.54</v>
      </c>
    </row>
    <row r="113" spans="1:38">
      <c r="A113" s="77" t="s">
        <v>3094</v>
      </c>
      <c r="B113" s="198" t="s">
        <v>13</v>
      </c>
      <c r="C113" s="198">
        <v>0.13</v>
      </c>
      <c r="D113" s="189" t="s">
        <v>13</v>
      </c>
      <c r="E113" s="198" t="s">
        <v>13</v>
      </c>
      <c r="F113" s="198">
        <v>0.13</v>
      </c>
      <c r="G113" s="189" t="s">
        <v>13</v>
      </c>
      <c r="H113" s="198" t="s">
        <v>13</v>
      </c>
      <c r="I113" s="198">
        <v>0.13</v>
      </c>
      <c r="J113" s="189" t="s">
        <v>13</v>
      </c>
      <c r="K113" s="198">
        <v>0.1</v>
      </c>
      <c r="L113" s="198">
        <v>0.13</v>
      </c>
      <c r="M113" s="189">
        <f t="shared" si="31"/>
        <v>-0.03</v>
      </c>
      <c r="N113" s="198">
        <v>0.04</v>
      </c>
      <c r="O113" s="198">
        <v>0.13</v>
      </c>
      <c r="P113" s="189">
        <f t="shared" si="32"/>
        <v>-0.09</v>
      </c>
      <c r="Q113" s="198">
        <v>0.04</v>
      </c>
      <c r="R113" s="198">
        <v>0.13</v>
      </c>
      <c r="S113" s="189">
        <f t="shared" si="33"/>
        <v>-0.09</v>
      </c>
      <c r="T113" s="198">
        <v>0.06</v>
      </c>
      <c r="U113" s="198">
        <v>0.13</v>
      </c>
      <c r="V113" s="189">
        <f t="shared" si="34"/>
        <v>-7.0000000000000007E-2</v>
      </c>
      <c r="W113" s="198">
        <v>7.0000000000000007E-2</v>
      </c>
      <c r="X113" s="198">
        <v>0.13</v>
      </c>
      <c r="Y113" s="189">
        <f t="shared" si="35"/>
        <v>-0.06</v>
      </c>
      <c r="Z113" s="198">
        <v>0.06</v>
      </c>
      <c r="AA113" s="198">
        <v>0.13</v>
      </c>
      <c r="AB113" s="189">
        <f t="shared" si="36"/>
        <v>-7.0000000000000007E-2</v>
      </c>
      <c r="AC113" s="198">
        <v>7.0000000000000007E-2</v>
      </c>
      <c r="AD113" s="198">
        <v>0.13</v>
      </c>
      <c r="AE113" s="189">
        <f t="shared" si="37"/>
        <v>-0.06</v>
      </c>
      <c r="AF113" s="5">
        <f t="shared" si="26"/>
        <v>-6.7142857142857143E-2</v>
      </c>
      <c r="AG113" s="96">
        <v>434.42</v>
      </c>
      <c r="AH113" s="198">
        <f t="shared" si="27"/>
        <v>3.7836084626297036E-3</v>
      </c>
      <c r="AI113" s="134">
        <f t="shared" si="28"/>
        <v>-2.5404228249085152E-4</v>
      </c>
      <c r="AJ113">
        <v>699.31</v>
      </c>
      <c r="AK113" s="96">
        <v>1.65</v>
      </c>
      <c r="AL113" s="96" t="s">
        <v>13</v>
      </c>
    </row>
    <row r="114" spans="1:38">
      <c r="A114" s="77" t="s">
        <v>3095</v>
      </c>
      <c r="B114" s="198">
        <v>0.06</v>
      </c>
      <c r="C114" s="198">
        <v>0.13</v>
      </c>
      <c r="D114" s="189">
        <f t="shared" si="38"/>
        <v>-7.0000000000000007E-2</v>
      </c>
      <c r="E114" s="198">
        <v>0.11</v>
      </c>
      <c r="F114" s="198">
        <v>0.13</v>
      </c>
      <c r="G114" s="189">
        <f t="shared" si="29"/>
        <v>-2.0000000000000004E-2</v>
      </c>
      <c r="H114" s="198">
        <v>7.0000000000000007E-2</v>
      </c>
      <c r="I114" s="198">
        <v>0.13</v>
      </c>
      <c r="J114" s="189">
        <f t="shared" si="30"/>
        <v>-0.06</v>
      </c>
      <c r="K114" s="198">
        <v>0.05</v>
      </c>
      <c r="L114" s="198">
        <v>0.13</v>
      </c>
      <c r="M114" s="189">
        <f t="shared" si="31"/>
        <v>-0.08</v>
      </c>
      <c r="N114" s="198">
        <v>0.05</v>
      </c>
      <c r="O114" s="198">
        <v>0.13</v>
      </c>
      <c r="P114" s="189">
        <f t="shared" si="32"/>
        <v>-0.08</v>
      </c>
      <c r="Q114" s="198">
        <v>7.0000000000000007E-2</v>
      </c>
      <c r="R114" s="198">
        <v>0.13</v>
      </c>
      <c r="S114" s="189">
        <f t="shared" si="33"/>
        <v>-0.06</v>
      </c>
      <c r="T114" s="198">
        <v>0.01</v>
      </c>
      <c r="U114" s="198">
        <v>0.13</v>
      </c>
      <c r="V114" s="189">
        <f t="shared" si="34"/>
        <v>-0.12000000000000001</v>
      </c>
      <c r="W114" s="198">
        <v>0.02</v>
      </c>
      <c r="X114" s="198">
        <v>0.13</v>
      </c>
      <c r="Y114" s="189">
        <f t="shared" si="35"/>
        <v>-0.11</v>
      </c>
      <c r="Z114" s="198">
        <v>0.05</v>
      </c>
      <c r="AA114" s="198">
        <v>0.13</v>
      </c>
      <c r="AB114" s="189">
        <f t="shared" si="36"/>
        <v>-0.08</v>
      </c>
      <c r="AC114" s="198">
        <v>0.06</v>
      </c>
      <c r="AD114" s="198">
        <v>0.13</v>
      </c>
      <c r="AE114" s="189">
        <f t="shared" si="37"/>
        <v>-7.0000000000000007E-2</v>
      </c>
      <c r="AF114" s="5">
        <f t="shared" si="26"/>
        <v>-7.4999999999999997E-2</v>
      </c>
      <c r="AG114" s="96">
        <v>428.83</v>
      </c>
      <c r="AH114" s="198">
        <f t="shared" si="27"/>
        <v>3.7349220041192756E-3</v>
      </c>
      <c r="AI114" s="134">
        <f t="shared" si="28"/>
        <v>-2.8011915030894563E-4</v>
      </c>
      <c r="AJ114">
        <v>583.26</v>
      </c>
      <c r="AK114" s="96">
        <v>5.82</v>
      </c>
      <c r="AL114" s="96">
        <v>-6.22</v>
      </c>
    </row>
    <row r="115" spans="1:38">
      <c r="A115" s="77" t="s">
        <v>3096</v>
      </c>
      <c r="B115" s="198">
        <v>0.27</v>
      </c>
      <c r="C115" s="198">
        <v>0.13</v>
      </c>
      <c r="D115" s="189">
        <f t="shared" si="38"/>
        <v>0.14000000000000001</v>
      </c>
      <c r="E115" s="198">
        <v>0.21</v>
      </c>
      <c r="F115" s="198">
        <v>0.13</v>
      </c>
      <c r="G115" s="189">
        <f t="shared" si="29"/>
        <v>7.9999999999999988E-2</v>
      </c>
      <c r="H115" s="198">
        <v>0.17</v>
      </c>
      <c r="I115" s="198">
        <v>0.13</v>
      </c>
      <c r="J115" s="189">
        <f t="shared" si="30"/>
        <v>4.0000000000000008E-2</v>
      </c>
      <c r="K115" s="198">
        <v>0.13</v>
      </c>
      <c r="L115" s="198">
        <v>0.13</v>
      </c>
      <c r="M115" s="189">
        <f t="shared" si="31"/>
        <v>0</v>
      </c>
      <c r="N115" s="198">
        <v>0.11</v>
      </c>
      <c r="O115" s="198">
        <v>0.13</v>
      </c>
      <c r="P115" s="189">
        <f t="shared" si="32"/>
        <v>-2.0000000000000004E-2</v>
      </c>
      <c r="Q115" s="198">
        <v>0.11</v>
      </c>
      <c r="R115" s="198">
        <v>0.13</v>
      </c>
      <c r="S115" s="189">
        <f t="shared" si="33"/>
        <v>-2.0000000000000004E-2</v>
      </c>
      <c r="T115" s="198">
        <v>0.14000000000000001</v>
      </c>
      <c r="U115" s="198">
        <v>0.13</v>
      </c>
      <c r="V115" s="189">
        <f t="shared" si="34"/>
        <v>1.0000000000000009E-2</v>
      </c>
      <c r="W115" s="198">
        <v>0.15</v>
      </c>
      <c r="X115" s="198">
        <v>0.13</v>
      </c>
      <c r="Y115" s="189">
        <f t="shared" si="35"/>
        <v>1.999999999999999E-2</v>
      </c>
      <c r="Z115" s="198">
        <v>0.14000000000000001</v>
      </c>
      <c r="AA115" s="198">
        <v>0.13</v>
      </c>
      <c r="AB115" s="189">
        <f t="shared" si="36"/>
        <v>1.0000000000000009E-2</v>
      </c>
      <c r="AC115" s="198">
        <v>0.12</v>
      </c>
      <c r="AD115" s="198">
        <v>0.13</v>
      </c>
      <c r="AE115" s="189">
        <f t="shared" si="37"/>
        <v>-1.0000000000000009E-2</v>
      </c>
      <c r="AF115" s="5">
        <f t="shared" si="26"/>
        <v>2.5000000000000001E-2</v>
      </c>
      <c r="AG115" s="96">
        <v>470.81</v>
      </c>
      <c r="AH115" s="198">
        <f t="shared" si="27"/>
        <v>4.1005494689256728E-3</v>
      </c>
      <c r="AI115" s="134">
        <f t="shared" si="28"/>
        <v>1.0251373672314183E-4</v>
      </c>
      <c r="AJ115">
        <v>696.02</v>
      </c>
      <c r="AK115" s="96">
        <v>1.1200000000000001</v>
      </c>
      <c r="AL115" s="96" t="s">
        <v>13</v>
      </c>
    </row>
    <row r="116" spans="1:38">
      <c r="A116" s="77" t="s">
        <v>3097</v>
      </c>
      <c r="B116" s="198">
        <v>0.24</v>
      </c>
      <c r="C116" s="198">
        <v>0.13</v>
      </c>
      <c r="D116" s="189">
        <f t="shared" si="38"/>
        <v>0.10999999999999999</v>
      </c>
      <c r="E116" s="198">
        <v>0.26</v>
      </c>
      <c r="F116" s="198">
        <v>0.13</v>
      </c>
      <c r="G116" s="189">
        <f t="shared" si="29"/>
        <v>0.13</v>
      </c>
      <c r="H116" s="198">
        <v>0.23</v>
      </c>
      <c r="I116" s="198">
        <v>0.13</v>
      </c>
      <c r="J116" s="189">
        <f t="shared" si="30"/>
        <v>0.1</v>
      </c>
      <c r="K116" s="198">
        <v>0.14000000000000001</v>
      </c>
      <c r="L116" s="198">
        <v>0.13</v>
      </c>
      <c r="M116" s="189">
        <f t="shared" si="31"/>
        <v>1.0000000000000009E-2</v>
      </c>
      <c r="N116" s="198">
        <v>0.15</v>
      </c>
      <c r="O116" s="198">
        <v>0.13</v>
      </c>
      <c r="P116" s="189">
        <f t="shared" si="32"/>
        <v>1.999999999999999E-2</v>
      </c>
      <c r="Q116" s="198">
        <v>0.15</v>
      </c>
      <c r="R116" s="198">
        <v>0.13</v>
      </c>
      <c r="S116" s="189">
        <f t="shared" si="33"/>
        <v>1.999999999999999E-2</v>
      </c>
      <c r="T116" s="198">
        <v>0.13</v>
      </c>
      <c r="U116" s="198">
        <v>0.13</v>
      </c>
      <c r="V116" s="189">
        <f t="shared" si="34"/>
        <v>0</v>
      </c>
      <c r="W116" s="198">
        <v>0.01</v>
      </c>
      <c r="X116" s="198">
        <v>0.13</v>
      </c>
      <c r="Y116" s="189">
        <f t="shared" si="35"/>
        <v>-0.12000000000000001</v>
      </c>
      <c r="Z116" s="198">
        <v>0.04</v>
      </c>
      <c r="AA116" s="198">
        <v>0.13</v>
      </c>
      <c r="AB116" s="189">
        <f t="shared" si="36"/>
        <v>-0.09</v>
      </c>
      <c r="AC116" s="198">
        <v>0.05</v>
      </c>
      <c r="AD116" s="198">
        <v>0.13</v>
      </c>
      <c r="AE116" s="189">
        <f t="shared" si="37"/>
        <v>-0.08</v>
      </c>
      <c r="AF116" s="5">
        <f t="shared" si="26"/>
        <v>1.0000000000000002E-2</v>
      </c>
      <c r="AG116" s="96">
        <v>1918.39</v>
      </c>
      <c r="AH116" s="198">
        <f t="shared" si="27"/>
        <v>1.670833902358132E-2</v>
      </c>
      <c r="AI116" s="134">
        <f t="shared" si="28"/>
        <v>1.6708339023581323E-4</v>
      </c>
      <c r="AJ116">
        <v>2976.04</v>
      </c>
      <c r="AK116" s="96">
        <v>3.03</v>
      </c>
      <c r="AL116" s="96">
        <v>-26.35</v>
      </c>
    </row>
    <row r="117" spans="1:38">
      <c r="A117" s="77" t="s">
        <v>3098</v>
      </c>
      <c r="B117" s="198" t="s">
        <v>13</v>
      </c>
      <c r="C117" s="198">
        <v>0.13</v>
      </c>
      <c r="D117" s="189" t="s">
        <v>13</v>
      </c>
      <c r="E117" s="198" t="s">
        <v>13</v>
      </c>
      <c r="F117" s="198">
        <v>0.13</v>
      </c>
      <c r="G117" s="189" t="s">
        <v>13</v>
      </c>
      <c r="H117" s="198" t="s">
        <v>13</v>
      </c>
      <c r="I117" s="198">
        <v>0.13</v>
      </c>
      <c r="J117" s="189" t="s">
        <v>13</v>
      </c>
      <c r="K117" s="198" t="s">
        <v>13</v>
      </c>
      <c r="L117" s="198">
        <v>0.13</v>
      </c>
      <c r="M117" s="189" t="s">
        <v>13</v>
      </c>
      <c r="N117" s="198" t="s">
        <v>13</v>
      </c>
      <c r="O117" s="198">
        <v>0.13</v>
      </c>
      <c r="P117" s="189" t="s">
        <v>13</v>
      </c>
      <c r="Q117" s="198">
        <v>1.04</v>
      </c>
      <c r="R117" s="198">
        <v>0.13</v>
      </c>
      <c r="S117" s="189">
        <f t="shared" si="33"/>
        <v>0.91</v>
      </c>
      <c r="T117" s="198">
        <v>0.13</v>
      </c>
      <c r="U117" s="198">
        <v>0.13</v>
      </c>
      <c r="V117" s="189">
        <f t="shared" si="34"/>
        <v>0</v>
      </c>
      <c r="W117" s="198">
        <v>0.05</v>
      </c>
      <c r="X117" s="198">
        <v>0.13</v>
      </c>
      <c r="Y117" s="189">
        <f t="shared" si="35"/>
        <v>-0.08</v>
      </c>
      <c r="Z117" s="198">
        <v>0.03</v>
      </c>
      <c r="AA117" s="198">
        <v>0.13</v>
      </c>
      <c r="AB117" s="189">
        <f t="shared" si="36"/>
        <v>-0.1</v>
      </c>
      <c r="AC117" s="198">
        <v>7.0000000000000007E-2</v>
      </c>
      <c r="AD117" s="198">
        <v>0.13</v>
      </c>
      <c r="AE117" s="189">
        <f t="shared" si="37"/>
        <v>-0.06</v>
      </c>
      <c r="AF117" s="5">
        <f t="shared" si="26"/>
        <v>0.13400000000000004</v>
      </c>
      <c r="AG117" s="96">
        <v>47.65</v>
      </c>
      <c r="AH117" s="198">
        <f t="shared" si="27"/>
        <v>4.1501068837600794E-4</v>
      </c>
      <c r="AI117" s="134">
        <f t="shared" si="28"/>
        <v>5.561143224238508E-5</v>
      </c>
      <c r="AJ117">
        <v>88.51</v>
      </c>
      <c r="AK117" s="96">
        <v>0.13</v>
      </c>
      <c r="AL117" s="96" t="s">
        <v>13</v>
      </c>
    </row>
    <row r="118" spans="1:38">
      <c r="A118" s="77" t="s">
        <v>3099</v>
      </c>
      <c r="B118" s="198">
        <v>1.1000000000000001E-3</v>
      </c>
      <c r="C118" s="198">
        <v>0.13</v>
      </c>
      <c r="D118" s="189">
        <f t="shared" si="38"/>
        <v>-0.12890000000000001</v>
      </c>
      <c r="E118" s="198">
        <v>4.0000000000000001E-3</v>
      </c>
      <c r="F118" s="198">
        <v>0.13</v>
      </c>
      <c r="G118" s="189">
        <f t="shared" si="29"/>
        <v>-0.126</v>
      </c>
      <c r="H118" s="198">
        <v>-6.5100000000000005E-2</v>
      </c>
      <c r="I118" s="198">
        <v>0.13</v>
      </c>
      <c r="J118" s="189">
        <f t="shared" si="30"/>
        <v>-0.1951</v>
      </c>
      <c r="K118" s="198">
        <v>5.6500000000000002E-2</v>
      </c>
      <c r="L118" s="198">
        <v>0.13</v>
      </c>
      <c r="M118" s="189">
        <f t="shared" si="31"/>
        <v>-7.350000000000001E-2</v>
      </c>
      <c r="N118" s="198">
        <v>1.5599999999999999E-2</v>
      </c>
      <c r="O118" s="198">
        <v>0.13</v>
      </c>
      <c r="P118" s="189">
        <f t="shared" si="32"/>
        <v>-0.1144</v>
      </c>
      <c r="Q118" s="198">
        <v>1.1299999999999999E-2</v>
      </c>
      <c r="R118" s="198">
        <v>0.13</v>
      </c>
      <c r="S118" s="189">
        <f t="shared" si="33"/>
        <v>-0.1187</v>
      </c>
      <c r="T118" s="198">
        <v>3.9E-2</v>
      </c>
      <c r="U118" s="198">
        <v>0.13</v>
      </c>
      <c r="V118" s="189">
        <f t="shared" si="34"/>
        <v>-9.0999999999999998E-2</v>
      </c>
      <c r="W118" s="198">
        <v>2.92E-2</v>
      </c>
      <c r="X118" s="198">
        <v>0.13</v>
      </c>
      <c r="Y118" s="189">
        <f t="shared" si="35"/>
        <v>-0.1008</v>
      </c>
      <c r="Z118" s="198">
        <v>3.7999999999999999E-2</v>
      </c>
      <c r="AA118" s="198">
        <v>0.13</v>
      </c>
      <c r="AB118" s="189">
        <f t="shared" si="36"/>
        <v>-9.1999999999999998E-2</v>
      </c>
      <c r="AC118" s="198">
        <v>8.9099999999999999E-2</v>
      </c>
      <c r="AD118" s="198">
        <v>0.13</v>
      </c>
      <c r="AE118" s="189">
        <f t="shared" si="37"/>
        <v>-4.0900000000000006E-2</v>
      </c>
      <c r="AF118" s="5">
        <f t="shared" si="26"/>
        <v>-0.10813000000000002</v>
      </c>
      <c r="AG118" s="96">
        <v>41.83</v>
      </c>
      <c r="AH118" s="198">
        <f t="shared" si="27"/>
        <v>3.6432103032042838E-4</v>
      </c>
      <c r="AI118" s="134">
        <f t="shared" si="28"/>
        <v>-3.9394033008547924E-5</v>
      </c>
      <c r="AJ118">
        <v>47.61</v>
      </c>
      <c r="AK118" s="96">
        <v>0.59</v>
      </c>
      <c r="AL118" s="96" t="s">
        <v>13</v>
      </c>
    </row>
    <row r="119" spans="1:38">
      <c r="A119" s="77" t="s">
        <v>3100</v>
      </c>
      <c r="B119" s="198">
        <v>7.1999999999999998E-3</v>
      </c>
      <c r="C119" s="198">
        <v>0.13</v>
      </c>
      <c r="D119" s="189">
        <f t="shared" si="38"/>
        <v>-0.12280000000000001</v>
      </c>
      <c r="E119" s="198">
        <v>-1.0200000000000001E-2</v>
      </c>
      <c r="F119" s="198">
        <v>0.13</v>
      </c>
      <c r="G119" s="189">
        <f t="shared" si="29"/>
        <v>-0.14019999999999999</v>
      </c>
      <c r="H119" s="198">
        <v>0.222</v>
      </c>
      <c r="I119" s="198">
        <v>0.13</v>
      </c>
      <c r="J119" s="189">
        <f t="shared" si="30"/>
        <v>9.1999999999999998E-2</v>
      </c>
      <c r="K119" s="198">
        <v>0.1028</v>
      </c>
      <c r="L119" s="198">
        <v>0.13</v>
      </c>
      <c r="M119" s="189">
        <f t="shared" si="31"/>
        <v>-2.7200000000000002E-2</v>
      </c>
      <c r="N119" s="198">
        <v>4.6899999999999997E-2</v>
      </c>
      <c r="O119" s="198">
        <v>0.13</v>
      </c>
      <c r="P119" s="189">
        <f t="shared" si="32"/>
        <v>-8.3100000000000007E-2</v>
      </c>
      <c r="Q119" s="198">
        <v>9.8500000000000004E-2</v>
      </c>
      <c r="R119" s="198">
        <v>0.13</v>
      </c>
      <c r="S119" s="189">
        <f t="shared" si="33"/>
        <v>-3.15E-2</v>
      </c>
      <c r="T119" s="198">
        <v>5.1200000000000002E-2</v>
      </c>
      <c r="U119" s="198">
        <v>0.13</v>
      </c>
      <c r="V119" s="189">
        <f t="shared" si="34"/>
        <v>-7.8800000000000009E-2</v>
      </c>
      <c r="W119" s="198">
        <v>0.1087</v>
      </c>
      <c r="X119" s="198">
        <v>0.13</v>
      </c>
      <c r="Y119" s="189">
        <f t="shared" si="35"/>
        <v>-2.1299999999999999E-2</v>
      </c>
      <c r="Z119" s="198">
        <v>1.9300000000000001E-2</v>
      </c>
      <c r="AA119" s="198">
        <v>0.13</v>
      </c>
      <c r="AB119" s="189">
        <f t="shared" si="36"/>
        <v>-0.11070000000000001</v>
      </c>
      <c r="AC119" s="198">
        <v>6.1999999999999998E-3</v>
      </c>
      <c r="AD119" s="198">
        <v>0.13</v>
      </c>
      <c r="AE119" s="189">
        <f t="shared" si="37"/>
        <v>-0.12380000000000001</v>
      </c>
      <c r="AF119" s="5">
        <f t="shared" si="26"/>
        <v>-6.4739999999999992E-2</v>
      </c>
      <c r="AG119" s="96">
        <v>50.85</v>
      </c>
      <c r="AH119" s="198">
        <f t="shared" si="27"/>
        <v>4.4288129074333691E-4</v>
      </c>
      <c r="AI119" s="134">
        <f t="shared" si="28"/>
        <v>-2.8672134762723627E-5</v>
      </c>
      <c r="AJ119">
        <v>50.89</v>
      </c>
      <c r="AK119" s="96">
        <v>0</v>
      </c>
      <c r="AL119" s="96">
        <v>29.81</v>
      </c>
    </row>
    <row r="120" spans="1:38">
      <c r="A120" s="77" t="s">
        <v>3101</v>
      </c>
      <c r="B120" s="198">
        <v>0.30520000000000003</v>
      </c>
      <c r="C120" s="198">
        <v>0.13</v>
      </c>
      <c r="D120" s="189">
        <f t="shared" si="38"/>
        <v>0.17520000000000002</v>
      </c>
      <c r="E120" s="198">
        <v>0.48270000000000002</v>
      </c>
      <c r="F120" s="198">
        <v>0.13</v>
      </c>
      <c r="G120" s="189">
        <f t="shared" si="29"/>
        <v>0.35270000000000001</v>
      </c>
      <c r="H120" s="198">
        <v>0.3876</v>
      </c>
      <c r="I120" s="198">
        <v>0.13</v>
      </c>
      <c r="J120" s="189">
        <f t="shared" si="30"/>
        <v>0.2576</v>
      </c>
      <c r="K120" s="198">
        <v>0.20330000000000001</v>
      </c>
      <c r="L120" s="198">
        <v>0.13</v>
      </c>
      <c r="M120" s="189">
        <f t="shared" si="31"/>
        <v>7.3300000000000004E-2</v>
      </c>
      <c r="N120" s="198">
        <v>0.19769999999999999</v>
      </c>
      <c r="O120" s="198">
        <v>0.13</v>
      </c>
      <c r="P120" s="189">
        <f t="shared" si="32"/>
        <v>6.7699999999999982E-2</v>
      </c>
      <c r="Q120" s="198">
        <v>0.18540000000000001</v>
      </c>
      <c r="R120" s="198">
        <v>0.13</v>
      </c>
      <c r="S120" s="189">
        <f t="shared" si="33"/>
        <v>5.5400000000000005E-2</v>
      </c>
      <c r="T120" s="198">
        <v>9.2700000000000005E-2</v>
      </c>
      <c r="U120" s="198">
        <v>0.13</v>
      </c>
      <c r="V120" s="189">
        <f t="shared" si="34"/>
        <v>-3.73E-2</v>
      </c>
      <c r="W120" s="198">
        <v>0.2155</v>
      </c>
      <c r="X120" s="198">
        <v>0.13</v>
      </c>
      <c r="Y120" s="189">
        <f t="shared" si="35"/>
        <v>8.5499999999999993E-2</v>
      </c>
      <c r="Z120" s="198">
        <v>4.8000000000000001E-2</v>
      </c>
      <c r="AA120" s="198">
        <v>0.13</v>
      </c>
      <c r="AB120" s="189">
        <f t="shared" si="36"/>
        <v>-8.2000000000000003E-2</v>
      </c>
      <c r="AC120" s="198">
        <v>2.9000000000000001E-2</v>
      </c>
      <c r="AD120" s="198">
        <v>0.13</v>
      </c>
      <c r="AE120" s="189">
        <f t="shared" si="37"/>
        <v>-0.10100000000000001</v>
      </c>
      <c r="AF120" s="5">
        <f t="shared" si="26"/>
        <v>8.4710000000000008E-2</v>
      </c>
      <c r="AG120" s="96">
        <v>101.94</v>
      </c>
      <c r="AH120" s="198">
        <f t="shared" si="27"/>
        <v>8.8785287666422348E-4</v>
      </c>
      <c r="AI120" s="134">
        <f t="shared" si="28"/>
        <v>7.5210017182226379E-5</v>
      </c>
      <c r="AJ120">
        <v>171.72</v>
      </c>
      <c r="AK120" s="96">
        <v>0.46</v>
      </c>
      <c r="AL120" s="96">
        <v>2.62</v>
      </c>
    </row>
    <row r="121" spans="1:38">
      <c r="A121" s="77" t="s">
        <v>3102</v>
      </c>
      <c r="B121" s="198" t="s">
        <v>13</v>
      </c>
      <c r="C121" s="198">
        <v>0.13</v>
      </c>
      <c r="D121" s="189" t="s">
        <v>13</v>
      </c>
      <c r="E121" s="198" t="s">
        <v>13</v>
      </c>
      <c r="F121" s="198">
        <v>0.13</v>
      </c>
      <c r="G121" s="189" t="s">
        <v>13</v>
      </c>
      <c r="H121" s="198" t="s">
        <v>13</v>
      </c>
      <c r="I121" s="198">
        <v>0.13</v>
      </c>
      <c r="J121" s="189" t="s">
        <v>13</v>
      </c>
      <c r="K121" s="198" t="s">
        <v>13</v>
      </c>
      <c r="L121" s="198">
        <v>0.13</v>
      </c>
      <c r="M121" s="189" t="s">
        <v>13</v>
      </c>
      <c r="N121" s="198" t="s">
        <v>13</v>
      </c>
      <c r="O121" s="198">
        <v>0.13</v>
      </c>
      <c r="P121" s="189" t="s">
        <v>13</v>
      </c>
      <c r="Q121" s="198" t="s">
        <v>13</v>
      </c>
      <c r="R121" s="198">
        <v>0.13</v>
      </c>
      <c r="S121" s="189" t="s">
        <v>13</v>
      </c>
      <c r="T121" s="198">
        <v>0.28999999999999998</v>
      </c>
      <c r="U121" s="198">
        <v>0.13</v>
      </c>
      <c r="V121" s="189">
        <f t="shared" si="34"/>
        <v>0.15999999999999998</v>
      </c>
      <c r="W121" s="198">
        <v>0.13</v>
      </c>
      <c r="X121" s="198">
        <v>0.13</v>
      </c>
      <c r="Y121" s="189">
        <f t="shared" si="35"/>
        <v>0</v>
      </c>
      <c r="Z121" s="198">
        <v>0.12</v>
      </c>
      <c r="AA121" s="198">
        <v>0.13</v>
      </c>
      <c r="AB121" s="189">
        <f t="shared" si="36"/>
        <v>-1.0000000000000009E-2</v>
      </c>
      <c r="AC121" s="198">
        <v>0.19</v>
      </c>
      <c r="AD121" s="198">
        <v>0.13</v>
      </c>
      <c r="AE121" s="189">
        <f t="shared" si="37"/>
        <v>0.06</v>
      </c>
      <c r="AF121" s="5">
        <f t="shared" si="26"/>
        <v>5.2499999999999991E-2</v>
      </c>
      <c r="AG121" s="96">
        <v>68.81</v>
      </c>
      <c r="AH121" s="198">
        <f t="shared" si="27"/>
        <v>5.993050465299708E-4</v>
      </c>
      <c r="AI121" s="134">
        <f t="shared" si="28"/>
        <v>3.1463514942823462E-5</v>
      </c>
      <c r="AJ121">
        <v>80.510000000000005</v>
      </c>
      <c r="AK121" s="96">
        <v>0</v>
      </c>
      <c r="AL121" s="96" t="s">
        <v>13</v>
      </c>
    </row>
    <row r="122" spans="1:38">
      <c r="A122" s="77" t="s">
        <v>3103</v>
      </c>
      <c r="B122" s="198">
        <v>0.03</v>
      </c>
      <c r="C122" s="198">
        <v>0.13</v>
      </c>
      <c r="D122" s="189">
        <f t="shared" si="38"/>
        <v>-0.1</v>
      </c>
      <c r="E122" s="198">
        <v>0.03</v>
      </c>
      <c r="F122" s="198">
        <v>0.13</v>
      </c>
      <c r="G122" s="189">
        <f t="shared" si="29"/>
        <v>-0.1</v>
      </c>
      <c r="H122" s="198">
        <v>0.02</v>
      </c>
      <c r="I122" s="198">
        <v>0.13</v>
      </c>
      <c r="J122" s="189">
        <f t="shared" si="30"/>
        <v>-0.11</v>
      </c>
      <c r="K122" s="198">
        <v>0</v>
      </c>
      <c r="L122" s="198">
        <v>0.13</v>
      </c>
      <c r="M122" s="189">
        <f t="shared" si="31"/>
        <v>-0.13</v>
      </c>
      <c r="N122" s="198">
        <v>0</v>
      </c>
      <c r="O122" s="198">
        <v>0.13</v>
      </c>
      <c r="P122" s="189">
        <f t="shared" si="32"/>
        <v>-0.13</v>
      </c>
      <c r="Q122" s="198">
        <v>0</v>
      </c>
      <c r="R122" s="198">
        <v>0.13</v>
      </c>
      <c r="S122" s="189">
        <f t="shared" si="33"/>
        <v>-0.13</v>
      </c>
      <c r="T122" s="198">
        <v>0</v>
      </c>
      <c r="U122" s="198">
        <v>0.13</v>
      </c>
      <c r="V122" s="189">
        <f t="shared" si="34"/>
        <v>-0.13</v>
      </c>
      <c r="W122" s="198">
        <v>0</v>
      </c>
      <c r="X122" s="198">
        <v>0.13</v>
      </c>
      <c r="Y122" s="189">
        <f t="shared" si="35"/>
        <v>-0.13</v>
      </c>
      <c r="Z122" s="198">
        <v>0.02</v>
      </c>
      <c r="AA122" s="198">
        <v>0.13</v>
      </c>
      <c r="AB122" s="189">
        <f t="shared" si="36"/>
        <v>-0.11</v>
      </c>
      <c r="AC122" s="198">
        <v>0.03</v>
      </c>
      <c r="AD122" s="198">
        <v>0.13</v>
      </c>
      <c r="AE122" s="189">
        <f t="shared" si="37"/>
        <v>-0.1</v>
      </c>
      <c r="AF122" s="5">
        <f t="shared" si="26"/>
        <v>-0.11700000000000002</v>
      </c>
      <c r="AG122" s="96">
        <v>109.9</v>
      </c>
      <c r="AH122" s="198">
        <f t="shared" si="27"/>
        <v>9.5718100005295437E-4</v>
      </c>
      <c r="AI122" s="134">
        <f t="shared" si="28"/>
        <v>-1.1199017700619567E-4</v>
      </c>
      <c r="AJ122">
        <v>153.58000000000001</v>
      </c>
      <c r="AK122" s="96">
        <v>0.2</v>
      </c>
      <c r="AL122" s="96">
        <v>-6.42</v>
      </c>
    </row>
    <row r="123" spans="1:38">
      <c r="A123" s="77" t="s">
        <v>3104</v>
      </c>
      <c r="B123" s="198">
        <v>0</v>
      </c>
      <c r="C123" s="198">
        <v>0.13</v>
      </c>
      <c r="D123" s="189">
        <f t="shared" si="38"/>
        <v>-0.13</v>
      </c>
      <c r="E123" s="198">
        <v>0</v>
      </c>
      <c r="F123" s="198">
        <v>0.13</v>
      </c>
      <c r="G123" s="189">
        <f t="shared" si="29"/>
        <v>-0.13</v>
      </c>
      <c r="H123" s="198">
        <v>-1.6347</v>
      </c>
      <c r="I123" s="198">
        <v>0.13</v>
      </c>
      <c r="J123" s="189">
        <f t="shared" si="30"/>
        <v>-1.7646999999999999</v>
      </c>
      <c r="K123" s="198">
        <v>0.1069</v>
      </c>
      <c r="L123" s="198">
        <v>0.13</v>
      </c>
      <c r="M123" s="189">
        <f t="shared" si="31"/>
        <v>-2.3100000000000009E-2</v>
      </c>
      <c r="N123" s="198">
        <v>0.14879999999999999</v>
      </c>
      <c r="O123" s="198">
        <v>0.13</v>
      </c>
      <c r="P123" s="189">
        <f t="shared" si="32"/>
        <v>1.8799999999999983E-2</v>
      </c>
      <c r="Q123" s="198">
        <v>0.13639999999999999</v>
      </c>
      <c r="R123" s="198">
        <v>0.13</v>
      </c>
      <c r="S123" s="189">
        <f t="shared" si="33"/>
        <v>6.399999999999989E-3</v>
      </c>
      <c r="T123" s="198">
        <v>8.4500000000000006E-2</v>
      </c>
      <c r="U123" s="198">
        <v>0.13</v>
      </c>
      <c r="V123" s="189">
        <f t="shared" si="34"/>
        <v>-4.5499999999999999E-2</v>
      </c>
      <c r="W123" s="198">
        <v>6.7100000000000007E-2</v>
      </c>
      <c r="X123" s="198">
        <v>0.13</v>
      </c>
      <c r="Y123" s="189">
        <f t="shared" si="35"/>
        <v>-6.2899999999999998E-2</v>
      </c>
      <c r="Z123" s="198">
        <v>2.5999999999999999E-3</v>
      </c>
      <c r="AA123" s="198">
        <v>0.13</v>
      </c>
      <c r="AB123" s="189">
        <f t="shared" si="36"/>
        <v>-0.12740000000000001</v>
      </c>
      <c r="AC123" s="198">
        <v>1.2800000000000001E-2</v>
      </c>
      <c r="AD123" s="198">
        <v>0.13</v>
      </c>
      <c r="AE123" s="189">
        <f t="shared" si="37"/>
        <v>-0.1172</v>
      </c>
      <c r="AF123" s="5">
        <f t="shared" si="26"/>
        <v>-0.23755999999999999</v>
      </c>
      <c r="AG123" s="96">
        <v>7.15</v>
      </c>
      <c r="AH123" s="198">
        <f t="shared" si="27"/>
        <v>6.2273377164500672E-5</v>
      </c>
      <c r="AI123" s="134">
        <f t="shared" si="28"/>
        <v>-1.4793663479198779E-5</v>
      </c>
      <c r="AJ123">
        <v>7.38</v>
      </c>
      <c r="AK123" s="96">
        <v>0</v>
      </c>
      <c r="AL123" s="96" t="s">
        <v>13</v>
      </c>
    </row>
    <row r="124" spans="1:38">
      <c r="A124" s="77" t="s">
        <v>3105</v>
      </c>
      <c r="B124" s="198">
        <v>0.26819999999999999</v>
      </c>
      <c r="C124" s="198">
        <v>0.13</v>
      </c>
      <c r="D124" s="189">
        <f t="shared" si="38"/>
        <v>0.13819999999999999</v>
      </c>
      <c r="E124" s="198">
        <v>0.1714</v>
      </c>
      <c r="F124" s="198">
        <v>0.13</v>
      </c>
      <c r="G124" s="189">
        <f t="shared" si="29"/>
        <v>4.1399999999999992E-2</v>
      </c>
      <c r="H124" s="198">
        <v>0.1668</v>
      </c>
      <c r="I124" s="198">
        <v>0.13</v>
      </c>
      <c r="J124" s="189">
        <f t="shared" si="30"/>
        <v>3.6799999999999999E-2</v>
      </c>
      <c r="K124" s="198">
        <v>0.1014</v>
      </c>
      <c r="L124" s="198">
        <v>0.13</v>
      </c>
      <c r="M124" s="189">
        <f t="shared" si="31"/>
        <v>-2.86E-2</v>
      </c>
      <c r="N124" s="198">
        <v>5.2499999999999998E-2</v>
      </c>
      <c r="O124" s="198">
        <v>0.13</v>
      </c>
      <c r="P124" s="189">
        <f t="shared" si="32"/>
        <v>-7.7500000000000013E-2</v>
      </c>
      <c r="Q124" s="198">
        <v>3.1800000000000002E-2</v>
      </c>
      <c r="R124" s="198">
        <v>0.13</v>
      </c>
      <c r="S124" s="189">
        <f t="shared" si="33"/>
        <v>-9.820000000000001E-2</v>
      </c>
      <c r="T124" s="198">
        <v>1.6199999999999999E-2</v>
      </c>
      <c r="U124" s="198">
        <v>0.13</v>
      </c>
      <c r="V124" s="189">
        <f t="shared" si="34"/>
        <v>-0.11380000000000001</v>
      </c>
      <c r="W124" s="198">
        <v>5.7000000000000002E-2</v>
      </c>
      <c r="X124" s="198">
        <v>0.13</v>
      </c>
      <c r="Y124" s="189">
        <f t="shared" si="35"/>
        <v>-7.3000000000000009E-2</v>
      </c>
      <c r="Z124" s="198">
        <v>4.0099999999999997E-2</v>
      </c>
      <c r="AA124" s="198">
        <v>0.13</v>
      </c>
      <c r="AB124" s="189">
        <f t="shared" si="36"/>
        <v>-8.9900000000000008E-2</v>
      </c>
      <c r="AC124" s="198">
        <v>2.7400000000000001E-2</v>
      </c>
      <c r="AD124" s="198">
        <v>0.13</v>
      </c>
      <c r="AE124" s="189">
        <f t="shared" si="37"/>
        <v>-0.1026</v>
      </c>
      <c r="AF124" s="5">
        <f t="shared" si="26"/>
        <v>-3.672000000000001E-2</v>
      </c>
      <c r="AG124" s="96">
        <v>406.5</v>
      </c>
      <c r="AH124" s="198">
        <f t="shared" si="27"/>
        <v>3.5404374569747584E-3</v>
      </c>
      <c r="AI124" s="134">
        <f t="shared" si="28"/>
        <v>-1.3000486342011315E-4</v>
      </c>
      <c r="AJ124">
        <v>654.78</v>
      </c>
      <c r="AK124" s="96">
        <v>1.88</v>
      </c>
      <c r="AL124" s="96" t="s">
        <v>13</v>
      </c>
    </row>
    <row r="125" spans="1:38">
      <c r="A125" s="77" t="s">
        <v>3106</v>
      </c>
      <c r="B125" s="198">
        <v>4.9399999999999999E-2</v>
      </c>
      <c r="C125" s="198">
        <v>0.13</v>
      </c>
      <c r="D125" s="189">
        <f t="shared" si="38"/>
        <v>-8.0600000000000005E-2</v>
      </c>
      <c r="E125" s="198">
        <v>5.6800000000000003E-2</v>
      </c>
      <c r="F125" s="198">
        <v>0.13</v>
      </c>
      <c r="G125" s="189">
        <f t="shared" si="29"/>
        <v>-7.3200000000000001E-2</v>
      </c>
      <c r="H125" s="198">
        <v>1.8599999999999998E-2</v>
      </c>
      <c r="I125" s="198">
        <v>0.13</v>
      </c>
      <c r="J125" s="189">
        <f t="shared" si="30"/>
        <v>-0.1114</v>
      </c>
      <c r="K125" s="198">
        <v>9.1000000000000004E-3</v>
      </c>
      <c r="L125" s="198">
        <v>0.13</v>
      </c>
      <c r="M125" s="189">
        <f t="shared" si="31"/>
        <v>-0.12090000000000001</v>
      </c>
      <c r="N125" s="198">
        <v>-2.8999999999999998E-3</v>
      </c>
      <c r="O125" s="198">
        <v>0.13</v>
      </c>
      <c r="P125" s="189">
        <f t="shared" si="32"/>
        <v>-0.13290000000000002</v>
      </c>
      <c r="Q125" s="198">
        <v>-9.2999999999999992E-3</v>
      </c>
      <c r="R125" s="198">
        <v>0.13</v>
      </c>
      <c r="S125" s="189">
        <f t="shared" si="33"/>
        <v>-0.13930000000000001</v>
      </c>
      <c r="T125" s="198">
        <v>7.1000000000000004E-3</v>
      </c>
      <c r="U125" s="198">
        <v>0.13</v>
      </c>
      <c r="V125" s="189">
        <f t="shared" si="34"/>
        <v>-0.12290000000000001</v>
      </c>
      <c r="W125" s="198">
        <v>2.75E-2</v>
      </c>
      <c r="X125" s="198">
        <v>0.13</v>
      </c>
      <c r="Y125" s="189">
        <f t="shared" si="35"/>
        <v>-0.10250000000000001</v>
      </c>
      <c r="Z125" s="198">
        <v>-1.7000000000000001E-2</v>
      </c>
      <c r="AA125" s="198">
        <v>0.13</v>
      </c>
      <c r="AB125" s="189">
        <f t="shared" si="36"/>
        <v>-0.14700000000000002</v>
      </c>
      <c r="AC125" s="198">
        <v>-1.84E-2</v>
      </c>
      <c r="AD125" s="198">
        <v>0.13</v>
      </c>
      <c r="AE125" s="189">
        <f t="shared" si="37"/>
        <v>-0.1484</v>
      </c>
      <c r="AF125" s="5">
        <f t="shared" si="26"/>
        <v>-0.11791</v>
      </c>
      <c r="AG125" s="96">
        <v>1576.41</v>
      </c>
      <c r="AH125" s="198">
        <f t="shared" si="27"/>
        <v>1.3729842586837833E-2</v>
      </c>
      <c r="AI125" s="134">
        <f t="shared" si="28"/>
        <v>-1.6188857394140489E-3</v>
      </c>
      <c r="AJ125">
        <v>3657.07</v>
      </c>
      <c r="AK125" s="96" t="s">
        <v>13</v>
      </c>
      <c r="AL125" s="96">
        <v>-27.57</v>
      </c>
    </row>
    <row r="126" spans="1:38">
      <c r="A126" s="77" t="s">
        <v>3107</v>
      </c>
      <c r="B126" s="198">
        <v>0.04</v>
      </c>
      <c r="C126" s="198">
        <v>0.13</v>
      </c>
      <c r="D126" s="189">
        <f t="shared" si="38"/>
        <v>-0.09</v>
      </c>
      <c r="E126" s="198">
        <v>7.0000000000000007E-2</v>
      </c>
      <c r="F126" s="198">
        <v>0.13</v>
      </c>
      <c r="G126" s="189">
        <f t="shared" si="29"/>
        <v>-0.06</v>
      </c>
      <c r="H126" s="198">
        <v>0.11</v>
      </c>
      <c r="I126" s="198">
        <v>0.13</v>
      </c>
      <c r="J126" s="189">
        <f t="shared" si="30"/>
        <v>-2.0000000000000004E-2</v>
      </c>
      <c r="K126" s="198">
        <v>0.09</v>
      </c>
      <c r="L126" s="198">
        <v>0.13</v>
      </c>
      <c r="M126" s="189">
        <f t="shared" si="31"/>
        <v>-4.0000000000000008E-2</v>
      </c>
      <c r="N126" s="198">
        <v>0.02</v>
      </c>
      <c r="O126" s="198">
        <v>0.13</v>
      </c>
      <c r="P126" s="189">
        <f t="shared" si="32"/>
        <v>-0.11</v>
      </c>
      <c r="Q126" s="198">
        <v>-0.09</v>
      </c>
      <c r="R126" s="198">
        <v>0.13</v>
      </c>
      <c r="S126" s="189">
        <f t="shared" si="33"/>
        <v>-0.22</v>
      </c>
      <c r="T126" s="198">
        <v>-0.15</v>
      </c>
      <c r="U126" s="198">
        <v>0.13</v>
      </c>
      <c r="V126" s="189">
        <f t="shared" si="34"/>
        <v>-0.28000000000000003</v>
      </c>
      <c r="W126" s="198">
        <v>-0.13</v>
      </c>
      <c r="X126" s="198">
        <v>0.13</v>
      </c>
      <c r="Y126" s="189">
        <f t="shared" si="35"/>
        <v>-0.26</v>
      </c>
      <c r="Z126" s="198">
        <v>-0.04</v>
      </c>
      <c r="AA126" s="198">
        <v>0.13</v>
      </c>
      <c r="AB126" s="189">
        <f t="shared" si="36"/>
        <v>-0.17</v>
      </c>
      <c r="AC126" s="198" t="s">
        <v>13</v>
      </c>
      <c r="AD126" s="198">
        <v>0.13</v>
      </c>
      <c r="AE126" s="189" t="s">
        <v>13</v>
      </c>
      <c r="AF126" s="5">
        <f t="shared" si="26"/>
        <v>-0.1388888888888889</v>
      </c>
      <c r="AG126" s="96">
        <v>5662.45</v>
      </c>
      <c r="AH126" s="198">
        <f t="shared" si="27"/>
        <v>4.9317466367150599E-2</v>
      </c>
      <c r="AI126" s="134">
        <f t="shared" si="28"/>
        <v>-6.8496481065486942E-3</v>
      </c>
      <c r="AJ126">
        <v>10918.13</v>
      </c>
      <c r="AK126" s="96" t="s">
        <v>13</v>
      </c>
      <c r="AL126" s="96">
        <v>-37.979999999999997</v>
      </c>
    </row>
    <row r="127" spans="1:38">
      <c r="A127" s="77" t="s">
        <v>3108</v>
      </c>
      <c r="B127" s="198" t="s">
        <v>13</v>
      </c>
      <c r="C127" s="198">
        <v>0.13</v>
      </c>
      <c r="D127" s="189" t="s">
        <v>13</v>
      </c>
      <c r="E127" s="198" t="s">
        <v>13</v>
      </c>
      <c r="F127" s="198">
        <v>0.13</v>
      </c>
      <c r="G127" s="189" t="s">
        <v>13</v>
      </c>
      <c r="H127" s="198" t="s">
        <v>13</v>
      </c>
      <c r="I127" s="198">
        <v>0.13</v>
      </c>
      <c r="J127" s="189" t="s">
        <v>13</v>
      </c>
      <c r="K127" s="198">
        <v>0.55000000000000004</v>
      </c>
      <c r="L127" s="198">
        <v>0.13</v>
      </c>
      <c r="M127" s="189">
        <f t="shared" si="31"/>
        <v>0.42000000000000004</v>
      </c>
      <c r="N127" s="198">
        <v>0.39</v>
      </c>
      <c r="O127" s="198">
        <v>0.13</v>
      </c>
      <c r="P127" s="189">
        <f t="shared" si="32"/>
        <v>0.26</v>
      </c>
      <c r="Q127" s="198">
        <v>0.27</v>
      </c>
      <c r="R127" s="198">
        <v>0.13</v>
      </c>
      <c r="S127" s="189">
        <f t="shared" si="33"/>
        <v>0.14000000000000001</v>
      </c>
      <c r="T127" s="198">
        <v>0.31</v>
      </c>
      <c r="U127" s="198">
        <v>0.13</v>
      </c>
      <c r="V127" s="189">
        <f t="shared" si="34"/>
        <v>0.18</v>
      </c>
      <c r="W127" s="198">
        <v>0.31</v>
      </c>
      <c r="X127" s="198">
        <v>0.13</v>
      </c>
      <c r="Y127" s="189">
        <f t="shared" si="35"/>
        <v>0.18</v>
      </c>
      <c r="Z127" s="198">
        <v>0.28999999999999998</v>
      </c>
      <c r="AA127" s="198">
        <v>0.13</v>
      </c>
      <c r="AB127" s="189">
        <f t="shared" si="36"/>
        <v>0.15999999999999998</v>
      </c>
      <c r="AC127" s="198">
        <v>0.28000000000000003</v>
      </c>
      <c r="AD127" s="198">
        <v>0.13</v>
      </c>
      <c r="AE127" s="189">
        <f t="shared" si="37"/>
        <v>0.15000000000000002</v>
      </c>
      <c r="AF127" s="5">
        <f t="shared" si="26"/>
        <v>0.21285714285714283</v>
      </c>
      <c r="AG127" s="96">
        <v>46.26</v>
      </c>
      <c r="AH127" s="198">
        <f t="shared" si="27"/>
        <v>4.0290439547269939E-4</v>
      </c>
      <c r="AI127" s="134">
        <f t="shared" si="28"/>
        <v>8.5761078464903148E-5</v>
      </c>
      <c r="AJ127">
        <v>86.48</v>
      </c>
      <c r="AK127" s="96">
        <v>1.39</v>
      </c>
      <c r="AL127" s="96" t="s">
        <v>13</v>
      </c>
    </row>
    <row r="128" spans="1:38">
      <c r="A128" s="77" t="s">
        <v>3109</v>
      </c>
      <c r="B128" s="198" t="s">
        <v>13</v>
      </c>
      <c r="C128" s="198">
        <v>0.13</v>
      </c>
      <c r="D128" s="189" t="s">
        <v>13</v>
      </c>
      <c r="E128" s="198" t="s">
        <v>13</v>
      </c>
      <c r="F128" s="198">
        <v>0.13</v>
      </c>
      <c r="G128" s="189" t="s">
        <v>13</v>
      </c>
      <c r="H128" s="198" t="s">
        <v>13</v>
      </c>
      <c r="I128" s="198">
        <v>0.13</v>
      </c>
      <c r="J128" s="189" t="s">
        <v>13</v>
      </c>
      <c r="K128" s="198" t="s">
        <v>13</v>
      </c>
      <c r="L128" s="198">
        <v>0.13</v>
      </c>
      <c r="M128" s="189" t="s">
        <v>13</v>
      </c>
      <c r="N128" s="198" t="s">
        <v>13</v>
      </c>
      <c r="O128" s="198">
        <v>0.13</v>
      </c>
      <c r="P128" s="189" t="s">
        <v>13</v>
      </c>
      <c r="Q128" s="198"/>
      <c r="R128" s="198">
        <v>0.13</v>
      </c>
      <c r="S128" s="189">
        <f t="shared" si="33"/>
        <v>-0.13</v>
      </c>
      <c r="T128" s="198">
        <v>0.1497</v>
      </c>
      <c r="U128" s="198">
        <v>0.13</v>
      </c>
      <c r="V128" s="189">
        <f t="shared" si="34"/>
        <v>1.9699999999999995E-2</v>
      </c>
      <c r="W128" s="198">
        <v>0.14130000000000001</v>
      </c>
      <c r="X128" s="198">
        <v>0.13</v>
      </c>
      <c r="Y128" s="189">
        <f t="shared" si="35"/>
        <v>1.1300000000000004E-2</v>
      </c>
      <c r="Z128" s="198">
        <v>0.1149</v>
      </c>
      <c r="AA128" s="198">
        <v>0.13</v>
      </c>
      <c r="AB128" s="189">
        <f t="shared" si="36"/>
        <v>-1.5100000000000002E-2</v>
      </c>
      <c r="AC128" s="198">
        <v>0.11260000000000001</v>
      </c>
      <c r="AD128" s="198">
        <v>0.13</v>
      </c>
      <c r="AE128" s="189">
        <f t="shared" si="37"/>
        <v>-1.7399999999999999E-2</v>
      </c>
      <c r="AF128" s="5">
        <f t="shared" si="26"/>
        <v>-2.63E-2</v>
      </c>
      <c r="AG128" s="96">
        <v>5.93</v>
      </c>
      <c r="AH128" s="198">
        <f t="shared" si="27"/>
        <v>5.1647710011956498E-5</v>
      </c>
      <c r="AI128" s="134">
        <f t="shared" si="28"/>
        <v>-1.3583347733144559E-6</v>
      </c>
      <c r="AJ128">
        <v>9.89</v>
      </c>
      <c r="AK128" s="96">
        <v>0.02</v>
      </c>
      <c r="AL128" s="96" t="s">
        <v>13</v>
      </c>
    </row>
    <row r="129" spans="1:38">
      <c r="A129" s="77" t="s">
        <v>3110</v>
      </c>
      <c r="B129" s="198" t="s">
        <v>13</v>
      </c>
      <c r="C129" s="198">
        <v>0.13</v>
      </c>
      <c r="D129" s="189" t="s">
        <v>13</v>
      </c>
      <c r="E129" s="198">
        <v>0</v>
      </c>
      <c r="F129" s="198">
        <v>0.13</v>
      </c>
      <c r="G129" s="189">
        <f t="shared" si="29"/>
        <v>-0.13</v>
      </c>
      <c r="H129" s="198">
        <v>-6.8699999999999997E-2</v>
      </c>
      <c r="I129" s="198">
        <v>0.13</v>
      </c>
      <c r="J129" s="189">
        <f t="shared" si="30"/>
        <v>-0.19869999999999999</v>
      </c>
      <c r="K129" s="198">
        <v>1.32E-2</v>
      </c>
      <c r="L129" s="198">
        <v>0.13</v>
      </c>
      <c r="M129" s="189">
        <f t="shared" si="31"/>
        <v>-0.1168</v>
      </c>
      <c r="N129" s="198">
        <v>1.41E-2</v>
      </c>
      <c r="O129" s="198">
        <v>0.13</v>
      </c>
      <c r="P129" s="189">
        <f t="shared" si="32"/>
        <v>-0.1159</v>
      </c>
      <c r="Q129" s="198">
        <v>-0.11210000000000001</v>
      </c>
      <c r="R129" s="198">
        <v>0.13</v>
      </c>
      <c r="S129" s="189">
        <f t="shared" si="33"/>
        <v>-0.24210000000000001</v>
      </c>
      <c r="T129" s="198">
        <v>-7.8799999999999995E-2</v>
      </c>
      <c r="U129" s="198">
        <v>0.13</v>
      </c>
      <c r="V129" s="189">
        <f t="shared" si="34"/>
        <v>-0.20879999999999999</v>
      </c>
      <c r="W129" s="198">
        <v>0.45219999999999999</v>
      </c>
      <c r="X129" s="198">
        <v>0.13</v>
      </c>
      <c r="Y129" s="189">
        <f t="shared" si="35"/>
        <v>0.32219999999999999</v>
      </c>
      <c r="Z129" s="198">
        <v>0.5</v>
      </c>
      <c r="AA129" s="198">
        <v>0.13</v>
      </c>
      <c r="AB129" s="189">
        <f t="shared" si="36"/>
        <v>0.37</v>
      </c>
      <c r="AC129" s="198">
        <v>0.28639999999999999</v>
      </c>
      <c r="AD129" s="198">
        <v>0.13</v>
      </c>
      <c r="AE129" s="189">
        <f t="shared" si="37"/>
        <v>0.15639999999999998</v>
      </c>
      <c r="AF129" s="5">
        <f t="shared" si="26"/>
        <v>-1.8188888888888883E-2</v>
      </c>
      <c r="AG129" s="96">
        <v>4.3899999999999997</v>
      </c>
      <c r="AH129" s="198">
        <f t="shared" si="27"/>
        <v>3.8234982622679432E-5</v>
      </c>
      <c r="AI129" s="134">
        <f t="shared" si="28"/>
        <v>-6.954518505925134E-7</v>
      </c>
      <c r="AJ129">
        <v>6.72</v>
      </c>
      <c r="AK129" s="96">
        <v>0</v>
      </c>
      <c r="AL129" s="96" t="s">
        <v>13</v>
      </c>
    </row>
    <row r="130" spans="1:38">
      <c r="A130" s="77" t="s">
        <v>3111</v>
      </c>
      <c r="B130" s="198">
        <v>0.3</v>
      </c>
      <c r="C130" s="198">
        <v>0.13</v>
      </c>
      <c r="D130" s="189">
        <f t="shared" si="38"/>
        <v>0.16999999999999998</v>
      </c>
      <c r="E130" s="198">
        <v>0.23</v>
      </c>
      <c r="F130" s="198">
        <v>0.13</v>
      </c>
      <c r="G130" s="189">
        <f t="shared" si="29"/>
        <v>0.1</v>
      </c>
      <c r="H130" s="198">
        <v>0.09</v>
      </c>
      <c r="I130" s="198">
        <v>0.13</v>
      </c>
      <c r="J130" s="189">
        <f t="shared" si="30"/>
        <v>-4.0000000000000008E-2</v>
      </c>
      <c r="K130" s="198">
        <v>0.05</v>
      </c>
      <c r="L130" s="198">
        <v>0.13</v>
      </c>
      <c r="M130" s="189">
        <f t="shared" si="31"/>
        <v>-0.08</v>
      </c>
      <c r="N130" s="198">
        <v>0.09</v>
      </c>
      <c r="O130" s="198">
        <v>0.13</v>
      </c>
      <c r="P130" s="189">
        <f t="shared" si="32"/>
        <v>-4.0000000000000008E-2</v>
      </c>
      <c r="Q130" s="198">
        <v>0.09</v>
      </c>
      <c r="R130" s="198">
        <v>0.13</v>
      </c>
      <c r="S130" s="189">
        <f t="shared" si="33"/>
        <v>-4.0000000000000008E-2</v>
      </c>
      <c r="T130" s="198">
        <v>0.08</v>
      </c>
      <c r="U130" s="198">
        <v>0.13</v>
      </c>
      <c r="V130" s="189">
        <f t="shared" si="34"/>
        <v>-0.05</v>
      </c>
      <c r="W130" s="198">
        <v>0.12</v>
      </c>
      <c r="X130" s="198">
        <v>0.13</v>
      </c>
      <c r="Y130" s="189">
        <f t="shared" si="35"/>
        <v>-1.0000000000000009E-2</v>
      </c>
      <c r="Z130" s="198">
        <v>0.03</v>
      </c>
      <c r="AA130" s="198">
        <v>0.13</v>
      </c>
      <c r="AB130" s="189">
        <f t="shared" si="36"/>
        <v>-0.1</v>
      </c>
      <c r="AC130" s="198">
        <v>0.01</v>
      </c>
      <c r="AD130" s="198">
        <v>0.13</v>
      </c>
      <c r="AE130" s="189">
        <f t="shared" si="37"/>
        <v>-0.12000000000000001</v>
      </c>
      <c r="AF130" s="5">
        <f t="shared" si="26"/>
        <v>-2.1000000000000001E-2</v>
      </c>
      <c r="AG130" s="96">
        <v>195.12</v>
      </c>
      <c r="AH130" s="198">
        <f t="shared" si="27"/>
        <v>1.6994099793478841E-3</v>
      </c>
      <c r="AI130" s="134">
        <f t="shared" si="28"/>
        <v>-3.5687609566305566E-5</v>
      </c>
      <c r="AJ130">
        <v>211.5</v>
      </c>
      <c r="AK130" s="96">
        <v>0.64</v>
      </c>
      <c r="AL130" s="96" t="s">
        <v>13</v>
      </c>
    </row>
    <row r="131" spans="1:38">
      <c r="A131" s="77" t="s">
        <v>3112</v>
      </c>
      <c r="B131" s="198" t="s">
        <v>13</v>
      </c>
      <c r="C131" s="198">
        <v>0.13</v>
      </c>
      <c r="D131" s="189" t="s">
        <v>13</v>
      </c>
      <c r="E131" s="198" t="s">
        <v>13</v>
      </c>
      <c r="F131" s="198">
        <v>0.13</v>
      </c>
      <c r="G131" s="189" t="s">
        <v>13</v>
      </c>
      <c r="H131" s="198" t="s">
        <v>13</v>
      </c>
      <c r="I131" s="198">
        <v>0.13</v>
      </c>
      <c r="J131" s="189" t="s">
        <v>13</v>
      </c>
      <c r="K131" s="198" t="s">
        <v>13</v>
      </c>
      <c r="L131" s="198">
        <v>0.13</v>
      </c>
      <c r="M131" s="189" t="s">
        <v>13</v>
      </c>
      <c r="N131" s="198" t="s">
        <v>13</v>
      </c>
      <c r="O131" s="198">
        <v>0.13</v>
      </c>
      <c r="P131" s="189" t="s">
        <v>13</v>
      </c>
      <c r="Q131" s="198" t="s">
        <v>13</v>
      </c>
      <c r="R131" s="198">
        <v>0.13</v>
      </c>
      <c r="S131" s="189" t="s">
        <v>13</v>
      </c>
      <c r="T131" s="198" t="s">
        <v>13</v>
      </c>
      <c r="U131" s="198">
        <v>0.13</v>
      </c>
      <c r="V131" s="189" t="s">
        <v>13</v>
      </c>
      <c r="W131" s="198">
        <v>0.1976</v>
      </c>
      <c r="X131" s="198">
        <v>0.13</v>
      </c>
      <c r="Y131" s="189">
        <f t="shared" si="35"/>
        <v>6.7599999999999993E-2</v>
      </c>
      <c r="Z131" s="198">
        <v>4.5100000000000001E-2</v>
      </c>
      <c r="AA131" s="198">
        <v>0.13</v>
      </c>
      <c r="AB131" s="189">
        <f t="shared" si="36"/>
        <v>-8.4900000000000003E-2</v>
      </c>
      <c r="AC131" s="198">
        <v>4.6199999999999998E-2</v>
      </c>
      <c r="AD131" s="198">
        <v>0.13</v>
      </c>
      <c r="AE131" s="189">
        <f t="shared" si="37"/>
        <v>-8.3800000000000013E-2</v>
      </c>
      <c r="AF131" s="5">
        <f t="shared" si="26"/>
        <v>-3.3700000000000008E-2</v>
      </c>
      <c r="AG131" s="96">
        <v>1766.75</v>
      </c>
      <c r="AH131" s="198">
        <f t="shared" si="27"/>
        <v>1.5387620853899518E-2</v>
      </c>
      <c r="AI131" s="134">
        <f t="shared" si="28"/>
        <v>-5.1856282277641392E-4</v>
      </c>
      <c r="AJ131">
        <v>1882.47</v>
      </c>
      <c r="AK131" s="96">
        <v>104.79</v>
      </c>
      <c r="AL131" s="96">
        <v>-36.479999999999997</v>
      </c>
    </row>
    <row r="132" spans="1:38">
      <c r="A132" s="77" t="s">
        <v>3113</v>
      </c>
      <c r="B132" s="198" t="s">
        <v>13</v>
      </c>
      <c r="C132" s="198">
        <v>0.13</v>
      </c>
      <c r="D132" s="189" t="s">
        <v>13</v>
      </c>
      <c r="E132" s="198" t="s">
        <v>13</v>
      </c>
      <c r="F132" s="198">
        <v>0.13</v>
      </c>
      <c r="G132" s="189" t="s">
        <v>13</v>
      </c>
      <c r="H132" s="198" t="s">
        <v>13</v>
      </c>
      <c r="I132" s="198">
        <v>0.13</v>
      </c>
      <c r="J132" s="189" t="s">
        <v>13</v>
      </c>
      <c r="K132" s="198">
        <v>0.60750000000000004</v>
      </c>
      <c r="L132" s="198">
        <v>0.13</v>
      </c>
      <c r="M132" s="189">
        <f t="shared" si="31"/>
        <v>0.47750000000000004</v>
      </c>
      <c r="N132" s="198">
        <v>0.45279999999999998</v>
      </c>
      <c r="O132" s="198">
        <v>0.13</v>
      </c>
      <c r="P132" s="189">
        <f t="shared" si="32"/>
        <v>0.32279999999999998</v>
      </c>
      <c r="Q132" s="198">
        <v>0.1575</v>
      </c>
      <c r="R132" s="198">
        <v>0.13</v>
      </c>
      <c r="S132" s="189">
        <f t="shared" si="33"/>
        <v>2.7499999999999997E-2</v>
      </c>
      <c r="T132" s="198">
        <v>0.1731</v>
      </c>
      <c r="U132" s="198">
        <v>0.13</v>
      </c>
      <c r="V132" s="189">
        <f t="shared" si="34"/>
        <v>4.3099999999999999E-2</v>
      </c>
      <c r="W132" s="198">
        <v>0.14180000000000001</v>
      </c>
      <c r="X132" s="198">
        <v>0.13</v>
      </c>
      <c r="Y132" s="189">
        <f t="shared" si="35"/>
        <v>1.1800000000000005E-2</v>
      </c>
      <c r="Z132" s="198">
        <v>0.1236</v>
      </c>
      <c r="AA132" s="198">
        <v>0.13</v>
      </c>
      <c r="AB132" s="189">
        <f t="shared" si="36"/>
        <v>-6.4000000000000029E-3</v>
      </c>
      <c r="AC132" s="198">
        <v>4.2200000000000001E-2</v>
      </c>
      <c r="AD132" s="198">
        <v>0.13</v>
      </c>
      <c r="AE132" s="189">
        <f t="shared" si="37"/>
        <v>-8.7800000000000003E-2</v>
      </c>
      <c r="AF132" s="5">
        <f t="shared" si="26"/>
        <v>0.11264285714285716</v>
      </c>
      <c r="AG132" s="96">
        <v>16.84</v>
      </c>
      <c r="AH132" s="198">
        <f t="shared" si="27"/>
        <v>1.466690449580687E-4</v>
      </c>
      <c r="AI132" s="134">
        <f t="shared" si="28"/>
        <v>1.6521220278491025E-5</v>
      </c>
      <c r="AJ132">
        <v>25.66</v>
      </c>
      <c r="AK132" s="96">
        <v>0.41</v>
      </c>
      <c r="AL132" s="96" t="s">
        <v>13</v>
      </c>
    </row>
    <row r="133" spans="1:38">
      <c r="A133" s="77" t="s">
        <v>3114</v>
      </c>
      <c r="B133" s="198" t="s">
        <v>13</v>
      </c>
      <c r="C133" s="198">
        <v>0.13</v>
      </c>
      <c r="D133" s="189" t="s">
        <v>13</v>
      </c>
      <c r="E133" s="198">
        <v>3.9E-2</v>
      </c>
      <c r="F133" s="198">
        <v>0.13</v>
      </c>
      <c r="G133" s="189">
        <f t="shared" si="29"/>
        <v>-9.0999999999999998E-2</v>
      </c>
      <c r="H133" s="198">
        <v>4.7199999999999999E-2</v>
      </c>
      <c r="I133" s="198">
        <v>0.13</v>
      </c>
      <c r="J133" s="189">
        <f t="shared" si="30"/>
        <v>-8.2800000000000012E-2</v>
      </c>
      <c r="K133" s="198">
        <v>6.4899999999999999E-2</v>
      </c>
      <c r="L133" s="198">
        <v>0.13</v>
      </c>
      <c r="M133" s="189">
        <f t="shared" si="31"/>
        <v>-6.5100000000000005E-2</v>
      </c>
      <c r="N133" s="198">
        <v>3.1E-2</v>
      </c>
      <c r="O133" s="198">
        <v>0.13</v>
      </c>
      <c r="P133" s="189">
        <f t="shared" si="32"/>
        <v>-9.9000000000000005E-2</v>
      </c>
      <c r="Q133" s="198">
        <v>1.55E-2</v>
      </c>
      <c r="R133" s="198">
        <v>0.13</v>
      </c>
      <c r="S133" s="189">
        <f t="shared" si="33"/>
        <v>-0.1145</v>
      </c>
      <c r="T133" s="198">
        <v>2.7300000000000001E-2</v>
      </c>
      <c r="U133" s="198">
        <v>0.13</v>
      </c>
      <c r="V133" s="189">
        <f t="shared" si="34"/>
        <v>-0.1027</v>
      </c>
      <c r="W133" s="198">
        <v>3.09E-2</v>
      </c>
      <c r="X133" s="198">
        <v>0.13</v>
      </c>
      <c r="Y133" s="189">
        <f t="shared" si="35"/>
        <v>-9.9100000000000008E-2</v>
      </c>
      <c r="Z133" s="198">
        <v>5.6099999999999997E-2</v>
      </c>
      <c r="AA133" s="198">
        <v>0.13</v>
      </c>
      <c r="AB133" s="189">
        <f t="shared" si="36"/>
        <v>-7.3900000000000007E-2</v>
      </c>
      <c r="AC133" s="198">
        <v>4.7300000000000002E-2</v>
      </c>
      <c r="AD133" s="198">
        <v>0.13</v>
      </c>
      <c r="AE133" s="189">
        <f t="shared" si="37"/>
        <v>-8.2699999999999996E-2</v>
      </c>
      <c r="AF133" s="5">
        <f t="shared" si="26"/>
        <v>-9.0088888888888871E-2</v>
      </c>
      <c r="AG133" s="96">
        <v>133.79</v>
      </c>
      <c r="AH133" s="198">
        <f t="shared" si="27"/>
        <v>1.1652524658515447E-3</v>
      </c>
      <c r="AI133" s="134">
        <f t="shared" si="28"/>
        <v>-1.0497629992360359E-4</v>
      </c>
      <c r="AJ133">
        <v>318.5</v>
      </c>
      <c r="AK133" s="96">
        <v>3.2</v>
      </c>
      <c r="AL133" s="96" t="s">
        <v>13</v>
      </c>
    </row>
    <row r="134" spans="1:38">
      <c r="A134" s="77" t="s">
        <v>3115</v>
      </c>
      <c r="B134" s="198">
        <v>3.78E-2</v>
      </c>
      <c r="C134" s="198">
        <v>0.13</v>
      </c>
      <c r="D134" s="189">
        <f t="shared" si="38"/>
        <v>-9.2200000000000004E-2</v>
      </c>
      <c r="E134" s="198">
        <v>1.9599999999999999E-2</v>
      </c>
      <c r="F134" s="198">
        <v>0.13</v>
      </c>
      <c r="G134" s="189">
        <f t="shared" si="29"/>
        <v>-0.1104</v>
      </c>
      <c r="H134" s="198">
        <v>1.9099999999999999E-2</v>
      </c>
      <c r="I134" s="198">
        <v>0.13</v>
      </c>
      <c r="J134" s="189">
        <f t="shared" si="30"/>
        <v>-0.1109</v>
      </c>
      <c r="K134" s="198">
        <v>2.29E-2</v>
      </c>
      <c r="L134" s="198">
        <v>0.13</v>
      </c>
      <c r="M134" s="189">
        <f t="shared" si="31"/>
        <v>-0.1071</v>
      </c>
      <c r="N134" s="198">
        <v>2.8000000000000001E-2</v>
      </c>
      <c r="O134" s="198">
        <v>0.13</v>
      </c>
      <c r="P134" s="189">
        <f t="shared" si="32"/>
        <v>-0.10200000000000001</v>
      </c>
      <c r="Q134" s="198">
        <v>2.4E-2</v>
      </c>
      <c r="R134" s="198">
        <v>0.13</v>
      </c>
      <c r="S134" s="189">
        <f t="shared" si="33"/>
        <v>-0.10600000000000001</v>
      </c>
      <c r="T134" s="198">
        <v>6.25E-2</v>
      </c>
      <c r="U134" s="198">
        <v>0.13</v>
      </c>
      <c r="V134" s="189">
        <f t="shared" si="34"/>
        <v>-6.7500000000000004E-2</v>
      </c>
      <c r="W134" s="198">
        <v>4.6199999999999998E-2</v>
      </c>
      <c r="X134" s="198">
        <v>0.13</v>
      </c>
      <c r="Y134" s="189">
        <f t="shared" si="35"/>
        <v>-8.3800000000000013E-2</v>
      </c>
      <c r="Z134" s="198">
        <v>4.4999999999999998E-2</v>
      </c>
      <c r="AA134" s="198">
        <v>0.13</v>
      </c>
      <c r="AB134" s="189">
        <f t="shared" si="36"/>
        <v>-8.5000000000000006E-2</v>
      </c>
      <c r="AC134" s="198">
        <v>4.87E-2</v>
      </c>
      <c r="AD134" s="198">
        <v>0.13</v>
      </c>
      <c r="AE134" s="189">
        <f t="shared" si="37"/>
        <v>-8.1300000000000011E-2</v>
      </c>
      <c r="AF134" s="5">
        <f t="shared" si="26"/>
        <v>-9.4619999999999996E-2</v>
      </c>
      <c r="AG134" s="96">
        <v>120.78</v>
      </c>
      <c r="AH134" s="198">
        <f t="shared" si="27"/>
        <v>1.0519410481018728E-3</v>
      </c>
      <c r="AI134" s="134">
        <f t="shared" si="28"/>
        <v>-9.9534661971399191E-5</v>
      </c>
      <c r="AJ134">
        <v>195.28</v>
      </c>
      <c r="AK134" s="96">
        <v>0.79</v>
      </c>
      <c r="AL134" s="96">
        <v>-4.01</v>
      </c>
    </row>
    <row r="135" spans="1:38">
      <c r="A135" s="77" t="s">
        <v>3116</v>
      </c>
      <c r="B135" s="198">
        <v>7.6100000000000001E-2</v>
      </c>
      <c r="C135" s="198">
        <v>0.13</v>
      </c>
      <c r="D135" s="189">
        <f t="shared" si="38"/>
        <v>-5.3900000000000003E-2</v>
      </c>
      <c r="E135" s="198">
        <v>-2.4899999999999999E-2</v>
      </c>
      <c r="F135" s="198">
        <v>0.13</v>
      </c>
      <c r="G135" s="189">
        <f t="shared" si="29"/>
        <v>-0.15490000000000001</v>
      </c>
      <c r="H135" s="198">
        <v>-2.4E-2</v>
      </c>
      <c r="I135" s="198">
        <v>0.13</v>
      </c>
      <c r="J135" s="189">
        <f t="shared" si="30"/>
        <v>-0.154</v>
      </c>
      <c r="K135" s="198">
        <v>0.20810000000000001</v>
      </c>
      <c r="L135" s="198">
        <v>0.13</v>
      </c>
      <c r="M135" s="189">
        <f t="shared" si="31"/>
        <v>7.8100000000000003E-2</v>
      </c>
      <c r="N135" s="198">
        <v>4.5699999999999998E-2</v>
      </c>
      <c r="O135" s="198">
        <v>0.13</v>
      </c>
      <c r="P135" s="189">
        <f t="shared" si="32"/>
        <v>-8.4300000000000014E-2</v>
      </c>
      <c r="Q135" s="198">
        <v>7.3200000000000001E-2</v>
      </c>
      <c r="R135" s="198">
        <v>0.13</v>
      </c>
      <c r="S135" s="189">
        <f t="shared" si="33"/>
        <v>-5.6800000000000003E-2</v>
      </c>
      <c r="T135" s="198">
        <v>1.83E-2</v>
      </c>
      <c r="U135" s="198">
        <v>0.13</v>
      </c>
      <c r="V135" s="189">
        <f t="shared" si="34"/>
        <v>-0.11170000000000001</v>
      </c>
      <c r="W135" s="198">
        <v>0.46160000000000001</v>
      </c>
      <c r="X135" s="198">
        <v>0.13</v>
      </c>
      <c r="Y135" s="189">
        <f t="shared" si="35"/>
        <v>0.33160000000000001</v>
      </c>
      <c r="Z135" s="198">
        <v>6.7699999999999996E-2</v>
      </c>
      <c r="AA135" s="198">
        <v>0.13</v>
      </c>
      <c r="AB135" s="189">
        <f t="shared" si="36"/>
        <v>-6.2300000000000008E-2</v>
      </c>
      <c r="AC135" s="198">
        <v>4.8599999999999997E-2</v>
      </c>
      <c r="AD135" s="198">
        <v>0.13</v>
      </c>
      <c r="AE135" s="189">
        <f t="shared" si="37"/>
        <v>-8.14E-2</v>
      </c>
      <c r="AF135" s="5">
        <f t="shared" si="26"/>
        <v>-3.4960000000000005E-2</v>
      </c>
      <c r="AG135" s="96">
        <v>91</v>
      </c>
      <c r="AH135" s="198">
        <f t="shared" si="27"/>
        <v>7.9257025482091755E-4</v>
      </c>
      <c r="AI135" s="134">
        <f t="shared" si="28"/>
        <v>-2.7708256108539283E-5</v>
      </c>
      <c r="AJ135">
        <v>94.65</v>
      </c>
      <c r="AK135" s="96">
        <v>0</v>
      </c>
      <c r="AL135" s="96">
        <v>-14.85</v>
      </c>
    </row>
    <row r="136" spans="1:38">
      <c r="A136" s="77" t="s">
        <v>3117</v>
      </c>
      <c r="B136" s="198" t="s">
        <v>13</v>
      </c>
      <c r="C136" s="198">
        <v>0.13</v>
      </c>
      <c r="D136" s="189" t="s">
        <v>13</v>
      </c>
      <c r="E136" s="198" t="s">
        <v>13</v>
      </c>
      <c r="F136" s="198">
        <v>0.13</v>
      </c>
      <c r="G136" s="189" t="s">
        <v>13</v>
      </c>
      <c r="H136" s="198" t="s">
        <v>13</v>
      </c>
      <c r="I136" s="198">
        <v>0.13</v>
      </c>
      <c r="J136" s="189" t="s">
        <v>13</v>
      </c>
      <c r="K136" s="198" t="s">
        <v>13</v>
      </c>
      <c r="L136" s="198">
        <v>0.13</v>
      </c>
      <c r="M136" s="189" t="s">
        <v>13</v>
      </c>
      <c r="N136" s="198" t="s">
        <v>13</v>
      </c>
      <c r="O136" s="198">
        <v>0.13</v>
      </c>
      <c r="P136" s="189" t="s">
        <v>13</v>
      </c>
      <c r="Q136" s="198">
        <v>0.15</v>
      </c>
      <c r="R136" s="198">
        <v>0.13</v>
      </c>
      <c r="S136" s="189">
        <f t="shared" si="33"/>
        <v>1.999999999999999E-2</v>
      </c>
      <c r="T136" s="198">
        <v>0.16</v>
      </c>
      <c r="U136" s="198">
        <v>0.13</v>
      </c>
      <c r="V136" s="189">
        <f t="shared" si="34"/>
        <v>0.03</v>
      </c>
      <c r="W136" s="198">
        <v>0.13</v>
      </c>
      <c r="X136" s="198">
        <v>0.13</v>
      </c>
      <c r="Y136" s="189">
        <f t="shared" si="35"/>
        <v>0</v>
      </c>
      <c r="Z136" s="198">
        <v>0.12</v>
      </c>
      <c r="AA136" s="198">
        <v>0.13</v>
      </c>
      <c r="AB136" s="189">
        <f t="shared" si="36"/>
        <v>-1.0000000000000009E-2</v>
      </c>
      <c r="AC136" s="198">
        <v>0.09</v>
      </c>
      <c r="AD136" s="198">
        <v>0.13</v>
      </c>
      <c r="AE136" s="189">
        <f t="shared" si="37"/>
        <v>-4.0000000000000008E-2</v>
      </c>
      <c r="AF136" s="5">
        <f t="shared" si="26"/>
        <v>-5.551115123125783E-18</v>
      </c>
      <c r="AG136" s="96">
        <v>334.17</v>
      </c>
      <c r="AH136" s="198">
        <f t="shared" si="27"/>
        <v>2.9104747478407257E-3</v>
      </c>
      <c r="AI136" s="134">
        <f t="shared" si="28"/>
        <v>-1.6156380388214352E-20</v>
      </c>
      <c r="AJ136">
        <v>510.92</v>
      </c>
      <c r="AK136" s="96">
        <v>1.97</v>
      </c>
      <c r="AL136" s="96" t="s">
        <v>13</v>
      </c>
    </row>
    <row r="137" spans="1:38">
      <c r="A137" s="77" t="s">
        <v>3118</v>
      </c>
      <c r="B137" s="198">
        <v>0.11</v>
      </c>
      <c r="C137" s="198">
        <v>0.13</v>
      </c>
      <c r="D137" s="189">
        <f t="shared" si="38"/>
        <v>-2.0000000000000004E-2</v>
      </c>
      <c r="E137" s="198">
        <v>0</v>
      </c>
      <c r="F137" s="198">
        <v>0.13</v>
      </c>
      <c r="G137" s="189">
        <f t="shared" si="29"/>
        <v>-0.13</v>
      </c>
      <c r="H137" s="198">
        <v>-0.02</v>
      </c>
      <c r="I137" s="198">
        <v>0.13</v>
      </c>
      <c r="J137" s="189">
        <f t="shared" si="30"/>
        <v>-0.15</v>
      </c>
      <c r="K137" s="198">
        <v>0.01</v>
      </c>
      <c r="L137" s="198">
        <v>0.13</v>
      </c>
      <c r="M137" s="189">
        <f t="shared" si="31"/>
        <v>-0.12000000000000001</v>
      </c>
      <c r="N137" s="198">
        <v>0.04</v>
      </c>
      <c r="O137" s="198">
        <v>0.13</v>
      </c>
      <c r="P137" s="189">
        <f t="shared" si="32"/>
        <v>-0.09</v>
      </c>
      <c r="Q137" s="198">
        <v>0.08</v>
      </c>
      <c r="R137" s="198">
        <v>0.13</v>
      </c>
      <c r="S137" s="189">
        <f t="shared" si="33"/>
        <v>-0.05</v>
      </c>
      <c r="T137" s="198">
        <v>0.13</v>
      </c>
      <c r="U137" s="198">
        <v>0.13</v>
      </c>
      <c r="V137" s="189">
        <f t="shared" si="34"/>
        <v>0</v>
      </c>
      <c r="W137" s="198">
        <v>0.02</v>
      </c>
      <c r="X137" s="198">
        <v>0.13</v>
      </c>
      <c r="Y137" s="189">
        <f t="shared" si="35"/>
        <v>-0.11</v>
      </c>
      <c r="Z137" s="198">
        <v>-0.03</v>
      </c>
      <c r="AA137" s="198">
        <v>0.13</v>
      </c>
      <c r="AB137" s="189">
        <f t="shared" si="36"/>
        <v>-0.16</v>
      </c>
      <c r="AC137" s="198">
        <v>-0.02</v>
      </c>
      <c r="AD137" s="198">
        <v>0.13</v>
      </c>
      <c r="AE137" s="189">
        <f t="shared" si="37"/>
        <v>-0.15</v>
      </c>
      <c r="AF137" s="5">
        <f t="shared" si="26"/>
        <v>-9.8000000000000004E-2</v>
      </c>
      <c r="AG137" s="96">
        <v>3484.25</v>
      </c>
      <c r="AH137" s="198">
        <f t="shared" si="27"/>
        <v>3.0346295718239363E-2</v>
      </c>
      <c r="AI137" s="134">
        <f t="shared" si="28"/>
        <v>-2.9739369803874578E-3</v>
      </c>
      <c r="AJ137">
        <v>7538.79</v>
      </c>
      <c r="AK137" s="96" t="s">
        <v>13</v>
      </c>
      <c r="AL137" s="96">
        <v>-35.630000000000003</v>
      </c>
    </row>
    <row r="138" spans="1:38">
      <c r="A138" s="77" t="s">
        <v>3119</v>
      </c>
      <c r="B138" s="198">
        <v>0.22</v>
      </c>
      <c r="C138" s="198">
        <v>0.13</v>
      </c>
      <c r="D138" s="189">
        <f t="shared" si="38"/>
        <v>0.09</v>
      </c>
      <c r="E138" s="198">
        <v>0.14000000000000001</v>
      </c>
      <c r="F138" s="198">
        <v>0.13</v>
      </c>
      <c r="G138" s="189">
        <f t="shared" si="29"/>
        <v>1.0000000000000009E-2</v>
      </c>
      <c r="H138" s="198">
        <v>0.08</v>
      </c>
      <c r="I138" s="198">
        <v>0.13</v>
      </c>
      <c r="J138" s="189">
        <f t="shared" si="30"/>
        <v>-0.05</v>
      </c>
      <c r="K138" s="198">
        <v>0</v>
      </c>
      <c r="L138" s="198">
        <v>0.13</v>
      </c>
      <c r="M138" s="189">
        <f t="shared" si="31"/>
        <v>-0.13</v>
      </c>
      <c r="N138" s="198">
        <v>-0.18</v>
      </c>
      <c r="O138" s="198">
        <v>0.13</v>
      </c>
      <c r="P138" s="189">
        <f t="shared" si="32"/>
        <v>-0.31</v>
      </c>
      <c r="Q138" s="198">
        <v>-0.03</v>
      </c>
      <c r="R138" s="198">
        <v>0.13</v>
      </c>
      <c r="S138" s="189">
        <f t="shared" si="33"/>
        <v>-0.16</v>
      </c>
      <c r="T138" s="198">
        <v>-0.03</v>
      </c>
      <c r="U138" s="198">
        <v>0.13</v>
      </c>
      <c r="V138" s="189">
        <f t="shared" si="34"/>
        <v>-0.16</v>
      </c>
      <c r="W138" s="198">
        <v>-0.01</v>
      </c>
      <c r="X138" s="198">
        <v>0.13</v>
      </c>
      <c r="Y138" s="189">
        <f t="shared" si="35"/>
        <v>-0.14000000000000001</v>
      </c>
      <c r="Z138" s="198">
        <v>0.02</v>
      </c>
      <c r="AA138" s="198">
        <v>0.13</v>
      </c>
      <c r="AB138" s="189">
        <f t="shared" si="36"/>
        <v>-0.11</v>
      </c>
      <c r="AC138" s="198">
        <v>0.03</v>
      </c>
      <c r="AD138" s="198">
        <v>0.13</v>
      </c>
      <c r="AE138" s="189">
        <f t="shared" si="37"/>
        <v>-0.1</v>
      </c>
      <c r="AF138" s="5">
        <f t="shared" si="26"/>
        <v>-0.10600000000000001</v>
      </c>
      <c r="AG138" s="96">
        <v>25.53</v>
      </c>
      <c r="AH138" s="198">
        <f t="shared" si="27"/>
        <v>2.2235514951184646E-4</v>
      </c>
      <c r="AI138" s="134">
        <f t="shared" si="28"/>
        <v>-2.3569645848255726E-5</v>
      </c>
      <c r="AJ138">
        <v>35.94</v>
      </c>
      <c r="AK138" s="96">
        <v>0</v>
      </c>
      <c r="AL138" s="96">
        <v>-2.75</v>
      </c>
    </row>
    <row r="139" spans="1:38">
      <c r="A139" s="77" t="s">
        <v>3120</v>
      </c>
      <c r="B139" s="198">
        <v>0.1018</v>
      </c>
      <c r="C139" s="198">
        <v>0.13</v>
      </c>
      <c r="D139" s="189">
        <f t="shared" si="38"/>
        <v>-2.8200000000000003E-2</v>
      </c>
      <c r="E139" s="198">
        <v>0.1125</v>
      </c>
      <c r="F139" s="198">
        <v>0.13</v>
      </c>
      <c r="G139" s="189">
        <f t="shared" si="29"/>
        <v>-1.7500000000000002E-2</v>
      </c>
      <c r="H139" s="198">
        <v>6.83E-2</v>
      </c>
      <c r="I139" s="198">
        <v>0.13</v>
      </c>
      <c r="J139" s="189">
        <f t="shared" si="30"/>
        <v>-6.1700000000000005E-2</v>
      </c>
      <c r="K139" s="198">
        <v>2.1399999999999999E-2</v>
      </c>
      <c r="L139" s="198">
        <v>0.13</v>
      </c>
      <c r="M139" s="189">
        <f t="shared" si="31"/>
        <v>-0.1086</v>
      </c>
      <c r="N139" s="198">
        <v>2.92E-2</v>
      </c>
      <c r="O139" s="198">
        <v>0.13</v>
      </c>
      <c r="P139" s="189">
        <f t="shared" si="32"/>
        <v>-0.1008</v>
      </c>
      <c r="Q139" s="198">
        <v>2.18E-2</v>
      </c>
      <c r="R139" s="198">
        <v>0.13</v>
      </c>
      <c r="S139" s="189">
        <f t="shared" si="33"/>
        <v>-0.1082</v>
      </c>
      <c r="T139" s="198">
        <v>1.34E-2</v>
      </c>
      <c r="U139" s="198">
        <v>0.13</v>
      </c>
      <c r="V139" s="189">
        <f t="shared" si="34"/>
        <v>-0.11660000000000001</v>
      </c>
      <c r="W139" s="198">
        <v>-6.9999999999999999E-4</v>
      </c>
      <c r="X139" s="198">
        <v>0.13</v>
      </c>
      <c r="Y139" s="189">
        <f t="shared" si="35"/>
        <v>-0.13070000000000001</v>
      </c>
      <c r="Z139" s="198">
        <v>-2.3E-2</v>
      </c>
      <c r="AA139" s="198">
        <v>0.13</v>
      </c>
      <c r="AB139" s="189">
        <f t="shared" si="36"/>
        <v>-0.153</v>
      </c>
      <c r="AC139" s="198">
        <v>-2.2200000000000001E-2</v>
      </c>
      <c r="AD139" s="198">
        <v>0.13</v>
      </c>
      <c r="AE139" s="189">
        <f t="shared" si="37"/>
        <v>-0.1522</v>
      </c>
      <c r="AF139" s="5">
        <f t="shared" si="26"/>
        <v>-9.7750000000000017E-2</v>
      </c>
      <c r="AG139" s="96">
        <v>807.27</v>
      </c>
      <c r="AH139" s="198">
        <f t="shared" si="27"/>
        <v>7.0309691165855179E-3</v>
      </c>
      <c r="AI139" s="134">
        <f t="shared" si="28"/>
        <v>-6.8727723114623445E-4</v>
      </c>
      <c r="AJ139">
        <v>1472.05</v>
      </c>
      <c r="AK139" s="96" t="s">
        <v>13</v>
      </c>
      <c r="AL139" s="96">
        <v>-42.8</v>
      </c>
    </row>
    <row r="140" spans="1:38">
      <c r="A140" s="77" t="s">
        <v>3121</v>
      </c>
      <c r="B140" s="198" t="s">
        <v>13</v>
      </c>
      <c r="C140" s="198">
        <v>0.13</v>
      </c>
      <c r="D140" s="189" t="s">
        <v>13</v>
      </c>
      <c r="E140" s="198" t="s">
        <v>13</v>
      </c>
      <c r="F140" s="198">
        <v>0.13</v>
      </c>
      <c r="G140" s="189" t="s">
        <v>13</v>
      </c>
      <c r="H140" s="198" t="s">
        <v>13</v>
      </c>
      <c r="I140" s="198">
        <v>0.13</v>
      </c>
      <c r="J140" s="189" t="s">
        <v>13</v>
      </c>
      <c r="K140" s="198" t="s">
        <v>13</v>
      </c>
      <c r="L140" s="198">
        <v>0.13</v>
      </c>
      <c r="M140" s="189" t="s">
        <v>13</v>
      </c>
      <c r="N140" s="198" t="s">
        <v>13</v>
      </c>
      <c r="O140" s="198">
        <v>0.13</v>
      </c>
      <c r="P140" s="189" t="s">
        <v>13</v>
      </c>
      <c r="Q140" s="198" t="s">
        <v>13</v>
      </c>
      <c r="R140" s="198">
        <v>0.13</v>
      </c>
      <c r="S140" s="189" t="s">
        <v>13</v>
      </c>
      <c r="T140" s="198" t="s">
        <v>13</v>
      </c>
      <c r="U140" s="198">
        <v>0.13</v>
      </c>
      <c r="V140" s="189" t="s">
        <v>13</v>
      </c>
      <c r="W140" s="198" t="s">
        <v>13</v>
      </c>
      <c r="X140" s="198">
        <v>0.13</v>
      </c>
      <c r="Y140" s="189" t="s">
        <v>13</v>
      </c>
      <c r="Z140" s="198">
        <v>0.30549999999999999</v>
      </c>
      <c r="AA140" s="198">
        <v>0.13</v>
      </c>
      <c r="AB140" s="189">
        <f t="shared" si="36"/>
        <v>0.17549999999999999</v>
      </c>
      <c r="AC140" s="198">
        <v>0.22770000000000001</v>
      </c>
      <c r="AD140" s="198">
        <v>0.13</v>
      </c>
      <c r="AE140" s="189">
        <f t="shared" si="37"/>
        <v>9.7700000000000009E-2</v>
      </c>
      <c r="AF140" s="5">
        <f t="shared" si="26"/>
        <v>0.1366</v>
      </c>
      <c r="AG140" s="96">
        <v>51.57</v>
      </c>
      <c r="AH140" s="198">
        <f t="shared" si="27"/>
        <v>4.4915217627598597E-4</v>
      </c>
      <c r="AI140" s="134">
        <f t="shared" si="28"/>
        <v>6.1354187279299689E-5</v>
      </c>
      <c r="AJ140">
        <v>57.41</v>
      </c>
      <c r="AK140" s="96">
        <v>0.08</v>
      </c>
      <c r="AL140" s="96" t="s">
        <v>13</v>
      </c>
    </row>
    <row r="141" spans="1:38">
      <c r="A141" s="77" t="s">
        <v>3122</v>
      </c>
      <c r="B141" s="198">
        <v>1.4E-3</v>
      </c>
      <c r="C141" s="198">
        <v>0.13</v>
      </c>
      <c r="D141" s="189">
        <f t="shared" si="38"/>
        <v>-0.12859999999999999</v>
      </c>
      <c r="E141" s="198">
        <v>1E-3</v>
      </c>
      <c r="F141" s="198">
        <v>0.13</v>
      </c>
      <c r="G141" s="189">
        <f t="shared" si="29"/>
        <v>-0.129</v>
      </c>
      <c r="H141" s="198">
        <v>1.6000000000000001E-3</v>
      </c>
      <c r="I141" s="198">
        <v>0.13</v>
      </c>
      <c r="J141" s="189">
        <f t="shared" si="30"/>
        <v>-0.12840000000000001</v>
      </c>
      <c r="K141" s="198">
        <v>1.1599999999999999E-2</v>
      </c>
      <c r="L141" s="198">
        <v>0.13</v>
      </c>
      <c r="M141" s="189">
        <f t="shared" si="31"/>
        <v>-0.11840000000000001</v>
      </c>
      <c r="N141" s="198">
        <v>1.3100000000000001E-2</v>
      </c>
      <c r="O141" s="198">
        <v>0.13</v>
      </c>
      <c r="P141" s="189">
        <f t="shared" si="32"/>
        <v>-0.1169</v>
      </c>
      <c r="Q141" s="198">
        <v>1.3299999999999999E-2</v>
      </c>
      <c r="R141" s="198">
        <v>0.13</v>
      </c>
      <c r="S141" s="189">
        <f t="shared" si="33"/>
        <v>-0.1167</v>
      </c>
      <c r="T141" s="198">
        <v>1.6999999999999999E-3</v>
      </c>
      <c r="U141" s="198">
        <v>0.13</v>
      </c>
      <c r="V141" s="189">
        <f t="shared" si="34"/>
        <v>-0.1283</v>
      </c>
      <c r="W141" s="198">
        <v>8.9999999999999998E-4</v>
      </c>
      <c r="X141" s="198">
        <v>0.13</v>
      </c>
      <c r="Y141" s="189">
        <f t="shared" si="35"/>
        <v>-0.12909999999999999</v>
      </c>
      <c r="Z141" s="198">
        <v>4.0000000000000002E-4</v>
      </c>
      <c r="AA141" s="198">
        <v>0.13</v>
      </c>
      <c r="AB141" s="189">
        <f t="shared" si="36"/>
        <v>-0.12959999999999999</v>
      </c>
      <c r="AC141" s="198">
        <v>2.9999999999999997E-4</v>
      </c>
      <c r="AD141" s="198">
        <v>0.13</v>
      </c>
      <c r="AE141" s="189">
        <f t="shared" si="37"/>
        <v>-0.12970000000000001</v>
      </c>
      <c r="AF141" s="5">
        <f t="shared" ref="AF141:AF167" si="39">AVERAGE(D141,G141,J141,M141,P141,S141,V141,Y141,AB141,AE141)</f>
        <v>-0.12547</v>
      </c>
      <c r="AG141" s="96">
        <v>69.58</v>
      </c>
      <c r="AH141" s="198">
        <f t="shared" ref="AH141:AH166" si="40">AG141/$AG$168</f>
        <v>6.0601141022460932E-4</v>
      </c>
      <c r="AI141" s="134">
        <f t="shared" si="28"/>
        <v>-7.6036251640881731E-5</v>
      </c>
      <c r="AJ141">
        <v>71.02</v>
      </c>
      <c r="AK141" s="96">
        <v>0</v>
      </c>
      <c r="AL141" s="96" t="s">
        <v>13</v>
      </c>
    </row>
    <row r="142" spans="1:38">
      <c r="A142" s="77" t="s">
        <v>3123</v>
      </c>
      <c r="B142" s="198">
        <v>2.76E-2</v>
      </c>
      <c r="C142" s="198">
        <v>0.13</v>
      </c>
      <c r="D142" s="189">
        <f t="shared" si="38"/>
        <v>-0.1024</v>
      </c>
      <c r="E142" s="198">
        <v>1.7000000000000001E-2</v>
      </c>
      <c r="F142" s="198">
        <v>0.13</v>
      </c>
      <c r="G142" s="189">
        <f t="shared" si="29"/>
        <v>-0.113</v>
      </c>
      <c r="H142" s="198">
        <v>1.2999999999999999E-3</v>
      </c>
      <c r="I142" s="198">
        <v>0.13</v>
      </c>
      <c r="J142" s="189">
        <f t="shared" si="30"/>
        <v>-0.12870000000000001</v>
      </c>
      <c r="K142" s="198">
        <v>1.3599999999999999E-2</v>
      </c>
      <c r="L142" s="198">
        <v>0.13</v>
      </c>
      <c r="M142" s="189">
        <f t="shared" si="31"/>
        <v>-0.1164</v>
      </c>
      <c r="N142" s="198">
        <v>1.5599999999999999E-2</v>
      </c>
      <c r="O142" s="198">
        <v>0.13</v>
      </c>
      <c r="P142" s="189">
        <f t="shared" si="32"/>
        <v>-0.1144</v>
      </c>
      <c r="Q142" s="198">
        <v>4.7999999999999996E-3</v>
      </c>
      <c r="R142" s="198">
        <v>0.13</v>
      </c>
      <c r="S142" s="189">
        <f t="shared" si="33"/>
        <v>-0.12520000000000001</v>
      </c>
      <c r="T142" s="198">
        <v>3.1800000000000002E-2</v>
      </c>
      <c r="U142" s="198">
        <v>0.13</v>
      </c>
      <c r="V142" s="189">
        <f t="shared" si="34"/>
        <v>-9.820000000000001E-2</v>
      </c>
      <c r="W142" s="198">
        <v>1.9300000000000001E-2</v>
      </c>
      <c r="X142" s="198">
        <v>0.13</v>
      </c>
      <c r="Y142" s="189">
        <f t="shared" si="35"/>
        <v>-0.11070000000000001</v>
      </c>
      <c r="Z142" s="198">
        <v>-8.0000000000000002E-3</v>
      </c>
      <c r="AA142" s="198">
        <v>0.13</v>
      </c>
      <c r="AB142" s="189">
        <f t="shared" si="36"/>
        <v>-0.13800000000000001</v>
      </c>
      <c r="AC142" s="198">
        <v>4.7000000000000002E-3</v>
      </c>
      <c r="AD142" s="198">
        <v>0.13</v>
      </c>
      <c r="AE142" s="189">
        <f t="shared" si="37"/>
        <v>-0.12529999999999999</v>
      </c>
      <c r="AF142" s="5">
        <f t="shared" si="39"/>
        <v>-0.11723000000000001</v>
      </c>
      <c r="AG142" s="96">
        <v>39.53</v>
      </c>
      <c r="AH142" s="198">
        <f t="shared" si="40"/>
        <v>3.4428903486891072E-4</v>
      </c>
      <c r="AI142" s="134">
        <f t="shared" ref="AI142:AI167" si="41">AF142*AH142</f>
        <v>-4.036100355768241E-5</v>
      </c>
      <c r="AJ142">
        <v>51</v>
      </c>
      <c r="AK142" s="96">
        <v>9.8000000000000007</v>
      </c>
      <c r="AL142" s="96" t="s">
        <v>13</v>
      </c>
    </row>
    <row r="143" spans="1:38">
      <c r="A143" s="77" t="s">
        <v>3124</v>
      </c>
      <c r="B143" s="198" t="s">
        <v>13</v>
      </c>
      <c r="C143" s="198">
        <v>0.13</v>
      </c>
      <c r="D143" s="189" t="s">
        <v>13</v>
      </c>
      <c r="E143" s="198" t="s">
        <v>13</v>
      </c>
      <c r="F143" s="198">
        <v>0.13</v>
      </c>
      <c r="G143" s="189" t="s">
        <v>13</v>
      </c>
      <c r="H143" s="198">
        <v>0.2346</v>
      </c>
      <c r="I143" s="198">
        <v>0.13</v>
      </c>
      <c r="J143" s="189">
        <f t="shared" si="30"/>
        <v>0.1046</v>
      </c>
      <c r="K143" s="198">
        <v>0.43880000000000002</v>
      </c>
      <c r="L143" s="198">
        <v>0.13</v>
      </c>
      <c r="M143" s="189">
        <f t="shared" si="31"/>
        <v>0.30880000000000002</v>
      </c>
      <c r="N143" s="198">
        <v>0.29509999999999997</v>
      </c>
      <c r="O143" s="198">
        <v>0.13</v>
      </c>
      <c r="P143" s="189">
        <f t="shared" si="32"/>
        <v>0.16509999999999997</v>
      </c>
      <c r="Q143" s="198">
        <v>0.378</v>
      </c>
      <c r="R143" s="198">
        <v>0.13</v>
      </c>
      <c r="S143" s="189">
        <f t="shared" si="33"/>
        <v>0.248</v>
      </c>
      <c r="T143" s="198">
        <v>0.13980000000000001</v>
      </c>
      <c r="U143" s="198">
        <v>0.13</v>
      </c>
      <c r="V143" s="189">
        <f t="shared" si="34"/>
        <v>9.8000000000000032E-3</v>
      </c>
      <c r="W143" s="198">
        <v>0.16089999999999999</v>
      </c>
      <c r="X143" s="198">
        <v>0.13</v>
      </c>
      <c r="Y143" s="189">
        <f t="shared" si="35"/>
        <v>3.0899999999999983E-2</v>
      </c>
      <c r="Z143" s="198">
        <v>0.1658</v>
      </c>
      <c r="AA143" s="198">
        <v>0.13</v>
      </c>
      <c r="AB143" s="189">
        <f t="shared" si="36"/>
        <v>3.5799999999999998E-2</v>
      </c>
      <c r="AC143" s="198">
        <v>1.4800000000000001E-2</v>
      </c>
      <c r="AD143" s="198">
        <v>0.13</v>
      </c>
      <c r="AE143" s="189">
        <f t="shared" si="37"/>
        <v>-0.1152</v>
      </c>
      <c r="AF143" s="5">
        <f t="shared" si="39"/>
        <v>9.8475000000000007E-2</v>
      </c>
      <c r="AG143" s="96">
        <v>30.85</v>
      </c>
      <c r="AH143" s="198">
        <f t="shared" si="40"/>
        <v>2.6869002594753088E-4</v>
      </c>
      <c r="AI143" s="134">
        <f t="shared" si="41"/>
        <v>2.6459250305183107E-5</v>
      </c>
      <c r="AJ143">
        <v>89.94</v>
      </c>
      <c r="AK143" s="96">
        <v>0.08</v>
      </c>
      <c r="AL143" s="96" t="s">
        <v>13</v>
      </c>
    </row>
    <row r="144" spans="1:38">
      <c r="A144" s="77" t="s">
        <v>3125</v>
      </c>
      <c r="B144" s="198" t="s">
        <v>13</v>
      </c>
      <c r="C144" s="198">
        <v>0.13</v>
      </c>
      <c r="D144" s="189" t="s">
        <v>13</v>
      </c>
      <c r="E144" s="198" t="s">
        <v>13</v>
      </c>
      <c r="F144" s="198">
        <v>0.13</v>
      </c>
      <c r="G144" s="189" t="s">
        <v>13</v>
      </c>
      <c r="H144" s="198" t="s">
        <v>13</v>
      </c>
      <c r="I144" s="198">
        <v>0.13</v>
      </c>
      <c r="J144" s="189" t="s">
        <v>13</v>
      </c>
      <c r="K144" s="198" t="s">
        <v>13</v>
      </c>
      <c r="L144" s="198">
        <v>0.13</v>
      </c>
      <c r="M144" s="189" t="s">
        <v>13</v>
      </c>
      <c r="N144" s="198" t="s">
        <v>13</v>
      </c>
      <c r="O144" s="198">
        <v>0.13</v>
      </c>
      <c r="P144" s="189" t="s">
        <v>13</v>
      </c>
      <c r="Q144" s="198" t="s">
        <v>13</v>
      </c>
      <c r="R144" s="198">
        <v>0.13</v>
      </c>
      <c r="S144" s="189" t="s">
        <v>13</v>
      </c>
      <c r="T144" s="198" t="s">
        <v>13</v>
      </c>
      <c r="U144" s="198">
        <v>0.13</v>
      </c>
      <c r="V144" s="189" t="s">
        <v>13</v>
      </c>
      <c r="W144" s="198">
        <v>0</v>
      </c>
      <c r="X144" s="198">
        <v>0.13</v>
      </c>
      <c r="Y144" s="189">
        <f t="shared" si="35"/>
        <v>-0.13</v>
      </c>
      <c r="Z144" s="198">
        <v>0.03</v>
      </c>
      <c r="AA144" s="198">
        <v>0.13</v>
      </c>
      <c r="AB144" s="189">
        <f t="shared" si="36"/>
        <v>-0.1</v>
      </c>
      <c r="AC144" s="198">
        <v>0.04</v>
      </c>
      <c r="AD144" s="198">
        <v>0.13</v>
      </c>
      <c r="AE144" s="189">
        <f t="shared" si="37"/>
        <v>-0.09</v>
      </c>
      <c r="AF144" s="5">
        <f t="shared" si="39"/>
        <v>-0.10666666666666667</v>
      </c>
      <c r="AG144" s="96">
        <v>2049.88</v>
      </c>
      <c r="AH144" s="198">
        <f t="shared" si="40"/>
        <v>1.7853559493981347E-2</v>
      </c>
      <c r="AI144" s="134">
        <f t="shared" si="41"/>
        <v>-1.9043796793580105E-3</v>
      </c>
      <c r="AJ144">
        <v>2915.59</v>
      </c>
      <c r="AK144" s="96" t="s">
        <v>13</v>
      </c>
      <c r="AL144" s="96" t="s">
        <v>13</v>
      </c>
    </row>
    <row r="145" spans="1:38">
      <c r="A145" s="77" t="s">
        <v>3126</v>
      </c>
      <c r="B145" s="198">
        <v>0.47</v>
      </c>
      <c r="C145" s="198">
        <v>0.13</v>
      </c>
      <c r="D145" s="189">
        <f t="shared" si="38"/>
        <v>0.33999999999999997</v>
      </c>
      <c r="E145" s="198">
        <v>0.42</v>
      </c>
      <c r="F145" s="198">
        <v>0.13</v>
      </c>
      <c r="G145" s="189">
        <f t="shared" si="29"/>
        <v>0.28999999999999998</v>
      </c>
      <c r="H145" s="198">
        <v>0.17</v>
      </c>
      <c r="I145" s="198">
        <v>0.13</v>
      </c>
      <c r="J145" s="189">
        <f t="shared" si="30"/>
        <v>4.0000000000000008E-2</v>
      </c>
      <c r="K145" s="198">
        <v>0.1</v>
      </c>
      <c r="L145" s="198">
        <v>0.13</v>
      </c>
      <c r="M145" s="189">
        <f t="shared" si="31"/>
        <v>-0.03</v>
      </c>
      <c r="N145" s="198">
        <v>0.17</v>
      </c>
      <c r="O145" s="198">
        <v>0.13</v>
      </c>
      <c r="P145" s="189">
        <f t="shared" si="32"/>
        <v>4.0000000000000008E-2</v>
      </c>
      <c r="Q145" s="198">
        <v>0.03</v>
      </c>
      <c r="R145" s="198">
        <v>0.13</v>
      </c>
      <c r="S145" s="189">
        <f t="shared" si="33"/>
        <v>-0.1</v>
      </c>
      <c r="T145" s="198">
        <v>0.09</v>
      </c>
      <c r="U145" s="198">
        <v>0.13</v>
      </c>
      <c r="V145" s="189">
        <f t="shared" si="34"/>
        <v>-4.0000000000000008E-2</v>
      </c>
      <c r="W145" s="198">
        <v>0.08</v>
      </c>
      <c r="X145" s="198">
        <v>0.13</v>
      </c>
      <c r="Y145" s="189">
        <f t="shared" si="35"/>
        <v>-0.05</v>
      </c>
      <c r="Z145" s="198">
        <v>0.1</v>
      </c>
      <c r="AA145" s="198">
        <v>0.13</v>
      </c>
      <c r="AB145" s="189">
        <f t="shared" si="36"/>
        <v>-0.03</v>
      </c>
      <c r="AC145" s="198">
        <v>0.05</v>
      </c>
      <c r="AD145" s="198">
        <v>0.13</v>
      </c>
      <c r="AE145" s="189">
        <f t="shared" si="37"/>
        <v>-0.08</v>
      </c>
      <c r="AF145" s="5">
        <f t="shared" si="39"/>
        <v>3.7999999999999992E-2</v>
      </c>
      <c r="AG145" s="96">
        <v>184.25</v>
      </c>
      <c r="AH145" s="198">
        <f t="shared" si="40"/>
        <v>1.6047370269313633E-3</v>
      </c>
      <c r="AI145" s="134">
        <f t="shared" si="41"/>
        <v>6.0980007023391792E-5</v>
      </c>
      <c r="AJ145">
        <v>224.07</v>
      </c>
      <c r="AK145" s="96">
        <v>0.72</v>
      </c>
      <c r="AL145" s="96" t="s">
        <v>13</v>
      </c>
    </row>
    <row r="146" spans="1:38">
      <c r="A146" s="77" t="s">
        <v>3127</v>
      </c>
      <c r="B146" s="198">
        <v>0.05</v>
      </c>
      <c r="C146" s="198">
        <v>0.13</v>
      </c>
      <c r="D146" s="189">
        <f t="shared" si="38"/>
        <v>-0.08</v>
      </c>
      <c r="E146" s="198">
        <v>0.1</v>
      </c>
      <c r="F146" s="198">
        <v>0.13</v>
      </c>
      <c r="G146" s="189">
        <f t="shared" si="29"/>
        <v>-0.03</v>
      </c>
      <c r="H146" s="198">
        <v>7.0000000000000007E-2</v>
      </c>
      <c r="I146" s="198">
        <v>0.13</v>
      </c>
      <c r="J146" s="189">
        <f t="shared" si="30"/>
        <v>-0.06</v>
      </c>
      <c r="K146" s="198">
        <v>0.14000000000000001</v>
      </c>
      <c r="L146" s="198">
        <v>0.13</v>
      </c>
      <c r="M146" s="189">
        <f t="shared" si="31"/>
        <v>1.0000000000000009E-2</v>
      </c>
      <c r="N146" s="198">
        <v>0.15</v>
      </c>
      <c r="O146" s="198">
        <v>0.13</v>
      </c>
      <c r="P146" s="189">
        <f t="shared" si="32"/>
        <v>1.999999999999999E-2</v>
      </c>
      <c r="Q146" s="198">
        <v>0.11</v>
      </c>
      <c r="R146" s="198">
        <v>0.13</v>
      </c>
      <c r="S146" s="189">
        <f t="shared" si="33"/>
        <v>-2.0000000000000004E-2</v>
      </c>
      <c r="T146" s="198">
        <v>0.1</v>
      </c>
      <c r="U146" s="198">
        <v>0.13</v>
      </c>
      <c r="V146" s="189">
        <f t="shared" si="34"/>
        <v>-0.03</v>
      </c>
      <c r="W146" s="198">
        <v>7.0000000000000007E-2</v>
      </c>
      <c r="X146" s="198">
        <v>0.13</v>
      </c>
      <c r="Y146" s="189">
        <f t="shared" si="35"/>
        <v>-0.06</v>
      </c>
      <c r="Z146" s="198">
        <v>0.03</v>
      </c>
      <c r="AA146" s="198">
        <v>0.13</v>
      </c>
      <c r="AB146" s="189">
        <f t="shared" si="36"/>
        <v>-0.1</v>
      </c>
      <c r="AC146" s="198">
        <v>0.04</v>
      </c>
      <c r="AD146" s="198">
        <v>0.13</v>
      </c>
      <c r="AE146" s="189">
        <f t="shared" si="37"/>
        <v>-0.09</v>
      </c>
      <c r="AF146" s="5">
        <f t="shared" si="39"/>
        <v>-4.3999999999999997E-2</v>
      </c>
      <c r="AG146" s="96">
        <v>410.95</v>
      </c>
      <c r="AH146" s="198">
        <f t="shared" si="40"/>
        <v>3.5791950133918248E-3</v>
      </c>
      <c r="AI146" s="134">
        <f t="shared" si="41"/>
        <v>-1.5748458058924028E-4</v>
      </c>
      <c r="AJ146">
        <v>690.44</v>
      </c>
      <c r="AK146" s="96">
        <v>1.83</v>
      </c>
      <c r="AL146" s="96">
        <v>-18.82</v>
      </c>
    </row>
    <row r="147" spans="1:38">
      <c r="A147" s="77" t="s">
        <v>3128</v>
      </c>
      <c r="B147" s="198">
        <v>0.16</v>
      </c>
      <c r="C147" s="198">
        <v>0.13</v>
      </c>
      <c r="D147" s="189">
        <f t="shared" si="38"/>
        <v>0.03</v>
      </c>
      <c r="E147" s="198">
        <v>0.12</v>
      </c>
      <c r="F147" s="198">
        <v>0.13</v>
      </c>
      <c r="G147" s="189">
        <f t="shared" si="29"/>
        <v>-1.0000000000000009E-2</v>
      </c>
      <c r="H147" s="198">
        <v>0.04</v>
      </c>
      <c r="I147" s="198">
        <v>0.13</v>
      </c>
      <c r="J147" s="189">
        <f t="shared" si="30"/>
        <v>-0.09</v>
      </c>
      <c r="K147" s="198">
        <v>-0.01</v>
      </c>
      <c r="L147" s="198">
        <v>0.13</v>
      </c>
      <c r="M147" s="189">
        <f t="shared" si="31"/>
        <v>-0.14000000000000001</v>
      </c>
      <c r="N147" s="198">
        <v>0.05</v>
      </c>
      <c r="O147" s="198">
        <v>0.13</v>
      </c>
      <c r="P147" s="189">
        <f t="shared" si="32"/>
        <v>-0.08</v>
      </c>
      <c r="Q147" s="198">
        <v>0.02</v>
      </c>
      <c r="R147" s="198">
        <v>0.13</v>
      </c>
      <c r="S147" s="189">
        <f t="shared" si="33"/>
        <v>-0.11</v>
      </c>
      <c r="T147" s="198">
        <v>7.0000000000000007E-2</v>
      </c>
      <c r="U147" s="198">
        <v>0.13</v>
      </c>
      <c r="V147" s="189">
        <f t="shared" si="34"/>
        <v>-0.06</v>
      </c>
      <c r="W147" s="198">
        <v>0.12</v>
      </c>
      <c r="X147" s="198">
        <v>0.13</v>
      </c>
      <c r="Y147" s="189">
        <f t="shared" si="35"/>
        <v>-1.0000000000000009E-2</v>
      </c>
      <c r="Z147" s="198">
        <v>0.09</v>
      </c>
      <c r="AA147" s="198">
        <v>0.13</v>
      </c>
      <c r="AB147" s="189">
        <f t="shared" si="36"/>
        <v>-4.0000000000000008E-2</v>
      </c>
      <c r="AC147" s="198" t="s">
        <v>13</v>
      </c>
      <c r="AD147" s="198">
        <v>0.13</v>
      </c>
      <c r="AE147" s="189" t="s">
        <v>13</v>
      </c>
      <c r="AF147" s="5">
        <f t="shared" si="39"/>
        <v>-5.6666666666666671E-2</v>
      </c>
      <c r="AG147" s="96">
        <v>1547.88</v>
      </c>
      <c r="AH147" s="198">
        <f t="shared" si="40"/>
        <v>1.3481358747606616E-2</v>
      </c>
      <c r="AI147" s="134">
        <f t="shared" si="41"/>
        <v>-7.6394366236437494E-4</v>
      </c>
      <c r="AJ147">
        <v>3928.14</v>
      </c>
      <c r="AK147" s="96" t="s">
        <v>13</v>
      </c>
      <c r="AL147" s="96">
        <v>-35</v>
      </c>
    </row>
    <row r="148" spans="1:38">
      <c r="A148" s="77" t="s">
        <v>3129</v>
      </c>
      <c r="B148" s="198">
        <v>1.0800000000000001E-2</v>
      </c>
      <c r="C148" s="198">
        <v>0.13</v>
      </c>
      <c r="D148" s="189">
        <f t="shared" si="38"/>
        <v>-0.1192</v>
      </c>
      <c r="E148" s="198">
        <v>-6.3E-3</v>
      </c>
      <c r="F148" s="198">
        <v>0.13</v>
      </c>
      <c r="G148" s="189">
        <f t="shared" si="29"/>
        <v>-0.1363</v>
      </c>
      <c r="H148" s="198">
        <v>-8.7999999999999995E-2</v>
      </c>
      <c r="I148" s="198">
        <v>0.13</v>
      </c>
      <c r="J148" s="189">
        <f t="shared" si="30"/>
        <v>-0.218</v>
      </c>
      <c r="K148" s="198">
        <v>-4.0000000000000002E-4</v>
      </c>
      <c r="L148" s="198">
        <v>0.13</v>
      </c>
      <c r="M148" s="189">
        <f t="shared" si="31"/>
        <v>-0.13040000000000002</v>
      </c>
      <c r="N148" s="198">
        <v>-8.9599999999999999E-2</v>
      </c>
      <c r="O148" s="198">
        <v>0.13</v>
      </c>
      <c r="P148" s="189">
        <f t="shared" si="32"/>
        <v>-0.21960000000000002</v>
      </c>
      <c r="Q148" s="198">
        <v>-1.44E-2</v>
      </c>
      <c r="R148" s="198">
        <v>0.13</v>
      </c>
      <c r="S148" s="189">
        <f t="shared" si="33"/>
        <v>-0.1444</v>
      </c>
      <c r="T148" s="198">
        <v>2.2000000000000001E-3</v>
      </c>
      <c r="U148" s="198">
        <v>0.13</v>
      </c>
      <c r="V148" s="189">
        <f t="shared" si="34"/>
        <v>-0.1278</v>
      </c>
      <c r="W148" s="198">
        <v>1.2E-2</v>
      </c>
      <c r="X148" s="198">
        <v>0.13</v>
      </c>
      <c r="Y148" s="189">
        <f t="shared" si="35"/>
        <v>-0.11800000000000001</v>
      </c>
      <c r="Z148" s="198">
        <v>6.9999999999999999E-4</v>
      </c>
      <c r="AA148" s="198">
        <v>0.13</v>
      </c>
      <c r="AB148" s="189">
        <f t="shared" si="36"/>
        <v>-0.1293</v>
      </c>
      <c r="AC148" s="198">
        <v>-6.2100000000000002E-2</v>
      </c>
      <c r="AD148" s="198">
        <v>0.13</v>
      </c>
      <c r="AE148" s="189">
        <f t="shared" si="37"/>
        <v>-0.19209999999999999</v>
      </c>
      <c r="AF148" s="5">
        <f t="shared" si="39"/>
        <v>-0.15351000000000001</v>
      </c>
      <c r="AG148" s="96">
        <v>348.06</v>
      </c>
      <c r="AH148" s="198">
        <f t="shared" si="40"/>
        <v>3.0314505812414128E-3</v>
      </c>
      <c r="AI148" s="134">
        <f t="shared" si="41"/>
        <v>-4.6535797872636933E-4</v>
      </c>
      <c r="AJ148">
        <v>750</v>
      </c>
      <c r="AK148" s="96">
        <v>0</v>
      </c>
      <c r="AL148" s="96">
        <v>-22.15</v>
      </c>
    </row>
    <row r="149" spans="1:38">
      <c r="A149" s="77" t="s">
        <v>3130</v>
      </c>
      <c r="B149" s="198" t="s">
        <v>13</v>
      </c>
      <c r="C149" s="198">
        <v>0.13</v>
      </c>
      <c r="D149" s="189" t="s">
        <v>13</v>
      </c>
      <c r="E149" s="198" t="s">
        <v>13</v>
      </c>
      <c r="F149" s="198">
        <v>0.13</v>
      </c>
      <c r="G149" s="189" t="s">
        <v>13</v>
      </c>
      <c r="H149" s="198" t="s">
        <v>13</v>
      </c>
      <c r="I149" s="198">
        <v>0.13</v>
      </c>
      <c r="J149" s="189" t="s">
        <v>13</v>
      </c>
      <c r="K149" s="198" t="s">
        <v>13</v>
      </c>
      <c r="L149" s="198">
        <v>0.13</v>
      </c>
      <c r="M149" s="189" t="s">
        <v>13</v>
      </c>
      <c r="N149" s="198">
        <v>0.1</v>
      </c>
      <c r="O149" s="198">
        <v>0.13</v>
      </c>
      <c r="P149" s="189">
        <f t="shared" si="32"/>
        <v>-0.03</v>
      </c>
      <c r="Q149" s="198">
        <v>0.15</v>
      </c>
      <c r="R149" s="198">
        <v>0.13</v>
      </c>
      <c r="S149" s="189">
        <f t="shared" si="33"/>
        <v>1.999999999999999E-2</v>
      </c>
      <c r="T149" s="198">
        <v>0.14000000000000001</v>
      </c>
      <c r="U149" s="198">
        <v>0.13</v>
      </c>
      <c r="V149" s="189">
        <f t="shared" si="34"/>
        <v>1.0000000000000009E-2</v>
      </c>
      <c r="W149" s="198">
        <v>0.15</v>
      </c>
      <c r="X149" s="198">
        <v>0.13</v>
      </c>
      <c r="Y149" s="189">
        <f t="shared" si="35"/>
        <v>1.999999999999999E-2</v>
      </c>
      <c r="Z149" s="198">
        <v>0.22</v>
      </c>
      <c r="AA149" s="198">
        <v>0.13</v>
      </c>
      <c r="AB149" s="189">
        <f t="shared" si="36"/>
        <v>0.09</v>
      </c>
      <c r="AC149" s="198">
        <v>0.08</v>
      </c>
      <c r="AD149" s="198">
        <v>0.13</v>
      </c>
      <c r="AE149" s="189">
        <f t="shared" si="37"/>
        <v>-0.05</v>
      </c>
      <c r="AF149" s="5">
        <f t="shared" si="39"/>
        <v>9.9999999999999967E-3</v>
      </c>
      <c r="AG149" s="96">
        <v>109.99</v>
      </c>
      <c r="AH149" s="198">
        <f t="shared" si="40"/>
        <v>9.5796486074453539E-4</v>
      </c>
      <c r="AI149" s="134">
        <f t="shared" si="41"/>
        <v>9.57964860744535E-6</v>
      </c>
      <c r="AJ149">
        <v>146.01</v>
      </c>
      <c r="AK149" s="96">
        <v>0.98</v>
      </c>
      <c r="AL149" s="96" t="s">
        <v>13</v>
      </c>
    </row>
    <row r="150" spans="1:38">
      <c r="A150" s="77" t="s">
        <v>3131</v>
      </c>
      <c r="B150" s="198" t="s">
        <v>13</v>
      </c>
      <c r="C150" s="198">
        <v>0.13</v>
      </c>
      <c r="D150" s="189" t="s">
        <v>13</v>
      </c>
      <c r="E150" s="198" t="s">
        <v>13</v>
      </c>
      <c r="F150" s="198">
        <v>0.13</v>
      </c>
      <c r="G150" s="189" t="s">
        <v>13</v>
      </c>
      <c r="H150" s="198" t="s">
        <v>13</v>
      </c>
      <c r="I150" s="198">
        <v>0.13</v>
      </c>
      <c r="J150" s="189" t="s">
        <v>13</v>
      </c>
      <c r="K150" s="198">
        <v>0.1085</v>
      </c>
      <c r="L150" s="198">
        <v>0.13</v>
      </c>
      <c r="M150" s="189">
        <f t="shared" si="31"/>
        <v>-2.1500000000000005E-2</v>
      </c>
      <c r="N150" s="198">
        <v>-0.28960000000000002</v>
      </c>
      <c r="O150" s="198">
        <v>0.13</v>
      </c>
      <c r="P150" s="189">
        <f t="shared" si="32"/>
        <v>-0.41960000000000003</v>
      </c>
      <c r="Q150" s="198">
        <v>3.0999999999999999E-3</v>
      </c>
      <c r="R150" s="198">
        <v>0.13</v>
      </c>
      <c r="S150" s="189">
        <f t="shared" si="33"/>
        <v>-0.12690000000000001</v>
      </c>
      <c r="T150" s="198">
        <v>8.5000000000000006E-2</v>
      </c>
      <c r="U150" s="198">
        <v>0.13</v>
      </c>
      <c r="V150" s="189">
        <f t="shared" si="34"/>
        <v>-4.4999999999999998E-2</v>
      </c>
      <c r="W150" s="198">
        <v>4.6699999999999998E-2</v>
      </c>
      <c r="X150" s="198">
        <v>0.13</v>
      </c>
      <c r="Y150" s="189">
        <f t="shared" si="35"/>
        <v>-8.3300000000000013E-2</v>
      </c>
      <c r="Z150" s="198">
        <v>5.9799999999999999E-2</v>
      </c>
      <c r="AA150" s="198">
        <v>0.13</v>
      </c>
      <c r="AB150" s="189">
        <f t="shared" si="36"/>
        <v>-7.0200000000000012E-2</v>
      </c>
      <c r="AC150" s="198">
        <v>2.3099999999999999E-2</v>
      </c>
      <c r="AD150" s="198">
        <v>0.13</v>
      </c>
      <c r="AE150" s="189">
        <f t="shared" si="37"/>
        <v>-0.10690000000000001</v>
      </c>
      <c r="AF150" s="5">
        <f t="shared" si="39"/>
        <v>-0.1247714285714286</v>
      </c>
      <c r="AG150" s="96">
        <v>23.58</v>
      </c>
      <c r="AH150" s="198">
        <f t="shared" si="40"/>
        <v>2.0537150119425532E-4</v>
      </c>
      <c r="AI150" s="134">
        <f t="shared" si="41"/>
        <v>-2.5624495591866093E-5</v>
      </c>
      <c r="AJ150">
        <v>25.7</v>
      </c>
      <c r="AK150" s="96">
        <v>3.34</v>
      </c>
      <c r="AL150" s="96" t="s">
        <v>13</v>
      </c>
    </row>
    <row r="151" spans="1:38">
      <c r="A151" s="77" t="s">
        <v>3132</v>
      </c>
      <c r="B151" s="198">
        <v>0.20680000000000001</v>
      </c>
      <c r="C151" s="198">
        <v>0.13</v>
      </c>
      <c r="D151" s="189">
        <f t="shared" si="38"/>
        <v>7.6800000000000007E-2</v>
      </c>
      <c r="E151" s="198">
        <v>9.2600000000000002E-2</v>
      </c>
      <c r="F151" s="198">
        <v>0.13</v>
      </c>
      <c r="G151" s="189">
        <f t="shared" si="29"/>
        <v>-3.7400000000000003E-2</v>
      </c>
      <c r="H151" s="198">
        <v>9.0300000000000005E-2</v>
      </c>
      <c r="I151" s="198">
        <v>0.13</v>
      </c>
      <c r="J151" s="189">
        <f t="shared" si="30"/>
        <v>-3.9699999999999999E-2</v>
      </c>
      <c r="K151" s="198">
        <v>-9.7999999999999997E-3</v>
      </c>
      <c r="L151" s="198">
        <v>0.13</v>
      </c>
      <c r="M151" s="189">
        <f t="shared" si="31"/>
        <v>-0.13980000000000001</v>
      </c>
      <c r="N151" s="198">
        <v>1.8599999999999998E-2</v>
      </c>
      <c r="O151" s="198">
        <v>0.13</v>
      </c>
      <c r="P151" s="189">
        <f t="shared" si="32"/>
        <v>-0.1114</v>
      </c>
      <c r="Q151" s="198">
        <v>9.4500000000000001E-2</v>
      </c>
      <c r="R151" s="198">
        <v>0.13</v>
      </c>
      <c r="S151" s="189">
        <f t="shared" si="33"/>
        <v>-3.5500000000000004E-2</v>
      </c>
      <c r="T151" s="198">
        <v>0.1169</v>
      </c>
      <c r="U151" s="198">
        <v>0.13</v>
      </c>
      <c r="V151" s="189">
        <f t="shared" si="34"/>
        <v>-1.3100000000000001E-2</v>
      </c>
      <c r="W151" s="198">
        <v>0.12470000000000001</v>
      </c>
      <c r="X151" s="198">
        <v>0.13</v>
      </c>
      <c r="Y151" s="189">
        <f t="shared" si="35"/>
        <v>-5.2999999999999992E-3</v>
      </c>
      <c r="Z151" s="198">
        <v>9.8199999999999996E-2</v>
      </c>
      <c r="AA151" s="198">
        <v>0.13</v>
      </c>
      <c r="AB151" s="189">
        <f t="shared" si="36"/>
        <v>-3.1800000000000009E-2</v>
      </c>
      <c r="AC151" s="198">
        <v>0.12139999999999999</v>
      </c>
      <c r="AD151" s="198">
        <v>0.13</v>
      </c>
      <c r="AE151" s="189">
        <f t="shared" si="37"/>
        <v>-8.6000000000000104E-3</v>
      </c>
      <c r="AF151" s="5">
        <f t="shared" si="39"/>
        <v>-3.458E-2</v>
      </c>
      <c r="AG151" s="96">
        <v>20.399999999999999</v>
      </c>
      <c r="AH151" s="198">
        <f t="shared" si="40"/>
        <v>1.7767509009172216E-4</v>
      </c>
      <c r="AI151" s="134">
        <f t="shared" si="41"/>
        <v>-6.144004615371752E-6</v>
      </c>
      <c r="AJ151">
        <v>26.7</v>
      </c>
      <c r="AK151" s="96">
        <v>0</v>
      </c>
      <c r="AL151" s="96">
        <v>-2.69</v>
      </c>
    </row>
    <row r="152" spans="1:38">
      <c r="A152" s="77" t="s">
        <v>3133</v>
      </c>
      <c r="B152" s="198">
        <v>7.4999999999999997E-3</v>
      </c>
      <c r="C152" s="198">
        <v>0.13</v>
      </c>
      <c r="D152" s="189">
        <f t="shared" si="38"/>
        <v>-0.1225</v>
      </c>
      <c r="E152" s="198">
        <v>3.7199999999999997E-2</v>
      </c>
      <c r="F152" s="198">
        <v>0.13</v>
      </c>
      <c r="G152" s="189">
        <f t="shared" si="29"/>
        <v>-9.2800000000000007E-2</v>
      </c>
      <c r="H152" s="198">
        <v>-1.6125</v>
      </c>
      <c r="I152" s="198">
        <v>0.13</v>
      </c>
      <c r="J152" s="189">
        <f t="shared" si="30"/>
        <v>-1.7425000000000002</v>
      </c>
      <c r="K152" s="198">
        <v>0</v>
      </c>
      <c r="L152" s="198">
        <v>0.13</v>
      </c>
      <c r="M152" s="189">
        <f t="shared" si="31"/>
        <v>-0.13</v>
      </c>
      <c r="N152" s="198">
        <v>0</v>
      </c>
      <c r="O152" s="198">
        <v>0.13</v>
      </c>
      <c r="P152" s="189">
        <f t="shared" si="32"/>
        <v>-0.13</v>
      </c>
      <c r="Q152" s="198">
        <v>2.5000000000000001E-3</v>
      </c>
      <c r="R152" s="198">
        <v>0.13</v>
      </c>
      <c r="S152" s="189">
        <f t="shared" si="33"/>
        <v>-0.1275</v>
      </c>
      <c r="T152" s="198">
        <v>1.32E-2</v>
      </c>
      <c r="U152" s="198">
        <v>0.13</v>
      </c>
      <c r="V152" s="189">
        <f t="shared" si="34"/>
        <v>-0.1168</v>
      </c>
      <c r="W152" s="198">
        <v>2.0799999999999999E-2</v>
      </c>
      <c r="X152" s="198">
        <v>0.13</v>
      </c>
      <c r="Y152" s="189">
        <f t="shared" si="35"/>
        <v>-0.10920000000000001</v>
      </c>
      <c r="Z152" s="198">
        <v>2.01E-2</v>
      </c>
      <c r="AA152" s="198">
        <v>0.13</v>
      </c>
      <c r="AB152" s="189">
        <f t="shared" si="36"/>
        <v>-0.1099</v>
      </c>
      <c r="AC152" s="198">
        <v>1.5900000000000001E-2</v>
      </c>
      <c r="AD152" s="198">
        <v>0.13</v>
      </c>
      <c r="AE152" s="189">
        <f t="shared" si="37"/>
        <v>-0.11410000000000001</v>
      </c>
      <c r="AF152" s="5">
        <f t="shared" si="39"/>
        <v>-0.27953</v>
      </c>
      <c r="AG152" s="96">
        <v>15.91</v>
      </c>
      <c r="AH152" s="198">
        <f t="shared" si="40"/>
        <v>1.3856915114506373E-4</v>
      </c>
      <c r="AI152" s="134">
        <f t="shared" si="41"/>
        <v>-3.8734234819579666E-5</v>
      </c>
      <c r="AJ152">
        <v>16.739999999999998</v>
      </c>
      <c r="AK152" s="96">
        <v>0</v>
      </c>
      <c r="AL152" s="96" t="s">
        <v>13</v>
      </c>
    </row>
    <row r="153" spans="1:38">
      <c r="A153" s="77" t="s">
        <v>3134</v>
      </c>
      <c r="B153" s="198" t="s">
        <v>13</v>
      </c>
      <c r="C153" s="198">
        <v>0.13</v>
      </c>
      <c r="D153" s="189" t="s">
        <v>13</v>
      </c>
      <c r="E153" s="198" t="s">
        <v>13</v>
      </c>
      <c r="F153" s="198">
        <v>0.13</v>
      </c>
      <c r="G153" s="189" t="s">
        <v>13</v>
      </c>
      <c r="H153" s="198" t="s">
        <v>13</v>
      </c>
      <c r="I153" s="198">
        <v>0.13</v>
      </c>
      <c r="J153" s="189" t="s">
        <v>13</v>
      </c>
      <c r="K153" s="198" t="s">
        <v>13</v>
      </c>
      <c r="L153" s="198">
        <v>0.13</v>
      </c>
      <c r="M153" s="189" t="s">
        <v>13</v>
      </c>
      <c r="N153" s="198" t="s">
        <v>13</v>
      </c>
      <c r="O153" s="198">
        <v>0.13</v>
      </c>
      <c r="P153" s="189" t="s">
        <v>13</v>
      </c>
      <c r="Q153" s="198">
        <v>1.2200000000000001E-2</v>
      </c>
      <c r="R153" s="198">
        <v>0.13</v>
      </c>
      <c r="S153" s="189">
        <f t="shared" si="33"/>
        <v>-0.1178</v>
      </c>
      <c r="T153" s="198">
        <v>1.9900000000000001E-2</v>
      </c>
      <c r="U153" s="198">
        <v>0.13</v>
      </c>
      <c r="V153" s="189">
        <f t="shared" si="34"/>
        <v>-0.1101</v>
      </c>
      <c r="W153" s="198">
        <v>6.6E-3</v>
      </c>
      <c r="X153" s="198">
        <v>0.13</v>
      </c>
      <c r="Y153" s="189">
        <f t="shared" si="35"/>
        <v>-0.12340000000000001</v>
      </c>
      <c r="Z153" s="198">
        <v>3.6600000000000001E-2</v>
      </c>
      <c r="AA153" s="198">
        <v>0.13</v>
      </c>
      <c r="AB153" s="189">
        <f t="shared" si="36"/>
        <v>-9.3400000000000011E-2</v>
      </c>
      <c r="AC153" s="198">
        <v>5.0799999999999998E-2</v>
      </c>
      <c r="AD153" s="198">
        <v>0.13</v>
      </c>
      <c r="AE153" s="189">
        <f t="shared" si="37"/>
        <v>-7.9200000000000007E-2</v>
      </c>
      <c r="AF153" s="5">
        <f t="shared" si="39"/>
        <v>-0.10478000000000001</v>
      </c>
      <c r="AG153" s="96">
        <v>199.31</v>
      </c>
      <c r="AH153" s="198">
        <f t="shared" si="40"/>
        <v>1.7359030493226053E-3</v>
      </c>
      <c r="AI153" s="134">
        <f t="shared" si="41"/>
        <v>-1.818879215080226E-4</v>
      </c>
      <c r="AJ153">
        <v>264.7</v>
      </c>
      <c r="AK153" s="96">
        <v>2.91</v>
      </c>
      <c r="AL153" s="96">
        <v>0.03</v>
      </c>
    </row>
    <row r="154" spans="1:38">
      <c r="A154" s="77" t="s">
        <v>3135</v>
      </c>
      <c r="B154" s="198">
        <v>6.4199999999999993E-2</v>
      </c>
      <c r="C154" s="198">
        <v>0.13</v>
      </c>
      <c r="D154" s="189">
        <f t="shared" si="38"/>
        <v>-6.5800000000000011E-2</v>
      </c>
      <c r="E154" s="198">
        <v>9.1800000000000007E-2</v>
      </c>
      <c r="F154" s="198">
        <v>0.13</v>
      </c>
      <c r="G154" s="189">
        <f t="shared" si="29"/>
        <v>-3.8199999999999998E-2</v>
      </c>
      <c r="H154" s="198">
        <v>8.3599999999999994E-2</v>
      </c>
      <c r="I154" s="198">
        <v>0.13</v>
      </c>
      <c r="J154" s="189">
        <f t="shared" si="30"/>
        <v>-4.6400000000000011E-2</v>
      </c>
      <c r="K154" s="198">
        <v>9.0700000000000003E-2</v>
      </c>
      <c r="L154" s="198">
        <v>0.13</v>
      </c>
      <c r="M154" s="189">
        <f t="shared" si="31"/>
        <v>-3.9300000000000002E-2</v>
      </c>
      <c r="N154" s="198">
        <v>8.5199999999999998E-2</v>
      </c>
      <c r="O154" s="198">
        <v>0.13</v>
      </c>
      <c r="P154" s="189">
        <f t="shared" si="32"/>
        <v>-4.4800000000000006E-2</v>
      </c>
      <c r="Q154" s="198">
        <v>6.6500000000000004E-2</v>
      </c>
      <c r="R154" s="198">
        <v>0.13</v>
      </c>
      <c r="S154" s="189">
        <f t="shared" si="33"/>
        <v>-6.3500000000000001E-2</v>
      </c>
      <c r="T154" s="198">
        <v>5.7799999999999997E-2</v>
      </c>
      <c r="U154" s="198">
        <v>0.13</v>
      </c>
      <c r="V154" s="189">
        <f t="shared" si="34"/>
        <v>-7.2200000000000014E-2</v>
      </c>
      <c r="W154" s="198">
        <v>7.9799999999999996E-2</v>
      </c>
      <c r="X154" s="198">
        <v>0.13</v>
      </c>
      <c r="Y154" s="189">
        <f t="shared" si="35"/>
        <v>-5.0200000000000009E-2</v>
      </c>
      <c r="Z154" s="198">
        <v>0.1115</v>
      </c>
      <c r="AA154" s="198">
        <v>0.13</v>
      </c>
      <c r="AB154" s="189">
        <f t="shared" si="36"/>
        <v>-1.8500000000000003E-2</v>
      </c>
      <c r="AC154" s="198">
        <v>3.7900000000000003E-2</v>
      </c>
      <c r="AD154" s="198">
        <v>0.13</v>
      </c>
      <c r="AE154" s="189">
        <f t="shared" si="37"/>
        <v>-9.2100000000000001E-2</v>
      </c>
      <c r="AF154" s="5">
        <f t="shared" si="39"/>
        <v>-5.3100000000000015E-2</v>
      </c>
      <c r="AG154" s="96">
        <v>84.96</v>
      </c>
      <c r="AH154" s="198">
        <f t="shared" si="40"/>
        <v>7.3996449285258412E-4</v>
      </c>
      <c r="AI154" s="134">
        <f t="shared" si="41"/>
        <v>-3.9292114570472226E-5</v>
      </c>
      <c r="AJ154">
        <v>103.29</v>
      </c>
      <c r="AK154" s="96">
        <v>7.0000000000000007E-2</v>
      </c>
      <c r="AL154" s="96">
        <v>-22.68</v>
      </c>
    </row>
    <row r="155" spans="1:38">
      <c r="A155" s="77" t="s">
        <v>3136</v>
      </c>
      <c r="B155" s="198">
        <v>9.4600000000000004E-2</v>
      </c>
      <c r="C155" s="198">
        <v>0.13</v>
      </c>
      <c r="D155" s="189">
        <f t="shared" si="38"/>
        <v>-3.5400000000000001E-2</v>
      </c>
      <c r="E155" s="198">
        <v>8.7499999999999994E-2</v>
      </c>
      <c r="F155" s="198">
        <v>0.13</v>
      </c>
      <c r="G155" s="189">
        <f t="shared" si="29"/>
        <v>-4.250000000000001E-2</v>
      </c>
      <c r="H155" s="198">
        <v>6.4299999999999996E-2</v>
      </c>
      <c r="I155" s="198">
        <v>0.13</v>
      </c>
      <c r="J155" s="189">
        <f t="shared" si="30"/>
        <v>-6.5700000000000008E-2</v>
      </c>
      <c r="K155" s="198">
        <v>3.27E-2</v>
      </c>
      <c r="L155" s="198">
        <v>0.13</v>
      </c>
      <c r="M155" s="189">
        <f t="shared" si="31"/>
        <v>-9.7299999999999998E-2</v>
      </c>
      <c r="N155" s="198">
        <v>3.5900000000000001E-2</v>
      </c>
      <c r="O155" s="198">
        <v>0.13</v>
      </c>
      <c r="P155" s="189">
        <f t="shared" si="32"/>
        <v>-9.4100000000000003E-2</v>
      </c>
      <c r="Q155" s="198">
        <v>3.4700000000000002E-2</v>
      </c>
      <c r="R155" s="198">
        <v>0.13</v>
      </c>
      <c r="S155" s="189">
        <f t="shared" si="33"/>
        <v>-9.5299999999999996E-2</v>
      </c>
      <c r="T155" s="198">
        <v>-2.86E-2</v>
      </c>
      <c r="U155" s="198">
        <v>0.13</v>
      </c>
      <c r="V155" s="189">
        <f t="shared" si="34"/>
        <v>-0.15860000000000002</v>
      </c>
      <c r="W155" s="198">
        <v>8.0999999999999996E-3</v>
      </c>
      <c r="X155" s="198">
        <v>0.13</v>
      </c>
      <c r="Y155" s="189">
        <f t="shared" si="35"/>
        <v>-0.12190000000000001</v>
      </c>
      <c r="Z155" s="198">
        <v>6.1000000000000004E-3</v>
      </c>
      <c r="AA155" s="198">
        <v>0.13</v>
      </c>
      <c r="AB155" s="189">
        <f t="shared" si="36"/>
        <v>-0.12390000000000001</v>
      </c>
      <c r="AC155" s="198">
        <v>-2.5000000000000001E-3</v>
      </c>
      <c r="AD155" s="198">
        <v>0.13</v>
      </c>
      <c r="AE155" s="189">
        <f t="shared" si="37"/>
        <v>-0.13250000000000001</v>
      </c>
      <c r="AF155" s="5">
        <f t="shared" si="39"/>
        <v>-9.672E-2</v>
      </c>
      <c r="AG155" s="96">
        <v>8.08</v>
      </c>
      <c r="AH155" s="198">
        <f t="shared" si="40"/>
        <v>7.0373270977505651E-5</v>
      </c>
      <c r="AI155" s="134">
        <f t="shared" si="41"/>
        <v>-6.8065027689443467E-6</v>
      </c>
      <c r="AJ155">
        <v>8.7799999999999994</v>
      </c>
      <c r="AK155" s="96">
        <v>0.15</v>
      </c>
      <c r="AL155" s="96" t="s">
        <v>13</v>
      </c>
    </row>
    <row r="156" spans="1:38">
      <c r="A156" s="77" t="s">
        <v>3137</v>
      </c>
      <c r="B156" s="198">
        <v>4.3E-3</v>
      </c>
      <c r="C156" s="198">
        <v>0.13</v>
      </c>
      <c r="D156" s="189" t="s">
        <v>13</v>
      </c>
      <c r="E156" s="198">
        <v>-4.3E-3</v>
      </c>
      <c r="F156" s="198">
        <v>0.13</v>
      </c>
      <c r="G156" s="189">
        <f t="shared" si="29"/>
        <v>-0.1343</v>
      </c>
      <c r="H156" s="198">
        <v>-1.7299999999999999E-2</v>
      </c>
      <c r="I156" s="198">
        <v>0.13</v>
      </c>
      <c r="J156" s="189">
        <f t="shared" si="30"/>
        <v>-0.14730000000000001</v>
      </c>
      <c r="K156" s="198">
        <v>-1.7100000000000001E-2</v>
      </c>
      <c r="L156" s="198">
        <v>0.13</v>
      </c>
      <c r="M156" s="189">
        <f t="shared" si="31"/>
        <v>-0.14710000000000001</v>
      </c>
      <c r="N156" s="198">
        <v>-1.2699999999999999E-2</v>
      </c>
      <c r="O156" s="198">
        <v>0.13</v>
      </c>
      <c r="P156" s="189">
        <f t="shared" si="32"/>
        <v>-0.14269999999999999</v>
      </c>
      <c r="Q156" s="198">
        <v>-4.4200000000000003E-2</v>
      </c>
      <c r="R156" s="198">
        <v>0.13</v>
      </c>
      <c r="S156" s="189">
        <f t="shared" si="33"/>
        <v>-0.17420000000000002</v>
      </c>
      <c r="T156" s="198">
        <v>-2.6200000000000001E-2</v>
      </c>
      <c r="U156" s="198">
        <v>0.13</v>
      </c>
      <c r="V156" s="189">
        <f t="shared" si="34"/>
        <v>-0.15620000000000001</v>
      </c>
      <c r="W156" s="198">
        <v>-3.4000000000000002E-2</v>
      </c>
      <c r="X156" s="198">
        <v>0.13</v>
      </c>
      <c r="Y156" s="189">
        <f t="shared" si="35"/>
        <v>-0.16400000000000001</v>
      </c>
      <c r="Z156" s="198">
        <v>-7.5800000000000006E-2</v>
      </c>
      <c r="AA156" s="198">
        <v>0.13</v>
      </c>
      <c r="AB156" s="189">
        <f t="shared" si="36"/>
        <v>-0.20580000000000001</v>
      </c>
      <c r="AC156" s="198">
        <v>-6.0299999999999999E-2</v>
      </c>
      <c r="AD156" s="198">
        <v>0.13</v>
      </c>
      <c r="AE156" s="189">
        <f t="shared" si="37"/>
        <v>-0.1903</v>
      </c>
      <c r="AF156" s="5">
        <f t="shared" si="39"/>
        <v>-0.16243333333333332</v>
      </c>
      <c r="AG156" s="96">
        <v>5.05</v>
      </c>
      <c r="AH156" s="198">
        <f t="shared" si="40"/>
        <v>4.3983294360941027E-5</v>
      </c>
      <c r="AI156" s="134">
        <f t="shared" si="41"/>
        <v>-7.1443531140288539E-6</v>
      </c>
      <c r="AJ156">
        <v>5.21</v>
      </c>
      <c r="AK156" s="96">
        <v>1.56</v>
      </c>
      <c r="AL156" s="96">
        <v>-4.47</v>
      </c>
    </row>
    <row r="157" spans="1:38">
      <c r="A157" s="77" t="s">
        <v>3138</v>
      </c>
      <c r="B157" s="198" t="s">
        <v>13</v>
      </c>
      <c r="C157" s="198">
        <v>0.13</v>
      </c>
      <c r="D157" s="189" t="s">
        <v>13</v>
      </c>
      <c r="E157" s="198" t="s">
        <v>13</v>
      </c>
      <c r="F157" s="198">
        <v>0.13</v>
      </c>
      <c r="G157" s="189" t="s">
        <v>13</v>
      </c>
      <c r="H157" s="198" t="s">
        <v>13</v>
      </c>
      <c r="I157" s="198">
        <v>0.13</v>
      </c>
      <c r="J157" s="189" t="s">
        <v>13</v>
      </c>
      <c r="K157" s="198" t="s">
        <v>13</v>
      </c>
      <c r="L157" s="198">
        <v>0.13</v>
      </c>
      <c r="M157" s="189" t="s">
        <v>13</v>
      </c>
      <c r="N157" s="198">
        <v>0.1605</v>
      </c>
      <c r="O157" s="198">
        <v>0.13</v>
      </c>
      <c r="P157" s="189">
        <f t="shared" si="32"/>
        <v>3.0499999999999999E-2</v>
      </c>
      <c r="Q157" s="198">
        <v>-3.9100000000000003E-2</v>
      </c>
      <c r="R157" s="198">
        <v>0.13</v>
      </c>
      <c r="S157" s="189">
        <f t="shared" si="33"/>
        <v>-0.1691</v>
      </c>
      <c r="T157" s="198">
        <v>0.17910000000000001</v>
      </c>
      <c r="U157" s="198">
        <v>0.13</v>
      </c>
      <c r="V157" s="189">
        <f t="shared" si="34"/>
        <v>4.9100000000000005E-2</v>
      </c>
      <c r="W157" s="198">
        <v>0.20899999999999999</v>
      </c>
      <c r="X157" s="198">
        <v>0.13</v>
      </c>
      <c r="Y157" s="189">
        <f t="shared" si="35"/>
        <v>7.8999999999999987E-2</v>
      </c>
      <c r="Z157" s="198">
        <v>0.1545</v>
      </c>
      <c r="AA157" s="198">
        <v>0.13</v>
      </c>
      <c r="AB157" s="189">
        <f t="shared" si="36"/>
        <v>2.4499999999999994E-2</v>
      </c>
      <c r="AC157" s="198">
        <v>8.1699999999999995E-2</v>
      </c>
      <c r="AD157" s="198">
        <v>0.13</v>
      </c>
      <c r="AE157" s="189">
        <f t="shared" si="37"/>
        <v>-4.830000000000001E-2</v>
      </c>
      <c r="AF157" s="5">
        <f t="shared" si="39"/>
        <v>-5.7166666666666711E-3</v>
      </c>
      <c r="AG157" s="96">
        <v>24.32</v>
      </c>
      <c r="AH157" s="198">
        <f t="shared" si="40"/>
        <v>2.1181657799170019E-4</v>
      </c>
      <c r="AI157" s="134">
        <f t="shared" si="41"/>
        <v>-1.2108847708525536E-6</v>
      </c>
      <c r="AJ157">
        <v>27.45</v>
      </c>
      <c r="AK157" s="96">
        <v>0.86</v>
      </c>
      <c r="AL157" s="96" t="s">
        <v>13</v>
      </c>
    </row>
    <row r="158" spans="1:38">
      <c r="A158" s="77" t="s">
        <v>3139</v>
      </c>
      <c r="B158" s="198">
        <v>3.3300000000000003E-2</v>
      </c>
      <c r="C158" s="198">
        <v>0.13</v>
      </c>
      <c r="D158" s="189">
        <f t="shared" si="38"/>
        <v>-9.6700000000000008E-2</v>
      </c>
      <c r="E158" s="198">
        <v>1.6000000000000001E-3</v>
      </c>
      <c r="F158" s="198">
        <v>0.13</v>
      </c>
      <c r="G158" s="189">
        <f t="shared" si="29"/>
        <v>-0.12840000000000001</v>
      </c>
      <c r="H158" s="198">
        <v>-5.8999999999999999E-3</v>
      </c>
      <c r="I158" s="198">
        <v>0.13</v>
      </c>
      <c r="J158" s="189">
        <f t="shared" si="30"/>
        <v>-0.13589999999999999</v>
      </c>
      <c r="K158" s="198">
        <v>8.6E-3</v>
      </c>
      <c r="L158" s="198">
        <v>0.13</v>
      </c>
      <c r="M158" s="189">
        <f t="shared" si="31"/>
        <v>-0.12140000000000001</v>
      </c>
      <c r="N158" s="198">
        <v>3.5700000000000003E-2</v>
      </c>
      <c r="O158" s="198">
        <v>0.13</v>
      </c>
      <c r="P158" s="189">
        <f t="shared" si="32"/>
        <v>-9.4299999999999995E-2</v>
      </c>
      <c r="Q158" s="198">
        <v>4.1500000000000002E-2</v>
      </c>
      <c r="R158" s="198">
        <v>0.13</v>
      </c>
      <c r="S158" s="189">
        <f t="shared" si="33"/>
        <v>-8.8499999999999995E-2</v>
      </c>
      <c r="T158" s="198">
        <v>2.6100000000000002E-2</v>
      </c>
      <c r="U158" s="198">
        <v>0.13</v>
      </c>
      <c r="V158" s="189">
        <f t="shared" si="34"/>
        <v>-0.10390000000000001</v>
      </c>
      <c r="W158" s="198">
        <v>1.4999999999999999E-2</v>
      </c>
      <c r="X158" s="198">
        <v>0.13</v>
      </c>
      <c r="Y158" s="189">
        <f t="shared" si="35"/>
        <v>-0.115</v>
      </c>
      <c r="Z158" s="198">
        <v>1.5900000000000001E-2</v>
      </c>
      <c r="AA158" s="198">
        <v>0.13</v>
      </c>
      <c r="AB158" s="189">
        <f t="shared" si="36"/>
        <v>-0.11410000000000001</v>
      </c>
      <c r="AC158" s="198">
        <v>3.0000000000000001E-3</v>
      </c>
      <c r="AD158" s="198">
        <v>0.13</v>
      </c>
      <c r="AE158" s="189">
        <f t="shared" si="37"/>
        <v>-0.127</v>
      </c>
      <c r="AF158" s="5">
        <f t="shared" si="39"/>
        <v>-0.11252</v>
      </c>
      <c r="AG158" s="96">
        <v>43.87</v>
      </c>
      <c r="AH158" s="198">
        <f t="shared" si="40"/>
        <v>3.8208853932960056E-4</v>
      </c>
      <c r="AI158" s="134">
        <f t="shared" si="41"/>
        <v>-4.2992602445366655E-5</v>
      </c>
      <c r="AJ158">
        <v>271.22000000000003</v>
      </c>
      <c r="AK158" s="96">
        <v>0.14000000000000001</v>
      </c>
      <c r="AL158" s="96">
        <v>-20.05</v>
      </c>
    </row>
    <row r="159" spans="1:38">
      <c r="A159" s="77" t="s">
        <v>3140</v>
      </c>
      <c r="B159" s="198">
        <v>0.18</v>
      </c>
      <c r="C159" s="198">
        <v>0.13</v>
      </c>
      <c r="D159" s="189">
        <f t="shared" si="38"/>
        <v>4.9999999999999989E-2</v>
      </c>
      <c r="E159" s="198">
        <v>0.16</v>
      </c>
      <c r="F159" s="198">
        <v>0.13</v>
      </c>
      <c r="G159" s="189">
        <f t="shared" si="29"/>
        <v>0.03</v>
      </c>
      <c r="H159" s="198">
        <v>0.18</v>
      </c>
      <c r="I159" s="198">
        <v>0.13</v>
      </c>
      <c r="J159" s="189">
        <f t="shared" si="30"/>
        <v>4.9999999999999989E-2</v>
      </c>
      <c r="K159" s="198">
        <v>0.16</v>
      </c>
      <c r="L159" s="198">
        <v>0.13</v>
      </c>
      <c r="M159" s="189">
        <f t="shared" si="31"/>
        <v>0.03</v>
      </c>
      <c r="N159" s="198">
        <v>0.1</v>
      </c>
      <c r="O159" s="198">
        <v>0.13</v>
      </c>
      <c r="P159" s="189">
        <f t="shared" si="32"/>
        <v>-0.03</v>
      </c>
      <c r="Q159" s="198">
        <v>-0.01</v>
      </c>
      <c r="R159" s="198">
        <v>0.13</v>
      </c>
      <c r="S159" s="189">
        <f t="shared" si="33"/>
        <v>-0.14000000000000001</v>
      </c>
      <c r="T159" s="198">
        <v>-0.04</v>
      </c>
      <c r="U159" s="198">
        <v>0.13</v>
      </c>
      <c r="V159" s="189">
        <f t="shared" si="34"/>
        <v>-0.17</v>
      </c>
      <c r="W159" s="198">
        <v>-0.27</v>
      </c>
      <c r="X159" s="198">
        <v>0.13</v>
      </c>
      <c r="Y159" s="189">
        <f t="shared" si="35"/>
        <v>-0.4</v>
      </c>
      <c r="Z159" s="198" t="s">
        <v>13</v>
      </c>
      <c r="AA159" s="198">
        <v>0.13</v>
      </c>
      <c r="AB159" s="189" t="s">
        <v>13</v>
      </c>
      <c r="AC159" s="198" t="s">
        <v>13</v>
      </c>
      <c r="AD159" s="198">
        <v>0.13</v>
      </c>
      <c r="AE159" s="189" t="s">
        <v>13</v>
      </c>
      <c r="AF159" s="5">
        <f t="shared" si="39"/>
        <v>-7.2500000000000009E-2</v>
      </c>
      <c r="AG159" s="96">
        <v>1948.68</v>
      </c>
      <c r="AH159" s="198">
        <f t="shared" si="40"/>
        <v>1.6972151694114569E-2</v>
      </c>
      <c r="AI159" s="134">
        <f t="shared" si="41"/>
        <v>-1.2304809978233063E-3</v>
      </c>
      <c r="AJ159">
        <v>2477.41</v>
      </c>
      <c r="AK159" s="96" t="s">
        <v>13</v>
      </c>
      <c r="AL159" s="96">
        <v>-45.46</v>
      </c>
    </row>
    <row r="160" spans="1:38">
      <c r="A160" s="77" t="s">
        <v>3141</v>
      </c>
      <c r="B160" s="198" t="s">
        <v>13</v>
      </c>
      <c r="C160" s="198">
        <v>0.13</v>
      </c>
      <c r="D160" s="189" t="s">
        <v>13</v>
      </c>
      <c r="E160" s="198" t="s">
        <v>13</v>
      </c>
      <c r="F160" s="198">
        <v>0.13</v>
      </c>
      <c r="G160" s="189" t="s">
        <v>13</v>
      </c>
      <c r="H160" s="198" t="s">
        <v>13</v>
      </c>
      <c r="I160" s="198">
        <v>0.13</v>
      </c>
      <c r="J160" s="189" t="s">
        <v>13</v>
      </c>
      <c r="K160" s="198" t="s">
        <v>13</v>
      </c>
      <c r="L160" s="198">
        <v>0.13</v>
      </c>
      <c r="M160" s="189" t="s">
        <v>13</v>
      </c>
      <c r="N160" s="198" t="s">
        <v>13</v>
      </c>
      <c r="O160" s="198">
        <v>0.13</v>
      </c>
      <c r="P160" s="189" t="s">
        <v>13</v>
      </c>
      <c r="Q160" s="198">
        <v>1.77E-2</v>
      </c>
      <c r="R160" s="198">
        <v>0.13</v>
      </c>
      <c r="S160" s="189">
        <f t="shared" si="33"/>
        <v>-0.11230000000000001</v>
      </c>
      <c r="T160" s="198">
        <v>1.0999999999999999E-2</v>
      </c>
      <c r="U160" s="198">
        <v>0.13</v>
      </c>
      <c r="V160" s="189">
        <f t="shared" si="34"/>
        <v>-0.11900000000000001</v>
      </c>
      <c r="W160" s="198">
        <v>1.7999999999999999E-2</v>
      </c>
      <c r="X160" s="198">
        <v>0.13</v>
      </c>
      <c r="Y160" s="189">
        <f t="shared" si="35"/>
        <v>-0.112</v>
      </c>
      <c r="Z160" s="198">
        <v>1.52E-2</v>
      </c>
      <c r="AA160" s="198">
        <v>0.13</v>
      </c>
      <c r="AB160" s="189">
        <f t="shared" si="36"/>
        <v>-0.1148</v>
      </c>
      <c r="AC160" s="198">
        <v>1.8599999999999998E-2</v>
      </c>
      <c r="AD160" s="198">
        <v>0.13</v>
      </c>
      <c r="AE160" s="189">
        <f t="shared" si="37"/>
        <v>-0.1114</v>
      </c>
      <c r="AF160" s="5">
        <f t="shared" si="39"/>
        <v>-0.1139</v>
      </c>
      <c r="AG160" s="96">
        <v>28.84</v>
      </c>
      <c r="AH160" s="198">
        <f t="shared" si="40"/>
        <v>2.5118380383555236E-4</v>
      </c>
      <c r="AI160" s="134">
        <f t="shared" si="41"/>
        <v>-2.8609835256869413E-5</v>
      </c>
      <c r="AJ160">
        <v>29.17</v>
      </c>
      <c r="AK160" s="96">
        <v>0.04</v>
      </c>
      <c r="AL160" s="96" t="s">
        <v>13</v>
      </c>
    </row>
    <row r="161" spans="1:39">
      <c r="A161" s="77" t="s">
        <v>3142</v>
      </c>
      <c r="B161" s="198" t="s">
        <v>13</v>
      </c>
      <c r="C161" s="198">
        <v>0.13</v>
      </c>
      <c r="D161" s="189" t="s">
        <v>13</v>
      </c>
      <c r="E161" s="198" t="s">
        <v>13</v>
      </c>
      <c r="F161" s="198">
        <v>0.13</v>
      </c>
      <c r="G161" s="189" t="s">
        <v>13</v>
      </c>
      <c r="H161" s="198">
        <v>0.02</v>
      </c>
      <c r="I161" s="198">
        <v>0.13</v>
      </c>
      <c r="J161" s="189">
        <f t="shared" si="30"/>
        <v>-0.11</v>
      </c>
      <c r="K161" s="198">
        <v>0.04</v>
      </c>
      <c r="L161" s="198">
        <v>0.13</v>
      </c>
      <c r="M161" s="189">
        <f t="shared" si="31"/>
        <v>-0.09</v>
      </c>
      <c r="N161" s="198">
        <v>0.05</v>
      </c>
      <c r="O161" s="198">
        <v>0.13</v>
      </c>
      <c r="P161" s="189">
        <f t="shared" si="32"/>
        <v>-0.08</v>
      </c>
      <c r="Q161" s="198">
        <v>0.16</v>
      </c>
      <c r="R161" s="198">
        <v>0.13</v>
      </c>
      <c r="S161" s="189">
        <f t="shared" si="33"/>
        <v>0.03</v>
      </c>
      <c r="T161" s="198">
        <v>0.1</v>
      </c>
      <c r="U161" s="198">
        <v>0.13</v>
      </c>
      <c r="V161" s="189">
        <f t="shared" si="34"/>
        <v>-0.03</v>
      </c>
      <c r="W161" s="198">
        <v>0.04</v>
      </c>
      <c r="X161" s="198">
        <v>0.13</v>
      </c>
      <c r="Y161" s="189">
        <f t="shared" si="35"/>
        <v>-0.09</v>
      </c>
      <c r="Z161" s="198">
        <v>0.02</v>
      </c>
      <c r="AA161" s="198">
        <v>0.13</v>
      </c>
      <c r="AB161" s="189">
        <f t="shared" si="36"/>
        <v>-0.11</v>
      </c>
      <c r="AC161" s="198">
        <v>0.56999999999999995</v>
      </c>
      <c r="AD161" s="198">
        <v>0.13</v>
      </c>
      <c r="AE161" s="189">
        <f t="shared" si="37"/>
        <v>0.43999999999999995</v>
      </c>
      <c r="AF161" s="5">
        <f t="shared" si="39"/>
        <v>-5.0000000000000044E-3</v>
      </c>
      <c r="AG161" s="96">
        <v>12.44</v>
      </c>
      <c r="AH161" s="198">
        <f t="shared" si="40"/>
        <v>1.0834696670299137E-4</v>
      </c>
      <c r="AI161" s="134">
        <f t="shared" si="41"/>
        <v>-5.4173483351495736E-7</v>
      </c>
      <c r="AJ161">
        <v>16.59</v>
      </c>
      <c r="AK161" s="96">
        <v>0</v>
      </c>
      <c r="AL161" s="96" t="s">
        <v>13</v>
      </c>
    </row>
    <row r="162" spans="1:39">
      <c r="A162" s="77" t="s">
        <v>3143</v>
      </c>
      <c r="B162" s="198">
        <v>-3.2099999999999997E-2</v>
      </c>
      <c r="C162" s="198">
        <v>0.13</v>
      </c>
      <c r="D162" s="189">
        <f t="shared" si="38"/>
        <v>-0.16209999999999999</v>
      </c>
      <c r="E162" s="198">
        <v>1.1498999999999999</v>
      </c>
      <c r="F162" s="198">
        <v>0.13</v>
      </c>
      <c r="G162" s="189">
        <f t="shared" si="29"/>
        <v>1.0198999999999998</v>
      </c>
      <c r="H162" s="198">
        <v>0.38059999999999999</v>
      </c>
      <c r="I162" s="198">
        <v>0.13</v>
      </c>
      <c r="J162" s="189">
        <f t="shared" si="30"/>
        <v>0.25059999999999999</v>
      </c>
      <c r="K162" s="198">
        <v>0.22420000000000001</v>
      </c>
      <c r="L162" s="198">
        <v>0.13</v>
      </c>
      <c r="M162" s="189">
        <f t="shared" si="31"/>
        <v>9.4200000000000006E-2</v>
      </c>
      <c r="N162" s="198">
        <v>2.9499999999999998E-2</v>
      </c>
      <c r="O162" s="198">
        <v>0.13</v>
      </c>
      <c r="P162" s="189">
        <f t="shared" si="32"/>
        <v>-0.10050000000000001</v>
      </c>
      <c r="Q162" s="198">
        <v>7.9299999999999995E-2</v>
      </c>
      <c r="R162" s="198">
        <v>0.13</v>
      </c>
      <c r="S162" s="189">
        <f t="shared" si="33"/>
        <v>-5.0700000000000009E-2</v>
      </c>
      <c r="T162" s="198">
        <v>0.4592</v>
      </c>
      <c r="U162" s="198">
        <v>0.13</v>
      </c>
      <c r="V162" s="189">
        <f t="shared" si="34"/>
        <v>0.32919999999999999</v>
      </c>
      <c r="W162" s="198">
        <v>0.34210000000000002</v>
      </c>
      <c r="X162" s="198">
        <v>0.13</v>
      </c>
      <c r="Y162" s="189">
        <f t="shared" si="35"/>
        <v>0.21210000000000001</v>
      </c>
      <c r="Z162" s="198">
        <v>-0.1076</v>
      </c>
      <c r="AA162" s="198">
        <v>0.13</v>
      </c>
      <c r="AB162" s="189">
        <f t="shared" si="36"/>
        <v>-0.23760000000000001</v>
      </c>
      <c r="AC162" s="198">
        <v>-0.3639</v>
      </c>
      <c r="AD162" s="198">
        <v>0.13</v>
      </c>
      <c r="AE162" s="189">
        <f t="shared" si="37"/>
        <v>-0.49390000000000001</v>
      </c>
      <c r="AF162" s="5">
        <f t="shared" si="39"/>
        <v>8.6119999999999974E-2</v>
      </c>
      <c r="AG162" s="96">
        <v>4.5199999999999996</v>
      </c>
      <c r="AH162" s="198">
        <f t="shared" si="40"/>
        <v>3.9367225843852169E-5</v>
      </c>
      <c r="AI162" s="134">
        <f t="shared" si="41"/>
        <v>3.3903054896725478E-6</v>
      </c>
      <c r="AJ162">
        <v>7.41</v>
      </c>
      <c r="AK162" s="96" t="s">
        <v>13</v>
      </c>
      <c r="AL162" s="96" t="s">
        <v>13</v>
      </c>
    </row>
    <row r="163" spans="1:39">
      <c r="A163" s="77" t="s">
        <v>3144</v>
      </c>
      <c r="B163" s="198" t="s">
        <v>13</v>
      </c>
      <c r="C163" s="198">
        <v>0.13</v>
      </c>
      <c r="D163" s="189" t="s">
        <v>13</v>
      </c>
      <c r="E163" s="198" t="s">
        <v>13</v>
      </c>
      <c r="F163" s="198">
        <v>0.13</v>
      </c>
      <c r="G163" s="189" t="s">
        <v>13</v>
      </c>
      <c r="H163" s="198" t="s">
        <v>13</v>
      </c>
      <c r="I163" s="198">
        <v>0.13</v>
      </c>
      <c r="J163" s="189" t="s">
        <v>13</v>
      </c>
      <c r="K163" s="198" t="s">
        <v>13</v>
      </c>
      <c r="L163" s="198">
        <v>0.13</v>
      </c>
      <c r="M163" s="189" t="s">
        <v>13</v>
      </c>
      <c r="N163" s="198" t="s">
        <v>13</v>
      </c>
      <c r="O163" s="198">
        <v>0.13</v>
      </c>
      <c r="P163" s="189" t="s">
        <v>13</v>
      </c>
      <c r="Q163" s="198">
        <v>9.6000000000000002E-2</v>
      </c>
      <c r="R163" s="198">
        <v>0.13</v>
      </c>
      <c r="S163" s="189">
        <f t="shared" si="33"/>
        <v>-3.4000000000000002E-2</v>
      </c>
      <c r="T163" s="198">
        <v>0.25059999999999999</v>
      </c>
      <c r="U163" s="198">
        <v>0.13</v>
      </c>
      <c r="V163" s="189">
        <f t="shared" si="34"/>
        <v>0.12059999999999998</v>
      </c>
      <c r="W163" s="198">
        <v>6.7000000000000002E-3</v>
      </c>
      <c r="X163" s="198">
        <v>0.13</v>
      </c>
      <c r="Y163" s="189">
        <f t="shared" si="35"/>
        <v>-0.12330000000000001</v>
      </c>
      <c r="Z163" s="198">
        <v>-3.7699999999999997E-2</v>
      </c>
      <c r="AA163" s="198">
        <v>0.13</v>
      </c>
      <c r="AB163" s="189">
        <f t="shared" si="36"/>
        <v>-0.16770000000000002</v>
      </c>
      <c r="AC163" s="198">
        <v>2.41E-2</v>
      </c>
      <c r="AD163" s="198">
        <v>0.13</v>
      </c>
      <c r="AE163" s="189">
        <f t="shared" si="37"/>
        <v>-0.10590000000000001</v>
      </c>
      <c r="AF163" s="5">
        <f t="shared" si="39"/>
        <v>-6.2060000000000004E-2</v>
      </c>
      <c r="AG163" s="96">
        <v>18.36</v>
      </c>
      <c r="AH163" s="198">
        <f t="shared" si="40"/>
        <v>1.5990758108254996E-4</v>
      </c>
      <c r="AI163" s="134">
        <f t="shared" si="41"/>
        <v>-9.9238644819830514E-6</v>
      </c>
      <c r="AJ163">
        <v>23.36</v>
      </c>
      <c r="AK163" s="96">
        <v>0.62</v>
      </c>
      <c r="AL163" s="96" t="s">
        <v>13</v>
      </c>
    </row>
    <row r="164" spans="1:39">
      <c r="A164" s="77" t="s">
        <v>3145</v>
      </c>
      <c r="B164" s="198">
        <v>2.1100000000000001E-2</v>
      </c>
      <c r="C164" s="198">
        <v>0.13</v>
      </c>
      <c r="D164" s="189">
        <f t="shared" si="38"/>
        <v>-0.1089</v>
      </c>
      <c r="E164" s="198">
        <v>2.1700000000000001E-2</v>
      </c>
      <c r="F164" s="198">
        <v>0.13</v>
      </c>
      <c r="G164" s="189">
        <f t="shared" si="29"/>
        <v>-0.10830000000000001</v>
      </c>
      <c r="H164" s="198">
        <v>1.5100000000000001E-2</v>
      </c>
      <c r="I164" s="198">
        <v>0.13</v>
      </c>
      <c r="J164" s="189">
        <f t="shared" si="30"/>
        <v>-0.1149</v>
      </c>
      <c r="K164" s="198">
        <v>1.9599999999999999E-2</v>
      </c>
      <c r="L164" s="198">
        <v>0.13</v>
      </c>
      <c r="M164" s="189">
        <f t="shared" si="31"/>
        <v>-0.1104</v>
      </c>
      <c r="N164" s="198">
        <v>3.2899999999999999E-2</v>
      </c>
      <c r="O164" s="198">
        <v>0.13</v>
      </c>
      <c r="P164" s="189">
        <f t="shared" si="32"/>
        <v>-9.7100000000000006E-2</v>
      </c>
      <c r="Q164" s="198">
        <v>2.6800000000000001E-2</v>
      </c>
      <c r="R164" s="198">
        <v>0.13</v>
      </c>
      <c r="S164" s="189">
        <f t="shared" si="33"/>
        <v>-0.1032</v>
      </c>
      <c r="T164" s="198">
        <v>1.8200000000000001E-2</v>
      </c>
      <c r="U164" s="198">
        <v>0.13</v>
      </c>
      <c r="V164" s="189">
        <f t="shared" si="34"/>
        <v>-0.11180000000000001</v>
      </c>
      <c r="W164" s="198">
        <v>0.03</v>
      </c>
      <c r="X164" s="198">
        <v>0.13</v>
      </c>
      <c r="Y164" s="189">
        <f t="shared" si="35"/>
        <v>-0.1</v>
      </c>
      <c r="Z164" s="198">
        <v>3.6200000000000003E-2</v>
      </c>
      <c r="AA164" s="198">
        <v>0.13</v>
      </c>
      <c r="AB164" s="189">
        <f t="shared" si="36"/>
        <v>-9.3799999999999994E-2</v>
      </c>
      <c r="AC164" s="198">
        <v>3.8600000000000002E-2</v>
      </c>
      <c r="AD164" s="198">
        <v>0.13</v>
      </c>
      <c r="AE164" s="189">
        <f t="shared" si="37"/>
        <v>-9.1400000000000009E-2</v>
      </c>
      <c r="AF164" s="5">
        <f t="shared" si="39"/>
        <v>-0.10397999999999999</v>
      </c>
      <c r="AG164" s="96">
        <v>21.76</v>
      </c>
      <c r="AH164" s="198">
        <f t="shared" si="40"/>
        <v>1.8952009609783701E-4</v>
      </c>
      <c r="AI164" s="134">
        <f t="shared" si="41"/>
        <v>-1.9706299592253089E-5</v>
      </c>
      <c r="AJ164">
        <v>23.95</v>
      </c>
      <c r="AK164" s="96">
        <v>0.18</v>
      </c>
      <c r="AL164" s="96">
        <v>-34.020000000000003</v>
      </c>
    </row>
    <row r="165" spans="1:39">
      <c r="A165" s="77" t="s">
        <v>3146</v>
      </c>
      <c r="B165" s="198" t="s">
        <v>13</v>
      </c>
      <c r="C165" s="198">
        <v>0.13</v>
      </c>
      <c r="D165" s="189" t="s">
        <v>13</v>
      </c>
      <c r="E165" s="198" t="s">
        <v>13</v>
      </c>
      <c r="F165" s="198">
        <v>0.13</v>
      </c>
      <c r="G165" s="189" t="s">
        <v>13</v>
      </c>
      <c r="H165" s="198" t="s">
        <v>13</v>
      </c>
      <c r="I165" s="198">
        <v>0.13</v>
      </c>
      <c r="J165" s="189" t="s">
        <v>13</v>
      </c>
      <c r="K165" s="198">
        <v>0</v>
      </c>
      <c r="L165" s="198">
        <v>0.13</v>
      </c>
      <c r="M165" s="189">
        <f t="shared" si="31"/>
        <v>-0.13</v>
      </c>
      <c r="N165" s="198">
        <v>0.15790000000000001</v>
      </c>
      <c r="O165" s="198">
        <v>0.13</v>
      </c>
      <c r="P165" s="189">
        <f t="shared" si="32"/>
        <v>2.7900000000000008E-2</v>
      </c>
      <c r="Q165" s="198">
        <v>4.0599999999999997E-2</v>
      </c>
      <c r="R165" s="198">
        <v>0.13</v>
      </c>
      <c r="S165" s="189">
        <f t="shared" si="33"/>
        <v>-8.9400000000000007E-2</v>
      </c>
      <c r="T165" s="198">
        <v>1.18E-2</v>
      </c>
      <c r="U165" s="198">
        <v>0.13</v>
      </c>
      <c r="V165" s="189">
        <f t="shared" si="34"/>
        <v>-0.1182</v>
      </c>
      <c r="W165" s="198">
        <v>-1.7500000000000002E-2</v>
      </c>
      <c r="X165" s="198">
        <v>0.13</v>
      </c>
      <c r="Y165" s="189">
        <f t="shared" si="35"/>
        <v>-0.14750000000000002</v>
      </c>
      <c r="Z165" s="198">
        <v>-2.7300000000000001E-2</v>
      </c>
      <c r="AA165" s="198">
        <v>0.13</v>
      </c>
      <c r="AB165" s="189">
        <f t="shared" si="36"/>
        <v>-0.1573</v>
      </c>
      <c r="AC165" s="198">
        <v>-2.81E-2</v>
      </c>
      <c r="AD165" s="198">
        <v>0.13</v>
      </c>
      <c r="AE165" s="189">
        <f t="shared" si="37"/>
        <v>-0.15810000000000002</v>
      </c>
      <c r="AF165" s="5">
        <f t="shared" si="39"/>
        <v>-0.11037142857142858</v>
      </c>
      <c r="AG165" s="96">
        <v>3.09</v>
      </c>
      <c r="AH165" s="198">
        <f t="shared" si="40"/>
        <v>2.6912550410952034E-5</v>
      </c>
      <c r="AI165" s="134">
        <f t="shared" si="41"/>
        <v>-2.9703766353573632E-6</v>
      </c>
      <c r="AJ165">
        <v>4.6500000000000004</v>
      </c>
      <c r="AK165" s="96">
        <v>0.04</v>
      </c>
      <c r="AL165" s="96" t="s">
        <v>13</v>
      </c>
    </row>
    <row r="166" spans="1:39">
      <c r="A166" s="77" t="s">
        <v>3147</v>
      </c>
      <c r="B166" s="198">
        <v>0.12</v>
      </c>
      <c r="C166" s="198">
        <v>0.13</v>
      </c>
      <c r="D166" s="189">
        <f t="shared" si="38"/>
        <v>-1.0000000000000009E-2</v>
      </c>
      <c r="E166" s="198">
        <v>0.13</v>
      </c>
      <c r="F166" s="198">
        <v>0.13</v>
      </c>
      <c r="G166" s="189">
        <f t="shared" ref="G166:G167" si="42">E166-F166</f>
        <v>0</v>
      </c>
      <c r="H166" s="198">
        <v>0.13</v>
      </c>
      <c r="I166" s="198">
        <v>0.13</v>
      </c>
      <c r="J166" s="189">
        <f t="shared" ref="J166:J167" si="43">H166-I166</f>
        <v>0</v>
      </c>
      <c r="K166" s="198">
        <v>0.17</v>
      </c>
      <c r="L166" s="198">
        <v>0.13</v>
      </c>
      <c r="M166" s="189">
        <f t="shared" si="31"/>
        <v>4.0000000000000008E-2</v>
      </c>
      <c r="N166" s="198">
        <v>0.14000000000000001</v>
      </c>
      <c r="O166" s="198">
        <v>0.13</v>
      </c>
      <c r="P166" s="189">
        <f t="shared" si="32"/>
        <v>1.0000000000000009E-2</v>
      </c>
      <c r="Q166" s="198">
        <v>0.13</v>
      </c>
      <c r="R166" s="198">
        <v>0.13</v>
      </c>
      <c r="S166" s="189">
        <f t="shared" si="33"/>
        <v>0</v>
      </c>
      <c r="T166" s="198">
        <v>0.13</v>
      </c>
      <c r="U166" s="198">
        <v>0.13</v>
      </c>
      <c r="V166" s="189">
        <f t="shared" si="34"/>
        <v>0</v>
      </c>
      <c r="W166" s="198">
        <v>0.11</v>
      </c>
      <c r="X166" s="198">
        <v>0.13</v>
      </c>
      <c r="Y166" s="189">
        <f t="shared" si="35"/>
        <v>-2.0000000000000004E-2</v>
      </c>
      <c r="Z166" s="198">
        <v>-0.26</v>
      </c>
      <c r="AA166" s="198">
        <v>0.13</v>
      </c>
      <c r="AB166" s="189">
        <f t="shared" si="36"/>
        <v>-0.39</v>
      </c>
      <c r="AC166" s="198" t="s">
        <v>13</v>
      </c>
      <c r="AD166" s="198">
        <v>0.13</v>
      </c>
      <c r="AE166" s="189" t="s">
        <v>13</v>
      </c>
      <c r="AF166" s="5">
        <f t="shared" si="39"/>
        <v>-4.1111111111111112E-2</v>
      </c>
      <c r="AG166" s="96">
        <v>141.12</v>
      </c>
      <c r="AH166" s="198">
        <f t="shared" si="40"/>
        <v>1.2290935643992076E-3</v>
      </c>
      <c r="AI166" s="134">
        <f t="shared" si="41"/>
        <v>-5.0529402091967425E-5</v>
      </c>
      <c r="AJ166">
        <v>254.76</v>
      </c>
      <c r="AK166" s="96" t="s">
        <v>13</v>
      </c>
      <c r="AL166" s="96">
        <v>-34.5</v>
      </c>
    </row>
    <row r="167" spans="1:39">
      <c r="A167" s="77" t="s">
        <v>3148</v>
      </c>
      <c r="B167" s="198">
        <v>1.21E-2</v>
      </c>
      <c r="C167" s="198">
        <v>0.13</v>
      </c>
      <c r="D167" s="189">
        <f t="shared" si="38"/>
        <v>-0.1179</v>
      </c>
      <c r="E167" s="198">
        <v>0</v>
      </c>
      <c r="F167" s="198">
        <v>0.13</v>
      </c>
      <c r="G167" s="189">
        <f t="shared" si="42"/>
        <v>-0.13</v>
      </c>
      <c r="H167" s="198">
        <v>0.01</v>
      </c>
      <c r="I167" s="198">
        <v>0.13</v>
      </c>
      <c r="J167" s="189">
        <f t="shared" si="43"/>
        <v>-0.12000000000000001</v>
      </c>
      <c r="K167" s="198">
        <v>1.83E-2</v>
      </c>
      <c r="L167" s="198">
        <v>0.13</v>
      </c>
      <c r="M167" s="189">
        <f t="shared" si="31"/>
        <v>-0.11170000000000001</v>
      </c>
      <c r="N167" s="198">
        <v>2E-3</v>
      </c>
      <c r="O167" s="198">
        <v>0.13</v>
      </c>
      <c r="P167" s="189">
        <f t="shared" si="32"/>
        <v>-0.128</v>
      </c>
      <c r="Q167" s="198">
        <v>4.0000000000000002E-4</v>
      </c>
      <c r="R167" s="198">
        <v>0.13</v>
      </c>
      <c r="S167" s="189">
        <f t="shared" si="33"/>
        <v>-0.12959999999999999</v>
      </c>
      <c r="T167" s="198">
        <v>2.3E-3</v>
      </c>
      <c r="U167" s="198">
        <v>0.13</v>
      </c>
      <c r="V167" s="189">
        <f t="shared" si="34"/>
        <v>-0.12770000000000001</v>
      </c>
      <c r="W167" s="198">
        <v>1.1000000000000001E-3</v>
      </c>
      <c r="X167" s="198">
        <v>0.13</v>
      </c>
      <c r="Y167" s="189">
        <f t="shared" si="35"/>
        <v>-0.12890000000000001</v>
      </c>
      <c r="Z167" s="198">
        <v>1.8E-3</v>
      </c>
      <c r="AA167" s="198">
        <v>0.13</v>
      </c>
      <c r="AB167" s="189">
        <f t="shared" si="36"/>
        <v>-0.12820000000000001</v>
      </c>
      <c r="AC167" s="198">
        <v>-5.7999999999999996E-3</v>
      </c>
      <c r="AD167" s="198">
        <v>0.13</v>
      </c>
      <c r="AE167" s="189">
        <f t="shared" ref="AE167" si="44">AC167-AD167</f>
        <v>-0.1358</v>
      </c>
      <c r="AF167" s="5">
        <f t="shared" si="39"/>
        <v>-0.12578</v>
      </c>
      <c r="AG167" s="96">
        <v>10.119999999999999</v>
      </c>
      <c r="AH167" s="198">
        <f>AG167/$AG$168</f>
        <v>8.8140779986677859E-5</v>
      </c>
      <c r="AI167" s="134">
        <f t="shared" si="41"/>
        <v>-1.1086347306724341E-5</v>
      </c>
      <c r="AJ167">
        <v>11.06</v>
      </c>
      <c r="AK167" s="96">
        <v>0.03</v>
      </c>
      <c r="AL167" s="96" t="s">
        <v>13</v>
      </c>
    </row>
    <row r="168" spans="1:39">
      <c r="A168" s="243"/>
      <c r="B168" s="231"/>
      <c r="C168" s="231"/>
      <c r="D168" s="232"/>
      <c r="E168" s="231"/>
      <c r="F168" s="231"/>
      <c r="G168" s="232"/>
      <c r="H168" s="231"/>
      <c r="I168" s="231"/>
      <c r="J168" s="232"/>
      <c r="K168" s="231"/>
      <c r="L168" s="231"/>
      <c r="M168" s="232"/>
      <c r="N168" s="231"/>
      <c r="O168" s="231"/>
      <c r="P168" s="232"/>
      <c r="Q168" s="231"/>
      <c r="R168" s="231"/>
      <c r="S168" s="232"/>
      <c r="T168" s="231"/>
      <c r="U168" s="231"/>
      <c r="V168" s="232"/>
      <c r="W168" s="231"/>
      <c r="X168" s="231"/>
      <c r="Y168" s="232"/>
      <c r="Z168" s="231"/>
      <c r="AA168" s="231"/>
      <c r="AB168" s="232"/>
      <c r="AC168" s="231"/>
      <c r="AD168" s="103"/>
      <c r="AE168" s="121"/>
      <c r="AF168" s="246">
        <f>AVERAGE(AF77:AF167)</f>
        <v>-3.6858836560265125E-2</v>
      </c>
      <c r="AG168" s="114">
        <f>SUM(AG77:AG167)</f>
        <v>114816.31999999998</v>
      </c>
      <c r="AH168" s="244"/>
      <c r="AI168" s="38">
        <f>SUM(AI77:AI167)</f>
        <v>-5.0488277492887999E-2</v>
      </c>
      <c r="AJ168" s="244">
        <f>SUM(AJ77:AJ167)</f>
        <v>213660.19000000018</v>
      </c>
      <c r="AK168" s="114"/>
      <c r="AL168" s="108"/>
      <c r="AM168" s="179">
        <f>MEDIAN(AF77:AF167)</f>
        <v>-4.5999999999999999E-2</v>
      </c>
    </row>
  </sheetData>
  <mergeCells count="19">
    <mergeCell ref="AM1:AM2"/>
    <mergeCell ref="AG1:AG2"/>
    <mergeCell ref="AH1:AH2"/>
    <mergeCell ref="AI1:AI2"/>
    <mergeCell ref="AJ1:AJ2"/>
    <mergeCell ref="AK1:AK2"/>
    <mergeCell ref="AL1:AL2"/>
    <mergeCell ref="AF1:AF2"/>
    <mergeCell ref="A1:A2"/>
    <mergeCell ref="B1:D1"/>
    <mergeCell ref="E1:G1"/>
    <mergeCell ref="H1:J1"/>
    <mergeCell ref="K1:M1"/>
    <mergeCell ref="N1:P1"/>
    <mergeCell ref="Q1:S1"/>
    <mergeCell ref="T1:V1"/>
    <mergeCell ref="W1:Y1"/>
    <mergeCell ref="Z1:AB1"/>
    <mergeCell ref="AC1:AE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AM129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defaultRowHeight="15"/>
  <cols>
    <col min="1" max="1" width="41" bestFit="1" customWidth="1"/>
  </cols>
  <sheetData>
    <row r="1" spans="1:39">
      <c r="A1" s="268" t="s">
        <v>32</v>
      </c>
      <c r="B1" s="261">
        <v>2010</v>
      </c>
      <c r="C1" s="262"/>
      <c r="D1" s="263"/>
      <c r="E1" s="261">
        <v>2011</v>
      </c>
      <c r="F1" s="262"/>
      <c r="G1" s="263"/>
      <c r="H1" s="261">
        <v>2012</v>
      </c>
      <c r="I1" s="262"/>
      <c r="J1" s="263"/>
      <c r="K1" s="261">
        <v>2013</v>
      </c>
      <c r="L1" s="262"/>
      <c r="M1" s="263"/>
      <c r="N1" s="261">
        <v>2014</v>
      </c>
      <c r="O1" s="262"/>
      <c r="P1" s="263"/>
      <c r="Q1" s="261">
        <v>2015</v>
      </c>
      <c r="R1" s="262"/>
      <c r="S1" s="263"/>
      <c r="T1" s="261">
        <v>2016</v>
      </c>
      <c r="U1" s="262"/>
      <c r="V1" s="263"/>
      <c r="W1" s="261">
        <v>2017</v>
      </c>
      <c r="X1" s="262"/>
      <c r="Y1" s="263"/>
      <c r="Z1" s="261">
        <v>2018</v>
      </c>
      <c r="AA1" s="262"/>
      <c r="AB1" s="263"/>
      <c r="AC1" s="261">
        <v>2019</v>
      </c>
      <c r="AD1" s="262"/>
      <c r="AE1" s="263"/>
      <c r="AF1" s="277" t="s">
        <v>4</v>
      </c>
      <c r="AG1" s="278" t="s">
        <v>2014</v>
      </c>
      <c r="AH1" s="268" t="s">
        <v>2016</v>
      </c>
      <c r="AI1" s="278" t="s">
        <v>2017</v>
      </c>
      <c r="AJ1" s="279" t="s">
        <v>2015</v>
      </c>
      <c r="AK1" s="280" t="s">
        <v>1012</v>
      </c>
      <c r="AL1" s="281" t="s">
        <v>1313</v>
      </c>
      <c r="AM1" s="268" t="s">
        <v>2035</v>
      </c>
    </row>
    <row r="2" spans="1:39">
      <c r="A2" s="268"/>
      <c r="B2" s="2" t="s">
        <v>1</v>
      </c>
      <c r="C2" s="3" t="s">
        <v>2</v>
      </c>
      <c r="D2" s="4" t="s">
        <v>3</v>
      </c>
      <c r="E2" s="2" t="s">
        <v>1</v>
      </c>
      <c r="F2" s="3" t="s">
        <v>2</v>
      </c>
      <c r="G2" s="4" t="s">
        <v>3</v>
      </c>
      <c r="H2" s="2" t="s">
        <v>1</v>
      </c>
      <c r="I2" s="3" t="s">
        <v>2</v>
      </c>
      <c r="J2" s="4" t="s">
        <v>3</v>
      </c>
      <c r="K2" s="2" t="s">
        <v>1</v>
      </c>
      <c r="L2" s="3" t="s">
        <v>2</v>
      </c>
      <c r="M2" s="4" t="s">
        <v>3</v>
      </c>
      <c r="N2" s="2" t="s">
        <v>1</v>
      </c>
      <c r="O2" s="3" t="s">
        <v>2</v>
      </c>
      <c r="P2" s="4" t="s">
        <v>3</v>
      </c>
      <c r="Q2" s="2" t="s">
        <v>1</v>
      </c>
      <c r="R2" s="3" t="s">
        <v>2</v>
      </c>
      <c r="S2" s="4" t="s">
        <v>3</v>
      </c>
      <c r="T2" s="2" t="s">
        <v>1</v>
      </c>
      <c r="U2" s="3" t="s">
        <v>2</v>
      </c>
      <c r="V2" s="4" t="s">
        <v>3</v>
      </c>
      <c r="W2" s="2" t="s">
        <v>1</v>
      </c>
      <c r="X2" s="3" t="s">
        <v>2</v>
      </c>
      <c r="Y2" s="4" t="s">
        <v>3</v>
      </c>
      <c r="Z2" s="2" t="s">
        <v>1</v>
      </c>
      <c r="AA2" s="3" t="s">
        <v>2</v>
      </c>
      <c r="AB2" s="4" t="s">
        <v>3</v>
      </c>
      <c r="AC2" s="2" t="s">
        <v>1</v>
      </c>
      <c r="AD2" s="3" t="s">
        <v>2</v>
      </c>
      <c r="AE2" s="4" t="s">
        <v>3</v>
      </c>
      <c r="AF2" s="277"/>
      <c r="AG2" s="266"/>
      <c r="AH2" s="268"/>
      <c r="AI2" s="266"/>
      <c r="AJ2" s="279"/>
      <c r="AK2" s="271"/>
      <c r="AL2" s="265"/>
      <c r="AM2" s="268"/>
    </row>
    <row r="3" spans="1:39">
      <c r="A3" s="194" t="s">
        <v>3149</v>
      </c>
      <c r="B3" s="195"/>
      <c r="C3" s="196"/>
      <c r="D3" s="197"/>
      <c r="E3" s="195"/>
      <c r="F3" s="196"/>
      <c r="G3" s="197"/>
      <c r="H3" s="195"/>
      <c r="I3" s="196"/>
      <c r="J3" s="197"/>
      <c r="K3" s="195"/>
      <c r="L3" s="196"/>
      <c r="M3" s="197"/>
      <c r="N3" s="195"/>
      <c r="O3" s="196"/>
      <c r="P3" s="197"/>
      <c r="Q3" s="195"/>
      <c r="R3" s="196"/>
      <c r="S3" s="197"/>
      <c r="T3" s="195"/>
      <c r="U3" s="196"/>
      <c r="V3" s="197"/>
      <c r="W3" s="195"/>
      <c r="X3" s="196"/>
      <c r="Y3" s="197"/>
      <c r="Z3" s="195"/>
      <c r="AA3" s="196"/>
      <c r="AB3" s="197"/>
      <c r="AC3" s="195"/>
      <c r="AD3" s="196"/>
      <c r="AE3" s="197"/>
      <c r="AF3" s="171"/>
      <c r="AG3" s="96"/>
      <c r="AI3" s="96"/>
      <c r="AK3" s="96"/>
      <c r="AL3" s="96"/>
    </row>
    <row r="4" spans="1:39">
      <c r="A4" s="201" t="s">
        <v>3150</v>
      </c>
      <c r="B4" s="202">
        <v>0.03</v>
      </c>
      <c r="C4" s="198">
        <v>0.1305</v>
      </c>
      <c r="D4" s="189">
        <f>B4-C4</f>
        <v>-0.10050000000000001</v>
      </c>
      <c r="E4" s="202">
        <v>0.04</v>
      </c>
      <c r="F4" s="198">
        <v>0.1305</v>
      </c>
      <c r="G4" s="189">
        <f t="shared" ref="G4:G54" si="0">E4-F4</f>
        <v>-9.0499999999999997E-2</v>
      </c>
      <c r="H4" s="202">
        <v>0.05</v>
      </c>
      <c r="I4" s="198">
        <v>0.1305</v>
      </c>
      <c r="J4" s="189">
        <f t="shared" ref="J4:J54" si="1">H4-I4</f>
        <v>-8.0500000000000002E-2</v>
      </c>
      <c r="K4" s="202">
        <v>0.05</v>
      </c>
      <c r="L4" s="198">
        <v>0.1305</v>
      </c>
      <c r="M4" s="189">
        <f t="shared" ref="M4:M54" si="2">K4-L4</f>
        <v>-8.0500000000000002E-2</v>
      </c>
      <c r="N4" s="202">
        <v>0.05</v>
      </c>
      <c r="O4" s="198">
        <v>0.1305</v>
      </c>
      <c r="P4" s="189">
        <f t="shared" ref="P4:P54" si="3">N4-O4</f>
        <v>-8.0500000000000002E-2</v>
      </c>
      <c r="Q4" s="202">
        <v>0.04</v>
      </c>
      <c r="R4" s="198">
        <v>0.1305</v>
      </c>
      <c r="S4" s="189">
        <f t="shared" ref="S4:S54" si="4">Q4-R4</f>
        <v>-9.0499999999999997E-2</v>
      </c>
      <c r="T4" s="202">
        <v>0.05</v>
      </c>
      <c r="U4" s="198">
        <v>0.1305</v>
      </c>
      <c r="V4" s="189">
        <f t="shared" ref="V4:V56" si="5">T4-U4</f>
        <v>-8.0500000000000002E-2</v>
      </c>
      <c r="W4" s="202">
        <v>0.06</v>
      </c>
      <c r="X4" s="198">
        <v>0.1305</v>
      </c>
      <c r="Y4" s="189">
        <f t="shared" ref="Y4:Y56" si="6">W4-X4</f>
        <v>-7.0500000000000007E-2</v>
      </c>
      <c r="Z4" s="202">
        <v>7.0000000000000007E-2</v>
      </c>
      <c r="AA4" s="198">
        <v>0.1305</v>
      </c>
      <c r="AB4" s="189">
        <f t="shared" ref="AB4:AB56" si="7">Z4-AA4</f>
        <v>-6.0499999999999998E-2</v>
      </c>
      <c r="AC4" s="202">
        <v>0.09</v>
      </c>
      <c r="AD4" s="198">
        <v>0.1305</v>
      </c>
      <c r="AE4" s="189">
        <f t="shared" ref="AE4:AE56" si="8">AC4-AD4</f>
        <v>-4.0500000000000008E-2</v>
      </c>
      <c r="AF4" s="198">
        <f>AVERAGE(D4,G4,J4,M4,P4,S4,V4,Y4,AB4,AE4)</f>
        <v>-7.7499999999999999E-2</v>
      </c>
      <c r="AG4" s="96">
        <v>5609.67</v>
      </c>
      <c r="AH4" s="186">
        <f t="shared" ref="AH4:AH55" si="9">AG4/$AG$57</f>
        <v>0.14969514831098713</v>
      </c>
      <c r="AI4" s="134">
        <f t="shared" ref="AI4:AI55" si="10">AH4*AF4</f>
        <v>-1.1601373994101502E-2</v>
      </c>
      <c r="AJ4">
        <v>11003.44</v>
      </c>
      <c r="AK4" s="96">
        <v>0.38</v>
      </c>
      <c r="AL4" s="96">
        <v>-2.19</v>
      </c>
    </row>
    <row r="5" spans="1:39">
      <c r="A5" s="201" t="s">
        <v>3151</v>
      </c>
      <c r="B5" s="202">
        <v>0.04</v>
      </c>
      <c r="C5" s="198">
        <v>0.1305</v>
      </c>
      <c r="D5" s="189">
        <f t="shared" ref="D5:D54" si="11">B5-C5</f>
        <v>-9.0499999999999997E-2</v>
      </c>
      <c r="E5" s="202">
        <v>0.01</v>
      </c>
      <c r="F5" s="198">
        <v>0.1305</v>
      </c>
      <c r="G5" s="189">
        <f t="shared" si="0"/>
        <v>-0.12050000000000001</v>
      </c>
      <c r="H5" s="202">
        <v>0.22</v>
      </c>
      <c r="I5" s="198">
        <v>0.1305</v>
      </c>
      <c r="J5" s="189">
        <f t="shared" si="1"/>
        <v>8.9499999999999996E-2</v>
      </c>
      <c r="K5" s="202">
        <v>0.14000000000000001</v>
      </c>
      <c r="L5" s="198">
        <v>0.1305</v>
      </c>
      <c r="M5" s="189">
        <f t="shared" si="2"/>
        <v>9.5000000000000084E-3</v>
      </c>
      <c r="N5" s="202">
        <v>0.02</v>
      </c>
      <c r="O5" s="198">
        <v>0.1305</v>
      </c>
      <c r="P5" s="189">
        <f t="shared" si="3"/>
        <v>-0.1105</v>
      </c>
      <c r="Q5" s="202">
        <v>-0.05</v>
      </c>
      <c r="R5" s="198">
        <v>0.1305</v>
      </c>
      <c r="S5" s="189">
        <f t="shared" si="4"/>
        <v>-0.18049999999999999</v>
      </c>
      <c r="T5" s="202">
        <v>-0.01</v>
      </c>
      <c r="U5" s="198">
        <v>0.1305</v>
      </c>
      <c r="V5" s="189">
        <f t="shared" si="5"/>
        <v>-0.14050000000000001</v>
      </c>
      <c r="W5" s="202">
        <v>-0.02</v>
      </c>
      <c r="X5" s="198">
        <v>0.1305</v>
      </c>
      <c r="Y5" s="189">
        <f t="shared" si="6"/>
        <v>-0.15049999999999999</v>
      </c>
      <c r="Z5" s="202">
        <v>0.03</v>
      </c>
      <c r="AA5" s="198">
        <v>0.1305</v>
      </c>
      <c r="AB5" s="189">
        <f t="shared" si="7"/>
        <v>-0.10050000000000001</v>
      </c>
      <c r="AC5" s="202">
        <v>0.06</v>
      </c>
      <c r="AD5" s="198">
        <v>0.1305</v>
      </c>
      <c r="AE5" s="189">
        <f t="shared" si="8"/>
        <v>-7.0500000000000007E-2</v>
      </c>
      <c r="AF5" s="198">
        <f t="shared" ref="AF5:AF68" si="12">AVERAGE(D5,G5,J5,M5,P5,S5,V5,Y5,AB5,AE5)</f>
        <v>-8.6500000000000007E-2</v>
      </c>
      <c r="AG5" s="96">
        <v>764.56</v>
      </c>
      <c r="AH5" s="186">
        <f t="shared" si="9"/>
        <v>2.0402434116917448E-2</v>
      </c>
      <c r="AI5" s="134">
        <f t="shared" si="10"/>
        <v>-1.7648105511133595E-3</v>
      </c>
      <c r="AJ5">
        <v>1710.18</v>
      </c>
      <c r="AK5" s="96">
        <v>0.3</v>
      </c>
      <c r="AL5" s="96">
        <v>56.6</v>
      </c>
    </row>
    <row r="6" spans="1:39">
      <c r="A6" s="203" t="s">
        <v>3152</v>
      </c>
      <c r="B6" s="202">
        <v>0.08</v>
      </c>
      <c r="C6" s="198">
        <v>0.1305</v>
      </c>
      <c r="D6" s="189">
        <f t="shared" si="11"/>
        <v>-5.0500000000000003E-2</v>
      </c>
      <c r="E6" s="202">
        <v>0.06</v>
      </c>
      <c r="F6" s="198">
        <v>0.1305</v>
      </c>
      <c r="G6" s="189">
        <f t="shared" si="0"/>
        <v>-7.0500000000000007E-2</v>
      </c>
      <c r="H6" s="202">
        <v>7.0000000000000007E-2</v>
      </c>
      <c r="I6" s="198">
        <v>0.1305</v>
      </c>
      <c r="J6" s="189">
        <f t="shared" si="1"/>
        <v>-6.0499999999999998E-2</v>
      </c>
      <c r="K6" s="202">
        <v>0.06</v>
      </c>
      <c r="L6" s="198">
        <v>0.1305</v>
      </c>
      <c r="M6" s="189">
        <f t="shared" si="2"/>
        <v>-7.0500000000000007E-2</v>
      </c>
      <c r="N6" s="202">
        <v>7.0000000000000007E-2</v>
      </c>
      <c r="O6" s="198">
        <v>0.1305</v>
      </c>
      <c r="P6" s="189">
        <f t="shared" si="3"/>
        <v>-6.0499999999999998E-2</v>
      </c>
      <c r="Q6" s="202">
        <v>0.06</v>
      </c>
      <c r="R6" s="198">
        <v>0.1305</v>
      </c>
      <c r="S6" s="189">
        <f t="shared" si="4"/>
        <v>-7.0500000000000007E-2</v>
      </c>
      <c r="T6" s="202">
        <v>0.09</v>
      </c>
      <c r="U6" s="198">
        <v>0.1305</v>
      </c>
      <c r="V6" s="189">
        <f t="shared" si="5"/>
        <v>-4.0500000000000008E-2</v>
      </c>
      <c r="W6" s="202">
        <v>0.08</v>
      </c>
      <c r="X6" s="198">
        <v>0.1305</v>
      </c>
      <c r="Y6" s="189">
        <f t="shared" si="6"/>
        <v>-5.0500000000000003E-2</v>
      </c>
      <c r="Z6" s="202">
        <v>0.09</v>
      </c>
      <c r="AA6" s="198">
        <v>0.1305</v>
      </c>
      <c r="AB6" s="189">
        <f t="shared" si="7"/>
        <v>-4.0500000000000008E-2</v>
      </c>
      <c r="AC6" s="202">
        <v>0.1</v>
      </c>
      <c r="AD6" s="198">
        <v>0.1305</v>
      </c>
      <c r="AE6" s="189">
        <f t="shared" si="8"/>
        <v>-3.0499999999999999E-2</v>
      </c>
      <c r="AF6" s="198">
        <f t="shared" si="12"/>
        <v>-5.4499999999999993E-2</v>
      </c>
      <c r="AG6" s="96">
        <v>3657.22</v>
      </c>
      <c r="AH6" s="186">
        <f t="shared" si="9"/>
        <v>9.7593635687287891E-2</v>
      </c>
      <c r="AI6" s="134">
        <f t="shared" si="10"/>
        <v>-5.3188531449571896E-3</v>
      </c>
      <c r="AJ6">
        <v>4342.83</v>
      </c>
      <c r="AK6" s="96">
        <v>0.23</v>
      </c>
      <c r="AL6" s="96">
        <v>-4.2699999999999996</v>
      </c>
    </row>
    <row r="7" spans="1:39">
      <c r="A7" s="203" t="s">
        <v>3153</v>
      </c>
      <c r="B7" s="202" t="s">
        <v>13</v>
      </c>
      <c r="C7" s="198">
        <v>0.1305</v>
      </c>
      <c r="D7" s="189" t="s">
        <v>13</v>
      </c>
      <c r="E7" s="202" t="s">
        <v>13</v>
      </c>
      <c r="F7" s="198">
        <v>0.1305</v>
      </c>
      <c r="G7" s="189" t="s">
        <v>13</v>
      </c>
      <c r="H7" s="202" t="s">
        <v>13</v>
      </c>
      <c r="I7" s="198">
        <v>0.1305</v>
      </c>
      <c r="J7" s="189" t="s">
        <v>13</v>
      </c>
      <c r="K7" s="202" t="s">
        <v>13</v>
      </c>
      <c r="L7" s="198">
        <v>0.1305</v>
      </c>
      <c r="M7" s="189" t="s">
        <v>13</v>
      </c>
      <c r="N7" s="202" t="s">
        <v>13</v>
      </c>
      <c r="O7" s="198">
        <v>0.1305</v>
      </c>
      <c r="P7" s="189" t="s">
        <v>13</v>
      </c>
      <c r="Q7" s="202" t="s">
        <v>13</v>
      </c>
      <c r="R7" s="198">
        <v>0.1305</v>
      </c>
      <c r="S7" s="189" t="s">
        <v>13</v>
      </c>
      <c r="T7" s="202" t="s">
        <v>13</v>
      </c>
      <c r="U7" s="198">
        <v>0.1305</v>
      </c>
      <c r="V7" s="189" t="s">
        <v>13</v>
      </c>
      <c r="W7" s="202">
        <v>0.06</v>
      </c>
      <c r="X7" s="198">
        <v>0.1305</v>
      </c>
      <c r="Y7" s="189">
        <f t="shared" si="6"/>
        <v>-7.0500000000000007E-2</v>
      </c>
      <c r="Z7" s="202">
        <v>0.06</v>
      </c>
      <c r="AA7" s="198">
        <v>0.1305</v>
      </c>
      <c r="AB7" s="189">
        <f t="shared" si="7"/>
        <v>-7.0500000000000007E-2</v>
      </c>
      <c r="AC7" s="202">
        <v>0.08</v>
      </c>
      <c r="AD7" s="198">
        <v>0.1305</v>
      </c>
      <c r="AE7" s="189">
        <f t="shared" si="8"/>
        <v>-5.0500000000000003E-2</v>
      </c>
      <c r="AF7" s="198">
        <f t="shared" si="12"/>
        <v>-6.3833333333333339E-2</v>
      </c>
      <c r="AG7" s="96">
        <v>1945.87</v>
      </c>
      <c r="AH7" s="186">
        <f t="shared" si="9"/>
        <v>5.1925924028311914E-2</v>
      </c>
      <c r="AI7" s="134">
        <f t="shared" si="10"/>
        <v>-3.3146048171405775E-3</v>
      </c>
      <c r="AJ7">
        <v>8885.7900000000009</v>
      </c>
      <c r="AK7" s="96">
        <v>41.02</v>
      </c>
      <c r="AL7" s="96">
        <v>-6.24</v>
      </c>
    </row>
    <row r="8" spans="1:39">
      <c r="A8" s="203" t="s">
        <v>3154</v>
      </c>
      <c r="B8" s="202">
        <v>0.53</v>
      </c>
      <c r="C8" s="198">
        <v>0.1305</v>
      </c>
      <c r="D8" s="189">
        <f t="shared" si="11"/>
        <v>0.39950000000000002</v>
      </c>
      <c r="E8" s="202">
        <v>0.31</v>
      </c>
      <c r="F8" s="198">
        <v>0.1305</v>
      </c>
      <c r="G8" s="189">
        <f t="shared" si="0"/>
        <v>0.17949999999999999</v>
      </c>
      <c r="H8" s="202">
        <v>0.27</v>
      </c>
      <c r="I8" s="198">
        <v>0.1305</v>
      </c>
      <c r="J8" s="189">
        <f t="shared" si="1"/>
        <v>0.13950000000000001</v>
      </c>
      <c r="K8" s="202">
        <v>0.24</v>
      </c>
      <c r="L8" s="198">
        <v>0.1305</v>
      </c>
      <c r="M8" s="189">
        <f t="shared" si="2"/>
        <v>0.10949999999999999</v>
      </c>
      <c r="N8" s="202">
        <v>0.19</v>
      </c>
      <c r="O8" s="198">
        <v>0.13</v>
      </c>
      <c r="P8" s="189">
        <f t="shared" si="3"/>
        <v>0.06</v>
      </c>
      <c r="Q8" s="202">
        <v>0.17</v>
      </c>
      <c r="R8" s="198">
        <v>0.1305</v>
      </c>
      <c r="S8" s="189">
        <f t="shared" si="4"/>
        <v>3.9500000000000007E-2</v>
      </c>
      <c r="T8" s="202">
        <v>0.17</v>
      </c>
      <c r="U8" s="198">
        <v>0.1305</v>
      </c>
      <c r="V8" s="189">
        <f t="shared" si="5"/>
        <v>3.9500000000000007E-2</v>
      </c>
      <c r="W8" s="202">
        <v>0.2</v>
      </c>
      <c r="X8" s="198">
        <v>0.1305</v>
      </c>
      <c r="Y8" s="189">
        <f t="shared" si="6"/>
        <v>6.9500000000000006E-2</v>
      </c>
      <c r="Z8" s="202">
        <v>0.21</v>
      </c>
      <c r="AA8" s="198">
        <v>0.1305</v>
      </c>
      <c r="AB8" s="189">
        <f t="shared" si="7"/>
        <v>7.9499999999999987E-2</v>
      </c>
      <c r="AC8" s="202">
        <v>0.1</v>
      </c>
      <c r="AD8" s="198">
        <v>0.1305</v>
      </c>
      <c r="AE8" s="189">
        <f t="shared" si="8"/>
        <v>-3.0499999999999999E-2</v>
      </c>
      <c r="AF8" s="198">
        <f t="shared" si="12"/>
        <v>0.10854999999999997</v>
      </c>
      <c r="AG8" s="96">
        <v>2834.35</v>
      </c>
      <c r="AH8" s="186">
        <f t="shared" si="9"/>
        <v>7.5635187741034018E-2</v>
      </c>
      <c r="AI8" s="134">
        <f t="shared" si="10"/>
        <v>8.2101996292892401E-3</v>
      </c>
      <c r="AJ8">
        <v>3555.76</v>
      </c>
      <c r="AK8" s="96">
        <v>0.94</v>
      </c>
      <c r="AL8" s="96" t="s">
        <v>13</v>
      </c>
    </row>
    <row r="9" spans="1:39">
      <c r="A9" s="203" t="s">
        <v>3155</v>
      </c>
      <c r="B9" s="202">
        <v>-7.0000000000000007E-2</v>
      </c>
      <c r="C9" s="198">
        <v>0.1305</v>
      </c>
      <c r="D9" s="189">
        <f t="shared" si="11"/>
        <v>-0.20050000000000001</v>
      </c>
      <c r="E9" s="202">
        <v>-0.04</v>
      </c>
      <c r="F9" s="198">
        <v>0.1305</v>
      </c>
      <c r="G9" s="189">
        <f t="shared" si="0"/>
        <v>-0.17050000000000001</v>
      </c>
      <c r="H9" s="202">
        <v>7.0000000000000007E-2</v>
      </c>
      <c r="I9" s="198">
        <v>0.1305</v>
      </c>
      <c r="J9" s="189">
        <f t="shared" si="1"/>
        <v>-6.0499999999999998E-2</v>
      </c>
      <c r="K9" s="202">
        <v>0.02</v>
      </c>
      <c r="L9" s="198">
        <v>0.1305</v>
      </c>
      <c r="M9" s="189">
        <f t="shared" si="2"/>
        <v>-0.1105</v>
      </c>
      <c r="N9" s="202">
        <v>0.04</v>
      </c>
      <c r="O9" s="198">
        <v>0.1305</v>
      </c>
      <c r="P9" s="189">
        <f t="shared" si="3"/>
        <v>-9.0499999999999997E-2</v>
      </c>
      <c r="Q9" s="202">
        <v>0.12</v>
      </c>
      <c r="R9" s="198">
        <v>0.1305</v>
      </c>
      <c r="S9" s="189">
        <f t="shared" si="4"/>
        <v>-1.0500000000000009E-2</v>
      </c>
      <c r="T9" s="202">
        <v>0.12</v>
      </c>
      <c r="U9" s="198">
        <v>0.1305</v>
      </c>
      <c r="V9" s="189">
        <f t="shared" si="5"/>
        <v>-1.0500000000000009E-2</v>
      </c>
      <c r="W9" s="202">
        <v>0.09</v>
      </c>
      <c r="X9" s="198">
        <v>0.1305</v>
      </c>
      <c r="Y9" s="189">
        <f t="shared" si="6"/>
        <v>-4.0500000000000008E-2</v>
      </c>
      <c r="Z9" s="202">
        <v>-0.02</v>
      </c>
      <c r="AA9" s="198">
        <v>0.1305</v>
      </c>
      <c r="AB9" s="189">
        <f t="shared" si="7"/>
        <v>-0.15049999999999999</v>
      </c>
      <c r="AC9" s="202">
        <v>0.11</v>
      </c>
      <c r="AD9" s="198">
        <v>0.1305</v>
      </c>
      <c r="AE9" s="189">
        <f t="shared" si="8"/>
        <v>-2.0500000000000004E-2</v>
      </c>
      <c r="AF9" s="198">
        <f t="shared" si="12"/>
        <v>-8.6499999999999994E-2</v>
      </c>
      <c r="AG9" s="96">
        <v>2109.98</v>
      </c>
      <c r="AH9" s="186">
        <f t="shared" si="9"/>
        <v>5.6305231686216234E-2</v>
      </c>
      <c r="AI9" s="134">
        <f t="shared" si="10"/>
        <v>-4.8704025408577035E-3</v>
      </c>
      <c r="AJ9">
        <v>3230.43</v>
      </c>
      <c r="AK9" s="96">
        <v>1.56</v>
      </c>
      <c r="AL9" s="96" t="s">
        <v>13</v>
      </c>
    </row>
    <row r="10" spans="1:39">
      <c r="A10" s="203" t="s">
        <v>3156</v>
      </c>
      <c r="B10" s="202" t="s">
        <v>13</v>
      </c>
      <c r="C10" s="198">
        <v>0.1305</v>
      </c>
      <c r="D10" s="189" t="s">
        <v>13</v>
      </c>
      <c r="E10" s="202" t="s">
        <v>13</v>
      </c>
      <c r="F10" s="198">
        <v>0.1305</v>
      </c>
      <c r="G10" s="189" t="s">
        <v>13</v>
      </c>
      <c r="H10" s="202" t="s">
        <v>13</v>
      </c>
      <c r="I10" s="198">
        <v>0.1305</v>
      </c>
      <c r="J10" s="189" t="s">
        <v>13</v>
      </c>
      <c r="K10" s="202" t="s">
        <v>13</v>
      </c>
      <c r="L10" s="198">
        <v>0.1305</v>
      </c>
      <c r="M10" s="189" t="s">
        <v>13</v>
      </c>
      <c r="N10" s="202" t="s">
        <v>13</v>
      </c>
      <c r="O10" s="198">
        <v>0.1305</v>
      </c>
      <c r="P10" s="189" t="s">
        <v>13</v>
      </c>
      <c r="Q10" s="202" t="s">
        <v>13</v>
      </c>
      <c r="R10" s="198">
        <v>0.1305</v>
      </c>
      <c r="S10" s="189" t="s">
        <v>13</v>
      </c>
      <c r="T10" s="202">
        <v>0.04</v>
      </c>
      <c r="U10" s="198">
        <v>0.1305</v>
      </c>
      <c r="V10" s="189">
        <f t="shared" si="5"/>
        <v>-9.0499999999999997E-2</v>
      </c>
      <c r="W10" s="202">
        <v>0.05</v>
      </c>
      <c r="X10" s="198">
        <v>0.1305</v>
      </c>
      <c r="Y10" s="189">
        <f t="shared" si="6"/>
        <v>-8.0500000000000002E-2</v>
      </c>
      <c r="Z10" s="202">
        <v>0.06</v>
      </c>
      <c r="AA10" s="198">
        <v>0.1305</v>
      </c>
      <c r="AB10" s="189">
        <f t="shared" si="7"/>
        <v>-7.0500000000000007E-2</v>
      </c>
      <c r="AC10" s="202">
        <v>7.0000000000000007E-2</v>
      </c>
      <c r="AD10" s="198">
        <v>0.1305</v>
      </c>
      <c r="AE10" s="189">
        <f t="shared" si="8"/>
        <v>-6.0499999999999998E-2</v>
      </c>
      <c r="AF10" s="198">
        <f t="shared" si="12"/>
        <v>-7.5499999999999998E-2</v>
      </c>
      <c r="AG10" s="96">
        <v>311.81</v>
      </c>
      <c r="AH10" s="186">
        <f t="shared" si="9"/>
        <v>8.3207112352150659E-3</v>
      </c>
      <c r="AI10" s="134">
        <f t="shared" si="10"/>
        <v>-6.2821369825873748E-4</v>
      </c>
      <c r="AJ10">
        <v>628.91</v>
      </c>
      <c r="AK10" s="96">
        <v>0</v>
      </c>
      <c r="AL10" s="96">
        <v>4.0599999999999996</v>
      </c>
    </row>
    <row r="11" spans="1:39">
      <c r="A11" s="203" t="s">
        <v>3157</v>
      </c>
      <c r="B11" s="202">
        <v>0.16</v>
      </c>
      <c r="C11" s="198">
        <v>0.1305</v>
      </c>
      <c r="D11" s="189">
        <f t="shared" si="11"/>
        <v>2.9499999999999998E-2</v>
      </c>
      <c r="E11" s="202">
        <v>0.18</v>
      </c>
      <c r="F11" s="198">
        <v>0.1305</v>
      </c>
      <c r="G11" s="189">
        <f t="shared" si="0"/>
        <v>4.9499999999999988E-2</v>
      </c>
      <c r="H11" s="202">
        <v>0.12</v>
      </c>
      <c r="I11" s="198">
        <v>0.1305</v>
      </c>
      <c r="J11" s="189">
        <f t="shared" si="1"/>
        <v>-1.0500000000000009E-2</v>
      </c>
      <c r="K11" s="202">
        <v>7.0000000000000007E-2</v>
      </c>
      <c r="L11" s="198">
        <v>0.1305</v>
      </c>
      <c r="M11" s="189">
        <f t="shared" si="2"/>
        <v>-6.0499999999999998E-2</v>
      </c>
      <c r="N11" s="202">
        <v>0.05</v>
      </c>
      <c r="O11" s="198">
        <v>0.1305</v>
      </c>
      <c r="P11" s="189">
        <f t="shared" si="3"/>
        <v>-8.0500000000000002E-2</v>
      </c>
      <c r="Q11" s="202">
        <v>0.04</v>
      </c>
      <c r="R11" s="198">
        <v>0.1305</v>
      </c>
      <c r="S11" s="189">
        <f t="shared" si="4"/>
        <v>-9.0499999999999997E-2</v>
      </c>
      <c r="T11" s="202">
        <v>7.0000000000000007E-2</v>
      </c>
      <c r="U11" s="198">
        <v>0.1305</v>
      </c>
      <c r="V11" s="189">
        <f t="shared" si="5"/>
        <v>-6.0499999999999998E-2</v>
      </c>
      <c r="W11" s="202">
        <v>7.0000000000000007E-2</v>
      </c>
      <c r="X11" s="198">
        <v>0.1305</v>
      </c>
      <c r="Y11" s="189">
        <f t="shared" si="6"/>
        <v>-6.0499999999999998E-2</v>
      </c>
      <c r="Z11" s="202">
        <v>0.09</v>
      </c>
      <c r="AA11" s="198">
        <v>0.1305</v>
      </c>
      <c r="AB11" s="189">
        <f t="shared" si="7"/>
        <v>-4.0500000000000008E-2</v>
      </c>
      <c r="AC11" s="202">
        <v>0.1</v>
      </c>
      <c r="AD11" s="198">
        <v>0.1305</v>
      </c>
      <c r="AE11" s="189">
        <f t="shared" si="8"/>
        <v>-3.0499999999999999E-2</v>
      </c>
      <c r="AF11" s="198">
        <f t="shared" si="12"/>
        <v>-3.5499999999999997E-2</v>
      </c>
      <c r="AG11" s="96">
        <v>590.38</v>
      </c>
      <c r="AH11" s="186">
        <f t="shared" si="9"/>
        <v>1.5754406526558705E-2</v>
      </c>
      <c r="AI11" s="134">
        <f t="shared" si="10"/>
        <v>-5.5928143169283395E-4</v>
      </c>
      <c r="AJ11">
        <v>753.66</v>
      </c>
      <c r="AK11" s="96">
        <v>0.49</v>
      </c>
      <c r="AL11" s="96">
        <v>-1.59</v>
      </c>
    </row>
    <row r="12" spans="1:39">
      <c r="A12" s="203" t="s">
        <v>3158</v>
      </c>
      <c r="B12" s="202">
        <v>0.1</v>
      </c>
      <c r="C12" s="198">
        <v>0.1305</v>
      </c>
      <c r="D12" s="189">
        <f t="shared" si="11"/>
        <v>-3.0499999999999999E-2</v>
      </c>
      <c r="E12" s="202">
        <v>0.12</v>
      </c>
      <c r="F12" s="198">
        <v>0.1305</v>
      </c>
      <c r="G12" s="189">
        <f t="shared" si="0"/>
        <v>-1.0500000000000009E-2</v>
      </c>
      <c r="H12" s="202">
        <v>0.13</v>
      </c>
      <c r="I12" s="198">
        <v>0.1305</v>
      </c>
      <c r="J12" s="189">
        <f t="shared" si="1"/>
        <v>-5.0000000000000044E-4</v>
      </c>
      <c r="K12" s="202">
        <v>0.16</v>
      </c>
      <c r="L12" s="198">
        <v>0.1305</v>
      </c>
      <c r="M12" s="189">
        <f t="shared" si="2"/>
        <v>2.9499999999999998E-2</v>
      </c>
      <c r="N12" s="202">
        <v>0.17</v>
      </c>
      <c r="O12" s="198">
        <v>0.1305</v>
      </c>
      <c r="P12" s="189">
        <f t="shared" si="3"/>
        <v>3.9500000000000007E-2</v>
      </c>
      <c r="Q12" s="202">
        <v>0.18</v>
      </c>
      <c r="R12" s="198">
        <v>0.1305</v>
      </c>
      <c r="S12" s="189">
        <f t="shared" si="4"/>
        <v>4.9499999999999988E-2</v>
      </c>
      <c r="T12" s="202">
        <v>0.22</v>
      </c>
      <c r="U12" s="198">
        <v>0.1305</v>
      </c>
      <c r="V12" s="189">
        <f t="shared" si="5"/>
        <v>8.9499999999999996E-2</v>
      </c>
      <c r="W12" s="202">
        <v>0.24</v>
      </c>
      <c r="X12" s="198">
        <v>0.1305</v>
      </c>
      <c r="Y12" s="189">
        <f t="shared" si="6"/>
        <v>0.10949999999999999</v>
      </c>
      <c r="Z12" s="202">
        <v>0.2</v>
      </c>
      <c r="AA12" s="198">
        <v>0.1305</v>
      </c>
      <c r="AB12" s="189">
        <f t="shared" si="7"/>
        <v>6.9500000000000006E-2</v>
      </c>
      <c r="AC12" s="202">
        <v>0.19</v>
      </c>
      <c r="AD12" s="198">
        <v>0.1305</v>
      </c>
      <c r="AE12" s="189">
        <f t="shared" si="8"/>
        <v>5.9499999999999997E-2</v>
      </c>
      <c r="AF12" s="198">
        <f t="shared" si="12"/>
        <v>4.0499999999999994E-2</v>
      </c>
      <c r="AG12" s="96">
        <v>315.55</v>
      </c>
      <c r="AH12" s="186">
        <f t="shared" si="9"/>
        <v>8.4205138714990337E-3</v>
      </c>
      <c r="AI12" s="134">
        <f t="shared" si="10"/>
        <v>3.4103081179571082E-4</v>
      </c>
      <c r="AJ12">
        <v>386.96</v>
      </c>
      <c r="AK12" s="96">
        <v>0.01</v>
      </c>
      <c r="AL12" s="96">
        <v>6.81</v>
      </c>
    </row>
    <row r="13" spans="1:39">
      <c r="A13" s="203" t="s">
        <v>3159</v>
      </c>
      <c r="B13" s="202" t="s">
        <v>13</v>
      </c>
      <c r="C13" s="198">
        <v>0.1305</v>
      </c>
      <c r="D13" s="189" t="s">
        <v>13</v>
      </c>
      <c r="E13" s="202">
        <v>0.04</v>
      </c>
      <c r="F13" s="198">
        <v>0.1305</v>
      </c>
      <c r="G13" s="189">
        <f t="shared" si="0"/>
        <v>-9.0499999999999997E-2</v>
      </c>
      <c r="H13" s="202">
        <v>0.04</v>
      </c>
      <c r="I13" s="198">
        <v>0.1305</v>
      </c>
      <c r="J13" s="189">
        <f t="shared" si="1"/>
        <v>-9.0499999999999997E-2</v>
      </c>
      <c r="K13" s="202">
        <v>0.04</v>
      </c>
      <c r="L13" s="198">
        <v>0.1305</v>
      </c>
      <c r="M13" s="189">
        <f t="shared" si="2"/>
        <v>-9.0499999999999997E-2</v>
      </c>
      <c r="N13" s="202">
        <v>0.04</v>
      </c>
      <c r="O13" s="198">
        <v>0.1305</v>
      </c>
      <c r="P13" s="189">
        <f t="shared" si="3"/>
        <v>-9.0499999999999997E-2</v>
      </c>
      <c r="Q13" s="202">
        <v>0.04</v>
      </c>
      <c r="R13" s="198">
        <v>0.1305</v>
      </c>
      <c r="S13" s="189">
        <f t="shared" si="4"/>
        <v>-9.0499999999999997E-2</v>
      </c>
      <c r="T13" s="202">
        <v>7.0000000000000007E-2</v>
      </c>
      <c r="U13" s="198">
        <v>0.1305</v>
      </c>
      <c r="V13" s="189">
        <f t="shared" si="5"/>
        <v>-6.0499999999999998E-2</v>
      </c>
      <c r="W13" s="202">
        <v>7.0000000000000007E-2</v>
      </c>
      <c r="X13" s="198">
        <v>0.1305</v>
      </c>
      <c r="Y13" s="189">
        <f t="shared" si="6"/>
        <v>-6.0499999999999998E-2</v>
      </c>
      <c r="Z13" s="202">
        <v>7.0000000000000007E-2</v>
      </c>
      <c r="AA13" s="198">
        <v>0.1305</v>
      </c>
      <c r="AB13" s="189">
        <f t="shared" si="7"/>
        <v>-6.0499999999999998E-2</v>
      </c>
      <c r="AC13" s="202">
        <v>0.06</v>
      </c>
      <c r="AD13" s="198">
        <v>0.1305</v>
      </c>
      <c r="AE13" s="189">
        <f t="shared" si="8"/>
        <v>-7.0500000000000007E-2</v>
      </c>
      <c r="AF13" s="198">
        <f t="shared" si="12"/>
        <v>-7.8277777777777779E-2</v>
      </c>
      <c r="AG13" s="96">
        <v>9743.3700000000008</v>
      </c>
      <c r="AH13" s="186">
        <f t="shared" si="9"/>
        <v>0.26000374660164016</v>
      </c>
      <c r="AI13" s="134">
        <f t="shared" si="10"/>
        <v>-2.0352515497872835E-2</v>
      </c>
      <c r="AJ13">
        <v>11238.6</v>
      </c>
      <c r="AK13" s="96">
        <v>2.85</v>
      </c>
      <c r="AL13" s="96" t="s">
        <v>13</v>
      </c>
    </row>
    <row r="14" spans="1:39">
      <c r="A14" s="203" t="s">
        <v>3160</v>
      </c>
      <c r="B14" s="202">
        <v>7.0000000000000007E-2</v>
      </c>
      <c r="C14" s="198">
        <v>0.1305</v>
      </c>
      <c r="D14" s="189">
        <f t="shared" si="11"/>
        <v>-6.0499999999999998E-2</v>
      </c>
      <c r="E14" s="202">
        <v>0.11</v>
      </c>
      <c r="F14" s="198">
        <v>0.1305</v>
      </c>
      <c r="G14" s="189">
        <f t="shared" si="0"/>
        <v>-2.0500000000000004E-2</v>
      </c>
      <c r="H14" s="202">
        <v>0.14000000000000001</v>
      </c>
      <c r="I14" s="198">
        <v>0.1305</v>
      </c>
      <c r="J14" s="189">
        <f t="shared" si="1"/>
        <v>9.5000000000000084E-3</v>
      </c>
      <c r="K14" s="202">
        <v>0.1</v>
      </c>
      <c r="L14" s="198">
        <v>0.1305</v>
      </c>
      <c r="M14" s="189">
        <f t="shared" si="2"/>
        <v>-3.0499999999999999E-2</v>
      </c>
      <c r="N14" s="202">
        <v>0.18</v>
      </c>
      <c r="O14" s="198">
        <v>0.1305</v>
      </c>
      <c r="P14" s="189">
        <f t="shared" si="3"/>
        <v>4.9499999999999988E-2</v>
      </c>
      <c r="Q14" s="202">
        <v>0.02</v>
      </c>
      <c r="R14" s="198">
        <v>0.1305</v>
      </c>
      <c r="S14" s="189">
        <f t="shared" si="4"/>
        <v>-0.1105</v>
      </c>
      <c r="T14" s="202">
        <v>0.04</v>
      </c>
      <c r="U14" s="198">
        <v>0.1305</v>
      </c>
      <c r="V14" s="189">
        <f t="shared" si="5"/>
        <v>-9.0499999999999997E-2</v>
      </c>
      <c r="W14" s="202">
        <v>7.0000000000000007E-2</v>
      </c>
      <c r="X14" s="198">
        <v>0.1305</v>
      </c>
      <c r="Y14" s="189">
        <f t="shared" si="6"/>
        <v>-6.0499999999999998E-2</v>
      </c>
      <c r="Z14" s="202">
        <v>0.06</v>
      </c>
      <c r="AA14" s="198">
        <v>0.1305</v>
      </c>
      <c r="AB14" s="189">
        <f t="shared" si="7"/>
        <v>-7.0500000000000007E-2</v>
      </c>
      <c r="AC14" s="202">
        <v>0.04</v>
      </c>
      <c r="AD14" s="198">
        <v>0.1305</v>
      </c>
      <c r="AE14" s="189">
        <f t="shared" si="8"/>
        <v>-9.0499999999999997E-2</v>
      </c>
      <c r="AF14" s="198">
        <f t="shared" si="12"/>
        <v>-4.7500000000000001E-2</v>
      </c>
      <c r="AG14" s="96">
        <v>225.31</v>
      </c>
      <c r="AH14" s="186">
        <f t="shared" si="9"/>
        <v>6.0124417061874422E-3</v>
      </c>
      <c r="AI14" s="134">
        <f t="shared" si="10"/>
        <v>-2.8559098104390351E-4</v>
      </c>
      <c r="AJ14">
        <v>456.93</v>
      </c>
      <c r="AK14" s="96">
        <v>0.75</v>
      </c>
      <c r="AL14" s="96">
        <v>4.4400000000000004</v>
      </c>
    </row>
    <row r="15" spans="1:39">
      <c r="A15" s="203" t="s">
        <v>3161</v>
      </c>
      <c r="B15" s="202">
        <v>0.12089999999999999</v>
      </c>
      <c r="C15" s="198">
        <v>0.1305</v>
      </c>
      <c r="D15" s="189">
        <f t="shared" si="11"/>
        <v>-9.6000000000000113E-3</v>
      </c>
      <c r="E15" s="202">
        <v>0.11</v>
      </c>
      <c r="F15" s="198">
        <v>0.1305</v>
      </c>
      <c r="G15" s="189">
        <f t="shared" si="0"/>
        <v>-2.0500000000000004E-2</v>
      </c>
      <c r="H15" s="202">
        <v>0.03</v>
      </c>
      <c r="I15" s="198">
        <v>0.1305</v>
      </c>
      <c r="J15" s="189">
        <f t="shared" si="1"/>
        <v>-0.10050000000000001</v>
      </c>
      <c r="K15" s="202">
        <v>0.08</v>
      </c>
      <c r="L15" s="198">
        <v>0.1305</v>
      </c>
      <c r="M15" s="189">
        <f t="shared" si="2"/>
        <v>-5.0500000000000003E-2</v>
      </c>
      <c r="N15" s="202">
        <v>0.1</v>
      </c>
      <c r="O15" s="198">
        <v>0.1305</v>
      </c>
      <c r="P15" s="189">
        <f t="shared" si="3"/>
        <v>-3.0499999999999999E-2</v>
      </c>
      <c r="Q15" s="202">
        <v>0.14000000000000001</v>
      </c>
      <c r="R15" s="198">
        <v>0.1305</v>
      </c>
      <c r="S15" s="189">
        <f t="shared" si="4"/>
        <v>9.5000000000000084E-3</v>
      </c>
      <c r="T15" s="202">
        <v>0.21</v>
      </c>
      <c r="U15" s="198">
        <v>0.1305</v>
      </c>
      <c r="V15" s="189">
        <f t="shared" si="5"/>
        <v>7.9499999999999987E-2</v>
      </c>
      <c r="W15" s="202">
        <v>0.14000000000000001</v>
      </c>
      <c r="X15" s="198">
        <v>0.1305</v>
      </c>
      <c r="Y15" s="189">
        <f t="shared" si="6"/>
        <v>9.5000000000000084E-3</v>
      </c>
      <c r="Z15" s="202">
        <v>0.09</v>
      </c>
      <c r="AA15" s="198">
        <v>0.1305</v>
      </c>
      <c r="AB15" s="189">
        <f t="shared" si="7"/>
        <v>-4.0500000000000008E-2</v>
      </c>
      <c r="AC15" s="202">
        <v>0.09</v>
      </c>
      <c r="AD15" s="198">
        <v>0.1305</v>
      </c>
      <c r="AE15" s="189">
        <f t="shared" si="8"/>
        <v>-4.0500000000000008E-2</v>
      </c>
      <c r="AF15" s="198">
        <f t="shared" si="12"/>
        <v>-1.9410000000000004E-2</v>
      </c>
      <c r="AG15" s="96">
        <v>212.91</v>
      </c>
      <c r="AH15" s="186">
        <f t="shared" si="9"/>
        <v>5.6815452650320368E-3</v>
      </c>
      <c r="AI15" s="134">
        <f t="shared" si="10"/>
        <v>-1.1027879359427186E-4</v>
      </c>
      <c r="AJ15">
        <v>240.44</v>
      </c>
      <c r="AK15" s="96">
        <v>1.27</v>
      </c>
      <c r="AL15" s="96">
        <v>7.52</v>
      </c>
    </row>
    <row r="16" spans="1:39">
      <c r="A16" s="203" t="s">
        <v>3162</v>
      </c>
      <c r="B16" s="202" t="s">
        <v>13</v>
      </c>
      <c r="C16" s="198">
        <v>0.1305</v>
      </c>
      <c r="D16" s="189" t="s">
        <v>13</v>
      </c>
      <c r="E16" s="202">
        <v>7.0000000000000007E-2</v>
      </c>
      <c r="F16" s="198">
        <v>0.1305</v>
      </c>
      <c r="G16" s="189">
        <f t="shared" si="0"/>
        <v>-6.0499999999999998E-2</v>
      </c>
      <c r="H16" s="202">
        <v>0.05</v>
      </c>
      <c r="I16" s="198">
        <v>0.1305</v>
      </c>
      <c r="J16" s="189">
        <f t="shared" si="1"/>
        <v>-8.0500000000000002E-2</v>
      </c>
      <c r="K16" s="202">
        <v>0.02</v>
      </c>
      <c r="L16" s="198">
        <v>0.1305</v>
      </c>
      <c r="M16" s="189">
        <f t="shared" si="2"/>
        <v>-0.1105</v>
      </c>
      <c r="N16" s="202">
        <v>0.01</v>
      </c>
      <c r="O16" s="198">
        <v>0.1305</v>
      </c>
      <c r="P16" s="189">
        <f t="shared" si="3"/>
        <v>-0.12050000000000001</v>
      </c>
      <c r="Q16" s="202">
        <v>0.01</v>
      </c>
      <c r="R16" s="198">
        <v>0.1305</v>
      </c>
      <c r="S16" s="189">
        <f t="shared" si="4"/>
        <v>-0.12050000000000001</v>
      </c>
      <c r="T16" s="202">
        <v>0.03</v>
      </c>
      <c r="U16" s="198">
        <v>0.1305</v>
      </c>
      <c r="V16" s="189">
        <f t="shared" si="5"/>
        <v>-0.10050000000000001</v>
      </c>
      <c r="W16" s="202">
        <v>0.08</v>
      </c>
      <c r="X16" s="198">
        <v>0.1305</v>
      </c>
      <c r="Y16" s="189">
        <f t="shared" si="6"/>
        <v>-5.0500000000000003E-2</v>
      </c>
      <c r="Z16" s="202">
        <v>0.09</v>
      </c>
      <c r="AA16" s="198">
        <v>0.1305</v>
      </c>
      <c r="AB16" s="189">
        <f t="shared" si="7"/>
        <v>-4.0500000000000008E-2</v>
      </c>
      <c r="AC16" s="202">
        <v>0.14000000000000001</v>
      </c>
      <c r="AD16" s="198">
        <v>0.1305</v>
      </c>
      <c r="AE16" s="189">
        <f t="shared" si="8"/>
        <v>9.5000000000000084E-3</v>
      </c>
      <c r="AF16" s="198">
        <f t="shared" si="12"/>
        <v>-7.4944444444444425E-2</v>
      </c>
      <c r="AG16" s="96">
        <v>509.72</v>
      </c>
      <c r="AH16" s="186">
        <f t="shared" si="9"/>
        <v>1.3601978547236533E-2</v>
      </c>
      <c r="AI16" s="134">
        <f t="shared" si="10"/>
        <v>-1.0193927255678931E-3</v>
      </c>
      <c r="AJ16">
        <v>851.04</v>
      </c>
      <c r="AK16" s="96">
        <v>0</v>
      </c>
      <c r="AL16" s="96">
        <v>-5.09</v>
      </c>
    </row>
    <row r="17" spans="1:38">
      <c r="A17" s="203" t="s">
        <v>3163</v>
      </c>
      <c r="B17" s="202">
        <v>0.09</v>
      </c>
      <c r="C17" s="198">
        <v>0.1305</v>
      </c>
      <c r="D17" s="189">
        <f t="shared" si="11"/>
        <v>-4.0500000000000008E-2</v>
      </c>
      <c r="E17" s="202">
        <v>0.09</v>
      </c>
      <c r="F17" s="198">
        <v>0.1305</v>
      </c>
      <c r="G17" s="189">
        <f t="shared" si="0"/>
        <v>-4.0500000000000008E-2</v>
      </c>
      <c r="H17" s="202">
        <v>7.0000000000000007E-2</v>
      </c>
      <c r="I17" s="198">
        <v>0.1305</v>
      </c>
      <c r="J17" s="189">
        <f t="shared" si="1"/>
        <v>-6.0499999999999998E-2</v>
      </c>
      <c r="K17" s="202">
        <v>0.05</v>
      </c>
      <c r="L17" s="198">
        <v>0.1305</v>
      </c>
      <c r="M17" s="189">
        <f t="shared" si="2"/>
        <v>-8.0500000000000002E-2</v>
      </c>
      <c r="N17" s="202">
        <v>0.03</v>
      </c>
      <c r="O17" s="198">
        <v>0.1305</v>
      </c>
      <c r="P17" s="189">
        <f t="shared" si="3"/>
        <v>-0.10050000000000001</v>
      </c>
      <c r="Q17" s="202">
        <v>0.04</v>
      </c>
      <c r="R17" s="198">
        <v>0.1305</v>
      </c>
      <c r="S17" s="189">
        <f t="shared" si="4"/>
        <v>-9.0499999999999997E-2</v>
      </c>
      <c r="T17" s="202">
        <v>0.01</v>
      </c>
      <c r="U17" s="198">
        <v>0.1305</v>
      </c>
      <c r="V17" s="189">
        <f t="shared" si="5"/>
        <v>-0.12050000000000001</v>
      </c>
      <c r="W17" s="202">
        <v>0.04</v>
      </c>
      <c r="X17" s="198">
        <v>0.1305</v>
      </c>
      <c r="Y17" s="189">
        <f t="shared" si="6"/>
        <v>-9.0499999999999997E-2</v>
      </c>
      <c r="Z17" s="202">
        <v>0.04</v>
      </c>
      <c r="AA17" s="198">
        <v>0.1305</v>
      </c>
      <c r="AB17" s="189">
        <f t="shared" si="7"/>
        <v>-9.0499999999999997E-2</v>
      </c>
      <c r="AC17" s="202">
        <v>0.04</v>
      </c>
      <c r="AD17" s="198">
        <v>0.1305</v>
      </c>
      <c r="AE17" s="189">
        <f t="shared" si="8"/>
        <v>-9.0499999999999997E-2</v>
      </c>
      <c r="AF17" s="198">
        <f t="shared" si="12"/>
        <v>-8.0500000000000016E-2</v>
      </c>
      <c r="AG17" s="96">
        <v>883.65</v>
      </c>
      <c r="AH17" s="186">
        <f t="shared" si="9"/>
        <v>2.3580374211852707E-2</v>
      </c>
      <c r="AI17" s="134">
        <f t="shared" si="10"/>
        <v>-1.8982201240541432E-3</v>
      </c>
      <c r="AJ17">
        <v>1185.6300000000001</v>
      </c>
      <c r="AK17" s="96">
        <v>7.75</v>
      </c>
      <c r="AL17" s="96" t="s">
        <v>13</v>
      </c>
    </row>
    <row r="18" spans="1:38">
      <c r="A18" s="203" t="s">
        <v>3164</v>
      </c>
      <c r="B18" s="202">
        <v>0.02</v>
      </c>
      <c r="C18" s="198">
        <v>0.1305</v>
      </c>
      <c r="D18" s="189">
        <f t="shared" si="11"/>
        <v>-0.1105</v>
      </c>
      <c r="E18" s="202">
        <v>0.02</v>
      </c>
      <c r="F18" s="198">
        <v>0.1305</v>
      </c>
      <c r="G18" s="189">
        <f t="shared" si="0"/>
        <v>-0.1105</v>
      </c>
      <c r="H18" s="202">
        <v>7.0000000000000007E-2</v>
      </c>
      <c r="I18" s="198">
        <v>0.1305</v>
      </c>
      <c r="J18" s="189">
        <f t="shared" si="1"/>
        <v>-6.0499999999999998E-2</v>
      </c>
      <c r="K18" s="202">
        <v>0</v>
      </c>
      <c r="L18" s="198">
        <v>0.1305</v>
      </c>
      <c r="M18" s="189">
        <f t="shared" si="2"/>
        <v>-0.1305</v>
      </c>
      <c r="N18" s="202">
        <v>0</v>
      </c>
      <c r="O18" s="198">
        <v>0.1305</v>
      </c>
      <c r="P18" s="189">
        <f t="shared" si="3"/>
        <v>-0.1305</v>
      </c>
      <c r="Q18" s="202">
        <v>-0.02</v>
      </c>
      <c r="R18" s="198">
        <v>0.1305</v>
      </c>
      <c r="S18" s="189">
        <f t="shared" si="4"/>
        <v>-0.15049999999999999</v>
      </c>
      <c r="T18" s="202">
        <v>0.02</v>
      </c>
      <c r="U18" s="198">
        <v>0.1305</v>
      </c>
      <c r="V18" s="189">
        <f t="shared" si="5"/>
        <v>-0.1105</v>
      </c>
      <c r="W18" s="202">
        <v>0</v>
      </c>
      <c r="X18" s="198">
        <v>0.1305</v>
      </c>
      <c r="Y18" s="189">
        <f t="shared" si="6"/>
        <v>-0.1305</v>
      </c>
      <c r="Z18" s="202">
        <v>-0.02</v>
      </c>
      <c r="AA18" s="198">
        <v>0.1305</v>
      </c>
      <c r="AB18" s="189">
        <f t="shared" si="7"/>
        <v>-0.15049999999999999</v>
      </c>
      <c r="AC18" s="202"/>
      <c r="AD18" s="198">
        <v>0.1305</v>
      </c>
      <c r="AE18" s="189">
        <f t="shared" si="8"/>
        <v>-0.1305</v>
      </c>
      <c r="AF18" s="198">
        <f t="shared" si="12"/>
        <v>-0.12150000000000001</v>
      </c>
      <c r="AG18" s="96">
        <v>329.48</v>
      </c>
      <c r="AH18" s="186">
        <f t="shared" si="9"/>
        <v>8.7922386638615169E-3</v>
      </c>
      <c r="AI18" s="134">
        <f t="shared" si="10"/>
        <v>-1.0682569976591743E-3</v>
      </c>
      <c r="AJ18">
        <v>4198.71</v>
      </c>
      <c r="AK18" s="96">
        <v>0.21</v>
      </c>
      <c r="AL18" s="96">
        <v>-22.17</v>
      </c>
    </row>
    <row r="19" spans="1:38">
      <c r="A19" s="203" t="s">
        <v>3165</v>
      </c>
      <c r="B19" s="202">
        <v>-0.1429</v>
      </c>
      <c r="C19" s="198">
        <v>0.1305</v>
      </c>
      <c r="D19" s="189">
        <f t="shared" si="11"/>
        <v>-0.27339999999999998</v>
      </c>
      <c r="E19" s="202">
        <v>0.05</v>
      </c>
      <c r="F19" s="198">
        <v>0.1305</v>
      </c>
      <c r="G19" s="189">
        <f t="shared" si="0"/>
        <v>-8.0500000000000002E-2</v>
      </c>
      <c r="H19" s="202">
        <v>0.14000000000000001</v>
      </c>
      <c r="I19" s="198">
        <v>0.1305</v>
      </c>
      <c r="J19" s="189">
        <f t="shared" si="1"/>
        <v>9.5000000000000084E-3</v>
      </c>
      <c r="K19" s="202">
        <v>0.14000000000000001</v>
      </c>
      <c r="L19" s="198">
        <v>0.1305</v>
      </c>
      <c r="M19" s="189">
        <f t="shared" si="2"/>
        <v>9.5000000000000084E-3</v>
      </c>
      <c r="N19" s="202">
        <v>0.11</v>
      </c>
      <c r="O19" s="198">
        <v>0.1305</v>
      </c>
      <c r="P19" s="189">
        <f t="shared" si="3"/>
        <v>-2.0500000000000004E-2</v>
      </c>
      <c r="Q19" s="202">
        <v>0.15</v>
      </c>
      <c r="R19" s="198">
        <v>0.1305</v>
      </c>
      <c r="S19" s="189">
        <f t="shared" si="4"/>
        <v>1.949999999999999E-2</v>
      </c>
      <c r="T19" s="202">
        <v>0.22</v>
      </c>
      <c r="U19" s="198">
        <v>0.1305</v>
      </c>
      <c r="V19" s="189">
        <f t="shared" si="5"/>
        <v>8.9499999999999996E-2</v>
      </c>
      <c r="W19" s="202">
        <v>0.33</v>
      </c>
      <c r="X19" s="198">
        <v>0.1305</v>
      </c>
      <c r="Y19" s="189">
        <f t="shared" si="6"/>
        <v>0.19950000000000001</v>
      </c>
      <c r="Z19" s="202">
        <v>0.28999999999999998</v>
      </c>
      <c r="AA19" s="198">
        <v>0.1305</v>
      </c>
      <c r="AB19" s="189">
        <f t="shared" si="7"/>
        <v>0.15949999999999998</v>
      </c>
      <c r="AC19" s="202">
        <v>0.27</v>
      </c>
      <c r="AD19" s="198">
        <v>0.1305</v>
      </c>
      <c r="AE19" s="189">
        <f t="shared" si="8"/>
        <v>0.13950000000000001</v>
      </c>
      <c r="AF19" s="198">
        <f t="shared" si="12"/>
        <v>2.521E-2</v>
      </c>
      <c r="AG19" s="96">
        <v>43.47</v>
      </c>
      <c r="AH19" s="186">
        <f t="shared" si="9"/>
        <v>1.1600055078246332E-3</v>
      </c>
      <c r="AI19" s="134">
        <f t="shared" si="10"/>
        <v>2.9243738852259005E-5</v>
      </c>
      <c r="AJ19">
        <v>67.53</v>
      </c>
      <c r="AK19" s="96">
        <v>0.02</v>
      </c>
      <c r="AL19" s="96">
        <v>-0.08</v>
      </c>
    </row>
    <row r="20" spans="1:38">
      <c r="A20" s="203" t="s">
        <v>3166</v>
      </c>
      <c r="B20" s="202">
        <v>0.23</v>
      </c>
      <c r="C20" s="198">
        <v>0.1305</v>
      </c>
      <c r="D20" s="189">
        <f t="shared" si="11"/>
        <v>9.9500000000000005E-2</v>
      </c>
      <c r="E20" s="202">
        <v>0.28000000000000003</v>
      </c>
      <c r="F20" s="198">
        <v>0.1305</v>
      </c>
      <c r="G20" s="189">
        <f t="shared" si="0"/>
        <v>0.14950000000000002</v>
      </c>
      <c r="H20" s="202">
        <v>0.32</v>
      </c>
      <c r="I20" s="198">
        <v>0.1305</v>
      </c>
      <c r="J20" s="189">
        <f t="shared" si="1"/>
        <v>0.1895</v>
      </c>
      <c r="K20" s="202">
        <v>0.37</v>
      </c>
      <c r="L20" s="198">
        <v>0.1305</v>
      </c>
      <c r="M20" s="189">
        <f t="shared" si="2"/>
        <v>0.23949999999999999</v>
      </c>
      <c r="N20" s="202">
        <v>0.34</v>
      </c>
      <c r="O20" s="198">
        <v>0.1305</v>
      </c>
      <c r="P20" s="189">
        <f t="shared" si="3"/>
        <v>0.20950000000000002</v>
      </c>
      <c r="Q20" s="202">
        <v>0.31</v>
      </c>
      <c r="R20" s="198">
        <v>0.1305</v>
      </c>
      <c r="S20" s="189">
        <f t="shared" si="4"/>
        <v>0.17949999999999999</v>
      </c>
      <c r="T20" s="202">
        <v>0.25</v>
      </c>
      <c r="U20" s="198">
        <v>0.1305</v>
      </c>
      <c r="V20" s="189">
        <f t="shared" si="5"/>
        <v>0.1195</v>
      </c>
      <c r="W20" s="202">
        <v>0.18</v>
      </c>
      <c r="X20" s="198">
        <v>0.1305</v>
      </c>
      <c r="Y20" s="189">
        <f t="shared" si="6"/>
        <v>4.9499999999999988E-2</v>
      </c>
      <c r="Z20" s="202">
        <v>0.12</v>
      </c>
      <c r="AA20" s="198">
        <v>0.1305</v>
      </c>
      <c r="AB20" s="189">
        <f t="shared" si="7"/>
        <v>-1.0500000000000009E-2</v>
      </c>
      <c r="AC20" s="202">
        <v>0.17</v>
      </c>
      <c r="AD20" s="198">
        <v>0.1305</v>
      </c>
      <c r="AE20" s="189">
        <f t="shared" si="8"/>
        <v>3.9500000000000007E-2</v>
      </c>
      <c r="AF20" s="198">
        <f t="shared" si="12"/>
        <v>0.1265</v>
      </c>
      <c r="AG20" s="96">
        <v>87.3</v>
      </c>
      <c r="AH20" s="186">
        <f t="shared" si="9"/>
        <v>2.3296176865215202E-3</v>
      </c>
      <c r="AI20" s="134">
        <f t="shared" si="10"/>
        <v>2.9469663734497232E-4</v>
      </c>
      <c r="AJ20">
        <v>104.8</v>
      </c>
      <c r="AK20" s="96">
        <v>0.11</v>
      </c>
      <c r="AL20" s="96">
        <v>12.64</v>
      </c>
    </row>
    <row r="21" spans="1:38">
      <c r="A21" s="203" t="s">
        <v>3167</v>
      </c>
      <c r="B21" s="202" t="s">
        <v>13</v>
      </c>
      <c r="C21" s="198">
        <v>0.1305</v>
      </c>
      <c r="D21" s="189" t="s">
        <v>13</v>
      </c>
      <c r="E21" s="202">
        <v>0.05</v>
      </c>
      <c r="F21" s="198">
        <v>0.1305</v>
      </c>
      <c r="G21" s="189">
        <f t="shared" si="0"/>
        <v>-8.0500000000000002E-2</v>
      </c>
      <c r="H21" s="202">
        <v>0.05</v>
      </c>
      <c r="I21" s="198">
        <v>0.1305</v>
      </c>
      <c r="J21" s="189">
        <f t="shared" si="1"/>
        <v>-8.0500000000000002E-2</v>
      </c>
      <c r="K21" s="202">
        <v>0.03</v>
      </c>
      <c r="L21" s="198">
        <v>0.1305</v>
      </c>
      <c r="M21" s="189">
        <f t="shared" si="2"/>
        <v>-0.10050000000000001</v>
      </c>
      <c r="N21" s="202">
        <v>0.02</v>
      </c>
      <c r="O21" s="198">
        <v>0.1305</v>
      </c>
      <c r="P21" s="189">
        <f t="shared" si="3"/>
        <v>-0.1105</v>
      </c>
      <c r="Q21" s="202">
        <v>0.02</v>
      </c>
      <c r="R21" s="198">
        <v>0.1305</v>
      </c>
      <c r="S21" s="189">
        <f t="shared" si="4"/>
        <v>-0.1105</v>
      </c>
      <c r="T21" s="202">
        <v>0.02</v>
      </c>
      <c r="U21" s="198">
        <v>0.1305</v>
      </c>
      <c r="V21" s="189">
        <f t="shared" si="5"/>
        <v>-0.1105</v>
      </c>
      <c r="W21" s="202">
        <v>0.02</v>
      </c>
      <c r="X21" s="198">
        <v>0.1305</v>
      </c>
      <c r="Y21" s="189">
        <f t="shared" si="6"/>
        <v>-0.1105</v>
      </c>
      <c r="Z21" s="202">
        <v>0.02</v>
      </c>
      <c r="AA21" s="198">
        <v>0.1305</v>
      </c>
      <c r="AB21" s="189">
        <f t="shared" si="7"/>
        <v>-0.1105</v>
      </c>
      <c r="AC21" s="202">
        <v>0.03</v>
      </c>
      <c r="AD21" s="198">
        <v>0.1305</v>
      </c>
      <c r="AE21" s="189">
        <f t="shared" si="8"/>
        <v>-0.10050000000000001</v>
      </c>
      <c r="AF21" s="198">
        <f t="shared" si="12"/>
        <v>-0.10161111111111112</v>
      </c>
      <c r="AG21" s="96">
        <v>511.27</v>
      </c>
      <c r="AH21" s="186">
        <f t="shared" si="9"/>
        <v>1.3643340602380958E-2</v>
      </c>
      <c r="AI21" s="134">
        <f t="shared" si="10"/>
        <v>-1.3863149978752653E-3</v>
      </c>
      <c r="AJ21">
        <v>558</v>
      </c>
      <c r="AK21" s="96">
        <v>3.9</v>
      </c>
      <c r="AL21" s="96">
        <v>-2.99</v>
      </c>
    </row>
    <row r="22" spans="1:38">
      <c r="A22" s="203" t="s">
        <v>3168</v>
      </c>
      <c r="B22" s="202">
        <v>2.8000000000000001E-2</v>
      </c>
      <c r="C22" s="198">
        <v>0.1305</v>
      </c>
      <c r="D22" s="189">
        <f t="shared" si="11"/>
        <v>-0.10250000000000001</v>
      </c>
      <c r="E22" s="202">
        <v>5.6500000000000002E-2</v>
      </c>
      <c r="F22" s="198">
        <v>0.1305</v>
      </c>
      <c r="G22" s="189">
        <f t="shared" si="0"/>
        <v>-7.400000000000001E-2</v>
      </c>
      <c r="H22" s="202">
        <v>3.1800000000000002E-2</v>
      </c>
      <c r="I22" s="198">
        <v>0.1305</v>
      </c>
      <c r="J22" s="189">
        <f t="shared" si="1"/>
        <v>-9.870000000000001E-2</v>
      </c>
      <c r="K22" s="202">
        <v>2.4400000000000002E-2</v>
      </c>
      <c r="L22" s="198">
        <v>0.1305</v>
      </c>
      <c r="M22" s="189">
        <f t="shared" si="2"/>
        <v>-0.1061</v>
      </c>
      <c r="N22" s="202">
        <v>-2.2000000000000001E-3</v>
      </c>
      <c r="O22" s="198">
        <v>0.1305</v>
      </c>
      <c r="P22" s="189">
        <f t="shared" si="3"/>
        <v>-0.13270000000000001</v>
      </c>
      <c r="Q22" s="202">
        <v>-4.4000000000000003E-3</v>
      </c>
      <c r="R22" s="198">
        <v>0.1305</v>
      </c>
      <c r="S22" s="189">
        <f t="shared" si="4"/>
        <v>-0.13489999999999999</v>
      </c>
      <c r="T22" s="202">
        <v>-8.2000000000000007E-3</v>
      </c>
      <c r="U22" s="198">
        <v>0.1305</v>
      </c>
      <c r="V22" s="189">
        <f t="shared" si="5"/>
        <v>-0.13870000000000002</v>
      </c>
      <c r="W22" s="202">
        <v>-1.9800000000000002E-2</v>
      </c>
      <c r="X22" s="198">
        <v>0.1305</v>
      </c>
      <c r="Y22" s="189">
        <f t="shared" si="6"/>
        <v>-0.15030000000000002</v>
      </c>
      <c r="Z22" s="202">
        <v>2.7000000000000001E-3</v>
      </c>
      <c r="AA22" s="198">
        <v>0.1305</v>
      </c>
      <c r="AB22" s="189">
        <f t="shared" si="7"/>
        <v>-0.1278</v>
      </c>
      <c r="AC22" s="202">
        <v>-1.83E-2</v>
      </c>
      <c r="AD22" s="198">
        <v>0.1305</v>
      </c>
      <c r="AE22" s="189">
        <f t="shared" si="8"/>
        <v>-0.14880000000000002</v>
      </c>
      <c r="AF22" s="198">
        <f t="shared" si="12"/>
        <v>-0.12145000000000002</v>
      </c>
      <c r="AG22" s="96">
        <v>871.76</v>
      </c>
      <c r="AH22" s="186">
        <f t="shared" si="9"/>
        <v>2.3263087221099661E-2</v>
      </c>
      <c r="AI22" s="134">
        <f t="shared" si="10"/>
        <v>-2.8253019430025542E-3</v>
      </c>
      <c r="AJ22">
        <v>967.56</v>
      </c>
      <c r="AK22" s="96">
        <v>0.14000000000000001</v>
      </c>
      <c r="AL22" s="96" t="s">
        <v>13</v>
      </c>
    </row>
    <row r="23" spans="1:38">
      <c r="A23" s="203" t="s">
        <v>3169</v>
      </c>
      <c r="B23" s="202">
        <v>0.2</v>
      </c>
      <c r="C23" s="198">
        <v>0.1305</v>
      </c>
      <c r="D23" s="189">
        <f t="shared" si="11"/>
        <v>6.9500000000000006E-2</v>
      </c>
      <c r="E23" s="202">
        <v>0.17</v>
      </c>
      <c r="F23" s="198">
        <v>0.1305</v>
      </c>
      <c r="G23" s="189">
        <f t="shared" si="0"/>
        <v>3.9500000000000007E-2</v>
      </c>
      <c r="H23" s="202">
        <v>0.15</v>
      </c>
      <c r="I23" s="198">
        <v>0.1305</v>
      </c>
      <c r="J23" s="189">
        <f t="shared" si="1"/>
        <v>1.949999999999999E-2</v>
      </c>
      <c r="K23" s="202">
        <v>0.18</v>
      </c>
      <c r="L23" s="198">
        <v>0.1305</v>
      </c>
      <c r="M23" s="189">
        <f t="shared" si="2"/>
        <v>4.9499999999999988E-2</v>
      </c>
      <c r="N23" s="202">
        <v>0.16</v>
      </c>
      <c r="O23" s="198">
        <v>0.1305</v>
      </c>
      <c r="P23" s="189">
        <f t="shared" si="3"/>
        <v>2.9499999999999998E-2</v>
      </c>
      <c r="Q23" s="202">
        <v>0.14000000000000001</v>
      </c>
      <c r="R23" s="198">
        <v>0.1305</v>
      </c>
      <c r="S23" s="189">
        <f t="shared" si="4"/>
        <v>9.5000000000000084E-3</v>
      </c>
      <c r="T23" s="202">
        <v>0.14000000000000001</v>
      </c>
      <c r="U23" s="198">
        <v>0.1305</v>
      </c>
      <c r="V23" s="189">
        <f t="shared" si="5"/>
        <v>9.5000000000000084E-3</v>
      </c>
      <c r="W23" s="202">
        <v>0.12</v>
      </c>
      <c r="X23" s="198">
        <v>0.1305</v>
      </c>
      <c r="Y23" s="189">
        <f t="shared" si="6"/>
        <v>-1.0500000000000009E-2</v>
      </c>
      <c r="Z23" s="202">
        <v>0.08</v>
      </c>
      <c r="AA23" s="198">
        <v>0.1305</v>
      </c>
      <c r="AB23" s="189">
        <f t="shared" si="7"/>
        <v>-5.0500000000000003E-2</v>
      </c>
      <c r="AC23" s="202">
        <v>7.0000000000000007E-2</v>
      </c>
      <c r="AD23" s="198">
        <v>0.1305</v>
      </c>
      <c r="AE23" s="189">
        <f t="shared" si="8"/>
        <v>-6.0499999999999998E-2</v>
      </c>
      <c r="AF23" s="198">
        <f t="shared" si="12"/>
        <v>1.0499999999999999E-2</v>
      </c>
      <c r="AG23" s="96">
        <v>236.81</v>
      </c>
      <c r="AH23" s="186">
        <f t="shared" si="9"/>
        <v>6.3193214701622131E-3</v>
      </c>
      <c r="AI23" s="134">
        <f t="shared" si="10"/>
        <v>6.6352875436703236E-5</v>
      </c>
      <c r="AJ23">
        <v>474.21</v>
      </c>
      <c r="AK23" s="96">
        <v>0.2</v>
      </c>
      <c r="AL23" s="96" t="s">
        <v>13</v>
      </c>
    </row>
    <row r="24" spans="1:38">
      <c r="A24" s="203" t="s">
        <v>3170</v>
      </c>
      <c r="B24" s="202">
        <v>0.2</v>
      </c>
      <c r="C24" s="198">
        <v>0.1305</v>
      </c>
      <c r="D24" s="189">
        <f t="shared" si="11"/>
        <v>6.9500000000000006E-2</v>
      </c>
      <c r="E24" s="202">
        <v>0.24</v>
      </c>
      <c r="F24" s="198">
        <v>0.1305</v>
      </c>
      <c r="G24" s="189">
        <f t="shared" si="0"/>
        <v>0.10949999999999999</v>
      </c>
      <c r="H24" s="202">
        <v>0.21</v>
      </c>
      <c r="I24" s="198">
        <v>0.1305</v>
      </c>
      <c r="J24" s="189">
        <f t="shared" si="1"/>
        <v>7.9499999999999987E-2</v>
      </c>
      <c r="K24" s="202">
        <v>0.14000000000000001</v>
      </c>
      <c r="L24" s="198">
        <v>0.1305</v>
      </c>
      <c r="M24" s="189">
        <f t="shared" si="2"/>
        <v>9.5000000000000084E-3</v>
      </c>
      <c r="N24" s="202">
        <v>0.08</v>
      </c>
      <c r="O24" s="198">
        <v>0.1305</v>
      </c>
      <c r="P24" s="189">
        <f t="shared" si="3"/>
        <v>-5.0500000000000003E-2</v>
      </c>
      <c r="Q24" s="202">
        <v>0.04</v>
      </c>
      <c r="R24" s="198">
        <v>0.1305</v>
      </c>
      <c r="S24" s="189">
        <f t="shared" si="4"/>
        <v>-9.0499999999999997E-2</v>
      </c>
      <c r="T24" s="202">
        <v>-0.02</v>
      </c>
      <c r="U24" s="198">
        <v>0.1305</v>
      </c>
      <c r="V24" s="189">
        <f t="shared" si="5"/>
        <v>-0.15049999999999999</v>
      </c>
      <c r="W24" s="202">
        <v>-0.09</v>
      </c>
      <c r="X24" s="198">
        <v>0.1305</v>
      </c>
      <c r="Y24" s="189">
        <f t="shared" si="6"/>
        <v>-0.2205</v>
      </c>
      <c r="Z24" s="202">
        <v>-0.09</v>
      </c>
      <c r="AA24" s="198">
        <v>0.1305</v>
      </c>
      <c r="AB24" s="189">
        <f t="shared" si="7"/>
        <v>-0.2205</v>
      </c>
      <c r="AC24" s="202">
        <v>-0.04</v>
      </c>
      <c r="AD24" s="198">
        <v>0.1305</v>
      </c>
      <c r="AE24" s="189">
        <f t="shared" si="8"/>
        <v>-0.17050000000000001</v>
      </c>
      <c r="AF24" s="198">
        <f t="shared" si="12"/>
        <v>-6.3500000000000001E-2</v>
      </c>
      <c r="AG24" s="96">
        <v>213.82</v>
      </c>
      <c r="AH24" s="186">
        <f t="shared" si="9"/>
        <v>5.7058287941813453E-3</v>
      </c>
      <c r="AI24" s="134">
        <f t="shared" si="10"/>
        <v>-3.6232012843051542E-4</v>
      </c>
      <c r="AJ24">
        <v>252.71</v>
      </c>
      <c r="AK24" s="96">
        <v>0.08</v>
      </c>
      <c r="AL24" s="96">
        <v>-3.31</v>
      </c>
    </row>
    <row r="25" spans="1:38">
      <c r="A25" s="203" t="s">
        <v>3171</v>
      </c>
      <c r="B25" s="202">
        <v>0.25</v>
      </c>
      <c r="C25" s="198">
        <v>0.1305</v>
      </c>
      <c r="D25" s="189">
        <f t="shared" si="11"/>
        <v>0.1195</v>
      </c>
      <c r="E25" s="202">
        <v>0.24</v>
      </c>
      <c r="F25" s="198">
        <v>0.1305</v>
      </c>
      <c r="G25" s="189">
        <f t="shared" si="0"/>
        <v>0.10949999999999999</v>
      </c>
      <c r="H25" s="202">
        <v>0.22</v>
      </c>
      <c r="I25" s="198">
        <v>0.1305</v>
      </c>
      <c r="J25" s="189">
        <f t="shared" si="1"/>
        <v>8.9499999999999996E-2</v>
      </c>
      <c r="K25" s="202">
        <v>0.24</v>
      </c>
      <c r="L25" s="198">
        <v>0.1305</v>
      </c>
      <c r="M25" s="189">
        <f t="shared" si="2"/>
        <v>0.10949999999999999</v>
      </c>
      <c r="N25" s="202">
        <v>0.23</v>
      </c>
      <c r="O25" s="198">
        <v>0.1305</v>
      </c>
      <c r="P25" s="189">
        <f t="shared" si="3"/>
        <v>9.9500000000000005E-2</v>
      </c>
      <c r="Q25" s="202">
        <v>0.22</v>
      </c>
      <c r="R25" s="198">
        <v>0.1305</v>
      </c>
      <c r="S25" s="189">
        <f t="shared" si="4"/>
        <v>8.9499999999999996E-2</v>
      </c>
      <c r="T25" s="202">
        <v>0.28000000000000003</v>
      </c>
      <c r="U25" s="198">
        <v>0.1305</v>
      </c>
      <c r="V25" s="189">
        <f t="shared" si="5"/>
        <v>0.14950000000000002</v>
      </c>
      <c r="W25" s="202">
        <v>0.48</v>
      </c>
      <c r="X25" s="198">
        <v>0.1305</v>
      </c>
      <c r="Y25" s="189">
        <f t="shared" si="6"/>
        <v>0.34949999999999998</v>
      </c>
      <c r="Z25" s="202">
        <v>0.42</v>
      </c>
      <c r="AA25" s="198">
        <v>0.1305</v>
      </c>
      <c r="AB25" s="189">
        <f t="shared" si="7"/>
        <v>0.28949999999999998</v>
      </c>
      <c r="AC25" s="202">
        <v>0.42</v>
      </c>
      <c r="AD25" s="198">
        <v>0.1305</v>
      </c>
      <c r="AE25" s="189">
        <f t="shared" si="8"/>
        <v>0.28949999999999998</v>
      </c>
      <c r="AF25" s="198">
        <f t="shared" si="12"/>
        <v>0.16949999999999998</v>
      </c>
      <c r="AG25" s="96">
        <v>254.21</v>
      </c>
      <c r="AH25" s="186">
        <f t="shared" si="9"/>
        <v>6.7836438956544749E-3</v>
      </c>
      <c r="AI25" s="134">
        <f t="shared" si="10"/>
        <v>1.1498276403134333E-3</v>
      </c>
      <c r="AJ25">
        <v>435</v>
      </c>
      <c r="AK25" s="96">
        <v>0.53</v>
      </c>
      <c r="AL25" s="96">
        <v>-5.13</v>
      </c>
    </row>
    <row r="26" spans="1:38">
      <c r="A26" s="203" t="s">
        <v>3172</v>
      </c>
      <c r="B26" s="202">
        <v>0.05</v>
      </c>
      <c r="C26" s="198">
        <v>0.1305</v>
      </c>
      <c r="D26" s="189">
        <f t="shared" si="11"/>
        <v>-8.0500000000000002E-2</v>
      </c>
      <c r="E26" s="202">
        <v>7.0000000000000007E-2</v>
      </c>
      <c r="F26" s="198">
        <v>0.1305</v>
      </c>
      <c r="G26" s="189">
        <f t="shared" si="0"/>
        <v>-6.0499999999999998E-2</v>
      </c>
      <c r="H26" s="202">
        <v>0.03</v>
      </c>
      <c r="I26" s="198">
        <v>0.1305</v>
      </c>
      <c r="J26" s="189">
        <f t="shared" si="1"/>
        <v>-0.10050000000000001</v>
      </c>
      <c r="K26" s="202">
        <v>0.01</v>
      </c>
      <c r="L26" s="198">
        <v>0.1305</v>
      </c>
      <c r="M26" s="189">
        <f t="shared" si="2"/>
        <v>-0.12050000000000001</v>
      </c>
      <c r="N26" s="202">
        <v>0.03</v>
      </c>
      <c r="O26" s="198">
        <v>0.1305</v>
      </c>
      <c r="P26" s="189">
        <f t="shared" si="3"/>
        <v>-0.10050000000000001</v>
      </c>
      <c r="Q26" s="202">
        <v>0.04</v>
      </c>
      <c r="R26" s="198">
        <v>0.1305</v>
      </c>
      <c r="S26" s="189">
        <f t="shared" si="4"/>
        <v>-9.0499999999999997E-2</v>
      </c>
      <c r="T26" s="202">
        <v>0.05</v>
      </c>
      <c r="U26" s="198">
        <v>0.1305</v>
      </c>
      <c r="V26" s="189">
        <f t="shared" si="5"/>
        <v>-8.0500000000000002E-2</v>
      </c>
      <c r="W26" s="202">
        <v>0.06</v>
      </c>
      <c r="X26" s="198">
        <v>0.1305</v>
      </c>
      <c r="Y26" s="189">
        <f t="shared" si="6"/>
        <v>-7.0500000000000007E-2</v>
      </c>
      <c r="Z26" s="202">
        <v>0.09</v>
      </c>
      <c r="AA26" s="198">
        <v>0.1305</v>
      </c>
      <c r="AB26" s="189">
        <f t="shared" si="7"/>
        <v>-4.0500000000000008E-2</v>
      </c>
      <c r="AC26" s="202">
        <v>0.13</v>
      </c>
      <c r="AD26" s="198">
        <v>0.1305</v>
      </c>
      <c r="AE26" s="189">
        <f t="shared" si="8"/>
        <v>-5.0000000000000044E-4</v>
      </c>
      <c r="AF26" s="198">
        <f t="shared" si="12"/>
        <v>-7.4500000000000011E-2</v>
      </c>
      <c r="AG26" s="96">
        <v>81.88</v>
      </c>
      <c r="AH26" s="186">
        <f t="shared" si="9"/>
        <v>2.1849839195003671E-3</v>
      </c>
      <c r="AI26" s="134">
        <f t="shared" si="10"/>
        <v>-1.6278130200277736E-4</v>
      </c>
      <c r="AJ26">
        <v>118.88</v>
      </c>
      <c r="AK26" s="96">
        <v>0.08</v>
      </c>
      <c r="AL26" s="96" t="s">
        <v>13</v>
      </c>
    </row>
    <row r="27" spans="1:38">
      <c r="A27" s="203" t="s">
        <v>3173</v>
      </c>
      <c r="B27" s="202" t="s">
        <v>13</v>
      </c>
      <c r="C27" s="198">
        <v>0.1305</v>
      </c>
      <c r="D27" s="189" t="s">
        <v>13</v>
      </c>
      <c r="E27" s="202">
        <v>7.0000000000000007E-2</v>
      </c>
      <c r="F27" s="198">
        <v>0.1305</v>
      </c>
      <c r="G27" s="189">
        <f t="shared" si="0"/>
        <v>-6.0499999999999998E-2</v>
      </c>
      <c r="H27" s="202">
        <v>0.03</v>
      </c>
      <c r="I27" s="198">
        <v>0.1305</v>
      </c>
      <c r="J27" s="189">
        <f t="shared" si="1"/>
        <v>-0.10050000000000001</v>
      </c>
      <c r="K27" s="202">
        <v>0.04</v>
      </c>
      <c r="L27" s="198">
        <v>0.1305</v>
      </c>
      <c r="M27" s="189">
        <f t="shared" si="2"/>
        <v>-9.0499999999999997E-2</v>
      </c>
      <c r="N27" s="202">
        <v>0.05</v>
      </c>
      <c r="O27" s="198">
        <v>0.1305</v>
      </c>
      <c r="P27" s="189">
        <f t="shared" si="3"/>
        <v>-8.0500000000000002E-2</v>
      </c>
      <c r="Q27" s="202">
        <v>0.01</v>
      </c>
      <c r="R27" s="198">
        <v>0.1305</v>
      </c>
      <c r="S27" s="189">
        <f t="shared" si="4"/>
        <v>-0.12050000000000001</v>
      </c>
      <c r="T27" s="202">
        <v>0.03</v>
      </c>
      <c r="U27" s="198">
        <v>0.1305</v>
      </c>
      <c r="V27" s="189">
        <f t="shared" si="5"/>
        <v>-0.10050000000000001</v>
      </c>
      <c r="W27" s="202">
        <v>0.04</v>
      </c>
      <c r="X27" s="198">
        <v>0.1305</v>
      </c>
      <c r="Y27" s="189">
        <f t="shared" si="6"/>
        <v>-9.0499999999999997E-2</v>
      </c>
      <c r="Z27" s="202">
        <v>0.04</v>
      </c>
      <c r="AA27" s="198">
        <v>0.1305</v>
      </c>
      <c r="AB27" s="189">
        <f t="shared" si="7"/>
        <v>-9.0499999999999997E-2</v>
      </c>
      <c r="AC27" s="202">
        <v>0.03</v>
      </c>
      <c r="AD27" s="198">
        <v>0.1305</v>
      </c>
      <c r="AE27" s="189">
        <f t="shared" si="8"/>
        <v>-0.10050000000000001</v>
      </c>
      <c r="AF27" s="198">
        <f t="shared" si="12"/>
        <v>-9.2722222222222234E-2</v>
      </c>
      <c r="AG27" s="96">
        <v>1861.05</v>
      </c>
      <c r="AH27" s="186">
        <f t="shared" si="9"/>
        <v>4.9662485630021479E-2</v>
      </c>
      <c r="AI27" s="134">
        <f t="shared" si="10"/>
        <v>-4.6048160286947699E-3</v>
      </c>
      <c r="AJ27">
        <v>2138.65</v>
      </c>
      <c r="AK27" s="96">
        <v>1.75</v>
      </c>
      <c r="AL27" s="96">
        <v>-19.559999999999999</v>
      </c>
    </row>
    <row r="28" spans="1:38">
      <c r="A28" s="203" t="s">
        <v>3174</v>
      </c>
      <c r="B28" s="202">
        <v>6.8199999999999997E-2</v>
      </c>
      <c r="C28" s="198">
        <v>0.1305</v>
      </c>
      <c r="D28" s="189">
        <f t="shared" si="11"/>
        <v>-6.2300000000000008E-2</v>
      </c>
      <c r="E28" s="202">
        <v>7.6899999999999996E-2</v>
      </c>
      <c r="F28" s="198">
        <v>0.1305</v>
      </c>
      <c r="G28" s="189">
        <f t="shared" si="0"/>
        <v>-5.3600000000000009E-2</v>
      </c>
      <c r="H28" s="202">
        <v>5.62E-2</v>
      </c>
      <c r="I28" s="198">
        <v>0.1305</v>
      </c>
      <c r="J28" s="189">
        <f t="shared" si="1"/>
        <v>-7.4300000000000005E-2</v>
      </c>
      <c r="K28" s="202">
        <v>4.36E-2</v>
      </c>
      <c r="L28" s="198">
        <v>0.1305</v>
      </c>
      <c r="M28" s="189">
        <f t="shared" si="2"/>
        <v>-8.6900000000000005E-2</v>
      </c>
      <c r="N28" s="202">
        <v>5.8200000000000002E-2</v>
      </c>
      <c r="O28" s="198">
        <v>0.1305</v>
      </c>
      <c r="P28" s="189">
        <f t="shared" si="3"/>
        <v>-7.2300000000000003E-2</v>
      </c>
      <c r="Q28" s="202">
        <v>0.1002</v>
      </c>
      <c r="R28" s="198">
        <v>0.1305</v>
      </c>
      <c r="S28" s="189">
        <f t="shared" si="4"/>
        <v>-3.0300000000000007E-2</v>
      </c>
      <c r="T28" s="202">
        <v>0.1467</v>
      </c>
      <c r="U28" s="198">
        <v>0.1305</v>
      </c>
      <c r="V28" s="189">
        <f t="shared" si="5"/>
        <v>1.6199999999999992E-2</v>
      </c>
      <c r="W28" s="202">
        <v>0.1678</v>
      </c>
      <c r="X28" s="198">
        <v>0.1305</v>
      </c>
      <c r="Y28" s="189">
        <f t="shared" si="6"/>
        <v>3.73E-2</v>
      </c>
      <c r="Z28" s="202">
        <v>0.1454</v>
      </c>
      <c r="AA28" s="198">
        <v>0.1305</v>
      </c>
      <c r="AB28" s="189">
        <f t="shared" si="7"/>
        <v>1.4899999999999997E-2</v>
      </c>
      <c r="AC28" s="202">
        <v>0.13880000000000001</v>
      </c>
      <c r="AD28" s="198">
        <v>0.1305</v>
      </c>
      <c r="AE28" s="189">
        <f t="shared" si="8"/>
        <v>8.3000000000000018E-3</v>
      </c>
      <c r="AF28" s="198">
        <f t="shared" si="12"/>
        <v>-3.0300000000000004E-2</v>
      </c>
      <c r="AG28" s="96">
        <v>103.04</v>
      </c>
      <c r="AH28" s="186">
        <f t="shared" si="9"/>
        <v>2.7496426852139455E-3</v>
      </c>
      <c r="AI28" s="134">
        <f t="shared" si="10"/>
        <v>-8.3314173361982561E-5</v>
      </c>
      <c r="AJ28">
        <v>116.75</v>
      </c>
      <c r="AK28" s="96">
        <v>0</v>
      </c>
      <c r="AL28" s="96">
        <v>-7.04</v>
      </c>
    </row>
    <row r="29" spans="1:38">
      <c r="A29" s="203" t="s">
        <v>3175</v>
      </c>
      <c r="B29" s="202">
        <v>0.06</v>
      </c>
      <c r="C29" s="198">
        <v>0.1305</v>
      </c>
      <c r="D29" s="189">
        <f t="shared" si="11"/>
        <v>-7.0500000000000007E-2</v>
      </c>
      <c r="E29" s="202">
        <v>0.03</v>
      </c>
      <c r="F29" s="198">
        <v>0.1305</v>
      </c>
      <c r="G29" s="189">
        <f t="shared" si="0"/>
        <v>-0.10050000000000001</v>
      </c>
      <c r="H29" s="202">
        <v>0.04</v>
      </c>
      <c r="I29" s="198">
        <v>0.1305</v>
      </c>
      <c r="J29" s="189">
        <f t="shared" si="1"/>
        <v>-9.0499999999999997E-2</v>
      </c>
      <c r="K29" s="202">
        <v>0.02</v>
      </c>
      <c r="L29" s="198">
        <v>0.1305</v>
      </c>
      <c r="M29" s="189">
        <f t="shared" si="2"/>
        <v>-0.1105</v>
      </c>
      <c r="N29" s="202">
        <v>0.03</v>
      </c>
      <c r="O29" s="198">
        <v>0.1305</v>
      </c>
      <c r="P29" s="189">
        <f t="shared" si="3"/>
        <v>-0.10050000000000001</v>
      </c>
      <c r="Q29" s="202">
        <v>0.01</v>
      </c>
      <c r="R29" s="198">
        <v>0.1305</v>
      </c>
      <c r="S29" s="189">
        <f t="shared" si="4"/>
        <v>-0.12050000000000001</v>
      </c>
      <c r="T29" s="202">
        <v>0.03</v>
      </c>
      <c r="U29" s="198">
        <v>0.1305</v>
      </c>
      <c r="V29" s="189">
        <f t="shared" si="5"/>
        <v>-0.10050000000000001</v>
      </c>
      <c r="W29" s="202">
        <v>0.06</v>
      </c>
      <c r="X29" s="198">
        <v>0.1305</v>
      </c>
      <c r="Y29" s="189">
        <f t="shared" si="6"/>
        <v>-7.0500000000000007E-2</v>
      </c>
      <c r="Z29" s="202">
        <v>7.0000000000000007E-2</v>
      </c>
      <c r="AA29" s="198">
        <v>0.1305</v>
      </c>
      <c r="AB29" s="189">
        <f t="shared" si="7"/>
        <v>-6.0499999999999998E-2</v>
      </c>
      <c r="AC29" s="202">
        <v>0.15</v>
      </c>
      <c r="AD29" s="198">
        <v>0.1305</v>
      </c>
      <c r="AE29" s="189">
        <f t="shared" si="8"/>
        <v>1.949999999999999E-2</v>
      </c>
      <c r="AF29" s="198">
        <f t="shared" si="12"/>
        <v>-8.0500000000000016E-2</v>
      </c>
      <c r="AG29" s="96">
        <v>346.9</v>
      </c>
      <c r="AH29" s="186">
        <f t="shared" si="9"/>
        <v>9.2570947932911259E-3</v>
      </c>
      <c r="AI29" s="134">
        <f t="shared" si="10"/>
        <v>-7.4519613085993579E-4</v>
      </c>
      <c r="AJ29">
        <v>483.97</v>
      </c>
      <c r="AK29" s="96" t="s">
        <v>13</v>
      </c>
      <c r="AL29" s="96">
        <v>-15.1</v>
      </c>
    </row>
    <row r="30" spans="1:38">
      <c r="A30" s="203" t="s">
        <v>3176</v>
      </c>
      <c r="B30" s="202">
        <v>0.04</v>
      </c>
      <c r="C30" s="198">
        <v>0.1305</v>
      </c>
      <c r="D30" s="189">
        <f t="shared" si="11"/>
        <v>-9.0499999999999997E-2</v>
      </c>
      <c r="E30" s="202">
        <v>0.06</v>
      </c>
      <c r="F30" s="198">
        <v>0.1305</v>
      </c>
      <c r="G30" s="189">
        <f t="shared" si="0"/>
        <v>-7.0500000000000007E-2</v>
      </c>
      <c r="H30" s="202">
        <v>0.06</v>
      </c>
      <c r="I30" s="198">
        <v>0.1305</v>
      </c>
      <c r="J30" s="189">
        <f t="shared" si="1"/>
        <v>-7.0500000000000007E-2</v>
      </c>
      <c r="K30" s="202">
        <v>0.16</v>
      </c>
      <c r="L30" s="198">
        <v>0.1305</v>
      </c>
      <c r="M30" s="189">
        <f t="shared" si="2"/>
        <v>2.9499999999999998E-2</v>
      </c>
      <c r="N30" s="202">
        <v>0.24</v>
      </c>
      <c r="O30" s="198">
        <v>0.1305</v>
      </c>
      <c r="P30" s="189">
        <f t="shared" si="3"/>
        <v>0.10949999999999999</v>
      </c>
      <c r="Q30" s="202">
        <v>0.26</v>
      </c>
      <c r="R30" s="198">
        <v>0.1305</v>
      </c>
      <c r="S30" s="189">
        <f t="shared" si="4"/>
        <v>0.1295</v>
      </c>
      <c r="T30" s="202">
        <v>0.34</v>
      </c>
      <c r="U30" s="198">
        <v>0.1305</v>
      </c>
      <c r="V30" s="189">
        <f t="shared" si="5"/>
        <v>0.20950000000000002</v>
      </c>
      <c r="W30" s="202">
        <v>0.34</v>
      </c>
      <c r="X30" s="198">
        <v>0.1305</v>
      </c>
      <c r="Y30" s="189">
        <f t="shared" si="6"/>
        <v>0.20950000000000002</v>
      </c>
      <c r="Z30" s="202">
        <v>0.31</v>
      </c>
      <c r="AA30" s="198">
        <v>0.1305</v>
      </c>
      <c r="AB30" s="189">
        <f t="shared" si="7"/>
        <v>0.17949999999999999</v>
      </c>
      <c r="AC30" s="202">
        <v>0.05</v>
      </c>
      <c r="AD30" s="198">
        <v>0.1305</v>
      </c>
      <c r="AE30" s="189">
        <f t="shared" si="8"/>
        <v>-8.0500000000000002E-2</v>
      </c>
      <c r="AF30" s="198">
        <f t="shared" si="12"/>
        <v>5.5499999999999994E-2</v>
      </c>
      <c r="AG30" s="96">
        <v>249.24</v>
      </c>
      <c r="AH30" s="186">
        <f t="shared" si="9"/>
        <v>6.651018467223639E-3</v>
      </c>
      <c r="AI30" s="134">
        <f t="shared" si="10"/>
        <v>3.6913152493091192E-4</v>
      </c>
      <c r="AJ30">
        <v>265.76</v>
      </c>
      <c r="AK30" s="96">
        <v>0.32</v>
      </c>
      <c r="AL30" s="96">
        <v>-6.08</v>
      </c>
    </row>
    <row r="31" spans="1:38">
      <c r="A31" s="203" t="s">
        <v>3177</v>
      </c>
      <c r="B31" s="202">
        <v>0.12</v>
      </c>
      <c r="C31" s="198">
        <v>0.1305</v>
      </c>
      <c r="D31" s="189">
        <f t="shared" si="11"/>
        <v>-1.0500000000000009E-2</v>
      </c>
      <c r="E31" s="202">
        <v>0.19</v>
      </c>
      <c r="F31" s="198">
        <v>0.1305</v>
      </c>
      <c r="G31" s="189">
        <f t="shared" si="0"/>
        <v>5.9499999999999997E-2</v>
      </c>
      <c r="H31" s="202">
        <v>0.13</v>
      </c>
      <c r="I31" s="198">
        <v>0.1305</v>
      </c>
      <c r="J31" s="189">
        <f t="shared" si="1"/>
        <v>-5.0000000000000044E-4</v>
      </c>
      <c r="K31" s="202">
        <v>0.11</v>
      </c>
      <c r="L31" s="198">
        <v>0.1305</v>
      </c>
      <c r="M31" s="189">
        <f t="shared" si="2"/>
        <v>-2.0500000000000004E-2</v>
      </c>
      <c r="N31" s="202">
        <v>0.11</v>
      </c>
      <c r="O31" s="198">
        <v>0.1305</v>
      </c>
      <c r="P31" s="189">
        <f t="shared" si="3"/>
        <v>-2.0500000000000004E-2</v>
      </c>
      <c r="Q31" s="202">
        <v>0.1</v>
      </c>
      <c r="R31" s="198">
        <v>0.1305</v>
      </c>
      <c r="S31" s="189">
        <f t="shared" si="4"/>
        <v>-3.0499999999999999E-2</v>
      </c>
      <c r="T31" s="202">
        <v>0.12</v>
      </c>
      <c r="U31" s="198">
        <v>0.1305</v>
      </c>
      <c r="V31" s="189">
        <f t="shared" si="5"/>
        <v>-1.0500000000000009E-2</v>
      </c>
      <c r="W31" s="202">
        <v>0.13</v>
      </c>
      <c r="X31" s="198">
        <v>0.1305</v>
      </c>
      <c r="Y31" s="189">
        <f t="shared" si="6"/>
        <v>-5.0000000000000044E-4</v>
      </c>
      <c r="Z31" s="202">
        <v>0.14000000000000001</v>
      </c>
      <c r="AA31" s="198">
        <v>0.1305</v>
      </c>
      <c r="AB31" s="189">
        <f t="shared" si="7"/>
        <v>9.5000000000000084E-3</v>
      </c>
      <c r="AC31" s="202">
        <v>0.16</v>
      </c>
      <c r="AD31" s="198">
        <v>0.1305</v>
      </c>
      <c r="AE31" s="189">
        <f t="shared" si="8"/>
        <v>2.9499999999999998E-2</v>
      </c>
      <c r="AF31" s="198">
        <f t="shared" si="12"/>
        <v>4.9999999999999763E-4</v>
      </c>
      <c r="AG31" s="96">
        <v>64.790000000000006</v>
      </c>
      <c r="AH31" s="186">
        <f t="shared" si="9"/>
        <v>1.7289339050369909E-3</v>
      </c>
      <c r="AI31" s="134">
        <f t="shared" si="10"/>
        <v>8.6446695251849133E-7</v>
      </c>
      <c r="AJ31">
        <v>75.39</v>
      </c>
      <c r="AK31" s="96">
        <v>7.0000000000000007E-2</v>
      </c>
      <c r="AL31" s="96">
        <v>1.1599999999999999</v>
      </c>
    </row>
    <row r="32" spans="1:38">
      <c r="A32" s="203" t="s">
        <v>3178</v>
      </c>
      <c r="B32" s="202">
        <v>7.0000000000000007E-2</v>
      </c>
      <c r="C32" s="198">
        <v>0.1305</v>
      </c>
      <c r="D32" s="189">
        <f t="shared" si="11"/>
        <v>-6.0499999999999998E-2</v>
      </c>
      <c r="E32" s="202">
        <v>0.08</v>
      </c>
      <c r="F32" s="198">
        <v>0.1305</v>
      </c>
      <c r="G32" s="189">
        <f t="shared" si="0"/>
        <v>-5.0500000000000003E-2</v>
      </c>
      <c r="H32" s="202">
        <v>0.09</v>
      </c>
      <c r="I32" s="198">
        <v>0.1305</v>
      </c>
      <c r="J32" s="189">
        <f t="shared" si="1"/>
        <v>-4.0500000000000008E-2</v>
      </c>
      <c r="K32" s="202">
        <v>0.11</v>
      </c>
      <c r="L32" s="198">
        <v>0.1305</v>
      </c>
      <c r="M32" s="189">
        <f t="shared" si="2"/>
        <v>-2.0500000000000004E-2</v>
      </c>
      <c r="N32" s="202">
        <v>7.0000000000000007E-2</v>
      </c>
      <c r="O32" s="198">
        <v>0.1305</v>
      </c>
      <c r="P32" s="189">
        <f t="shared" si="3"/>
        <v>-6.0499999999999998E-2</v>
      </c>
      <c r="Q32" s="202">
        <v>7.0000000000000007E-2</v>
      </c>
      <c r="R32" s="198">
        <v>0.1305</v>
      </c>
      <c r="S32" s="189">
        <f t="shared" si="4"/>
        <v>-6.0499999999999998E-2</v>
      </c>
      <c r="T32" s="202">
        <v>7.0000000000000007E-2</v>
      </c>
      <c r="U32" s="198">
        <v>0.1305</v>
      </c>
      <c r="V32" s="189">
        <f t="shared" si="5"/>
        <v>-6.0499999999999998E-2</v>
      </c>
      <c r="W32" s="202">
        <v>0.05</v>
      </c>
      <c r="X32" s="198">
        <v>0.1305</v>
      </c>
      <c r="Y32" s="189">
        <f t="shared" si="6"/>
        <v>-8.0500000000000002E-2</v>
      </c>
      <c r="Z32" s="202">
        <v>0.01</v>
      </c>
      <c r="AA32" s="198">
        <v>0.1305</v>
      </c>
      <c r="AB32" s="189">
        <f t="shared" si="7"/>
        <v>-0.12050000000000001</v>
      </c>
      <c r="AC32" s="202">
        <v>0</v>
      </c>
      <c r="AD32" s="198">
        <v>0.1305</v>
      </c>
      <c r="AE32" s="189">
        <f t="shared" si="8"/>
        <v>-0.1305</v>
      </c>
      <c r="AF32" s="198">
        <f t="shared" si="12"/>
        <v>-6.8500000000000005E-2</v>
      </c>
      <c r="AG32" s="96">
        <v>1279.42</v>
      </c>
      <c r="AH32" s="186">
        <f t="shared" si="9"/>
        <v>3.4141574576052276E-2</v>
      </c>
      <c r="AI32" s="134">
        <f t="shared" si="10"/>
        <v>-2.338697858459581E-3</v>
      </c>
      <c r="AJ32">
        <v>1590.23</v>
      </c>
      <c r="AK32" s="96">
        <v>0.38</v>
      </c>
      <c r="AL32" s="96">
        <v>-19.97</v>
      </c>
    </row>
    <row r="33" spans="1:38">
      <c r="A33" s="203" t="s">
        <v>3179</v>
      </c>
      <c r="B33" s="202">
        <v>0.32279999999999998</v>
      </c>
      <c r="C33" s="198">
        <v>0.1305</v>
      </c>
      <c r="D33" s="189">
        <f t="shared" si="11"/>
        <v>0.19229999999999997</v>
      </c>
      <c r="E33" s="202">
        <v>0.32590000000000002</v>
      </c>
      <c r="F33" s="198">
        <v>0.1305</v>
      </c>
      <c r="G33" s="189">
        <f t="shared" si="0"/>
        <v>0.19540000000000002</v>
      </c>
      <c r="H33" s="202">
        <v>0.23619999999999999</v>
      </c>
      <c r="I33" s="198">
        <v>0.1305</v>
      </c>
      <c r="J33" s="189">
        <f t="shared" si="1"/>
        <v>0.10569999999999999</v>
      </c>
      <c r="K33" s="202">
        <v>0.2016</v>
      </c>
      <c r="L33" s="198">
        <v>0.1305</v>
      </c>
      <c r="M33" s="189">
        <f t="shared" si="2"/>
        <v>7.1099999999999997E-2</v>
      </c>
      <c r="N33" s="202">
        <v>0.16370000000000001</v>
      </c>
      <c r="O33" s="198">
        <v>0.1305</v>
      </c>
      <c r="P33" s="189">
        <f t="shared" si="3"/>
        <v>3.3200000000000007E-2</v>
      </c>
      <c r="Q33" s="202">
        <v>0.1583</v>
      </c>
      <c r="R33" s="198">
        <v>0.1305</v>
      </c>
      <c r="S33" s="189">
        <f t="shared" si="4"/>
        <v>2.7799999999999991E-2</v>
      </c>
      <c r="T33" s="202">
        <v>0.15579999999999999</v>
      </c>
      <c r="U33" s="198">
        <v>0.1305</v>
      </c>
      <c r="V33" s="189">
        <f t="shared" si="5"/>
        <v>2.5299999999999989E-2</v>
      </c>
      <c r="W33" s="202">
        <v>0.18679999999999999</v>
      </c>
      <c r="X33" s="198">
        <v>0.1305</v>
      </c>
      <c r="Y33" s="189">
        <f t="shared" si="6"/>
        <v>5.6299999999999989E-2</v>
      </c>
      <c r="Z33" s="202">
        <v>0.1661</v>
      </c>
      <c r="AA33" s="198">
        <v>0.1305</v>
      </c>
      <c r="AB33" s="189">
        <f t="shared" si="7"/>
        <v>3.5599999999999993E-2</v>
      </c>
      <c r="AC33" s="202">
        <v>0.17630000000000001</v>
      </c>
      <c r="AD33" s="198">
        <v>0.1305</v>
      </c>
      <c r="AE33" s="189">
        <f t="shared" si="8"/>
        <v>4.5800000000000007E-2</v>
      </c>
      <c r="AF33" s="198">
        <f t="shared" si="12"/>
        <v>7.8850000000000003E-2</v>
      </c>
      <c r="AG33" s="96">
        <v>31.01</v>
      </c>
      <c r="AH33" s="186">
        <f t="shared" si="9"/>
        <v>8.2750795485718605E-4</v>
      </c>
      <c r="AI33" s="134">
        <f t="shared" si="10"/>
        <v>6.5249002240489124E-5</v>
      </c>
      <c r="AJ33">
        <v>34.22</v>
      </c>
      <c r="AK33" s="96">
        <v>0</v>
      </c>
      <c r="AL33" s="96">
        <v>2.02</v>
      </c>
    </row>
    <row r="34" spans="1:38">
      <c r="A34" s="203" t="s">
        <v>3180</v>
      </c>
      <c r="B34" s="202">
        <v>0.2</v>
      </c>
      <c r="C34" s="198">
        <v>0.1305</v>
      </c>
      <c r="D34" s="189">
        <f t="shared" si="11"/>
        <v>6.9500000000000006E-2</v>
      </c>
      <c r="E34" s="202">
        <v>0.14000000000000001</v>
      </c>
      <c r="F34" s="198">
        <v>0.1305</v>
      </c>
      <c r="G34" s="189">
        <f t="shared" si="0"/>
        <v>9.5000000000000084E-3</v>
      </c>
      <c r="H34" s="202">
        <v>0.1</v>
      </c>
      <c r="I34" s="198">
        <v>0.1305</v>
      </c>
      <c r="J34" s="189">
        <f t="shared" si="1"/>
        <v>-3.0499999999999999E-2</v>
      </c>
      <c r="K34" s="202">
        <v>0.06</v>
      </c>
      <c r="L34" s="198">
        <v>0.1305</v>
      </c>
      <c r="M34" s="189">
        <f t="shared" si="2"/>
        <v>-7.0500000000000007E-2</v>
      </c>
      <c r="N34" s="202">
        <v>0.02</v>
      </c>
      <c r="O34" s="198">
        <v>0.1305</v>
      </c>
      <c r="P34" s="189">
        <f t="shared" si="3"/>
        <v>-0.1105</v>
      </c>
      <c r="Q34" s="202">
        <v>0.01</v>
      </c>
      <c r="R34" s="198">
        <v>0.1305</v>
      </c>
      <c r="S34" s="189">
        <f t="shared" si="4"/>
        <v>-0.12050000000000001</v>
      </c>
      <c r="T34" s="202">
        <v>-0.02</v>
      </c>
      <c r="U34" s="198">
        <v>0.1305</v>
      </c>
      <c r="V34" s="189">
        <f t="shared" si="5"/>
        <v>-0.15049999999999999</v>
      </c>
      <c r="W34" s="202">
        <v>-0.01</v>
      </c>
      <c r="X34" s="198">
        <v>0.1305</v>
      </c>
      <c r="Y34" s="189">
        <f t="shared" si="6"/>
        <v>-0.14050000000000001</v>
      </c>
      <c r="Z34" s="202">
        <v>0</v>
      </c>
      <c r="AA34" s="198">
        <v>0.1305</v>
      </c>
      <c r="AB34" s="189">
        <f t="shared" si="7"/>
        <v>-0.1305</v>
      </c>
      <c r="AC34" s="202">
        <v>0.01</v>
      </c>
      <c r="AD34" s="198">
        <v>0.1305</v>
      </c>
      <c r="AE34" s="189">
        <f t="shared" si="8"/>
        <v>-0.12050000000000001</v>
      </c>
      <c r="AF34" s="198">
        <f t="shared" si="12"/>
        <v>-7.9500000000000015E-2</v>
      </c>
      <c r="AG34" s="96">
        <v>6.54</v>
      </c>
      <c r="AH34" s="186">
        <f t="shared" si="9"/>
        <v>1.7452118751260873E-4</v>
      </c>
      <c r="AI34" s="134">
        <f t="shared" si="10"/>
        <v>-1.3874434407252396E-5</v>
      </c>
      <c r="AJ34">
        <v>8.48</v>
      </c>
      <c r="AK34" s="96">
        <v>0.38</v>
      </c>
      <c r="AL34" s="96" t="s">
        <v>13</v>
      </c>
    </row>
    <row r="35" spans="1:38">
      <c r="A35" s="203" t="s">
        <v>3181</v>
      </c>
      <c r="B35" s="202" t="s">
        <v>13</v>
      </c>
      <c r="C35" s="198">
        <v>0.1305</v>
      </c>
      <c r="D35" s="189" t="s">
        <v>13</v>
      </c>
      <c r="E35" s="202" t="s">
        <v>13</v>
      </c>
      <c r="F35" s="198">
        <v>0.1305</v>
      </c>
      <c r="G35" s="189" t="s">
        <v>13</v>
      </c>
      <c r="H35" s="202" t="s">
        <v>13</v>
      </c>
      <c r="I35" s="198">
        <v>0.1305</v>
      </c>
      <c r="J35" s="189" t="s">
        <v>13</v>
      </c>
      <c r="K35" s="202" t="s">
        <v>13</v>
      </c>
      <c r="L35" s="198">
        <v>0.1305</v>
      </c>
      <c r="M35" s="189" t="s">
        <v>13</v>
      </c>
      <c r="N35" s="202" t="s">
        <v>13</v>
      </c>
      <c r="O35" s="198">
        <v>0.1305</v>
      </c>
      <c r="P35" s="189" t="s">
        <v>13</v>
      </c>
      <c r="Q35" s="202">
        <v>0.2</v>
      </c>
      <c r="R35" s="198">
        <v>0.1305</v>
      </c>
      <c r="S35" s="189">
        <f t="shared" si="4"/>
        <v>6.9500000000000006E-2</v>
      </c>
      <c r="T35" s="202">
        <v>0.18</v>
      </c>
      <c r="U35" s="198">
        <v>0.1305</v>
      </c>
      <c r="V35" s="189">
        <f t="shared" si="5"/>
        <v>4.9499999999999988E-2</v>
      </c>
      <c r="W35" s="202">
        <v>0.16</v>
      </c>
      <c r="X35" s="198">
        <v>0.1305</v>
      </c>
      <c r="Y35" s="189">
        <f t="shared" si="6"/>
        <v>2.9499999999999998E-2</v>
      </c>
      <c r="Z35" s="202">
        <v>0.16</v>
      </c>
      <c r="AA35" s="198">
        <v>0.1305</v>
      </c>
      <c r="AB35" s="189">
        <f t="shared" si="7"/>
        <v>2.9499999999999998E-2</v>
      </c>
      <c r="AC35" s="202">
        <v>0.18</v>
      </c>
      <c r="AD35" s="198">
        <v>0.1305</v>
      </c>
      <c r="AE35" s="189">
        <f t="shared" si="8"/>
        <v>4.9499999999999988E-2</v>
      </c>
      <c r="AF35" s="198">
        <f t="shared" si="12"/>
        <v>4.5499999999999999E-2</v>
      </c>
      <c r="AG35" s="96">
        <v>228.4</v>
      </c>
      <c r="AH35" s="186">
        <f t="shared" si="9"/>
        <v>6.0948989645076201E-3</v>
      </c>
      <c r="AI35" s="134">
        <f t="shared" si="10"/>
        <v>2.7731790288509673E-4</v>
      </c>
      <c r="AJ35">
        <v>368.03</v>
      </c>
      <c r="AK35" s="96">
        <v>5.81</v>
      </c>
      <c r="AL35" s="96">
        <v>-13.44</v>
      </c>
    </row>
    <row r="36" spans="1:38">
      <c r="A36" s="203" t="s">
        <v>3182</v>
      </c>
      <c r="B36" s="202" t="s">
        <v>13</v>
      </c>
      <c r="C36" s="198">
        <v>0.1305</v>
      </c>
      <c r="D36" s="189" t="s">
        <v>13</v>
      </c>
      <c r="E36" s="202" t="s">
        <v>13</v>
      </c>
      <c r="F36" s="198">
        <v>0.1305</v>
      </c>
      <c r="G36" s="189" t="s">
        <v>13</v>
      </c>
      <c r="H36" s="202" t="s">
        <v>13</v>
      </c>
      <c r="I36" s="198">
        <v>0.1305</v>
      </c>
      <c r="J36" s="189" t="s">
        <v>13</v>
      </c>
      <c r="K36" s="202" t="s">
        <v>13</v>
      </c>
      <c r="L36" s="198">
        <v>0.1305</v>
      </c>
      <c r="M36" s="189" t="s">
        <v>13</v>
      </c>
      <c r="N36" s="202">
        <v>0.13739999999999999</v>
      </c>
      <c r="O36" s="198">
        <v>0.1305</v>
      </c>
      <c r="P36" s="189">
        <f t="shared" si="3"/>
        <v>6.8999999999999895E-3</v>
      </c>
      <c r="Q36" s="202">
        <v>3.9300000000000002E-2</v>
      </c>
      <c r="R36" s="198">
        <v>0.1305</v>
      </c>
      <c r="S36" s="189">
        <f t="shared" si="4"/>
        <v>-9.1200000000000003E-2</v>
      </c>
      <c r="T36" s="202">
        <v>8.9999999999999998E-4</v>
      </c>
      <c r="U36" s="198">
        <v>0.1305</v>
      </c>
      <c r="V36" s="189">
        <f t="shared" si="5"/>
        <v>-0.12959999999999999</v>
      </c>
      <c r="W36" s="202">
        <v>5.0000000000000001E-4</v>
      </c>
      <c r="X36" s="198">
        <v>0.1305</v>
      </c>
      <c r="Y36" s="189">
        <f t="shared" si="6"/>
        <v>-0.13</v>
      </c>
      <c r="Z36" s="202">
        <v>9.4399999999999998E-2</v>
      </c>
      <c r="AA36" s="198">
        <v>0.1305</v>
      </c>
      <c r="AB36" s="189">
        <f t="shared" si="7"/>
        <v>-3.6100000000000007E-2</v>
      </c>
      <c r="AC36" s="202">
        <v>-2.0999999999999999E-3</v>
      </c>
      <c r="AD36" s="198">
        <v>0.1305</v>
      </c>
      <c r="AE36" s="189">
        <f t="shared" si="8"/>
        <v>-0.1326</v>
      </c>
      <c r="AF36" s="198">
        <f t="shared" si="12"/>
        <v>-8.5433333333333319E-2</v>
      </c>
      <c r="AG36" s="96">
        <v>50.46</v>
      </c>
      <c r="AH36" s="186">
        <f t="shared" si="9"/>
        <v>1.3465350339275592E-3</v>
      </c>
      <c r="AI36" s="134">
        <f t="shared" si="10"/>
        <v>-1.1503897639854445E-4</v>
      </c>
      <c r="AJ36">
        <v>57.99</v>
      </c>
      <c r="AK36" s="96">
        <v>1.39</v>
      </c>
      <c r="AL36" s="96" t="s">
        <v>13</v>
      </c>
    </row>
    <row r="37" spans="1:38">
      <c r="A37" s="203" t="s">
        <v>3183</v>
      </c>
      <c r="B37" s="202">
        <v>-4.4200000000000003E-2</v>
      </c>
      <c r="C37" s="198">
        <v>0.1305</v>
      </c>
      <c r="D37" s="189">
        <f t="shared" si="11"/>
        <v>-0.17470000000000002</v>
      </c>
      <c r="E37" s="202">
        <v>1.4500000000000001E-2</v>
      </c>
      <c r="F37" s="198">
        <v>0.1305</v>
      </c>
      <c r="G37" s="189">
        <f t="shared" si="0"/>
        <v>-0.11600000000000001</v>
      </c>
      <c r="H37" s="202">
        <v>-1.6000000000000001E-3</v>
      </c>
      <c r="I37" s="198">
        <v>0.1305</v>
      </c>
      <c r="J37" s="189">
        <f t="shared" si="1"/>
        <v>-0.1321</v>
      </c>
      <c r="K37" s="202">
        <v>-3.0000000000000001E-3</v>
      </c>
      <c r="L37" s="198">
        <v>0.1305</v>
      </c>
      <c r="M37" s="189">
        <f t="shared" si="2"/>
        <v>-0.13350000000000001</v>
      </c>
      <c r="N37" s="202">
        <v>-7.1999999999999998E-3</v>
      </c>
      <c r="O37" s="198">
        <v>0.1305</v>
      </c>
      <c r="P37" s="189">
        <f t="shared" si="3"/>
        <v>-0.13770000000000002</v>
      </c>
      <c r="Q37" s="202">
        <v>-1.4200000000000001E-2</v>
      </c>
      <c r="R37" s="198">
        <v>0.1305</v>
      </c>
      <c r="S37" s="189">
        <f t="shared" si="4"/>
        <v>-0.1447</v>
      </c>
      <c r="T37" s="202">
        <v>-9.1999999999999998E-3</v>
      </c>
      <c r="U37" s="198">
        <v>0.1305</v>
      </c>
      <c r="V37" s="189">
        <f t="shared" si="5"/>
        <v>-0.13969999999999999</v>
      </c>
      <c r="W37" s="202">
        <v>-1.2800000000000001E-2</v>
      </c>
      <c r="X37" s="198">
        <v>0.1305</v>
      </c>
      <c r="Y37" s="189">
        <f t="shared" si="6"/>
        <v>-0.14330000000000001</v>
      </c>
      <c r="Z37" s="202">
        <v>2.2800000000000001E-2</v>
      </c>
      <c r="AA37" s="198">
        <v>0.1305</v>
      </c>
      <c r="AB37" s="189">
        <f t="shared" si="7"/>
        <v>-0.1077</v>
      </c>
      <c r="AC37" s="202">
        <v>4.0399999999999998E-2</v>
      </c>
      <c r="AD37" s="198">
        <v>0.1305</v>
      </c>
      <c r="AE37" s="189">
        <f t="shared" si="8"/>
        <v>-9.0100000000000013E-2</v>
      </c>
      <c r="AF37" s="198">
        <f t="shared" si="12"/>
        <v>-0.13194999999999998</v>
      </c>
      <c r="AG37" s="96">
        <v>36.43</v>
      </c>
      <c r="AH37" s="186">
        <f t="shared" si="9"/>
        <v>9.7214172187833883E-4</v>
      </c>
      <c r="AI37" s="134">
        <f t="shared" si="10"/>
        <v>-1.2827410020184679E-4</v>
      </c>
      <c r="AJ37">
        <v>38.75</v>
      </c>
      <c r="AK37" s="96">
        <v>1.88</v>
      </c>
      <c r="AL37" s="96">
        <v>-9.5500000000000007</v>
      </c>
    </row>
    <row r="38" spans="1:38">
      <c r="A38" s="203" t="s">
        <v>3184</v>
      </c>
      <c r="B38" s="202">
        <v>8.1699999999999995E-2</v>
      </c>
      <c r="C38" s="198">
        <v>0.1305</v>
      </c>
      <c r="D38" s="189">
        <f t="shared" si="11"/>
        <v>-4.880000000000001E-2</v>
      </c>
      <c r="E38" s="202">
        <v>9.8599999999999993E-2</v>
      </c>
      <c r="F38" s="198">
        <v>0.1305</v>
      </c>
      <c r="G38" s="189">
        <f t="shared" si="0"/>
        <v>-3.1900000000000012E-2</v>
      </c>
      <c r="H38" s="202">
        <v>0.15090000000000001</v>
      </c>
      <c r="I38" s="198">
        <v>0.1305</v>
      </c>
      <c r="J38" s="189">
        <f t="shared" si="1"/>
        <v>2.0400000000000001E-2</v>
      </c>
      <c r="K38" s="202">
        <v>8.1600000000000006E-2</v>
      </c>
      <c r="L38" s="198">
        <v>0.1305</v>
      </c>
      <c r="M38" s="189">
        <f t="shared" si="2"/>
        <v>-4.8899999999999999E-2</v>
      </c>
      <c r="N38" s="202">
        <v>9.6799999999999997E-2</v>
      </c>
      <c r="O38" s="198">
        <v>0.1305</v>
      </c>
      <c r="P38" s="189">
        <f t="shared" si="3"/>
        <v>-3.3700000000000008E-2</v>
      </c>
      <c r="Q38" s="202">
        <v>8.9099999999999999E-2</v>
      </c>
      <c r="R38" s="198">
        <v>0.1305</v>
      </c>
      <c r="S38" s="189">
        <f t="shared" si="4"/>
        <v>-4.1400000000000006E-2</v>
      </c>
      <c r="T38" s="202">
        <v>7.2099999999999997E-2</v>
      </c>
      <c r="U38" s="198">
        <v>0.1305</v>
      </c>
      <c r="V38" s="189">
        <f t="shared" si="5"/>
        <v>-5.8400000000000007E-2</v>
      </c>
      <c r="W38" s="202">
        <v>7.6600000000000001E-2</v>
      </c>
      <c r="X38" s="198">
        <v>0.1305</v>
      </c>
      <c r="Y38" s="189">
        <f t="shared" si="6"/>
        <v>-5.3900000000000003E-2</v>
      </c>
      <c r="Z38" s="202">
        <v>9.7600000000000006E-2</v>
      </c>
      <c r="AA38" s="198">
        <v>0.1305</v>
      </c>
      <c r="AB38" s="189">
        <f t="shared" si="7"/>
        <v>-3.2899999999999999E-2</v>
      </c>
      <c r="AC38" s="202">
        <v>0.1086</v>
      </c>
      <c r="AD38" s="198">
        <v>0.1305</v>
      </c>
      <c r="AE38" s="189">
        <f t="shared" si="8"/>
        <v>-2.1900000000000003E-2</v>
      </c>
      <c r="AF38" s="198">
        <f t="shared" si="12"/>
        <v>-3.5140000000000005E-2</v>
      </c>
      <c r="AG38" s="96">
        <v>49.27</v>
      </c>
      <c r="AH38" s="186">
        <f t="shared" si="9"/>
        <v>1.3147796496553873E-3</v>
      </c>
      <c r="AI38" s="134">
        <f t="shared" si="10"/>
        <v>-4.6201356888890314E-5</v>
      </c>
      <c r="AJ38">
        <v>58.06</v>
      </c>
      <c r="AK38" s="96">
        <v>0.18</v>
      </c>
      <c r="AL38" s="96">
        <v>-5.6</v>
      </c>
    </row>
    <row r="39" spans="1:38">
      <c r="A39" s="203" t="s">
        <v>3185</v>
      </c>
      <c r="B39" s="202">
        <v>6.5000000000000002E-2</v>
      </c>
      <c r="C39" s="198">
        <v>0.1305</v>
      </c>
      <c r="D39" s="189">
        <f t="shared" si="11"/>
        <v>-6.5500000000000003E-2</v>
      </c>
      <c r="E39" s="202">
        <v>0.1066</v>
      </c>
      <c r="F39" s="198">
        <v>0.1305</v>
      </c>
      <c r="G39" s="189">
        <f t="shared" si="0"/>
        <v>-2.3900000000000005E-2</v>
      </c>
      <c r="H39" s="202">
        <v>7.2599999999999998E-2</v>
      </c>
      <c r="I39" s="198">
        <v>0.1305</v>
      </c>
      <c r="J39" s="189">
        <f t="shared" si="1"/>
        <v>-5.7900000000000007E-2</v>
      </c>
      <c r="K39" s="202">
        <v>5.7200000000000001E-2</v>
      </c>
      <c r="L39" s="198">
        <v>0.1305</v>
      </c>
      <c r="M39" s="189">
        <f t="shared" si="2"/>
        <v>-7.3300000000000004E-2</v>
      </c>
      <c r="N39" s="202">
        <v>6.8999999999999999E-3</v>
      </c>
      <c r="O39" s="198">
        <v>0.1305</v>
      </c>
      <c r="P39" s="189">
        <f t="shared" si="3"/>
        <v>-0.1236</v>
      </c>
      <c r="Q39" s="202">
        <v>3.4000000000000002E-2</v>
      </c>
      <c r="R39" s="198">
        <v>0.1305</v>
      </c>
      <c r="S39" s="189">
        <f t="shared" si="4"/>
        <v>-9.6500000000000002E-2</v>
      </c>
      <c r="T39" s="202">
        <v>5.3400000000000003E-2</v>
      </c>
      <c r="U39" s="198">
        <v>0.1305</v>
      </c>
      <c r="V39" s="189">
        <f t="shared" si="5"/>
        <v>-7.7100000000000002E-2</v>
      </c>
      <c r="W39" s="202">
        <v>4.0300000000000002E-2</v>
      </c>
      <c r="X39" s="198">
        <v>0.1305</v>
      </c>
      <c r="Y39" s="189">
        <f t="shared" si="6"/>
        <v>-9.0200000000000002E-2</v>
      </c>
      <c r="Z39" s="202">
        <v>2.4199999999999999E-2</v>
      </c>
      <c r="AA39" s="198">
        <v>0.1305</v>
      </c>
      <c r="AB39" s="189">
        <f t="shared" si="7"/>
        <v>-0.10630000000000001</v>
      </c>
      <c r="AC39" s="202">
        <v>4.3299999999999998E-2</v>
      </c>
      <c r="AD39" s="198">
        <v>0.1305</v>
      </c>
      <c r="AE39" s="189">
        <f t="shared" si="8"/>
        <v>-8.72E-2</v>
      </c>
      <c r="AF39" s="198">
        <f t="shared" si="12"/>
        <v>-8.0150000000000013E-2</v>
      </c>
      <c r="AG39" s="96">
        <v>26.2</v>
      </c>
      <c r="AH39" s="186">
        <f t="shared" si="9"/>
        <v>6.9915215792512976E-4</v>
      </c>
      <c r="AI39" s="134">
        <f t="shared" si="10"/>
        <v>-5.6037045457699161E-5</v>
      </c>
      <c r="AJ39">
        <v>33.6</v>
      </c>
      <c r="AK39" s="96">
        <v>0.24</v>
      </c>
      <c r="AL39" s="96">
        <v>2.1</v>
      </c>
    </row>
    <row r="40" spans="1:38">
      <c r="A40" s="203" t="s">
        <v>3186</v>
      </c>
      <c r="B40" s="202">
        <v>-1.3299999999999999E-2</v>
      </c>
      <c r="C40" s="198">
        <v>0.1305</v>
      </c>
      <c r="D40" s="189">
        <f t="shared" si="11"/>
        <v>-0.14380000000000001</v>
      </c>
      <c r="E40" s="202">
        <v>-1.9E-2</v>
      </c>
      <c r="F40" s="198">
        <v>0.13</v>
      </c>
      <c r="G40" s="189">
        <f t="shared" si="0"/>
        <v>-0.14899999999999999</v>
      </c>
      <c r="H40" s="202">
        <v>-2.0299999999999999E-2</v>
      </c>
      <c r="I40" s="198">
        <v>0.1305</v>
      </c>
      <c r="J40" s="189">
        <f t="shared" si="1"/>
        <v>-0.15079999999999999</v>
      </c>
      <c r="K40" s="202">
        <v>-2.24E-2</v>
      </c>
      <c r="L40" s="198">
        <v>0.1305</v>
      </c>
      <c r="M40" s="189">
        <f t="shared" si="2"/>
        <v>-0.15290000000000001</v>
      </c>
      <c r="N40" s="202">
        <v>-1.9099999999999999E-2</v>
      </c>
      <c r="O40" s="198">
        <v>0.1305</v>
      </c>
      <c r="P40" s="189">
        <f t="shared" si="3"/>
        <v>-0.14960000000000001</v>
      </c>
      <c r="Q40" s="202">
        <v>-2.0899999999999998E-2</v>
      </c>
      <c r="R40" s="198">
        <v>0.1305</v>
      </c>
      <c r="S40" s="189">
        <f t="shared" si="4"/>
        <v>-0.15140000000000001</v>
      </c>
      <c r="T40" s="202">
        <v>-2.01E-2</v>
      </c>
      <c r="U40" s="198">
        <v>0.1305</v>
      </c>
      <c r="V40" s="189">
        <f t="shared" si="5"/>
        <v>-0.15060000000000001</v>
      </c>
      <c r="W40" s="202">
        <v>-2.5399999999999999E-2</v>
      </c>
      <c r="X40" s="198">
        <v>0.1305</v>
      </c>
      <c r="Y40" s="189">
        <f t="shared" si="6"/>
        <v>-0.15590000000000001</v>
      </c>
      <c r="Z40" s="202">
        <v>-1.9800000000000002E-2</v>
      </c>
      <c r="AA40" s="198">
        <v>0.1305</v>
      </c>
      <c r="AB40" s="189">
        <f t="shared" si="7"/>
        <v>-0.15030000000000002</v>
      </c>
      <c r="AC40" s="202">
        <v>-2.23E-2</v>
      </c>
      <c r="AD40" s="198">
        <v>0.1305</v>
      </c>
      <c r="AE40" s="189">
        <f t="shared" si="8"/>
        <v>-0.15279999999999999</v>
      </c>
      <c r="AF40" s="198">
        <f t="shared" si="12"/>
        <v>-0.15071000000000001</v>
      </c>
      <c r="AG40" s="96">
        <v>42.82</v>
      </c>
      <c r="AH40" s="186">
        <f t="shared" si="9"/>
        <v>1.1426601298608419E-3</v>
      </c>
      <c r="AI40" s="134">
        <f t="shared" si="10"/>
        <v>-1.7221030817132749E-4</v>
      </c>
      <c r="AJ40">
        <v>62.59</v>
      </c>
      <c r="AK40" s="96" t="s">
        <v>13</v>
      </c>
      <c r="AL40" s="96">
        <v>-14.23</v>
      </c>
    </row>
    <row r="41" spans="1:38">
      <c r="A41" s="203" t="s">
        <v>3187</v>
      </c>
      <c r="B41" s="202">
        <v>0.18110000000000001</v>
      </c>
      <c r="C41" s="198">
        <v>0.1305</v>
      </c>
      <c r="D41" s="189">
        <f t="shared" si="11"/>
        <v>5.0600000000000006E-2</v>
      </c>
      <c r="E41" s="202">
        <v>0.18770000000000001</v>
      </c>
      <c r="F41" s="198">
        <v>0.1305</v>
      </c>
      <c r="G41" s="189">
        <f t="shared" si="0"/>
        <v>5.7200000000000001E-2</v>
      </c>
      <c r="H41" s="202">
        <v>0.15029999999999999</v>
      </c>
      <c r="I41" s="198">
        <v>0.1305</v>
      </c>
      <c r="J41" s="189">
        <f t="shared" si="1"/>
        <v>1.9799999999999984E-2</v>
      </c>
      <c r="K41" s="202">
        <v>0.13950000000000001</v>
      </c>
      <c r="L41" s="198">
        <v>0.1305</v>
      </c>
      <c r="M41" s="189">
        <f t="shared" si="2"/>
        <v>9.000000000000008E-3</v>
      </c>
      <c r="N41" s="202">
        <v>0.13100000000000001</v>
      </c>
      <c r="O41" s="198">
        <v>0.1305</v>
      </c>
      <c r="P41" s="189">
        <f t="shared" si="3"/>
        <v>5.0000000000000044E-4</v>
      </c>
      <c r="Q41" s="202">
        <v>0.1114</v>
      </c>
      <c r="R41" s="198">
        <v>0.1305</v>
      </c>
      <c r="S41" s="189">
        <f t="shared" si="4"/>
        <v>-1.9100000000000006E-2</v>
      </c>
      <c r="T41" s="202">
        <v>9.2999999999999999E-2</v>
      </c>
      <c r="U41" s="198">
        <v>0.1305</v>
      </c>
      <c r="V41" s="189">
        <f t="shared" si="5"/>
        <v>-3.7500000000000006E-2</v>
      </c>
      <c r="W41" s="202">
        <v>6.9599999999999995E-2</v>
      </c>
      <c r="X41" s="198">
        <v>0.1305</v>
      </c>
      <c r="Y41" s="189">
        <f t="shared" si="6"/>
        <v>-6.090000000000001E-2</v>
      </c>
      <c r="Z41" s="202">
        <v>6.5199999999999994E-2</v>
      </c>
      <c r="AA41" s="198">
        <v>0.1305</v>
      </c>
      <c r="AB41" s="189">
        <f t="shared" si="7"/>
        <v>-6.5300000000000011E-2</v>
      </c>
      <c r="AC41" s="202">
        <v>8.5000000000000006E-2</v>
      </c>
      <c r="AD41" s="198">
        <v>0.1305</v>
      </c>
      <c r="AE41" s="189">
        <f t="shared" si="8"/>
        <v>-4.5499999999999999E-2</v>
      </c>
      <c r="AF41" s="198">
        <f t="shared" si="12"/>
        <v>-9.1200000000000031E-3</v>
      </c>
      <c r="AG41" s="96">
        <v>5.73</v>
      </c>
      <c r="AH41" s="186">
        <f t="shared" si="9"/>
        <v>1.5290617805003792E-4</v>
      </c>
      <c r="AI41" s="134">
        <f t="shared" si="10"/>
        <v>-1.3945043438163464E-6</v>
      </c>
      <c r="AJ41">
        <v>7.01</v>
      </c>
      <c r="AK41" s="96">
        <v>0.67</v>
      </c>
      <c r="AL41" s="96">
        <v>-3.65</v>
      </c>
    </row>
    <row r="42" spans="1:38">
      <c r="A42" s="203" t="s">
        <v>3188</v>
      </c>
      <c r="B42" s="202">
        <v>0.02</v>
      </c>
      <c r="C42" s="198">
        <v>0.1305</v>
      </c>
      <c r="D42" s="189">
        <f t="shared" si="11"/>
        <v>-0.1105</v>
      </c>
      <c r="E42" s="202">
        <v>0.02</v>
      </c>
      <c r="F42" s="198">
        <v>0.1305</v>
      </c>
      <c r="G42" s="189">
        <f t="shared" si="0"/>
        <v>-0.1105</v>
      </c>
      <c r="H42" s="202">
        <v>0.02</v>
      </c>
      <c r="I42" s="198">
        <v>0.1305</v>
      </c>
      <c r="J42" s="189">
        <f t="shared" si="1"/>
        <v>-0.1105</v>
      </c>
      <c r="K42" s="202">
        <v>0.01</v>
      </c>
      <c r="L42" s="198">
        <v>0.1305</v>
      </c>
      <c r="M42" s="189">
        <f t="shared" si="2"/>
        <v>-0.12050000000000001</v>
      </c>
      <c r="N42" s="202">
        <v>0.02</v>
      </c>
      <c r="O42" s="198">
        <v>0.1305</v>
      </c>
      <c r="P42" s="189">
        <f t="shared" si="3"/>
        <v>-0.1105</v>
      </c>
      <c r="Q42" s="202">
        <v>0.04</v>
      </c>
      <c r="R42" s="198">
        <v>0.1305</v>
      </c>
      <c r="S42" s="189">
        <f t="shared" si="4"/>
        <v>-9.0499999999999997E-2</v>
      </c>
      <c r="T42" s="202">
        <v>0.03</v>
      </c>
      <c r="U42" s="198">
        <v>0.1305</v>
      </c>
      <c r="V42" s="189">
        <f t="shared" si="5"/>
        <v>-0.10050000000000001</v>
      </c>
      <c r="W42" s="202">
        <v>0.03</v>
      </c>
      <c r="X42" s="198">
        <v>0.1305</v>
      </c>
      <c r="Y42" s="189">
        <f t="shared" si="6"/>
        <v>-0.10050000000000001</v>
      </c>
      <c r="Z42" s="202">
        <v>0.01</v>
      </c>
      <c r="AA42" s="198">
        <v>0.1305</v>
      </c>
      <c r="AB42" s="189">
        <f t="shared" si="7"/>
        <v>-0.12050000000000001</v>
      </c>
      <c r="AC42" s="202">
        <v>-7.0000000000000007E-2</v>
      </c>
      <c r="AD42" s="198">
        <v>0.1305</v>
      </c>
      <c r="AE42" s="189">
        <f t="shared" si="8"/>
        <v>-0.20050000000000001</v>
      </c>
      <c r="AF42" s="198">
        <f t="shared" si="12"/>
        <v>-0.11750000000000002</v>
      </c>
      <c r="AG42" s="96">
        <v>154.44</v>
      </c>
      <c r="AH42" s="186">
        <f t="shared" si="9"/>
        <v>4.1212618041968335E-3</v>
      </c>
      <c r="AI42" s="134">
        <f t="shared" si="10"/>
        <v>-4.8424826199312804E-4</v>
      </c>
      <c r="AJ42">
        <v>176.07</v>
      </c>
      <c r="AK42" s="96">
        <v>7.75</v>
      </c>
      <c r="AL42" s="96">
        <v>-17.72</v>
      </c>
    </row>
    <row r="43" spans="1:38">
      <c r="A43" s="203" t="s">
        <v>3189</v>
      </c>
      <c r="B43" s="202">
        <v>0.1588</v>
      </c>
      <c r="C43" s="198">
        <v>0.1305</v>
      </c>
      <c r="D43" s="189">
        <f t="shared" si="11"/>
        <v>2.8299999999999992E-2</v>
      </c>
      <c r="E43" s="202">
        <v>0.17230000000000001</v>
      </c>
      <c r="F43" s="198">
        <v>0.1305</v>
      </c>
      <c r="G43" s="189">
        <f t="shared" si="0"/>
        <v>4.1800000000000004E-2</v>
      </c>
      <c r="H43" s="202">
        <v>0.1615</v>
      </c>
      <c r="I43" s="198">
        <v>0.1305</v>
      </c>
      <c r="J43" s="189">
        <f t="shared" si="1"/>
        <v>3.1E-2</v>
      </c>
      <c r="K43" s="202">
        <v>0.121</v>
      </c>
      <c r="L43" s="198">
        <v>0.1305</v>
      </c>
      <c r="M43" s="189">
        <f t="shared" si="2"/>
        <v>-9.5000000000000084E-3</v>
      </c>
      <c r="N43" s="202">
        <v>0.1087</v>
      </c>
      <c r="O43" s="198">
        <v>0.1305</v>
      </c>
      <c r="P43" s="189">
        <f t="shared" si="3"/>
        <v>-2.18E-2</v>
      </c>
      <c r="Q43" s="202">
        <v>0.1009</v>
      </c>
      <c r="R43" s="198">
        <v>0.1305</v>
      </c>
      <c r="S43" s="189">
        <f t="shared" si="4"/>
        <v>-2.9600000000000001E-2</v>
      </c>
      <c r="T43" s="202">
        <v>0.1076</v>
      </c>
      <c r="U43" s="198">
        <v>0.1305</v>
      </c>
      <c r="V43" s="189">
        <f t="shared" si="5"/>
        <v>-2.2900000000000004E-2</v>
      </c>
      <c r="W43" s="202">
        <v>9.1899999999999996E-2</v>
      </c>
      <c r="X43" s="198">
        <v>0.1305</v>
      </c>
      <c r="Y43" s="189">
        <f t="shared" si="6"/>
        <v>-3.8600000000000009E-2</v>
      </c>
      <c r="Z43" s="202">
        <v>6.4299999999999996E-2</v>
      </c>
      <c r="AA43" s="198">
        <v>0.1305</v>
      </c>
      <c r="AB43" s="189">
        <f t="shared" si="7"/>
        <v>-6.6200000000000009E-2</v>
      </c>
      <c r="AC43" s="202">
        <v>7.9899999999999999E-2</v>
      </c>
      <c r="AD43" s="198">
        <v>0.1305</v>
      </c>
      <c r="AE43" s="189">
        <f t="shared" si="8"/>
        <v>-5.0600000000000006E-2</v>
      </c>
      <c r="AF43" s="198">
        <f t="shared" si="12"/>
        <v>-1.3810000000000006E-2</v>
      </c>
      <c r="AG43" s="96">
        <v>75.56</v>
      </c>
      <c r="AH43" s="186">
        <f t="shared" si="9"/>
        <v>2.0163334752985804E-3</v>
      </c>
      <c r="AI43" s="134">
        <f t="shared" si="10"/>
        <v>-2.7845565293873406E-5</v>
      </c>
      <c r="AJ43">
        <v>86.83</v>
      </c>
      <c r="AK43" s="96">
        <v>1.86</v>
      </c>
      <c r="AL43" s="96">
        <v>-10.94</v>
      </c>
    </row>
    <row r="44" spans="1:38">
      <c r="A44" s="203" t="s">
        <v>3190</v>
      </c>
      <c r="B44" s="202" t="s">
        <v>13</v>
      </c>
      <c r="C44" s="198">
        <v>0.1305</v>
      </c>
      <c r="D44" s="189" t="s">
        <v>13</v>
      </c>
      <c r="E44" s="202" t="s">
        <v>13</v>
      </c>
      <c r="F44" s="198">
        <v>0.1305</v>
      </c>
      <c r="G44" s="189" t="s">
        <v>13</v>
      </c>
      <c r="H44" s="202" t="s">
        <v>13</v>
      </c>
      <c r="I44" s="198">
        <v>0.1305</v>
      </c>
      <c r="J44" s="189" t="s">
        <v>13</v>
      </c>
      <c r="K44" s="202" t="s">
        <v>13</v>
      </c>
      <c r="L44" s="198">
        <v>0.1305</v>
      </c>
      <c r="M44" s="189" t="s">
        <v>13</v>
      </c>
      <c r="N44" s="202" t="s">
        <v>13</v>
      </c>
      <c r="O44" s="198">
        <v>0.1305</v>
      </c>
      <c r="P44" s="189" t="s">
        <v>13</v>
      </c>
      <c r="Q44" s="202">
        <v>3.2899999999999999E-2</v>
      </c>
      <c r="R44" s="198">
        <v>0.1305</v>
      </c>
      <c r="S44" s="189">
        <f t="shared" si="4"/>
        <v>-9.7600000000000006E-2</v>
      </c>
      <c r="T44" s="202">
        <v>4.0399999999999998E-2</v>
      </c>
      <c r="U44" s="198">
        <v>0.1305</v>
      </c>
      <c r="V44" s="189">
        <f t="shared" si="5"/>
        <v>-9.0100000000000013E-2</v>
      </c>
      <c r="W44" s="202">
        <v>4.4999999999999998E-2</v>
      </c>
      <c r="X44" s="198">
        <v>0.1305</v>
      </c>
      <c r="Y44" s="189">
        <f t="shared" si="6"/>
        <v>-8.5500000000000007E-2</v>
      </c>
      <c r="Z44" s="202">
        <v>4.6699999999999998E-2</v>
      </c>
      <c r="AA44" s="198">
        <v>0.1305</v>
      </c>
      <c r="AB44" s="189">
        <f t="shared" si="7"/>
        <v>-8.3800000000000013E-2</v>
      </c>
      <c r="AC44" s="202">
        <v>5.8000000000000003E-2</v>
      </c>
      <c r="AD44" s="198">
        <v>0.1305</v>
      </c>
      <c r="AE44" s="189">
        <f t="shared" si="8"/>
        <v>-7.2500000000000009E-2</v>
      </c>
      <c r="AF44" s="198">
        <f t="shared" si="12"/>
        <v>-8.5900000000000018E-2</v>
      </c>
      <c r="AG44" s="96">
        <v>21.73</v>
      </c>
      <c r="AH44" s="186">
        <f t="shared" si="9"/>
        <v>5.798693279279798E-4</v>
      </c>
      <c r="AI44" s="134">
        <f t="shared" si="10"/>
        <v>-4.9810775269013475E-5</v>
      </c>
      <c r="AJ44">
        <v>37.340000000000003</v>
      </c>
      <c r="AK44" s="96">
        <v>0.22</v>
      </c>
      <c r="AL44" s="96" t="s">
        <v>13</v>
      </c>
    </row>
    <row r="45" spans="1:38">
      <c r="A45" s="203" t="s">
        <v>3191</v>
      </c>
      <c r="B45" s="202">
        <v>0.11210000000000001</v>
      </c>
      <c r="C45" s="198">
        <v>0.1305</v>
      </c>
      <c r="D45" s="189">
        <f t="shared" si="11"/>
        <v>-1.84E-2</v>
      </c>
      <c r="E45" s="202">
        <v>0.1016</v>
      </c>
      <c r="F45" s="198">
        <v>0.1305</v>
      </c>
      <c r="G45" s="189">
        <f t="shared" si="0"/>
        <v>-2.8900000000000009E-2</v>
      </c>
      <c r="H45" s="202">
        <v>0.10349999999999999</v>
      </c>
      <c r="I45" s="198">
        <v>0.1305</v>
      </c>
      <c r="J45" s="189">
        <f t="shared" si="1"/>
        <v>-2.700000000000001E-2</v>
      </c>
      <c r="K45" s="202">
        <v>0.1026</v>
      </c>
      <c r="L45" s="198">
        <v>0.1305</v>
      </c>
      <c r="M45" s="189">
        <f t="shared" si="2"/>
        <v>-2.7900000000000008E-2</v>
      </c>
      <c r="N45" s="202">
        <v>9.5600000000000004E-2</v>
      </c>
      <c r="O45" s="198">
        <v>0.1305</v>
      </c>
      <c r="P45" s="189">
        <f t="shared" si="3"/>
        <v>-3.49E-2</v>
      </c>
      <c r="Q45" s="202">
        <v>3.73E-2</v>
      </c>
      <c r="R45" s="198">
        <v>0.1305</v>
      </c>
      <c r="S45" s="189">
        <f t="shared" si="4"/>
        <v>-9.3200000000000005E-2</v>
      </c>
      <c r="T45" s="202">
        <v>6.1100000000000002E-2</v>
      </c>
      <c r="U45" s="198">
        <v>0.1305</v>
      </c>
      <c r="V45" s="189">
        <f t="shared" si="5"/>
        <v>-6.9400000000000003E-2</v>
      </c>
      <c r="W45" s="202">
        <v>7.3599999999999999E-2</v>
      </c>
      <c r="X45" s="198">
        <v>0.1305</v>
      </c>
      <c r="Y45" s="189">
        <f t="shared" si="6"/>
        <v>-5.6900000000000006E-2</v>
      </c>
      <c r="Z45" s="202">
        <v>6.4999999999999997E-3</v>
      </c>
      <c r="AA45" s="198">
        <v>0.1305</v>
      </c>
      <c r="AB45" s="189">
        <f t="shared" si="7"/>
        <v>-0.124</v>
      </c>
      <c r="AC45" s="202">
        <v>7.8299999999999995E-2</v>
      </c>
      <c r="AD45" s="198">
        <v>0.1305</v>
      </c>
      <c r="AE45" s="189">
        <f t="shared" si="8"/>
        <v>-5.220000000000001E-2</v>
      </c>
      <c r="AF45" s="198">
        <f t="shared" si="12"/>
        <v>-5.3280000000000008E-2</v>
      </c>
      <c r="AG45" s="96">
        <v>155.99</v>
      </c>
      <c r="AH45" s="186">
        <f t="shared" si="9"/>
        <v>4.1626238593412595E-3</v>
      </c>
      <c r="AI45" s="134">
        <f t="shared" si="10"/>
        <v>-2.2178459922570233E-4</v>
      </c>
      <c r="AJ45">
        <v>443.09</v>
      </c>
      <c r="AK45" s="96" t="s">
        <v>13</v>
      </c>
      <c r="AL45" s="96">
        <v>-24.78</v>
      </c>
    </row>
    <row r="46" spans="1:38">
      <c r="A46" s="203" t="s">
        <v>3192</v>
      </c>
      <c r="B46" s="202">
        <v>0.1239</v>
      </c>
      <c r="C46" s="198">
        <v>0.1305</v>
      </c>
      <c r="D46" s="189">
        <f t="shared" si="11"/>
        <v>-6.6000000000000086E-3</v>
      </c>
      <c r="E46" s="202">
        <v>9.64E-2</v>
      </c>
      <c r="F46" s="198">
        <v>0.1305</v>
      </c>
      <c r="G46" s="189">
        <f t="shared" si="0"/>
        <v>-3.4100000000000005E-2</v>
      </c>
      <c r="H46" s="202">
        <v>0.03</v>
      </c>
      <c r="I46" s="198">
        <v>0.1305</v>
      </c>
      <c r="J46" s="189">
        <f t="shared" si="1"/>
        <v>-0.10050000000000001</v>
      </c>
      <c r="K46" s="202">
        <v>1.3299999999999999E-2</v>
      </c>
      <c r="L46" s="198">
        <v>0.1305</v>
      </c>
      <c r="M46" s="189">
        <f t="shared" si="2"/>
        <v>-0.1172</v>
      </c>
      <c r="N46" s="202">
        <v>1.8700000000000001E-2</v>
      </c>
      <c r="O46" s="198">
        <v>0.1305</v>
      </c>
      <c r="P46" s="189">
        <f t="shared" si="3"/>
        <v>-0.11180000000000001</v>
      </c>
      <c r="Q46" s="202">
        <v>1.9E-3</v>
      </c>
      <c r="R46" s="198">
        <v>0.1305</v>
      </c>
      <c r="S46" s="189">
        <f t="shared" si="4"/>
        <v>-0.12859999999999999</v>
      </c>
      <c r="T46" s="202">
        <v>6.9999999999999999E-4</v>
      </c>
      <c r="U46" s="198">
        <v>0.1305</v>
      </c>
      <c r="V46" s="189">
        <f t="shared" si="5"/>
        <v>-0.1298</v>
      </c>
      <c r="W46" s="202">
        <v>8.9999999999999998E-4</v>
      </c>
      <c r="X46" s="198">
        <v>0.1305</v>
      </c>
      <c r="Y46" s="189">
        <f t="shared" si="6"/>
        <v>-0.12959999999999999</v>
      </c>
      <c r="Z46" s="202">
        <v>-9.2999999999999992E-3</v>
      </c>
      <c r="AA46" s="198">
        <v>0.1305</v>
      </c>
      <c r="AB46" s="189">
        <f t="shared" si="7"/>
        <v>-0.13980000000000001</v>
      </c>
      <c r="AC46" s="202">
        <v>-1.2800000000000001E-2</v>
      </c>
      <c r="AD46" s="198">
        <v>0.1305</v>
      </c>
      <c r="AE46" s="189">
        <f t="shared" si="8"/>
        <v>-0.14330000000000001</v>
      </c>
      <c r="AF46" s="198">
        <f t="shared" si="12"/>
        <v>-0.10413000000000001</v>
      </c>
      <c r="AG46" s="96">
        <v>28.72</v>
      </c>
      <c r="AH46" s="186">
        <f t="shared" si="9"/>
        <v>7.6639885403090551E-4</v>
      </c>
      <c r="AI46" s="134">
        <f t="shared" si="10"/>
        <v>-7.9805112670238196E-5</v>
      </c>
      <c r="AJ46">
        <v>31.33</v>
      </c>
      <c r="AK46" s="96">
        <v>0.01</v>
      </c>
      <c r="AL46" s="96">
        <v>-9.85</v>
      </c>
    </row>
    <row r="47" spans="1:38">
      <c r="A47" s="203" t="s">
        <v>3193</v>
      </c>
      <c r="B47" s="202" t="s">
        <v>13</v>
      </c>
      <c r="C47" s="198">
        <v>0.1305</v>
      </c>
      <c r="D47" s="189" t="s">
        <v>13</v>
      </c>
      <c r="E47" s="202">
        <v>0.129</v>
      </c>
      <c r="F47" s="198">
        <v>0.1305</v>
      </c>
      <c r="G47" s="189">
        <f t="shared" si="0"/>
        <v>-1.5000000000000013E-3</v>
      </c>
      <c r="H47" s="202">
        <v>0.35930000000000001</v>
      </c>
      <c r="I47" s="198">
        <v>0.1305</v>
      </c>
      <c r="J47" s="189">
        <f t="shared" si="1"/>
        <v>0.2288</v>
      </c>
      <c r="K47" s="202">
        <v>0.12970000000000001</v>
      </c>
      <c r="L47" s="198">
        <v>0.1305</v>
      </c>
      <c r="M47" s="189">
        <f t="shared" si="2"/>
        <v>-7.9999999999999516E-4</v>
      </c>
      <c r="N47" s="202">
        <v>0.16839999999999999</v>
      </c>
      <c r="O47" s="198">
        <v>0.1305</v>
      </c>
      <c r="P47" s="189">
        <f t="shared" si="3"/>
        <v>3.7899999999999989E-2</v>
      </c>
      <c r="Q47" s="202">
        <v>0.2044</v>
      </c>
      <c r="R47" s="198">
        <v>0.1305</v>
      </c>
      <c r="S47" s="189">
        <f t="shared" si="4"/>
        <v>7.3899999999999993E-2</v>
      </c>
      <c r="T47" s="202">
        <v>0.19839999999999999</v>
      </c>
      <c r="U47" s="198">
        <v>0.1305</v>
      </c>
      <c r="V47" s="189">
        <f t="shared" si="5"/>
        <v>6.7899999999999988E-2</v>
      </c>
      <c r="W47" s="202">
        <v>0.12740000000000001</v>
      </c>
      <c r="X47" s="198">
        <v>0.1305</v>
      </c>
      <c r="Y47" s="189">
        <f t="shared" si="6"/>
        <v>-3.0999999999999917E-3</v>
      </c>
      <c r="Z47" s="202">
        <v>6.9500000000000006E-2</v>
      </c>
      <c r="AA47" s="198">
        <v>0.1305</v>
      </c>
      <c r="AB47" s="189">
        <f t="shared" si="7"/>
        <v>-6.0999999999999999E-2</v>
      </c>
      <c r="AC47" s="202">
        <v>0.17150000000000001</v>
      </c>
      <c r="AD47" s="198">
        <v>0.1305</v>
      </c>
      <c r="AE47" s="189">
        <f t="shared" si="8"/>
        <v>4.1000000000000009E-2</v>
      </c>
      <c r="AF47" s="198">
        <f t="shared" si="12"/>
        <v>4.2566666666666655E-2</v>
      </c>
      <c r="AG47" s="96">
        <v>50.49</v>
      </c>
      <c r="AH47" s="186">
        <f t="shared" si="9"/>
        <v>1.3473355898335803E-3</v>
      </c>
      <c r="AI47" s="134">
        <f t="shared" si="10"/>
        <v>5.735158494058272E-5</v>
      </c>
      <c r="AJ47">
        <v>59.68</v>
      </c>
      <c r="AK47" s="96">
        <v>0.79</v>
      </c>
      <c r="AL47" s="96">
        <v>-8.0399999999999991</v>
      </c>
    </row>
    <row r="48" spans="1:38">
      <c r="A48" s="203" t="s">
        <v>3194</v>
      </c>
      <c r="B48" s="202">
        <v>0.1759</v>
      </c>
      <c r="C48" s="198">
        <v>0.1305</v>
      </c>
      <c r="D48" s="189">
        <f t="shared" si="11"/>
        <v>4.5399999999999996E-2</v>
      </c>
      <c r="E48" s="202">
        <v>9.2799999999999994E-2</v>
      </c>
      <c r="F48" s="198">
        <v>0.1305</v>
      </c>
      <c r="G48" s="189">
        <f t="shared" si="0"/>
        <v>-3.7700000000000011E-2</v>
      </c>
      <c r="H48" s="202">
        <v>0.10970000000000001</v>
      </c>
      <c r="I48" s="198">
        <v>0.1305</v>
      </c>
      <c r="J48" s="189">
        <f t="shared" si="1"/>
        <v>-2.0799999999999999E-2</v>
      </c>
      <c r="K48" s="202">
        <v>0.1091</v>
      </c>
      <c r="L48" s="198">
        <v>0.1305</v>
      </c>
      <c r="M48" s="189">
        <f t="shared" si="2"/>
        <v>-2.1400000000000002E-2</v>
      </c>
      <c r="N48" s="202">
        <v>0.1129</v>
      </c>
      <c r="O48" s="198">
        <v>0.1305</v>
      </c>
      <c r="P48" s="189">
        <f t="shared" si="3"/>
        <v>-1.7600000000000005E-2</v>
      </c>
      <c r="Q48" s="202">
        <v>0.113</v>
      </c>
      <c r="R48" s="198">
        <v>0.1305</v>
      </c>
      <c r="S48" s="189">
        <f t="shared" si="4"/>
        <v>-1.7500000000000002E-2</v>
      </c>
      <c r="T48" s="202">
        <v>9.4399999999999998E-2</v>
      </c>
      <c r="U48" s="198">
        <v>0.1305</v>
      </c>
      <c r="V48" s="189">
        <f t="shared" si="5"/>
        <v>-3.6100000000000007E-2</v>
      </c>
      <c r="W48" s="202">
        <v>9.0200000000000002E-2</v>
      </c>
      <c r="X48" s="198">
        <v>0.1305</v>
      </c>
      <c r="Y48" s="189">
        <f t="shared" si="6"/>
        <v>-4.0300000000000002E-2</v>
      </c>
      <c r="Z48" s="202">
        <v>8.6599999999999996E-2</v>
      </c>
      <c r="AA48" s="198">
        <v>0.1305</v>
      </c>
      <c r="AB48" s="189">
        <f t="shared" si="7"/>
        <v>-4.3900000000000008E-2</v>
      </c>
      <c r="AC48" s="202">
        <v>9.74E-2</v>
      </c>
      <c r="AD48" s="198">
        <v>0.1305</v>
      </c>
      <c r="AE48" s="189">
        <f t="shared" si="8"/>
        <v>-3.3100000000000004E-2</v>
      </c>
      <c r="AF48" s="198">
        <f t="shared" si="12"/>
        <v>-2.2300000000000004E-2</v>
      </c>
      <c r="AG48" s="96">
        <v>113.42</v>
      </c>
      <c r="AH48" s="186">
        <f t="shared" si="9"/>
        <v>3.0266350286972605E-3</v>
      </c>
      <c r="AI48" s="134">
        <f t="shared" si="10"/>
        <v>-6.7493961139948919E-5</v>
      </c>
      <c r="AJ48">
        <v>184.7</v>
      </c>
      <c r="AK48" s="96">
        <v>0.13</v>
      </c>
      <c r="AL48" s="96">
        <v>-30.44</v>
      </c>
    </row>
    <row r="49" spans="1:39">
      <c r="A49" s="203" t="s">
        <v>3195</v>
      </c>
      <c r="B49" s="202">
        <v>9.0800000000000006E-2</v>
      </c>
      <c r="C49" s="198">
        <v>0.1305</v>
      </c>
      <c r="D49" s="189">
        <f t="shared" si="11"/>
        <v>-3.9699999999999999E-2</v>
      </c>
      <c r="E49" s="202">
        <v>9.7199999999999995E-2</v>
      </c>
      <c r="F49" s="198">
        <v>0.1305</v>
      </c>
      <c r="G49" s="189">
        <f t="shared" si="0"/>
        <v>-3.330000000000001E-2</v>
      </c>
      <c r="H49" s="202">
        <v>8.5400000000000004E-2</v>
      </c>
      <c r="I49" s="198">
        <v>0.1305</v>
      </c>
      <c r="J49" s="189">
        <f t="shared" si="1"/>
        <v>-4.5100000000000001E-2</v>
      </c>
      <c r="K49" s="202">
        <v>0.106</v>
      </c>
      <c r="L49" s="198">
        <v>0.1305</v>
      </c>
      <c r="M49" s="189">
        <f t="shared" si="2"/>
        <v>-2.4500000000000008E-2</v>
      </c>
      <c r="N49" s="202">
        <v>0.10349999999999999</v>
      </c>
      <c r="O49" s="198">
        <v>0.1305</v>
      </c>
      <c r="P49" s="189">
        <f t="shared" si="3"/>
        <v>-2.700000000000001E-2</v>
      </c>
      <c r="Q49" s="202">
        <v>4.2700000000000002E-2</v>
      </c>
      <c r="R49" s="198">
        <v>0.1305</v>
      </c>
      <c r="S49" s="189">
        <f t="shared" si="4"/>
        <v>-8.7800000000000003E-2</v>
      </c>
      <c r="T49" s="202">
        <v>1.3599999999999999E-2</v>
      </c>
      <c r="U49" s="198">
        <v>0.1305</v>
      </c>
      <c r="V49" s="189">
        <f t="shared" si="5"/>
        <v>-0.1169</v>
      </c>
      <c r="W49" s="202">
        <v>3.27E-2</v>
      </c>
      <c r="X49" s="198">
        <v>0.1305</v>
      </c>
      <c r="Y49" s="189">
        <f t="shared" si="6"/>
        <v>-9.7799999999999998E-2</v>
      </c>
      <c r="Z49" s="202">
        <v>-0.1096</v>
      </c>
      <c r="AA49" s="198">
        <v>0.1305</v>
      </c>
      <c r="AB49" s="189">
        <f t="shared" si="7"/>
        <v>-0.24010000000000001</v>
      </c>
      <c r="AC49" s="202">
        <v>-0.32069999999999999</v>
      </c>
      <c r="AD49" s="198">
        <v>0.1305</v>
      </c>
      <c r="AE49" s="189">
        <f t="shared" si="8"/>
        <v>-0.45119999999999999</v>
      </c>
      <c r="AF49" s="198">
        <f t="shared" si="12"/>
        <v>-0.11634</v>
      </c>
      <c r="AG49" s="96">
        <v>99.34</v>
      </c>
      <c r="AH49" s="186">
        <f t="shared" si="9"/>
        <v>2.6509074568046714E-3</v>
      </c>
      <c r="AI49" s="134">
        <f t="shared" si="10"/>
        <v>-3.0840657352465545E-4</v>
      </c>
      <c r="AJ49">
        <v>125.81</v>
      </c>
      <c r="AK49" s="96">
        <v>4.63</v>
      </c>
      <c r="AL49" s="96" t="s">
        <v>13</v>
      </c>
    </row>
    <row r="50" spans="1:39">
      <c r="A50" s="203" t="s">
        <v>3196</v>
      </c>
      <c r="B50" s="202">
        <v>0.16700000000000001</v>
      </c>
      <c r="C50" s="198">
        <v>0.1305</v>
      </c>
      <c r="D50" s="189">
        <f t="shared" si="11"/>
        <v>3.6500000000000005E-2</v>
      </c>
      <c r="E50" s="202">
        <v>0.15290000000000001</v>
      </c>
      <c r="F50" s="198">
        <v>0.1305</v>
      </c>
      <c r="G50" s="189">
        <f t="shared" si="0"/>
        <v>2.2400000000000003E-2</v>
      </c>
      <c r="H50" s="202">
        <v>0.1129</v>
      </c>
      <c r="I50" s="198">
        <v>0.1305</v>
      </c>
      <c r="J50" s="189">
        <f t="shared" si="1"/>
        <v>-1.7600000000000005E-2</v>
      </c>
      <c r="K50" s="202">
        <v>3.7999999999999999E-2</v>
      </c>
      <c r="L50" s="198">
        <v>0.1305</v>
      </c>
      <c r="M50" s="189">
        <f t="shared" si="2"/>
        <v>-9.2499999999999999E-2</v>
      </c>
      <c r="N50" s="202">
        <v>4.6100000000000002E-2</v>
      </c>
      <c r="O50" s="198">
        <v>0.1305</v>
      </c>
      <c r="P50" s="189">
        <f t="shared" si="3"/>
        <v>-8.4400000000000003E-2</v>
      </c>
      <c r="Q50" s="202">
        <v>3.2899999999999999E-2</v>
      </c>
      <c r="R50" s="198">
        <v>0.1305</v>
      </c>
      <c r="S50" s="189">
        <f t="shared" si="4"/>
        <v>-9.7600000000000006E-2</v>
      </c>
      <c r="T50" s="202">
        <v>2.8E-3</v>
      </c>
      <c r="U50" s="198">
        <v>0.1305</v>
      </c>
      <c r="V50" s="189">
        <f t="shared" si="5"/>
        <v>-0.12770000000000001</v>
      </c>
      <c r="W50" s="202">
        <v>2.0999999999999999E-3</v>
      </c>
      <c r="X50" s="198">
        <v>0.1305</v>
      </c>
      <c r="Y50" s="189">
        <f t="shared" si="6"/>
        <v>-0.12840000000000001</v>
      </c>
      <c r="Z50" s="202">
        <v>-9.7000000000000003E-3</v>
      </c>
      <c r="AA50" s="198">
        <v>0.1305</v>
      </c>
      <c r="AB50" s="189">
        <f t="shared" si="7"/>
        <v>-0.14019999999999999</v>
      </c>
      <c r="AC50" s="202">
        <v>1.3100000000000001E-2</v>
      </c>
      <c r="AD50" s="198">
        <v>0.1305</v>
      </c>
      <c r="AE50" s="189">
        <f t="shared" si="8"/>
        <v>-0.1174</v>
      </c>
      <c r="AF50" s="198">
        <f t="shared" si="12"/>
        <v>-7.4689999999999993E-2</v>
      </c>
      <c r="AG50" s="96">
        <v>13.08</v>
      </c>
      <c r="AH50" s="186">
        <f t="shared" si="9"/>
        <v>3.4904237502521746E-4</v>
      </c>
      <c r="AI50" s="134">
        <f t="shared" si="10"/>
        <v>-2.606997499063349E-5</v>
      </c>
      <c r="AJ50">
        <v>14.98</v>
      </c>
      <c r="AK50" s="96">
        <v>0.19</v>
      </c>
      <c r="AL50" s="96">
        <v>-6.81</v>
      </c>
    </row>
    <row r="51" spans="1:39">
      <c r="A51" s="203" t="s">
        <v>3197</v>
      </c>
      <c r="B51" s="202">
        <v>-3.2599999999999997E-2</v>
      </c>
      <c r="C51" s="198">
        <v>0.1305</v>
      </c>
      <c r="D51" s="189">
        <f t="shared" si="11"/>
        <v>-0.16309999999999999</v>
      </c>
      <c r="E51" s="202">
        <v>-1.6400000000000001E-2</v>
      </c>
      <c r="F51" s="198">
        <v>0.1305</v>
      </c>
      <c r="G51" s="189">
        <f t="shared" si="0"/>
        <v>-0.1469</v>
      </c>
      <c r="H51" s="202">
        <v>1.8599999999999998E-2</v>
      </c>
      <c r="I51" s="198">
        <v>0.1305</v>
      </c>
      <c r="J51" s="189">
        <f t="shared" si="1"/>
        <v>-0.1119</v>
      </c>
      <c r="K51" s="202">
        <v>-3.6799999999999999E-2</v>
      </c>
      <c r="L51" s="198">
        <v>0.1305</v>
      </c>
      <c r="M51" s="189">
        <f t="shared" si="2"/>
        <v>-0.1673</v>
      </c>
      <c r="N51" s="202">
        <v>-0.20830000000000001</v>
      </c>
      <c r="O51" s="198">
        <v>0.1305</v>
      </c>
      <c r="P51" s="189">
        <f t="shared" si="3"/>
        <v>-0.33879999999999999</v>
      </c>
      <c r="Q51" s="202">
        <v>7.9799999999999996E-2</v>
      </c>
      <c r="R51" s="198">
        <v>0.1305</v>
      </c>
      <c r="S51" s="189">
        <f t="shared" si="4"/>
        <v>-5.0700000000000009E-2</v>
      </c>
      <c r="T51" s="202">
        <v>1.0699999999999999E-2</v>
      </c>
      <c r="U51" s="198">
        <v>0.1305</v>
      </c>
      <c r="V51" s="189">
        <f t="shared" si="5"/>
        <v>-0.1198</v>
      </c>
      <c r="W51" s="202">
        <v>-4.7399999999999998E-2</v>
      </c>
      <c r="X51" s="198">
        <v>0.1305</v>
      </c>
      <c r="Y51" s="189">
        <f t="shared" si="6"/>
        <v>-0.1779</v>
      </c>
      <c r="Z51" s="202">
        <v>-9.7199999999999995E-2</v>
      </c>
      <c r="AA51" s="198">
        <v>0.1305</v>
      </c>
      <c r="AB51" s="189">
        <f t="shared" si="7"/>
        <v>-0.22770000000000001</v>
      </c>
      <c r="AC51" s="202">
        <v>-3.5900000000000001E-2</v>
      </c>
      <c r="AD51" s="198">
        <v>0.1305</v>
      </c>
      <c r="AE51" s="189">
        <f t="shared" si="8"/>
        <v>-0.16639999999999999</v>
      </c>
      <c r="AF51" s="198">
        <f t="shared" si="12"/>
        <v>-0.16704999999999998</v>
      </c>
      <c r="AG51" s="96">
        <v>9.26</v>
      </c>
      <c r="AH51" s="186">
        <f t="shared" si="9"/>
        <v>2.4710492299185883E-4</v>
      </c>
      <c r="AI51" s="134">
        <f t="shared" si="10"/>
        <v>-4.1278877385790012E-5</v>
      </c>
      <c r="AJ51">
        <v>10.41</v>
      </c>
      <c r="AK51" s="96">
        <v>0.71</v>
      </c>
      <c r="AL51" s="96">
        <v>-0.87</v>
      </c>
    </row>
    <row r="52" spans="1:39">
      <c r="A52" s="203" t="s">
        <v>3198</v>
      </c>
      <c r="B52" s="202">
        <v>7.1099999999999997E-2</v>
      </c>
      <c r="C52" s="198">
        <v>0.1305</v>
      </c>
      <c r="D52" s="189">
        <f t="shared" si="11"/>
        <v>-5.9400000000000008E-2</v>
      </c>
      <c r="E52" s="202">
        <v>6.0499999999999998E-2</v>
      </c>
      <c r="F52" s="198">
        <v>0.1305</v>
      </c>
      <c r="G52" s="189">
        <f t="shared" si="0"/>
        <v>-7.0000000000000007E-2</v>
      </c>
      <c r="H52" s="202">
        <v>6.1199999999999997E-2</v>
      </c>
      <c r="I52" s="198">
        <v>0.1305</v>
      </c>
      <c r="J52" s="189">
        <f t="shared" si="1"/>
        <v>-6.93E-2</v>
      </c>
      <c r="K52" s="202">
        <v>5.6599999999999998E-2</v>
      </c>
      <c r="L52" s="198">
        <v>0.1305</v>
      </c>
      <c r="M52" s="189">
        <f t="shared" si="2"/>
        <v>-7.3900000000000007E-2</v>
      </c>
      <c r="N52" s="202">
        <v>4.9099999999999998E-2</v>
      </c>
      <c r="O52" s="198">
        <v>0.1305</v>
      </c>
      <c r="P52" s="189">
        <f t="shared" si="3"/>
        <v>-8.14E-2</v>
      </c>
      <c r="Q52" s="202">
        <v>5.0900000000000001E-2</v>
      </c>
      <c r="R52" s="198">
        <v>0.1305</v>
      </c>
      <c r="S52" s="189">
        <f t="shared" si="4"/>
        <v>-7.9600000000000004E-2</v>
      </c>
      <c r="T52" s="202">
        <v>5.4699999999999999E-2</v>
      </c>
      <c r="U52" s="198">
        <v>0.1305</v>
      </c>
      <c r="V52" s="189">
        <f t="shared" si="5"/>
        <v>-7.5800000000000006E-2</v>
      </c>
      <c r="W52" s="202">
        <v>0.04</v>
      </c>
      <c r="X52" s="198">
        <v>0.1305</v>
      </c>
      <c r="Y52" s="189">
        <f t="shared" si="6"/>
        <v>-9.0499999999999997E-2</v>
      </c>
      <c r="Z52" s="202">
        <v>4.9799999999999997E-2</v>
      </c>
      <c r="AA52" s="198">
        <v>0.1305</v>
      </c>
      <c r="AB52" s="189">
        <f t="shared" si="7"/>
        <v>-8.0700000000000008E-2</v>
      </c>
      <c r="AC52" s="202">
        <v>-6.9900000000000004E-2</v>
      </c>
      <c r="AD52" s="198">
        <v>0.1305</v>
      </c>
      <c r="AE52" s="189">
        <f t="shared" si="8"/>
        <v>-0.20040000000000002</v>
      </c>
      <c r="AF52" s="198">
        <f t="shared" si="12"/>
        <v>-8.8099999999999998E-2</v>
      </c>
      <c r="AG52" s="96">
        <v>8.66</v>
      </c>
      <c r="AH52" s="186">
        <f t="shared" si="9"/>
        <v>2.3109380487143602E-4</v>
      </c>
      <c r="AI52" s="134">
        <f t="shared" si="10"/>
        <v>-2.0359364209173514E-5</v>
      </c>
      <c r="AJ52">
        <v>9.6300000000000008</v>
      </c>
      <c r="AK52" s="96">
        <v>0</v>
      </c>
      <c r="AL52" s="96">
        <v>-5.94</v>
      </c>
    </row>
    <row r="53" spans="1:39">
      <c r="A53" s="203" t="s">
        <v>3199</v>
      </c>
      <c r="B53" s="202">
        <v>0.16</v>
      </c>
      <c r="C53" s="198">
        <v>0.1305</v>
      </c>
      <c r="D53" s="189">
        <f t="shared" si="11"/>
        <v>2.9499999999999998E-2</v>
      </c>
      <c r="E53" s="202">
        <v>0.1197</v>
      </c>
      <c r="F53" s="198">
        <v>0.1305</v>
      </c>
      <c r="G53" s="189">
        <f t="shared" si="0"/>
        <v>-1.0800000000000004E-2</v>
      </c>
      <c r="H53" s="202">
        <v>0.1159</v>
      </c>
      <c r="I53" s="198">
        <v>0.1305</v>
      </c>
      <c r="J53" s="189">
        <f t="shared" si="1"/>
        <v>-1.4600000000000002E-2</v>
      </c>
      <c r="K53" s="202">
        <v>0.10539999999999999</v>
      </c>
      <c r="L53" s="198">
        <v>0.1305</v>
      </c>
      <c r="M53" s="189">
        <f t="shared" si="2"/>
        <v>-2.5100000000000011E-2</v>
      </c>
      <c r="N53" s="202">
        <v>0.1007</v>
      </c>
      <c r="O53" s="198">
        <v>0.1305</v>
      </c>
      <c r="P53" s="189">
        <f t="shared" si="3"/>
        <v>-2.9800000000000007E-2</v>
      </c>
      <c r="Q53" s="202">
        <v>-1.41E-2</v>
      </c>
      <c r="R53" s="198">
        <v>0.1305</v>
      </c>
      <c r="S53" s="189">
        <f t="shared" si="4"/>
        <v>-0.14460000000000001</v>
      </c>
      <c r="T53" s="202">
        <v>-0.03</v>
      </c>
      <c r="U53" s="198">
        <v>0.1305</v>
      </c>
      <c r="V53" s="189">
        <f t="shared" si="5"/>
        <v>-0.1605</v>
      </c>
      <c r="W53" s="202">
        <v>-1.18E-2</v>
      </c>
      <c r="X53" s="198">
        <v>0.1305</v>
      </c>
      <c r="Y53" s="189">
        <f t="shared" si="6"/>
        <v>-0.14230000000000001</v>
      </c>
      <c r="Z53" s="202">
        <v>0.01</v>
      </c>
      <c r="AA53" s="198">
        <v>0.1305</v>
      </c>
      <c r="AB53" s="189">
        <f t="shared" si="7"/>
        <v>-0.12050000000000001</v>
      </c>
      <c r="AC53" s="202">
        <v>2.6599999999999999E-2</v>
      </c>
      <c r="AD53" s="198">
        <v>0.1305</v>
      </c>
      <c r="AE53" s="189">
        <f t="shared" si="8"/>
        <v>-0.10390000000000001</v>
      </c>
      <c r="AF53" s="198">
        <f t="shared" si="12"/>
        <v>-7.2260000000000005E-2</v>
      </c>
      <c r="AG53" s="96">
        <v>-31.69</v>
      </c>
      <c r="AH53" s="186">
        <f t="shared" si="9"/>
        <v>-8.456538887269986E-4</v>
      </c>
      <c r="AI53" s="134">
        <f t="shared" si="10"/>
        <v>6.1106949999412924E-5</v>
      </c>
      <c r="AJ53">
        <v>45.52</v>
      </c>
      <c r="AK53" s="96" t="s">
        <v>13</v>
      </c>
      <c r="AL53" s="96">
        <v>-31.16</v>
      </c>
    </row>
    <row r="54" spans="1:39">
      <c r="A54" s="203" t="s">
        <v>3200</v>
      </c>
      <c r="B54" s="202">
        <v>5.1400000000000001E-2</v>
      </c>
      <c r="C54" s="198">
        <v>0.1305</v>
      </c>
      <c r="D54" s="189">
        <f t="shared" si="11"/>
        <v>-7.9100000000000004E-2</v>
      </c>
      <c r="E54" s="202">
        <v>4.7899999999999998E-2</v>
      </c>
      <c r="F54" s="198">
        <v>0.1305</v>
      </c>
      <c r="G54" s="189">
        <f t="shared" si="0"/>
        <v>-8.2600000000000007E-2</v>
      </c>
      <c r="H54" s="202">
        <v>6.4600000000000005E-2</v>
      </c>
      <c r="I54" s="198">
        <v>0.1305</v>
      </c>
      <c r="J54" s="189">
        <f t="shared" si="1"/>
        <v>-6.59E-2</v>
      </c>
      <c r="K54" s="202">
        <v>6.83E-2</v>
      </c>
      <c r="L54" s="198">
        <v>0.1305</v>
      </c>
      <c r="M54" s="189">
        <f t="shared" si="2"/>
        <v>-6.2200000000000005E-2</v>
      </c>
      <c r="N54" s="202">
        <v>6.9599999999999995E-2</v>
      </c>
      <c r="O54" s="198">
        <v>0.1305</v>
      </c>
      <c r="P54" s="189">
        <f t="shared" si="3"/>
        <v>-6.090000000000001E-2</v>
      </c>
      <c r="Q54" s="202">
        <v>7.9799999999999996E-2</v>
      </c>
      <c r="R54" s="198">
        <v>0.1305</v>
      </c>
      <c r="S54" s="189">
        <f t="shared" si="4"/>
        <v>-5.0700000000000009E-2</v>
      </c>
      <c r="T54" s="202">
        <v>5.16E-2</v>
      </c>
      <c r="U54" s="198">
        <v>0.1305</v>
      </c>
      <c r="V54" s="189">
        <f t="shared" si="5"/>
        <v>-7.8899999999999998E-2</v>
      </c>
      <c r="W54" s="202">
        <v>0.05</v>
      </c>
      <c r="X54" s="198">
        <v>0.1305</v>
      </c>
      <c r="Y54" s="189">
        <f t="shared" si="6"/>
        <v>-8.0500000000000002E-2</v>
      </c>
      <c r="Z54" s="202">
        <v>5.4199999999999998E-2</v>
      </c>
      <c r="AA54" s="198">
        <v>0.1305</v>
      </c>
      <c r="AB54" s="189">
        <f t="shared" si="7"/>
        <v>-7.6300000000000007E-2</v>
      </c>
      <c r="AC54" s="202">
        <v>6.08E-2</v>
      </c>
      <c r="AD54" s="198">
        <v>0.1305</v>
      </c>
      <c r="AE54" s="189">
        <f t="shared" si="8"/>
        <v>-6.9700000000000012E-2</v>
      </c>
      <c r="AF54" s="198">
        <f t="shared" si="12"/>
        <v>-7.0680000000000007E-2</v>
      </c>
      <c r="AG54" s="96">
        <v>14.68</v>
      </c>
      <c r="AH54" s="186">
        <f t="shared" si="9"/>
        <v>3.9173869001301161E-4</v>
      </c>
      <c r="AI54" s="134">
        <f t="shared" si="10"/>
        <v>-2.7688090610119664E-5</v>
      </c>
      <c r="AJ54">
        <v>14.75</v>
      </c>
      <c r="AK54" s="96">
        <v>0.01</v>
      </c>
      <c r="AL54" s="96" t="s">
        <v>13</v>
      </c>
    </row>
    <row r="55" spans="1:39">
      <c r="A55" s="203" t="s">
        <v>3201</v>
      </c>
      <c r="B55" s="202" t="s">
        <v>13</v>
      </c>
      <c r="C55" s="198">
        <v>0.1305</v>
      </c>
      <c r="D55" s="189" t="s">
        <v>13</v>
      </c>
      <c r="E55" s="202" t="s">
        <v>13</v>
      </c>
      <c r="F55" s="198">
        <v>0.1305</v>
      </c>
      <c r="G55" s="189" t="s">
        <v>13</v>
      </c>
      <c r="H55" s="202" t="s">
        <v>13</v>
      </c>
      <c r="I55" s="198">
        <v>0.1305</v>
      </c>
      <c r="J55" s="189" t="s">
        <v>13</v>
      </c>
      <c r="K55" s="202" t="s">
        <v>13</v>
      </c>
      <c r="L55" s="198">
        <v>0.1305</v>
      </c>
      <c r="M55" s="189" t="s">
        <v>13</v>
      </c>
      <c r="N55" s="202" t="s">
        <v>13</v>
      </c>
      <c r="O55" s="198">
        <v>0.1305</v>
      </c>
      <c r="P55" s="189" t="s">
        <v>13</v>
      </c>
      <c r="Q55" s="202" t="s">
        <v>13</v>
      </c>
      <c r="R55" s="198">
        <v>0.1305</v>
      </c>
      <c r="S55" s="189" t="s">
        <v>13</v>
      </c>
      <c r="T55" s="202">
        <v>0.2296</v>
      </c>
      <c r="U55" s="198">
        <v>0.1305</v>
      </c>
      <c r="V55" s="189">
        <f t="shared" si="5"/>
        <v>9.9099999999999994E-2</v>
      </c>
      <c r="W55" s="202">
        <v>0.1268</v>
      </c>
      <c r="X55" s="198">
        <v>0.1305</v>
      </c>
      <c r="Y55" s="189">
        <f t="shared" si="6"/>
        <v>-3.7000000000000088E-3</v>
      </c>
      <c r="Z55" s="202">
        <v>8.9300000000000004E-2</v>
      </c>
      <c r="AA55" s="198">
        <v>0.1305</v>
      </c>
      <c r="AB55" s="189">
        <f t="shared" si="7"/>
        <v>-4.1200000000000001E-2</v>
      </c>
      <c r="AC55" s="202">
        <v>-0.14699999999999999</v>
      </c>
      <c r="AD55" s="198">
        <v>0.1305</v>
      </c>
      <c r="AE55" s="189">
        <f t="shared" si="8"/>
        <v>-0.27749999999999997</v>
      </c>
      <c r="AF55" s="198">
        <f t="shared" si="12"/>
        <v>-5.5825E-2</v>
      </c>
      <c r="AG55" s="96">
        <v>28.67</v>
      </c>
      <c r="AH55" s="186">
        <f t="shared" si="9"/>
        <v>7.6506459418753704E-4</v>
      </c>
      <c r="AI55" s="134">
        <f t="shared" si="10"/>
        <v>-4.2709730970519256E-5</v>
      </c>
      <c r="AJ55">
        <v>35.01</v>
      </c>
      <c r="AK55" s="96">
        <v>0.57999999999999996</v>
      </c>
      <c r="AL55" s="96">
        <v>-7.79</v>
      </c>
    </row>
    <row r="56" spans="1:39">
      <c r="A56" s="203" t="s">
        <v>3202</v>
      </c>
      <c r="B56" s="202">
        <v>4.48E-2</v>
      </c>
      <c r="C56" s="198">
        <v>0.1305</v>
      </c>
      <c r="D56" s="189">
        <f t="shared" ref="D56" si="13">B56-C56</f>
        <v>-8.5699999999999998E-2</v>
      </c>
      <c r="E56" s="202">
        <v>5.5300000000000002E-2</v>
      </c>
      <c r="F56" s="198">
        <v>0.1305</v>
      </c>
      <c r="G56" s="189">
        <f t="shared" ref="G56" si="14">E56-F56</f>
        <v>-7.5200000000000003E-2</v>
      </c>
      <c r="H56" s="202">
        <v>4.07E-2</v>
      </c>
      <c r="I56" s="198">
        <v>0.1305</v>
      </c>
      <c r="J56" s="189">
        <f t="shared" ref="J56" si="15">H56-I56</f>
        <v>-8.9800000000000005E-2</v>
      </c>
      <c r="K56" s="202">
        <v>4.3200000000000002E-2</v>
      </c>
      <c r="L56" s="198">
        <v>0.1305</v>
      </c>
      <c r="M56" s="189">
        <f t="shared" ref="M56" si="16">K56-L56</f>
        <v>-8.7300000000000003E-2</v>
      </c>
      <c r="N56" s="202">
        <v>5.2699999999999997E-2</v>
      </c>
      <c r="O56" s="198">
        <v>0.1305</v>
      </c>
      <c r="P56" s="189">
        <f t="shared" ref="P56" si="17">N56-O56</f>
        <v>-7.7800000000000008E-2</v>
      </c>
      <c r="Q56" s="202">
        <v>2.9100000000000001E-2</v>
      </c>
      <c r="R56" s="198">
        <v>0.1305</v>
      </c>
      <c r="S56" s="189">
        <f t="shared" ref="S56" si="18">Q56-R56</f>
        <v>-0.1014</v>
      </c>
      <c r="T56" s="202">
        <v>2.8500000000000001E-2</v>
      </c>
      <c r="U56" s="198">
        <v>0.1305</v>
      </c>
      <c r="V56" s="189">
        <f t="shared" si="5"/>
        <v>-0.10200000000000001</v>
      </c>
      <c r="W56" s="202">
        <v>-6.5299999999999997E-2</v>
      </c>
      <c r="X56" s="198">
        <v>0.1305</v>
      </c>
      <c r="Y56" s="189">
        <f t="shared" si="6"/>
        <v>-0.1958</v>
      </c>
      <c r="Z56" s="202">
        <v>2.64E-2</v>
      </c>
      <c r="AA56" s="198">
        <v>0.1305</v>
      </c>
      <c r="AB56" s="189">
        <f t="shared" si="7"/>
        <v>-0.1041</v>
      </c>
      <c r="AC56" s="202">
        <v>-1.4E-3</v>
      </c>
      <c r="AD56" s="198">
        <v>0.1305</v>
      </c>
      <c r="AE56" s="189">
        <f t="shared" si="8"/>
        <v>-0.13190000000000002</v>
      </c>
      <c r="AF56" s="198">
        <f t="shared" si="12"/>
        <v>-0.1051</v>
      </c>
      <c r="AG56" s="96">
        <v>5.96</v>
      </c>
      <c r="AH56" s="186">
        <f>AG56/$AG$57</f>
        <v>1.5904377332953335E-4</v>
      </c>
      <c r="AI56" s="134">
        <f>AH56*AF56</f>
        <v>-1.6715500576933954E-5</v>
      </c>
      <c r="AJ56">
        <v>5.99</v>
      </c>
      <c r="AK56" s="96">
        <v>0.01</v>
      </c>
      <c r="AL56" s="96">
        <v>-23.14</v>
      </c>
    </row>
    <row r="57" spans="1:39" ht="15.75" thickBot="1">
      <c r="A57" s="247"/>
      <c r="B57" s="248"/>
      <c r="C57" s="247"/>
      <c r="D57" s="249"/>
      <c r="E57" s="248"/>
      <c r="F57" s="247"/>
      <c r="G57" s="249"/>
      <c r="H57" s="248"/>
      <c r="I57" s="247"/>
      <c r="J57" s="249"/>
      <c r="K57" s="248"/>
      <c r="L57" s="247"/>
      <c r="M57" s="249"/>
      <c r="N57" s="248"/>
      <c r="O57" s="247"/>
      <c r="P57" s="249"/>
      <c r="Q57" s="248"/>
      <c r="R57" s="247"/>
      <c r="S57" s="249"/>
      <c r="T57" s="248"/>
      <c r="U57" s="247"/>
      <c r="V57" s="249"/>
      <c r="W57" s="248"/>
      <c r="X57" s="247"/>
      <c r="Y57" s="249"/>
      <c r="Z57" s="248"/>
      <c r="AA57" s="247"/>
      <c r="AB57" s="249"/>
      <c r="AC57" s="248"/>
      <c r="AD57" s="247"/>
      <c r="AE57" s="249"/>
      <c r="AF57" s="250">
        <f>AVERAGE(AF4:AF56)</f>
        <v>-4.8119633123689727E-2</v>
      </c>
      <c r="AG57" s="251">
        <f>SUM(AG4:AG56)</f>
        <v>37473.960000000006</v>
      </c>
      <c r="AH57" s="252"/>
      <c r="AI57" s="253">
        <f>SUM(AI4:AI56)</f>
        <v>-5.6325412209349265E-2</v>
      </c>
      <c r="AJ57" s="252">
        <f>SUM(AJ4:AJ56)</f>
        <v>62268.619999999995</v>
      </c>
      <c r="AK57" s="251"/>
      <c r="AL57" s="254"/>
      <c r="AM57" s="179">
        <f>MEDIAN(AF4:AF56)</f>
        <v>-7.2260000000000005E-2</v>
      </c>
    </row>
    <row r="58" spans="1:39">
      <c r="A58" s="3"/>
      <c r="B58" s="2"/>
      <c r="C58" s="3"/>
      <c r="D58" s="4"/>
      <c r="E58" s="2"/>
      <c r="F58" s="3"/>
      <c r="G58" s="4"/>
      <c r="H58" s="2"/>
      <c r="I58" s="3"/>
      <c r="J58" s="4"/>
      <c r="K58" s="2"/>
      <c r="L58" s="3"/>
      <c r="M58" s="4"/>
      <c r="N58" s="2"/>
      <c r="O58" s="3"/>
      <c r="P58" s="4"/>
      <c r="Q58" s="2"/>
      <c r="R58" s="3"/>
      <c r="S58" s="4"/>
      <c r="T58" s="2"/>
      <c r="U58" s="3"/>
      <c r="V58" s="4"/>
      <c r="W58" s="2"/>
      <c r="X58" s="3"/>
      <c r="Y58" s="4"/>
      <c r="Z58" s="2"/>
      <c r="AA58" s="3"/>
      <c r="AB58" s="4"/>
      <c r="AC58" s="2"/>
      <c r="AD58" s="3"/>
      <c r="AE58" s="4"/>
      <c r="AF58" s="198"/>
      <c r="AG58" s="96"/>
      <c r="AI58" s="96"/>
      <c r="AK58" s="96"/>
      <c r="AL58" s="96"/>
    </row>
    <row r="59" spans="1:39">
      <c r="A59" s="199" t="s">
        <v>3203</v>
      </c>
      <c r="B59" s="2"/>
      <c r="C59" s="3"/>
      <c r="D59" s="4"/>
      <c r="E59" s="2"/>
      <c r="F59" s="3"/>
      <c r="G59" s="4"/>
      <c r="H59" s="2"/>
      <c r="I59" s="3"/>
      <c r="J59" s="4"/>
      <c r="K59" s="2"/>
      <c r="L59" s="3"/>
      <c r="M59" s="4"/>
      <c r="N59" s="2"/>
      <c r="O59" s="3"/>
      <c r="P59" s="4"/>
      <c r="Q59" s="2"/>
      <c r="R59" s="3"/>
      <c r="S59" s="4"/>
      <c r="T59" s="2"/>
      <c r="U59" s="3"/>
      <c r="V59" s="4"/>
      <c r="W59" s="2"/>
      <c r="X59" s="3"/>
      <c r="Y59" s="4"/>
      <c r="Z59" s="2"/>
      <c r="AA59" s="3"/>
      <c r="AB59" s="4"/>
      <c r="AC59" s="2"/>
      <c r="AD59" s="3"/>
      <c r="AE59" s="4"/>
      <c r="AF59" s="198"/>
      <c r="AG59" s="96"/>
      <c r="AI59" s="96"/>
      <c r="AK59" s="96"/>
      <c r="AL59" s="96"/>
    </row>
    <row r="60" spans="1:39">
      <c r="A60" s="204" t="s">
        <v>3204</v>
      </c>
      <c r="B60" s="205">
        <v>0.18</v>
      </c>
      <c r="C60" s="206">
        <v>0.1305</v>
      </c>
      <c r="D60" s="207">
        <f t="shared" ref="D60:D109" si="19">B60-C60</f>
        <v>4.9499999999999988E-2</v>
      </c>
      <c r="E60" s="206">
        <v>0.25</v>
      </c>
      <c r="F60" s="206">
        <v>0.1305</v>
      </c>
      <c r="G60" s="206">
        <f t="shared" ref="G60:G109" si="20">E60-F60</f>
        <v>0.1195</v>
      </c>
      <c r="H60" s="205">
        <v>0.26</v>
      </c>
      <c r="I60" s="206">
        <v>0.1305</v>
      </c>
      <c r="J60" s="207">
        <f t="shared" ref="J60:J109" si="21">H60-I60</f>
        <v>0.1295</v>
      </c>
      <c r="K60" s="206">
        <v>0.28000000000000003</v>
      </c>
      <c r="L60" s="206">
        <v>0.1305</v>
      </c>
      <c r="M60" s="206">
        <f t="shared" ref="M60:M109" si="22">K60-L60</f>
        <v>0.14950000000000002</v>
      </c>
      <c r="N60" s="205">
        <v>0.31</v>
      </c>
      <c r="O60" s="206">
        <v>0.1305</v>
      </c>
      <c r="P60" s="207">
        <f t="shared" ref="P60:P109" si="23">N60-O60</f>
        <v>0.17949999999999999</v>
      </c>
      <c r="Q60" s="206">
        <v>0.27</v>
      </c>
      <c r="R60" s="206">
        <v>0.1305</v>
      </c>
      <c r="S60" s="206">
        <f t="shared" ref="S60:S109" si="24">Q60-R60</f>
        <v>0.13950000000000001</v>
      </c>
      <c r="T60" s="205">
        <v>0.26</v>
      </c>
      <c r="U60" s="206">
        <v>0.1305</v>
      </c>
      <c r="V60" s="207">
        <f t="shared" ref="V60:V109" si="25">T60-U60</f>
        <v>0.1295</v>
      </c>
      <c r="W60" s="205">
        <v>0.24</v>
      </c>
      <c r="X60" s="206">
        <v>0.1305</v>
      </c>
      <c r="Y60" s="207">
        <f t="shared" ref="Y60:Y109" si="26">W60-X60</f>
        <v>0.10949999999999999</v>
      </c>
      <c r="Z60" s="205">
        <v>0.26</v>
      </c>
      <c r="AA60" s="206">
        <v>0.1305</v>
      </c>
      <c r="AB60" s="207">
        <f t="shared" ref="AB60:AB109" si="27">Z60-AA60</f>
        <v>0.1295</v>
      </c>
      <c r="AC60" s="205">
        <v>0.27</v>
      </c>
      <c r="AD60" s="206">
        <v>0.1305</v>
      </c>
      <c r="AE60" s="207">
        <f t="shared" ref="AE60:AE109" si="28">AC60-AD60</f>
        <v>0.13950000000000001</v>
      </c>
      <c r="AF60" s="198">
        <f t="shared" si="12"/>
        <v>0.12749999999999997</v>
      </c>
      <c r="AG60" s="96">
        <v>10231.6</v>
      </c>
      <c r="AH60" s="186">
        <f t="shared" ref="AH60:AH123" si="29">AG60/$AG$129</f>
        <v>0.17065667861299005</v>
      </c>
      <c r="AI60" s="134">
        <f>AH60*AF60</f>
        <v>2.1758726523156229E-2</v>
      </c>
      <c r="AJ60">
        <v>13263.14</v>
      </c>
      <c r="AK60" s="96">
        <v>0.08</v>
      </c>
      <c r="AL60" s="96">
        <v>2.13</v>
      </c>
    </row>
    <row r="61" spans="1:39">
      <c r="A61" s="201" t="s">
        <v>3205</v>
      </c>
      <c r="B61" s="202">
        <v>0.43</v>
      </c>
      <c r="C61" s="198">
        <v>0.1305</v>
      </c>
      <c r="D61" s="189">
        <f>B61-C61</f>
        <v>0.29949999999999999</v>
      </c>
      <c r="E61" s="202">
        <v>0.53</v>
      </c>
      <c r="F61" s="198">
        <v>0.1305</v>
      </c>
      <c r="G61" s="189">
        <f>E61-F61</f>
        <v>0.39950000000000002</v>
      </c>
      <c r="H61" s="202">
        <v>0.42</v>
      </c>
      <c r="I61" s="198">
        <v>0.1305</v>
      </c>
      <c r="J61" s="189">
        <f>H61-I61</f>
        <v>0.28949999999999998</v>
      </c>
      <c r="K61" s="202">
        <v>0.39</v>
      </c>
      <c r="L61" s="198">
        <v>0.1305</v>
      </c>
      <c r="M61" s="189">
        <f>K61-L61</f>
        <v>0.25950000000000001</v>
      </c>
      <c r="N61" s="202">
        <v>0.38</v>
      </c>
      <c r="O61" s="198">
        <v>0.1305</v>
      </c>
      <c r="P61" s="189">
        <f>N61-O61</f>
        <v>0.2495</v>
      </c>
      <c r="Q61" s="202">
        <v>0.36</v>
      </c>
      <c r="R61" s="198">
        <v>0.1305</v>
      </c>
      <c r="S61" s="189">
        <f>Q61-R61</f>
        <v>0.22949999999999998</v>
      </c>
      <c r="T61" s="202">
        <v>0.33</v>
      </c>
      <c r="U61" s="198">
        <v>0.1305</v>
      </c>
      <c r="V61" s="189">
        <f>T61-U61</f>
        <v>0.19950000000000001</v>
      </c>
      <c r="W61" s="202">
        <v>0.41</v>
      </c>
      <c r="X61" s="198">
        <v>0.1305</v>
      </c>
      <c r="Y61" s="189">
        <f>W61-X61</f>
        <v>0.27949999999999997</v>
      </c>
      <c r="Z61" s="202">
        <v>0.39</v>
      </c>
      <c r="AA61" s="198">
        <v>0.1305</v>
      </c>
      <c r="AB61" s="189">
        <f>Z61-AA61</f>
        <v>0.25950000000000001</v>
      </c>
      <c r="AC61" s="202">
        <v>0.42</v>
      </c>
      <c r="AD61" s="198">
        <v>0.1305</v>
      </c>
      <c r="AE61" s="189">
        <f>AC61-AD61</f>
        <v>0.28949999999999998</v>
      </c>
      <c r="AF61" s="198">
        <f t="shared" si="12"/>
        <v>0.27549999999999997</v>
      </c>
      <c r="AG61" s="96">
        <v>6162.51</v>
      </c>
      <c r="AH61" s="186">
        <f t="shared" si="29"/>
        <v>0.10278680641535412</v>
      </c>
      <c r="AI61" s="134">
        <f t="shared" ref="AI61:AI124" si="30">AH61*AF61</f>
        <v>2.8317765167430058E-2</v>
      </c>
      <c r="AJ61">
        <v>7014.31</v>
      </c>
      <c r="AK61" s="96">
        <v>0</v>
      </c>
      <c r="AL61" s="96">
        <v>-0.32</v>
      </c>
    </row>
    <row r="62" spans="1:39">
      <c r="A62" s="201" t="s">
        <v>3206</v>
      </c>
      <c r="B62" s="202">
        <v>0.04</v>
      </c>
      <c r="C62" s="198">
        <v>0.1305</v>
      </c>
      <c r="D62" s="189">
        <f t="shared" si="19"/>
        <v>-9.0499999999999997E-2</v>
      </c>
      <c r="E62" s="202">
        <v>0.06</v>
      </c>
      <c r="F62" s="198">
        <v>0.1305</v>
      </c>
      <c r="G62" s="189">
        <f t="shared" si="20"/>
        <v>-7.0500000000000007E-2</v>
      </c>
      <c r="H62" s="202">
        <v>0.09</v>
      </c>
      <c r="I62" s="198">
        <v>0.1305</v>
      </c>
      <c r="J62" s="189">
        <f t="shared" si="21"/>
        <v>-4.0500000000000008E-2</v>
      </c>
      <c r="K62" s="202">
        <v>0.08</v>
      </c>
      <c r="L62" s="198">
        <v>0.1305</v>
      </c>
      <c r="M62" s="189">
        <f t="shared" si="22"/>
        <v>-5.0500000000000003E-2</v>
      </c>
      <c r="N62" s="202">
        <v>0.11</v>
      </c>
      <c r="O62" s="198">
        <v>0.1305</v>
      </c>
      <c r="P62" s="189">
        <f t="shared" si="23"/>
        <v>-2.0500000000000004E-2</v>
      </c>
      <c r="Q62" s="202">
        <v>0.09</v>
      </c>
      <c r="R62" s="198">
        <v>0.1305</v>
      </c>
      <c r="S62" s="189">
        <f t="shared" si="24"/>
        <v>-4.0500000000000008E-2</v>
      </c>
      <c r="T62" s="202">
        <v>0.17</v>
      </c>
      <c r="U62" s="198">
        <v>0.1305</v>
      </c>
      <c r="V62" s="189">
        <f t="shared" si="25"/>
        <v>3.9500000000000007E-2</v>
      </c>
      <c r="W62" s="202">
        <v>0.14000000000000001</v>
      </c>
      <c r="X62" s="198">
        <v>0.1305</v>
      </c>
      <c r="Y62" s="189">
        <f t="shared" si="26"/>
        <v>9.5000000000000084E-3</v>
      </c>
      <c r="Z62" s="202">
        <v>0.15</v>
      </c>
      <c r="AA62" s="198">
        <v>0.1305</v>
      </c>
      <c r="AB62" s="189">
        <f t="shared" si="27"/>
        <v>1.949999999999999E-2</v>
      </c>
      <c r="AC62" s="202">
        <v>0.19</v>
      </c>
      <c r="AD62" s="198">
        <v>0.1305</v>
      </c>
      <c r="AE62" s="189">
        <f t="shared" si="28"/>
        <v>5.9499999999999997E-2</v>
      </c>
      <c r="AF62" s="198">
        <f t="shared" si="12"/>
        <v>-1.8500000000000009E-2</v>
      </c>
      <c r="AG62" s="96">
        <v>2268.15</v>
      </c>
      <c r="AH62" s="186">
        <f t="shared" si="29"/>
        <v>3.783132116150488E-2</v>
      </c>
      <c r="AI62" s="134">
        <f t="shared" si="30"/>
        <v>-6.9987944148784068E-4</v>
      </c>
      <c r="AJ62">
        <v>6889.4</v>
      </c>
      <c r="AK62" s="96">
        <v>1.18</v>
      </c>
      <c r="AL62" s="96">
        <v>18.190000000000001</v>
      </c>
    </row>
    <row r="63" spans="1:39">
      <c r="A63" s="201" t="s">
        <v>3207</v>
      </c>
      <c r="B63" s="202">
        <v>0.02</v>
      </c>
      <c r="C63" s="198">
        <v>0.1305</v>
      </c>
      <c r="D63" s="189">
        <f t="shared" si="19"/>
        <v>-0.1105</v>
      </c>
      <c r="E63" s="202">
        <v>0.03</v>
      </c>
      <c r="F63" s="198">
        <v>0.1305</v>
      </c>
      <c r="G63" s="189">
        <f t="shared" si="20"/>
        <v>-0.10050000000000001</v>
      </c>
      <c r="H63" s="202">
        <v>0.03</v>
      </c>
      <c r="I63" s="198">
        <v>0.1305</v>
      </c>
      <c r="J63" s="189">
        <f t="shared" si="21"/>
        <v>-0.10050000000000001</v>
      </c>
      <c r="K63" s="202">
        <v>0.08</v>
      </c>
      <c r="L63" s="198">
        <v>0.1305</v>
      </c>
      <c r="M63" s="189">
        <f t="shared" si="22"/>
        <v>-5.0500000000000003E-2</v>
      </c>
      <c r="N63" s="202">
        <v>0.01</v>
      </c>
      <c r="O63" s="198">
        <v>0.1305</v>
      </c>
      <c r="P63" s="189">
        <f t="shared" si="23"/>
        <v>-0.12050000000000001</v>
      </c>
      <c r="Q63" s="202">
        <v>-0.02</v>
      </c>
      <c r="R63" s="198">
        <v>0.1305</v>
      </c>
      <c r="S63" s="189">
        <f t="shared" si="24"/>
        <v>-0.15049999999999999</v>
      </c>
      <c r="T63" s="202">
        <v>-0.05</v>
      </c>
      <c r="U63" s="198">
        <v>0.1305</v>
      </c>
      <c r="V63" s="189">
        <f t="shared" si="25"/>
        <v>-0.18049999999999999</v>
      </c>
      <c r="W63" s="202">
        <v>-0.03</v>
      </c>
      <c r="X63" s="198">
        <v>0.1305</v>
      </c>
      <c r="Y63" s="189">
        <f t="shared" si="26"/>
        <v>-0.1605</v>
      </c>
      <c r="Z63" s="202">
        <v>0.02</v>
      </c>
      <c r="AA63" s="198">
        <v>0.1305</v>
      </c>
      <c r="AB63" s="189">
        <f t="shared" si="27"/>
        <v>-0.1105</v>
      </c>
      <c r="AC63" s="202">
        <v>0</v>
      </c>
      <c r="AD63" s="198">
        <v>0.1305</v>
      </c>
      <c r="AE63" s="189">
        <f t="shared" si="28"/>
        <v>-0.1305</v>
      </c>
      <c r="AF63" s="198">
        <f t="shared" si="12"/>
        <v>-0.12150000000000001</v>
      </c>
      <c r="AG63" s="96">
        <v>5699.07</v>
      </c>
      <c r="AH63" s="186">
        <f t="shared" si="29"/>
        <v>9.5056917528337018E-2</v>
      </c>
      <c r="AI63" s="134">
        <f t="shared" si="30"/>
        <v>-1.1549415479692949E-2</v>
      </c>
      <c r="AJ63">
        <v>6371.45</v>
      </c>
      <c r="AK63" s="96">
        <v>0.52</v>
      </c>
      <c r="AL63" s="96">
        <v>-4.4800000000000004</v>
      </c>
    </row>
    <row r="64" spans="1:39">
      <c r="A64" s="201" t="s">
        <v>3208</v>
      </c>
      <c r="B64" s="202">
        <v>-0.12</v>
      </c>
      <c r="C64" s="198">
        <v>0.1305</v>
      </c>
      <c r="D64" s="189">
        <f t="shared" si="19"/>
        <v>-0.2505</v>
      </c>
      <c r="E64" s="202">
        <v>0.04</v>
      </c>
      <c r="F64" s="198">
        <v>0.1305</v>
      </c>
      <c r="G64" s="189">
        <f t="shared" si="20"/>
        <v>-9.0499999999999997E-2</v>
      </c>
      <c r="H64" s="202">
        <v>-0.03</v>
      </c>
      <c r="I64" s="198">
        <v>0.1305</v>
      </c>
      <c r="J64" s="189">
        <f t="shared" si="21"/>
        <v>-0.1605</v>
      </c>
      <c r="K64" s="202">
        <v>0.04</v>
      </c>
      <c r="L64" s="198">
        <v>0.1305</v>
      </c>
      <c r="M64" s="189">
        <f t="shared" si="22"/>
        <v>-9.0499999999999997E-2</v>
      </c>
      <c r="N64" s="202">
        <v>0.05</v>
      </c>
      <c r="O64" s="198">
        <v>0.13</v>
      </c>
      <c r="P64" s="189">
        <f t="shared" si="23"/>
        <v>-0.08</v>
      </c>
      <c r="Q64" s="202">
        <v>0.05</v>
      </c>
      <c r="R64" s="198">
        <v>0.1305</v>
      </c>
      <c r="S64" s="189">
        <f t="shared" si="24"/>
        <v>-8.0500000000000002E-2</v>
      </c>
      <c r="T64" s="202">
        <v>0.03</v>
      </c>
      <c r="U64" s="198">
        <v>0.1305</v>
      </c>
      <c r="V64" s="189">
        <f t="shared" si="25"/>
        <v>-0.10050000000000001</v>
      </c>
      <c r="W64" s="202">
        <v>0</v>
      </c>
      <c r="X64" s="198">
        <v>0.1305</v>
      </c>
      <c r="Y64" s="189">
        <f t="shared" si="26"/>
        <v>-0.1305</v>
      </c>
      <c r="Z64" s="202">
        <v>0.02</v>
      </c>
      <c r="AA64" s="198">
        <v>0.1305</v>
      </c>
      <c r="AB64" s="189">
        <f t="shared" si="27"/>
        <v>-0.1105</v>
      </c>
      <c r="AC64" s="202">
        <v>0.05</v>
      </c>
      <c r="AD64" s="198">
        <v>0.1305</v>
      </c>
      <c r="AE64" s="189">
        <f t="shared" si="28"/>
        <v>-8.0500000000000002E-2</v>
      </c>
      <c r="AF64" s="198">
        <f t="shared" si="12"/>
        <v>-0.11745000000000001</v>
      </c>
      <c r="AG64" s="96">
        <v>5507.2</v>
      </c>
      <c r="AH64" s="186">
        <f t="shared" si="29"/>
        <v>9.1856646121570296E-2</v>
      </c>
      <c r="AI64" s="134">
        <f t="shared" si="30"/>
        <v>-1.0788563086978432E-2</v>
      </c>
      <c r="AJ64">
        <v>8408.86</v>
      </c>
      <c r="AK64" s="96">
        <v>0.48</v>
      </c>
      <c r="AL64" s="96">
        <v>-11.6</v>
      </c>
    </row>
    <row r="65" spans="1:38">
      <c r="A65" s="201" t="s">
        <v>3209</v>
      </c>
      <c r="B65" s="202">
        <v>0.09</v>
      </c>
      <c r="C65" s="198">
        <v>0.1305</v>
      </c>
      <c r="D65" s="189">
        <f t="shared" si="19"/>
        <v>-4.0500000000000008E-2</v>
      </c>
      <c r="E65" s="202">
        <v>0.08</v>
      </c>
      <c r="F65" s="198">
        <v>0.1305</v>
      </c>
      <c r="G65" s="189">
        <f t="shared" si="20"/>
        <v>-5.0500000000000003E-2</v>
      </c>
      <c r="H65" s="202">
        <v>0.05</v>
      </c>
      <c r="I65" s="198">
        <v>0.1305</v>
      </c>
      <c r="J65" s="189">
        <f t="shared" si="21"/>
        <v>-8.0500000000000002E-2</v>
      </c>
      <c r="K65" s="202">
        <v>0.11</v>
      </c>
      <c r="L65" s="198">
        <v>0.1305</v>
      </c>
      <c r="M65" s="189">
        <f t="shared" si="22"/>
        <v>-2.0500000000000004E-2</v>
      </c>
      <c r="N65" s="202">
        <v>0.09</v>
      </c>
      <c r="O65" s="198">
        <v>0.1305</v>
      </c>
      <c r="P65" s="189">
        <f t="shared" si="23"/>
        <v>-4.0500000000000008E-2</v>
      </c>
      <c r="Q65" s="202">
        <v>-0.01</v>
      </c>
      <c r="R65" s="198">
        <v>0.1305</v>
      </c>
      <c r="S65" s="189">
        <f t="shared" si="24"/>
        <v>-0.14050000000000001</v>
      </c>
      <c r="T65" s="202">
        <v>-0.13</v>
      </c>
      <c r="U65" s="198">
        <v>0.1305</v>
      </c>
      <c r="V65" s="189">
        <f t="shared" si="25"/>
        <v>-0.26050000000000001</v>
      </c>
      <c r="W65" s="202">
        <v>-0.04</v>
      </c>
      <c r="X65" s="198">
        <v>0.1305</v>
      </c>
      <c r="Y65" s="189">
        <f t="shared" si="26"/>
        <v>-0.17050000000000001</v>
      </c>
      <c r="Z65" s="202">
        <v>0.04</v>
      </c>
      <c r="AA65" s="198">
        <v>0.1305</v>
      </c>
      <c r="AB65" s="189">
        <f t="shared" si="27"/>
        <v>-9.0499999999999997E-2</v>
      </c>
      <c r="AC65" s="202">
        <v>-0.01</v>
      </c>
      <c r="AD65" s="198">
        <v>0.1305</v>
      </c>
      <c r="AE65" s="189">
        <f t="shared" si="28"/>
        <v>-0.14050000000000001</v>
      </c>
      <c r="AF65" s="198">
        <f t="shared" si="12"/>
        <v>-0.10349999999999999</v>
      </c>
      <c r="AG65" s="96">
        <v>2815.92</v>
      </c>
      <c r="AH65" s="186">
        <f t="shared" si="29"/>
        <v>4.6967781621632093E-2</v>
      </c>
      <c r="AI65" s="134">
        <f t="shared" si="30"/>
        <v>-4.8611653978389213E-3</v>
      </c>
      <c r="AJ65">
        <v>3689.74</v>
      </c>
      <c r="AK65" s="96">
        <v>0.08</v>
      </c>
      <c r="AL65" s="96">
        <v>-12.95</v>
      </c>
    </row>
    <row r="66" spans="1:38">
      <c r="A66" s="201" t="s">
        <v>3210</v>
      </c>
      <c r="B66" s="202">
        <v>0.1</v>
      </c>
      <c r="C66" s="198">
        <v>0.1305</v>
      </c>
      <c r="D66" s="189">
        <f t="shared" si="19"/>
        <v>-3.0499999999999999E-2</v>
      </c>
      <c r="E66" s="202">
        <v>0.28999999999999998</v>
      </c>
      <c r="F66" s="198">
        <v>0.1305</v>
      </c>
      <c r="G66" s="189">
        <f t="shared" si="20"/>
        <v>0.15949999999999998</v>
      </c>
      <c r="H66" s="202">
        <v>0.11</v>
      </c>
      <c r="I66" s="198">
        <v>0.1305</v>
      </c>
      <c r="J66" s="189">
        <f t="shared" si="21"/>
        <v>-2.0500000000000004E-2</v>
      </c>
      <c r="K66" s="202">
        <v>0.09</v>
      </c>
      <c r="L66" s="198">
        <v>0.1305</v>
      </c>
      <c r="M66" s="189">
        <f t="shared" si="22"/>
        <v>-4.0500000000000008E-2</v>
      </c>
      <c r="N66" s="202">
        <v>0.13</v>
      </c>
      <c r="O66" s="198">
        <v>0.1305</v>
      </c>
      <c r="P66" s="189">
        <f t="shared" si="23"/>
        <v>-5.0000000000000044E-4</v>
      </c>
      <c r="Q66" s="202">
        <v>0.03</v>
      </c>
      <c r="R66" s="198">
        <v>0.1305</v>
      </c>
      <c r="S66" s="189">
        <f t="shared" si="24"/>
        <v>-0.10050000000000001</v>
      </c>
      <c r="T66" s="202">
        <v>0.08</v>
      </c>
      <c r="U66" s="198">
        <v>0.1305</v>
      </c>
      <c r="V66" s="189">
        <f t="shared" si="25"/>
        <v>-5.0500000000000003E-2</v>
      </c>
      <c r="W66" s="202">
        <v>0.12</v>
      </c>
      <c r="X66" s="198">
        <v>0.1305</v>
      </c>
      <c r="Y66" s="189">
        <f t="shared" si="26"/>
        <v>-1.0500000000000009E-2</v>
      </c>
      <c r="Z66" s="202">
        <v>0.15</v>
      </c>
      <c r="AA66" s="198">
        <v>0.1305</v>
      </c>
      <c r="AB66" s="189">
        <f t="shared" si="27"/>
        <v>1.949999999999999E-2</v>
      </c>
      <c r="AC66" s="202">
        <v>0.16</v>
      </c>
      <c r="AD66" s="198">
        <v>0.1305</v>
      </c>
      <c r="AE66" s="189">
        <f t="shared" si="28"/>
        <v>2.9499999999999998E-2</v>
      </c>
      <c r="AF66" s="198">
        <f t="shared" si="12"/>
        <v>-4.5000000000000066E-3</v>
      </c>
      <c r="AG66" s="96">
        <v>1954.6</v>
      </c>
      <c r="AH66" s="186">
        <f t="shared" si="29"/>
        <v>3.2601503578809796E-2</v>
      </c>
      <c r="AI66" s="134">
        <f t="shared" si="30"/>
        <v>-1.467067661046443E-4</v>
      </c>
      <c r="AJ66">
        <v>2141.9499999999998</v>
      </c>
      <c r="AK66" s="96">
        <v>0</v>
      </c>
      <c r="AL66" s="96">
        <v>10.1</v>
      </c>
    </row>
    <row r="67" spans="1:38">
      <c r="A67" s="201" t="s">
        <v>3211</v>
      </c>
      <c r="B67" s="202">
        <v>0.06</v>
      </c>
      <c r="C67" s="198">
        <v>0.1305</v>
      </c>
      <c r="D67" s="189">
        <f>B67-C67</f>
        <v>-7.0500000000000007E-2</v>
      </c>
      <c r="E67" s="202">
        <v>0.06</v>
      </c>
      <c r="F67" s="198">
        <v>0.1305</v>
      </c>
      <c r="G67" s="189">
        <f>E67-F67</f>
        <v>-7.0500000000000007E-2</v>
      </c>
      <c r="H67" s="202">
        <v>0.01</v>
      </c>
      <c r="I67" s="198">
        <v>0.1305</v>
      </c>
      <c r="J67" s="189">
        <f>H67-I67</f>
        <v>-0.12050000000000001</v>
      </c>
      <c r="K67" s="202">
        <v>0.11</v>
      </c>
      <c r="L67" s="198">
        <v>0.1305</v>
      </c>
      <c r="M67" s="189">
        <f>K67-L67</f>
        <v>-2.0500000000000004E-2</v>
      </c>
      <c r="N67" s="202">
        <v>0.12</v>
      </c>
      <c r="O67" s="198">
        <v>0.1305</v>
      </c>
      <c r="P67" s="189">
        <f>N67-O67</f>
        <v>-1.0500000000000009E-2</v>
      </c>
      <c r="Q67" s="202">
        <v>7.0000000000000007E-2</v>
      </c>
      <c r="R67" s="198">
        <v>0.1305</v>
      </c>
      <c r="S67" s="189">
        <f>Q67-R67</f>
        <v>-6.0499999999999998E-2</v>
      </c>
      <c r="T67" s="202">
        <v>0.13</v>
      </c>
      <c r="U67" s="198">
        <v>0.1305</v>
      </c>
      <c r="V67" s="189">
        <f>T67-U67</f>
        <v>-5.0000000000000044E-4</v>
      </c>
      <c r="W67" s="202">
        <v>0.09</v>
      </c>
      <c r="X67" s="198">
        <v>0.1305</v>
      </c>
      <c r="Y67" s="189">
        <f>W67-X67</f>
        <v>-4.0500000000000008E-2</v>
      </c>
      <c r="Z67" s="202">
        <v>0.16</v>
      </c>
      <c r="AA67" s="198">
        <v>0.1305</v>
      </c>
      <c r="AB67" s="189">
        <f>Z67-AA67</f>
        <v>2.9499999999999998E-2</v>
      </c>
      <c r="AC67" s="202">
        <v>0.23</v>
      </c>
      <c r="AD67" s="198">
        <v>0.1305</v>
      </c>
      <c r="AE67" s="189">
        <f>AC67-AD67</f>
        <v>9.9500000000000005E-2</v>
      </c>
      <c r="AF67" s="198">
        <f t="shared" si="12"/>
        <v>-2.6500000000000003E-2</v>
      </c>
      <c r="AG67" s="96">
        <v>733.47</v>
      </c>
      <c r="AH67" s="186">
        <f t="shared" si="29"/>
        <v>1.2233820131970543E-2</v>
      </c>
      <c r="AI67" s="134">
        <f t="shared" si="30"/>
        <v>-3.2419623349721945E-4</v>
      </c>
      <c r="AJ67">
        <v>3505.63</v>
      </c>
      <c r="AK67" s="96">
        <v>0.08</v>
      </c>
      <c r="AL67" s="96">
        <v>12.37</v>
      </c>
    </row>
    <row r="68" spans="1:38">
      <c r="A68" s="201" t="s">
        <v>3212</v>
      </c>
      <c r="B68" s="202">
        <v>-0.17</v>
      </c>
      <c r="C68" s="198">
        <v>0.1305</v>
      </c>
      <c r="D68" s="189">
        <f t="shared" si="19"/>
        <v>-0.30049999999999999</v>
      </c>
      <c r="E68" s="202">
        <v>-0.04</v>
      </c>
      <c r="F68" s="198">
        <v>0.1305</v>
      </c>
      <c r="G68" s="189">
        <f t="shared" si="20"/>
        <v>-0.17050000000000001</v>
      </c>
      <c r="H68" s="202">
        <v>0.05</v>
      </c>
      <c r="I68" s="198">
        <v>0.1305</v>
      </c>
      <c r="J68" s="189">
        <f t="shared" si="21"/>
        <v>-8.0500000000000002E-2</v>
      </c>
      <c r="K68" s="202">
        <v>0</v>
      </c>
      <c r="L68" s="198">
        <v>0.1305</v>
      </c>
      <c r="M68" s="189">
        <f t="shared" si="22"/>
        <v>-0.1305</v>
      </c>
      <c r="N68" s="202">
        <v>7.0000000000000007E-2</v>
      </c>
      <c r="O68" s="198">
        <v>0.1305</v>
      </c>
      <c r="P68" s="189">
        <f t="shared" si="23"/>
        <v>-6.0499999999999998E-2</v>
      </c>
      <c r="Q68" s="202">
        <v>0.16</v>
      </c>
      <c r="R68" s="198">
        <v>0.1305</v>
      </c>
      <c r="S68" s="189">
        <f t="shared" si="24"/>
        <v>2.9499999999999998E-2</v>
      </c>
      <c r="T68" s="202">
        <v>0.36</v>
      </c>
      <c r="U68" s="198">
        <v>0.1305</v>
      </c>
      <c r="V68" s="189">
        <f t="shared" si="25"/>
        <v>0.22949999999999998</v>
      </c>
      <c r="W68" s="202">
        <v>0.21</v>
      </c>
      <c r="X68" s="198">
        <v>0.1305</v>
      </c>
      <c r="Y68" s="189">
        <f t="shared" si="26"/>
        <v>7.9499999999999987E-2</v>
      </c>
      <c r="Z68" s="202">
        <v>0.05</v>
      </c>
      <c r="AA68" s="198">
        <v>0.1305</v>
      </c>
      <c r="AB68" s="189">
        <f t="shared" si="27"/>
        <v>-8.0500000000000002E-2</v>
      </c>
      <c r="AC68" s="202">
        <v>7.0000000000000007E-2</v>
      </c>
      <c r="AD68" s="198">
        <v>0.1305</v>
      </c>
      <c r="AE68" s="189">
        <f t="shared" si="28"/>
        <v>-6.0499999999999998E-2</v>
      </c>
      <c r="AF68" s="198">
        <f t="shared" si="12"/>
        <v>-5.4500000000000007E-2</v>
      </c>
      <c r="AG68" s="96">
        <v>6933.33</v>
      </c>
      <c r="AH68" s="186">
        <f t="shared" si="29"/>
        <v>0.11564360115014291</v>
      </c>
      <c r="AI68" s="134">
        <f t="shared" si="30"/>
        <v>-6.3025762626827894E-3</v>
      </c>
      <c r="AJ68">
        <v>14020.85</v>
      </c>
      <c r="AK68" s="96">
        <v>0.28999999999999998</v>
      </c>
      <c r="AL68" s="96">
        <v>-20.309999999999999</v>
      </c>
    </row>
    <row r="69" spans="1:38">
      <c r="A69" s="201" t="s">
        <v>3213</v>
      </c>
      <c r="B69" s="202">
        <v>0.13</v>
      </c>
      <c r="C69" s="198">
        <v>0.1305</v>
      </c>
      <c r="D69" s="189">
        <f t="shared" si="19"/>
        <v>-5.0000000000000044E-4</v>
      </c>
      <c r="E69" s="202">
        <v>0.17</v>
      </c>
      <c r="F69" s="198">
        <v>0.1305</v>
      </c>
      <c r="G69" s="189">
        <f t="shared" si="20"/>
        <v>3.9500000000000007E-2</v>
      </c>
      <c r="H69" s="202">
        <v>0.19</v>
      </c>
      <c r="I69" s="198">
        <v>0.1305</v>
      </c>
      <c r="J69" s="189">
        <f t="shared" si="21"/>
        <v>5.9499999999999997E-2</v>
      </c>
      <c r="K69" s="202">
        <v>0.08</v>
      </c>
      <c r="L69" s="198">
        <v>0.1305</v>
      </c>
      <c r="M69" s="189">
        <f t="shared" si="22"/>
        <v>-5.0500000000000003E-2</v>
      </c>
      <c r="N69" s="202">
        <v>0.08</v>
      </c>
      <c r="O69" s="198">
        <v>0.1305</v>
      </c>
      <c r="P69" s="189">
        <f t="shared" si="23"/>
        <v>-5.0500000000000003E-2</v>
      </c>
      <c r="Q69" s="202">
        <v>0.02</v>
      </c>
      <c r="R69" s="198">
        <v>0.1305</v>
      </c>
      <c r="S69" s="189">
        <f t="shared" si="24"/>
        <v>-0.1105</v>
      </c>
      <c r="T69" s="202">
        <v>0.02</v>
      </c>
      <c r="U69" s="198">
        <v>0.1305</v>
      </c>
      <c r="V69" s="189">
        <f t="shared" si="25"/>
        <v>-0.1105</v>
      </c>
      <c r="W69" s="202">
        <v>0.09</v>
      </c>
      <c r="X69" s="198">
        <v>0.1305</v>
      </c>
      <c r="Y69" s="189">
        <f t="shared" si="26"/>
        <v>-4.0500000000000008E-2</v>
      </c>
      <c r="Z69" s="202">
        <v>0.08</v>
      </c>
      <c r="AA69" s="198">
        <v>0.1305</v>
      </c>
      <c r="AB69" s="189">
        <f t="shared" si="27"/>
        <v>-5.0500000000000003E-2</v>
      </c>
      <c r="AC69" s="202">
        <v>7.0000000000000007E-2</v>
      </c>
      <c r="AD69" s="198">
        <v>0.1305</v>
      </c>
      <c r="AE69" s="189">
        <f t="shared" si="28"/>
        <v>-6.0499999999999998E-2</v>
      </c>
      <c r="AF69" s="198">
        <f t="shared" ref="AF69:AF128" si="31">AVERAGE(D69,G69,J69,M69,P69,S69,V69,Y69,AB69,AE69)</f>
        <v>-3.7499999999999999E-2</v>
      </c>
      <c r="AG69" s="96">
        <v>3419.09</v>
      </c>
      <c r="AH69" s="186">
        <f t="shared" si="29"/>
        <v>5.7028279377505778E-2</v>
      </c>
      <c r="AI69" s="134">
        <f t="shared" si="30"/>
        <v>-2.1385604766564668E-3</v>
      </c>
      <c r="AJ69">
        <v>4691.68</v>
      </c>
      <c r="AK69" s="96">
        <v>6.37</v>
      </c>
      <c r="AL69" s="96">
        <v>-1.17</v>
      </c>
    </row>
    <row r="70" spans="1:38">
      <c r="A70" s="203" t="s">
        <v>3214</v>
      </c>
      <c r="B70" s="202">
        <v>0.19</v>
      </c>
      <c r="C70" s="198">
        <v>0.1305</v>
      </c>
      <c r="D70" s="189">
        <f t="shared" si="19"/>
        <v>5.9499999999999997E-2</v>
      </c>
      <c r="E70" s="202">
        <v>0.5</v>
      </c>
      <c r="F70" s="198">
        <v>0.1305</v>
      </c>
      <c r="G70" s="189">
        <f t="shared" si="20"/>
        <v>0.3695</v>
      </c>
      <c r="H70" s="202">
        <v>0.44</v>
      </c>
      <c r="I70" s="198">
        <v>0.1305</v>
      </c>
      <c r="J70" s="189">
        <f t="shared" si="21"/>
        <v>0.3095</v>
      </c>
      <c r="K70" s="202">
        <v>0.41</v>
      </c>
      <c r="L70" s="198">
        <v>0.1305</v>
      </c>
      <c r="M70" s="189">
        <f t="shared" si="22"/>
        <v>0.27949999999999997</v>
      </c>
      <c r="N70" s="202">
        <v>0.38</v>
      </c>
      <c r="O70" s="198">
        <v>0.1305</v>
      </c>
      <c r="P70" s="189">
        <f t="shared" si="23"/>
        <v>0.2495</v>
      </c>
      <c r="Q70" s="202">
        <v>0.28000000000000003</v>
      </c>
      <c r="R70" s="198">
        <v>0.1305</v>
      </c>
      <c r="S70" s="189">
        <f t="shared" si="24"/>
        <v>0.14950000000000002</v>
      </c>
      <c r="T70" s="202">
        <v>0.21</v>
      </c>
      <c r="U70" s="198">
        <v>0.1305</v>
      </c>
      <c r="V70" s="189">
        <f t="shared" si="25"/>
        <v>7.9499999999999987E-2</v>
      </c>
      <c r="W70" s="202">
        <v>0.09</v>
      </c>
      <c r="X70" s="198">
        <v>0.1305</v>
      </c>
      <c r="Y70" s="189">
        <f t="shared" si="26"/>
        <v>-4.0500000000000008E-2</v>
      </c>
      <c r="Z70" s="202">
        <v>0.08</v>
      </c>
      <c r="AA70" s="198">
        <v>0.1305</v>
      </c>
      <c r="AB70" s="189">
        <f t="shared" si="27"/>
        <v>-5.0500000000000003E-2</v>
      </c>
      <c r="AC70" s="202">
        <v>0.1</v>
      </c>
      <c r="AD70" s="198">
        <v>0.1305</v>
      </c>
      <c r="AE70" s="189">
        <f t="shared" si="28"/>
        <v>-3.0499999999999999E-2</v>
      </c>
      <c r="AF70" s="198">
        <f t="shared" si="31"/>
        <v>0.13749999999999998</v>
      </c>
      <c r="AG70" s="96">
        <v>865.1</v>
      </c>
      <c r="AH70" s="186">
        <f t="shared" si="29"/>
        <v>1.4429326074914742E-2</v>
      </c>
      <c r="AI70" s="134">
        <f t="shared" si="30"/>
        <v>1.9840323353007769E-3</v>
      </c>
      <c r="AJ70">
        <v>981.12</v>
      </c>
      <c r="AK70" s="96">
        <v>0.01</v>
      </c>
      <c r="AL70" s="96" t="s">
        <v>13</v>
      </c>
    </row>
    <row r="71" spans="1:38">
      <c r="A71" s="203" t="s">
        <v>3215</v>
      </c>
      <c r="B71" s="202">
        <v>-0.01</v>
      </c>
      <c r="C71" s="198">
        <v>0.1305</v>
      </c>
      <c r="D71" s="189">
        <f>B71-C71</f>
        <v>-0.14050000000000001</v>
      </c>
      <c r="E71" s="202">
        <v>0.11</v>
      </c>
      <c r="F71" s="198">
        <v>0.1305</v>
      </c>
      <c r="G71" s="189">
        <f>E71-F71</f>
        <v>-2.0500000000000004E-2</v>
      </c>
      <c r="H71" s="202">
        <v>0.19</v>
      </c>
      <c r="I71" s="198">
        <v>0.1305</v>
      </c>
      <c r="J71" s="189">
        <f>H71-I71</f>
        <v>5.9499999999999997E-2</v>
      </c>
      <c r="K71" s="202">
        <v>0.18</v>
      </c>
      <c r="L71" s="198">
        <v>0.1305</v>
      </c>
      <c r="M71" s="189">
        <f>K71-L71</f>
        <v>4.9499999999999988E-2</v>
      </c>
      <c r="N71" s="202">
        <v>0.18</v>
      </c>
      <c r="O71" s="198">
        <v>0.1305</v>
      </c>
      <c r="P71" s="189">
        <f>N71-O71</f>
        <v>4.9499999999999988E-2</v>
      </c>
      <c r="Q71" s="202">
        <v>0.19</v>
      </c>
      <c r="R71" s="198">
        <v>0.1305</v>
      </c>
      <c r="S71" s="189">
        <f>Q71-R71</f>
        <v>5.9499999999999997E-2</v>
      </c>
      <c r="T71" s="202">
        <v>0.15</v>
      </c>
      <c r="U71" s="198">
        <v>0.1305</v>
      </c>
      <c r="V71" s="189">
        <f>T71-U71</f>
        <v>1.949999999999999E-2</v>
      </c>
      <c r="W71" s="202">
        <v>0.08</v>
      </c>
      <c r="X71" s="198">
        <v>0.1305</v>
      </c>
      <c r="Y71" s="189">
        <f>W71-X71</f>
        <v>-5.0500000000000003E-2</v>
      </c>
      <c r="Z71" s="202">
        <v>0.06</v>
      </c>
      <c r="AA71" s="198">
        <v>0.1305</v>
      </c>
      <c r="AB71" s="189">
        <f>Z71-AA71</f>
        <v>-7.0500000000000007E-2</v>
      </c>
      <c r="AC71" s="202">
        <v>0.08</v>
      </c>
      <c r="AD71" s="198">
        <v>0.1305</v>
      </c>
      <c r="AE71" s="189">
        <f>AC71-AD71</f>
        <v>-5.0500000000000003E-2</v>
      </c>
      <c r="AF71" s="198">
        <f t="shared" si="31"/>
        <v>-9.5000000000000084E-3</v>
      </c>
      <c r="AG71" s="96">
        <v>910.21</v>
      </c>
      <c r="AH71" s="186">
        <f t="shared" si="29"/>
        <v>1.5181732616631775E-2</v>
      </c>
      <c r="AI71" s="134">
        <f t="shared" si="30"/>
        <v>-1.44226459858002E-4</v>
      </c>
      <c r="AJ71">
        <v>1317.84</v>
      </c>
      <c r="AK71" s="96">
        <v>0</v>
      </c>
      <c r="AL71" s="96">
        <v>-5.69</v>
      </c>
    </row>
    <row r="72" spans="1:38">
      <c r="A72" s="203" t="s">
        <v>3216</v>
      </c>
      <c r="B72" s="202">
        <v>0</v>
      </c>
      <c r="C72" s="198">
        <v>0.1305</v>
      </c>
      <c r="D72" s="189">
        <f t="shared" si="19"/>
        <v>-0.1305</v>
      </c>
      <c r="E72" s="202">
        <v>-0.04</v>
      </c>
      <c r="F72" s="198">
        <v>0.1305</v>
      </c>
      <c r="G72" s="189">
        <f t="shared" si="20"/>
        <v>-0.17050000000000001</v>
      </c>
      <c r="H72" s="202">
        <v>0.01</v>
      </c>
      <c r="I72" s="198">
        <v>0.1305</v>
      </c>
      <c r="J72" s="189">
        <f t="shared" si="21"/>
        <v>-0.12050000000000001</v>
      </c>
      <c r="K72" s="202">
        <v>0.01</v>
      </c>
      <c r="L72" s="198">
        <v>0.1305</v>
      </c>
      <c r="M72" s="189">
        <f t="shared" si="22"/>
        <v>-0.12050000000000001</v>
      </c>
      <c r="N72" s="202">
        <v>-0.05</v>
      </c>
      <c r="O72" s="198">
        <v>0.1305</v>
      </c>
      <c r="P72" s="189">
        <f t="shared" si="23"/>
        <v>-0.18049999999999999</v>
      </c>
      <c r="Q72" s="202">
        <v>0.01</v>
      </c>
      <c r="R72" s="198">
        <v>0.1305</v>
      </c>
      <c r="S72" s="189">
        <f t="shared" si="24"/>
        <v>-0.12050000000000001</v>
      </c>
      <c r="T72" s="202">
        <v>0</v>
      </c>
      <c r="U72" s="198">
        <v>0.1305</v>
      </c>
      <c r="V72" s="189">
        <f t="shared" si="25"/>
        <v>-0.1305</v>
      </c>
      <c r="W72" s="202">
        <v>-0.04</v>
      </c>
      <c r="X72" s="198">
        <v>0.1305</v>
      </c>
      <c r="Y72" s="189">
        <f t="shared" si="26"/>
        <v>-0.17050000000000001</v>
      </c>
      <c r="Z72" s="202">
        <v>-7.0000000000000007E-2</v>
      </c>
      <c r="AA72" s="198">
        <v>0.1305</v>
      </c>
      <c r="AB72" s="189">
        <f t="shared" si="27"/>
        <v>-0.20050000000000001</v>
      </c>
      <c r="AC72" s="202">
        <v>-0.11</v>
      </c>
      <c r="AD72" s="198">
        <v>0.1305</v>
      </c>
      <c r="AE72" s="189">
        <f t="shared" si="28"/>
        <v>-0.24049999999999999</v>
      </c>
      <c r="AF72" s="198">
        <f t="shared" si="31"/>
        <v>-0.1585</v>
      </c>
      <c r="AG72" s="96">
        <v>733.71</v>
      </c>
      <c r="AH72" s="186">
        <f t="shared" si="29"/>
        <v>1.2237823181627206E-2</v>
      </c>
      <c r="AI72" s="134">
        <f t="shared" si="30"/>
        <v>-1.9396949742879123E-3</v>
      </c>
      <c r="AJ72">
        <v>889.57</v>
      </c>
      <c r="AK72" s="96">
        <v>0.05</v>
      </c>
      <c r="AL72" s="96">
        <v>1.66</v>
      </c>
    </row>
    <row r="73" spans="1:38">
      <c r="A73" s="203" t="s">
        <v>3217</v>
      </c>
      <c r="B73" s="202">
        <v>0.02</v>
      </c>
      <c r="C73" s="198">
        <v>0.1305</v>
      </c>
      <c r="D73" s="189">
        <f t="shared" si="19"/>
        <v>-0.1105</v>
      </c>
      <c r="E73" s="202" t="s">
        <v>13</v>
      </c>
      <c r="F73" s="198">
        <v>0.1305</v>
      </c>
      <c r="G73" s="189" t="s">
        <v>13</v>
      </c>
      <c r="H73" s="202">
        <v>-0.01</v>
      </c>
      <c r="I73" s="198">
        <v>0.1305</v>
      </c>
      <c r="J73" s="189">
        <f t="shared" si="21"/>
        <v>-0.14050000000000001</v>
      </c>
      <c r="K73" s="202">
        <v>0</v>
      </c>
      <c r="L73" s="198">
        <v>0.1305</v>
      </c>
      <c r="M73" s="189">
        <f t="shared" si="22"/>
        <v>-0.1305</v>
      </c>
      <c r="N73" s="202">
        <v>0</v>
      </c>
      <c r="O73" s="198">
        <v>0.1305</v>
      </c>
      <c r="P73" s="189">
        <f t="shared" si="23"/>
        <v>-0.1305</v>
      </c>
      <c r="Q73" s="202">
        <v>0</v>
      </c>
      <c r="R73" s="198">
        <v>0.1305</v>
      </c>
      <c r="S73" s="189">
        <f t="shared" si="24"/>
        <v>-0.1305</v>
      </c>
      <c r="T73" s="202">
        <v>0</v>
      </c>
      <c r="U73" s="198">
        <v>0.1305</v>
      </c>
      <c r="V73" s="189">
        <f t="shared" si="25"/>
        <v>-0.1305</v>
      </c>
      <c r="W73" s="202">
        <v>0</v>
      </c>
      <c r="X73" s="198">
        <v>0.1305</v>
      </c>
      <c r="Y73" s="189">
        <f t="shared" si="26"/>
        <v>-0.1305</v>
      </c>
      <c r="Z73" s="202">
        <v>0</v>
      </c>
      <c r="AA73" s="198">
        <v>0.1305</v>
      </c>
      <c r="AB73" s="189">
        <f t="shared" si="27"/>
        <v>-0.1305</v>
      </c>
      <c r="AC73" s="202">
        <v>0</v>
      </c>
      <c r="AD73" s="198">
        <v>0.1305</v>
      </c>
      <c r="AE73" s="189">
        <f t="shared" si="28"/>
        <v>-0.1305</v>
      </c>
      <c r="AF73" s="198">
        <f t="shared" si="31"/>
        <v>-0.12938888888888891</v>
      </c>
      <c r="AG73" s="96">
        <v>194.78</v>
      </c>
      <c r="AH73" s="186">
        <f t="shared" si="29"/>
        <v>3.2488083838537666E-3</v>
      </c>
      <c r="AI73" s="134">
        <f t="shared" si="30"/>
        <v>-4.2035970699974578E-4</v>
      </c>
      <c r="AJ73">
        <v>230.37</v>
      </c>
      <c r="AK73" s="96">
        <v>0.56000000000000005</v>
      </c>
      <c r="AL73" s="96">
        <v>11.23</v>
      </c>
    </row>
    <row r="74" spans="1:38">
      <c r="A74" s="203" t="s">
        <v>3218</v>
      </c>
      <c r="B74" s="202" t="s">
        <v>13</v>
      </c>
      <c r="C74" s="198">
        <v>0.1305</v>
      </c>
      <c r="D74" s="189" t="s">
        <v>13</v>
      </c>
      <c r="E74" s="202" t="s">
        <v>13</v>
      </c>
      <c r="F74" s="198">
        <v>0.1305</v>
      </c>
      <c r="G74" s="189" t="s">
        <v>13</v>
      </c>
      <c r="H74" s="202" t="s">
        <v>13</v>
      </c>
      <c r="I74" s="198">
        <v>0.1305</v>
      </c>
      <c r="J74" s="189" t="s">
        <v>13</v>
      </c>
      <c r="K74" s="202">
        <v>0.21</v>
      </c>
      <c r="L74" s="198">
        <v>0.1305</v>
      </c>
      <c r="M74" s="189">
        <f t="shared" si="22"/>
        <v>7.9499999999999987E-2</v>
      </c>
      <c r="N74" s="202">
        <v>0.16</v>
      </c>
      <c r="O74" s="198">
        <v>0.1305</v>
      </c>
      <c r="P74" s="189">
        <f t="shared" si="23"/>
        <v>2.9499999999999998E-2</v>
      </c>
      <c r="Q74" s="202">
        <v>0.13</v>
      </c>
      <c r="R74" s="198">
        <v>0.1305</v>
      </c>
      <c r="S74" s="189">
        <f t="shared" si="24"/>
        <v>-5.0000000000000044E-4</v>
      </c>
      <c r="T74" s="202">
        <v>0.08</v>
      </c>
      <c r="U74" s="198">
        <v>0.1305</v>
      </c>
      <c r="V74" s="189">
        <f t="shared" si="25"/>
        <v>-5.0500000000000003E-2</v>
      </c>
      <c r="W74" s="202">
        <v>0.12</v>
      </c>
      <c r="X74" s="198">
        <v>0.1305</v>
      </c>
      <c r="Y74" s="189">
        <f t="shared" si="26"/>
        <v>-1.0500000000000009E-2</v>
      </c>
      <c r="Z74" s="202">
        <v>0.15</v>
      </c>
      <c r="AA74" s="198">
        <v>0.1305</v>
      </c>
      <c r="AB74" s="189">
        <f t="shared" si="27"/>
        <v>1.949999999999999E-2</v>
      </c>
      <c r="AC74" s="202">
        <v>0.18</v>
      </c>
      <c r="AD74" s="198">
        <v>0.1305</v>
      </c>
      <c r="AE74" s="189">
        <f t="shared" si="28"/>
        <v>4.9499999999999988E-2</v>
      </c>
      <c r="AF74" s="198">
        <f t="shared" si="31"/>
        <v>1.6642857142857136E-2</v>
      </c>
      <c r="AG74" s="96">
        <v>905.11</v>
      </c>
      <c r="AH74" s="186">
        <f t="shared" si="29"/>
        <v>1.5096667811427676E-2</v>
      </c>
      <c r="AI74" s="134">
        <f t="shared" si="30"/>
        <v>2.512516857187605E-4</v>
      </c>
      <c r="AJ74">
        <v>2183.94</v>
      </c>
      <c r="AK74" s="96">
        <v>0.24</v>
      </c>
      <c r="AL74" s="96" t="s">
        <v>13</v>
      </c>
    </row>
    <row r="75" spans="1:38">
      <c r="A75" s="203" t="s">
        <v>3219</v>
      </c>
      <c r="B75" s="202">
        <v>-7.0000000000000007E-2</v>
      </c>
      <c r="C75" s="198">
        <v>0.1305</v>
      </c>
      <c r="D75" s="189">
        <f>B75-C75</f>
        <v>-0.20050000000000001</v>
      </c>
      <c r="E75" s="202">
        <v>-0.08</v>
      </c>
      <c r="F75" s="198">
        <v>0.1305</v>
      </c>
      <c r="G75" s="189">
        <f>E75-F75</f>
        <v>-0.21050000000000002</v>
      </c>
      <c r="H75" s="202">
        <v>0.08</v>
      </c>
      <c r="I75" s="198">
        <v>0.1305</v>
      </c>
      <c r="J75" s="189">
        <f>H75-I75</f>
        <v>-5.0500000000000003E-2</v>
      </c>
      <c r="K75" s="202">
        <v>0.08</v>
      </c>
      <c r="L75" s="198">
        <v>0.1305</v>
      </c>
      <c r="M75" s="189">
        <f>K75-L75</f>
        <v>-5.0500000000000003E-2</v>
      </c>
      <c r="N75" s="202">
        <v>0.14000000000000001</v>
      </c>
      <c r="O75" s="198">
        <v>0.1305</v>
      </c>
      <c r="P75" s="189">
        <f>N75-O75</f>
        <v>9.5000000000000084E-3</v>
      </c>
      <c r="Q75" s="202">
        <v>0.04</v>
      </c>
      <c r="R75" s="198">
        <v>0.1305</v>
      </c>
      <c r="S75" s="189">
        <f>Q75-R75</f>
        <v>-9.0499999999999997E-2</v>
      </c>
      <c r="T75" s="202">
        <v>0.11</v>
      </c>
      <c r="U75" s="198">
        <v>0.1305</v>
      </c>
      <c r="V75" s="189">
        <f>T75-U75</f>
        <v>-2.0500000000000004E-2</v>
      </c>
      <c r="W75" s="202">
        <v>7.0000000000000007E-2</v>
      </c>
      <c r="X75" s="198">
        <v>0.1305</v>
      </c>
      <c r="Y75" s="189">
        <f>W75-X75</f>
        <v>-6.0499999999999998E-2</v>
      </c>
      <c r="Z75" s="202">
        <v>0.11</v>
      </c>
      <c r="AA75" s="198">
        <v>0.1305</v>
      </c>
      <c r="AB75" s="189">
        <f>Z75-AA75</f>
        <v>-2.0500000000000004E-2</v>
      </c>
      <c r="AC75" s="202">
        <v>0.21</v>
      </c>
      <c r="AD75" s="198">
        <v>0.1305</v>
      </c>
      <c r="AE75" s="189">
        <f>AC75-AD75</f>
        <v>7.9499999999999987E-2</v>
      </c>
      <c r="AF75" s="198">
        <f t="shared" si="31"/>
        <v>-6.1499999999999985E-2</v>
      </c>
      <c r="AG75" s="96">
        <v>477.26</v>
      </c>
      <c r="AH75" s="186">
        <f t="shared" si="29"/>
        <v>7.96039782974663E-3</v>
      </c>
      <c r="AI75" s="134">
        <f t="shared" si="30"/>
        <v>-4.8956446652941759E-4</v>
      </c>
      <c r="AJ75">
        <v>709.54</v>
      </c>
      <c r="AK75" s="96">
        <v>0.12</v>
      </c>
      <c r="AL75" s="96">
        <v>13.93</v>
      </c>
    </row>
    <row r="76" spans="1:38">
      <c r="A76" s="203" t="s">
        <v>3220</v>
      </c>
      <c r="B76" s="202" t="s">
        <v>13</v>
      </c>
      <c r="C76" s="198">
        <v>0.1305</v>
      </c>
      <c r="D76" s="189" t="s">
        <v>13</v>
      </c>
      <c r="E76" s="202">
        <v>-0.01</v>
      </c>
      <c r="F76" s="198">
        <v>0.1305</v>
      </c>
      <c r="G76" s="189">
        <f t="shared" si="20"/>
        <v>-0.14050000000000001</v>
      </c>
      <c r="H76" s="202">
        <v>0.03</v>
      </c>
      <c r="I76" s="198">
        <v>0.1305</v>
      </c>
      <c r="J76" s="189">
        <f t="shared" si="21"/>
        <v>-0.10050000000000001</v>
      </c>
      <c r="K76" s="202">
        <v>0.12</v>
      </c>
      <c r="L76" s="198">
        <v>0.1305</v>
      </c>
      <c r="M76" s="189">
        <f t="shared" si="22"/>
        <v>-1.0500000000000009E-2</v>
      </c>
      <c r="N76" s="202">
        <v>0.22</v>
      </c>
      <c r="O76" s="198">
        <v>0.1305</v>
      </c>
      <c r="P76" s="189">
        <f t="shared" si="23"/>
        <v>8.9499999999999996E-2</v>
      </c>
      <c r="Q76" s="202">
        <v>0.22</v>
      </c>
      <c r="R76" s="198">
        <v>0.1305</v>
      </c>
      <c r="S76" s="189">
        <f t="shared" si="24"/>
        <v>8.9499999999999996E-2</v>
      </c>
      <c r="T76" s="202">
        <v>0.22</v>
      </c>
      <c r="U76" s="198">
        <v>0.1305</v>
      </c>
      <c r="V76" s="189">
        <f t="shared" si="25"/>
        <v>8.9499999999999996E-2</v>
      </c>
      <c r="W76" s="202">
        <v>0.14000000000000001</v>
      </c>
      <c r="X76" s="198">
        <v>0.1305</v>
      </c>
      <c r="Y76" s="189">
        <f t="shared" si="26"/>
        <v>9.5000000000000084E-3</v>
      </c>
      <c r="Z76" s="202">
        <v>0.12</v>
      </c>
      <c r="AA76" s="198">
        <v>0.1305</v>
      </c>
      <c r="AB76" s="189">
        <f t="shared" si="27"/>
        <v>-1.0500000000000009E-2</v>
      </c>
      <c r="AC76" s="202">
        <v>0.14000000000000001</v>
      </c>
      <c r="AD76" s="198">
        <v>0.1305</v>
      </c>
      <c r="AE76" s="189">
        <f t="shared" si="28"/>
        <v>9.5000000000000084E-3</v>
      </c>
      <c r="AF76" s="198">
        <f t="shared" si="31"/>
        <v>2.8333333333333266E-3</v>
      </c>
      <c r="AG76" s="96">
        <v>653.91999999999996</v>
      </c>
      <c r="AH76" s="186">
        <f t="shared" si="29"/>
        <v>1.0906975964522307E-2</v>
      </c>
      <c r="AI76" s="134">
        <f t="shared" si="30"/>
        <v>3.0903098566146461E-5</v>
      </c>
      <c r="AJ76">
        <v>687.77</v>
      </c>
      <c r="AK76" s="96">
        <v>0.04</v>
      </c>
      <c r="AL76" s="96" t="s">
        <v>13</v>
      </c>
    </row>
    <row r="77" spans="1:38">
      <c r="A77" s="203" t="s">
        <v>3221</v>
      </c>
      <c r="B77" s="202" t="s">
        <v>13</v>
      </c>
      <c r="C77" s="198">
        <v>0.1305</v>
      </c>
      <c r="D77" s="189" t="s">
        <v>13</v>
      </c>
      <c r="E77" s="202" t="s">
        <v>13</v>
      </c>
      <c r="F77" s="198">
        <v>0.1305</v>
      </c>
      <c r="G77" s="189" t="s">
        <v>13</v>
      </c>
      <c r="H77" s="202">
        <v>-7.6999999999999999E-2</v>
      </c>
      <c r="I77" s="198">
        <v>0.1305</v>
      </c>
      <c r="J77" s="189">
        <f t="shared" si="21"/>
        <v>-0.20750000000000002</v>
      </c>
      <c r="K77" s="202">
        <v>-0.36</v>
      </c>
      <c r="L77" s="198">
        <v>0.1305</v>
      </c>
      <c r="M77" s="189">
        <f t="shared" si="22"/>
        <v>-0.49049999999999999</v>
      </c>
      <c r="N77" s="202">
        <v>-0.41</v>
      </c>
      <c r="O77" s="198">
        <v>0.1305</v>
      </c>
      <c r="P77" s="189">
        <f t="shared" si="23"/>
        <v>-0.54049999999999998</v>
      </c>
      <c r="Q77" s="202">
        <v>-0.27</v>
      </c>
      <c r="R77" s="198">
        <v>0.1305</v>
      </c>
      <c r="S77" s="189">
        <f t="shared" si="24"/>
        <v>-0.40050000000000002</v>
      </c>
      <c r="T77" s="202">
        <v>-0.23</v>
      </c>
      <c r="U77" s="198">
        <v>0.1305</v>
      </c>
      <c r="V77" s="189">
        <f t="shared" si="25"/>
        <v>-0.36050000000000004</v>
      </c>
      <c r="W77" s="202">
        <v>0.19</v>
      </c>
      <c r="X77" s="198">
        <v>0.1305</v>
      </c>
      <c r="Y77" s="189">
        <f t="shared" si="26"/>
        <v>5.9499999999999997E-2</v>
      </c>
      <c r="Z77" s="202">
        <v>0.02</v>
      </c>
      <c r="AA77" s="198">
        <v>0.1305</v>
      </c>
      <c r="AB77" s="189">
        <f t="shared" si="27"/>
        <v>-0.1105</v>
      </c>
      <c r="AC77" s="202">
        <v>0.05</v>
      </c>
      <c r="AD77" s="198">
        <v>0.1305</v>
      </c>
      <c r="AE77" s="189">
        <f t="shared" si="28"/>
        <v>-8.0500000000000002E-2</v>
      </c>
      <c r="AF77" s="198">
        <f t="shared" si="31"/>
        <v>-0.26637499999999997</v>
      </c>
      <c r="AG77" s="96">
        <v>46.13</v>
      </c>
      <c r="AH77" s="186">
        <f t="shared" si="29"/>
        <v>7.6941950275785122E-4</v>
      </c>
      <c r="AI77" s="134">
        <f t="shared" si="30"/>
        <v>-2.0495412004712261E-4</v>
      </c>
      <c r="AJ77">
        <v>198</v>
      </c>
      <c r="AK77" s="96">
        <v>0.01</v>
      </c>
      <c r="AL77" s="96">
        <v>12.83</v>
      </c>
    </row>
    <row r="78" spans="1:38">
      <c r="A78" s="203" t="s">
        <v>3222</v>
      </c>
      <c r="B78" s="202">
        <v>0.26</v>
      </c>
      <c r="C78" s="198">
        <v>0.1305</v>
      </c>
      <c r="D78" s="189">
        <f t="shared" si="19"/>
        <v>0.1295</v>
      </c>
      <c r="E78" s="202">
        <v>0.17</v>
      </c>
      <c r="F78" s="198">
        <v>0.1305</v>
      </c>
      <c r="G78" s="189">
        <f t="shared" si="20"/>
        <v>3.9500000000000007E-2</v>
      </c>
      <c r="H78" s="202">
        <v>0.24</v>
      </c>
      <c r="I78" s="198">
        <v>0.1305</v>
      </c>
      <c r="J78" s="189">
        <f t="shared" si="21"/>
        <v>0.10949999999999999</v>
      </c>
      <c r="K78" s="202">
        <v>0.18</v>
      </c>
      <c r="L78" s="198">
        <v>0.1305</v>
      </c>
      <c r="M78" s="189">
        <f t="shared" si="22"/>
        <v>4.9499999999999988E-2</v>
      </c>
      <c r="N78" s="202">
        <v>0.13</v>
      </c>
      <c r="O78" s="198">
        <v>0.1305</v>
      </c>
      <c r="P78" s="189">
        <f t="shared" si="23"/>
        <v>-5.0000000000000044E-4</v>
      </c>
      <c r="Q78" s="202">
        <v>0.01</v>
      </c>
      <c r="R78" s="198">
        <v>0.1305</v>
      </c>
      <c r="S78" s="189">
        <f t="shared" si="24"/>
        <v>-0.12050000000000001</v>
      </c>
      <c r="T78" s="202">
        <v>0.06</v>
      </c>
      <c r="U78" s="198">
        <v>0.1305</v>
      </c>
      <c r="V78" s="189">
        <f t="shared" si="25"/>
        <v>-7.0500000000000007E-2</v>
      </c>
      <c r="W78" s="202">
        <v>0.11</v>
      </c>
      <c r="X78" s="198">
        <v>0.1305</v>
      </c>
      <c r="Y78" s="189">
        <f t="shared" si="26"/>
        <v>-2.0500000000000004E-2</v>
      </c>
      <c r="Z78" s="202">
        <v>0.11</v>
      </c>
      <c r="AA78" s="198">
        <v>0.1305</v>
      </c>
      <c r="AB78" s="189">
        <f t="shared" si="27"/>
        <v>-2.0500000000000004E-2</v>
      </c>
      <c r="AC78" s="202">
        <v>0.14000000000000001</v>
      </c>
      <c r="AD78" s="198">
        <v>0.1305</v>
      </c>
      <c r="AE78" s="189">
        <f t="shared" si="28"/>
        <v>9.5000000000000084E-3</v>
      </c>
      <c r="AF78" s="198">
        <f t="shared" si="31"/>
        <v>1.0499999999999995E-2</v>
      </c>
      <c r="AG78" s="96">
        <v>675.07</v>
      </c>
      <c r="AH78" s="186">
        <f t="shared" si="29"/>
        <v>1.1259744715515774E-2</v>
      </c>
      <c r="AI78" s="134">
        <f t="shared" si="30"/>
        <v>1.1822731951291557E-4</v>
      </c>
      <c r="AJ78">
        <v>956.61</v>
      </c>
      <c r="AK78" s="96">
        <v>0.26</v>
      </c>
      <c r="AL78" s="96">
        <v>-8.57</v>
      </c>
    </row>
    <row r="79" spans="1:38">
      <c r="A79" s="203" t="s">
        <v>3223</v>
      </c>
      <c r="B79" s="202" t="s">
        <v>13</v>
      </c>
      <c r="C79" s="198">
        <v>0.1305</v>
      </c>
      <c r="D79" s="189" t="s">
        <v>13</v>
      </c>
      <c r="E79" s="202">
        <v>1.6500000000000001E-2</v>
      </c>
      <c r="F79" s="198">
        <v>0.1305</v>
      </c>
      <c r="G79" s="189">
        <f t="shared" si="20"/>
        <v>-0.114</v>
      </c>
      <c r="H79" s="202">
        <v>1.26E-2</v>
      </c>
      <c r="I79" s="198">
        <v>0.1305</v>
      </c>
      <c r="J79" s="189">
        <f t="shared" si="21"/>
        <v>-0.1179</v>
      </c>
      <c r="K79" s="202">
        <v>5.6099999999999997E-2</v>
      </c>
      <c r="L79" s="198">
        <v>0.1305</v>
      </c>
      <c r="M79" s="189">
        <f t="shared" si="22"/>
        <v>-7.4400000000000008E-2</v>
      </c>
      <c r="N79" s="202">
        <v>8.5000000000000006E-3</v>
      </c>
      <c r="O79" s="198">
        <v>0.1305</v>
      </c>
      <c r="P79" s="189">
        <f t="shared" si="23"/>
        <v>-0.122</v>
      </c>
      <c r="Q79" s="202">
        <v>1.9900000000000001E-2</v>
      </c>
      <c r="R79" s="198">
        <v>0.1305</v>
      </c>
      <c r="S79" s="189">
        <f t="shared" si="24"/>
        <v>-0.1106</v>
      </c>
      <c r="T79" s="202">
        <v>1.5699999999999999E-2</v>
      </c>
      <c r="U79" s="198">
        <v>0.1305</v>
      </c>
      <c r="V79" s="189">
        <f t="shared" si="25"/>
        <v>-0.11480000000000001</v>
      </c>
      <c r="W79" s="202">
        <v>2.2599999999999999E-2</v>
      </c>
      <c r="X79" s="198">
        <v>0.1305</v>
      </c>
      <c r="Y79" s="189">
        <f t="shared" si="26"/>
        <v>-0.10790000000000001</v>
      </c>
      <c r="Z79" s="202">
        <v>8.2400000000000001E-2</v>
      </c>
      <c r="AA79" s="198">
        <v>0.1305</v>
      </c>
      <c r="AB79" s="189">
        <f t="shared" si="27"/>
        <v>-4.8100000000000004E-2</v>
      </c>
      <c r="AC79" s="202">
        <v>3.2300000000000002E-2</v>
      </c>
      <c r="AD79" s="198">
        <v>0.1305</v>
      </c>
      <c r="AE79" s="189">
        <f t="shared" si="28"/>
        <v>-9.820000000000001E-2</v>
      </c>
      <c r="AF79" s="198">
        <f t="shared" si="31"/>
        <v>-0.10087777777777779</v>
      </c>
      <c r="AG79" s="96">
        <v>28.36</v>
      </c>
      <c r="AH79" s="186">
        <f t="shared" si="29"/>
        <v>4.7302703442906262E-4</v>
      </c>
      <c r="AI79" s="134">
        <f t="shared" si="30"/>
        <v>-4.7717916062016225E-5</v>
      </c>
      <c r="AJ79">
        <v>32.369999999999997</v>
      </c>
      <c r="AK79" s="96">
        <v>0.13</v>
      </c>
      <c r="AL79" s="96" t="s">
        <v>13</v>
      </c>
    </row>
    <row r="80" spans="1:38">
      <c r="A80" s="203" t="s">
        <v>3224</v>
      </c>
      <c r="B80" s="202">
        <v>0.09</v>
      </c>
      <c r="C80" s="198">
        <v>0.1305</v>
      </c>
      <c r="D80" s="189">
        <f t="shared" si="19"/>
        <v>-4.0500000000000008E-2</v>
      </c>
      <c r="E80" s="202">
        <v>0.17</v>
      </c>
      <c r="F80" s="198">
        <v>0.1305</v>
      </c>
      <c r="G80" s="189">
        <f t="shared" si="20"/>
        <v>3.9500000000000007E-2</v>
      </c>
      <c r="H80" s="202">
        <v>0.22</v>
      </c>
      <c r="I80" s="198">
        <v>0.1305</v>
      </c>
      <c r="J80" s="189">
        <f t="shared" si="21"/>
        <v>8.9499999999999996E-2</v>
      </c>
      <c r="K80" s="202">
        <v>0.22</v>
      </c>
      <c r="L80" s="198">
        <v>0.1305</v>
      </c>
      <c r="M80" s="189">
        <f t="shared" si="22"/>
        <v>8.9499999999999996E-2</v>
      </c>
      <c r="N80" s="202">
        <v>0.2</v>
      </c>
      <c r="O80" s="198">
        <v>0.1305</v>
      </c>
      <c r="P80" s="189">
        <f t="shared" si="23"/>
        <v>6.9500000000000006E-2</v>
      </c>
      <c r="Q80" s="202">
        <v>0.21</v>
      </c>
      <c r="R80" s="198">
        <v>0.1305</v>
      </c>
      <c r="S80" s="189">
        <f t="shared" si="24"/>
        <v>7.9499999999999987E-2</v>
      </c>
      <c r="T80" s="202">
        <v>0.2</v>
      </c>
      <c r="U80" s="198">
        <v>0.1305</v>
      </c>
      <c r="V80" s="189">
        <f t="shared" si="25"/>
        <v>6.9500000000000006E-2</v>
      </c>
      <c r="W80" s="202">
        <v>0.19</v>
      </c>
      <c r="X80" s="198">
        <v>0.1305</v>
      </c>
      <c r="Y80" s="189">
        <f t="shared" si="26"/>
        <v>5.9499999999999997E-2</v>
      </c>
      <c r="Z80" s="202">
        <v>0.2</v>
      </c>
      <c r="AA80" s="198">
        <v>0.1305</v>
      </c>
      <c r="AB80" s="189">
        <f t="shared" si="27"/>
        <v>6.9500000000000006E-2</v>
      </c>
      <c r="AC80" s="202">
        <v>0.21</v>
      </c>
      <c r="AD80" s="198">
        <v>0.1305</v>
      </c>
      <c r="AE80" s="189">
        <f t="shared" si="28"/>
        <v>7.9499999999999987E-2</v>
      </c>
      <c r="AF80" s="198">
        <f t="shared" si="31"/>
        <v>6.0499999999999998E-2</v>
      </c>
      <c r="AG80" s="96">
        <v>815.77</v>
      </c>
      <c r="AH80" s="186">
        <f t="shared" si="29"/>
        <v>1.3606532576734711E-2</v>
      </c>
      <c r="AI80" s="134">
        <f t="shared" si="30"/>
        <v>8.2319522089245004E-4</v>
      </c>
      <c r="AJ80">
        <v>901.77</v>
      </c>
      <c r="AK80" s="96">
        <v>0.36</v>
      </c>
      <c r="AL80" s="96" t="s">
        <v>13</v>
      </c>
    </row>
    <row r="81" spans="1:38">
      <c r="A81" s="203" t="s">
        <v>3225</v>
      </c>
      <c r="B81" s="202">
        <v>-0.37</v>
      </c>
      <c r="C81" s="198">
        <v>0.1305</v>
      </c>
      <c r="D81" s="189">
        <f>B81-C81</f>
        <v>-0.50049999999999994</v>
      </c>
      <c r="E81" s="202">
        <v>-0.02</v>
      </c>
      <c r="F81" s="198">
        <v>0.1305</v>
      </c>
      <c r="G81" s="189">
        <f>E81-F81</f>
        <v>-0.15049999999999999</v>
      </c>
      <c r="H81" s="202">
        <v>-0.03</v>
      </c>
      <c r="I81" s="198">
        <v>0.1305</v>
      </c>
      <c r="J81" s="189">
        <f>H81-I81</f>
        <v>-0.1605</v>
      </c>
      <c r="K81" s="202">
        <v>0.05</v>
      </c>
      <c r="L81" s="198">
        <v>0.1305</v>
      </c>
      <c r="M81" s="189">
        <f>K81-L81</f>
        <v>-8.0500000000000002E-2</v>
      </c>
      <c r="N81" s="202">
        <v>0.05</v>
      </c>
      <c r="O81" s="198">
        <v>0.1305</v>
      </c>
      <c r="P81" s="189">
        <f>N81-O81</f>
        <v>-8.0500000000000002E-2</v>
      </c>
      <c r="Q81" s="202">
        <v>0.03</v>
      </c>
      <c r="R81" s="198">
        <v>0.1305</v>
      </c>
      <c r="S81" s="189">
        <f>Q81-R81</f>
        <v>-0.10050000000000001</v>
      </c>
      <c r="T81" s="202">
        <v>7.0000000000000007E-2</v>
      </c>
      <c r="U81" s="198">
        <v>0.1305</v>
      </c>
      <c r="V81" s="189">
        <f>T81-U81</f>
        <v>-6.0499999999999998E-2</v>
      </c>
      <c r="W81" s="202">
        <v>-0.01</v>
      </c>
      <c r="X81" s="198">
        <v>0.1305</v>
      </c>
      <c r="Y81" s="189">
        <f>W81-X81</f>
        <v>-0.14050000000000001</v>
      </c>
      <c r="Z81" s="202">
        <v>0</v>
      </c>
      <c r="AA81" s="198">
        <v>0.1305</v>
      </c>
      <c r="AB81" s="189">
        <f>Z81-AA81</f>
        <v>-0.1305</v>
      </c>
      <c r="AC81" s="202">
        <v>-0.01</v>
      </c>
      <c r="AD81" s="198">
        <v>0.1305</v>
      </c>
      <c r="AE81" s="189">
        <f>AC81-AD81</f>
        <v>-0.14050000000000001</v>
      </c>
      <c r="AF81" s="198">
        <f t="shared" si="31"/>
        <v>-0.15450000000000003</v>
      </c>
      <c r="AG81" s="96">
        <v>805.36</v>
      </c>
      <c r="AH81" s="186">
        <f t="shared" si="29"/>
        <v>1.3432900297876936E-2</v>
      </c>
      <c r="AI81" s="134">
        <f t="shared" si="30"/>
        <v>-2.0753830960219869E-3</v>
      </c>
      <c r="AJ81">
        <v>2656.97</v>
      </c>
      <c r="AK81" s="96">
        <v>6.29</v>
      </c>
      <c r="AL81" s="96">
        <v>-17.52</v>
      </c>
    </row>
    <row r="82" spans="1:38">
      <c r="A82" s="203" t="s">
        <v>3226</v>
      </c>
      <c r="B82" s="202">
        <v>0.05</v>
      </c>
      <c r="C82" s="198">
        <v>0.1305</v>
      </c>
      <c r="D82" s="189">
        <f t="shared" si="19"/>
        <v>-8.0500000000000002E-2</v>
      </c>
      <c r="E82" s="202">
        <v>0.08</v>
      </c>
      <c r="F82" s="198">
        <v>0.1305</v>
      </c>
      <c r="G82" s="189">
        <f t="shared" si="20"/>
        <v>-5.0500000000000003E-2</v>
      </c>
      <c r="H82" s="202">
        <v>0.11</v>
      </c>
      <c r="I82" s="198">
        <v>0.1305</v>
      </c>
      <c r="J82" s="189">
        <f t="shared" si="21"/>
        <v>-2.0500000000000004E-2</v>
      </c>
      <c r="K82" s="202">
        <v>0.13</v>
      </c>
      <c r="L82" s="198">
        <v>0.1305</v>
      </c>
      <c r="M82" s="189">
        <f t="shared" si="22"/>
        <v>-5.0000000000000044E-4</v>
      </c>
      <c r="N82" s="202">
        <v>0.13</v>
      </c>
      <c r="O82" s="198">
        <v>0.1305</v>
      </c>
      <c r="P82" s="189">
        <f t="shared" si="23"/>
        <v>-5.0000000000000044E-4</v>
      </c>
      <c r="Q82" s="202">
        <v>0.1</v>
      </c>
      <c r="R82" s="198">
        <v>0.1305</v>
      </c>
      <c r="S82" s="189">
        <f t="shared" si="24"/>
        <v>-3.0499999999999999E-2</v>
      </c>
      <c r="T82" s="202">
        <v>0</v>
      </c>
      <c r="U82" s="198">
        <v>0.1305</v>
      </c>
      <c r="V82" s="189">
        <f t="shared" si="25"/>
        <v>-0.1305</v>
      </c>
      <c r="W82" s="202">
        <v>0.01</v>
      </c>
      <c r="X82" s="198">
        <v>0.1305</v>
      </c>
      <c r="Y82" s="189">
        <f t="shared" si="26"/>
        <v>-0.12050000000000001</v>
      </c>
      <c r="Z82" s="202">
        <v>0.03</v>
      </c>
      <c r="AA82" s="198">
        <v>0.1305</v>
      </c>
      <c r="AB82" s="189">
        <f t="shared" si="27"/>
        <v>-0.10050000000000001</v>
      </c>
      <c r="AC82" s="202">
        <v>0.05</v>
      </c>
      <c r="AD82" s="198">
        <v>0.1305</v>
      </c>
      <c r="AE82" s="189">
        <f t="shared" si="28"/>
        <v>-8.0500000000000002E-2</v>
      </c>
      <c r="AF82" s="198">
        <f t="shared" si="31"/>
        <v>-6.1499999999999999E-2</v>
      </c>
      <c r="AG82" s="96">
        <v>182.61</v>
      </c>
      <c r="AH82" s="186">
        <f t="shared" si="29"/>
        <v>3.0458204075137917E-3</v>
      </c>
      <c r="AI82" s="134">
        <f t="shared" si="30"/>
        <v>-1.873179550620982E-4</v>
      </c>
      <c r="AJ82">
        <v>202.2</v>
      </c>
      <c r="AK82" s="96">
        <v>0.28000000000000003</v>
      </c>
      <c r="AL82" s="96">
        <v>9.91</v>
      </c>
    </row>
    <row r="83" spans="1:38">
      <c r="A83" s="203" t="s">
        <v>3227</v>
      </c>
      <c r="B83" s="202">
        <v>0.1</v>
      </c>
      <c r="C83" s="198">
        <v>0.1305</v>
      </c>
      <c r="D83" s="189">
        <f t="shared" si="19"/>
        <v>-3.0499999999999999E-2</v>
      </c>
      <c r="E83" s="202">
        <v>0.08</v>
      </c>
      <c r="F83" s="198">
        <v>0.1305</v>
      </c>
      <c r="G83" s="189">
        <f t="shared" si="20"/>
        <v>-5.0500000000000003E-2</v>
      </c>
      <c r="H83" s="202">
        <v>0.15</v>
      </c>
      <c r="I83" s="198">
        <v>0.1305</v>
      </c>
      <c r="J83" s="189">
        <f t="shared" si="21"/>
        <v>1.949999999999999E-2</v>
      </c>
      <c r="K83" s="202">
        <v>0.12</v>
      </c>
      <c r="L83" s="198">
        <v>0.1305</v>
      </c>
      <c r="M83" s="189">
        <f t="shared" si="22"/>
        <v>-1.0500000000000009E-2</v>
      </c>
      <c r="N83" s="202">
        <v>-0.02</v>
      </c>
      <c r="O83" s="198">
        <v>0.1305</v>
      </c>
      <c r="P83" s="189">
        <f t="shared" si="23"/>
        <v>-0.15049999999999999</v>
      </c>
      <c r="Q83" s="202">
        <v>0.08</v>
      </c>
      <c r="R83" s="198">
        <v>0.1305</v>
      </c>
      <c r="S83" s="189">
        <f t="shared" si="24"/>
        <v>-5.0500000000000003E-2</v>
      </c>
      <c r="T83" s="202">
        <v>0.1</v>
      </c>
      <c r="U83" s="198">
        <v>0.1305</v>
      </c>
      <c r="V83" s="189">
        <f t="shared" si="25"/>
        <v>-3.0499999999999999E-2</v>
      </c>
      <c r="W83" s="202">
        <v>0.1</v>
      </c>
      <c r="X83" s="198">
        <v>0.1305</v>
      </c>
      <c r="Y83" s="189">
        <f t="shared" si="26"/>
        <v>-3.0499999999999999E-2</v>
      </c>
      <c r="Z83" s="202">
        <v>0.09</v>
      </c>
      <c r="AA83" s="198">
        <v>0.1305</v>
      </c>
      <c r="AB83" s="189">
        <f t="shared" si="27"/>
        <v>-4.0500000000000008E-2</v>
      </c>
      <c r="AC83" s="202">
        <v>0.08</v>
      </c>
      <c r="AD83" s="198">
        <v>0.1305</v>
      </c>
      <c r="AE83" s="189">
        <f t="shared" si="28"/>
        <v>-5.0500000000000003E-2</v>
      </c>
      <c r="AF83" s="198">
        <f t="shared" si="31"/>
        <v>-4.2499999999999996E-2</v>
      </c>
      <c r="AG83" s="96">
        <v>83.5</v>
      </c>
      <c r="AH83" s="186">
        <f t="shared" si="29"/>
        <v>1.3927276930474871E-3</v>
      </c>
      <c r="AI83" s="134">
        <f t="shared" si="30"/>
        <v>-5.9190926954518197E-5</v>
      </c>
      <c r="AJ83">
        <v>91.91</v>
      </c>
      <c r="AK83" s="96">
        <v>0.04</v>
      </c>
      <c r="AL83" s="96">
        <v>8.27</v>
      </c>
    </row>
    <row r="84" spans="1:38">
      <c r="A84" s="203" t="s">
        <v>3228</v>
      </c>
      <c r="B84" s="202">
        <v>0.3</v>
      </c>
      <c r="C84" s="198">
        <v>0.1305</v>
      </c>
      <c r="D84" s="189">
        <f t="shared" si="19"/>
        <v>0.16949999999999998</v>
      </c>
      <c r="E84" s="202">
        <v>0.23</v>
      </c>
      <c r="F84" s="198">
        <v>0.1305</v>
      </c>
      <c r="G84" s="189">
        <f t="shared" si="20"/>
        <v>9.9500000000000005E-2</v>
      </c>
      <c r="H84" s="202">
        <v>0.2</v>
      </c>
      <c r="I84" s="198">
        <v>0.1305</v>
      </c>
      <c r="J84" s="189">
        <f t="shared" si="21"/>
        <v>6.9500000000000006E-2</v>
      </c>
      <c r="K84" s="202">
        <v>0.17</v>
      </c>
      <c r="L84" s="198">
        <v>0.1305</v>
      </c>
      <c r="M84" s="189">
        <f t="shared" si="22"/>
        <v>3.9500000000000007E-2</v>
      </c>
      <c r="N84" s="202">
        <v>0.2</v>
      </c>
      <c r="O84" s="198">
        <v>0.1305</v>
      </c>
      <c r="P84" s="189">
        <f t="shared" si="23"/>
        <v>6.9500000000000006E-2</v>
      </c>
      <c r="Q84" s="202">
        <v>0.2</v>
      </c>
      <c r="R84" s="198">
        <v>0.1305</v>
      </c>
      <c r="S84" s="189">
        <f t="shared" si="24"/>
        <v>6.9500000000000006E-2</v>
      </c>
      <c r="T84" s="202">
        <v>0.17</v>
      </c>
      <c r="U84" s="198">
        <v>0.1305</v>
      </c>
      <c r="V84" s="189">
        <f t="shared" si="25"/>
        <v>3.9500000000000007E-2</v>
      </c>
      <c r="W84" s="202">
        <v>0.16</v>
      </c>
      <c r="X84" s="198">
        <v>0.1305</v>
      </c>
      <c r="Y84" s="189">
        <f t="shared" si="26"/>
        <v>2.9499999999999998E-2</v>
      </c>
      <c r="Z84" s="202">
        <v>0.13</v>
      </c>
      <c r="AA84" s="198">
        <v>0.1305</v>
      </c>
      <c r="AB84" s="189">
        <f t="shared" si="27"/>
        <v>-5.0000000000000044E-4</v>
      </c>
      <c r="AC84" s="202">
        <v>0.13</v>
      </c>
      <c r="AD84" s="198">
        <v>0.1305</v>
      </c>
      <c r="AE84" s="189">
        <f t="shared" si="28"/>
        <v>-5.0000000000000044E-4</v>
      </c>
      <c r="AF84" s="198">
        <f t="shared" si="31"/>
        <v>5.8499999999999996E-2</v>
      </c>
      <c r="AG84" s="96">
        <v>3146.48</v>
      </c>
      <c r="AH84" s="186">
        <f t="shared" si="29"/>
        <v>5.2481315348743195E-2</v>
      </c>
      <c r="AI84" s="134">
        <f t="shared" si="30"/>
        <v>3.0701569479014766E-3</v>
      </c>
      <c r="AJ84">
        <v>4243.54</v>
      </c>
      <c r="AK84" s="96">
        <v>0.2</v>
      </c>
      <c r="AL84" s="96" t="s">
        <v>13</v>
      </c>
    </row>
    <row r="85" spans="1:38">
      <c r="A85" s="203" t="s">
        <v>3229</v>
      </c>
      <c r="B85" s="202">
        <v>0.27</v>
      </c>
      <c r="C85" s="198">
        <v>0.1305</v>
      </c>
      <c r="D85" s="189">
        <f>B85-C85</f>
        <v>0.13950000000000001</v>
      </c>
      <c r="E85" s="202">
        <v>0.21</v>
      </c>
      <c r="F85" s="198">
        <v>0.1305</v>
      </c>
      <c r="G85" s="189">
        <f>E85-F85</f>
        <v>7.9499999999999987E-2</v>
      </c>
      <c r="H85" s="202">
        <v>0.28000000000000003</v>
      </c>
      <c r="I85" s="198">
        <v>0.1305</v>
      </c>
      <c r="J85" s="189">
        <f>H85-I85</f>
        <v>0.14950000000000002</v>
      </c>
      <c r="K85" s="202">
        <v>0.18</v>
      </c>
      <c r="L85" s="198">
        <v>0.1305</v>
      </c>
      <c r="M85" s="189">
        <f>K85-L85</f>
        <v>4.9499999999999988E-2</v>
      </c>
      <c r="N85" s="202">
        <v>0.22</v>
      </c>
      <c r="O85" s="198">
        <v>0.1305</v>
      </c>
      <c r="P85" s="189">
        <f>N85-O85</f>
        <v>8.9499999999999996E-2</v>
      </c>
      <c r="Q85" s="202">
        <v>0.28999999999999998</v>
      </c>
      <c r="R85" s="198">
        <v>0.1305</v>
      </c>
      <c r="S85" s="189">
        <f>Q85-R85</f>
        <v>0.15949999999999998</v>
      </c>
      <c r="T85" s="202">
        <v>0.24</v>
      </c>
      <c r="U85" s="198">
        <v>0.1305</v>
      </c>
      <c r="V85" s="189">
        <f>T85-U85</f>
        <v>0.10949999999999999</v>
      </c>
      <c r="W85" s="202">
        <v>0.22</v>
      </c>
      <c r="X85" s="198">
        <v>0.1305</v>
      </c>
      <c r="Y85" s="189">
        <f>W85-X85</f>
        <v>8.9499999999999996E-2</v>
      </c>
      <c r="Z85" s="202">
        <v>0.2</v>
      </c>
      <c r="AA85" s="198">
        <v>0.1305</v>
      </c>
      <c r="AB85" s="189">
        <f>Z85-AA85</f>
        <v>6.9500000000000006E-2</v>
      </c>
      <c r="AC85" s="202">
        <v>0.21</v>
      </c>
      <c r="AD85" s="198">
        <v>0.1305</v>
      </c>
      <c r="AE85" s="189">
        <f>AC85-AD85</f>
        <v>7.9499999999999987E-2</v>
      </c>
      <c r="AF85" s="198">
        <f t="shared" si="31"/>
        <v>0.10149999999999999</v>
      </c>
      <c r="AG85" s="96">
        <v>46.17</v>
      </c>
      <c r="AH85" s="186">
        <f t="shared" si="29"/>
        <v>7.7008667770062848E-4</v>
      </c>
      <c r="AI85" s="134">
        <f t="shared" si="30"/>
        <v>7.8163797786613779E-5</v>
      </c>
      <c r="AJ85">
        <v>64.78</v>
      </c>
      <c r="AK85" s="96">
        <v>0</v>
      </c>
      <c r="AL85" s="96">
        <v>13.43</v>
      </c>
    </row>
    <row r="86" spans="1:38">
      <c r="A86" s="203" t="s">
        <v>3230</v>
      </c>
      <c r="B86" s="202" t="s">
        <v>13</v>
      </c>
      <c r="C86" s="198">
        <v>0.1305</v>
      </c>
      <c r="D86" s="189" t="s">
        <v>13</v>
      </c>
      <c r="E86" s="202" t="s">
        <v>13</v>
      </c>
      <c r="F86" s="198">
        <v>0.1305</v>
      </c>
      <c r="G86" s="189" t="s">
        <v>13</v>
      </c>
      <c r="H86" s="202">
        <v>0</v>
      </c>
      <c r="I86" s="198">
        <v>0.1305</v>
      </c>
      <c r="J86" s="189">
        <f t="shared" si="21"/>
        <v>-0.1305</v>
      </c>
      <c r="K86" s="202">
        <v>0</v>
      </c>
      <c r="L86" s="198">
        <v>0.1305</v>
      </c>
      <c r="M86" s="189">
        <f t="shared" si="22"/>
        <v>-0.1305</v>
      </c>
      <c r="N86" s="202">
        <v>0.01</v>
      </c>
      <c r="O86" s="198">
        <v>0.1305</v>
      </c>
      <c r="P86" s="189">
        <f t="shared" si="23"/>
        <v>-0.12050000000000001</v>
      </c>
      <c r="Q86" s="202">
        <v>0.06</v>
      </c>
      <c r="R86" s="198">
        <v>0.1305</v>
      </c>
      <c r="S86" s="189">
        <f t="shared" si="24"/>
        <v>-7.0500000000000007E-2</v>
      </c>
      <c r="T86" s="202">
        <v>0.03</v>
      </c>
      <c r="U86" s="198">
        <v>0.1305</v>
      </c>
      <c r="V86" s="189">
        <f t="shared" si="25"/>
        <v>-0.10050000000000001</v>
      </c>
      <c r="W86" s="202">
        <v>0.03</v>
      </c>
      <c r="X86" s="198">
        <v>0.1305</v>
      </c>
      <c r="Y86" s="189">
        <f t="shared" si="26"/>
        <v>-0.10050000000000001</v>
      </c>
      <c r="Z86" s="202">
        <v>0.03</v>
      </c>
      <c r="AA86" s="198">
        <v>0.1305</v>
      </c>
      <c r="AB86" s="189">
        <f t="shared" si="27"/>
        <v>-0.10050000000000001</v>
      </c>
      <c r="AC86" s="202">
        <v>0.04</v>
      </c>
      <c r="AD86" s="198">
        <v>0.1305</v>
      </c>
      <c r="AE86" s="189">
        <f t="shared" si="28"/>
        <v>-9.0499999999999997E-2</v>
      </c>
      <c r="AF86" s="198">
        <f t="shared" si="31"/>
        <v>-0.10550000000000001</v>
      </c>
      <c r="AG86" s="96">
        <v>30.05</v>
      </c>
      <c r="AH86" s="186">
        <f t="shared" si="29"/>
        <v>5.0121517576140104E-4</v>
      </c>
      <c r="AI86" s="134">
        <f t="shared" si="30"/>
        <v>-5.2878201042827816E-5</v>
      </c>
      <c r="AJ86">
        <v>103.77</v>
      </c>
      <c r="AK86" s="96">
        <v>0.01</v>
      </c>
      <c r="AL86" s="96" t="s">
        <v>13</v>
      </c>
    </row>
    <row r="87" spans="1:38">
      <c r="A87" s="203" t="s">
        <v>3231</v>
      </c>
      <c r="B87" s="202">
        <v>7.7100000000000002E-2</v>
      </c>
      <c r="C87" s="198">
        <v>0.1305</v>
      </c>
      <c r="D87" s="189">
        <f t="shared" ref="D87" si="32">B87-C87</f>
        <v>-5.3400000000000003E-2</v>
      </c>
      <c r="E87" s="202">
        <v>6.0400000000000002E-2</v>
      </c>
      <c r="F87" s="198">
        <v>0.1305</v>
      </c>
      <c r="G87" s="189">
        <f t="shared" ref="G87" si="33">E87-F87</f>
        <v>-7.0099999999999996E-2</v>
      </c>
      <c r="H87" s="202">
        <v>7.6700000000000004E-2</v>
      </c>
      <c r="I87" s="198">
        <v>0.1305</v>
      </c>
      <c r="J87" s="189">
        <f t="shared" si="21"/>
        <v>-5.3800000000000001E-2</v>
      </c>
      <c r="K87" s="202">
        <v>4.6199999999999998E-2</v>
      </c>
      <c r="L87" s="198">
        <v>0.1305</v>
      </c>
      <c r="M87" s="189">
        <f t="shared" si="22"/>
        <v>-8.4300000000000014E-2</v>
      </c>
      <c r="N87" s="202">
        <v>9.3600000000000003E-2</v>
      </c>
      <c r="O87" s="198">
        <v>0.1305</v>
      </c>
      <c r="P87" s="189">
        <f t="shared" si="23"/>
        <v>-3.6900000000000002E-2</v>
      </c>
      <c r="Q87" s="202">
        <v>9.9599999999999994E-2</v>
      </c>
      <c r="R87" s="198">
        <v>0.1305</v>
      </c>
      <c r="S87" s="189">
        <f t="shared" si="24"/>
        <v>-3.0900000000000011E-2</v>
      </c>
      <c r="T87" s="202">
        <v>0.1016</v>
      </c>
      <c r="U87" s="198">
        <v>0.1305</v>
      </c>
      <c r="V87" s="189">
        <f t="shared" si="25"/>
        <v>-2.8900000000000009E-2</v>
      </c>
      <c r="W87" s="202">
        <v>0.1033</v>
      </c>
      <c r="X87" s="198">
        <v>0.1305</v>
      </c>
      <c r="Y87" s="189">
        <f t="shared" si="26"/>
        <v>-2.7200000000000002E-2</v>
      </c>
      <c r="Z87" s="202">
        <v>9.11E-2</v>
      </c>
      <c r="AA87" s="198">
        <v>0.1305</v>
      </c>
      <c r="AB87" s="189">
        <f t="shared" si="27"/>
        <v>-3.9400000000000004E-2</v>
      </c>
      <c r="AC87" s="202">
        <v>9.1499999999999998E-2</v>
      </c>
      <c r="AD87" s="198">
        <v>0.1305</v>
      </c>
      <c r="AE87" s="189">
        <f t="shared" si="28"/>
        <v>-3.9000000000000007E-2</v>
      </c>
      <c r="AF87" s="198">
        <f t="shared" si="31"/>
        <v>-4.6390000000000008E-2</v>
      </c>
      <c r="AG87" s="96">
        <v>285.89999999999998</v>
      </c>
      <c r="AH87" s="186">
        <f t="shared" si="29"/>
        <v>4.7686329035003172E-3</v>
      </c>
      <c r="AI87" s="134">
        <f t="shared" si="30"/>
        <v>-2.2121688039337974E-4</v>
      </c>
      <c r="AJ87">
        <v>316.73</v>
      </c>
      <c r="AK87" s="96">
        <v>1.46</v>
      </c>
      <c r="AL87" s="96">
        <v>-2.04</v>
      </c>
    </row>
    <row r="88" spans="1:38">
      <c r="A88" s="203" t="s">
        <v>3232</v>
      </c>
      <c r="B88" s="202">
        <v>-0.36109999999999998</v>
      </c>
      <c r="C88" s="198">
        <v>0.1305</v>
      </c>
      <c r="D88" s="189">
        <f t="shared" si="19"/>
        <v>-0.49159999999999998</v>
      </c>
      <c r="E88" s="202">
        <v>-0.1203</v>
      </c>
      <c r="F88" s="198">
        <v>0.1305</v>
      </c>
      <c r="G88" s="189">
        <f t="shared" si="20"/>
        <v>-0.25080000000000002</v>
      </c>
      <c r="H88" s="202">
        <v>-0.1835</v>
      </c>
      <c r="I88" s="198">
        <v>0.1305</v>
      </c>
      <c r="J88" s="189">
        <f t="shared" si="21"/>
        <v>-0.314</v>
      </c>
      <c r="K88" s="202">
        <v>0.37980000000000003</v>
      </c>
      <c r="L88" s="198">
        <v>0.1305</v>
      </c>
      <c r="M88" s="189">
        <f t="shared" si="22"/>
        <v>0.24930000000000002</v>
      </c>
      <c r="N88" s="202">
        <v>5.8599999999999999E-2</v>
      </c>
      <c r="O88" s="198">
        <v>0.1305</v>
      </c>
      <c r="P88" s="189">
        <f t="shared" si="23"/>
        <v>-7.1900000000000006E-2</v>
      </c>
      <c r="Q88" s="202">
        <v>8.9599999999999999E-2</v>
      </c>
      <c r="R88" s="198">
        <v>0.1305</v>
      </c>
      <c r="S88" s="189">
        <f t="shared" si="24"/>
        <v>-4.0900000000000006E-2</v>
      </c>
      <c r="T88" s="202">
        <v>0.16</v>
      </c>
      <c r="U88" s="198">
        <v>0.1305</v>
      </c>
      <c r="V88" s="189">
        <f t="shared" si="25"/>
        <v>2.9499999999999998E-2</v>
      </c>
      <c r="W88" s="202">
        <v>-1.31</v>
      </c>
      <c r="X88" s="198">
        <v>0.1305</v>
      </c>
      <c r="Y88" s="189">
        <f t="shared" si="26"/>
        <v>-1.4405000000000001</v>
      </c>
      <c r="Z88" s="202" t="s">
        <v>13</v>
      </c>
      <c r="AA88" s="198">
        <v>0.1305</v>
      </c>
      <c r="AB88" s="189" t="s">
        <v>13</v>
      </c>
      <c r="AC88" s="202">
        <v>-18.28</v>
      </c>
      <c r="AD88" s="198">
        <v>0.1305</v>
      </c>
      <c r="AE88" s="189">
        <f t="shared" si="28"/>
        <v>-18.410500000000003</v>
      </c>
      <c r="AF88" s="198">
        <f t="shared" si="31"/>
        <v>-2.3046000000000002</v>
      </c>
      <c r="AG88" s="96">
        <v>6.25</v>
      </c>
      <c r="AH88" s="186">
        <f t="shared" si="29"/>
        <v>1.0424608480894363E-4</v>
      </c>
      <c r="AI88" s="134">
        <f t="shared" si="30"/>
        <v>-2.4024552705069152E-4</v>
      </c>
      <c r="AJ88">
        <v>60.38</v>
      </c>
      <c r="AK88" s="96">
        <v>0.83</v>
      </c>
      <c r="AL88" s="96">
        <v>-4.7699999999999996</v>
      </c>
    </row>
    <row r="89" spans="1:38">
      <c r="A89" s="203" t="s">
        <v>3233</v>
      </c>
      <c r="B89" s="202" t="s">
        <v>13</v>
      </c>
      <c r="C89" s="198">
        <v>0.1305</v>
      </c>
      <c r="D89" s="189" t="s">
        <v>13</v>
      </c>
      <c r="E89" s="202" t="s">
        <v>13</v>
      </c>
      <c r="F89" s="198">
        <v>0.1305</v>
      </c>
      <c r="G89" s="189" t="s">
        <v>13</v>
      </c>
      <c r="H89" s="202" t="s">
        <v>13</v>
      </c>
      <c r="I89" s="198">
        <v>0.1305</v>
      </c>
      <c r="J89" s="189" t="s">
        <v>13</v>
      </c>
      <c r="K89" s="202" t="s">
        <v>13</v>
      </c>
      <c r="L89" s="198">
        <v>0.1305</v>
      </c>
      <c r="M89" s="189" t="s">
        <v>13</v>
      </c>
      <c r="N89" s="202" t="s">
        <v>13</v>
      </c>
      <c r="O89" s="198">
        <v>0.1305</v>
      </c>
      <c r="P89" s="189" t="s">
        <v>13</v>
      </c>
      <c r="Q89" s="202" t="s">
        <v>13</v>
      </c>
      <c r="R89" s="198">
        <v>0.1305</v>
      </c>
      <c r="S89" s="189" t="s">
        <v>13</v>
      </c>
      <c r="T89" s="202">
        <v>2.06E-2</v>
      </c>
      <c r="U89" s="198">
        <v>0.1305</v>
      </c>
      <c r="V89" s="189">
        <f t="shared" si="25"/>
        <v>-0.1099</v>
      </c>
      <c r="W89" s="202">
        <v>0.58250000000000002</v>
      </c>
      <c r="X89" s="198">
        <v>0.1305</v>
      </c>
      <c r="Y89" s="189">
        <f t="shared" si="26"/>
        <v>0.45200000000000001</v>
      </c>
      <c r="Z89" s="202">
        <v>0.40489999999999998</v>
      </c>
      <c r="AA89" s="198">
        <v>0.1305</v>
      </c>
      <c r="AB89" s="189">
        <f t="shared" si="27"/>
        <v>0.27439999999999998</v>
      </c>
      <c r="AC89" s="202">
        <v>0.38869999999999999</v>
      </c>
      <c r="AD89" s="198">
        <v>0.1305</v>
      </c>
      <c r="AE89" s="189">
        <f t="shared" si="28"/>
        <v>0.25819999999999999</v>
      </c>
      <c r="AF89" s="198">
        <f t="shared" si="31"/>
        <v>0.21867500000000001</v>
      </c>
      <c r="AG89" s="96">
        <v>12.64</v>
      </c>
      <c r="AH89" s="186">
        <f t="shared" si="29"/>
        <v>2.1082728191760763E-4</v>
      </c>
      <c r="AI89" s="134">
        <f t="shared" si="30"/>
        <v>4.6102655873332851E-5</v>
      </c>
      <c r="AJ89">
        <v>21.36</v>
      </c>
      <c r="AK89" s="96">
        <v>0.06</v>
      </c>
      <c r="AL89" s="96" t="s">
        <v>13</v>
      </c>
    </row>
    <row r="90" spans="1:38">
      <c r="A90" s="203" t="s">
        <v>3234</v>
      </c>
      <c r="B90" s="202">
        <v>3.5000000000000001E-3</v>
      </c>
      <c r="C90" s="198">
        <v>0.1305</v>
      </c>
      <c r="D90" s="189">
        <f t="shared" si="19"/>
        <v>-0.127</v>
      </c>
      <c r="E90" s="202">
        <v>8.9999999999999998E-4</v>
      </c>
      <c r="F90" s="198">
        <v>0.1305</v>
      </c>
      <c r="G90" s="189">
        <f t="shared" si="20"/>
        <v>-0.12959999999999999</v>
      </c>
      <c r="H90" s="202">
        <v>-7.3000000000000001E-3</v>
      </c>
      <c r="I90" s="198">
        <v>0.1305</v>
      </c>
      <c r="J90" s="189">
        <f t="shared" si="21"/>
        <v>-0.13780000000000001</v>
      </c>
      <c r="K90" s="202">
        <v>-1.2999999999999999E-3</v>
      </c>
      <c r="L90" s="198">
        <v>0.1305</v>
      </c>
      <c r="M90" s="189">
        <f t="shared" si="22"/>
        <v>-0.1318</v>
      </c>
      <c r="N90" s="202">
        <v>2.8999999999999998E-3</v>
      </c>
      <c r="O90" s="198">
        <v>0.1305</v>
      </c>
      <c r="P90" s="189">
        <f t="shared" si="23"/>
        <v>-0.12759999999999999</v>
      </c>
      <c r="Q90" s="202">
        <v>1.1999999999999999E-3</v>
      </c>
      <c r="R90" s="198">
        <v>0.1305</v>
      </c>
      <c r="S90" s="189">
        <f t="shared" si="24"/>
        <v>-0.1293</v>
      </c>
      <c r="T90" s="202">
        <v>2.0000000000000001E-4</v>
      </c>
      <c r="U90" s="198">
        <v>0.1305</v>
      </c>
      <c r="V90" s="189">
        <f t="shared" si="25"/>
        <v>-0.1303</v>
      </c>
      <c r="W90" s="202">
        <v>4.0000000000000002E-4</v>
      </c>
      <c r="X90" s="198">
        <v>0.1305</v>
      </c>
      <c r="Y90" s="189">
        <f t="shared" si="26"/>
        <v>-0.13009999999999999</v>
      </c>
      <c r="Z90" s="202">
        <v>6.9999999999999999E-4</v>
      </c>
      <c r="AA90" s="198">
        <v>0.1305</v>
      </c>
      <c r="AB90" s="189">
        <f t="shared" si="27"/>
        <v>-0.1298</v>
      </c>
      <c r="AC90" s="202">
        <v>2.0000000000000001E-4</v>
      </c>
      <c r="AD90" s="198">
        <v>0.1305</v>
      </c>
      <c r="AE90" s="189">
        <f t="shared" si="28"/>
        <v>-0.1303</v>
      </c>
      <c r="AF90" s="198">
        <f t="shared" si="31"/>
        <v>-0.13035999999999998</v>
      </c>
      <c r="AG90" s="96">
        <v>101.39</v>
      </c>
      <c r="AH90" s="186">
        <f t="shared" si="29"/>
        <v>1.6911216862046073E-3</v>
      </c>
      <c r="AI90" s="134">
        <f t="shared" si="30"/>
        <v>-2.2045462301363257E-4</v>
      </c>
      <c r="AJ90">
        <v>105.73</v>
      </c>
      <c r="AK90" s="96">
        <v>0</v>
      </c>
      <c r="AL90" s="96">
        <v>-7.34</v>
      </c>
    </row>
    <row r="91" spans="1:38">
      <c r="A91" s="203" t="s">
        <v>3235</v>
      </c>
      <c r="B91" s="202">
        <v>-0.19</v>
      </c>
      <c r="C91" s="198">
        <v>0.1305</v>
      </c>
      <c r="D91" s="189">
        <f t="shared" si="19"/>
        <v>-0.32050000000000001</v>
      </c>
      <c r="E91" s="202">
        <v>-0.12</v>
      </c>
      <c r="F91" s="198">
        <v>0.1305</v>
      </c>
      <c r="G91" s="189">
        <f t="shared" si="20"/>
        <v>-0.2505</v>
      </c>
      <c r="H91" s="202">
        <v>0.24</v>
      </c>
      <c r="I91" s="198">
        <v>0.1305</v>
      </c>
      <c r="J91" s="189">
        <f t="shared" si="21"/>
        <v>0.10949999999999999</v>
      </c>
      <c r="K91" s="202">
        <v>0.05</v>
      </c>
      <c r="L91" s="198">
        <v>0.1305</v>
      </c>
      <c r="M91" s="189">
        <f t="shared" si="22"/>
        <v>-8.0500000000000002E-2</v>
      </c>
      <c r="N91" s="202">
        <v>-0.02</v>
      </c>
      <c r="O91" s="198">
        <v>0.1305</v>
      </c>
      <c r="P91" s="189">
        <f t="shared" si="23"/>
        <v>-0.15049999999999999</v>
      </c>
      <c r="Q91" s="202">
        <v>0</v>
      </c>
      <c r="R91" s="198">
        <v>0.1305</v>
      </c>
      <c r="S91" s="189">
        <f t="shared" si="24"/>
        <v>-0.1305</v>
      </c>
      <c r="T91" s="202">
        <v>0.05</v>
      </c>
      <c r="U91" s="198">
        <v>0.1305</v>
      </c>
      <c r="V91" s="189">
        <f t="shared" si="25"/>
        <v>-8.0500000000000002E-2</v>
      </c>
      <c r="W91" s="202">
        <v>0.02</v>
      </c>
      <c r="X91" s="198">
        <v>0.1305</v>
      </c>
      <c r="Y91" s="189">
        <f t="shared" si="26"/>
        <v>-0.1105</v>
      </c>
      <c r="Z91" s="202">
        <v>0.02</v>
      </c>
      <c r="AA91" s="198">
        <v>0.1305</v>
      </c>
      <c r="AB91" s="189">
        <f t="shared" si="27"/>
        <v>-0.1105</v>
      </c>
      <c r="AC91" s="202">
        <v>0.13</v>
      </c>
      <c r="AD91" s="198">
        <v>0.1305</v>
      </c>
      <c r="AE91" s="189">
        <f t="shared" si="28"/>
        <v>-5.0000000000000044E-4</v>
      </c>
      <c r="AF91" s="198">
        <f t="shared" si="31"/>
        <v>-0.1125</v>
      </c>
      <c r="AG91" s="96">
        <v>96.07</v>
      </c>
      <c r="AH91" s="186">
        <f t="shared" si="29"/>
        <v>1.6023874188152343E-3</v>
      </c>
      <c r="AI91" s="134">
        <f t="shared" si="30"/>
        <v>-1.8026858461671385E-4</v>
      </c>
      <c r="AJ91">
        <v>247.87</v>
      </c>
      <c r="AK91" s="96">
        <v>4.03</v>
      </c>
      <c r="AL91" s="96">
        <v>-9.42</v>
      </c>
    </row>
    <row r="92" spans="1:38">
      <c r="A92" s="203" t="s">
        <v>3236</v>
      </c>
      <c r="B92" s="202" t="s">
        <v>13</v>
      </c>
      <c r="C92" s="198">
        <v>0.1305</v>
      </c>
      <c r="D92" s="189" t="s">
        <v>13</v>
      </c>
      <c r="E92" s="202">
        <v>1.8E-3</v>
      </c>
      <c r="F92" s="198">
        <v>0.1305</v>
      </c>
      <c r="G92" s="189">
        <f t="shared" si="20"/>
        <v>-0.12870000000000001</v>
      </c>
      <c r="H92" s="202">
        <v>1.8E-3</v>
      </c>
      <c r="I92" s="198">
        <v>0.1305</v>
      </c>
      <c r="J92" s="189">
        <f t="shared" si="21"/>
        <v>-0.12870000000000001</v>
      </c>
      <c r="K92" s="202">
        <v>-1.4212</v>
      </c>
      <c r="L92" s="198">
        <v>0.1305</v>
      </c>
      <c r="M92" s="189">
        <f t="shared" si="22"/>
        <v>-1.5517000000000001</v>
      </c>
      <c r="N92" s="202">
        <v>-0.44440000000000002</v>
      </c>
      <c r="O92" s="198">
        <v>0.1305</v>
      </c>
      <c r="P92" s="189">
        <f t="shared" si="23"/>
        <v>-0.57489999999999997</v>
      </c>
      <c r="Q92" s="202">
        <v>-0.25</v>
      </c>
      <c r="R92" s="198">
        <v>0.1305</v>
      </c>
      <c r="S92" s="189">
        <f t="shared" si="24"/>
        <v>-0.3805</v>
      </c>
      <c r="T92" s="202">
        <v>4.7999999999999996E-3</v>
      </c>
      <c r="U92" s="198">
        <v>0.1305</v>
      </c>
      <c r="V92" s="189">
        <f t="shared" si="25"/>
        <v>-0.12570000000000001</v>
      </c>
      <c r="W92" s="202">
        <v>0.12659999999999999</v>
      </c>
      <c r="X92" s="198">
        <v>0.1305</v>
      </c>
      <c r="Y92" s="189">
        <f t="shared" si="26"/>
        <v>-3.9000000000000146E-3</v>
      </c>
      <c r="Z92" s="202">
        <v>0.1133</v>
      </c>
      <c r="AA92" s="198">
        <v>0.1305</v>
      </c>
      <c r="AB92" s="189">
        <f t="shared" si="27"/>
        <v>-1.7200000000000007E-2</v>
      </c>
      <c r="AC92" s="202">
        <v>0.16919999999999999</v>
      </c>
      <c r="AD92" s="198">
        <v>0.1305</v>
      </c>
      <c r="AE92" s="189">
        <f t="shared" si="28"/>
        <v>3.8699999999999984E-2</v>
      </c>
      <c r="AF92" s="198">
        <f t="shared" si="31"/>
        <v>-0.31917777777777784</v>
      </c>
      <c r="AG92" s="96">
        <v>5.92</v>
      </c>
      <c r="AH92" s="186">
        <f t="shared" si="29"/>
        <v>9.8741891531031409E-5</v>
      </c>
      <c r="AI92" s="134">
        <f t="shared" si="30"/>
        <v>-3.1516217512448985E-5</v>
      </c>
      <c r="AJ92">
        <v>9.84</v>
      </c>
      <c r="AK92" s="96">
        <v>0.01</v>
      </c>
      <c r="AL92" s="96">
        <v>36.450000000000003</v>
      </c>
    </row>
    <row r="93" spans="1:38">
      <c r="A93" s="203" t="s">
        <v>3237</v>
      </c>
      <c r="B93" s="202">
        <v>-0.2</v>
      </c>
      <c r="C93" s="198">
        <v>0.1305</v>
      </c>
      <c r="D93" s="189">
        <f>B93-C93</f>
        <v>-0.33050000000000002</v>
      </c>
      <c r="E93" s="202">
        <v>-0.16</v>
      </c>
      <c r="F93" s="198">
        <v>0.1305</v>
      </c>
      <c r="G93" s="189">
        <f>E93-F93</f>
        <v>-0.29049999999999998</v>
      </c>
      <c r="H93" s="202">
        <v>-0.11</v>
      </c>
      <c r="I93" s="198">
        <v>0.1305</v>
      </c>
      <c r="J93" s="189">
        <f>H93-I93</f>
        <v>-0.24049999999999999</v>
      </c>
      <c r="K93" s="202">
        <v>-0.13</v>
      </c>
      <c r="L93" s="198">
        <v>0.1305</v>
      </c>
      <c r="M93" s="189">
        <f>K93-L93</f>
        <v>-0.26050000000000001</v>
      </c>
      <c r="N93" s="202">
        <v>0.04</v>
      </c>
      <c r="O93" s="198">
        <v>0.1305</v>
      </c>
      <c r="P93" s="189">
        <f>N93-O93</f>
        <v>-9.0499999999999997E-2</v>
      </c>
      <c r="Q93" s="202">
        <v>0.01</v>
      </c>
      <c r="R93" s="198">
        <v>0.1305</v>
      </c>
      <c r="S93" s="189">
        <f>Q93-R93</f>
        <v>-0.12050000000000001</v>
      </c>
      <c r="T93" s="202">
        <v>0.06</v>
      </c>
      <c r="U93" s="198">
        <v>0.1305</v>
      </c>
      <c r="V93" s="189">
        <f>T93-U93</f>
        <v>-7.0500000000000007E-2</v>
      </c>
      <c r="W93" s="202">
        <v>0.08</v>
      </c>
      <c r="X93" s="198">
        <v>0.1305</v>
      </c>
      <c r="Y93" s="189">
        <f>W93-X93</f>
        <v>-5.0500000000000003E-2</v>
      </c>
      <c r="Z93" s="202">
        <v>0.04</v>
      </c>
      <c r="AA93" s="198">
        <v>0.1305</v>
      </c>
      <c r="AB93" s="189">
        <f>Z93-AA93</f>
        <v>-9.0499999999999997E-2</v>
      </c>
      <c r="AC93" s="202">
        <v>0.08</v>
      </c>
      <c r="AD93" s="198">
        <v>0.1305</v>
      </c>
      <c r="AE93" s="189">
        <f>AC93-AD93</f>
        <v>-5.0500000000000003E-2</v>
      </c>
      <c r="AF93" s="198">
        <f t="shared" si="31"/>
        <v>-0.1595</v>
      </c>
      <c r="AG93" s="96">
        <v>151.78</v>
      </c>
      <c r="AH93" s="186">
        <f t="shared" si="29"/>
        <v>2.5315953203682343E-3</v>
      </c>
      <c r="AI93" s="134">
        <f t="shared" si="30"/>
        <v>-4.0378945359873338E-4</v>
      </c>
      <c r="AJ93">
        <v>385.03</v>
      </c>
      <c r="AK93" s="96">
        <v>0</v>
      </c>
      <c r="AL93" s="96">
        <v>-19.420000000000002</v>
      </c>
    </row>
    <row r="94" spans="1:38">
      <c r="A94" s="203" t="s">
        <v>3238</v>
      </c>
      <c r="B94" s="202" t="s">
        <v>13</v>
      </c>
      <c r="C94" s="198">
        <v>0.1305</v>
      </c>
      <c r="D94" s="189" t="s">
        <v>13</v>
      </c>
      <c r="E94" s="202">
        <v>0</v>
      </c>
      <c r="F94" s="198">
        <v>0.1305</v>
      </c>
      <c r="G94" s="189">
        <f>E94-F94</f>
        <v>-0.1305</v>
      </c>
      <c r="H94" s="202">
        <v>0</v>
      </c>
      <c r="I94" s="198">
        <v>0.1305</v>
      </c>
      <c r="J94" s="189">
        <f>H94-I94</f>
        <v>-0.1305</v>
      </c>
      <c r="K94" s="202">
        <v>0</v>
      </c>
      <c r="L94" s="198">
        <v>0.1305</v>
      </c>
      <c r="M94" s="189">
        <f>K94-L94</f>
        <v>-0.1305</v>
      </c>
      <c r="N94" s="202">
        <v>-0.02</v>
      </c>
      <c r="O94" s="198">
        <v>0.1305</v>
      </c>
      <c r="P94" s="189">
        <f>N94-O94</f>
        <v>-0.15049999999999999</v>
      </c>
      <c r="Q94" s="202">
        <v>-0.03</v>
      </c>
      <c r="R94" s="198">
        <v>0.1305</v>
      </c>
      <c r="S94" s="189">
        <f>Q94-R94</f>
        <v>-0.1605</v>
      </c>
      <c r="T94" s="202">
        <v>-0.02</v>
      </c>
      <c r="U94" s="198">
        <v>0.1305</v>
      </c>
      <c r="V94" s="189">
        <f>T94-U94</f>
        <v>-0.15049999999999999</v>
      </c>
      <c r="W94" s="202">
        <v>-0.02</v>
      </c>
      <c r="X94" s="198">
        <v>0.1305</v>
      </c>
      <c r="Y94" s="189">
        <f>W94-X94</f>
        <v>-0.15049999999999999</v>
      </c>
      <c r="Z94" s="202">
        <v>-0.02</v>
      </c>
      <c r="AA94" s="198">
        <v>0.1305</v>
      </c>
      <c r="AB94" s="189">
        <f>Z94-AA94</f>
        <v>-0.15049999999999999</v>
      </c>
      <c r="AC94" s="202">
        <v>-0.04</v>
      </c>
      <c r="AD94" s="198">
        <v>0.1305</v>
      </c>
      <c r="AE94" s="189">
        <f>AC94-AD94</f>
        <v>-0.17050000000000001</v>
      </c>
      <c r="AF94" s="198">
        <f t="shared" si="31"/>
        <v>-0.1471666666666667</v>
      </c>
      <c r="AG94" s="96">
        <v>980.69</v>
      </c>
      <c r="AH94" s="186">
        <f t="shared" si="29"/>
        <v>1.6357294865805269E-2</v>
      </c>
      <c r="AI94" s="134">
        <f t="shared" si="30"/>
        <v>-2.4072485610843425E-3</v>
      </c>
      <c r="AJ94">
        <v>1254.0899999999999</v>
      </c>
      <c r="AK94" s="96" t="s">
        <v>13</v>
      </c>
      <c r="AL94" s="96" t="s">
        <v>13</v>
      </c>
    </row>
    <row r="95" spans="1:38">
      <c r="A95" s="203" t="s">
        <v>3239</v>
      </c>
      <c r="B95" s="202">
        <v>0.1734</v>
      </c>
      <c r="C95" s="198">
        <v>0.1305</v>
      </c>
      <c r="D95" s="189">
        <f>B95-C95</f>
        <v>4.2899999999999994E-2</v>
      </c>
      <c r="E95" s="202">
        <v>0.13700000000000001</v>
      </c>
      <c r="F95" s="198">
        <v>0.1305</v>
      </c>
      <c r="G95" s="189">
        <f>E95-F95</f>
        <v>6.5000000000000058E-3</v>
      </c>
      <c r="H95" s="202">
        <v>5.3E-3</v>
      </c>
      <c r="I95" s="198">
        <v>0.1305</v>
      </c>
      <c r="J95" s="189">
        <f>H95-I95</f>
        <v>-0.12520000000000001</v>
      </c>
      <c r="K95" s="202">
        <v>4.4999999999999997E-3</v>
      </c>
      <c r="L95" s="198">
        <v>0.1305</v>
      </c>
      <c r="M95" s="189">
        <f>K95-L95</f>
        <v>-0.126</v>
      </c>
      <c r="N95" s="202">
        <v>-3.2199999999999999E-2</v>
      </c>
      <c r="O95" s="198">
        <v>0.1305</v>
      </c>
      <c r="P95" s="189">
        <f>N95-O95</f>
        <v>-0.16270000000000001</v>
      </c>
      <c r="Q95" s="202">
        <v>9.4999999999999998E-3</v>
      </c>
      <c r="R95" s="198">
        <v>0.1305</v>
      </c>
      <c r="S95" s="189">
        <f>Q95-R95</f>
        <v>-0.12100000000000001</v>
      </c>
      <c r="T95" s="202">
        <v>-8.0000000000000004E-4</v>
      </c>
      <c r="U95" s="198">
        <v>0.1305</v>
      </c>
      <c r="V95" s="189">
        <f>T95-U95</f>
        <v>-0.1313</v>
      </c>
      <c r="W95" s="202">
        <v>-2.3999999999999998E-3</v>
      </c>
      <c r="X95" s="198">
        <v>0.1305</v>
      </c>
      <c r="Y95" s="189">
        <f>W95-X95</f>
        <v>-0.13290000000000002</v>
      </c>
      <c r="Z95" s="202">
        <v>-1.1900000000000001E-2</v>
      </c>
      <c r="AA95" s="198">
        <v>0.1305</v>
      </c>
      <c r="AB95" s="189">
        <f>Z95-AA95</f>
        <v>-0.1424</v>
      </c>
      <c r="AC95" s="202">
        <v>2.2000000000000001E-3</v>
      </c>
      <c r="AD95" s="198">
        <v>0.1305</v>
      </c>
      <c r="AE95" s="189">
        <f>AC95-AD95</f>
        <v>-0.1283</v>
      </c>
      <c r="AF95" s="198">
        <f t="shared" si="31"/>
        <v>-0.10203999999999999</v>
      </c>
      <c r="AG95" s="96">
        <v>120.52</v>
      </c>
      <c r="AH95" s="186">
        <f t="shared" si="29"/>
        <v>2.0101981025878219E-3</v>
      </c>
      <c r="AI95" s="134">
        <f t="shared" si="30"/>
        <v>-2.0512061438806133E-4</v>
      </c>
      <c r="AJ95">
        <v>179.68</v>
      </c>
      <c r="AK95" s="96">
        <v>0.2</v>
      </c>
      <c r="AL95" s="96">
        <v>-18.14</v>
      </c>
    </row>
    <row r="96" spans="1:38">
      <c r="A96" s="203" t="s">
        <v>3240</v>
      </c>
      <c r="B96" s="202" t="s">
        <v>13</v>
      </c>
      <c r="C96" s="198">
        <v>0.1305</v>
      </c>
      <c r="D96" s="189" t="s">
        <v>13</v>
      </c>
      <c r="E96" s="202" t="s">
        <v>13</v>
      </c>
      <c r="F96" s="198">
        <v>0.1305</v>
      </c>
      <c r="G96" s="189" t="s">
        <v>13</v>
      </c>
      <c r="H96" s="202" t="s">
        <v>13</v>
      </c>
      <c r="I96" s="198">
        <v>0.1305</v>
      </c>
      <c r="J96" s="189" t="s">
        <v>13</v>
      </c>
      <c r="K96" s="202" t="s">
        <v>13</v>
      </c>
      <c r="L96" s="198">
        <v>0.1305</v>
      </c>
      <c r="M96" s="189" t="s">
        <v>13</v>
      </c>
      <c r="N96" s="202" t="s">
        <v>13</v>
      </c>
      <c r="O96" s="198">
        <v>0.1305</v>
      </c>
      <c r="P96" s="189" t="s">
        <v>13</v>
      </c>
      <c r="Q96" s="202" t="s">
        <v>13</v>
      </c>
      <c r="R96" s="198">
        <v>0.1305</v>
      </c>
      <c r="S96" s="189" t="s">
        <v>13</v>
      </c>
      <c r="T96" s="202" t="s">
        <v>13</v>
      </c>
      <c r="U96" s="198">
        <v>0.1305</v>
      </c>
      <c r="V96" s="189" t="s">
        <v>13</v>
      </c>
      <c r="W96" s="202" t="s">
        <v>13</v>
      </c>
      <c r="X96" s="198">
        <v>0.1305</v>
      </c>
      <c r="Y96" s="189" t="s">
        <v>13</v>
      </c>
      <c r="Z96" s="202" t="s">
        <v>13</v>
      </c>
      <c r="AA96" s="198">
        <v>0.1305</v>
      </c>
      <c r="AB96" s="189" t="s">
        <v>13</v>
      </c>
      <c r="AC96" s="202">
        <v>-0.05</v>
      </c>
      <c r="AD96" s="198">
        <v>0.1305</v>
      </c>
      <c r="AE96" s="189">
        <f t="shared" si="28"/>
        <v>-0.18049999999999999</v>
      </c>
      <c r="AF96" s="198">
        <f t="shared" si="31"/>
        <v>-0.18049999999999999</v>
      </c>
      <c r="AG96" s="96">
        <v>139.21</v>
      </c>
      <c r="AH96" s="186">
        <f t="shared" si="29"/>
        <v>2.3219355946004871E-3</v>
      </c>
      <c r="AI96" s="134">
        <f t="shared" si="30"/>
        <v>-4.1910937482538793E-4</v>
      </c>
      <c r="AJ96">
        <v>200.41</v>
      </c>
      <c r="AK96" s="96">
        <v>3.52</v>
      </c>
      <c r="AL96" s="96" t="s">
        <v>13</v>
      </c>
    </row>
    <row r="97" spans="1:38">
      <c r="A97" s="203" t="s">
        <v>3241</v>
      </c>
      <c r="B97" s="202">
        <v>1.8800000000000001E-2</v>
      </c>
      <c r="C97" s="198">
        <v>0.1305</v>
      </c>
      <c r="D97" s="189">
        <f>B97-C97</f>
        <v>-0.11170000000000001</v>
      </c>
      <c r="E97" s="202">
        <v>2.5999999999999999E-3</v>
      </c>
      <c r="F97" s="198">
        <v>0.1305</v>
      </c>
      <c r="G97" s="189">
        <f>E97-F97</f>
        <v>-0.12790000000000001</v>
      </c>
      <c r="H97" s="202">
        <v>1.77E-2</v>
      </c>
      <c r="I97" s="198">
        <v>0.1305</v>
      </c>
      <c r="J97" s="189">
        <f>H97-I97</f>
        <v>-0.11280000000000001</v>
      </c>
      <c r="K97" s="202">
        <v>2.1000000000000001E-2</v>
      </c>
      <c r="L97" s="198">
        <v>0.1305</v>
      </c>
      <c r="M97" s="189">
        <f>K97-L97</f>
        <v>-0.1095</v>
      </c>
      <c r="N97" s="202">
        <v>2.07E-2</v>
      </c>
      <c r="O97" s="198">
        <v>0.1305</v>
      </c>
      <c r="P97" s="189">
        <f>N97-O97</f>
        <v>-0.10980000000000001</v>
      </c>
      <c r="Q97" s="202">
        <v>1.78E-2</v>
      </c>
      <c r="R97" s="198">
        <v>0.1305</v>
      </c>
      <c r="S97" s="189">
        <f>Q97-R97</f>
        <v>-0.11270000000000001</v>
      </c>
      <c r="T97" s="202">
        <v>2.0899999999999998E-2</v>
      </c>
      <c r="U97" s="198">
        <v>0.1305</v>
      </c>
      <c r="V97" s="189">
        <f>T97-U97</f>
        <v>-0.1096</v>
      </c>
      <c r="W97" s="202">
        <v>2.29E-2</v>
      </c>
      <c r="X97" s="198">
        <v>0.1305</v>
      </c>
      <c r="Y97" s="189">
        <f>W97-X97</f>
        <v>-0.1076</v>
      </c>
      <c r="Z97" s="202">
        <v>1.06E-2</v>
      </c>
      <c r="AA97" s="198">
        <v>0.1305</v>
      </c>
      <c r="AB97" s="189">
        <f>Z97-AA97</f>
        <v>-0.11990000000000001</v>
      </c>
      <c r="AC97" s="202">
        <v>2.0400000000000001E-2</v>
      </c>
      <c r="AD97" s="198">
        <v>0.1305</v>
      </c>
      <c r="AE97" s="189">
        <f>AC97-AD97</f>
        <v>-0.1101</v>
      </c>
      <c r="AF97" s="198">
        <f t="shared" si="31"/>
        <v>-0.11316000000000001</v>
      </c>
      <c r="AG97" s="96">
        <v>152.68</v>
      </c>
      <c r="AH97" s="186">
        <f t="shared" si="29"/>
        <v>2.5466067565807224E-3</v>
      </c>
      <c r="AI97" s="134">
        <f t="shared" si="30"/>
        <v>-2.881740205746746E-4</v>
      </c>
      <c r="AJ97">
        <v>218.15</v>
      </c>
      <c r="AK97" s="96">
        <v>0</v>
      </c>
      <c r="AL97" s="96">
        <v>-1.85</v>
      </c>
    </row>
    <row r="98" spans="1:38">
      <c r="A98" s="203" t="s">
        <v>3242</v>
      </c>
      <c r="B98" s="202">
        <v>0.03</v>
      </c>
      <c r="C98" s="198">
        <v>0.1305</v>
      </c>
      <c r="D98" s="189">
        <f t="shared" si="19"/>
        <v>-0.10050000000000001</v>
      </c>
      <c r="E98" s="202">
        <v>-0.04</v>
      </c>
      <c r="F98" s="198">
        <v>0.1305</v>
      </c>
      <c r="G98" s="189">
        <f t="shared" si="20"/>
        <v>-0.17050000000000001</v>
      </c>
      <c r="H98" s="202">
        <v>-0.09</v>
      </c>
      <c r="I98" s="198">
        <v>0.1305</v>
      </c>
      <c r="J98" s="189">
        <f t="shared" si="21"/>
        <v>-0.2205</v>
      </c>
      <c r="K98" s="202">
        <v>0.02</v>
      </c>
      <c r="L98" s="198">
        <v>0.1305</v>
      </c>
      <c r="M98" s="189">
        <f t="shared" si="22"/>
        <v>-0.1105</v>
      </c>
      <c r="N98" s="202">
        <v>0.04</v>
      </c>
      <c r="O98" s="198">
        <v>0.1305</v>
      </c>
      <c r="P98" s="189">
        <f t="shared" si="23"/>
        <v>-9.0499999999999997E-2</v>
      </c>
      <c r="Q98" s="202">
        <v>0.06</v>
      </c>
      <c r="R98" s="198">
        <v>0.1305</v>
      </c>
      <c r="S98" s="189">
        <f t="shared" si="24"/>
        <v>-7.0500000000000007E-2</v>
      </c>
      <c r="T98" s="202">
        <v>0.03</v>
      </c>
      <c r="U98" s="198">
        <v>0.1305</v>
      </c>
      <c r="V98" s="189">
        <f t="shared" si="25"/>
        <v>-0.10050000000000001</v>
      </c>
      <c r="W98" s="202">
        <v>0.03</v>
      </c>
      <c r="X98" s="198">
        <v>0.1305</v>
      </c>
      <c r="Y98" s="189">
        <f t="shared" si="26"/>
        <v>-0.10050000000000001</v>
      </c>
      <c r="Z98" s="202">
        <v>0.03</v>
      </c>
      <c r="AA98" s="198">
        <v>0.1305</v>
      </c>
      <c r="AB98" s="189">
        <f t="shared" si="27"/>
        <v>-0.10050000000000001</v>
      </c>
      <c r="AC98" s="202">
        <v>-7.0000000000000007E-2</v>
      </c>
      <c r="AD98" s="198">
        <v>0.1305</v>
      </c>
      <c r="AE98" s="189">
        <f t="shared" si="28"/>
        <v>-0.20050000000000001</v>
      </c>
      <c r="AF98" s="198">
        <f t="shared" si="31"/>
        <v>-0.1265</v>
      </c>
      <c r="AG98" s="96">
        <v>68.77</v>
      </c>
      <c r="AH98" s="186">
        <f t="shared" si="29"/>
        <v>1.1470405203697685E-3</v>
      </c>
      <c r="AI98" s="134">
        <f t="shared" si="30"/>
        <v>-1.4510062582677571E-4</v>
      </c>
      <c r="AJ98">
        <v>147.76</v>
      </c>
      <c r="AK98" s="96">
        <v>3.92</v>
      </c>
      <c r="AL98" s="96">
        <v>-4.57</v>
      </c>
    </row>
    <row r="99" spans="1:38">
      <c r="A99" s="203" t="s">
        <v>3243</v>
      </c>
      <c r="B99" s="202" t="s">
        <v>13</v>
      </c>
      <c r="C99" s="198">
        <v>0.1305</v>
      </c>
      <c r="D99" s="189" t="s">
        <v>13</v>
      </c>
      <c r="E99" s="202" t="s">
        <v>13</v>
      </c>
      <c r="F99" s="198">
        <v>0.1305</v>
      </c>
      <c r="G99" s="189" t="s">
        <v>13</v>
      </c>
      <c r="H99" s="202" t="s">
        <v>13</v>
      </c>
      <c r="I99" s="198">
        <v>0.1305</v>
      </c>
      <c r="J99" s="189" t="s">
        <v>13</v>
      </c>
      <c r="K99" s="202" t="s">
        <v>13</v>
      </c>
      <c r="L99" s="198">
        <v>0.1305</v>
      </c>
      <c r="M99" s="189" t="s">
        <v>13</v>
      </c>
      <c r="N99" s="202" t="s">
        <v>13</v>
      </c>
      <c r="O99" s="198">
        <v>0.1305</v>
      </c>
      <c r="P99" s="189" t="s">
        <v>13</v>
      </c>
      <c r="Q99" s="202" t="s">
        <v>13</v>
      </c>
      <c r="R99" s="198">
        <v>0.1305</v>
      </c>
      <c r="S99" s="189" t="s">
        <v>13</v>
      </c>
      <c r="T99" s="202" t="s">
        <v>13</v>
      </c>
      <c r="U99" s="198">
        <v>0.1305</v>
      </c>
      <c r="V99" s="189" t="s">
        <v>13</v>
      </c>
      <c r="W99" s="202" t="s">
        <v>13</v>
      </c>
      <c r="X99" s="198">
        <v>0.1305</v>
      </c>
      <c r="Y99" s="189" t="s">
        <v>13</v>
      </c>
      <c r="Z99" s="202">
        <v>0.1913</v>
      </c>
      <c r="AA99" s="198">
        <v>0.1305</v>
      </c>
      <c r="AB99" s="189">
        <f>Z99-AA99</f>
        <v>6.0799999999999993E-2</v>
      </c>
      <c r="AC99" s="202">
        <v>4.58E-2</v>
      </c>
      <c r="AD99" s="198">
        <v>0.1305</v>
      </c>
      <c r="AE99" s="189">
        <f>AC99-AD99</f>
        <v>-8.4699999999999998E-2</v>
      </c>
      <c r="AF99" s="198">
        <f t="shared" si="31"/>
        <v>-1.1950000000000002E-2</v>
      </c>
      <c r="AG99" s="96">
        <v>21.2</v>
      </c>
      <c r="AH99" s="186">
        <f t="shared" si="29"/>
        <v>3.536027196719368E-4</v>
      </c>
      <c r="AI99" s="134">
        <f t="shared" si="30"/>
        <v>-4.2255525000796456E-6</v>
      </c>
      <c r="AJ99">
        <v>24.69</v>
      </c>
      <c r="AK99" s="96">
        <v>0.12</v>
      </c>
      <c r="AL99" s="96" t="s">
        <v>13</v>
      </c>
    </row>
    <row r="100" spans="1:38">
      <c r="A100" s="203" t="s">
        <v>3244</v>
      </c>
      <c r="B100" s="202">
        <v>-7.3000000000000001E-3</v>
      </c>
      <c r="C100" s="198">
        <v>0.1305</v>
      </c>
      <c r="D100" s="189">
        <f t="shared" si="19"/>
        <v>-0.13780000000000001</v>
      </c>
      <c r="E100" s="202">
        <v>-1.1000000000000001E-3</v>
      </c>
      <c r="F100" s="198">
        <v>0.1305</v>
      </c>
      <c r="G100" s="189">
        <f t="shared" si="20"/>
        <v>-0.13159999999999999</v>
      </c>
      <c r="H100" s="202">
        <v>-8.5000000000000006E-3</v>
      </c>
      <c r="I100" s="198">
        <v>0.1305</v>
      </c>
      <c r="J100" s="189">
        <f t="shared" si="21"/>
        <v>-0.13900000000000001</v>
      </c>
      <c r="K100" s="202">
        <v>-1.1900000000000001E-2</v>
      </c>
      <c r="L100" s="198">
        <v>0.1305</v>
      </c>
      <c r="M100" s="189">
        <f t="shared" si="22"/>
        <v>-0.1424</v>
      </c>
      <c r="N100" s="202">
        <v>-7.9399999999999998E-2</v>
      </c>
      <c r="O100" s="198">
        <v>0.1305</v>
      </c>
      <c r="P100" s="189">
        <f t="shared" si="23"/>
        <v>-0.2099</v>
      </c>
      <c r="Q100" s="202">
        <v>-6.2100000000000002E-2</v>
      </c>
      <c r="R100" s="198">
        <v>0.1305</v>
      </c>
      <c r="S100" s="189">
        <f t="shared" si="24"/>
        <v>-0.19259999999999999</v>
      </c>
      <c r="T100" s="202">
        <v>-8.8200000000000001E-2</v>
      </c>
      <c r="U100" s="198">
        <v>0.1305</v>
      </c>
      <c r="V100" s="189">
        <f t="shared" si="25"/>
        <v>-0.21870000000000001</v>
      </c>
      <c r="W100" s="202">
        <v>-0.12620000000000001</v>
      </c>
      <c r="X100" s="198">
        <v>0.1305</v>
      </c>
      <c r="Y100" s="189">
        <f t="shared" si="26"/>
        <v>-0.25670000000000004</v>
      </c>
      <c r="Z100" s="202">
        <v>-1.66E-2</v>
      </c>
      <c r="AA100" s="198">
        <v>0.1305</v>
      </c>
      <c r="AB100" s="189">
        <f t="shared" si="27"/>
        <v>-0.14710000000000001</v>
      </c>
      <c r="AC100" s="202">
        <v>-3.2000000000000001E-2</v>
      </c>
      <c r="AD100" s="198">
        <v>0.1305</v>
      </c>
      <c r="AE100" s="189">
        <f t="shared" si="28"/>
        <v>-0.16250000000000001</v>
      </c>
      <c r="AF100" s="198">
        <f t="shared" si="31"/>
        <v>-0.17383000000000001</v>
      </c>
      <c r="AG100" s="96">
        <v>39.68</v>
      </c>
      <c r="AH100" s="186">
        <f t="shared" si="29"/>
        <v>6.6183754323502139E-4</v>
      </c>
      <c r="AI100" s="134">
        <f t="shared" si="30"/>
        <v>-1.1504722014054377E-4</v>
      </c>
      <c r="AJ100">
        <v>79.650000000000006</v>
      </c>
      <c r="AK100" s="96">
        <v>0.61</v>
      </c>
      <c r="AL100" s="96">
        <v>-17.25</v>
      </c>
    </row>
    <row r="101" spans="1:38">
      <c r="A101" s="203" t="s">
        <v>3245</v>
      </c>
      <c r="B101" s="202">
        <v>7.6399999999999996E-2</v>
      </c>
      <c r="C101" s="198">
        <v>0.1305</v>
      </c>
      <c r="D101" s="189">
        <f t="shared" si="19"/>
        <v>-5.4100000000000009E-2</v>
      </c>
      <c r="E101" s="202">
        <v>3.5499999999999997E-2</v>
      </c>
      <c r="F101" s="198">
        <v>0.1305</v>
      </c>
      <c r="G101" s="189">
        <f t="shared" si="20"/>
        <v>-9.5000000000000001E-2</v>
      </c>
      <c r="H101" s="202">
        <v>-3.1E-2</v>
      </c>
      <c r="I101" s="198">
        <v>0.1305</v>
      </c>
      <c r="J101" s="189">
        <f t="shared" si="21"/>
        <v>-0.1615</v>
      </c>
      <c r="K101" s="202">
        <v>1.8599999999999998E-2</v>
      </c>
      <c r="L101" s="198">
        <v>0.1305</v>
      </c>
      <c r="M101" s="189">
        <f t="shared" si="22"/>
        <v>-0.1119</v>
      </c>
      <c r="N101" s="202">
        <v>9.7000000000000003E-3</v>
      </c>
      <c r="O101" s="198">
        <v>0.1305</v>
      </c>
      <c r="P101" s="189">
        <f t="shared" si="23"/>
        <v>-0.1208</v>
      </c>
      <c r="Q101" s="202">
        <v>-0.1048</v>
      </c>
      <c r="R101" s="198">
        <v>0.1305</v>
      </c>
      <c r="S101" s="189">
        <f t="shared" si="24"/>
        <v>-0.23530000000000001</v>
      </c>
      <c r="T101" s="202">
        <v>-0.12</v>
      </c>
      <c r="U101" s="198">
        <v>0.1305</v>
      </c>
      <c r="V101" s="189">
        <f t="shared" si="25"/>
        <v>-0.2505</v>
      </c>
      <c r="W101" s="202">
        <v>-9.2999999999999992E-3</v>
      </c>
      <c r="X101" s="198">
        <v>0.1305</v>
      </c>
      <c r="Y101" s="189">
        <f t="shared" si="26"/>
        <v>-0.13980000000000001</v>
      </c>
      <c r="Z101" s="202">
        <v>-0.1263</v>
      </c>
      <c r="AA101" s="198">
        <v>0.1305</v>
      </c>
      <c r="AB101" s="189">
        <f t="shared" si="27"/>
        <v>-0.25680000000000003</v>
      </c>
      <c r="AC101" s="202">
        <v>-3.2899999999999999E-2</v>
      </c>
      <c r="AD101" s="198">
        <v>0.1305</v>
      </c>
      <c r="AE101" s="189">
        <f t="shared" si="28"/>
        <v>-0.16339999999999999</v>
      </c>
      <c r="AF101" s="198">
        <f t="shared" si="31"/>
        <v>-0.15891</v>
      </c>
      <c r="AG101" s="96">
        <v>194.6</v>
      </c>
      <c r="AH101" s="186">
        <f t="shared" si="29"/>
        <v>3.2458060966112688E-3</v>
      </c>
      <c r="AI101" s="134">
        <f t="shared" si="30"/>
        <v>-5.1579104681249673E-4</v>
      </c>
      <c r="AJ101">
        <v>240.56</v>
      </c>
      <c r="AK101" s="96">
        <v>0</v>
      </c>
      <c r="AL101" s="96">
        <v>-24.42</v>
      </c>
    </row>
    <row r="102" spans="1:38">
      <c r="A102" s="203" t="s">
        <v>3246</v>
      </c>
      <c r="B102" s="202">
        <v>0.28999999999999998</v>
      </c>
      <c r="C102" s="198">
        <v>0.1305</v>
      </c>
      <c r="D102" s="189">
        <f>B102-C102</f>
        <v>0.15949999999999998</v>
      </c>
      <c r="E102" s="202">
        <v>0.17</v>
      </c>
      <c r="F102" s="198">
        <v>0.1305</v>
      </c>
      <c r="G102" s="189">
        <f>E102-F102</f>
        <v>3.9500000000000007E-2</v>
      </c>
      <c r="H102" s="202">
        <v>9.1999999999999998E-2</v>
      </c>
      <c r="I102" s="198">
        <v>0.1305</v>
      </c>
      <c r="J102" s="189">
        <f>H102-I102</f>
        <v>-3.8500000000000006E-2</v>
      </c>
      <c r="K102" s="202">
        <v>4.02E-2</v>
      </c>
      <c r="L102" s="198">
        <v>0.1305</v>
      </c>
      <c r="M102" s="189">
        <f>K102-L102</f>
        <v>-9.0300000000000005E-2</v>
      </c>
      <c r="N102" s="202">
        <v>-1.2800000000000001E-2</v>
      </c>
      <c r="O102" s="198">
        <v>0.1305</v>
      </c>
      <c r="P102" s="189">
        <f>N102-O102</f>
        <v>-0.14330000000000001</v>
      </c>
      <c r="Q102" s="202">
        <v>-7.7499999999999999E-2</v>
      </c>
      <c r="R102" s="198">
        <v>0.1305</v>
      </c>
      <c r="S102" s="189">
        <f>Q102-R102</f>
        <v>-0.20800000000000002</v>
      </c>
      <c r="T102" s="202">
        <v>2.5999999999999999E-3</v>
      </c>
      <c r="U102" s="198">
        <v>0.1305</v>
      </c>
      <c r="V102" s="189">
        <f>T102-U102</f>
        <v>-0.12790000000000001</v>
      </c>
      <c r="W102" s="202">
        <v>1.5900000000000001E-2</v>
      </c>
      <c r="X102" s="198">
        <v>0.1305</v>
      </c>
      <c r="Y102" s="189">
        <f>W102-X102</f>
        <v>-0.11460000000000001</v>
      </c>
      <c r="Z102" s="202">
        <v>4.6800000000000001E-2</v>
      </c>
      <c r="AA102" s="198">
        <v>0.1305</v>
      </c>
      <c r="AB102" s="189">
        <f>Z102-AA102</f>
        <v>-8.3699999999999997E-2</v>
      </c>
      <c r="AC102" s="202">
        <v>9.06E-2</v>
      </c>
      <c r="AD102" s="198">
        <v>0.1305</v>
      </c>
      <c r="AE102" s="189">
        <f>AC102-AD102</f>
        <v>-3.9900000000000005E-2</v>
      </c>
      <c r="AF102" s="198">
        <f t="shared" si="31"/>
        <v>-6.4720000000000014E-2</v>
      </c>
      <c r="AG102" s="96">
        <v>16.329999999999998</v>
      </c>
      <c r="AH102" s="186">
        <f t="shared" si="29"/>
        <v>2.7237417038880791E-4</v>
      </c>
      <c r="AI102" s="134">
        <f t="shared" si="30"/>
        <v>-1.7628056307563651E-5</v>
      </c>
      <c r="AJ102">
        <v>17.059999999999999</v>
      </c>
      <c r="AK102" s="96">
        <v>0</v>
      </c>
      <c r="AL102" s="96">
        <v>-6.41</v>
      </c>
    </row>
    <row r="103" spans="1:38">
      <c r="A103" s="203" t="s">
        <v>3247</v>
      </c>
      <c r="B103" s="202" t="s">
        <v>13</v>
      </c>
      <c r="C103" s="198">
        <v>0.1305</v>
      </c>
      <c r="D103" s="189" t="s">
        <v>13</v>
      </c>
      <c r="E103" s="202" t="s">
        <v>13</v>
      </c>
      <c r="F103" s="198">
        <v>0.1305</v>
      </c>
      <c r="G103" s="189" t="s">
        <v>13</v>
      </c>
      <c r="H103" s="202" t="s">
        <v>13</v>
      </c>
      <c r="I103" s="198">
        <v>0.1305</v>
      </c>
      <c r="J103" s="189" t="s">
        <v>13</v>
      </c>
      <c r="K103" s="202" t="s">
        <v>13</v>
      </c>
      <c r="L103" s="198">
        <v>0.1305</v>
      </c>
      <c r="M103" s="189" t="s">
        <v>13</v>
      </c>
      <c r="N103" s="202" t="s">
        <v>13</v>
      </c>
      <c r="O103" s="198">
        <v>0.1305</v>
      </c>
      <c r="P103" s="189" t="s">
        <v>13</v>
      </c>
      <c r="Q103" s="202">
        <v>8.0000000000000004E-4</v>
      </c>
      <c r="R103" s="198">
        <v>0.1305</v>
      </c>
      <c r="S103" s="189">
        <f>Q103-R103</f>
        <v>-0.12970000000000001</v>
      </c>
      <c r="T103" s="202">
        <v>1E-3</v>
      </c>
      <c r="U103" s="198">
        <v>0.1305</v>
      </c>
      <c r="V103" s="189">
        <f>T103-U103</f>
        <v>-0.1295</v>
      </c>
      <c r="W103" s="202">
        <v>5.0000000000000001E-3</v>
      </c>
      <c r="X103" s="198">
        <v>0.1305</v>
      </c>
      <c r="Y103" s="189">
        <f>W103-X103</f>
        <v>-0.1255</v>
      </c>
      <c r="Z103" s="202">
        <v>5.0000000000000001E-3</v>
      </c>
      <c r="AA103" s="198">
        <v>0.1305</v>
      </c>
      <c r="AB103" s="189">
        <f>Z103-AA103</f>
        <v>-0.1255</v>
      </c>
      <c r="AC103" s="202">
        <v>1.78E-2</v>
      </c>
      <c r="AD103" s="198">
        <v>0.1305</v>
      </c>
      <c r="AE103" s="189">
        <f>AC103-AD103</f>
        <v>-0.11270000000000001</v>
      </c>
      <c r="AF103" s="198">
        <f t="shared" si="31"/>
        <v>-0.12458</v>
      </c>
      <c r="AG103" s="96">
        <v>33.99</v>
      </c>
      <c r="AH103" s="186">
        <f t="shared" si="29"/>
        <v>5.6693190762495914E-4</v>
      </c>
      <c r="AI103" s="134">
        <f t="shared" si="30"/>
        <v>-7.0628377051917414E-5</v>
      </c>
      <c r="AJ103">
        <v>34.159999999999997</v>
      </c>
      <c r="AK103" s="96">
        <v>0</v>
      </c>
      <c r="AL103" s="96" t="s">
        <v>13</v>
      </c>
    </row>
    <row r="104" spans="1:38">
      <c r="A104" s="203" t="s">
        <v>3248</v>
      </c>
      <c r="B104" s="202" t="s">
        <v>13</v>
      </c>
      <c r="C104" s="198">
        <v>0.1305</v>
      </c>
      <c r="D104" s="189" t="s">
        <v>13</v>
      </c>
      <c r="E104" s="202" t="s">
        <v>13</v>
      </c>
      <c r="F104" s="198">
        <v>0.1305</v>
      </c>
      <c r="G104" s="189" t="s">
        <v>13</v>
      </c>
      <c r="H104" s="202" t="s">
        <v>13</v>
      </c>
      <c r="I104" s="198">
        <v>0.1305</v>
      </c>
      <c r="J104" s="189" t="s">
        <v>13</v>
      </c>
      <c r="K104" s="202" t="s">
        <v>13</v>
      </c>
      <c r="L104" s="198">
        <v>0.1305</v>
      </c>
      <c r="M104" s="189" t="s">
        <v>13</v>
      </c>
      <c r="N104" s="202" t="s">
        <v>13</v>
      </c>
      <c r="O104" s="198">
        <v>0.1305</v>
      </c>
      <c r="P104" s="189" t="s">
        <v>13</v>
      </c>
      <c r="Q104" s="202" t="s">
        <v>13</v>
      </c>
      <c r="R104" s="198">
        <v>0.1305</v>
      </c>
      <c r="S104" s="189" t="s">
        <v>13</v>
      </c>
      <c r="T104" s="202" t="s">
        <v>13</v>
      </c>
      <c r="U104" s="198">
        <v>0.1305</v>
      </c>
      <c r="V104" s="189" t="s">
        <v>13</v>
      </c>
      <c r="W104" s="202">
        <v>0.1905</v>
      </c>
      <c r="X104" s="198">
        <v>0.1305</v>
      </c>
      <c r="Y104" s="189">
        <f t="shared" si="26"/>
        <v>0.06</v>
      </c>
      <c r="Z104" s="202">
        <v>0.38179999999999997</v>
      </c>
      <c r="AA104" s="198">
        <v>0.1305</v>
      </c>
      <c r="AB104" s="189">
        <f t="shared" si="27"/>
        <v>0.25129999999999997</v>
      </c>
      <c r="AC104" s="202">
        <v>0.35630000000000001</v>
      </c>
      <c r="AD104" s="198">
        <v>0.1305</v>
      </c>
      <c r="AE104" s="189">
        <f t="shared" si="28"/>
        <v>0.2258</v>
      </c>
      <c r="AF104" s="198">
        <f t="shared" si="31"/>
        <v>0.17903333333333329</v>
      </c>
      <c r="AG104" s="96">
        <v>6.58</v>
      </c>
      <c r="AH104" s="186">
        <f t="shared" si="29"/>
        <v>1.0975027808685587E-4</v>
      </c>
      <c r="AI104" s="134">
        <f t="shared" si="30"/>
        <v>1.9648958120150092E-5</v>
      </c>
      <c r="AJ104">
        <v>7.77</v>
      </c>
      <c r="AK104" s="96">
        <v>0.43</v>
      </c>
      <c r="AL104" s="96" t="s">
        <v>13</v>
      </c>
    </row>
    <row r="105" spans="1:38">
      <c r="A105" s="203" t="s">
        <v>3249</v>
      </c>
      <c r="B105" s="202" t="s">
        <v>13</v>
      </c>
      <c r="C105" s="198">
        <v>0.1305</v>
      </c>
      <c r="D105" s="189" t="s">
        <v>13</v>
      </c>
      <c r="E105" s="202">
        <v>8.8700000000000001E-2</v>
      </c>
      <c r="F105" s="198">
        <v>0.1305</v>
      </c>
      <c r="G105" s="189">
        <f>E105-F105</f>
        <v>-4.1800000000000004E-2</v>
      </c>
      <c r="H105" s="202">
        <v>0.24129999999999999</v>
      </c>
      <c r="I105" s="198">
        <v>0.1305</v>
      </c>
      <c r="J105" s="189">
        <f>H105-I105</f>
        <v>0.11079999999999998</v>
      </c>
      <c r="K105" s="202">
        <v>-0.2742</v>
      </c>
      <c r="L105" s="198">
        <v>0.1305</v>
      </c>
      <c r="M105" s="189">
        <f>K105-L105</f>
        <v>-0.4047</v>
      </c>
      <c r="N105" s="202">
        <v>-0.88360000000000005</v>
      </c>
      <c r="O105" s="198">
        <v>0.1305</v>
      </c>
      <c r="P105" s="189">
        <f>N105-O105</f>
        <v>-1.0141</v>
      </c>
      <c r="Q105" s="202">
        <v>-2.7197</v>
      </c>
      <c r="R105" s="198">
        <v>0.1305</v>
      </c>
      <c r="S105" s="189">
        <f>Q105-R105</f>
        <v>-2.8502000000000001</v>
      </c>
      <c r="T105" s="202" t="s">
        <v>13</v>
      </c>
      <c r="U105" s="198">
        <v>0.1305</v>
      </c>
      <c r="V105" s="189" t="s">
        <v>13</v>
      </c>
      <c r="W105" s="202" t="s">
        <v>13</v>
      </c>
      <c r="X105" s="198">
        <v>0.1305</v>
      </c>
      <c r="Y105" s="189" t="s">
        <v>13</v>
      </c>
      <c r="Z105" s="202" t="s">
        <v>13</v>
      </c>
      <c r="AA105" s="198">
        <v>0.1305</v>
      </c>
      <c r="AB105" s="189" t="s">
        <v>13</v>
      </c>
      <c r="AC105" s="202" t="s">
        <v>13</v>
      </c>
      <c r="AD105" s="198">
        <v>0.1305</v>
      </c>
      <c r="AE105" s="189" t="s">
        <v>13</v>
      </c>
      <c r="AF105" s="198">
        <f t="shared" si="31"/>
        <v>-0.84000000000000008</v>
      </c>
      <c r="AG105" s="96">
        <v>-0.26</v>
      </c>
      <c r="AH105" s="186">
        <f t="shared" si="29"/>
        <v>-4.3366371280520554E-6</v>
      </c>
      <c r="AI105" s="134">
        <f t="shared" si="30"/>
        <v>3.6427751875637267E-6</v>
      </c>
      <c r="AJ105">
        <v>4.37</v>
      </c>
      <c r="AK105" s="96" t="s">
        <v>13</v>
      </c>
      <c r="AL105" s="96">
        <v>8.83</v>
      </c>
    </row>
    <row r="106" spans="1:38">
      <c r="A106" s="203" t="s">
        <v>3250</v>
      </c>
      <c r="B106" s="202">
        <v>-2.1399999999999999E-2</v>
      </c>
      <c r="C106" s="198">
        <v>0.1305</v>
      </c>
      <c r="D106" s="189">
        <f t="shared" si="19"/>
        <v>-0.15190000000000001</v>
      </c>
      <c r="E106" s="202">
        <v>-5.4000000000000003E-3</v>
      </c>
      <c r="F106" s="198">
        <v>0.1305</v>
      </c>
      <c r="G106" s="189">
        <f t="shared" si="20"/>
        <v>-0.13589999999999999</v>
      </c>
      <c r="H106" s="202">
        <v>-2.5100000000000001E-2</v>
      </c>
      <c r="I106" s="198">
        <v>0.1305</v>
      </c>
      <c r="J106" s="189">
        <f t="shared" si="21"/>
        <v>-0.15560000000000002</v>
      </c>
      <c r="K106" s="202">
        <v>-5.5E-2</v>
      </c>
      <c r="L106" s="198">
        <v>0.1305</v>
      </c>
      <c r="M106" s="189">
        <f t="shared" si="22"/>
        <v>-0.1855</v>
      </c>
      <c r="N106" s="202">
        <v>5.8900000000000001E-2</v>
      </c>
      <c r="O106" s="198">
        <v>0.1305</v>
      </c>
      <c r="P106" s="189">
        <f t="shared" si="23"/>
        <v>-7.1599999999999997E-2</v>
      </c>
      <c r="Q106" s="202">
        <v>-4.0500000000000001E-2</v>
      </c>
      <c r="R106" s="198">
        <v>0.1305</v>
      </c>
      <c r="S106" s="189">
        <f t="shared" si="24"/>
        <v>-0.17100000000000001</v>
      </c>
      <c r="T106" s="202">
        <v>4.3900000000000002E-2</v>
      </c>
      <c r="U106" s="198">
        <v>0.1305</v>
      </c>
      <c r="V106" s="189">
        <f t="shared" si="25"/>
        <v>-8.660000000000001E-2</v>
      </c>
      <c r="W106" s="202">
        <v>-7.7999999999999996E-3</v>
      </c>
      <c r="X106" s="198">
        <v>0.1305</v>
      </c>
      <c r="Y106" s="189">
        <f t="shared" si="26"/>
        <v>-0.13830000000000001</v>
      </c>
      <c r="Z106" s="202">
        <v>3.3599999999999998E-2</v>
      </c>
      <c r="AA106" s="198">
        <v>0.1305</v>
      </c>
      <c r="AB106" s="189">
        <f t="shared" si="27"/>
        <v>-9.6900000000000014E-2</v>
      </c>
      <c r="AC106" s="202">
        <v>2.5899999999999999E-2</v>
      </c>
      <c r="AD106" s="198">
        <v>0.1305</v>
      </c>
      <c r="AE106" s="189">
        <f t="shared" si="28"/>
        <v>-0.1046</v>
      </c>
      <c r="AF106" s="198">
        <f t="shared" si="31"/>
        <v>-0.12979000000000002</v>
      </c>
      <c r="AG106" s="96">
        <v>80.62</v>
      </c>
      <c r="AH106" s="186">
        <f t="shared" si="29"/>
        <v>1.3446910971675258E-3</v>
      </c>
      <c r="AI106" s="134">
        <f t="shared" si="30"/>
        <v>-1.7452745750137319E-4</v>
      </c>
      <c r="AJ106">
        <v>96.87</v>
      </c>
      <c r="AK106" s="96">
        <v>0.03</v>
      </c>
      <c r="AL106" s="96">
        <v>-9.17</v>
      </c>
    </row>
    <row r="107" spans="1:38">
      <c r="A107" s="203" t="s">
        <v>3251</v>
      </c>
      <c r="B107" s="202">
        <v>2.8899999999999999E-2</v>
      </c>
      <c r="C107" s="198">
        <v>0.1305</v>
      </c>
      <c r="D107" s="189">
        <f t="shared" si="19"/>
        <v>-0.10160000000000001</v>
      </c>
      <c r="E107" s="202">
        <v>9.7999999999999997E-3</v>
      </c>
      <c r="F107" s="198">
        <v>0.1305</v>
      </c>
      <c r="G107" s="189">
        <f t="shared" si="20"/>
        <v>-0.1207</v>
      </c>
      <c r="H107" s="202">
        <v>5.9999999999999995E-4</v>
      </c>
      <c r="I107" s="198">
        <v>0.1305</v>
      </c>
      <c r="J107" s="189">
        <f t="shared" si="21"/>
        <v>-0.12990000000000002</v>
      </c>
      <c r="K107" s="202">
        <v>5.0000000000000001E-4</v>
      </c>
      <c r="L107" s="198">
        <v>0.1305</v>
      </c>
      <c r="M107" s="189">
        <f t="shared" si="22"/>
        <v>-0.13</v>
      </c>
      <c r="N107" s="202">
        <v>1.9E-3</v>
      </c>
      <c r="O107" s="198">
        <v>0.1305</v>
      </c>
      <c r="P107" s="189">
        <f t="shared" si="23"/>
        <v>-0.12859999999999999</v>
      </c>
      <c r="Q107" s="202">
        <v>-1.5E-3</v>
      </c>
      <c r="R107" s="198">
        <v>0.1305</v>
      </c>
      <c r="S107" s="189">
        <f t="shared" si="24"/>
        <v>-0.13200000000000001</v>
      </c>
      <c r="T107" s="202">
        <v>1.4E-3</v>
      </c>
      <c r="U107" s="198">
        <v>0.1305</v>
      </c>
      <c r="V107" s="189">
        <f t="shared" si="25"/>
        <v>-0.12909999999999999</v>
      </c>
      <c r="W107" s="202">
        <v>-4.5499999999999999E-2</v>
      </c>
      <c r="X107" s="198">
        <v>0.1305</v>
      </c>
      <c r="Y107" s="189">
        <f t="shared" si="26"/>
        <v>-0.17599999999999999</v>
      </c>
      <c r="Z107" s="202">
        <v>-5.0000000000000001E-4</v>
      </c>
      <c r="AA107" s="198">
        <v>0.1305</v>
      </c>
      <c r="AB107" s="189">
        <f t="shared" si="27"/>
        <v>-0.13100000000000001</v>
      </c>
      <c r="AC107" s="202">
        <v>-5.1499999999999997E-2</v>
      </c>
      <c r="AD107" s="198">
        <v>0.1305</v>
      </c>
      <c r="AE107" s="189">
        <f t="shared" si="28"/>
        <v>-0.182</v>
      </c>
      <c r="AF107" s="198">
        <f t="shared" si="31"/>
        <v>-0.13608999999999999</v>
      </c>
      <c r="AG107" s="96">
        <v>106.93</v>
      </c>
      <c r="AH107" s="186">
        <f t="shared" si="29"/>
        <v>1.783525415779255E-3</v>
      </c>
      <c r="AI107" s="134">
        <f t="shared" si="30"/>
        <v>-2.4271997383339879E-4</v>
      </c>
      <c r="AJ107">
        <v>112.05</v>
      </c>
      <c r="AK107" s="96">
        <v>0</v>
      </c>
      <c r="AL107" s="96">
        <v>-19.36</v>
      </c>
    </row>
    <row r="108" spans="1:38">
      <c r="A108" s="203" t="s">
        <v>3252</v>
      </c>
      <c r="B108" s="202">
        <v>0</v>
      </c>
      <c r="C108" s="198">
        <v>0.1305</v>
      </c>
      <c r="D108" s="189">
        <f t="shared" si="19"/>
        <v>-0.1305</v>
      </c>
      <c r="E108" s="202" t="s">
        <v>13</v>
      </c>
      <c r="F108" s="198">
        <v>0.1305</v>
      </c>
      <c r="G108" s="189" t="s">
        <v>13</v>
      </c>
      <c r="H108" s="202" t="s">
        <v>13</v>
      </c>
      <c r="I108" s="198">
        <v>0.1305</v>
      </c>
      <c r="J108" s="189" t="s">
        <v>13</v>
      </c>
      <c r="K108" s="202">
        <v>0</v>
      </c>
      <c r="L108" s="198">
        <v>0.1305</v>
      </c>
      <c r="M108" s="189">
        <f t="shared" si="22"/>
        <v>-0.1305</v>
      </c>
      <c r="N108" s="202">
        <v>0</v>
      </c>
      <c r="O108" s="198">
        <v>0.1305</v>
      </c>
      <c r="P108" s="189">
        <f t="shared" si="23"/>
        <v>-0.1305</v>
      </c>
      <c r="Q108" s="202">
        <v>1.6E-2</v>
      </c>
      <c r="R108" s="198">
        <v>0.1305</v>
      </c>
      <c r="S108" s="189">
        <f t="shared" si="24"/>
        <v>-0.1145</v>
      </c>
      <c r="T108" s="202">
        <v>-0.1414</v>
      </c>
      <c r="U108" s="198">
        <v>0.1305</v>
      </c>
      <c r="V108" s="189">
        <f t="shared" si="25"/>
        <v>-0.27190000000000003</v>
      </c>
      <c r="W108" s="202">
        <v>4.1700000000000001E-2</v>
      </c>
      <c r="X108" s="198">
        <v>0.1305</v>
      </c>
      <c r="Y108" s="189">
        <f t="shared" si="26"/>
        <v>-8.8800000000000004E-2</v>
      </c>
      <c r="Z108" s="202">
        <v>3.6799999999999999E-2</v>
      </c>
      <c r="AA108" s="198">
        <v>0.1305</v>
      </c>
      <c r="AB108" s="189">
        <f t="shared" si="27"/>
        <v>-9.3700000000000006E-2</v>
      </c>
      <c r="AC108" s="202">
        <v>0.1036</v>
      </c>
      <c r="AD108" s="198">
        <v>0.1305</v>
      </c>
      <c r="AE108" s="189">
        <f t="shared" si="28"/>
        <v>-2.6900000000000007E-2</v>
      </c>
      <c r="AF108" s="198">
        <f t="shared" si="31"/>
        <v>-0.12341250000000001</v>
      </c>
      <c r="AG108" s="96">
        <v>11.66</v>
      </c>
      <c r="AH108" s="186">
        <f t="shared" si="29"/>
        <v>1.9448149581956527E-4</v>
      </c>
      <c r="AI108" s="134">
        <f t="shared" si="30"/>
        <v>-2.4001447602832101E-5</v>
      </c>
      <c r="AJ108">
        <v>42.87</v>
      </c>
      <c r="AK108" s="96">
        <v>0.25</v>
      </c>
      <c r="AL108" s="96" t="s">
        <v>13</v>
      </c>
    </row>
    <row r="109" spans="1:38">
      <c r="A109" s="203" t="s">
        <v>3253</v>
      </c>
      <c r="B109" s="202">
        <v>0.12</v>
      </c>
      <c r="C109" s="198">
        <v>0.1305</v>
      </c>
      <c r="D109" s="189">
        <f t="shared" si="19"/>
        <v>-1.0500000000000009E-2</v>
      </c>
      <c r="E109" s="202">
        <v>0.11</v>
      </c>
      <c r="F109" s="198">
        <v>0.1305</v>
      </c>
      <c r="G109" s="189">
        <f t="shared" si="20"/>
        <v>-2.0500000000000004E-2</v>
      </c>
      <c r="H109" s="202">
        <v>0.11</v>
      </c>
      <c r="I109" s="198">
        <v>0.1305</v>
      </c>
      <c r="J109" s="189">
        <f t="shared" si="21"/>
        <v>-2.0500000000000004E-2</v>
      </c>
      <c r="K109" s="202">
        <v>0.1</v>
      </c>
      <c r="L109" s="198">
        <v>0.1305</v>
      </c>
      <c r="M109" s="189">
        <f t="shared" si="22"/>
        <v>-3.0499999999999999E-2</v>
      </c>
      <c r="N109" s="202">
        <v>0.1</v>
      </c>
      <c r="O109" s="198">
        <v>0.1305</v>
      </c>
      <c r="P109" s="189">
        <f t="shared" si="23"/>
        <v>-3.0499999999999999E-2</v>
      </c>
      <c r="Q109" s="202">
        <v>0.04</v>
      </c>
      <c r="R109" s="198">
        <v>0.1305</v>
      </c>
      <c r="S109" s="189">
        <f t="shared" si="24"/>
        <v>-9.0499999999999997E-2</v>
      </c>
      <c r="T109" s="202">
        <v>0.11</v>
      </c>
      <c r="U109" s="198">
        <v>0.1305</v>
      </c>
      <c r="V109" s="189">
        <f t="shared" si="25"/>
        <v>-2.0500000000000004E-2</v>
      </c>
      <c r="W109" s="202">
        <v>-0.18</v>
      </c>
      <c r="X109" s="198">
        <v>0.1305</v>
      </c>
      <c r="Y109" s="189">
        <f t="shared" si="26"/>
        <v>-0.3105</v>
      </c>
      <c r="Z109" s="202">
        <v>0.08</v>
      </c>
      <c r="AA109" s="198">
        <v>0.1305</v>
      </c>
      <c r="AB109" s="189">
        <f t="shared" si="27"/>
        <v>-5.0500000000000003E-2</v>
      </c>
      <c r="AC109" s="202">
        <v>-0.03</v>
      </c>
      <c r="AD109" s="198">
        <v>0.1305</v>
      </c>
      <c r="AE109" s="189">
        <f t="shared" si="28"/>
        <v>-0.1605</v>
      </c>
      <c r="AF109" s="198">
        <f t="shared" si="31"/>
        <v>-7.4499999999999997E-2</v>
      </c>
      <c r="AG109" s="96">
        <v>509.88</v>
      </c>
      <c r="AH109" s="186">
        <f t="shared" si="29"/>
        <v>8.504478995581469E-3</v>
      </c>
      <c r="AI109" s="134">
        <f t="shared" si="30"/>
        <v>-6.3358368517081945E-4</v>
      </c>
      <c r="AJ109">
        <v>717.75</v>
      </c>
      <c r="AK109" s="96">
        <v>12.44</v>
      </c>
      <c r="AL109" s="96">
        <v>-36.07</v>
      </c>
    </row>
    <row r="110" spans="1:38">
      <c r="A110" s="77" t="s">
        <v>3254</v>
      </c>
      <c r="B110" s="202" t="s">
        <v>13</v>
      </c>
      <c r="C110" s="198">
        <v>0.13</v>
      </c>
      <c r="D110" s="189" t="s">
        <v>13</v>
      </c>
      <c r="E110" s="202" t="s">
        <v>13</v>
      </c>
      <c r="F110" s="198">
        <v>0.13</v>
      </c>
      <c r="G110" s="189" t="s">
        <v>13</v>
      </c>
      <c r="H110" s="202" t="s">
        <v>13</v>
      </c>
      <c r="I110" s="198">
        <v>0.13</v>
      </c>
      <c r="J110" s="189" t="s">
        <v>13</v>
      </c>
      <c r="K110" s="202">
        <v>9.25</v>
      </c>
      <c r="L110" s="198">
        <v>0.13</v>
      </c>
      <c r="M110" s="189">
        <f>K110-L110</f>
        <v>9.1199999999999992</v>
      </c>
      <c r="N110" s="202">
        <v>1.4479</v>
      </c>
      <c r="O110" s="198">
        <v>0.13</v>
      </c>
      <c r="P110" s="189">
        <f>N110-O110</f>
        <v>1.3178999999999998</v>
      </c>
      <c r="Q110" s="202">
        <v>0.58960000000000001</v>
      </c>
      <c r="R110" s="198">
        <v>0.13</v>
      </c>
      <c r="S110" s="189">
        <f>Q110-R110</f>
        <v>0.45960000000000001</v>
      </c>
      <c r="T110" s="202">
        <v>0.6431</v>
      </c>
      <c r="U110" s="198">
        <v>0.13</v>
      </c>
      <c r="V110" s="189">
        <f>T110-U110</f>
        <v>0.5131</v>
      </c>
      <c r="W110" s="202">
        <v>0.78349999999999997</v>
      </c>
      <c r="X110" s="198">
        <v>0.13</v>
      </c>
      <c r="Y110" s="189">
        <f>W110-X110</f>
        <v>0.65349999999999997</v>
      </c>
      <c r="Z110" s="202">
        <v>0.31730000000000003</v>
      </c>
      <c r="AA110" s="198">
        <v>0.13</v>
      </c>
      <c r="AB110" s="189">
        <f>Z110-AA110</f>
        <v>0.18730000000000002</v>
      </c>
      <c r="AC110" s="202">
        <v>0.22539999999999999</v>
      </c>
      <c r="AD110" s="198">
        <v>0.13</v>
      </c>
      <c r="AE110" s="189">
        <f>AC110-AD110</f>
        <v>9.5399999999999985E-2</v>
      </c>
      <c r="AF110" s="198">
        <f t="shared" si="31"/>
        <v>1.7638285714285711</v>
      </c>
      <c r="AG110" s="96">
        <v>34.020000000000003</v>
      </c>
      <c r="AH110" s="186">
        <f t="shared" si="29"/>
        <v>5.6743228883204204E-4</v>
      </c>
      <c r="AI110" s="134">
        <f t="shared" si="30"/>
        <v>1.000853283393065E-3</v>
      </c>
      <c r="AJ110">
        <v>41.01</v>
      </c>
      <c r="AK110" s="96">
        <v>0.31</v>
      </c>
      <c r="AL110" s="96" t="s">
        <v>13</v>
      </c>
    </row>
    <row r="111" spans="1:38">
      <c r="A111" s="203" t="s">
        <v>3255</v>
      </c>
      <c r="B111" s="202">
        <v>1.0699999999999999E-2</v>
      </c>
      <c r="C111" s="198">
        <v>0.1305</v>
      </c>
      <c r="D111" s="189">
        <f>B111-C111</f>
        <v>-0.1198</v>
      </c>
      <c r="E111" s="202">
        <v>-2.18E-2</v>
      </c>
      <c r="F111" s="198">
        <v>0.1305</v>
      </c>
      <c r="G111" s="189">
        <f>E111-F111</f>
        <v>-0.15229999999999999</v>
      </c>
      <c r="H111" s="202">
        <v>9.6500000000000002E-2</v>
      </c>
      <c r="I111" s="198">
        <v>0.1305</v>
      </c>
      <c r="J111" s="189">
        <f>H111-I111</f>
        <v>-3.4000000000000002E-2</v>
      </c>
      <c r="K111" s="202">
        <v>0.1472</v>
      </c>
      <c r="L111" s="198">
        <v>0.1305</v>
      </c>
      <c r="M111" s="189">
        <f>K111-L111</f>
        <v>1.6699999999999993E-2</v>
      </c>
      <c r="N111" s="202">
        <v>0.23710000000000001</v>
      </c>
      <c r="O111" s="198">
        <v>0.1305</v>
      </c>
      <c r="P111" s="189">
        <f>N111-O111</f>
        <v>0.1066</v>
      </c>
      <c r="Q111" s="202">
        <v>0.154</v>
      </c>
      <c r="R111" s="198">
        <v>0.1305</v>
      </c>
      <c r="S111" s="189">
        <f>Q111-R111</f>
        <v>2.3499999999999993E-2</v>
      </c>
      <c r="T111" s="202">
        <v>9.5600000000000004E-2</v>
      </c>
      <c r="U111" s="198">
        <v>0.1305</v>
      </c>
      <c r="V111" s="189">
        <f>T111-U111</f>
        <v>-3.49E-2</v>
      </c>
      <c r="W111" s="202">
        <v>0.24249999999999999</v>
      </c>
      <c r="X111" s="198">
        <v>0.1305</v>
      </c>
      <c r="Y111" s="189">
        <f>W111-X111</f>
        <v>0.11199999999999999</v>
      </c>
      <c r="Z111" s="202">
        <v>0.1113</v>
      </c>
      <c r="AA111" s="198">
        <v>0.1305</v>
      </c>
      <c r="AB111" s="189">
        <f>Z111-AA111</f>
        <v>-1.9200000000000009E-2</v>
      </c>
      <c r="AC111" s="202">
        <v>4.4299999999999999E-2</v>
      </c>
      <c r="AD111" s="198">
        <v>0.1305</v>
      </c>
      <c r="AE111" s="189">
        <f>AC111-AD111</f>
        <v>-8.6199999999999999E-2</v>
      </c>
      <c r="AF111" s="198">
        <f t="shared" si="31"/>
        <v>-1.8760000000000006E-2</v>
      </c>
      <c r="AG111" s="96">
        <v>10.48</v>
      </c>
      <c r="AH111" s="186">
        <f t="shared" si="29"/>
        <v>1.7479983500763669E-4</v>
      </c>
      <c r="AI111" s="134">
        <f t="shared" si="30"/>
        <v>-3.2792449047432652E-6</v>
      </c>
      <c r="AJ111">
        <v>58.75</v>
      </c>
      <c r="AK111" s="96">
        <v>0</v>
      </c>
      <c r="AL111" s="96" t="s">
        <v>13</v>
      </c>
    </row>
    <row r="112" spans="1:38">
      <c r="A112" s="77" t="s">
        <v>3256</v>
      </c>
      <c r="B112" s="202" t="s">
        <v>13</v>
      </c>
      <c r="C112" s="198">
        <v>0.13</v>
      </c>
      <c r="D112" s="189" t="s">
        <v>13</v>
      </c>
      <c r="E112" s="202" t="s">
        <v>13</v>
      </c>
      <c r="F112" s="198">
        <v>0.13</v>
      </c>
      <c r="G112" s="189" t="s">
        <v>13</v>
      </c>
      <c r="H112" s="202" t="s">
        <v>13</v>
      </c>
      <c r="I112" s="198">
        <v>0.13</v>
      </c>
      <c r="J112" s="189" t="s">
        <v>13</v>
      </c>
      <c r="K112" s="202">
        <v>0</v>
      </c>
      <c r="L112" s="198">
        <v>0.13</v>
      </c>
      <c r="M112" s="189">
        <f t="shared" ref="M112:M128" si="34">K112-L112</f>
        <v>-0.13</v>
      </c>
      <c r="N112" s="202">
        <v>1.55E-2</v>
      </c>
      <c r="O112" s="198">
        <v>0.13</v>
      </c>
      <c r="P112" s="189">
        <f t="shared" ref="P112:P128" si="35">N112-O112</f>
        <v>-0.1145</v>
      </c>
      <c r="Q112" s="202">
        <v>0.14330000000000001</v>
      </c>
      <c r="R112" s="198">
        <v>0.13</v>
      </c>
      <c r="S112" s="189">
        <f t="shared" ref="S112:S128" si="36">Q112-R112</f>
        <v>1.3300000000000006E-2</v>
      </c>
      <c r="T112" s="202">
        <v>7.4399999999999994E-2</v>
      </c>
      <c r="U112" s="198">
        <v>0.13</v>
      </c>
      <c r="V112" s="189">
        <f t="shared" ref="V112:V128" si="37">T112-U112</f>
        <v>-5.5600000000000011E-2</v>
      </c>
      <c r="W112" s="202">
        <v>7.1099999999999997E-2</v>
      </c>
      <c r="X112" s="198">
        <v>0.13</v>
      </c>
      <c r="Y112" s="189">
        <f t="shared" ref="Y112:Y128" si="38">W112-X112</f>
        <v>-5.8900000000000008E-2</v>
      </c>
      <c r="Z112" s="202">
        <v>0.11609999999999999</v>
      </c>
      <c r="AA112" s="198">
        <v>0.13</v>
      </c>
      <c r="AB112" s="189">
        <f t="shared" ref="AB112:AB128" si="39">Z112-AA112</f>
        <v>-1.390000000000001E-2</v>
      </c>
      <c r="AC112" s="202">
        <v>0.1084</v>
      </c>
      <c r="AD112" s="198">
        <v>0.13</v>
      </c>
      <c r="AE112" s="189">
        <f t="shared" ref="AE112:AE128" si="40">AC112-AD112</f>
        <v>-2.1600000000000008E-2</v>
      </c>
      <c r="AF112" s="198">
        <f t="shared" si="31"/>
        <v>-5.4457142857142864E-2</v>
      </c>
      <c r="AG112" s="96">
        <v>21.05</v>
      </c>
      <c r="AH112" s="186">
        <f t="shared" si="29"/>
        <v>3.5110081363652217E-4</v>
      </c>
      <c r="AI112" s="134">
        <f t="shared" si="30"/>
        <v>-1.9119947165463182E-5</v>
      </c>
      <c r="AJ112">
        <v>36.49</v>
      </c>
      <c r="AK112" s="96">
        <v>0.51</v>
      </c>
      <c r="AL112" s="96" t="s">
        <v>13</v>
      </c>
    </row>
    <row r="113" spans="1:38">
      <c r="A113" s="77" t="s">
        <v>3257</v>
      </c>
      <c r="B113" s="202" t="s">
        <v>13</v>
      </c>
      <c r="C113" s="198">
        <v>0.13</v>
      </c>
      <c r="D113" s="189" t="s">
        <v>13</v>
      </c>
      <c r="E113" s="202">
        <v>-4.8399999999999999E-2</v>
      </c>
      <c r="F113" s="198">
        <v>0.13</v>
      </c>
      <c r="G113" s="189">
        <f t="shared" ref="G113:G128" si="41">E113-F113</f>
        <v>-0.1784</v>
      </c>
      <c r="H113" s="202">
        <v>5.0500000000000003E-2</v>
      </c>
      <c r="I113" s="198">
        <v>0.13</v>
      </c>
      <c r="J113" s="189">
        <f t="shared" ref="J113:J128" si="42">H113-I113</f>
        <v>-7.9500000000000001E-2</v>
      </c>
      <c r="K113" s="202">
        <v>6.8400000000000002E-2</v>
      </c>
      <c r="L113" s="198">
        <v>0.13</v>
      </c>
      <c r="M113" s="189">
        <f t="shared" si="34"/>
        <v>-6.1600000000000002E-2</v>
      </c>
      <c r="N113" s="202">
        <v>0.1021</v>
      </c>
      <c r="O113" s="198">
        <v>0.13</v>
      </c>
      <c r="P113" s="189">
        <f t="shared" si="35"/>
        <v>-2.7900000000000008E-2</v>
      </c>
      <c r="Q113" s="202">
        <v>5.6300000000000003E-2</v>
      </c>
      <c r="R113" s="198">
        <v>0.13</v>
      </c>
      <c r="S113" s="189">
        <f t="shared" si="36"/>
        <v>-7.3700000000000002E-2</v>
      </c>
      <c r="T113" s="202">
        <v>9.5200000000000007E-2</v>
      </c>
      <c r="U113" s="198">
        <v>0.13</v>
      </c>
      <c r="V113" s="189">
        <f t="shared" si="37"/>
        <v>-3.4799999999999998E-2</v>
      </c>
      <c r="W113" s="202">
        <v>8.7900000000000006E-2</v>
      </c>
      <c r="X113" s="198">
        <v>0.13</v>
      </c>
      <c r="Y113" s="189">
        <f t="shared" si="38"/>
        <v>-4.2099999999999999E-2</v>
      </c>
      <c r="Z113" s="202">
        <v>-0.16919999999999999</v>
      </c>
      <c r="AA113" s="198">
        <v>0.13</v>
      </c>
      <c r="AB113" s="189">
        <f t="shared" si="39"/>
        <v>-0.29920000000000002</v>
      </c>
      <c r="AC113" s="202">
        <v>-1.0427999999999999</v>
      </c>
      <c r="AD113" s="198">
        <v>0.13</v>
      </c>
      <c r="AE113" s="189">
        <f t="shared" si="40"/>
        <v>-1.1728000000000001</v>
      </c>
      <c r="AF113" s="198">
        <f t="shared" si="31"/>
        <v>-0.21888888888888891</v>
      </c>
      <c r="AG113" s="96">
        <v>-11.41</v>
      </c>
      <c r="AH113" s="186">
        <f t="shared" si="29"/>
        <v>-1.903116524272075E-4</v>
      </c>
      <c r="AI113" s="134">
        <f t="shared" si="30"/>
        <v>4.1657106142399867E-5</v>
      </c>
      <c r="AJ113">
        <v>187.83</v>
      </c>
      <c r="AK113" s="96" t="s">
        <v>13</v>
      </c>
      <c r="AL113" s="96">
        <v>-22.72</v>
      </c>
    </row>
    <row r="114" spans="1:38">
      <c r="A114" s="77" t="s">
        <v>3258</v>
      </c>
      <c r="B114" s="202">
        <v>-0.27089999999999997</v>
      </c>
      <c r="C114" s="198">
        <v>0.13</v>
      </c>
      <c r="D114" s="189">
        <f t="shared" ref="D114:D128" si="43">B114-C114</f>
        <v>-0.40089999999999998</v>
      </c>
      <c r="E114" s="202">
        <v>8.2600000000000007E-2</v>
      </c>
      <c r="F114" s="198">
        <v>0.13</v>
      </c>
      <c r="G114" s="189">
        <f t="shared" si="41"/>
        <v>-4.7399999999999998E-2</v>
      </c>
      <c r="H114" s="202">
        <v>0.1109</v>
      </c>
      <c r="I114" s="198">
        <v>0.13</v>
      </c>
      <c r="J114" s="189">
        <f t="shared" si="42"/>
        <v>-1.9100000000000006E-2</v>
      </c>
      <c r="K114" s="202">
        <v>9.8500000000000004E-2</v>
      </c>
      <c r="L114" s="198">
        <v>0.13</v>
      </c>
      <c r="M114" s="189">
        <f t="shared" si="34"/>
        <v>-3.15E-2</v>
      </c>
      <c r="N114" s="202">
        <v>8.2699999999999996E-2</v>
      </c>
      <c r="O114" s="198">
        <v>0.13</v>
      </c>
      <c r="P114" s="189">
        <f t="shared" si="35"/>
        <v>-4.7300000000000009E-2</v>
      </c>
      <c r="Q114" s="202">
        <v>9.4200000000000006E-2</v>
      </c>
      <c r="R114" s="198">
        <v>0.13</v>
      </c>
      <c r="S114" s="189">
        <f t="shared" si="36"/>
        <v>-3.5799999999999998E-2</v>
      </c>
      <c r="T114" s="202">
        <v>8.43E-2</v>
      </c>
      <c r="U114" s="198">
        <v>0.13</v>
      </c>
      <c r="V114" s="189">
        <f t="shared" si="37"/>
        <v>-4.5700000000000005E-2</v>
      </c>
      <c r="W114" s="202">
        <v>8.1100000000000005E-2</v>
      </c>
      <c r="X114" s="198">
        <v>0.13</v>
      </c>
      <c r="Y114" s="189">
        <f t="shared" si="38"/>
        <v>-4.8899999999999999E-2</v>
      </c>
      <c r="Z114" s="202">
        <v>7.6999999999999999E-2</v>
      </c>
      <c r="AA114" s="198">
        <v>0.13</v>
      </c>
      <c r="AB114" s="189">
        <f t="shared" si="39"/>
        <v>-5.3000000000000005E-2</v>
      </c>
      <c r="AC114" s="202">
        <v>-0.25230000000000002</v>
      </c>
      <c r="AD114" s="198">
        <v>0.13</v>
      </c>
      <c r="AE114" s="189">
        <f t="shared" si="40"/>
        <v>-0.38230000000000003</v>
      </c>
      <c r="AF114" s="198">
        <f t="shared" si="31"/>
        <v>-0.11119000000000001</v>
      </c>
      <c r="AG114" s="96">
        <v>22.37</v>
      </c>
      <c r="AH114" s="186">
        <f t="shared" si="29"/>
        <v>3.7311758674817106E-4</v>
      </c>
      <c r="AI114" s="134">
        <f t="shared" si="30"/>
        <v>-4.1486944470529145E-5</v>
      </c>
      <c r="AJ114">
        <v>31.25</v>
      </c>
      <c r="AK114" s="96">
        <v>2.73</v>
      </c>
      <c r="AL114" s="96">
        <v>-10.4</v>
      </c>
    </row>
    <row r="115" spans="1:38">
      <c r="A115" s="77" t="s">
        <v>3259</v>
      </c>
      <c r="B115" s="202">
        <v>3.0700000000000002E-2</v>
      </c>
      <c r="C115" s="198">
        <v>0.13</v>
      </c>
      <c r="D115" s="189">
        <f t="shared" si="43"/>
        <v>-9.9299999999999999E-2</v>
      </c>
      <c r="E115" s="202">
        <v>2.8199999999999999E-2</v>
      </c>
      <c r="F115" s="198">
        <v>0.13</v>
      </c>
      <c r="G115" s="189">
        <f t="shared" si="41"/>
        <v>-0.1018</v>
      </c>
      <c r="H115" s="202">
        <v>8.2400000000000001E-2</v>
      </c>
      <c r="I115" s="198">
        <v>0.13</v>
      </c>
      <c r="J115" s="189">
        <f t="shared" si="42"/>
        <v>-4.7600000000000003E-2</v>
      </c>
      <c r="K115" s="202">
        <v>4.7E-2</v>
      </c>
      <c r="L115" s="198">
        <v>0.13</v>
      </c>
      <c r="M115" s="189">
        <f t="shared" si="34"/>
        <v>-8.3000000000000004E-2</v>
      </c>
      <c r="N115" s="202">
        <v>4.7E-2</v>
      </c>
      <c r="O115" s="198">
        <v>0.13</v>
      </c>
      <c r="P115" s="189">
        <f t="shared" si="35"/>
        <v>-8.3000000000000004E-2</v>
      </c>
      <c r="Q115" s="202">
        <v>3.0700000000000002E-2</v>
      </c>
      <c r="R115" s="198">
        <v>0.13</v>
      </c>
      <c r="S115" s="189">
        <f t="shared" si="36"/>
        <v>-9.9299999999999999E-2</v>
      </c>
      <c r="T115" s="202">
        <v>4.9200000000000001E-2</v>
      </c>
      <c r="U115" s="198">
        <v>0.13</v>
      </c>
      <c r="V115" s="189">
        <f t="shared" si="37"/>
        <v>-8.0800000000000011E-2</v>
      </c>
      <c r="W115" s="202">
        <v>-3.5299999999999998E-2</v>
      </c>
      <c r="X115" s="198">
        <v>0.13</v>
      </c>
      <c r="Y115" s="189">
        <f t="shared" si="38"/>
        <v>-0.1653</v>
      </c>
      <c r="Z115" s="202">
        <v>-8.4699999999999998E-2</v>
      </c>
      <c r="AA115" s="198">
        <v>0.13</v>
      </c>
      <c r="AB115" s="189">
        <f t="shared" si="39"/>
        <v>-0.2147</v>
      </c>
      <c r="AC115" s="202">
        <v>-6.6000000000000003E-2</v>
      </c>
      <c r="AD115" s="198">
        <v>0.13</v>
      </c>
      <c r="AE115" s="189">
        <f t="shared" si="40"/>
        <v>-0.19600000000000001</v>
      </c>
      <c r="AF115" s="198">
        <f t="shared" si="31"/>
        <v>-0.11708</v>
      </c>
      <c r="AG115" s="96">
        <v>8.7100000000000009</v>
      </c>
      <c r="AH115" s="186">
        <f t="shared" si="29"/>
        <v>1.4527734378974388E-4</v>
      </c>
      <c r="AI115" s="134">
        <f t="shared" si="30"/>
        <v>-1.7009071410903215E-5</v>
      </c>
      <c r="AJ115">
        <v>17.809999999999999</v>
      </c>
      <c r="AK115" s="96">
        <v>0.01</v>
      </c>
      <c r="AL115" s="96">
        <v>-8.4</v>
      </c>
    </row>
    <row r="116" spans="1:38">
      <c r="A116" s="77" t="s">
        <v>3260</v>
      </c>
      <c r="B116" s="202" t="s">
        <v>13</v>
      </c>
      <c r="C116" s="198">
        <v>0.13</v>
      </c>
      <c r="D116" s="189" t="s">
        <v>13</v>
      </c>
      <c r="E116" s="202">
        <v>-0.36</v>
      </c>
      <c r="F116" s="198">
        <v>0.13</v>
      </c>
      <c r="G116" s="189">
        <f t="shared" si="41"/>
        <v>-0.49</v>
      </c>
      <c r="H116" s="202" t="s">
        <v>13</v>
      </c>
      <c r="I116" s="198">
        <v>0.13</v>
      </c>
      <c r="J116" s="189" t="s">
        <v>13</v>
      </c>
      <c r="K116" s="202" t="s">
        <v>13</v>
      </c>
      <c r="L116" s="198">
        <v>0.13</v>
      </c>
      <c r="M116" s="189" t="s">
        <v>13</v>
      </c>
      <c r="N116" s="202">
        <v>0.08</v>
      </c>
      <c r="O116" s="198">
        <v>0.13</v>
      </c>
      <c r="P116" s="189">
        <f t="shared" si="35"/>
        <v>-0.05</v>
      </c>
      <c r="Q116" s="202">
        <v>0.09</v>
      </c>
      <c r="R116" s="198">
        <v>0.13</v>
      </c>
      <c r="S116" s="189">
        <f t="shared" si="36"/>
        <v>-4.0000000000000008E-2</v>
      </c>
      <c r="T116" s="202">
        <v>0.12</v>
      </c>
      <c r="U116" s="198">
        <v>0.13</v>
      </c>
      <c r="V116" s="189">
        <f t="shared" si="37"/>
        <v>-1.0000000000000009E-2</v>
      </c>
      <c r="W116" s="202">
        <v>0.14000000000000001</v>
      </c>
      <c r="X116" s="198">
        <v>0.13</v>
      </c>
      <c r="Y116" s="189">
        <f t="shared" si="38"/>
        <v>1.0000000000000009E-2</v>
      </c>
      <c r="Z116" s="202">
        <v>-0.02</v>
      </c>
      <c r="AA116" s="198">
        <v>0.13</v>
      </c>
      <c r="AB116" s="189">
        <f t="shared" si="39"/>
        <v>-0.15</v>
      </c>
      <c r="AC116" s="202">
        <v>-0.55000000000000004</v>
      </c>
      <c r="AD116" s="198">
        <v>0.13</v>
      </c>
      <c r="AE116" s="189">
        <f t="shared" si="40"/>
        <v>-0.68</v>
      </c>
      <c r="AF116" s="198">
        <f t="shared" si="31"/>
        <v>-0.20142857142857146</v>
      </c>
      <c r="AG116" s="96">
        <v>24.16</v>
      </c>
      <c r="AH116" s="186">
        <f t="shared" si="29"/>
        <v>4.0297366543745253E-4</v>
      </c>
      <c r="AI116" s="134">
        <f t="shared" si="30"/>
        <v>-8.1170409752401169E-5</v>
      </c>
      <c r="AJ116">
        <v>190.22</v>
      </c>
      <c r="AK116" s="96">
        <v>0</v>
      </c>
      <c r="AL116" s="96" t="s">
        <v>13</v>
      </c>
    </row>
    <row r="117" spans="1:38">
      <c r="A117" s="77" t="s">
        <v>3261</v>
      </c>
      <c r="B117" s="202">
        <v>7.4999999999999997E-3</v>
      </c>
      <c r="C117" s="198">
        <v>0.13</v>
      </c>
      <c r="D117" s="189">
        <f t="shared" si="43"/>
        <v>-0.1225</v>
      </c>
      <c r="E117" s="202">
        <v>-5.2499999999999998E-2</v>
      </c>
      <c r="F117" s="198">
        <v>0.13</v>
      </c>
      <c r="G117" s="189">
        <f t="shared" si="41"/>
        <v>-0.1825</v>
      </c>
      <c r="H117" s="202">
        <v>-1.7000000000000001E-2</v>
      </c>
      <c r="I117" s="198">
        <v>0.13</v>
      </c>
      <c r="J117" s="189">
        <f t="shared" si="42"/>
        <v>-0.14700000000000002</v>
      </c>
      <c r="K117" s="202">
        <v>-4.4299999999999999E-2</v>
      </c>
      <c r="L117" s="198">
        <v>0.13</v>
      </c>
      <c r="M117" s="189">
        <f t="shared" si="34"/>
        <v>-0.17430000000000001</v>
      </c>
      <c r="N117" s="202">
        <v>-6.9599999999999995E-2</v>
      </c>
      <c r="O117" s="198">
        <v>0.13</v>
      </c>
      <c r="P117" s="189">
        <f t="shared" si="35"/>
        <v>-0.1996</v>
      </c>
      <c r="Q117" s="202">
        <v>-4.6100000000000002E-2</v>
      </c>
      <c r="R117" s="198">
        <v>0.13</v>
      </c>
      <c r="S117" s="189">
        <f t="shared" si="36"/>
        <v>-0.17610000000000001</v>
      </c>
      <c r="T117" s="202">
        <v>9.9000000000000008E-3</v>
      </c>
      <c r="U117" s="198">
        <v>0.13</v>
      </c>
      <c r="V117" s="189">
        <f t="shared" si="37"/>
        <v>-0.1201</v>
      </c>
      <c r="W117" s="202">
        <v>-5.2400000000000002E-2</v>
      </c>
      <c r="X117" s="198">
        <v>0.13</v>
      </c>
      <c r="Y117" s="189">
        <f t="shared" si="38"/>
        <v>-0.18240000000000001</v>
      </c>
      <c r="Z117" s="202">
        <v>5.9999999999999995E-4</v>
      </c>
      <c r="AA117" s="198">
        <v>0.13</v>
      </c>
      <c r="AB117" s="189">
        <f t="shared" si="39"/>
        <v>-0.12940000000000002</v>
      </c>
      <c r="AC117" s="202">
        <v>-4.1000000000000002E-2</v>
      </c>
      <c r="AD117" s="198">
        <v>0.13</v>
      </c>
      <c r="AE117" s="189">
        <f t="shared" si="40"/>
        <v>-0.17100000000000001</v>
      </c>
      <c r="AF117" s="198">
        <f t="shared" si="31"/>
        <v>-0.16048999999999999</v>
      </c>
      <c r="AG117" s="96">
        <v>17.100000000000001</v>
      </c>
      <c r="AH117" s="186">
        <f t="shared" si="29"/>
        <v>2.8521728803726981E-4</v>
      </c>
      <c r="AI117" s="134">
        <f t="shared" si="30"/>
        <v>-4.577452255710143E-5</v>
      </c>
      <c r="AJ117">
        <v>23.06</v>
      </c>
      <c r="AK117" s="96">
        <v>0.06</v>
      </c>
      <c r="AL117" s="96">
        <v>-12.62</v>
      </c>
    </row>
    <row r="118" spans="1:38">
      <c r="A118" s="77" t="s">
        <v>3262</v>
      </c>
      <c r="B118" s="202">
        <v>1.24E-2</v>
      </c>
      <c r="C118" s="198">
        <v>0.13</v>
      </c>
      <c r="D118" s="189">
        <f>B118-C118</f>
        <v>-0.11760000000000001</v>
      </c>
      <c r="E118" s="202">
        <v>-0.14169999999999999</v>
      </c>
      <c r="F118" s="198">
        <v>0.13</v>
      </c>
      <c r="G118" s="189">
        <f>E118-F118</f>
        <v>-0.2717</v>
      </c>
      <c r="H118" s="202">
        <v>-9.4100000000000003E-2</v>
      </c>
      <c r="I118" s="198">
        <v>0.13</v>
      </c>
      <c r="J118" s="189">
        <f>H118-I118</f>
        <v>-0.22410000000000002</v>
      </c>
      <c r="K118" s="202">
        <v>-8.2000000000000007E-3</v>
      </c>
      <c r="L118" s="198">
        <v>0.13</v>
      </c>
      <c r="M118" s="189">
        <f>K118-L118</f>
        <v>-0.13820000000000002</v>
      </c>
      <c r="N118" s="202">
        <v>2.7199999999999998E-2</v>
      </c>
      <c r="O118" s="198">
        <v>0.13</v>
      </c>
      <c r="P118" s="189">
        <f>N118-O118</f>
        <v>-0.1028</v>
      </c>
      <c r="Q118" s="202">
        <v>-8.0999999999999996E-3</v>
      </c>
      <c r="R118" s="198">
        <v>0.13</v>
      </c>
      <c r="S118" s="189">
        <f>Q118-R118</f>
        <v>-0.1381</v>
      </c>
      <c r="T118" s="202">
        <v>-4.36E-2</v>
      </c>
      <c r="U118" s="198">
        <v>0.13</v>
      </c>
      <c r="V118" s="189">
        <f>T118-U118</f>
        <v>-0.1736</v>
      </c>
      <c r="W118" s="202">
        <v>-1.14E-2</v>
      </c>
      <c r="X118" s="198">
        <v>0.13</v>
      </c>
      <c r="Y118" s="189">
        <f>W118-X118</f>
        <v>-0.1414</v>
      </c>
      <c r="Z118" s="202">
        <v>-5.3900000000000003E-2</v>
      </c>
      <c r="AA118" s="198">
        <v>0.13</v>
      </c>
      <c r="AB118" s="189">
        <f>Z118-AA118</f>
        <v>-0.18390000000000001</v>
      </c>
      <c r="AC118" s="202">
        <v>-5.6000000000000001E-2</v>
      </c>
      <c r="AD118" s="198">
        <v>0.13</v>
      </c>
      <c r="AE118" s="189">
        <f>AC118-AD118</f>
        <v>-0.186</v>
      </c>
      <c r="AF118" s="198">
        <f t="shared" si="31"/>
        <v>-0.16773999999999997</v>
      </c>
      <c r="AG118" s="96">
        <v>34.79</v>
      </c>
      <c r="AH118" s="186">
        <f t="shared" si="29"/>
        <v>5.8027540648050388E-4</v>
      </c>
      <c r="AI118" s="134">
        <f t="shared" si="30"/>
        <v>-9.7335396683039704E-5</v>
      </c>
      <c r="AJ118">
        <v>67.569999999999993</v>
      </c>
      <c r="AK118" s="96">
        <v>0</v>
      </c>
      <c r="AL118" s="96">
        <v>-21.26</v>
      </c>
    </row>
    <row r="119" spans="1:38">
      <c r="A119" s="77" t="s">
        <v>3263</v>
      </c>
      <c r="B119" s="202">
        <v>7.0000000000000007E-2</v>
      </c>
      <c r="C119" s="198">
        <v>0.13</v>
      </c>
      <c r="D119" s="189">
        <f t="shared" si="43"/>
        <v>-0.06</v>
      </c>
      <c r="E119" s="202">
        <v>0.03</v>
      </c>
      <c r="F119" s="198">
        <v>0.13</v>
      </c>
      <c r="G119" s="189">
        <f t="shared" si="41"/>
        <v>-0.1</v>
      </c>
      <c r="H119" s="202">
        <v>7.0000000000000007E-2</v>
      </c>
      <c r="I119" s="198">
        <v>0.13</v>
      </c>
      <c r="J119" s="189">
        <f t="shared" si="42"/>
        <v>-0.06</v>
      </c>
      <c r="K119" s="202">
        <v>0.01</v>
      </c>
      <c r="L119" s="198">
        <v>0.13</v>
      </c>
      <c r="M119" s="189">
        <f t="shared" si="34"/>
        <v>-0.12000000000000001</v>
      </c>
      <c r="N119" s="202">
        <v>0.08</v>
      </c>
      <c r="O119" s="198">
        <v>0.13</v>
      </c>
      <c r="P119" s="189">
        <f t="shared" si="35"/>
        <v>-0.05</v>
      </c>
      <c r="Q119" s="202">
        <v>0.14000000000000001</v>
      </c>
      <c r="R119" s="198">
        <v>0.13</v>
      </c>
      <c r="S119" s="189">
        <f t="shared" si="36"/>
        <v>1.0000000000000009E-2</v>
      </c>
      <c r="T119" s="202">
        <v>0.13</v>
      </c>
      <c r="U119" s="198">
        <v>0.13</v>
      </c>
      <c r="V119" s="189">
        <f t="shared" si="37"/>
        <v>0</v>
      </c>
      <c r="W119" s="202">
        <v>0.09</v>
      </c>
      <c r="X119" s="198">
        <v>0.13</v>
      </c>
      <c r="Y119" s="189">
        <f t="shared" si="38"/>
        <v>-4.0000000000000008E-2</v>
      </c>
      <c r="Z119" s="202">
        <v>0.05</v>
      </c>
      <c r="AA119" s="198">
        <v>0.13</v>
      </c>
      <c r="AB119" s="189">
        <f t="shared" si="39"/>
        <v>-0.08</v>
      </c>
      <c r="AC119" s="202">
        <v>-0.14000000000000001</v>
      </c>
      <c r="AD119" s="198">
        <v>0.13</v>
      </c>
      <c r="AE119" s="189">
        <f t="shared" si="40"/>
        <v>-0.27</v>
      </c>
      <c r="AF119" s="198">
        <f t="shared" si="31"/>
        <v>-7.6999999999999999E-2</v>
      </c>
      <c r="AG119" s="96">
        <v>135.68</v>
      </c>
      <c r="AH119" s="186">
        <f t="shared" si="29"/>
        <v>2.2630574059003959E-3</v>
      </c>
      <c r="AI119" s="134">
        <f t="shared" si="30"/>
        <v>-1.7425542025433047E-4</v>
      </c>
      <c r="AJ119">
        <v>423.36</v>
      </c>
      <c r="AK119" s="96" t="s">
        <v>13</v>
      </c>
      <c r="AL119" s="96" t="s">
        <v>13</v>
      </c>
    </row>
    <row r="120" spans="1:38">
      <c r="A120" s="77" t="s">
        <v>3264</v>
      </c>
      <c r="B120" s="202">
        <v>-4.7199999999999999E-2</v>
      </c>
      <c r="C120" s="198">
        <v>0.13</v>
      </c>
      <c r="D120" s="189">
        <f t="shared" si="43"/>
        <v>-0.1772</v>
      </c>
      <c r="E120" s="202">
        <v>-6.0999999999999999E-2</v>
      </c>
      <c r="F120" s="198">
        <v>0.13</v>
      </c>
      <c r="G120" s="189">
        <f t="shared" si="41"/>
        <v>-0.191</v>
      </c>
      <c r="H120" s="202">
        <v>7.3700000000000002E-2</v>
      </c>
      <c r="I120" s="198">
        <v>0.13</v>
      </c>
      <c r="J120" s="189">
        <f t="shared" si="42"/>
        <v>-5.6300000000000003E-2</v>
      </c>
      <c r="K120" s="202">
        <v>0.11459999999999999</v>
      </c>
      <c r="L120" s="198">
        <v>0.13</v>
      </c>
      <c r="M120" s="189">
        <f t="shared" si="34"/>
        <v>-1.5400000000000011E-2</v>
      </c>
      <c r="N120" s="202">
        <v>4.2200000000000001E-2</v>
      </c>
      <c r="O120" s="198">
        <v>0.13</v>
      </c>
      <c r="P120" s="189">
        <f t="shared" si="35"/>
        <v>-8.7800000000000003E-2</v>
      </c>
      <c r="Q120" s="202">
        <v>-6.9699999999999998E-2</v>
      </c>
      <c r="R120" s="198">
        <v>0.13</v>
      </c>
      <c r="S120" s="189">
        <f t="shared" si="36"/>
        <v>-0.19969999999999999</v>
      </c>
      <c r="T120" s="202">
        <v>-3.0099999999999998E-2</v>
      </c>
      <c r="U120" s="198">
        <v>0.13</v>
      </c>
      <c r="V120" s="189">
        <f t="shared" si="37"/>
        <v>-0.16009999999999999</v>
      </c>
      <c r="W120" s="202">
        <v>2.5000000000000001E-2</v>
      </c>
      <c r="X120" s="198">
        <v>0.13</v>
      </c>
      <c r="Y120" s="189">
        <f t="shared" si="38"/>
        <v>-0.10500000000000001</v>
      </c>
      <c r="Z120" s="202">
        <v>-0.1138</v>
      </c>
      <c r="AA120" s="198">
        <v>0.13</v>
      </c>
      <c r="AB120" s="189">
        <f t="shared" si="39"/>
        <v>-0.24380000000000002</v>
      </c>
      <c r="AC120" s="202">
        <v>-0.12039999999999999</v>
      </c>
      <c r="AD120" s="198">
        <v>0.13</v>
      </c>
      <c r="AE120" s="189">
        <f t="shared" si="40"/>
        <v>-0.25040000000000001</v>
      </c>
      <c r="AF120" s="198">
        <f t="shared" si="31"/>
        <v>-0.14867</v>
      </c>
      <c r="AG120" s="96">
        <v>30.6</v>
      </c>
      <c r="AH120" s="186">
        <f t="shared" si="29"/>
        <v>5.1038883122458804E-4</v>
      </c>
      <c r="AI120" s="134">
        <f t="shared" si="30"/>
        <v>-7.58795075381595E-5</v>
      </c>
      <c r="AJ120">
        <v>42.35</v>
      </c>
      <c r="AK120" s="96">
        <v>0.11</v>
      </c>
      <c r="AL120" s="96">
        <v>-16.079999999999998</v>
      </c>
    </row>
    <row r="121" spans="1:38">
      <c r="A121" s="77" t="s">
        <v>3265</v>
      </c>
      <c r="B121" s="202">
        <v>5.6300000000000003E-2</v>
      </c>
      <c r="C121" s="198">
        <v>0.13</v>
      </c>
      <c r="D121" s="189">
        <f t="shared" si="43"/>
        <v>-7.3700000000000002E-2</v>
      </c>
      <c r="E121" s="202">
        <v>2.2100000000000002E-2</v>
      </c>
      <c r="F121" s="198">
        <v>0.13</v>
      </c>
      <c r="G121" s="189">
        <f t="shared" si="41"/>
        <v>-0.1079</v>
      </c>
      <c r="H121" s="202">
        <v>1.7299999999999999E-2</v>
      </c>
      <c r="I121" s="198">
        <v>0.13</v>
      </c>
      <c r="J121" s="189">
        <f t="shared" si="42"/>
        <v>-0.11270000000000001</v>
      </c>
      <c r="K121" s="202">
        <v>8.0000000000000002E-3</v>
      </c>
      <c r="L121" s="198">
        <v>0.13</v>
      </c>
      <c r="M121" s="189">
        <f t="shared" si="34"/>
        <v>-0.122</v>
      </c>
      <c r="N121" s="202">
        <v>1.2999999999999999E-3</v>
      </c>
      <c r="O121" s="198">
        <v>0.13</v>
      </c>
      <c r="P121" s="189">
        <f t="shared" si="35"/>
        <v>-0.12870000000000001</v>
      </c>
      <c r="Q121" s="202">
        <v>3.0999999999999999E-3</v>
      </c>
      <c r="R121" s="198">
        <v>0.13</v>
      </c>
      <c r="S121" s="189">
        <f t="shared" si="36"/>
        <v>-0.12690000000000001</v>
      </c>
      <c r="T121" s="202">
        <v>3.0999999999999999E-3</v>
      </c>
      <c r="U121" s="198">
        <v>0.13</v>
      </c>
      <c r="V121" s="189">
        <f t="shared" si="37"/>
        <v>-0.12690000000000001</v>
      </c>
      <c r="W121" s="202">
        <v>7.7000000000000002E-3</v>
      </c>
      <c r="X121" s="198">
        <v>0.13</v>
      </c>
      <c r="Y121" s="189">
        <f t="shared" si="38"/>
        <v>-0.12230000000000001</v>
      </c>
      <c r="Z121" s="202">
        <v>8.9999999999999998E-4</v>
      </c>
      <c r="AA121" s="198">
        <v>0.13</v>
      </c>
      <c r="AB121" s="189">
        <f t="shared" si="39"/>
        <v>-0.12909999999999999</v>
      </c>
      <c r="AC121" s="202">
        <v>1.03E-2</v>
      </c>
      <c r="AD121" s="198">
        <v>0.13</v>
      </c>
      <c r="AE121" s="189">
        <f t="shared" si="40"/>
        <v>-0.1197</v>
      </c>
      <c r="AF121" s="198">
        <f t="shared" si="31"/>
        <v>-0.11699</v>
      </c>
      <c r="AG121" s="96">
        <v>21.21</v>
      </c>
      <c r="AH121" s="186">
        <f t="shared" si="29"/>
        <v>3.5376951340763117E-4</v>
      </c>
      <c r="AI121" s="134">
        <f t="shared" si="30"/>
        <v>-4.1387495373558771E-5</v>
      </c>
      <c r="AJ121">
        <v>45.23</v>
      </c>
      <c r="AK121" s="96">
        <v>0.02</v>
      </c>
      <c r="AL121" s="96">
        <v>-20.53</v>
      </c>
    </row>
    <row r="122" spans="1:38">
      <c r="A122" s="77" t="s">
        <v>3266</v>
      </c>
      <c r="B122" s="202">
        <v>-0.22489999999999999</v>
      </c>
      <c r="C122" s="198">
        <v>0.13</v>
      </c>
      <c r="D122" s="189">
        <f t="shared" si="43"/>
        <v>-0.35489999999999999</v>
      </c>
      <c r="E122" s="202">
        <v>-0.2009</v>
      </c>
      <c r="F122" s="198">
        <v>0.13</v>
      </c>
      <c r="G122" s="189">
        <f t="shared" si="41"/>
        <v>-0.33089999999999997</v>
      </c>
      <c r="H122" s="202">
        <v>-0.214</v>
      </c>
      <c r="I122" s="198">
        <v>0.13</v>
      </c>
      <c r="J122" s="189">
        <f t="shared" si="42"/>
        <v>-0.34399999999999997</v>
      </c>
      <c r="K122" s="202">
        <v>-8.4400000000000003E-2</v>
      </c>
      <c r="L122" s="198">
        <v>0.13</v>
      </c>
      <c r="M122" s="189">
        <f t="shared" si="34"/>
        <v>-0.21440000000000001</v>
      </c>
      <c r="N122" s="202">
        <v>-0.14180000000000001</v>
      </c>
      <c r="O122" s="198">
        <v>0.13</v>
      </c>
      <c r="P122" s="189">
        <f t="shared" si="35"/>
        <v>-0.27180000000000004</v>
      </c>
      <c r="Q122" s="202">
        <v>-7.7700000000000005E-2</v>
      </c>
      <c r="R122" s="198">
        <v>0.13</v>
      </c>
      <c r="S122" s="189">
        <f t="shared" si="36"/>
        <v>-0.2077</v>
      </c>
      <c r="T122" s="202">
        <v>-7.8399999999999997E-2</v>
      </c>
      <c r="U122" s="198">
        <v>0.13</v>
      </c>
      <c r="V122" s="189">
        <f t="shared" si="37"/>
        <v>-0.2084</v>
      </c>
      <c r="W122" s="202">
        <v>-0.1053</v>
      </c>
      <c r="X122" s="198">
        <v>0.13</v>
      </c>
      <c r="Y122" s="189">
        <f t="shared" si="38"/>
        <v>-0.23530000000000001</v>
      </c>
      <c r="Z122" s="202">
        <v>-8.5000000000000006E-2</v>
      </c>
      <c r="AA122" s="198">
        <v>0.13</v>
      </c>
      <c r="AB122" s="189">
        <f t="shared" si="39"/>
        <v>-0.21500000000000002</v>
      </c>
      <c r="AC122" s="202">
        <v>-7.1199999999999999E-2</v>
      </c>
      <c r="AD122" s="198">
        <v>0.13</v>
      </c>
      <c r="AE122" s="189">
        <f t="shared" si="40"/>
        <v>-0.20119999999999999</v>
      </c>
      <c r="AF122" s="198">
        <f t="shared" si="31"/>
        <v>-0.25835999999999998</v>
      </c>
      <c r="AG122" s="96">
        <v>1.39</v>
      </c>
      <c r="AH122" s="186">
        <f t="shared" si="29"/>
        <v>2.3184329261509063E-5</v>
      </c>
      <c r="AI122" s="134">
        <f t="shared" si="30"/>
        <v>-5.9899033080034811E-6</v>
      </c>
      <c r="AJ122">
        <v>1.4</v>
      </c>
      <c r="AK122" s="96">
        <v>0.01</v>
      </c>
      <c r="AL122" s="96">
        <v>-7.64</v>
      </c>
    </row>
    <row r="123" spans="1:38">
      <c r="A123" s="77" t="s">
        <v>3267</v>
      </c>
      <c r="B123" s="202">
        <v>-6.7000000000000002E-3</v>
      </c>
      <c r="C123" s="198">
        <v>0.13</v>
      </c>
      <c r="D123" s="189">
        <f t="shared" si="43"/>
        <v>-0.13670000000000002</v>
      </c>
      <c r="E123" s="202">
        <v>-8.9999999999999998E-4</v>
      </c>
      <c r="F123" s="198">
        <v>0.13</v>
      </c>
      <c r="G123" s="189">
        <f t="shared" si="41"/>
        <v>-0.13090000000000002</v>
      </c>
      <c r="H123" s="202">
        <v>-2E-3</v>
      </c>
      <c r="I123" s="198">
        <v>0.13</v>
      </c>
      <c r="J123" s="189">
        <f t="shared" si="42"/>
        <v>-0.13200000000000001</v>
      </c>
      <c r="K123" s="202">
        <v>-4.0000000000000002E-4</v>
      </c>
      <c r="L123" s="198">
        <v>0.13</v>
      </c>
      <c r="M123" s="189">
        <f t="shared" si="34"/>
        <v>-0.13040000000000002</v>
      </c>
      <c r="N123" s="202">
        <v>-5.3E-3</v>
      </c>
      <c r="O123" s="198">
        <v>0.13</v>
      </c>
      <c r="P123" s="189">
        <f t="shared" si="35"/>
        <v>-0.1353</v>
      </c>
      <c r="Q123" s="202">
        <v>-1.6000000000000001E-3</v>
      </c>
      <c r="R123" s="198">
        <v>0.13</v>
      </c>
      <c r="S123" s="189">
        <f t="shared" si="36"/>
        <v>-0.13159999999999999</v>
      </c>
      <c r="T123" s="202">
        <v>-1.1999999999999999E-3</v>
      </c>
      <c r="U123" s="198">
        <v>0.13</v>
      </c>
      <c r="V123" s="189">
        <f t="shared" si="37"/>
        <v>-0.13120000000000001</v>
      </c>
      <c r="W123" s="202">
        <v>-1.4E-3</v>
      </c>
      <c r="X123" s="198">
        <v>0.13</v>
      </c>
      <c r="Y123" s="189">
        <f t="shared" si="38"/>
        <v>-0.13140000000000002</v>
      </c>
      <c r="Z123" s="202">
        <v>-1.4E-3</v>
      </c>
      <c r="AA123" s="198">
        <v>0.13</v>
      </c>
      <c r="AB123" s="189">
        <f t="shared" si="39"/>
        <v>-0.13140000000000002</v>
      </c>
      <c r="AC123" s="202">
        <v>-6.9999999999999999E-4</v>
      </c>
      <c r="AD123" s="198">
        <v>0.13</v>
      </c>
      <c r="AE123" s="189">
        <f t="shared" si="40"/>
        <v>-0.13070000000000001</v>
      </c>
      <c r="AF123" s="198">
        <f t="shared" si="31"/>
        <v>-0.13216</v>
      </c>
      <c r="AG123" s="96">
        <v>42.75</v>
      </c>
      <c r="AH123" s="186">
        <f t="shared" si="29"/>
        <v>7.1304322009317449E-4</v>
      </c>
      <c r="AI123" s="134">
        <f t="shared" si="30"/>
        <v>-9.4235791967513943E-5</v>
      </c>
      <c r="AJ123">
        <v>42.42</v>
      </c>
      <c r="AK123" s="96">
        <v>0</v>
      </c>
      <c r="AL123" s="96" t="s">
        <v>13</v>
      </c>
    </row>
    <row r="124" spans="1:38">
      <c r="A124" s="77" t="s">
        <v>3268</v>
      </c>
      <c r="B124" s="202">
        <v>5.8999999999999999E-3</v>
      </c>
      <c r="C124" s="198">
        <v>0.13</v>
      </c>
      <c r="D124" s="189">
        <f>B124-C124</f>
        <v>-0.1241</v>
      </c>
      <c r="E124" s="202">
        <v>0</v>
      </c>
      <c r="F124" s="198">
        <v>0.13</v>
      </c>
      <c r="G124" s="189">
        <f>E124-F124</f>
        <v>-0.13</v>
      </c>
      <c r="H124" s="202">
        <v>3.0000000000000001E-3</v>
      </c>
      <c r="I124" s="198">
        <v>0.13</v>
      </c>
      <c r="J124" s="189">
        <f>H124-I124</f>
        <v>-0.127</v>
      </c>
      <c r="K124" s="202">
        <v>1.2999999999999999E-3</v>
      </c>
      <c r="L124" s="198">
        <v>0.13</v>
      </c>
      <c r="M124" s="189">
        <f>K124-L124</f>
        <v>-0.12870000000000001</v>
      </c>
      <c r="N124" s="202">
        <v>1.6000000000000001E-3</v>
      </c>
      <c r="O124" s="198">
        <v>0.13</v>
      </c>
      <c r="P124" s="189">
        <f>N124-O124</f>
        <v>-0.12840000000000001</v>
      </c>
      <c r="Q124" s="202">
        <v>2.3999999999999998E-3</v>
      </c>
      <c r="R124" s="198">
        <v>0.13</v>
      </c>
      <c r="S124" s="189">
        <f>Q124-R124</f>
        <v>-0.12759999999999999</v>
      </c>
      <c r="T124" s="202">
        <v>2E-3</v>
      </c>
      <c r="U124" s="198">
        <v>0.13</v>
      </c>
      <c r="V124" s="189">
        <f>T124-U124</f>
        <v>-0.128</v>
      </c>
      <c r="W124" s="202">
        <v>2.8E-3</v>
      </c>
      <c r="X124" s="198">
        <v>0.13</v>
      </c>
      <c r="Y124" s="189">
        <f>W124-X124</f>
        <v>-0.12720000000000001</v>
      </c>
      <c r="Z124" s="202" t="s">
        <v>13</v>
      </c>
      <c r="AA124" s="198">
        <v>0.13</v>
      </c>
      <c r="AB124" s="189" t="s">
        <v>13</v>
      </c>
      <c r="AC124" s="202" t="s">
        <v>13</v>
      </c>
      <c r="AD124" s="198">
        <v>0.13</v>
      </c>
      <c r="AE124" s="189" t="s">
        <v>13</v>
      </c>
      <c r="AF124" s="198">
        <f t="shared" si="31"/>
        <v>-0.12762500000000002</v>
      </c>
      <c r="AG124" s="96">
        <v>24.38</v>
      </c>
      <c r="AH124" s="186">
        <f t="shared" ref="AH124:AH127" si="44">AG124/$AG$129</f>
        <v>4.0664312762272732E-4</v>
      </c>
      <c r="AI124" s="134">
        <f t="shared" si="30"/>
        <v>-5.1897829162850577E-5</v>
      </c>
      <c r="AJ124">
        <v>25.92</v>
      </c>
      <c r="AK124" s="96">
        <v>0.02</v>
      </c>
      <c r="AL124" s="96">
        <v>-23.41</v>
      </c>
    </row>
    <row r="125" spans="1:38">
      <c r="A125" s="77" t="s">
        <v>3269</v>
      </c>
      <c r="B125" s="202">
        <v>-2.3E-2</v>
      </c>
      <c r="C125" s="198">
        <v>0.13</v>
      </c>
      <c r="D125" s="189">
        <f t="shared" si="43"/>
        <v>-0.153</v>
      </c>
      <c r="E125" s="202">
        <v>5.1000000000000004E-3</v>
      </c>
      <c r="F125" s="198">
        <v>0.13</v>
      </c>
      <c r="G125" s="189">
        <f t="shared" si="41"/>
        <v>-0.12490000000000001</v>
      </c>
      <c r="H125" s="202">
        <v>-0.01</v>
      </c>
      <c r="I125" s="198">
        <v>0.13</v>
      </c>
      <c r="J125" s="189">
        <f t="shared" si="42"/>
        <v>-0.14000000000000001</v>
      </c>
      <c r="K125" s="202">
        <v>-1.52E-2</v>
      </c>
      <c r="L125" s="198">
        <v>0.13</v>
      </c>
      <c r="M125" s="189">
        <f t="shared" si="34"/>
        <v>-0.1452</v>
      </c>
      <c r="N125" s="202">
        <v>1.15E-2</v>
      </c>
      <c r="O125" s="198">
        <v>0.13</v>
      </c>
      <c r="P125" s="189">
        <f t="shared" si="35"/>
        <v>-0.11850000000000001</v>
      </c>
      <c r="Q125" s="202">
        <v>2.81E-2</v>
      </c>
      <c r="R125" s="198">
        <v>0.13</v>
      </c>
      <c r="S125" s="189">
        <f t="shared" si="36"/>
        <v>-0.1019</v>
      </c>
      <c r="T125" s="202">
        <v>-7.1199999999999999E-2</v>
      </c>
      <c r="U125" s="198">
        <v>0.13</v>
      </c>
      <c r="V125" s="189">
        <f t="shared" si="37"/>
        <v>-0.20119999999999999</v>
      </c>
      <c r="W125" s="202">
        <v>1.4E-3</v>
      </c>
      <c r="X125" s="198">
        <v>0.13</v>
      </c>
      <c r="Y125" s="189">
        <f t="shared" si="38"/>
        <v>-0.12859999999999999</v>
      </c>
      <c r="Z125" s="202">
        <v>-1.7999999999999999E-2</v>
      </c>
      <c r="AA125" s="198">
        <v>0.13</v>
      </c>
      <c r="AB125" s="189">
        <f t="shared" si="39"/>
        <v>-0.14799999999999999</v>
      </c>
      <c r="AC125" s="202">
        <v>-2.5000000000000001E-3</v>
      </c>
      <c r="AD125" s="198">
        <v>0.13</v>
      </c>
      <c r="AE125" s="189">
        <f t="shared" si="40"/>
        <v>-0.13250000000000001</v>
      </c>
      <c r="AF125" s="198">
        <f t="shared" si="31"/>
        <v>-0.13938</v>
      </c>
      <c r="AG125" s="96">
        <v>7.88</v>
      </c>
      <c r="AH125" s="186">
        <f t="shared" si="44"/>
        <v>1.3143346372711614E-4</v>
      </c>
      <c r="AI125" s="134">
        <f t="shared" ref="AI125:AI128" si="45">AH125*AF125</f>
        <v>-1.831919617428545E-5</v>
      </c>
      <c r="AJ125">
        <v>7.97</v>
      </c>
      <c r="AK125" s="96">
        <v>0</v>
      </c>
      <c r="AL125" s="96">
        <v>-5.34</v>
      </c>
    </row>
    <row r="126" spans="1:38">
      <c r="A126" s="77" t="s">
        <v>3270</v>
      </c>
      <c r="B126" s="202">
        <v>3.3E-3</v>
      </c>
      <c r="C126" s="198">
        <v>0.13</v>
      </c>
      <c r="D126" s="189">
        <f t="shared" si="43"/>
        <v>-0.12670000000000001</v>
      </c>
      <c r="E126" s="202">
        <v>8.3000000000000001E-3</v>
      </c>
      <c r="F126" s="198">
        <v>0.13</v>
      </c>
      <c r="G126" s="189">
        <f t="shared" si="41"/>
        <v>-0.1217</v>
      </c>
      <c r="H126" s="202">
        <v>-4.41E-2</v>
      </c>
      <c r="I126" s="198">
        <v>0.13</v>
      </c>
      <c r="J126" s="189">
        <f t="shared" si="42"/>
        <v>-0.1741</v>
      </c>
      <c r="K126" s="202" t="s">
        <v>13</v>
      </c>
      <c r="L126" s="198">
        <v>0.13</v>
      </c>
      <c r="M126" s="189" t="s">
        <v>13</v>
      </c>
      <c r="N126" s="202">
        <v>-7.9399999999999998E-2</v>
      </c>
      <c r="O126" s="198">
        <v>0.13</v>
      </c>
      <c r="P126" s="189">
        <f t="shared" si="35"/>
        <v>-0.2094</v>
      </c>
      <c r="Q126" s="202" t="s">
        <v>13</v>
      </c>
      <c r="R126" s="198">
        <v>0.13</v>
      </c>
      <c r="S126" s="189" t="s">
        <v>13</v>
      </c>
      <c r="T126" s="202" t="s">
        <v>13</v>
      </c>
      <c r="U126" s="198">
        <v>0.13</v>
      </c>
      <c r="V126" s="189" t="s">
        <v>13</v>
      </c>
      <c r="W126" s="202">
        <v>-8.3599999999999994E-2</v>
      </c>
      <c r="X126" s="198">
        <v>0.13</v>
      </c>
      <c r="Y126" s="189">
        <f t="shared" si="38"/>
        <v>-0.21360000000000001</v>
      </c>
      <c r="Z126" s="202">
        <v>-0.1348</v>
      </c>
      <c r="AA126" s="198">
        <v>0.13</v>
      </c>
      <c r="AB126" s="189">
        <f t="shared" si="39"/>
        <v>-0.26480000000000004</v>
      </c>
      <c r="AC126" s="202" t="s">
        <v>13</v>
      </c>
      <c r="AD126" s="198">
        <v>0.13</v>
      </c>
      <c r="AE126" s="189" t="s">
        <v>13</v>
      </c>
      <c r="AF126" s="198">
        <f t="shared" si="31"/>
        <v>-0.18505000000000002</v>
      </c>
      <c r="AG126" s="96">
        <v>43</v>
      </c>
      <c r="AH126" s="186">
        <f t="shared" si="44"/>
        <v>7.1721306348553223E-4</v>
      </c>
      <c r="AI126" s="134">
        <f t="shared" si="45"/>
        <v>-1.3272027739799776E-4</v>
      </c>
      <c r="AJ126">
        <v>66.7</v>
      </c>
      <c r="AK126" s="96">
        <v>0.03</v>
      </c>
      <c r="AL126" s="96" t="s">
        <v>13</v>
      </c>
    </row>
    <row r="127" spans="1:38">
      <c r="A127" s="77" t="s">
        <v>3271</v>
      </c>
      <c r="B127" s="202" t="s">
        <v>13</v>
      </c>
      <c r="C127" s="198">
        <v>0.13</v>
      </c>
      <c r="D127" s="189" t="s">
        <v>13</v>
      </c>
      <c r="E127" s="202" t="s">
        <v>13</v>
      </c>
      <c r="F127" s="198">
        <v>0.13</v>
      </c>
      <c r="G127" s="189" t="s">
        <v>13</v>
      </c>
      <c r="H127" s="202">
        <v>5.9999999999999995E-4</v>
      </c>
      <c r="I127" s="198">
        <v>0.13</v>
      </c>
      <c r="J127" s="189">
        <f t="shared" si="42"/>
        <v>-0.12940000000000002</v>
      </c>
      <c r="K127" s="202">
        <v>5.9999999999999995E-4</v>
      </c>
      <c r="L127" s="198">
        <v>0.13</v>
      </c>
      <c r="M127" s="189">
        <f t="shared" si="34"/>
        <v>-0.12940000000000002</v>
      </c>
      <c r="N127" s="202">
        <v>5.9999999999999995E-4</v>
      </c>
      <c r="O127" s="198">
        <v>0.13</v>
      </c>
      <c r="P127" s="189">
        <f t="shared" si="35"/>
        <v>-0.12940000000000002</v>
      </c>
      <c r="Q127" s="202">
        <v>5.9999999999999995E-4</v>
      </c>
      <c r="R127" s="198">
        <v>0.13</v>
      </c>
      <c r="S127" s="189">
        <f t="shared" si="36"/>
        <v>-0.12940000000000002</v>
      </c>
      <c r="T127" s="202">
        <v>0</v>
      </c>
      <c r="U127" s="198">
        <v>0.13</v>
      </c>
      <c r="V127" s="189">
        <f t="shared" si="37"/>
        <v>-0.13</v>
      </c>
      <c r="W127" s="202">
        <v>0</v>
      </c>
      <c r="X127" s="198">
        <v>0.13</v>
      </c>
      <c r="Y127" s="189">
        <f t="shared" si="38"/>
        <v>-0.13</v>
      </c>
      <c r="Z127" s="202">
        <v>-3.5999999999999999E-3</v>
      </c>
      <c r="AA127" s="198">
        <v>0.13</v>
      </c>
      <c r="AB127" s="189">
        <f t="shared" si="39"/>
        <v>-0.1336</v>
      </c>
      <c r="AC127" s="202">
        <v>-8.6E-3</v>
      </c>
      <c r="AD127" s="198">
        <v>0.13</v>
      </c>
      <c r="AE127" s="189">
        <f t="shared" si="40"/>
        <v>-0.1386</v>
      </c>
      <c r="AF127" s="198">
        <f t="shared" si="31"/>
        <v>-0.13122500000000001</v>
      </c>
      <c r="AG127" s="96">
        <v>16.3</v>
      </c>
      <c r="AH127" s="186">
        <f t="shared" si="44"/>
        <v>2.7187378918172502E-4</v>
      </c>
      <c r="AI127" s="134">
        <f t="shared" si="45"/>
        <v>-3.567663798537187E-5</v>
      </c>
      <c r="AJ127">
        <v>16.350000000000001</v>
      </c>
      <c r="AK127" s="96">
        <v>0.04</v>
      </c>
      <c r="AL127" s="96" t="s">
        <v>13</v>
      </c>
    </row>
    <row r="128" spans="1:38">
      <c r="A128" s="208" t="s">
        <v>3272</v>
      </c>
      <c r="B128" s="209">
        <v>-2.3E-2</v>
      </c>
      <c r="C128" s="210">
        <v>0.13</v>
      </c>
      <c r="D128" s="211">
        <f t="shared" si="43"/>
        <v>-0.153</v>
      </c>
      <c r="E128" s="209">
        <v>-5.5199999999999999E-2</v>
      </c>
      <c r="F128" s="210">
        <v>0.13</v>
      </c>
      <c r="G128" s="211">
        <f t="shared" si="41"/>
        <v>-0.1852</v>
      </c>
      <c r="H128" s="209">
        <v>-1.24E-2</v>
      </c>
      <c r="I128" s="210">
        <v>0.13</v>
      </c>
      <c r="J128" s="211">
        <f t="shared" si="42"/>
        <v>-0.1424</v>
      </c>
      <c r="K128" s="209">
        <v>-1.5299999999999999E-2</v>
      </c>
      <c r="L128" s="210">
        <v>0.13</v>
      </c>
      <c r="M128" s="211">
        <f t="shared" si="34"/>
        <v>-0.14530000000000001</v>
      </c>
      <c r="N128" s="209">
        <v>-1.67E-2</v>
      </c>
      <c r="O128" s="210">
        <v>0.13</v>
      </c>
      <c r="P128" s="211">
        <f t="shared" si="35"/>
        <v>-0.1467</v>
      </c>
      <c r="Q128" s="209">
        <v>-4.5199999999999997E-2</v>
      </c>
      <c r="R128" s="210">
        <v>0.13</v>
      </c>
      <c r="S128" s="211">
        <f t="shared" si="36"/>
        <v>-0.17519999999999999</v>
      </c>
      <c r="T128" s="209">
        <v>-5.5300000000000002E-2</v>
      </c>
      <c r="U128" s="210">
        <v>0.13</v>
      </c>
      <c r="V128" s="211">
        <f t="shared" si="37"/>
        <v>-0.18530000000000002</v>
      </c>
      <c r="W128" s="209">
        <v>-3.9600000000000003E-2</v>
      </c>
      <c r="X128" s="210">
        <v>0.13</v>
      </c>
      <c r="Y128" s="211">
        <f t="shared" si="38"/>
        <v>-0.1696</v>
      </c>
      <c r="Z128" s="209">
        <v>-2.8000000000000001E-2</v>
      </c>
      <c r="AA128" s="210">
        <v>0.13</v>
      </c>
      <c r="AB128" s="211">
        <f t="shared" si="39"/>
        <v>-0.158</v>
      </c>
      <c r="AC128" s="202">
        <v>-5.3199999999999997E-2</v>
      </c>
      <c r="AD128" s="198">
        <v>0.13</v>
      </c>
      <c r="AE128" s="189">
        <f t="shared" si="40"/>
        <v>-0.1832</v>
      </c>
      <c r="AF128" s="198">
        <f t="shared" si="31"/>
        <v>-0.16438999999999998</v>
      </c>
      <c r="AG128" s="96">
        <v>2.27</v>
      </c>
      <c r="AH128" s="186">
        <f>AG128/$AG$129</f>
        <v>3.7862178002608331E-5</v>
      </c>
      <c r="AI128" s="134">
        <f t="shared" si="45"/>
        <v>-6.2241634418487824E-6</v>
      </c>
      <c r="AJ128">
        <v>2.48</v>
      </c>
      <c r="AK128" s="96">
        <v>0</v>
      </c>
      <c r="AL128" s="96">
        <v>-13.75</v>
      </c>
    </row>
    <row r="129" spans="1:39">
      <c r="A129" s="167"/>
      <c r="B129" s="113"/>
      <c r="C129" s="103"/>
      <c r="D129" s="121"/>
      <c r="E129" s="113"/>
      <c r="F129" s="103"/>
      <c r="G129" s="121"/>
      <c r="H129" s="113"/>
      <c r="I129" s="103"/>
      <c r="J129" s="121"/>
      <c r="K129" s="113"/>
      <c r="L129" s="103"/>
      <c r="M129" s="121"/>
      <c r="N129" s="113"/>
      <c r="O129" s="103"/>
      <c r="P129" s="121"/>
      <c r="Q129" s="113"/>
      <c r="R129" s="103"/>
      <c r="S129" s="121"/>
      <c r="T129" s="113"/>
      <c r="U129" s="103"/>
      <c r="V129" s="121"/>
      <c r="W129" s="113"/>
      <c r="X129" s="103"/>
      <c r="Y129" s="121"/>
      <c r="Z129" s="113"/>
      <c r="AA129" s="103"/>
      <c r="AB129" s="121"/>
      <c r="AC129" s="113"/>
      <c r="AD129" s="103"/>
      <c r="AE129" s="103"/>
      <c r="AF129" s="80">
        <f>AVERAGE(AF60:AF128)</f>
        <v>-9.7567248102139389E-2</v>
      </c>
      <c r="AG129" s="114">
        <f>SUM(AG60:AG128)</f>
        <v>59954.289999999986</v>
      </c>
      <c r="AH129" s="114"/>
      <c r="AI129" s="38">
        <f>SUM(AI60:AI128)</f>
        <v>7.6098168478230532E-3</v>
      </c>
      <c r="AJ129" s="114">
        <f>SUM(AJ60:AJ128)</f>
        <v>92302.079999999929</v>
      </c>
      <c r="AK129" s="108"/>
      <c r="AL129" s="108"/>
      <c r="AM129" s="179">
        <f>MEDIAN(AF60:AF128)</f>
        <v>-0.11316000000000001</v>
      </c>
    </row>
  </sheetData>
  <mergeCells count="19">
    <mergeCell ref="AM1:AM2"/>
    <mergeCell ref="AG1:AG2"/>
    <mergeCell ref="AH1:AH2"/>
    <mergeCell ref="AI1:AI2"/>
    <mergeCell ref="AJ1:AJ2"/>
    <mergeCell ref="AK1:AK2"/>
    <mergeCell ref="AL1:AL2"/>
    <mergeCell ref="AF1:AF2"/>
    <mergeCell ref="A1:A2"/>
    <mergeCell ref="B1:D1"/>
    <mergeCell ref="E1:G1"/>
    <mergeCell ref="H1:J1"/>
    <mergeCell ref="K1:M1"/>
    <mergeCell ref="N1:P1"/>
    <mergeCell ref="Q1:S1"/>
    <mergeCell ref="T1:V1"/>
    <mergeCell ref="W1:Y1"/>
    <mergeCell ref="Z1:AB1"/>
    <mergeCell ref="AC1:AE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AM101"/>
  <sheetViews>
    <sheetView workbookViewId="0">
      <pane xSplit="1" ySplit="2" topLeftCell="Y65" activePane="bottomRight" state="frozen"/>
      <selection pane="topRight" activeCell="B1" sqref="B1"/>
      <selection pane="bottomLeft" activeCell="A3" sqref="A3"/>
      <selection pane="bottomRight" activeCell="AI84" sqref="AI84"/>
    </sheetView>
  </sheetViews>
  <sheetFormatPr defaultRowHeight="15"/>
  <cols>
    <col min="1" max="1" width="42.5703125" bestFit="1" customWidth="1"/>
  </cols>
  <sheetData>
    <row r="1" spans="1:39">
      <c r="A1" s="268" t="s">
        <v>32</v>
      </c>
      <c r="B1" s="261">
        <v>2010</v>
      </c>
      <c r="C1" s="262"/>
      <c r="D1" s="263"/>
      <c r="E1" s="261">
        <v>2011</v>
      </c>
      <c r="F1" s="262"/>
      <c r="G1" s="263"/>
      <c r="H1" s="261">
        <v>2012</v>
      </c>
      <c r="I1" s="262"/>
      <c r="J1" s="263"/>
      <c r="K1" s="261">
        <v>2013</v>
      </c>
      <c r="L1" s="262"/>
      <c r="M1" s="263"/>
      <c r="N1" s="261">
        <v>2014</v>
      </c>
      <c r="O1" s="262"/>
      <c r="P1" s="263"/>
      <c r="Q1" s="261">
        <v>2015</v>
      </c>
      <c r="R1" s="262"/>
      <c r="S1" s="263"/>
      <c r="T1" s="261">
        <v>2016</v>
      </c>
      <c r="U1" s="262"/>
      <c r="V1" s="263"/>
      <c r="W1" s="261">
        <v>2017</v>
      </c>
      <c r="X1" s="262"/>
      <c r="Y1" s="263"/>
      <c r="Z1" s="261">
        <v>2018</v>
      </c>
      <c r="AA1" s="262"/>
      <c r="AB1" s="263"/>
      <c r="AC1" s="261">
        <v>2019</v>
      </c>
      <c r="AD1" s="262"/>
      <c r="AE1" s="263"/>
      <c r="AF1" s="272" t="s">
        <v>4</v>
      </c>
      <c r="AG1" s="266" t="s">
        <v>2014</v>
      </c>
      <c r="AH1" s="264" t="s">
        <v>2016</v>
      </c>
      <c r="AI1" s="266" t="s">
        <v>2017</v>
      </c>
      <c r="AJ1" s="266" t="s">
        <v>2015</v>
      </c>
      <c r="AK1" s="271" t="s">
        <v>1012</v>
      </c>
      <c r="AL1" s="265" t="s">
        <v>1313</v>
      </c>
      <c r="AM1" s="260" t="s">
        <v>2035</v>
      </c>
    </row>
    <row r="2" spans="1:39">
      <c r="A2" s="268"/>
      <c r="B2" s="2" t="s">
        <v>1</v>
      </c>
      <c r="C2" s="3" t="s">
        <v>2</v>
      </c>
      <c r="D2" s="4" t="s">
        <v>3</v>
      </c>
      <c r="E2" s="2" t="s">
        <v>1</v>
      </c>
      <c r="F2" s="3" t="s">
        <v>2</v>
      </c>
      <c r="G2" s="4" t="s">
        <v>3</v>
      </c>
      <c r="H2" s="2" t="s">
        <v>1</v>
      </c>
      <c r="I2" s="3" t="s">
        <v>2</v>
      </c>
      <c r="J2" s="4" t="s">
        <v>3</v>
      </c>
      <c r="K2" s="2" t="s">
        <v>1</v>
      </c>
      <c r="L2" s="3" t="s">
        <v>2</v>
      </c>
      <c r="M2" s="4" t="s">
        <v>3</v>
      </c>
      <c r="N2" s="2" t="s">
        <v>1</v>
      </c>
      <c r="O2" s="3" t="s">
        <v>2</v>
      </c>
      <c r="P2" s="4" t="s">
        <v>3</v>
      </c>
      <c r="Q2" s="2" t="s">
        <v>1</v>
      </c>
      <c r="R2" s="3" t="s">
        <v>2</v>
      </c>
      <c r="S2" s="4" t="s">
        <v>3</v>
      </c>
      <c r="T2" s="2" t="s">
        <v>1</v>
      </c>
      <c r="U2" s="3" t="s">
        <v>2</v>
      </c>
      <c r="V2" s="4" t="s">
        <v>3</v>
      </c>
      <c r="W2" s="2" t="s">
        <v>1</v>
      </c>
      <c r="X2" s="3" t="s">
        <v>2</v>
      </c>
      <c r="Y2" s="4" t="s">
        <v>3</v>
      </c>
      <c r="Z2" s="2" t="s">
        <v>1</v>
      </c>
      <c r="AA2" s="3" t="s">
        <v>2</v>
      </c>
      <c r="AB2" s="4" t="s">
        <v>3</v>
      </c>
      <c r="AC2" s="2" t="s">
        <v>1</v>
      </c>
      <c r="AD2" s="3" t="s">
        <v>2</v>
      </c>
      <c r="AE2" s="4" t="s">
        <v>3</v>
      </c>
      <c r="AF2" s="272"/>
      <c r="AG2" s="266"/>
      <c r="AH2" s="264"/>
      <c r="AI2" s="266"/>
      <c r="AJ2" s="266"/>
      <c r="AK2" s="271"/>
      <c r="AL2" s="265"/>
      <c r="AM2" s="260"/>
    </row>
    <row r="3" spans="1:39">
      <c r="A3" s="212" t="s">
        <v>3273</v>
      </c>
      <c r="B3" s="195"/>
      <c r="C3" s="196"/>
      <c r="D3" s="197"/>
      <c r="E3" s="195"/>
      <c r="F3" s="196"/>
      <c r="G3" s="197"/>
      <c r="H3" s="195"/>
      <c r="I3" s="196"/>
      <c r="J3" s="197"/>
      <c r="K3" s="195"/>
      <c r="L3" s="196"/>
      <c r="M3" s="197"/>
      <c r="N3" s="195"/>
      <c r="O3" s="196"/>
      <c r="P3" s="197"/>
      <c r="Q3" s="195"/>
      <c r="R3" s="196"/>
      <c r="S3" s="197"/>
      <c r="T3" s="195"/>
      <c r="U3" s="196"/>
      <c r="V3" s="197"/>
      <c r="W3" s="195"/>
      <c r="X3" s="196"/>
      <c r="Y3" s="197"/>
      <c r="Z3" s="195"/>
      <c r="AA3" s="196"/>
      <c r="AB3" s="197"/>
      <c r="AC3" s="195"/>
      <c r="AD3" s="196"/>
      <c r="AE3" s="197"/>
      <c r="AF3" s="171"/>
      <c r="AG3" s="240"/>
      <c r="AI3" s="240"/>
      <c r="AK3" s="240"/>
      <c r="AL3" s="240"/>
    </row>
    <row r="4" spans="1:39">
      <c r="A4" s="2" t="s">
        <v>3274</v>
      </c>
      <c r="B4" s="6">
        <v>0.2</v>
      </c>
      <c r="C4" s="21">
        <v>0.1305</v>
      </c>
      <c r="D4" s="22">
        <f>B4-C4</f>
        <v>6.9500000000000006E-2</v>
      </c>
      <c r="E4" s="6">
        <v>0.28000000000000003</v>
      </c>
      <c r="F4" s="21">
        <v>0.1305</v>
      </c>
      <c r="G4" s="22">
        <f>E4-F4</f>
        <v>0.14950000000000002</v>
      </c>
      <c r="H4" s="6">
        <v>0.32</v>
      </c>
      <c r="I4" s="21">
        <v>0.1305</v>
      </c>
      <c r="J4" s="22">
        <f>H4-I4</f>
        <v>0.1895</v>
      </c>
      <c r="K4" s="6">
        <v>0.33</v>
      </c>
      <c r="L4" s="21">
        <v>0.1305</v>
      </c>
      <c r="M4" s="22">
        <f>K4-L4</f>
        <v>0.19950000000000001</v>
      </c>
      <c r="N4" s="6">
        <v>0.34</v>
      </c>
      <c r="O4" s="21">
        <v>0.1305</v>
      </c>
      <c r="P4" s="22">
        <f>N4-O4</f>
        <v>0.20950000000000002</v>
      </c>
      <c r="Q4" s="6">
        <v>0.36</v>
      </c>
      <c r="R4" s="21">
        <v>0.1305</v>
      </c>
      <c r="S4" s="22">
        <f>Q4-R4</f>
        <v>0.22949999999999998</v>
      </c>
      <c r="T4" s="6">
        <v>0.36</v>
      </c>
      <c r="U4" s="21">
        <v>0.1305</v>
      </c>
      <c r="V4" s="22">
        <f>T4-U4</f>
        <v>0.22949999999999998</v>
      </c>
      <c r="W4" s="6">
        <v>0.33</v>
      </c>
      <c r="X4" s="21">
        <v>0.1305</v>
      </c>
      <c r="Y4" s="22">
        <f>W4-X4</f>
        <v>0.19950000000000001</v>
      </c>
      <c r="Z4" s="6">
        <v>0.26</v>
      </c>
      <c r="AA4" s="21">
        <v>0.1305</v>
      </c>
      <c r="AB4" s="22">
        <f>Z4-AA4</f>
        <v>0.1295</v>
      </c>
      <c r="AC4" s="6">
        <v>0.24</v>
      </c>
      <c r="AD4" s="21">
        <v>0.1305</v>
      </c>
      <c r="AE4" s="22">
        <f>AC4-AD4</f>
        <v>0.10949999999999999</v>
      </c>
      <c r="AF4" s="21">
        <f>AVERAGE(D4,G4,J4,M4,P4,S4,V4,Y4,AB4,AE4)</f>
        <v>0.17150000000000001</v>
      </c>
      <c r="AG4" s="96">
        <v>1764.88</v>
      </c>
      <c r="AH4" s="186">
        <f>AG4/$AG$14</f>
        <v>0.30140397197179425</v>
      </c>
      <c r="AI4" s="134">
        <f>AH4*AF4</f>
        <v>5.169078119316272E-2</v>
      </c>
      <c r="AJ4">
        <v>2448.54</v>
      </c>
      <c r="AK4" s="96">
        <v>0.06</v>
      </c>
      <c r="AL4" s="96">
        <v>27.27</v>
      </c>
    </row>
    <row r="5" spans="1:39">
      <c r="A5" s="2" t="s">
        <v>3275</v>
      </c>
      <c r="B5" s="6">
        <v>0.3</v>
      </c>
      <c r="C5" s="21">
        <v>0.1305</v>
      </c>
      <c r="D5" s="22">
        <f t="shared" ref="D5:D13" si="0">B5-C5</f>
        <v>0.16949999999999998</v>
      </c>
      <c r="E5" s="6">
        <v>0.34</v>
      </c>
      <c r="F5" s="21">
        <v>0.1305</v>
      </c>
      <c r="G5" s="22">
        <f t="shared" ref="G5:G13" si="1">E5-F5</f>
        <v>0.20950000000000002</v>
      </c>
      <c r="H5" s="6">
        <v>0.31</v>
      </c>
      <c r="I5" s="21">
        <v>0.1305</v>
      </c>
      <c r="J5" s="22">
        <f t="shared" ref="J5:J13" si="2">H5-I5</f>
        <v>0.17949999999999999</v>
      </c>
      <c r="K5" s="6">
        <v>0.35</v>
      </c>
      <c r="L5" s="21">
        <v>0.1305</v>
      </c>
      <c r="M5" s="22">
        <f t="shared" ref="M5:M13" si="3">K5-L5</f>
        <v>0.21949999999999997</v>
      </c>
      <c r="N5" s="6">
        <v>0.35</v>
      </c>
      <c r="O5" s="21">
        <v>0.1305</v>
      </c>
      <c r="P5" s="22">
        <f t="shared" ref="P5:P13" si="4">N5-O5</f>
        <v>0.21949999999999997</v>
      </c>
      <c r="Q5" s="6">
        <v>0.32</v>
      </c>
      <c r="R5" s="21">
        <v>0.1305</v>
      </c>
      <c r="S5" s="22">
        <f t="shared" ref="S5:S13" si="5">Q5-R5</f>
        <v>0.1895</v>
      </c>
      <c r="T5" s="6">
        <v>0.3</v>
      </c>
      <c r="U5" s="21">
        <v>0.1305</v>
      </c>
      <c r="V5" s="22">
        <f t="shared" ref="V5:V13" si="6">T5-U5</f>
        <v>0.16949999999999998</v>
      </c>
      <c r="W5" s="6">
        <v>0.28999999999999998</v>
      </c>
      <c r="X5" s="21">
        <v>0.1305</v>
      </c>
      <c r="Y5" s="22">
        <f t="shared" ref="Y5:Y13" si="7">W5-X5</f>
        <v>0.15949999999999998</v>
      </c>
      <c r="Z5" s="6">
        <v>0.24</v>
      </c>
      <c r="AA5" s="21">
        <v>0.1305</v>
      </c>
      <c r="AB5" s="22">
        <f t="shared" ref="AB5:AB13" si="8">Z5-AA5</f>
        <v>0.10949999999999999</v>
      </c>
      <c r="AC5" s="6">
        <v>0.25</v>
      </c>
      <c r="AD5" s="21">
        <v>0.1305</v>
      </c>
      <c r="AE5" s="22">
        <f t="shared" ref="AE5:AE12" si="9">AC5-AD5</f>
        <v>0.1195</v>
      </c>
      <c r="AF5" s="21">
        <f t="shared" ref="AF5:AF13" si="10">AVERAGE(D5,G5,J5,M5,P5,S5,V5,Y5,AB5,AE5)</f>
        <v>0.17449999999999999</v>
      </c>
      <c r="AG5" s="96">
        <v>763.14</v>
      </c>
      <c r="AH5" s="186">
        <f t="shared" ref="AH5:AH13" si="11">AG5/$AG$14</f>
        <v>0.13032808302578933</v>
      </c>
      <c r="AI5" s="134">
        <f t="shared" ref="AI5:AI13" si="12">AH5*AF5</f>
        <v>2.2742250488000236E-2</v>
      </c>
      <c r="AJ5">
        <v>1118.51</v>
      </c>
      <c r="AK5" s="96">
        <v>0.05</v>
      </c>
      <c r="AL5" s="96">
        <v>34.68</v>
      </c>
    </row>
    <row r="6" spans="1:39">
      <c r="A6" s="2" t="s">
        <v>3276</v>
      </c>
      <c r="B6" s="6">
        <v>0.2</v>
      </c>
      <c r="C6" s="21">
        <v>0.1305</v>
      </c>
      <c r="D6" s="22">
        <f t="shared" si="0"/>
        <v>6.9500000000000006E-2</v>
      </c>
      <c r="E6" s="6">
        <v>0.2</v>
      </c>
      <c r="F6" s="21">
        <v>0.1305</v>
      </c>
      <c r="G6" s="22">
        <f t="shared" si="1"/>
        <v>6.9500000000000006E-2</v>
      </c>
      <c r="H6" s="6">
        <v>0.2</v>
      </c>
      <c r="I6" s="21">
        <v>0.1305</v>
      </c>
      <c r="J6" s="22">
        <f t="shared" si="2"/>
        <v>6.9500000000000006E-2</v>
      </c>
      <c r="K6" s="6">
        <v>0.22</v>
      </c>
      <c r="L6" s="21">
        <v>0.1305</v>
      </c>
      <c r="M6" s="22">
        <f t="shared" si="3"/>
        <v>8.9499999999999996E-2</v>
      </c>
      <c r="N6" s="6">
        <v>0.17</v>
      </c>
      <c r="O6" s="21">
        <v>0.1305</v>
      </c>
      <c r="P6" s="22">
        <f t="shared" si="4"/>
        <v>3.9500000000000007E-2</v>
      </c>
      <c r="Q6" s="6">
        <v>0.21</v>
      </c>
      <c r="R6" s="21">
        <v>0.1305</v>
      </c>
      <c r="S6" s="22">
        <f t="shared" si="5"/>
        <v>7.9499999999999987E-2</v>
      </c>
      <c r="T6" s="6">
        <v>0.22</v>
      </c>
      <c r="U6" s="21">
        <v>0.1305</v>
      </c>
      <c r="V6" s="22">
        <f t="shared" si="6"/>
        <v>8.9499999999999996E-2</v>
      </c>
      <c r="W6" s="6">
        <v>0.25</v>
      </c>
      <c r="X6" s="21">
        <v>0.1305</v>
      </c>
      <c r="Y6" s="22">
        <f t="shared" si="7"/>
        <v>0.1195</v>
      </c>
      <c r="Z6" s="6">
        <v>0.15</v>
      </c>
      <c r="AA6" s="21">
        <v>0.1305</v>
      </c>
      <c r="AB6" s="22">
        <f t="shared" si="8"/>
        <v>1.949999999999999E-2</v>
      </c>
      <c r="AC6" s="6">
        <v>0.12</v>
      </c>
      <c r="AD6" s="21">
        <v>0.1305</v>
      </c>
      <c r="AE6" s="22">
        <f t="shared" si="9"/>
        <v>-1.0500000000000009E-2</v>
      </c>
      <c r="AF6" s="21">
        <f t="shared" si="10"/>
        <v>6.3500000000000001E-2</v>
      </c>
      <c r="AG6" s="96">
        <v>1107.6400000000001</v>
      </c>
      <c r="AH6" s="186">
        <f t="shared" si="11"/>
        <v>0.18916135687119703</v>
      </c>
      <c r="AI6" s="134">
        <f t="shared" si="12"/>
        <v>1.2011746161321012E-2</v>
      </c>
      <c r="AJ6">
        <v>1652.64</v>
      </c>
      <c r="AK6" s="96">
        <v>0.8</v>
      </c>
      <c r="AL6" s="96">
        <v>9.9700000000000006</v>
      </c>
    </row>
    <row r="7" spans="1:39">
      <c r="A7" s="2" t="s">
        <v>3277</v>
      </c>
      <c r="B7" s="6">
        <v>0.11</v>
      </c>
      <c r="C7" s="21">
        <v>0.1305</v>
      </c>
      <c r="D7" s="22">
        <f t="shared" si="0"/>
        <v>-2.0500000000000004E-2</v>
      </c>
      <c r="E7" s="6">
        <v>0.11</v>
      </c>
      <c r="F7" s="21">
        <v>0.1305</v>
      </c>
      <c r="G7" s="22">
        <f t="shared" si="1"/>
        <v>-2.0500000000000004E-2</v>
      </c>
      <c r="H7" s="6">
        <v>0.12</v>
      </c>
      <c r="I7" s="21">
        <v>0.1305</v>
      </c>
      <c r="J7" s="22">
        <f t="shared" si="2"/>
        <v>-1.0500000000000009E-2</v>
      </c>
      <c r="K7" s="6">
        <v>0.11</v>
      </c>
      <c r="L7" s="21">
        <v>0.1305</v>
      </c>
      <c r="M7" s="22">
        <f t="shared" si="3"/>
        <v>-2.0500000000000004E-2</v>
      </c>
      <c r="N7" s="6">
        <v>0.08</v>
      </c>
      <c r="O7" s="21">
        <v>0.1305</v>
      </c>
      <c r="P7" s="22">
        <f t="shared" si="4"/>
        <v>-5.0500000000000003E-2</v>
      </c>
      <c r="Q7" s="6">
        <v>0.09</v>
      </c>
      <c r="R7" s="21">
        <v>0.1305</v>
      </c>
      <c r="S7" s="22">
        <f t="shared" si="5"/>
        <v>-4.0500000000000008E-2</v>
      </c>
      <c r="T7" s="6">
        <v>0.11</v>
      </c>
      <c r="U7" s="21">
        <v>0.1305</v>
      </c>
      <c r="V7" s="22">
        <f t="shared" si="6"/>
        <v>-2.0500000000000004E-2</v>
      </c>
      <c r="W7" s="6">
        <v>0.15</v>
      </c>
      <c r="X7" s="21">
        <v>0.1305</v>
      </c>
      <c r="Y7" s="22">
        <f t="shared" si="7"/>
        <v>1.949999999999999E-2</v>
      </c>
      <c r="Z7" s="6">
        <v>0.16</v>
      </c>
      <c r="AA7" s="21">
        <v>0.1305</v>
      </c>
      <c r="AB7" s="22">
        <f t="shared" si="8"/>
        <v>2.9499999999999998E-2</v>
      </c>
      <c r="AC7" s="6">
        <v>0.09</v>
      </c>
      <c r="AD7" s="21">
        <v>0.1305</v>
      </c>
      <c r="AE7" s="22">
        <f t="shared" si="9"/>
        <v>-4.0500000000000008E-2</v>
      </c>
      <c r="AF7" s="21">
        <f t="shared" si="10"/>
        <v>-1.7500000000000009E-2</v>
      </c>
      <c r="AG7" s="96">
        <v>838.99</v>
      </c>
      <c r="AH7" s="186">
        <f t="shared" si="11"/>
        <v>0.14328164999581594</v>
      </c>
      <c r="AI7" s="134">
        <f t="shared" si="12"/>
        <v>-2.5074288749267802E-3</v>
      </c>
      <c r="AJ7">
        <v>1317.87</v>
      </c>
      <c r="AK7" s="96">
        <v>0.67</v>
      </c>
      <c r="AL7" s="96">
        <v>7.97</v>
      </c>
    </row>
    <row r="8" spans="1:39">
      <c r="A8" s="2" t="s">
        <v>3278</v>
      </c>
      <c r="B8" s="6">
        <v>0.01</v>
      </c>
      <c r="C8" s="21">
        <v>0.1305</v>
      </c>
      <c r="D8" s="22">
        <f t="shared" si="0"/>
        <v>-0.12050000000000001</v>
      </c>
      <c r="E8" s="6">
        <v>0.05</v>
      </c>
      <c r="F8" s="21">
        <v>0.1305</v>
      </c>
      <c r="G8" s="22">
        <f t="shared" si="1"/>
        <v>-8.0500000000000002E-2</v>
      </c>
      <c r="H8" s="6">
        <v>0.05</v>
      </c>
      <c r="I8" s="21">
        <v>0.1305</v>
      </c>
      <c r="J8" s="22">
        <f t="shared" si="2"/>
        <v>-8.0500000000000002E-2</v>
      </c>
      <c r="K8" s="6">
        <v>-0.06</v>
      </c>
      <c r="L8" s="21">
        <v>0.1305</v>
      </c>
      <c r="M8" s="22">
        <f t="shared" si="3"/>
        <v>-0.1905</v>
      </c>
      <c r="N8" s="6">
        <v>-0.04</v>
      </c>
      <c r="O8" s="21">
        <v>0.1305</v>
      </c>
      <c r="P8" s="22">
        <f t="shared" si="4"/>
        <v>-0.17050000000000001</v>
      </c>
      <c r="Q8" s="6">
        <v>-0.05</v>
      </c>
      <c r="R8" s="21">
        <v>0.1305</v>
      </c>
      <c r="S8" s="22">
        <f t="shared" si="5"/>
        <v>-0.18049999999999999</v>
      </c>
      <c r="T8" s="6">
        <v>-0.03</v>
      </c>
      <c r="U8" s="21">
        <v>0.1305</v>
      </c>
      <c r="V8" s="22">
        <f t="shared" si="6"/>
        <v>-0.1605</v>
      </c>
      <c r="W8" s="6">
        <v>-0.02</v>
      </c>
      <c r="X8" s="21">
        <v>0.1305</v>
      </c>
      <c r="Y8" s="22">
        <f t="shared" si="7"/>
        <v>-0.15049999999999999</v>
      </c>
      <c r="Z8" s="6">
        <v>-0.06</v>
      </c>
      <c r="AA8" s="21">
        <v>0.1305</v>
      </c>
      <c r="AB8" s="22">
        <f t="shared" si="8"/>
        <v>-0.1905</v>
      </c>
      <c r="AC8" s="6">
        <v>-0.04</v>
      </c>
      <c r="AD8" s="21">
        <v>0.1305</v>
      </c>
      <c r="AE8" s="22">
        <f t="shared" si="9"/>
        <v>-0.17050000000000001</v>
      </c>
      <c r="AF8" s="21">
        <f t="shared" si="10"/>
        <v>-0.14950000000000002</v>
      </c>
      <c r="AG8" s="96">
        <v>802.98</v>
      </c>
      <c r="AH8" s="186">
        <f t="shared" si="11"/>
        <v>0.13713190778631484</v>
      </c>
      <c r="AI8" s="134">
        <f t="shared" si="12"/>
        <v>-2.0501220214054074E-2</v>
      </c>
      <c r="AJ8">
        <v>1254.26</v>
      </c>
      <c r="AK8" s="96">
        <v>10.41</v>
      </c>
      <c r="AL8" s="96">
        <v>-10.66</v>
      </c>
    </row>
    <row r="9" spans="1:39">
      <c r="A9" s="2" t="s">
        <v>3279</v>
      </c>
      <c r="B9" s="6">
        <v>0.2</v>
      </c>
      <c r="C9" s="21">
        <v>0.1305</v>
      </c>
      <c r="D9" s="22">
        <f t="shared" si="0"/>
        <v>6.9500000000000006E-2</v>
      </c>
      <c r="E9" s="6">
        <v>0.11</v>
      </c>
      <c r="F9" s="21">
        <v>0.1305</v>
      </c>
      <c r="G9" s="22">
        <f t="shared" si="1"/>
        <v>-2.0500000000000004E-2</v>
      </c>
      <c r="H9" s="6">
        <v>0.1</v>
      </c>
      <c r="I9" s="21">
        <v>0.1305</v>
      </c>
      <c r="J9" s="22">
        <f t="shared" si="2"/>
        <v>-3.0499999999999999E-2</v>
      </c>
      <c r="K9" s="6">
        <v>0.12</v>
      </c>
      <c r="L9" s="21">
        <v>0.1305</v>
      </c>
      <c r="M9" s="22">
        <f t="shared" si="3"/>
        <v>-1.0500000000000009E-2</v>
      </c>
      <c r="N9" s="6">
        <v>0.08</v>
      </c>
      <c r="O9" s="21">
        <v>0.1305</v>
      </c>
      <c r="P9" s="22">
        <f t="shared" si="4"/>
        <v>-5.0500000000000003E-2</v>
      </c>
      <c r="Q9" s="6">
        <v>0.09</v>
      </c>
      <c r="R9" s="21">
        <v>0.1305</v>
      </c>
      <c r="S9" s="22">
        <f t="shared" si="5"/>
        <v>-4.0500000000000008E-2</v>
      </c>
      <c r="T9" s="6">
        <v>0.1</v>
      </c>
      <c r="U9" s="21">
        <v>0.1305</v>
      </c>
      <c r="V9" s="22">
        <f t="shared" si="6"/>
        <v>-3.0499999999999999E-2</v>
      </c>
      <c r="W9" s="6">
        <v>0.13</v>
      </c>
      <c r="X9" s="21">
        <v>0.1305</v>
      </c>
      <c r="Y9" s="22">
        <f t="shared" si="7"/>
        <v>-5.0000000000000044E-4</v>
      </c>
      <c r="Z9" s="6">
        <v>0.12</v>
      </c>
      <c r="AA9" s="21">
        <v>0.1305</v>
      </c>
      <c r="AB9" s="22">
        <f t="shared" si="8"/>
        <v>-1.0500000000000009E-2</v>
      </c>
      <c r="AC9" s="6">
        <v>7.0000000000000007E-2</v>
      </c>
      <c r="AD9" s="21">
        <v>0.1305</v>
      </c>
      <c r="AE9" s="22">
        <f t="shared" si="9"/>
        <v>-6.0499999999999998E-2</v>
      </c>
      <c r="AF9" s="21">
        <f t="shared" si="10"/>
        <v>-1.8500000000000003E-2</v>
      </c>
      <c r="AG9" s="96">
        <v>295.25</v>
      </c>
      <c r="AH9" s="186">
        <f t="shared" si="11"/>
        <v>5.0422421198422697E-2</v>
      </c>
      <c r="AI9" s="134">
        <f t="shared" si="12"/>
        <v>-9.3281479217082006E-4</v>
      </c>
      <c r="AJ9">
        <v>423.49</v>
      </c>
      <c r="AK9" s="96">
        <v>0.26</v>
      </c>
      <c r="AL9" s="96">
        <v>-2.19</v>
      </c>
    </row>
    <row r="10" spans="1:39">
      <c r="A10" s="2" t="s">
        <v>3280</v>
      </c>
      <c r="B10" s="6">
        <v>0.02</v>
      </c>
      <c r="C10" s="21">
        <v>0.1305</v>
      </c>
      <c r="D10" s="22">
        <f t="shared" si="0"/>
        <v>-0.1105</v>
      </c>
      <c r="E10" s="6">
        <v>0.06</v>
      </c>
      <c r="F10" s="21">
        <v>0.1305</v>
      </c>
      <c r="G10" s="22">
        <f t="shared" si="1"/>
        <v>-7.0500000000000007E-2</v>
      </c>
      <c r="H10" s="6">
        <v>0.06</v>
      </c>
      <c r="I10" s="21">
        <v>0.1305</v>
      </c>
      <c r="J10" s="22">
        <f t="shared" si="2"/>
        <v>-7.0500000000000007E-2</v>
      </c>
      <c r="K10" s="6">
        <v>0.05</v>
      </c>
      <c r="L10" s="21">
        <v>0.1305</v>
      </c>
      <c r="M10" s="22">
        <f t="shared" si="3"/>
        <v>-8.0500000000000002E-2</v>
      </c>
      <c r="N10" s="6">
        <v>0.05</v>
      </c>
      <c r="O10" s="21">
        <v>0.1305</v>
      </c>
      <c r="P10" s="22">
        <f t="shared" si="4"/>
        <v>-8.0500000000000002E-2</v>
      </c>
      <c r="Q10" s="6">
        <v>0.05</v>
      </c>
      <c r="R10" s="21">
        <v>0.1305</v>
      </c>
      <c r="S10" s="22">
        <f t="shared" si="5"/>
        <v>-8.0500000000000002E-2</v>
      </c>
      <c r="T10" s="6">
        <v>0.05</v>
      </c>
      <c r="U10" s="21">
        <v>0.1305</v>
      </c>
      <c r="V10" s="22">
        <f t="shared" si="6"/>
        <v>-8.0500000000000002E-2</v>
      </c>
      <c r="W10" s="6">
        <v>0.05</v>
      </c>
      <c r="X10" s="21">
        <v>0.1305</v>
      </c>
      <c r="Y10" s="22">
        <f t="shared" si="7"/>
        <v>-8.0500000000000002E-2</v>
      </c>
      <c r="Z10" s="6">
        <v>0.06</v>
      </c>
      <c r="AA10" s="21">
        <v>0.1305</v>
      </c>
      <c r="AB10" s="22">
        <f t="shared" si="8"/>
        <v>-7.0500000000000007E-2</v>
      </c>
      <c r="AC10" s="6">
        <v>0.05</v>
      </c>
      <c r="AD10" s="21">
        <v>0.1305</v>
      </c>
      <c r="AE10" s="22">
        <f t="shared" si="9"/>
        <v>-8.0500000000000002E-2</v>
      </c>
      <c r="AF10" s="21">
        <f t="shared" si="10"/>
        <v>-8.0500000000000002E-2</v>
      </c>
      <c r="AG10" s="96">
        <v>358.64</v>
      </c>
      <c r="AH10" s="186">
        <f t="shared" si="11"/>
        <v>6.124808514344561E-2</v>
      </c>
      <c r="AI10" s="134">
        <f t="shared" si="12"/>
        <v>-4.9304708540473721E-3</v>
      </c>
      <c r="AJ10">
        <v>474.98</v>
      </c>
      <c r="AK10" s="96">
        <v>0.05</v>
      </c>
      <c r="AL10" s="96">
        <v>-7.17</v>
      </c>
    </row>
    <row r="11" spans="1:39">
      <c r="A11" s="2" t="s">
        <v>3281</v>
      </c>
      <c r="B11" s="6">
        <v>-5.8599999999999999E-2</v>
      </c>
      <c r="C11" s="21">
        <v>0.1305</v>
      </c>
      <c r="D11" s="22">
        <f t="shared" si="0"/>
        <v>-0.18909999999999999</v>
      </c>
      <c r="E11" s="6">
        <v>-0.1618</v>
      </c>
      <c r="F11" s="21">
        <v>0.1305</v>
      </c>
      <c r="G11" s="22">
        <f t="shared" si="1"/>
        <v>-0.2923</v>
      </c>
      <c r="H11" s="6">
        <v>-0.1464</v>
      </c>
      <c r="I11" s="21">
        <v>0.1305</v>
      </c>
      <c r="J11" s="22">
        <f t="shared" si="2"/>
        <v>-0.27690000000000003</v>
      </c>
      <c r="K11" s="6">
        <v>-0.13769999999999999</v>
      </c>
      <c r="L11" s="21">
        <v>0.1305</v>
      </c>
      <c r="M11" s="22">
        <f t="shared" si="3"/>
        <v>-0.26819999999999999</v>
      </c>
      <c r="N11" s="6">
        <v>-0.17449999999999999</v>
      </c>
      <c r="O11" s="21">
        <v>0.1305</v>
      </c>
      <c r="P11" s="22">
        <f t="shared" si="4"/>
        <v>-0.30499999999999999</v>
      </c>
      <c r="Q11" s="6">
        <v>-0.19370000000000001</v>
      </c>
      <c r="R11" s="21">
        <v>0.1305</v>
      </c>
      <c r="S11" s="22">
        <f t="shared" si="5"/>
        <v>-0.32420000000000004</v>
      </c>
      <c r="T11" s="6">
        <v>-0.21640000000000001</v>
      </c>
      <c r="U11" s="21">
        <v>0.1305</v>
      </c>
      <c r="V11" s="22">
        <f t="shared" si="6"/>
        <v>-0.34689999999999999</v>
      </c>
      <c r="W11" s="6">
        <v>-0.19470000000000001</v>
      </c>
      <c r="X11" s="21">
        <v>0.1305</v>
      </c>
      <c r="Y11" s="22">
        <f t="shared" si="7"/>
        <v>-0.32520000000000004</v>
      </c>
      <c r="Z11" s="6">
        <v>-0.1734</v>
      </c>
      <c r="AA11" s="21">
        <v>0.1305</v>
      </c>
      <c r="AB11" s="22">
        <f t="shared" si="8"/>
        <v>-0.3039</v>
      </c>
      <c r="AC11" s="6">
        <v>-0.18129999999999999</v>
      </c>
      <c r="AD11" s="21">
        <v>0.1305</v>
      </c>
      <c r="AE11" s="22">
        <f t="shared" si="9"/>
        <v>-0.31179999999999997</v>
      </c>
      <c r="AF11" s="21">
        <f t="shared" si="10"/>
        <v>-0.29435</v>
      </c>
      <c r="AG11" s="96">
        <v>26.07</v>
      </c>
      <c r="AH11" s="186">
        <f t="shared" si="11"/>
        <v>4.4522015940487037E-3</v>
      </c>
      <c r="AI11" s="134">
        <f t="shared" si="12"/>
        <v>-1.310505539208236E-3</v>
      </c>
      <c r="AJ11">
        <v>27.99</v>
      </c>
      <c r="AK11" s="96" t="s">
        <v>13</v>
      </c>
      <c r="AL11" s="96">
        <v>-15.32</v>
      </c>
    </row>
    <row r="12" spans="1:39">
      <c r="A12" s="213" t="s">
        <v>3282</v>
      </c>
      <c r="B12" s="6" t="s">
        <v>13</v>
      </c>
      <c r="C12" s="21">
        <v>0.1305</v>
      </c>
      <c r="D12" s="22" t="s">
        <v>13</v>
      </c>
      <c r="E12" s="6" t="s">
        <v>13</v>
      </c>
      <c r="F12" s="21">
        <v>0.1305</v>
      </c>
      <c r="G12" s="22" t="s">
        <v>13</v>
      </c>
      <c r="H12" s="6" t="s">
        <v>13</v>
      </c>
      <c r="I12" s="21">
        <v>0.1305</v>
      </c>
      <c r="J12" s="22" t="s">
        <v>13</v>
      </c>
      <c r="K12" s="6" t="s">
        <v>13</v>
      </c>
      <c r="L12" s="21">
        <v>0.1305</v>
      </c>
      <c r="M12" s="22" t="s">
        <v>13</v>
      </c>
      <c r="N12" s="6">
        <v>0.1</v>
      </c>
      <c r="O12" s="21">
        <v>0.1305</v>
      </c>
      <c r="P12" s="22">
        <f t="shared" si="4"/>
        <v>-3.0499999999999999E-2</v>
      </c>
      <c r="Q12" s="6">
        <v>0.16</v>
      </c>
      <c r="R12" s="21">
        <v>0.1305</v>
      </c>
      <c r="S12" s="22">
        <f t="shared" si="5"/>
        <v>2.9499999999999998E-2</v>
      </c>
      <c r="T12" s="6">
        <v>0.14000000000000001</v>
      </c>
      <c r="U12" s="21">
        <v>0.1305</v>
      </c>
      <c r="V12" s="22">
        <f t="shared" si="6"/>
        <v>9.5000000000000084E-3</v>
      </c>
      <c r="W12" s="6">
        <v>0.14000000000000001</v>
      </c>
      <c r="X12" s="21">
        <v>0.1305</v>
      </c>
      <c r="Y12" s="22">
        <f t="shared" si="7"/>
        <v>9.5000000000000084E-3</v>
      </c>
      <c r="Z12" s="6">
        <v>0.15</v>
      </c>
      <c r="AA12" s="21">
        <v>0.1305</v>
      </c>
      <c r="AB12" s="22">
        <f t="shared" si="8"/>
        <v>1.949999999999999E-2</v>
      </c>
      <c r="AC12" s="6">
        <v>7.0000000000000007E-2</v>
      </c>
      <c r="AD12" s="21">
        <v>0.1305</v>
      </c>
      <c r="AE12" s="22">
        <f t="shared" si="9"/>
        <v>-6.0499999999999998E-2</v>
      </c>
      <c r="AF12" s="21">
        <f t="shared" si="10"/>
        <v>-3.8333333333333323E-3</v>
      </c>
      <c r="AG12" s="96">
        <v>132.69999999999999</v>
      </c>
      <c r="AH12" s="186">
        <f t="shared" si="11"/>
        <v>2.2662337995023509E-2</v>
      </c>
      <c r="AI12" s="134">
        <f t="shared" si="12"/>
        <v>-8.68722956475901E-5</v>
      </c>
      <c r="AJ12">
        <v>187.34</v>
      </c>
      <c r="AK12" s="96">
        <v>0.93</v>
      </c>
      <c r="AL12" s="96" t="s">
        <v>13</v>
      </c>
    </row>
    <row r="13" spans="1:39">
      <c r="A13" s="2" t="s">
        <v>3283</v>
      </c>
      <c r="B13" s="6">
        <v>1.12E-2</v>
      </c>
      <c r="C13" s="21">
        <v>0.1305</v>
      </c>
      <c r="D13" s="22">
        <f t="shared" si="0"/>
        <v>-0.1193</v>
      </c>
      <c r="E13" s="6">
        <v>0.1389</v>
      </c>
      <c r="F13" s="21">
        <v>0.1305</v>
      </c>
      <c r="G13" s="22">
        <f t="shared" si="1"/>
        <v>8.3999999999999908E-3</v>
      </c>
      <c r="H13" s="6">
        <v>-8.2299999999999998E-2</v>
      </c>
      <c r="I13" s="21">
        <v>0.1305</v>
      </c>
      <c r="J13" s="22">
        <f t="shared" si="2"/>
        <v>-0.21279999999999999</v>
      </c>
      <c r="K13" s="6">
        <v>-0.1087</v>
      </c>
      <c r="L13" s="21">
        <v>0.1305</v>
      </c>
      <c r="M13" s="22">
        <f t="shared" si="3"/>
        <v>-0.23920000000000002</v>
      </c>
      <c r="N13" s="6">
        <v>-6.9500000000000006E-2</v>
      </c>
      <c r="O13" s="21">
        <v>0.1305</v>
      </c>
      <c r="P13" s="22">
        <f t="shared" si="4"/>
        <v>-0.2</v>
      </c>
      <c r="Q13" s="6">
        <v>-6.3399999999999998E-2</v>
      </c>
      <c r="R13" s="21">
        <v>0.1305</v>
      </c>
      <c r="S13" s="22">
        <f t="shared" si="5"/>
        <v>-0.19390000000000002</v>
      </c>
      <c r="T13" s="6">
        <v>-9.4700000000000006E-2</v>
      </c>
      <c r="U13" s="21">
        <v>0.1305</v>
      </c>
      <c r="V13" s="22">
        <f t="shared" si="6"/>
        <v>-0.22520000000000001</v>
      </c>
      <c r="W13" s="6">
        <v>1.01E-2</v>
      </c>
      <c r="X13" s="21">
        <v>0.1305</v>
      </c>
      <c r="Y13" s="22">
        <f t="shared" si="7"/>
        <v>-0.12040000000000001</v>
      </c>
      <c r="Z13" s="6">
        <v>-0.1386</v>
      </c>
      <c r="AA13" s="21">
        <v>0.1305</v>
      </c>
      <c r="AB13" s="22">
        <f t="shared" si="8"/>
        <v>-0.26910000000000001</v>
      </c>
      <c r="AC13" s="6" t="s">
        <v>13</v>
      </c>
      <c r="AD13" s="21">
        <v>0.1305</v>
      </c>
      <c r="AE13" s="22" t="s">
        <v>13</v>
      </c>
      <c r="AF13" s="21">
        <f t="shared" si="10"/>
        <v>-0.17461111111111111</v>
      </c>
      <c r="AG13" s="96">
        <v>-234.76</v>
      </c>
      <c r="AH13" s="186">
        <f t="shared" si="11"/>
        <v>-4.0092015581851694E-2</v>
      </c>
      <c r="AI13" s="134">
        <f t="shared" si="12"/>
        <v>7.0005113874311038E-3</v>
      </c>
      <c r="AJ13">
        <v>163.75</v>
      </c>
      <c r="AK13" s="96" t="s">
        <v>13</v>
      </c>
      <c r="AL13" s="96">
        <v>-37.020000000000003</v>
      </c>
    </row>
    <row r="14" spans="1:39">
      <c r="A14" s="103"/>
      <c r="B14" s="113"/>
      <c r="C14" s="103"/>
      <c r="D14" s="121"/>
      <c r="E14" s="113"/>
      <c r="F14" s="103"/>
      <c r="G14" s="121"/>
      <c r="H14" s="113"/>
      <c r="I14" s="103"/>
      <c r="J14" s="121"/>
      <c r="K14" s="113"/>
      <c r="L14" s="103"/>
      <c r="M14" s="121"/>
      <c r="N14" s="113"/>
      <c r="O14" s="103"/>
      <c r="P14" s="121"/>
      <c r="Q14" s="113"/>
      <c r="R14" s="103"/>
      <c r="S14" s="121"/>
      <c r="T14" s="113"/>
      <c r="U14" s="103"/>
      <c r="V14" s="121"/>
      <c r="W14" s="113"/>
      <c r="X14" s="103"/>
      <c r="Y14" s="121"/>
      <c r="Z14" s="113"/>
      <c r="AA14" s="103"/>
      <c r="AB14" s="121"/>
      <c r="AC14" s="113"/>
      <c r="AD14" s="103"/>
      <c r="AE14" s="121"/>
      <c r="AF14" s="246">
        <f>AVERAGE(AF4:AF13)</f>
        <v>-3.2929444444444456E-2</v>
      </c>
      <c r="AG14" s="114">
        <f>SUM(AG4:AG13)</f>
        <v>5855.5299999999988</v>
      </c>
      <c r="AH14" s="244"/>
      <c r="AI14" s="38">
        <f>SUM(AI4:AI13)</f>
        <v>6.3175976659860217E-2</v>
      </c>
      <c r="AJ14" s="244">
        <f>SUM(AJ4:AJ13)</f>
        <v>9069.3700000000008</v>
      </c>
      <c r="AK14" s="114"/>
      <c r="AL14" s="108"/>
      <c r="AM14" s="179">
        <f>MEDIAN(AF4:AF13)</f>
        <v>-1.8000000000000006E-2</v>
      </c>
    </row>
    <row r="15" spans="1:39">
      <c r="B15" s="2"/>
      <c r="C15" s="3"/>
      <c r="D15" s="4"/>
      <c r="E15" s="2"/>
      <c r="F15" s="3"/>
      <c r="G15" s="4"/>
      <c r="H15" s="2"/>
      <c r="I15" s="3"/>
      <c r="J15" s="4"/>
      <c r="K15" s="2"/>
      <c r="L15" s="3"/>
      <c r="M15" s="4"/>
      <c r="N15" s="2"/>
      <c r="O15" s="3"/>
      <c r="P15" s="4"/>
      <c r="Q15" s="2"/>
      <c r="R15" s="3"/>
      <c r="S15" s="4"/>
      <c r="T15" s="2"/>
      <c r="U15" s="3"/>
      <c r="V15" s="4"/>
      <c r="W15" s="2"/>
      <c r="X15" s="3"/>
      <c r="Y15" s="4"/>
      <c r="Z15" s="2"/>
      <c r="AA15" s="3"/>
      <c r="AB15" s="4"/>
      <c r="AC15" s="2"/>
      <c r="AD15" s="3"/>
      <c r="AE15" s="4"/>
      <c r="AG15" s="96"/>
      <c r="AI15" s="96"/>
      <c r="AK15" s="96"/>
      <c r="AL15" s="96"/>
    </row>
    <row r="16" spans="1:39">
      <c r="A16" s="199" t="s">
        <v>3284</v>
      </c>
      <c r="B16" s="3"/>
      <c r="C16" s="3"/>
      <c r="D16" s="4"/>
      <c r="E16" s="2"/>
      <c r="F16" s="3"/>
      <c r="G16" s="4"/>
      <c r="H16" s="2"/>
      <c r="I16" s="3"/>
      <c r="J16" s="4"/>
      <c r="K16" s="2"/>
      <c r="L16" s="3"/>
      <c r="M16" s="4"/>
      <c r="N16" s="2"/>
      <c r="O16" s="3"/>
      <c r="P16" s="4"/>
      <c r="Q16" s="2"/>
      <c r="R16" s="3"/>
      <c r="S16" s="4"/>
      <c r="T16" s="2"/>
      <c r="U16" s="3"/>
      <c r="V16" s="4"/>
      <c r="W16" s="2"/>
      <c r="X16" s="3"/>
      <c r="Y16" s="4"/>
      <c r="Z16" s="2"/>
      <c r="AA16" s="3"/>
      <c r="AB16" s="4"/>
      <c r="AC16" s="2"/>
      <c r="AD16" s="3"/>
      <c r="AE16" s="4"/>
      <c r="AG16" s="96"/>
      <c r="AI16" s="96"/>
      <c r="AK16" s="96"/>
      <c r="AL16" s="96"/>
    </row>
    <row r="17" spans="1:39">
      <c r="A17" s="2" t="s">
        <v>3285</v>
      </c>
      <c r="B17" s="202">
        <v>0.11</v>
      </c>
      <c r="C17" s="198">
        <v>0.1305</v>
      </c>
      <c r="D17" s="189">
        <f t="shared" ref="D17:D22" si="13">B17-C17</f>
        <v>-2.0500000000000004E-2</v>
      </c>
      <c r="E17" s="202">
        <v>0.12</v>
      </c>
      <c r="F17" s="198">
        <v>0.1305</v>
      </c>
      <c r="G17" s="189">
        <f t="shared" ref="G17:G22" si="14">E17-F17</f>
        <v>-1.0500000000000009E-2</v>
      </c>
      <c r="H17" s="202">
        <v>0.11</v>
      </c>
      <c r="I17" s="198">
        <v>0.1305</v>
      </c>
      <c r="J17" s="189">
        <f t="shared" ref="J17:J22" si="15">H17-I17</f>
        <v>-2.0500000000000004E-2</v>
      </c>
      <c r="K17" s="202">
        <v>0.1</v>
      </c>
      <c r="L17" s="198">
        <v>0.1305</v>
      </c>
      <c r="M17" s="189">
        <f t="shared" ref="M17:M22" si="16">K17-L17</f>
        <v>-3.0499999999999999E-2</v>
      </c>
      <c r="N17" s="202">
        <v>0.1</v>
      </c>
      <c r="O17" s="198">
        <v>0.1305</v>
      </c>
      <c r="P17" s="189">
        <f t="shared" ref="P17:P22" si="17">N17-O17</f>
        <v>-3.0499999999999999E-2</v>
      </c>
      <c r="Q17" s="202">
        <v>0.09</v>
      </c>
      <c r="R17" s="198">
        <v>0.1305</v>
      </c>
      <c r="S17" s="189">
        <f t="shared" ref="S17:S22" si="18">Q17-R17</f>
        <v>-4.0500000000000008E-2</v>
      </c>
      <c r="T17" s="202">
        <v>0.1</v>
      </c>
      <c r="U17" s="198">
        <v>0.1305</v>
      </c>
      <c r="V17" s="189">
        <f t="shared" ref="V17:V22" si="19">T17-U17</f>
        <v>-3.0499999999999999E-2</v>
      </c>
      <c r="W17" s="202">
        <v>0.1</v>
      </c>
      <c r="X17" s="198">
        <v>0.1305</v>
      </c>
      <c r="Y17" s="189">
        <f t="shared" ref="Y17:Y22" si="20">W17-X17</f>
        <v>-3.0499999999999999E-2</v>
      </c>
      <c r="Z17" s="202">
        <v>0.11</v>
      </c>
      <c r="AA17" s="198">
        <v>0.1305</v>
      </c>
      <c r="AB17" s="189">
        <f t="shared" ref="AB17:AB22" si="21">Z17-AA17</f>
        <v>-2.0500000000000004E-2</v>
      </c>
      <c r="AC17" s="202">
        <v>0.12</v>
      </c>
      <c r="AD17" s="198">
        <v>0.1305</v>
      </c>
      <c r="AE17" s="189">
        <f t="shared" ref="AE17:AE22" si="22">AC17-AD17</f>
        <v>-1.0500000000000009E-2</v>
      </c>
      <c r="AF17" s="21">
        <f t="shared" ref="AF17:AF22" si="23">AVERAGE(D17,G17,J17,M17,P17,S17,V17,Y17,AB17,AE17)</f>
        <v>-2.4500000000000004E-2</v>
      </c>
      <c r="AG17" s="96">
        <v>744748</v>
      </c>
      <c r="AH17" s="186">
        <f>AG17/$AG$23</f>
        <v>0.6615343131996716</v>
      </c>
      <c r="AI17" s="134">
        <f>AH17*AF17</f>
        <v>-1.6207590673391958E-2</v>
      </c>
      <c r="AJ17">
        <v>1165915</v>
      </c>
      <c r="AK17" s="96">
        <v>0.64</v>
      </c>
      <c r="AL17" s="96">
        <v>11.11</v>
      </c>
    </row>
    <row r="18" spans="1:39">
      <c r="A18" s="2" t="s">
        <v>3286</v>
      </c>
      <c r="B18" s="202">
        <v>0.18</v>
      </c>
      <c r="C18" s="198">
        <v>0.1305</v>
      </c>
      <c r="D18" s="189">
        <f t="shared" si="13"/>
        <v>4.9499999999999988E-2</v>
      </c>
      <c r="E18" s="202">
        <v>0.12</v>
      </c>
      <c r="F18" s="198">
        <v>0.1305</v>
      </c>
      <c r="G18" s="189">
        <f t="shared" si="14"/>
        <v>-1.0500000000000009E-2</v>
      </c>
      <c r="H18" s="202">
        <v>0.14000000000000001</v>
      </c>
      <c r="I18" s="198">
        <v>0.1305</v>
      </c>
      <c r="J18" s="189">
        <f t="shared" si="15"/>
        <v>9.5000000000000084E-3</v>
      </c>
      <c r="K18" s="202">
        <v>0.08</v>
      </c>
      <c r="L18" s="198">
        <v>0.1305</v>
      </c>
      <c r="M18" s="189">
        <f t="shared" si="16"/>
        <v>-5.0500000000000003E-2</v>
      </c>
      <c r="N18" s="202">
        <v>0.09</v>
      </c>
      <c r="O18" s="198">
        <v>0.1305</v>
      </c>
      <c r="P18" s="189">
        <f t="shared" si="17"/>
        <v>-4.0500000000000008E-2</v>
      </c>
      <c r="Q18" s="202">
        <v>0.06</v>
      </c>
      <c r="R18" s="198">
        <v>0.1305</v>
      </c>
      <c r="S18" s="189">
        <f t="shared" si="18"/>
        <v>-7.0500000000000007E-2</v>
      </c>
      <c r="T18" s="202">
        <v>0.14000000000000001</v>
      </c>
      <c r="U18" s="198">
        <v>0.1305</v>
      </c>
      <c r="V18" s="189">
        <f t="shared" si="19"/>
        <v>9.5000000000000084E-3</v>
      </c>
      <c r="W18" s="202">
        <v>0.2</v>
      </c>
      <c r="X18" s="198">
        <v>0.1305</v>
      </c>
      <c r="Y18" s="189">
        <f t="shared" si="20"/>
        <v>6.9500000000000006E-2</v>
      </c>
      <c r="Z18" s="202">
        <v>0.22</v>
      </c>
      <c r="AA18" s="198">
        <v>0.1305</v>
      </c>
      <c r="AB18" s="189">
        <f t="shared" si="21"/>
        <v>8.9499999999999996E-2</v>
      </c>
      <c r="AC18" s="202">
        <v>0.16</v>
      </c>
      <c r="AD18" s="198">
        <v>0.1305</v>
      </c>
      <c r="AE18" s="189">
        <f t="shared" si="22"/>
        <v>2.9499999999999998E-2</v>
      </c>
      <c r="AF18" s="21">
        <f t="shared" si="23"/>
        <v>8.4999999999999971E-3</v>
      </c>
      <c r="AG18" s="96">
        <v>201014.71</v>
      </c>
      <c r="AH18" s="186">
        <f t="shared" ref="AH18:AH22" si="24">AG18/$AG$23</f>
        <v>0.17855452867665458</v>
      </c>
      <c r="AI18" s="134">
        <f t="shared" ref="AI18:AI22" si="25">AH18*AF18</f>
        <v>1.5177134937515635E-3</v>
      </c>
      <c r="AJ18">
        <v>333634.74</v>
      </c>
      <c r="AK18" s="96">
        <v>0.78</v>
      </c>
      <c r="AL18" s="96">
        <v>-0.64</v>
      </c>
    </row>
    <row r="19" spans="1:39">
      <c r="A19" s="2" t="s">
        <v>3287</v>
      </c>
      <c r="B19" s="202">
        <v>0.1</v>
      </c>
      <c r="C19" s="198">
        <v>0.1305</v>
      </c>
      <c r="D19" s="189">
        <f t="shared" si="13"/>
        <v>-3.0499999999999999E-2</v>
      </c>
      <c r="E19" s="202">
        <v>0.11</v>
      </c>
      <c r="F19" s="198">
        <v>0.1305</v>
      </c>
      <c r="G19" s="189">
        <f t="shared" si="14"/>
        <v>-2.0500000000000004E-2</v>
      </c>
      <c r="H19" s="202">
        <v>0.09</v>
      </c>
      <c r="I19" s="198">
        <v>0.1305</v>
      </c>
      <c r="J19" s="189">
        <f t="shared" si="15"/>
        <v>-4.0500000000000008E-2</v>
      </c>
      <c r="K19" s="202">
        <v>0.12</v>
      </c>
      <c r="L19" s="198">
        <v>0.1305</v>
      </c>
      <c r="M19" s="189">
        <f t="shared" si="16"/>
        <v>-1.0500000000000009E-2</v>
      </c>
      <c r="N19" s="202">
        <v>0.16</v>
      </c>
      <c r="O19" s="198">
        <v>0.1305</v>
      </c>
      <c r="P19" s="189">
        <f t="shared" si="17"/>
        <v>2.9499999999999998E-2</v>
      </c>
      <c r="Q19" s="202">
        <v>0.18</v>
      </c>
      <c r="R19" s="198">
        <v>0.1305</v>
      </c>
      <c r="S19" s="189">
        <f t="shared" si="18"/>
        <v>4.9499999999999988E-2</v>
      </c>
      <c r="T19" s="202">
        <v>0.26</v>
      </c>
      <c r="U19" s="198">
        <v>0.1305</v>
      </c>
      <c r="V19" s="189">
        <f t="shared" si="19"/>
        <v>0.1295</v>
      </c>
      <c r="W19" s="202">
        <v>0.24</v>
      </c>
      <c r="X19" s="198">
        <v>0.1305</v>
      </c>
      <c r="Y19" s="189">
        <f t="shared" si="20"/>
        <v>0.10949999999999999</v>
      </c>
      <c r="Z19" s="202">
        <v>0.22</v>
      </c>
      <c r="AA19" s="198">
        <v>0.1305</v>
      </c>
      <c r="AB19" s="189">
        <f t="shared" si="21"/>
        <v>8.9499999999999996E-2</v>
      </c>
      <c r="AC19" s="202">
        <v>0.18</v>
      </c>
      <c r="AD19" s="198">
        <v>0.1305</v>
      </c>
      <c r="AE19" s="189">
        <f t="shared" si="22"/>
        <v>4.9499999999999988E-2</v>
      </c>
      <c r="AF19" s="21">
        <f t="shared" si="23"/>
        <v>3.5499999999999997E-2</v>
      </c>
      <c r="AG19" s="96">
        <v>86395.3</v>
      </c>
      <c r="AH19" s="186">
        <f t="shared" si="24"/>
        <v>7.674200595259012E-2</v>
      </c>
      <c r="AI19" s="134">
        <f t="shared" si="25"/>
        <v>2.7243412113169491E-3</v>
      </c>
      <c r="AJ19">
        <v>144996.66</v>
      </c>
      <c r="AK19" s="96">
        <v>1.1299999999999999</v>
      </c>
      <c r="AL19" s="96">
        <v>13.5</v>
      </c>
    </row>
    <row r="20" spans="1:39">
      <c r="A20" s="2" t="s">
        <v>3288</v>
      </c>
      <c r="B20" s="202">
        <v>0.1</v>
      </c>
      <c r="C20" s="198">
        <v>0.1305</v>
      </c>
      <c r="D20" s="189">
        <f t="shared" si="13"/>
        <v>-3.0499999999999999E-2</v>
      </c>
      <c r="E20" s="202">
        <v>0.09</v>
      </c>
      <c r="F20" s="198">
        <v>0.1305</v>
      </c>
      <c r="G20" s="189">
        <f t="shared" si="14"/>
        <v>-4.0500000000000008E-2</v>
      </c>
      <c r="H20" s="202">
        <v>7.0000000000000007E-2</v>
      </c>
      <c r="I20" s="198">
        <v>0.1305</v>
      </c>
      <c r="J20" s="189">
        <f t="shared" si="15"/>
        <v>-6.0499999999999998E-2</v>
      </c>
      <c r="K20" s="202">
        <v>0.04</v>
      </c>
      <c r="L20" s="198">
        <v>0.1305</v>
      </c>
      <c r="M20" s="189">
        <f t="shared" si="16"/>
        <v>-9.0499999999999997E-2</v>
      </c>
      <c r="N20" s="202">
        <v>0.06</v>
      </c>
      <c r="O20" s="198">
        <v>0.1305</v>
      </c>
      <c r="P20" s="189">
        <f t="shared" si="17"/>
        <v>-7.0500000000000007E-2</v>
      </c>
      <c r="Q20" s="202">
        <v>7.0000000000000007E-2</v>
      </c>
      <c r="R20" s="198">
        <v>0.1305</v>
      </c>
      <c r="S20" s="189">
        <f t="shared" si="18"/>
        <v>-6.0499999999999998E-2</v>
      </c>
      <c r="T20" s="202">
        <v>0.17</v>
      </c>
      <c r="U20" s="198">
        <v>0.1305</v>
      </c>
      <c r="V20" s="189">
        <f t="shared" si="19"/>
        <v>3.9500000000000007E-2</v>
      </c>
      <c r="W20" s="202">
        <v>0.28999999999999998</v>
      </c>
      <c r="X20" s="198">
        <v>0.1305</v>
      </c>
      <c r="Y20" s="189">
        <f t="shared" si="20"/>
        <v>0.15949999999999998</v>
      </c>
      <c r="Z20" s="202">
        <v>0.24</v>
      </c>
      <c r="AA20" s="198">
        <v>0.1305</v>
      </c>
      <c r="AB20" s="189">
        <f t="shared" si="21"/>
        <v>0.10949999999999999</v>
      </c>
      <c r="AC20" s="202">
        <v>0.2</v>
      </c>
      <c r="AD20" s="198">
        <v>0.1305</v>
      </c>
      <c r="AE20" s="189">
        <f t="shared" si="22"/>
        <v>6.9500000000000006E-2</v>
      </c>
      <c r="AF20" s="21">
        <f t="shared" si="23"/>
        <v>2.4999999999999966E-3</v>
      </c>
      <c r="AG20" s="96">
        <v>58554.239999999998</v>
      </c>
      <c r="AH20" s="186">
        <f t="shared" si="24"/>
        <v>5.2011739465334231E-2</v>
      </c>
      <c r="AI20" s="134">
        <f t="shared" si="25"/>
        <v>1.3002934866333541E-4</v>
      </c>
      <c r="AJ20">
        <v>111830.12</v>
      </c>
      <c r="AK20" s="96">
        <v>0.94</v>
      </c>
      <c r="AL20" s="96">
        <v>9.08</v>
      </c>
    </row>
    <row r="21" spans="1:39">
      <c r="A21" s="2" t="s">
        <v>3289</v>
      </c>
      <c r="B21" s="202">
        <v>0.26</v>
      </c>
      <c r="C21" s="198">
        <v>0.1305</v>
      </c>
      <c r="D21" s="189">
        <f t="shared" si="13"/>
        <v>0.1295</v>
      </c>
      <c r="E21" s="202">
        <v>0.25</v>
      </c>
      <c r="F21" s="198">
        <v>0.1305</v>
      </c>
      <c r="G21" s="189">
        <f t="shared" si="14"/>
        <v>0.1195</v>
      </c>
      <c r="H21" s="202">
        <v>0.15</v>
      </c>
      <c r="I21" s="198">
        <v>0.1305</v>
      </c>
      <c r="J21" s="189">
        <f t="shared" si="15"/>
        <v>1.949999999999999E-2</v>
      </c>
      <c r="K21" s="202">
        <v>-0.01</v>
      </c>
      <c r="L21" s="198">
        <v>0.1305</v>
      </c>
      <c r="M21" s="189">
        <f t="shared" si="16"/>
        <v>-0.14050000000000001</v>
      </c>
      <c r="N21" s="202">
        <v>0.04</v>
      </c>
      <c r="O21" s="198">
        <v>0.1305</v>
      </c>
      <c r="P21" s="189">
        <f t="shared" si="17"/>
        <v>-9.0499999999999997E-2</v>
      </c>
      <c r="Q21" s="202">
        <v>-0.1</v>
      </c>
      <c r="R21" s="198">
        <v>0.1305</v>
      </c>
      <c r="S21" s="189">
        <f t="shared" si="18"/>
        <v>-0.23050000000000001</v>
      </c>
      <c r="T21" s="202">
        <v>0.08</v>
      </c>
      <c r="U21" s="198">
        <v>0.1305</v>
      </c>
      <c r="V21" s="189">
        <f t="shared" si="19"/>
        <v>-5.0500000000000003E-2</v>
      </c>
      <c r="W21" s="202">
        <v>0.2</v>
      </c>
      <c r="X21" s="198">
        <v>0.1305</v>
      </c>
      <c r="Y21" s="189">
        <f t="shared" si="20"/>
        <v>6.9500000000000006E-2</v>
      </c>
      <c r="Z21" s="202">
        <v>0.15</v>
      </c>
      <c r="AA21" s="198">
        <v>0.1305</v>
      </c>
      <c r="AB21" s="189">
        <f t="shared" si="21"/>
        <v>1.949999999999999E-2</v>
      </c>
      <c r="AC21" s="202">
        <v>7.0000000000000007E-2</v>
      </c>
      <c r="AD21" s="198">
        <v>0.1305</v>
      </c>
      <c r="AE21" s="189">
        <f t="shared" si="22"/>
        <v>-6.0499999999999998E-2</v>
      </c>
      <c r="AF21" s="21">
        <f t="shared" si="23"/>
        <v>-2.1500000000000005E-2</v>
      </c>
      <c r="AG21" s="96">
        <v>25198.94</v>
      </c>
      <c r="AH21" s="186">
        <f t="shared" si="24"/>
        <v>2.2383361172181371E-2</v>
      </c>
      <c r="AI21" s="134">
        <f t="shared" si="25"/>
        <v>-4.8124226520189961E-4</v>
      </c>
      <c r="AJ21">
        <v>32734.47</v>
      </c>
      <c r="AK21" s="96">
        <v>2</v>
      </c>
      <c r="AL21" s="96">
        <v>-8.52</v>
      </c>
    </row>
    <row r="22" spans="1:39">
      <c r="A22" s="2" t="s">
        <v>3290</v>
      </c>
      <c r="B22" s="202">
        <v>0.14000000000000001</v>
      </c>
      <c r="C22" s="198">
        <v>0.1305</v>
      </c>
      <c r="D22" s="189">
        <f t="shared" si="13"/>
        <v>9.5000000000000084E-3</v>
      </c>
      <c r="E22" s="202">
        <v>0.13</v>
      </c>
      <c r="F22" s="198">
        <v>0.1305</v>
      </c>
      <c r="G22" s="189">
        <f t="shared" si="14"/>
        <v>-5.0000000000000044E-4</v>
      </c>
      <c r="H22" s="202">
        <v>0.01</v>
      </c>
      <c r="I22" s="198">
        <v>0.1305</v>
      </c>
      <c r="J22" s="189">
        <f t="shared" si="15"/>
        <v>-0.12050000000000001</v>
      </c>
      <c r="K22" s="202">
        <v>-0.16</v>
      </c>
      <c r="L22" s="198">
        <v>0.1305</v>
      </c>
      <c r="M22" s="189">
        <f t="shared" si="16"/>
        <v>-0.29049999999999998</v>
      </c>
      <c r="N22" s="202">
        <v>0.03</v>
      </c>
      <c r="O22" s="198">
        <v>0.1305</v>
      </c>
      <c r="P22" s="189">
        <f t="shared" si="17"/>
        <v>-0.10050000000000001</v>
      </c>
      <c r="Q22" s="202">
        <v>-0.05</v>
      </c>
      <c r="R22" s="198">
        <v>0.1305</v>
      </c>
      <c r="S22" s="189">
        <f t="shared" si="18"/>
        <v>-0.18049999999999999</v>
      </c>
      <c r="T22" s="202">
        <v>0.16</v>
      </c>
      <c r="U22" s="198">
        <v>0.1305</v>
      </c>
      <c r="V22" s="189">
        <f t="shared" si="19"/>
        <v>2.9499999999999998E-2</v>
      </c>
      <c r="W22" s="202">
        <v>0.21</v>
      </c>
      <c r="X22" s="198">
        <v>0.1305</v>
      </c>
      <c r="Y22" s="189">
        <f t="shared" si="20"/>
        <v>7.9499999999999987E-2</v>
      </c>
      <c r="Z22" s="202">
        <v>0.21</v>
      </c>
      <c r="AA22" s="198">
        <v>0.1305</v>
      </c>
      <c r="AB22" s="189">
        <f t="shared" si="21"/>
        <v>7.9499999999999987E-2</v>
      </c>
      <c r="AC22" s="202">
        <v>0.01</v>
      </c>
      <c r="AD22" s="198">
        <v>0.1305</v>
      </c>
      <c r="AE22" s="189">
        <f t="shared" si="22"/>
        <v>-0.12050000000000001</v>
      </c>
      <c r="AF22" s="21">
        <f t="shared" si="23"/>
        <v>-6.1499999999999999E-2</v>
      </c>
      <c r="AG22" s="96">
        <v>9877.73</v>
      </c>
      <c r="AH22" s="186">
        <f t="shared" si="24"/>
        <v>8.7740515335681217E-3</v>
      </c>
      <c r="AI22" s="134">
        <f t="shared" si="25"/>
        <v>-5.3960416931443948E-4</v>
      </c>
      <c r="AJ22">
        <v>12668.93</v>
      </c>
      <c r="AK22" s="96">
        <v>7.28</v>
      </c>
      <c r="AL22" s="96">
        <v>-14.37</v>
      </c>
    </row>
    <row r="23" spans="1:39">
      <c r="A23" s="103"/>
      <c r="B23" s="113"/>
      <c r="C23" s="103"/>
      <c r="D23" s="121"/>
      <c r="E23" s="113"/>
      <c r="F23" s="103"/>
      <c r="G23" s="121"/>
      <c r="H23" s="113"/>
      <c r="I23" s="103"/>
      <c r="J23" s="121"/>
      <c r="K23" s="113"/>
      <c r="L23" s="103"/>
      <c r="M23" s="121"/>
      <c r="N23" s="113"/>
      <c r="O23" s="103"/>
      <c r="P23" s="121"/>
      <c r="Q23" s="113"/>
      <c r="R23" s="103"/>
      <c r="S23" s="121"/>
      <c r="T23" s="113"/>
      <c r="U23" s="103"/>
      <c r="V23" s="121"/>
      <c r="W23" s="113"/>
      <c r="X23" s="103"/>
      <c r="Y23" s="121"/>
      <c r="Z23" s="113"/>
      <c r="AA23" s="103"/>
      <c r="AB23" s="121"/>
      <c r="AC23" s="113"/>
      <c r="AD23" s="103"/>
      <c r="AE23" s="121"/>
      <c r="AF23" s="256">
        <f>AVERAGE(AF17:AF22)</f>
        <v>-1.0166666666666669E-2</v>
      </c>
      <c r="AG23" s="114">
        <f>SUM(AG17:AG22)</f>
        <v>1125788.92</v>
      </c>
      <c r="AH23" s="244"/>
      <c r="AI23" s="38">
        <f>SUM(AI17:AI22)</f>
        <v>-1.2856353054176451E-2</v>
      </c>
      <c r="AJ23" s="244">
        <f>SUM(AJ17:AJ22)</f>
        <v>1801779.92</v>
      </c>
      <c r="AK23" s="108"/>
      <c r="AL23" s="108"/>
      <c r="AM23" s="179">
        <f>MEDIAN(AF17:AF22)</f>
        <v>-9.500000000000005E-3</v>
      </c>
    </row>
    <row r="24" spans="1:39">
      <c r="A24" s="3"/>
      <c r="B24" s="2"/>
      <c r="C24" s="3"/>
      <c r="D24" s="4"/>
      <c r="E24" s="2"/>
      <c r="F24" s="3"/>
      <c r="G24" s="4"/>
      <c r="H24" s="2"/>
      <c r="I24" s="3"/>
      <c r="J24" s="4"/>
      <c r="K24" s="2"/>
      <c r="L24" s="3"/>
      <c r="M24" s="4"/>
      <c r="N24" s="2"/>
      <c r="O24" s="3"/>
      <c r="P24" s="4"/>
      <c r="Q24" s="2"/>
      <c r="R24" s="3"/>
      <c r="S24" s="4"/>
      <c r="T24" s="2"/>
      <c r="U24" s="3"/>
      <c r="V24" s="4"/>
      <c r="W24" s="2"/>
      <c r="X24" s="3"/>
      <c r="Y24" s="4"/>
      <c r="Z24" s="2"/>
      <c r="AA24" s="3"/>
      <c r="AB24" s="4"/>
      <c r="AC24" s="2"/>
      <c r="AD24" s="3"/>
      <c r="AE24" s="4"/>
      <c r="AF24" s="3"/>
      <c r="AG24" s="96"/>
      <c r="AI24" s="96"/>
      <c r="AK24" s="96"/>
      <c r="AL24" s="96"/>
    </row>
    <row r="25" spans="1:39">
      <c r="A25" s="199" t="s">
        <v>3291</v>
      </c>
      <c r="B25" s="2"/>
      <c r="C25" s="3"/>
      <c r="D25" s="4"/>
      <c r="E25" s="2"/>
      <c r="F25" s="3"/>
      <c r="G25" s="4"/>
      <c r="H25" s="2"/>
      <c r="I25" s="3"/>
      <c r="J25" s="4"/>
      <c r="K25" s="2"/>
      <c r="L25" s="3"/>
      <c r="M25" s="4"/>
      <c r="N25" s="2"/>
      <c r="O25" s="3"/>
      <c r="P25" s="4"/>
      <c r="Q25" s="2"/>
      <c r="R25" s="3"/>
      <c r="S25" s="4"/>
      <c r="T25" s="2"/>
      <c r="U25" s="3"/>
      <c r="V25" s="4"/>
      <c r="W25" s="2"/>
      <c r="X25" s="3"/>
      <c r="Y25" s="4"/>
      <c r="Z25" s="2"/>
      <c r="AA25" s="3"/>
      <c r="AB25" s="4"/>
      <c r="AC25" s="2"/>
      <c r="AD25" s="3"/>
      <c r="AE25" s="4"/>
      <c r="AF25" s="3"/>
      <c r="AG25" s="96"/>
      <c r="AI25" s="96"/>
      <c r="AK25" s="96"/>
      <c r="AL25" s="96"/>
    </row>
    <row r="26" spans="1:39">
      <c r="A26" s="3" t="s">
        <v>3292</v>
      </c>
      <c r="B26" s="2" t="s">
        <v>13</v>
      </c>
      <c r="C26" s="21">
        <v>0.1305</v>
      </c>
      <c r="D26" s="22" t="s">
        <v>13</v>
      </c>
      <c r="E26" s="2" t="s">
        <v>13</v>
      </c>
      <c r="F26" s="21">
        <v>0.1305</v>
      </c>
      <c r="G26" s="4" t="s">
        <v>13</v>
      </c>
      <c r="H26" s="3" t="s">
        <v>13</v>
      </c>
      <c r="I26" s="21">
        <v>0.1305</v>
      </c>
      <c r="J26" s="4" t="s">
        <v>13</v>
      </c>
      <c r="K26" s="3" t="s">
        <v>13</v>
      </c>
      <c r="L26" s="21">
        <v>0.1305</v>
      </c>
      <c r="M26" s="3" t="s">
        <v>13</v>
      </c>
      <c r="N26" s="6">
        <v>0.49</v>
      </c>
      <c r="O26" s="21">
        <v>0.1305</v>
      </c>
      <c r="P26" s="22">
        <f t="shared" ref="P26:P30" si="26">N26-O26</f>
        <v>0.35949999999999999</v>
      </c>
      <c r="Q26" s="6">
        <v>0.41</v>
      </c>
      <c r="R26" s="21">
        <v>0.1305</v>
      </c>
      <c r="S26" s="22">
        <f t="shared" ref="S26:S30" si="27">Q26-R26</f>
        <v>0.27949999999999997</v>
      </c>
      <c r="T26" s="6">
        <v>0.36</v>
      </c>
      <c r="U26" s="21">
        <v>0.1305</v>
      </c>
      <c r="V26" s="22">
        <f t="shared" ref="V26:V31" si="28">T26-U26</f>
        <v>0.22949999999999998</v>
      </c>
      <c r="W26" s="6">
        <v>0.31</v>
      </c>
      <c r="X26" s="21">
        <v>0.1305</v>
      </c>
      <c r="Y26" s="22">
        <f t="shared" ref="Y26:Y31" si="29">W26-X26</f>
        <v>0.17949999999999999</v>
      </c>
      <c r="Z26" s="6">
        <v>0.31</v>
      </c>
      <c r="AA26" s="21">
        <v>0.1305</v>
      </c>
      <c r="AB26" s="22">
        <f t="shared" ref="AB26:AB31" si="30">Z26-AA26</f>
        <v>0.17949999999999999</v>
      </c>
      <c r="AC26" s="6">
        <v>0.3</v>
      </c>
      <c r="AD26" s="21">
        <v>0.1305</v>
      </c>
      <c r="AE26" s="22">
        <f t="shared" ref="AE26:AE31" si="31">AC26-AD26</f>
        <v>0.16949999999999998</v>
      </c>
      <c r="AF26" s="21">
        <f t="shared" ref="AF26:AF31" si="32">AVERAGE(D26,G26,J26,M26,P26,S26,V26,Y26,AB26,AE26)</f>
        <v>0.23283333333333334</v>
      </c>
      <c r="AG26" s="96">
        <v>6801.03</v>
      </c>
      <c r="AH26" s="186">
        <f t="shared" ref="AH26:AH30" si="33">AG26/$AG$32</f>
        <v>9.0930410131643269E-2</v>
      </c>
      <c r="AI26" s="134">
        <f t="shared" ref="AI26:AI30" si="34">AH26*AF26</f>
        <v>2.1171630492317607E-2</v>
      </c>
      <c r="AJ26">
        <v>132223.85999999999</v>
      </c>
      <c r="AK26" s="96">
        <v>0</v>
      </c>
      <c r="AL26" s="96" t="s">
        <v>13</v>
      </c>
    </row>
    <row r="27" spans="1:39">
      <c r="A27" s="3" t="s">
        <v>3293</v>
      </c>
      <c r="B27" s="2" t="s">
        <v>13</v>
      </c>
      <c r="C27" s="21">
        <v>0.1305</v>
      </c>
      <c r="D27" s="22" t="s">
        <v>13</v>
      </c>
      <c r="E27" s="2" t="s">
        <v>13</v>
      </c>
      <c r="F27" s="21">
        <v>0.1305</v>
      </c>
      <c r="G27" s="4" t="s">
        <v>13</v>
      </c>
      <c r="H27" s="3" t="s">
        <v>13</v>
      </c>
      <c r="I27" s="21">
        <v>0.1305</v>
      </c>
      <c r="J27" s="4" t="s">
        <v>13</v>
      </c>
      <c r="K27" s="3" t="s">
        <v>13</v>
      </c>
      <c r="L27" s="21">
        <v>0.1305</v>
      </c>
      <c r="M27" s="3" t="s">
        <v>13</v>
      </c>
      <c r="N27" s="6">
        <v>0.27</v>
      </c>
      <c r="O27" s="21">
        <v>0.1305</v>
      </c>
      <c r="P27" s="22">
        <f t="shared" si="26"/>
        <v>0.13950000000000001</v>
      </c>
      <c r="Q27" s="6">
        <v>0.25</v>
      </c>
      <c r="R27" s="21">
        <v>0.1305</v>
      </c>
      <c r="S27" s="22">
        <f t="shared" si="27"/>
        <v>0.1195</v>
      </c>
      <c r="T27" s="6">
        <v>0.23</v>
      </c>
      <c r="U27" s="21">
        <v>0.1305</v>
      </c>
      <c r="V27" s="22">
        <f t="shared" si="28"/>
        <v>9.9500000000000005E-2</v>
      </c>
      <c r="W27" s="6">
        <v>0.23</v>
      </c>
      <c r="X27" s="21">
        <v>0.1305</v>
      </c>
      <c r="Y27" s="22">
        <f t="shared" si="29"/>
        <v>9.9500000000000005E-2</v>
      </c>
      <c r="Z27" s="6">
        <v>0.24</v>
      </c>
      <c r="AA27" s="21">
        <v>0.1305</v>
      </c>
      <c r="AB27" s="22">
        <f t="shared" si="30"/>
        <v>0.10949999999999999</v>
      </c>
      <c r="AC27" s="6">
        <v>0.23</v>
      </c>
      <c r="AD27" s="21">
        <v>0.1305</v>
      </c>
      <c r="AE27" s="22">
        <f t="shared" si="31"/>
        <v>9.9500000000000005E-2</v>
      </c>
      <c r="AF27" s="21">
        <f t="shared" si="32"/>
        <v>0.11116666666666669</v>
      </c>
      <c r="AG27" s="96">
        <v>8743.08</v>
      </c>
      <c r="AH27" s="186">
        <f t="shared" si="33"/>
        <v>0.11689580110862144</v>
      </c>
      <c r="AI27" s="134">
        <f t="shared" si="34"/>
        <v>1.2994916556575087E-2</v>
      </c>
      <c r="AJ27">
        <v>165580.19</v>
      </c>
      <c r="AK27" s="96">
        <v>0</v>
      </c>
      <c r="AL27" s="96" t="s">
        <v>13</v>
      </c>
    </row>
    <row r="28" spans="1:39">
      <c r="A28" s="3" t="s">
        <v>3294</v>
      </c>
      <c r="B28" s="6">
        <v>-0.03</v>
      </c>
      <c r="C28" s="21">
        <v>0.1305</v>
      </c>
      <c r="D28" s="22">
        <f t="shared" ref="D28" si="35">B28-C28</f>
        <v>-0.1605</v>
      </c>
      <c r="E28" s="6">
        <v>-0.12</v>
      </c>
      <c r="F28" s="21">
        <v>0.1305</v>
      </c>
      <c r="G28" s="22">
        <f t="shared" ref="G28" si="36">E28-F28</f>
        <v>-0.2505</v>
      </c>
      <c r="H28" s="21">
        <v>-0.3</v>
      </c>
      <c r="I28" s="21">
        <v>0.1305</v>
      </c>
      <c r="J28" s="22">
        <f t="shared" ref="J28:J30" si="37">H28-I28</f>
        <v>-0.43049999999999999</v>
      </c>
      <c r="K28" s="21">
        <v>0.18</v>
      </c>
      <c r="L28" s="21">
        <v>0.1305</v>
      </c>
      <c r="M28" s="22">
        <f t="shared" ref="M28:M30" si="38">K28-L28</f>
        <v>4.9499999999999988E-2</v>
      </c>
      <c r="N28" s="6">
        <v>0.26</v>
      </c>
      <c r="O28" s="21">
        <v>0.1305</v>
      </c>
      <c r="P28" s="22">
        <f t="shared" si="26"/>
        <v>0.1295</v>
      </c>
      <c r="Q28" s="6">
        <v>0.27</v>
      </c>
      <c r="R28" s="21">
        <v>0.1305</v>
      </c>
      <c r="S28" s="22">
        <f t="shared" si="27"/>
        <v>0.13950000000000001</v>
      </c>
      <c r="T28" s="6">
        <v>0.23</v>
      </c>
      <c r="U28" s="21">
        <v>0.1305</v>
      </c>
      <c r="V28" s="22">
        <f t="shared" si="28"/>
        <v>9.9500000000000005E-2</v>
      </c>
      <c r="W28" s="6">
        <v>0.23</v>
      </c>
      <c r="X28" s="21">
        <v>0.1305</v>
      </c>
      <c r="Y28" s="22">
        <f t="shared" si="29"/>
        <v>9.9500000000000005E-2</v>
      </c>
      <c r="Z28" s="6">
        <v>0.18</v>
      </c>
      <c r="AA28" s="21">
        <v>0.1305</v>
      </c>
      <c r="AB28" s="22">
        <f t="shared" si="30"/>
        <v>4.9499999999999988E-2</v>
      </c>
      <c r="AC28" s="6">
        <v>0.23</v>
      </c>
      <c r="AD28" s="21">
        <v>0.1305</v>
      </c>
      <c r="AE28" s="22">
        <f t="shared" si="31"/>
        <v>9.9500000000000005E-2</v>
      </c>
      <c r="AF28" s="21">
        <f t="shared" si="32"/>
        <v>-1.7500000000000009E-2</v>
      </c>
      <c r="AG28" s="96">
        <v>6524.23</v>
      </c>
      <c r="AH28" s="186">
        <f t="shared" si="33"/>
        <v>8.7229568123235887E-2</v>
      </c>
      <c r="AI28" s="134">
        <f t="shared" si="34"/>
        <v>-1.5265174421566288E-3</v>
      </c>
      <c r="AJ28">
        <v>37042.089999999997</v>
      </c>
      <c r="AK28" s="96">
        <v>0.08</v>
      </c>
      <c r="AL28" s="96" t="s">
        <v>13</v>
      </c>
    </row>
    <row r="29" spans="1:39">
      <c r="A29" s="3" t="s">
        <v>3295</v>
      </c>
      <c r="B29" s="2" t="s">
        <v>13</v>
      </c>
      <c r="C29" s="21">
        <v>0.1305</v>
      </c>
      <c r="D29" s="22" t="s">
        <v>13</v>
      </c>
      <c r="E29" s="2" t="s">
        <v>13</v>
      </c>
      <c r="F29" s="21">
        <v>0.1305</v>
      </c>
      <c r="G29" s="4" t="s">
        <v>13</v>
      </c>
      <c r="H29" s="3" t="s">
        <v>13</v>
      </c>
      <c r="I29" s="21">
        <v>0.1305</v>
      </c>
      <c r="J29" s="4" t="s">
        <v>13</v>
      </c>
      <c r="K29" s="21">
        <v>0.46</v>
      </c>
      <c r="L29" s="21">
        <v>0.1305</v>
      </c>
      <c r="M29" s="22">
        <f t="shared" si="38"/>
        <v>0.32950000000000002</v>
      </c>
      <c r="N29" s="6">
        <v>0.38</v>
      </c>
      <c r="O29" s="21">
        <v>0.1305</v>
      </c>
      <c r="P29" s="22">
        <f t="shared" si="26"/>
        <v>0.2495</v>
      </c>
      <c r="Q29" s="6">
        <v>0.34</v>
      </c>
      <c r="R29" s="21">
        <v>0.1305</v>
      </c>
      <c r="S29" s="22">
        <f t="shared" si="27"/>
        <v>0.20950000000000002</v>
      </c>
      <c r="T29" s="6">
        <v>0.32</v>
      </c>
      <c r="U29" s="21">
        <v>0.1305</v>
      </c>
      <c r="V29" s="22">
        <f t="shared" si="28"/>
        <v>0.1895</v>
      </c>
      <c r="W29" s="6">
        <v>0.3</v>
      </c>
      <c r="X29" s="21">
        <v>0.1305</v>
      </c>
      <c r="Y29" s="22">
        <f t="shared" si="29"/>
        <v>0.16949999999999998</v>
      </c>
      <c r="Z29" s="6">
        <v>0.28999999999999998</v>
      </c>
      <c r="AA29" s="21">
        <v>0.1305</v>
      </c>
      <c r="AB29" s="22">
        <f t="shared" si="30"/>
        <v>0.15949999999999998</v>
      </c>
      <c r="AC29" s="6">
        <v>0.19</v>
      </c>
      <c r="AD29" s="21">
        <v>0.1305</v>
      </c>
      <c r="AE29" s="22">
        <f t="shared" si="31"/>
        <v>5.9499999999999997E-2</v>
      </c>
      <c r="AF29" s="21">
        <f t="shared" si="32"/>
        <v>0.1952142857142857</v>
      </c>
      <c r="AG29" s="96">
        <v>7212.47</v>
      </c>
      <c r="AH29" s="186">
        <f t="shared" si="33"/>
        <v>9.6431401590960947E-2</v>
      </c>
      <c r="AI29" s="134">
        <f t="shared" si="34"/>
        <v>1.8824787182006874E-2</v>
      </c>
      <c r="AJ29">
        <v>156030.82999999999</v>
      </c>
      <c r="AK29" s="96">
        <v>0</v>
      </c>
      <c r="AL29" s="96" t="s">
        <v>13</v>
      </c>
    </row>
    <row r="30" spans="1:39">
      <c r="A30" s="3" t="s">
        <v>3296</v>
      </c>
      <c r="B30" s="2" t="s">
        <v>13</v>
      </c>
      <c r="C30" s="21">
        <v>0.1305</v>
      </c>
      <c r="D30" s="22" t="s">
        <v>13</v>
      </c>
      <c r="E30" s="2" t="s">
        <v>13</v>
      </c>
      <c r="F30" s="21">
        <v>0.1305</v>
      </c>
      <c r="G30" s="4" t="s">
        <v>13</v>
      </c>
      <c r="H30" s="21">
        <v>-0.11</v>
      </c>
      <c r="I30" s="21">
        <v>0.1305</v>
      </c>
      <c r="J30" s="22">
        <f t="shared" si="37"/>
        <v>-0.24049999999999999</v>
      </c>
      <c r="K30" s="21">
        <v>0.06</v>
      </c>
      <c r="L30" s="21">
        <v>0.1305</v>
      </c>
      <c r="M30" s="22">
        <f t="shared" si="38"/>
        <v>-7.0500000000000007E-2</v>
      </c>
      <c r="N30" s="6">
        <v>0.04</v>
      </c>
      <c r="O30" s="21">
        <v>0.1305</v>
      </c>
      <c r="P30" s="22">
        <f t="shared" si="26"/>
        <v>-9.0499999999999997E-2</v>
      </c>
      <c r="Q30" s="6">
        <v>0.03</v>
      </c>
      <c r="R30" s="21">
        <v>0.1305</v>
      </c>
      <c r="S30" s="22">
        <f t="shared" si="27"/>
        <v>-0.10050000000000001</v>
      </c>
      <c r="T30" s="6">
        <v>0.03</v>
      </c>
      <c r="U30" s="21">
        <v>0.1305</v>
      </c>
      <c r="V30" s="22">
        <f t="shared" si="28"/>
        <v>-0.10050000000000001</v>
      </c>
      <c r="W30" s="6">
        <v>7.0000000000000007E-2</v>
      </c>
      <c r="X30" s="21">
        <v>0.1305</v>
      </c>
      <c r="Y30" s="22">
        <f t="shared" si="29"/>
        <v>-6.0499999999999998E-2</v>
      </c>
      <c r="Z30" s="6">
        <v>7.0000000000000007E-2</v>
      </c>
      <c r="AA30" s="21">
        <v>0.1305</v>
      </c>
      <c r="AB30" s="22">
        <f t="shared" si="30"/>
        <v>-6.0499999999999998E-2</v>
      </c>
      <c r="AC30" s="6">
        <v>0.05</v>
      </c>
      <c r="AD30" s="21">
        <v>0.1305</v>
      </c>
      <c r="AE30" s="22">
        <f t="shared" si="31"/>
        <v>-8.0500000000000002E-2</v>
      </c>
      <c r="AF30" s="21">
        <f t="shared" si="32"/>
        <v>-0.10050000000000001</v>
      </c>
      <c r="AG30" s="96">
        <v>28266.52</v>
      </c>
      <c r="AH30" s="186">
        <f t="shared" si="33"/>
        <v>0.3779260283507494</v>
      </c>
      <c r="AI30" s="134">
        <f t="shared" si="34"/>
        <v>-3.7981565849250318E-2</v>
      </c>
      <c r="AJ30">
        <v>131828.16</v>
      </c>
      <c r="AK30" s="96">
        <v>0</v>
      </c>
      <c r="AL30" s="96" t="s">
        <v>13</v>
      </c>
    </row>
    <row r="31" spans="1:39">
      <c r="A31" s="3" t="s">
        <v>3297</v>
      </c>
      <c r="B31" s="2" t="s">
        <v>13</v>
      </c>
      <c r="C31" s="21">
        <v>0.1305</v>
      </c>
      <c r="D31" s="22" t="s">
        <v>13</v>
      </c>
      <c r="E31" s="2" t="s">
        <v>13</v>
      </c>
      <c r="F31" s="21">
        <v>0.1305</v>
      </c>
      <c r="G31" s="4" t="s">
        <v>13</v>
      </c>
      <c r="H31" s="3" t="s">
        <v>13</v>
      </c>
      <c r="I31" s="21">
        <v>0.1305</v>
      </c>
      <c r="J31" s="4" t="s">
        <v>13</v>
      </c>
      <c r="K31" s="3" t="s">
        <v>13</v>
      </c>
      <c r="L31" s="21">
        <v>0.1305</v>
      </c>
      <c r="M31" s="3" t="s">
        <v>13</v>
      </c>
      <c r="N31" s="2" t="s">
        <v>13</v>
      </c>
      <c r="O31" s="21">
        <v>0.1305</v>
      </c>
      <c r="P31" s="3" t="s">
        <v>13</v>
      </c>
      <c r="Q31" s="2" t="s">
        <v>13</v>
      </c>
      <c r="R31" s="21">
        <v>0.1305</v>
      </c>
      <c r="S31" s="3" t="s">
        <v>13</v>
      </c>
      <c r="T31" s="6">
        <v>-0.03</v>
      </c>
      <c r="U31" s="21">
        <v>0.1305</v>
      </c>
      <c r="V31" s="22">
        <f t="shared" si="28"/>
        <v>-0.1605</v>
      </c>
      <c r="W31" s="6">
        <v>0.03</v>
      </c>
      <c r="X31" s="21">
        <v>0.1305</v>
      </c>
      <c r="Y31" s="22">
        <f t="shared" si="29"/>
        <v>-0.10050000000000001</v>
      </c>
      <c r="Z31" s="6">
        <v>0.02</v>
      </c>
      <c r="AA31" s="21">
        <v>0.1305</v>
      </c>
      <c r="AB31" s="22">
        <f t="shared" si="30"/>
        <v>-0.1105</v>
      </c>
      <c r="AC31" s="6">
        <v>-0.13</v>
      </c>
      <c r="AD31" s="21">
        <v>0.1305</v>
      </c>
      <c r="AE31" s="22">
        <f t="shared" si="31"/>
        <v>-0.26050000000000001</v>
      </c>
      <c r="AF31" s="21">
        <f t="shared" si="32"/>
        <v>-0.158</v>
      </c>
      <c r="AG31" s="96">
        <v>17246.46</v>
      </c>
      <c r="AH31" s="186">
        <f>AG31/$AG$32</f>
        <v>0.23058679069478893</v>
      </c>
      <c r="AI31" s="134">
        <f>AH31*AF31</f>
        <v>-3.6432712929776651E-2</v>
      </c>
      <c r="AJ31">
        <v>80304.14</v>
      </c>
      <c r="AK31" s="96">
        <v>0</v>
      </c>
      <c r="AL31" s="96" t="s">
        <v>13</v>
      </c>
    </row>
    <row r="32" spans="1:39">
      <c r="A32" s="103"/>
      <c r="B32" s="113"/>
      <c r="C32" s="103"/>
      <c r="D32" s="121"/>
      <c r="E32" s="113"/>
      <c r="F32" s="103"/>
      <c r="G32" s="121"/>
      <c r="H32" s="113"/>
      <c r="I32" s="103"/>
      <c r="J32" s="121"/>
      <c r="K32" s="113"/>
      <c r="L32" s="103"/>
      <c r="M32" s="121"/>
      <c r="N32" s="113"/>
      <c r="O32" s="103"/>
      <c r="P32" s="121"/>
      <c r="Q32" s="113"/>
      <c r="R32" s="103"/>
      <c r="S32" s="121"/>
      <c r="T32" s="113"/>
      <c r="U32" s="103"/>
      <c r="V32" s="121"/>
      <c r="W32" s="113"/>
      <c r="X32" s="103"/>
      <c r="Y32" s="121"/>
      <c r="Z32" s="113"/>
      <c r="AA32" s="103"/>
      <c r="AB32" s="121"/>
      <c r="AC32" s="113"/>
      <c r="AD32" s="103"/>
      <c r="AE32" s="121"/>
      <c r="AF32" s="246">
        <f>AVERAGE(AF26:AF31)</f>
        <v>4.3869047619047606E-2</v>
      </c>
      <c r="AG32" s="114">
        <f>SUM(AG26:AG31)</f>
        <v>74793.790000000008</v>
      </c>
      <c r="AH32" s="244"/>
      <c r="AI32" s="38">
        <f>SUM(AI26:AI31)</f>
        <v>-2.2949461990284026E-2</v>
      </c>
      <c r="AJ32" s="244">
        <f>SUM(AJ26:AJ31)</f>
        <v>703009.27</v>
      </c>
      <c r="AK32" s="114"/>
      <c r="AL32" s="114"/>
      <c r="AM32" s="179">
        <f>MEDIAN(AF26:AF31)</f>
        <v>4.6833333333333345E-2</v>
      </c>
    </row>
    <row r="33" spans="1:39">
      <c r="A33" s="3"/>
      <c r="B33" s="2"/>
      <c r="C33" s="3"/>
      <c r="D33" s="4"/>
      <c r="E33" s="2"/>
      <c r="F33" s="3"/>
      <c r="G33" s="4"/>
      <c r="H33" s="2"/>
      <c r="I33" s="3"/>
      <c r="J33" s="4"/>
      <c r="K33" s="2"/>
      <c r="L33" s="3"/>
      <c r="M33" s="4"/>
      <c r="N33" s="2"/>
      <c r="O33" s="3"/>
      <c r="P33" s="4"/>
      <c r="Q33" s="2"/>
      <c r="R33" s="3"/>
      <c r="S33" s="4"/>
      <c r="T33" s="2"/>
      <c r="U33" s="3"/>
      <c r="V33" s="4"/>
      <c r="W33" s="2"/>
      <c r="X33" s="3"/>
      <c r="Y33" s="4"/>
      <c r="Z33" s="2"/>
      <c r="AA33" s="3"/>
      <c r="AB33" s="4"/>
      <c r="AC33" s="2"/>
      <c r="AD33" s="3"/>
      <c r="AE33" s="4"/>
      <c r="AF33" s="3"/>
      <c r="AG33" s="96"/>
      <c r="AI33" s="96"/>
      <c r="AK33" s="96"/>
      <c r="AL33" s="96"/>
    </row>
    <row r="34" spans="1:39">
      <c r="A34" s="199" t="s">
        <v>3298</v>
      </c>
      <c r="B34" s="2"/>
      <c r="C34" s="3"/>
      <c r="D34" s="4"/>
      <c r="E34" s="2"/>
      <c r="F34" s="3"/>
      <c r="G34" s="4"/>
      <c r="H34" s="2"/>
      <c r="I34" s="3"/>
      <c r="J34" s="4"/>
      <c r="K34" s="2"/>
      <c r="L34" s="3"/>
      <c r="M34" s="4"/>
      <c r="N34" s="2"/>
      <c r="O34" s="3"/>
      <c r="P34" s="4"/>
      <c r="Q34" s="2"/>
      <c r="R34" s="3"/>
      <c r="S34" s="4"/>
      <c r="T34" s="2"/>
      <c r="U34" s="3"/>
      <c r="V34" s="4"/>
      <c r="W34" s="2"/>
      <c r="X34" s="3"/>
      <c r="Y34" s="4"/>
      <c r="Z34" s="2"/>
      <c r="AA34" s="3"/>
      <c r="AB34" s="4"/>
      <c r="AC34" s="2"/>
      <c r="AD34" s="3"/>
      <c r="AE34" s="4"/>
      <c r="AF34" s="3"/>
      <c r="AG34" s="96"/>
      <c r="AI34" s="96"/>
      <c r="AK34" s="96"/>
      <c r="AL34" s="96"/>
    </row>
    <row r="35" spans="1:39">
      <c r="A35" s="3" t="s">
        <v>3299</v>
      </c>
      <c r="B35" s="202">
        <v>0.25</v>
      </c>
      <c r="C35" s="198">
        <v>0.1305</v>
      </c>
      <c r="D35" s="189">
        <f t="shared" ref="D35:D40" si="39">B35-C35</f>
        <v>0.1195</v>
      </c>
      <c r="E35" s="202">
        <v>0.13</v>
      </c>
      <c r="F35" s="198">
        <v>0.1305</v>
      </c>
      <c r="G35" s="189">
        <f t="shared" ref="G35:G40" si="40">E35-F35</f>
        <v>-5.0000000000000044E-4</v>
      </c>
      <c r="H35" s="202">
        <v>0.09</v>
      </c>
      <c r="I35" s="198">
        <v>0.1305</v>
      </c>
      <c r="J35" s="189">
        <f t="shared" ref="J35:J40" si="41">H35-I35</f>
        <v>-4.0500000000000008E-2</v>
      </c>
      <c r="K35" s="202">
        <v>0.08</v>
      </c>
      <c r="L35" s="198">
        <v>0.1305</v>
      </c>
      <c r="M35" s="189">
        <f t="shared" ref="M35:M43" si="42">K35-L35</f>
        <v>-5.0500000000000003E-2</v>
      </c>
      <c r="N35" s="202">
        <v>0.11</v>
      </c>
      <c r="O35" s="198">
        <v>0.1305</v>
      </c>
      <c r="P35" s="189">
        <f t="shared" ref="P35:P43" si="43">N35-O35</f>
        <v>-2.0500000000000004E-2</v>
      </c>
      <c r="Q35" s="202">
        <v>0.11</v>
      </c>
      <c r="R35" s="198">
        <v>0.1305</v>
      </c>
      <c r="S35" s="189">
        <f t="shared" ref="S35:S43" si="44">Q35-R35</f>
        <v>-2.0500000000000004E-2</v>
      </c>
      <c r="T35" s="202">
        <v>0.13</v>
      </c>
      <c r="U35" s="198">
        <v>0.1305</v>
      </c>
      <c r="V35" s="189">
        <f t="shared" ref="V35:V43" si="45">T35-U35</f>
        <v>-5.0000000000000044E-4</v>
      </c>
      <c r="W35" s="202">
        <v>0.11</v>
      </c>
      <c r="X35" s="198">
        <v>0.1305</v>
      </c>
      <c r="Y35" s="189">
        <f t="shared" ref="Y35:Y43" si="46">W35-X35</f>
        <v>-2.0500000000000004E-2</v>
      </c>
      <c r="Z35" s="202">
        <v>0.08</v>
      </c>
      <c r="AA35" s="198">
        <v>0.1305</v>
      </c>
      <c r="AB35" s="189">
        <f t="shared" ref="AB35:AB44" si="47">Z35-AA35</f>
        <v>-5.0500000000000003E-2</v>
      </c>
      <c r="AC35" s="202">
        <v>0.03</v>
      </c>
      <c r="AD35" s="198">
        <v>0.1305</v>
      </c>
      <c r="AE35" s="189">
        <f t="shared" ref="AE35:AE44" si="48">AC35-AD35</f>
        <v>-0.10050000000000001</v>
      </c>
      <c r="AF35" s="21">
        <f t="shared" ref="AF35:AF45" si="49">AVERAGE(D35,G35,J35,M35,P35,S35,V35,Y35,AB35,AE35)</f>
        <v>-1.8500000000000006E-2</v>
      </c>
      <c r="AG35" s="96">
        <v>225372.9</v>
      </c>
      <c r="AH35" s="186">
        <f t="shared" ref="AH35:AH44" si="50">AG35/$AG$46</f>
        <v>0.63072702325051477</v>
      </c>
      <c r="AI35" s="134">
        <f t="shared" ref="AI35:AI44" si="51">AH35*AF35</f>
        <v>-1.1668449930134528E-2</v>
      </c>
      <c r="AJ35">
        <v>360779</v>
      </c>
      <c r="AK35" s="96">
        <v>1.92</v>
      </c>
      <c r="AL35" s="96">
        <v>8.1</v>
      </c>
    </row>
    <row r="36" spans="1:39">
      <c r="A36" s="3" t="s">
        <v>3300</v>
      </c>
      <c r="B36" s="202">
        <v>0.08</v>
      </c>
      <c r="C36" s="198">
        <v>0.1305</v>
      </c>
      <c r="D36" s="189">
        <f t="shared" si="39"/>
        <v>-5.0500000000000003E-2</v>
      </c>
      <c r="E36" s="202">
        <v>7.0000000000000007E-2</v>
      </c>
      <c r="F36" s="198">
        <v>0.1305</v>
      </c>
      <c r="G36" s="189">
        <f t="shared" si="40"/>
        <v>-6.0499999999999998E-2</v>
      </c>
      <c r="H36" s="202">
        <v>0.08</v>
      </c>
      <c r="I36" s="198">
        <v>0.1305</v>
      </c>
      <c r="J36" s="189">
        <f t="shared" si="41"/>
        <v>-5.0500000000000003E-2</v>
      </c>
      <c r="K36" s="202">
        <v>0.1</v>
      </c>
      <c r="L36" s="198">
        <v>0.1305</v>
      </c>
      <c r="M36" s="189">
        <f t="shared" si="42"/>
        <v>-3.0499999999999999E-2</v>
      </c>
      <c r="N36" s="202">
        <v>0.12</v>
      </c>
      <c r="O36" s="198">
        <v>0.1305</v>
      </c>
      <c r="P36" s="189">
        <f t="shared" si="43"/>
        <v>-1.0500000000000009E-2</v>
      </c>
      <c r="Q36" s="202">
        <v>0.14000000000000001</v>
      </c>
      <c r="R36" s="198">
        <v>0.1305</v>
      </c>
      <c r="S36" s="189">
        <f t="shared" si="44"/>
        <v>9.5000000000000084E-3</v>
      </c>
      <c r="T36" s="202">
        <v>0.11</v>
      </c>
      <c r="U36" s="198">
        <v>0.1305</v>
      </c>
      <c r="V36" s="189">
        <f t="shared" si="45"/>
        <v>-2.0500000000000004E-2</v>
      </c>
      <c r="W36" s="202">
        <v>0.04</v>
      </c>
      <c r="X36" s="198">
        <v>0.1305</v>
      </c>
      <c r="Y36" s="189">
        <f t="shared" si="46"/>
        <v>-9.0499999999999997E-2</v>
      </c>
      <c r="Z36" s="202">
        <v>-0.02</v>
      </c>
      <c r="AA36" s="198">
        <v>0.1305</v>
      </c>
      <c r="AB36" s="189">
        <f t="shared" si="47"/>
        <v>-0.15049999999999999</v>
      </c>
      <c r="AC36" s="202">
        <v>-0.08</v>
      </c>
      <c r="AD36" s="198">
        <v>0.1305</v>
      </c>
      <c r="AE36" s="189">
        <f t="shared" si="48"/>
        <v>-0.21050000000000002</v>
      </c>
      <c r="AF36" s="21">
        <f t="shared" si="49"/>
        <v>-6.6500000000000004E-2</v>
      </c>
      <c r="AG36" s="96">
        <v>123728.8</v>
      </c>
      <c r="AH36" s="186">
        <f t="shared" si="50"/>
        <v>0.3462665551819154</v>
      </c>
      <c r="AI36" s="134">
        <f t="shared" si="51"/>
        <v>-2.3026725919597375E-2</v>
      </c>
      <c r="AJ36">
        <v>246946.8</v>
      </c>
      <c r="AK36" s="96">
        <v>4.1399999999999997</v>
      </c>
      <c r="AL36" s="96">
        <v>-15.13</v>
      </c>
    </row>
    <row r="37" spans="1:39">
      <c r="A37" s="3" t="s">
        <v>3301</v>
      </c>
      <c r="B37" s="202">
        <v>-0.03</v>
      </c>
      <c r="C37" s="198">
        <v>0.1305</v>
      </c>
      <c r="D37" s="189">
        <f t="shared" si="39"/>
        <v>-0.1605</v>
      </c>
      <c r="E37" s="202">
        <v>-0.01</v>
      </c>
      <c r="F37" s="198">
        <v>0.1305</v>
      </c>
      <c r="G37" s="189">
        <f t="shared" si="40"/>
        <v>-0.14050000000000001</v>
      </c>
      <c r="H37" s="202">
        <v>0.01</v>
      </c>
      <c r="I37" s="198">
        <v>0.1305</v>
      </c>
      <c r="J37" s="189">
        <f t="shared" si="41"/>
        <v>-0.12050000000000001</v>
      </c>
      <c r="K37" s="202">
        <v>0.02</v>
      </c>
      <c r="L37" s="198">
        <v>0.1305</v>
      </c>
      <c r="M37" s="189">
        <f t="shared" si="42"/>
        <v>-0.1105</v>
      </c>
      <c r="N37" s="202">
        <v>0.04</v>
      </c>
      <c r="O37" s="198">
        <v>0.1305</v>
      </c>
      <c r="P37" s="189">
        <f t="shared" si="43"/>
        <v>-9.0499999999999997E-2</v>
      </c>
      <c r="Q37" s="202">
        <v>0.08</v>
      </c>
      <c r="R37" s="198">
        <v>0.1305</v>
      </c>
      <c r="S37" s="189">
        <f t="shared" si="44"/>
        <v>-5.0500000000000003E-2</v>
      </c>
      <c r="T37" s="202">
        <v>7.0000000000000007E-2</v>
      </c>
      <c r="U37" s="198">
        <v>0.1305</v>
      </c>
      <c r="V37" s="189">
        <f t="shared" si="45"/>
        <v>-6.0499999999999998E-2</v>
      </c>
      <c r="W37" s="202">
        <v>0.23</v>
      </c>
      <c r="X37" s="198">
        <v>0.1305</v>
      </c>
      <c r="Y37" s="189">
        <f t="shared" si="46"/>
        <v>9.9500000000000005E-2</v>
      </c>
      <c r="Z37" s="202">
        <v>0.08</v>
      </c>
      <c r="AA37" s="198">
        <v>0.1305</v>
      </c>
      <c r="AB37" s="189">
        <f t="shared" si="47"/>
        <v>-5.0500000000000003E-2</v>
      </c>
      <c r="AC37" s="202">
        <v>0.08</v>
      </c>
      <c r="AD37" s="198">
        <v>0.1305</v>
      </c>
      <c r="AE37" s="189">
        <f t="shared" si="48"/>
        <v>-5.0500000000000003E-2</v>
      </c>
      <c r="AF37" s="21">
        <f t="shared" si="49"/>
        <v>-7.3499999999999996E-2</v>
      </c>
      <c r="AG37" s="96">
        <v>8726.42</v>
      </c>
      <c r="AH37" s="186">
        <f t="shared" si="50"/>
        <v>2.4421698040153705E-2</v>
      </c>
      <c r="AI37" s="134">
        <f t="shared" si="51"/>
        <v>-1.7949948059512973E-3</v>
      </c>
      <c r="AJ37">
        <v>21025.439999999999</v>
      </c>
      <c r="AK37" s="96" t="s">
        <v>13</v>
      </c>
      <c r="AL37" s="96">
        <v>11.93</v>
      </c>
    </row>
    <row r="38" spans="1:39">
      <c r="A38" s="3" t="s">
        <v>3302</v>
      </c>
      <c r="B38" s="202">
        <v>-0.01</v>
      </c>
      <c r="C38" s="198">
        <v>0.1305</v>
      </c>
      <c r="D38" s="189">
        <f t="shared" si="39"/>
        <v>-0.14050000000000001</v>
      </c>
      <c r="E38" s="202">
        <v>-0.13</v>
      </c>
      <c r="F38" s="198">
        <v>0.1305</v>
      </c>
      <c r="G38" s="189">
        <f t="shared" si="40"/>
        <v>-0.26050000000000001</v>
      </c>
      <c r="H38" s="202">
        <v>0</v>
      </c>
      <c r="I38" s="198">
        <v>0.1305</v>
      </c>
      <c r="J38" s="189">
        <f t="shared" si="41"/>
        <v>-0.1305</v>
      </c>
      <c r="K38" s="202">
        <v>-0.02</v>
      </c>
      <c r="L38" s="198">
        <v>0.1305</v>
      </c>
      <c r="M38" s="189">
        <f t="shared" si="42"/>
        <v>-0.15049999999999999</v>
      </c>
      <c r="N38" s="202">
        <v>0</v>
      </c>
      <c r="O38" s="198">
        <v>0.1305</v>
      </c>
      <c r="P38" s="189">
        <f t="shared" si="43"/>
        <v>-0.1305</v>
      </c>
      <c r="Q38" s="202">
        <v>0.01</v>
      </c>
      <c r="R38" s="198">
        <v>0.1305</v>
      </c>
      <c r="S38" s="189">
        <f t="shared" si="44"/>
        <v>-0.12050000000000001</v>
      </c>
      <c r="T38" s="202">
        <v>0.05</v>
      </c>
      <c r="U38" s="198">
        <v>0.1305</v>
      </c>
      <c r="V38" s="189">
        <f t="shared" si="45"/>
        <v>-8.0500000000000002E-2</v>
      </c>
      <c r="W38" s="202">
        <v>-0.01</v>
      </c>
      <c r="X38" s="198">
        <v>0.1305</v>
      </c>
      <c r="Y38" s="189">
        <f t="shared" si="46"/>
        <v>-0.14050000000000001</v>
      </c>
      <c r="Z38" s="202">
        <v>-0.06</v>
      </c>
      <c r="AA38" s="198">
        <v>0.1305</v>
      </c>
      <c r="AB38" s="189">
        <f t="shared" si="47"/>
        <v>-0.1905</v>
      </c>
      <c r="AC38" s="202" t="s">
        <v>13</v>
      </c>
      <c r="AD38" s="198">
        <v>0.1305</v>
      </c>
      <c r="AE38" s="189" t="s">
        <v>13</v>
      </c>
      <c r="AF38" s="21">
        <f t="shared" si="49"/>
        <v>-0.1493888888888889</v>
      </c>
      <c r="AG38" s="96">
        <v>-4052.1</v>
      </c>
      <c r="AH38" s="186">
        <f t="shared" si="50"/>
        <v>-1.1340178747814893E-2</v>
      </c>
      <c r="AI38" s="134">
        <f t="shared" si="51"/>
        <v>1.6940967029374582E-3</v>
      </c>
      <c r="AJ38">
        <v>1798.57</v>
      </c>
      <c r="AK38" s="96" t="s">
        <v>13</v>
      </c>
      <c r="AL38" s="96">
        <v>-17.55</v>
      </c>
    </row>
    <row r="39" spans="1:39">
      <c r="A39" s="3" t="s">
        <v>3303</v>
      </c>
      <c r="B39" s="202">
        <v>-0.31</v>
      </c>
      <c r="C39" s="198">
        <v>0.1305</v>
      </c>
      <c r="D39" s="189">
        <f t="shared" si="39"/>
        <v>-0.4405</v>
      </c>
      <c r="E39" s="202">
        <v>-0.2</v>
      </c>
      <c r="F39" s="198">
        <v>0.1305</v>
      </c>
      <c r="G39" s="189">
        <f t="shared" si="40"/>
        <v>-0.33050000000000002</v>
      </c>
      <c r="H39" s="202">
        <v>-0.23</v>
      </c>
      <c r="I39" s="198">
        <v>0.1305</v>
      </c>
      <c r="J39" s="189">
        <f t="shared" si="41"/>
        <v>-0.36050000000000004</v>
      </c>
      <c r="K39" s="202">
        <v>-0.39</v>
      </c>
      <c r="L39" s="198">
        <v>0.1305</v>
      </c>
      <c r="M39" s="189">
        <f t="shared" si="42"/>
        <v>-0.52049999999999996</v>
      </c>
      <c r="N39" s="202">
        <v>-0.12</v>
      </c>
      <c r="O39" s="198">
        <v>0.1305</v>
      </c>
      <c r="P39" s="189">
        <f t="shared" si="43"/>
        <v>-0.2505</v>
      </c>
      <c r="Q39" s="202">
        <v>-0.08</v>
      </c>
      <c r="R39" s="198">
        <v>0.1305</v>
      </c>
      <c r="S39" s="189">
        <f t="shared" si="44"/>
        <v>-0.21050000000000002</v>
      </c>
      <c r="T39" s="202">
        <v>-7.0000000000000007E-2</v>
      </c>
      <c r="U39" s="198">
        <v>0.1305</v>
      </c>
      <c r="V39" s="189">
        <f t="shared" si="45"/>
        <v>-0.20050000000000001</v>
      </c>
      <c r="W39" s="202">
        <v>-0.12</v>
      </c>
      <c r="X39" s="198">
        <v>0.1305</v>
      </c>
      <c r="Y39" s="189">
        <f t="shared" si="46"/>
        <v>-0.2505</v>
      </c>
      <c r="Z39" s="202">
        <v>-0.13</v>
      </c>
      <c r="AA39" s="198">
        <v>0.1305</v>
      </c>
      <c r="AB39" s="189">
        <f t="shared" si="47"/>
        <v>-0.26050000000000001</v>
      </c>
      <c r="AC39" s="202">
        <v>-0.16</v>
      </c>
      <c r="AD39" s="198">
        <v>0.1305</v>
      </c>
      <c r="AE39" s="189">
        <f t="shared" si="48"/>
        <v>-0.29049999999999998</v>
      </c>
      <c r="AF39" s="21">
        <f t="shared" si="49"/>
        <v>-0.3115</v>
      </c>
      <c r="AG39" s="96">
        <v>7912.38</v>
      </c>
      <c r="AH39" s="186">
        <f t="shared" si="50"/>
        <v>2.2143531383883815E-2</v>
      </c>
      <c r="AI39" s="134">
        <f t="shared" si="51"/>
        <v>-6.8977100260798081E-3</v>
      </c>
      <c r="AJ39">
        <v>14236</v>
      </c>
      <c r="AK39" s="96" t="s">
        <v>13</v>
      </c>
      <c r="AL39" s="96">
        <v>-18.84</v>
      </c>
    </row>
    <row r="40" spans="1:39">
      <c r="A40" s="3" t="s">
        <v>3304</v>
      </c>
      <c r="B40" s="202">
        <v>7.0000000000000007E-2</v>
      </c>
      <c r="C40" s="198">
        <v>0.1305</v>
      </c>
      <c r="D40" s="189">
        <f t="shared" si="39"/>
        <v>-6.0499999999999998E-2</v>
      </c>
      <c r="E40" s="202">
        <v>0.09</v>
      </c>
      <c r="F40" s="198">
        <v>0.1305</v>
      </c>
      <c r="G40" s="189">
        <f t="shared" si="40"/>
        <v>-4.0500000000000008E-2</v>
      </c>
      <c r="H40" s="202">
        <v>0.08</v>
      </c>
      <c r="I40" s="198">
        <v>0.1305</v>
      </c>
      <c r="J40" s="189">
        <f t="shared" si="41"/>
        <v>-5.0500000000000003E-2</v>
      </c>
      <c r="K40" s="202">
        <v>7.0000000000000007E-2</v>
      </c>
      <c r="L40" s="198">
        <v>0.1305</v>
      </c>
      <c r="M40" s="189">
        <f t="shared" si="42"/>
        <v>-6.0499999999999998E-2</v>
      </c>
      <c r="N40" s="202">
        <v>0.01</v>
      </c>
      <c r="O40" s="198">
        <v>0.1305</v>
      </c>
      <c r="P40" s="189">
        <f t="shared" si="43"/>
        <v>-0.12050000000000001</v>
      </c>
      <c r="Q40" s="202">
        <v>-0.01</v>
      </c>
      <c r="R40" s="198">
        <v>0.1305</v>
      </c>
      <c r="S40" s="189">
        <f t="shared" si="44"/>
        <v>-0.14050000000000001</v>
      </c>
      <c r="T40" s="202">
        <v>0.04</v>
      </c>
      <c r="U40" s="198">
        <v>0.1305</v>
      </c>
      <c r="V40" s="189">
        <f t="shared" si="45"/>
        <v>-9.0499999999999997E-2</v>
      </c>
      <c r="W40" s="202">
        <v>0.09</v>
      </c>
      <c r="X40" s="198">
        <v>0.1305</v>
      </c>
      <c r="Y40" s="189">
        <f t="shared" si="46"/>
        <v>-4.0500000000000008E-2</v>
      </c>
      <c r="Z40" s="202">
        <v>0.05</v>
      </c>
      <c r="AA40" s="198">
        <v>0.1305</v>
      </c>
      <c r="AB40" s="189">
        <f t="shared" si="47"/>
        <v>-8.0500000000000002E-2</v>
      </c>
      <c r="AC40" s="202">
        <v>0.05</v>
      </c>
      <c r="AD40" s="198">
        <v>0.1305</v>
      </c>
      <c r="AE40" s="189">
        <f t="shared" si="48"/>
        <v>-8.0500000000000002E-2</v>
      </c>
      <c r="AF40" s="21">
        <f t="shared" si="49"/>
        <v>-7.6499999999999999E-2</v>
      </c>
      <c r="AG40" s="96">
        <v>1108.82</v>
      </c>
      <c r="AH40" s="186">
        <f t="shared" si="50"/>
        <v>3.1031359046302183E-3</v>
      </c>
      <c r="AI40" s="134">
        <f t="shared" si="51"/>
        <v>-2.3738989670421168E-4</v>
      </c>
      <c r="AJ40">
        <v>1241.1500000000001</v>
      </c>
      <c r="AK40" s="96">
        <v>0.03</v>
      </c>
      <c r="AL40" s="96" t="s">
        <v>13</v>
      </c>
    </row>
    <row r="41" spans="1:39">
      <c r="A41" s="3" t="s">
        <v>3305</v>
      </c>
      <c r="B41" s="202" t="s">
        <v>13</v>
      </c>
      <c r="C41" s="198">
        <v>0.1305</v>
      </c>
      <c r="D41" s="198" t="s">
        <v>13</v>
      </c>
      <c r="E41" s="202" t="s">
        <v>13</v>
      </c>
      <c r="F41" s="198">
        <v>0.1305</v>
      </c>
      <c r="G41" s="189" t="s">
        <v>13</v>
      </c>
      <c r="H41" s="198" t="s">
        <v>13</v>
      </c>
      <c r="I41" s="198">
        <v>0.1305</v>
      </c>
      <c r="J41" s="189" t="s">
        <v>13</v>
      </c>
      <c r="K41" s="202">
        <v>0.02</v>
      </c>
      <c r="L41" s="198">
        <v>0.1305</v>
      </c>
      <c r="M41" s="189">
        <f t="shared" si="42"/>
        <v>-0.1105</v>
      </c>
      <c r="N41" s="202">
        <v>0.09</v>
      </c>
      <c r="O41" s="198">
        <v>0.1305</v>
      </c>
      <c r="P41" s="189">
        <f t="shared" si="43"/>
        <v>-4.0500000000000008E-2</v>
      </c>
      <c r="Q41" s="202">
        <v>0.05</v>
      </c>
      <c r="R41" s="198">
        <v>0.1305</v>
      </c>
      <c r="S41" s="189">
        <f t="shared" si="44"/>
        <v>-8.0500000000000002E-2</v>
      </c>
      <c r="T41" s="202">
        <v>0.13</v>
      </c>
      <c r="U41" s="198">
        <v>0.1305</v>
      </c>
      <c r="V41" s="189">
        <f t="shared" si="45"/>
        <v>-5.0000000000000044E-4</v>
      </c>
      <c r="W41" s="202">
        <v>0.16</v>
      </c>
      <c r="X41" s="198">
        <v>0.1305</v>
      </c>
      <c r="Y41" s="189">
        <f t="shared" si="46"/>
        <v>2.9499999999999998E-2</v>
      </c>
      <c r="Z41" s="202">
        <v>0.12</v>
      </c>
      <c r="AA41" s="198">
        <v>0.1305</v>
      </c>
      <c r="AB41" s="189">
        <f t="shared" si="47"/>
        <v>-1.0500000000000009E-2</v>
      </c>
      <c r="AC41" s="202">
        <v>0.13</v>
      </c>
      <c r="AD41" s="198">
        <v>0.1305</v>
      </c>
      <c r="AE41" s="189">
        <f t="shared" si="48"/>
        <v>-5.0000000000000044E-4</v>
      </c>
      <c r="AF41" s="21">
        <f t="shared" si="49"/>
        <v>-3.0500000000000006E-2</v>
      </c>
      <c r="AG41" s="96">
        <v>568.98</v>
      </c>
      <c r="AH41" s="186">
        <f t="shared" si="50"/>
        <v>1.5923434525139354E-3</v>
      </c>
      <c r="AI41" s="134">
        <f t="shared" si="51"/>
        <v>-4.8566475301675041E-5</v>
      </c>
      <c r="AJ41">
        <v>911.35</v>
      </c>
      <c r="AK41" s="96">
        <v>0.03</v>
      </c>
      <c r="AL41" s="96">
        <v>-15.06</v>
      </c>
    </row>
    <row r="42" spans="1:39">
      <c r="A42" s="3" t="s">
        <v>3306</v>
      </c>
      <c r="B42" s="202">
        <v>0.09</v>
      </c>
      <c r="C42" s="198">
        <v>0.1305</v>
      </c>
      <c r="D42" s="198">
        <f t="shared" ref="D42:D45" si="52">B42-C42</f>
        <v>-4.0500000000000008E-2</v>
      </c>
      <c r="E42" s="202">
        <v>0.03</v>
      </c>
      <c r="F42" s="198">
        <v>0.1305</v>
      </c>
      <c r="G42" s="189">
        <f t="shared" ref="G42:G45" si="53">E42-F42</f>
        <v>-0.10050000000000001</v>
      </c>
      <c r="H42" s="202">
        <v>0.03</v>
      </c>
      <c r="I42" s="198">
        <v>0.1305</v>
      </c>
      <c r="J42" s="189">
        <f t="shared" ref="J42:J43" si="54">H42-I42</f>
        <v>-0.10050000000000001</v>
      </c>
      <c r="K42" s="202">
        <v>0.04</v>
      </c>
      <c r="L42" s="198">
        <v>0.1305</v>
      </c>
      <c r="M42" s="189">
        <f t="shared" si="42"/>
        <v>-9.0499999999999997E-2</v>
      </c>
      <c r="N42" s="202">
        <v>0.04</v>
      </c>
      <c r="O42" s="198">
        <v>0.1305</v>
      </c>
      <c r="P42" s="189">
        <f t="shared" si="43"/>
        <v>-9.0499999999999997E-2</v>
      </c>
      <c r="Q42" s="202">
        <v>0.05</v>
      </c>
      <c r="R42" s="198">
        <v>0.1305</v>
      </c>
      <c r="S42" s="189">
        <f t="shared" si="44"/>
        <v>-8.0500000000000002E-2</v>
      </c>
      <c r="T42" s="202">
        <v>0.04</v>
      </c>
      <c r="U42" s="198">
        <v>0.1305</v>
      </c>
      <c r="V42" s="189">
        <f t="shared" si="45"/>
        <v>-9.0499999999999997E-2</v>
      </c>
      <c r="W42" s="202">
        <v>-0.01</v>
      </c>
      <c r="X42" s="198">
        <v>0.1305</v>
      </c>
      <c r="Y42" s="189">
        <f t="shared" si="46"/>
        <v>-0.14050000000000001</v>
      </c>
      <c r="Z42" s="202">
        <v>-0.37</v>
      </c>
      <c r="AA42" s="198">
        <v>0.1305</v>
      </c>
      <c r="AB42" s="189">
        <f t="shared" si="47"/>
        <v>-0.50049999999999994</v>
      </c>
      <c r="AC42" s="202">
        <v>-0.14000000000000001</v>
      </c>
      <c r="AD42" s="198">
        <v>0.1305</v>
      </c>
      <c r="AE42" s="189">
        <f t="shared" si="48"/>
        <v>-0.27050000000000002</v>
      </c>
      <c r="AF42" s="21">
        <f t="shared" si="49"/>
        <v>-0.15049999999999999</v>
      </c>
      <c r="AG42" s="96">
        <v>-5685</v>
      </c>
      <c r="AH42" s="186">
        <f t="shared" si="50"/>
        <v>-1.5910001278677147E-2</v>
      </c>
      <c r="AI42" s="134">
        <f t="shared" si="51"/>
        <v>2.3944551924409106E-3</v>
      </c>
      <c r="AJ42">
        <v>58544</v>
      </c>
      <c r="AK42" s="96" t="s">
        <v>13</v>
      </c>
      <c r="AL42" s="96">
        <v>-41.81</v>
      </c>
    </row>
    <row r="43" spans="1:39">
      <c r="A43" s="77" t="s">
        <v>3307</v>
      </c>
      <c r="B43" s="202">
        <v>1.67E-2</v>
      </c>
      <c r="C43" s="198">
        <v>0.1305</v>
      </c>
      <c r="D43" s="198">
        <f t="shared" si="52"/>
        <v>-0.11380000000000001</v>
      </c>
      <c r="E43" s="202">
        <v>-7.2499999999999995E-2</v>
      </c>
      <c r="F43" s="198">
        <v>0.1305</v>
      </c>
      <c r="G43" s="189">
        <f t="shared" si="53"/>
        <v>-0.20300000000000001</v>
      </c>
      <c r="H43" s="202">
        <v>-4.9700000000000001E-2</v>
      </c>
      <c r="I43" s="198">
        <v>0.1305</v>
      </c>
      <c r="J43" s="189">
        <f t="shared" si="54"/>
        <v>-0.1802</v>
      </c>
      <c r="K43" s="202">
        <v>8.8700000000000001E-2</v>
      </c>
      <c r="L43" s="198">
        <v>0.1305</v>
      </c>
      <c r="M43" s="189">
        <f t="shared" si="42"/>
        <v>-4.1800000000000004E-2</v>
      </c>
      <c r="N43" s="202">
        <v>3.3099999999999997E-2</v>
      </c>
      <c r="O43" s="198">
        <v>0.1305</v>
      </c>
      <c r="P43" s="189">
        <f t="shared" si="43"/>
        <v>-9.7400000000000014E-2</v>
      </c>
      <c r="Q43" s="202">
        <v>-1.5E-3</v>
      </c>
      <c r="R43" s="198">
        <v>0.1305</v>
      </c>
      <c r="S43" s="189">
        <f t="shared" si="44"/>
        <v>-0.13200000000000001</v>
      </c>
      <c r="T43" s="202">
        <v>0.1101</v>
      </c>
      <c r="U43" s="198">
        <v>0.1305</v>
      </c>
      <c r="V43" s="189">
        <f t="shared" si="45"/>
        <v>-2.0400000000000001E-2</v>
      </c>
      <c r="W43" s="202">
        <v>0.18290000000000001</v>
      </c>
      <c r="X43" s="198">
        <v>0.1305</v>
      </c>
      <c r="Y43" s="189">
        <f t="shared" si="46"/>
        <v>5.2400000000000002E-2</v>
      </c>
      <c r="Z43" s="202">
        <v>0.11890000000000001</v>
      </c>
      <c r="AA43" s="198">
        <v>0.1305</v>
      </c>
      <c r="AB43" s="189">
        <f t="shared" si="47"/>
        <v>-1.1599999999999999E-2</v>
      </c>
      <c r="AC43" s="202">
        <v>0.16070000000000001</v>
      </c>
      <c r="AD43" s="198">
        <v>0.1305</v>
      </c>
      <c r="AE43" s="189">
        <f t="shared" si="48"/>
        <v>3.0200000000000005E-2</v>
      </c>
      <c r="AF43" s="21">
        <f t="shared" si="49"/>
        <v>-7.1760000000000004E-2</v>
      </c>
      <c r="AG43" s="96">
        <v>45.46</v>
      </c>
      <c r="AH43" s="186">
        <f t="shared" si="50"/>
        <v>1.2722403836915798E-4</v>
      </c>
      <c r="AI43" s="134">
        <f t="shared" si="51"/>
        <v>-9.1295969933707762E-6</v>
      </c>
      <c r="AJ43">
        <v>68.02</v>
      </c>
      <c r="AK43" s="96">
        <v>0.63</v>
      </c>
      <c r="AL43" s="96">
        <v>5.32</v>
      </c>
    </row>
    <row r="44" spans="1:39">
      <c r="A44" s="77" t="s">
        <v>3308</v>
      </c>
      <c r="B44" s="202" t="s">
        <v>13</v>
      </c>
      <c r="C44" s="198">
        <v>0.1305</v>
      </c>
      <c r="D44" s="3" t="s">
        <v>13</v>
      </c>
      <c r="E44" s="202" t="s">
        <v>13</v>
      </c>
      <c r="F44" s="198">
        <v>0.1305</v>
      </c>
      <c r="G44" s="189" t="s">
        <v>13</v>
      </c>
      <c r="H44" s="198" t="s">
        <v>13</v>
      </c>
      <c r="I44" s="198">
        <v>0.1305</v>
      </c>
      <c r="J44" s="189" t="s">
        <v>13</v>
      </c>
      <c r="K44" s="202" t="s">
        <v>13</v>
      </c>
      <c r="L44" s="198">
        <v>0.1305</v>
      </c>
      <c r="M44" s="189" t="s">
        <v>13</v>
      </c>
      <c r="N44" s="202" t="s">
        <v>13</v>
      </c>
      <c r="O44" s="198">
        <v>0.1305</v>
      </c>
      <c r="P44" s="189" t="s">
        <v>13</v>
      </c>
      <c r="Q44" s="202" t="s">
        <v>13</v>
      </c>
      <c r="R44" s="198">
        <v>0.1305</v>
      </c>
      <c r="S44" s="3" t="s">
        <v>13</v>
      </c>
      <c r="T44" s="2" t="s">
        <v>13</v>
      </c>
      <c r="U44" s="198">
        <v>0.1305</v>
      </c>
      <c r="V44" s="3" t="s">
        <v>13</v>
      </c>
      <c r="W44" s="2" t="s">
        <v>13</v>
      </c>
      <c r="X44" s="198">
        <v>0.1305</v>
      </c>
      <c r="Y44" s="3" t="s">
        <v>13</v>
      </c>
      <c r="Z44" s="202">
        <v>0.25</v>
      </c>
      <c r="AA44" s="198">
        <v>0.1305</v>
      </c>
      <c r="AB44" s="189">
        <f t="shared" si="47"/>
        <v>0.1195</v>
      </c>
      <c r="AC44" s="202">
        <v>0.19</v>
      </c>
      <c r="AD44" s="198">
        <v>0.1305</v>
      </c>
      <c r="AE44" s="189">
        <f t="shared" si="48"/>
        <v>5.9499999999999997E-2</v>
      </c>
      <c r="AF44" s="21">
        <f t="shared" si="49"/>
        <v>8.9499999999999996E-2</v>
      </c>
      <c r="AG44" s="96">
        <v>47.56</v>
      </c>
      <c r="AH44" s="186">
        <f t="shared" si="50"/>
        <v>1.331010836963738E-4</v>
      </c>
      <c r="AI44" s="134">
        <f t="shared" si="51"/>
        <v>1.1912546990825454E-5</v>
      </c>
      <c r="AJ44">
        <v>54.13</v>
      </c>
      <c r="AK44" s="96">
        <v>0.27</v>
      </c>
      <c r="AL44" s="96" t="s">
        <v>13</v>
      </c>
    </row>
    <row r="45" spans="1:39">
      <c r="A45" s="77" t="s">
        <v>3309</v>
      </c>
      <c r="B45" s="202">
        <v>-0.05</v>
      </c>
      <c r="C45" s="198">
        <v>0.1305</v>
      </c>
      <c r="D45" s="189">
        <f t="shared" si="52"/>
        <v>-0.18049999999999999</v>
      </c>
      <c r="E45" s="202">
        <v>-1</v>
      </c>
      <c r="F45" s="198">
        <v>0.1305</v>
      </c>
      <c r="G45" s="189">
        <f t="shared" si="53"/>
        <v>-1.1305000000000001</v>
      </c>
      <c r="H45" s="198" t="s">
        <v>13</v>
      </c>
      <c r="I45" s="198">
        <v>0.1305</v>
      </c>
      <c r="J45" s="189" t="s">
        <v>13</v>
      </c>
      <c r="K45" s="202" t="s">
        <v>13</v>
      </c>
      <c r="L45" s="198">
        <v>0.1305</v>
      </c>
      <c r="M45" s="189" t="s">
        <v>13</v>
      </c>
      <c r="N45" s="202" t="s">
        <v>13</v>
      </c>
      <c r="O45" s="198">
        <v>0.1305</v>
      </c>
      <c r="P45" s="189" t="s">
        <v>13</v>
      </c>
      <c r="Q45" s="202" t="s">
        <v>13</v>
      </c>
      <c r="R45" s="198">
        <v>0.1305</v>
      </c>
      <c r="S45" s="3" t="s">
        <v>13</v>
      </c>
      <c r="T45" s="2" t="s">
        <v>13</v>
      </c>
      <c r="U45" s="198">
        <v>0.1305</v>
      </c>
      <c r="V45" s="3" t="s">
        <v>13</v>
      </c>
      <c r="W45" s="2" t="s">
        <v>13</v>
      </c>
      <c r="X45" s="198">
        <v>0.1305</v>
      </c>
      <c r="Y45" s="3" t="s">
        <v>13</v>
      </c>
      <c r="Z45" s="202" t="s">
        <v>13</v>
      </c>
      <c r="AA45" s="198">
        <v>0.1305</v>
      </c>
      <c r="AB45" s="189" t="s">
        <v>13</v>
      </c>
      <c r="AC45" s="202" t="s">
        <v>13</v>
      </c>
      <c r="AD45" s="198">
        <v>0.1305</v>
      </c>
      <c r="AE45" s="189" t="s">
        <v>13</v>
      </c>
      <c r="AF45" s="21">
        <f t="shared" si="49"/>
        <v>-0.65549999999999997</v>
      </c>
      <c r="AG45" s="96">
        <v>-451.81</v>
      </c>
      <c r="AH45" s="186">
        <f>AG45/$AG$46</f>
        <v>-1.2644323091854216E-3</v>
      </c>
      <c r="AI45" s="134">
        <f>AH45*AF45</f>
        <v>8.2883537867104384E-4</v>
      </c>
      <c r="AJ45">
        <v>285.54000000000002</v>
      </c>
      <c r="AK45" s="96" t="s">
        <v>13</v>
      </c>
      <c r="AL45" s="96">
        <v>-32.700000000000003</v>
      </c>
    </row>
    <row r="46" spans="1:39" ht="15.75" thickBot="1">
      <c r="A46" s="247"/>
      <c r="B46" s="248"/>
      <c r="C46" s="247"/>
      <c r="D46" s="249"/>
      <c r="E46" s="248"/>
      <c r="F46" s="247"/>
      <c r="G46" s="249"/>
      <c r="H46" s="248"/>
      <c r="I46" s="247"/>
      <c r="J46" s="249"/>
      <c r="K46" s="248"/>
      <c r="L46" s="247"/>
      <c r="M46" s="249"/>
      <c r="N46" s="248"/>
      <c r="O46" s="247"/>
      <c r="P46" s="249"/>
      <c r="Q46" s="248"/>
      <c r="R46" s="247"/>
      <c r="S46" s="249"/>
      <c r="T46" s="248"/>
      <c r="U46" s="247"/>
      <c r="V46" s="249"/>
      <c r="W46" s="248"/>
      <c r="X46" s="247"/>
      <c r="Y46" s="249"/>
      <c r="Z46" s="248"/>
      <c r="AA46" s="247"/>
      <c r="AB46" s="249"/>
      <c r="AC46" s="248"/>
      <c r="AD46" s="247"/>
      <c r="AE46" s="249"/>
      <c r="AF46" s="255">
        <f>AVERAGE(AF35:AF45)</f>
        <v>-0.13769535353535353</v>
      </c>
      <c r="AG46" s="251">
        <f>SUM(AG35:AG45)</f>
        <v>357322.41000000003</v>
      </c>
      <c r="AH46" s="252"/>
      <c r="AI46" s="253">
        <f>SUM(AI35:AI45)</f>
        <v>-3.8753666829722019E-2</v>
      </c>
      <c r="AJ46" s="252">
        <f>SUM(AJ35:AJ45)</f>
        <v>705890</v>
      </c>
      <c r="AK46" s="251"/>
      <c r="AL46" s="254"/>
      <c r="AM46" s="179">
        <f>MEDIAN(AF35:AF45)</f>
        <v>-7.3499999999999996E-2</v>
      </c>
    </row>
    <row r="47" spans="1:39">
      <c r="A47" s="3"/>
      <c r="B47" s="2"/>
      <c r="C47" s="3"/>
      <c r="D47" s="4"/>
      <c r="E47" s="2"/>
      <c r="F47" s="3"/>
      <c r="G47" s="4"/>
      <c r="H47" s="2"/>
      <c r="I47" s="3"/>
      <c r="J47" s="4"/>
      <c r="K47" s="2"/>
      <c r="L47" s="3"/>
      <c r="M47" s="4"/>
      <c r="N47" s="2"/>
      <c r="O47" s="3"/>
      <c r="P47" s="4"/>
      <c r="Q47" s="2"/>
      <c r="R47" s="3"/>
      <c r="S47" s="4"/>
      <c r="T47" s="2"/>
      <c r="U47" s="3"/>
      <c r="V47" s="4"/>
      <c r="W47" s="2"/>
      <c r="X47" s="3"/>
      <c r="Y47" s="4"/>
      <c r="Z47" s="2"/>
      <c r="AA47" s="3"/>
      <c r="AB47" s="4"/>
      <c r="AC47" s="2"/>
      <c r="AD47" s="3"/>
      <c r="AE47" s="4"/>
      <c r="AF47" s="3"/>
      <c r="AG47" s="96"/>
      <c r="AI47" s="96"/>
      <c r="AK47" s="96"/>
      <c r="AL47" s="96"/>
    </row>
    <row r="48" spans="1:39">
      <c r="A48" s="199" t="s">
        <v>3310</v>
      </c>
      <c r="B48" s="2"/>
      <c r="C48" s="3"/>
      <c r="D48" s="4"/>
      <c r="E48" s="2"/>
      <c r="F48" s="3"/>
      <c r="G48" s="4"/>
      <c r="H48" s="2"/>
      <c r="I48" s="3"/>
      <c r="J48" s="4"/>
      <c r="K48" s="2"/>
      <c r="L48" s="3"/>
      <c r="M48" s="4"/>
      <c r="N48" s="2"/>
      <c r="O48" s="3"/>
      <c r="P48" s="4"/>
      <c r="Q48" s="2"/>
      <c r="R48" s="3"/>
      <c r="S48" s="4"/>
      <c r="T48" s="2"/>
      <c r="U48" s="3"/>
      <c r="V48" s="4"/>
      <c r="W48" s="2"/>
      <c r="X48" s="3"/>
      <c r="Y48" s="4"/>
      <c r="Z48" s="2"/>
      <c r="AA48" s="3"/>
      <c r="AB48" s="4"/>
      <c r="AC48" s="2"/>
      <c r="AD48" s="3"/>
      <c r="AE48" s="4"/>
      <c r="AF48" s="3"/>
      <c r="AG48" s="96"/>
      <c r="AI48" s="96"/>
      <c r="AK48" s="96"/>
      <c r="AL48" s="96"/>
    </row>
    <row r="49" spans="1:39">
      <c r="A49" s="3" t="s">
        <v>3311</v>
      </c>
      <c r="B49" s="202">
        <v>0.31</v>
      </c>
      <c r="C49" s="198">
        <v>0.1305</v>
      </c>
      <c r="D49" s="189">
        <f t="shared" ref="D49:D63" si="55">B49-C49</f>
        <v>0.17949999999999999</v>
      </c>
      <c r="E49" s="202">
        <v>0.22</v>
      </c>
      <c r="F49" s="198">
        <v>0.1305</v>
      </c>
      <c r="G49" s="189">
        <f t="shared" ref="G49:G63" si="56">E49-F49</f>
        <v>8.9499999999999996E-2</v>
      </c>
      <c r="H49" s="202">
        <v>0.12</v>
      </c>
      <c r="I49" s="198">
        <v>0.1305</v>
      </c>
      <c r="J49" s="189">
        <f t="shared" ref="J49:J63" si="57">H49-I49</f>
        <v>-1.0500000000000009E-2</v>
      </c>
      <c r="K49" s="202">
        <v>0.15</v>
      </c>
      <c r="L49" s="198">
        <v>0.1305</v>
      </c>
      <c r="M49" s="189">
        <f t="shared" ref="M49:M63" si="58">K49-L49</f>
        <v>1.949999999999999E-2</v>
      </c>
      <c r="N49" s="202">
        <v>0.16</v>
      </c>
      <c r="O49" s="198">
        <v>0.1305</v>
      </c>
      <c r="P49" s="189">
        <f t="shared" ref="P49:P62" si="59">N49-O49</f>
        <v>2.9499999999999998E-2</v>
      </c>
      <c r="Q49" s="202">
        <v>0.19</v>
      </c>
      <c r="R49" s="198">
        <v>0.1305</v>
      </c>
      <c r="S49" s="189">
        <f t="shared" ref="S49:S62" si="60">Q49-R49</f>
        <v>5.9499999999999997E-2</v>
      </c>
      <c r="T49" s="202">
        <v>0.23</v>
      </c>
      <c r="U49" s="198">
        <v>0.1305</v>
      </c>
      <c r="V49" s="189">
        <f t="shared" ref="V49:V62" si="61">T49-U49</f>
        <v>9.9500000000000005E-2</v>
      </c>
      <c r="W49" s="202">
        <v>0.24</v>
      </c>
      <c r="X49" s="198">
        <v>0.1305</v>
      </c>
      <c r="Y49" s="189">
        <f t="shared" ref="Y49:Y62" si="62">W49-X49</f>
        <v>0.10949999999999999</v>
      </c>
      <c r="Z49" s="202">
        <v>0.24</v>
      </c>
      <c r="AA49" s="198">
        <v>0.1305</v>
      </c>
      <c r="AB49" s="189">
        <f t="shared" ref="AB49:AB62" si="63">Z49-AA49</f>
        <v>0.10949999999999999</v>
      </c>
      <c r="AC49" s="202">
        <v>0.19</v>
      </c>
      <c r="AD49" s="198">
        <v>0.1305</v>
      </c>
      <c r="AE49" s="189">
        <f t="shared" ref="AE49:AE62" si="64">AC49-AD49</f>
        <v>5.9499999999999997E-2</v>
      </c>
      <c r="AF49" s="21">
        <f t="shared" ref="AF49:AF63" si="65">AVERAGE(D49,G49,J49,M49,P49,S49,V49,Y49,AB49,AE49)</f>
        <v>7.4499999999999997E-2</v>
      </c>
      <c r="AG49" s="96">
        <v>49594.8</v>
      </c>
      <c r="AH49" s="186">
        <f t="shared" ref="AH49:AH62" si="66">AG49/$AG$64</f>
        <v>0.12518055591698782</v>
      </c>
      <c r="AI49" s="134">
        <f t="shared" ref="AI49:AI62" si="67">AH49*AF49</f>
        <v>9.3259514158155928E-3</v>
      </c>
      <c r="AJ49">
        <v>63627.7</v>
      </c>
      <c r="AK49" s="96">
        <v>0</v>
      </c>
      <c r="AL49" s="96">
        <v>15.48</v>
      </c>
    </row>
    <row r="50" spans="1:39">
      <c r="A50" s="3" t="s">
        <v>3312</v>
      </c>
      <c r="B50" s="202">
        <v>0.65</v>
      </c>
      <c r="C50" s="198">
        <v>0.1305</v>
      </c>
      <c r="D50" s="189">
        <f t="shared" si="55"/>
        <v>0.51950000000000007</v>
      </c>
      <c r="E50" s="202">
        <v>0.77</v>
      </c>
      <c r="F50" s="198">
        <v>0.1305</v>
      </c>
      <c r="G50" s="189">
        <f t="shared" si="56"/>
        <v>0.63949999999999996</v>
      </c>
      <c r="H50" s="202">
        <v>0.73</v>
      </c>
      <c r="I50" s="198">
        <v>0.1305</v>
      </c>
      <c r="J50" s="189">
        <f t="shared" si="57"/>
        <v>0.59949999999999992</v>
      </c>
      <c r="K50" s="202">
        <v>0.59</v>
      </c>
      <c r="L50" s="198">
        <v>0.1305</v>
      </c>
      <c r="M50" s="189">
        <f t="shared" si="58"/>
        <v>0.45949999999999996</v>
      </c>
      <c r="N50" s="202">
        <v>0.5</v>
      </c>
      <c r="O50" s="198">
        <v>0.1305</v>
      </c>
      <c r="P50" s="189">
        <f t="shared" si="59"/>
        <v>0.3695</v>
      </c>
      <c r="Q50" s="202">
        <v>0.4</v>
      </c>
      <c r="R50" s="198">
        <v>0.1305</v>
      </c>
      <c r="S50" s="189">
        <f t="shared" si="60"/>
        <v>0.26950000000000002</v>
      </c>
      <c r="T50" s="202">
        <v>0.45</v>
      </c>
      <c r="U50" s="198">
        <v>0.1305</v>
      </c>
      <c r="V50" s="189">
        <f t="shared" si="61"/>
        <v>0.31950000000000001</v>
      </c>
      <c r="W50" s="202">
        <v>0.35</v>
      </c>
      <c r="X50" s="198">
        <v>0.1305</v>
      </c>
      <c r="Y50" s="189">
        <f t="shared" si="62"/>
        <v>0.21949999999999997</v>
      </c>
      <c r="Z50" s="202">
        <v>0.31</v>
      </c>
      <c r="AA50" s="198">
        <v>0.1305</v>
      </c>
      <c r="AB50" s="189">
        <f t="shared" si="63"/>
        <v>0.17949999999999999</v>
      </c>
      <c r="AC50" s="202">
        <v>0.3</v>
      </c>
      <c r="AD50" s="198">
        <v>0.1305</v>
      </c>
      <c r="AE50" s="189">
        <f t="shared" si="64"/>
        <v>0.16949999999999998</v>
      </c>
      <c r="AF50" s="21">
        <f t="shared" si="65"/>
        <v>0.3745</v>
      </c>
      <c r="AG50" s="96">
        <v>21787.67</v>
      </c>
      <c r="AH50" s="186">
        <f t="shared" si="66"/>
        <v>5.4993520343581945E-2</v>
      </c>
      <c r="AI50" s="134">
        <f t="shared" si="67"/>
        <v>2.0595073368671439E-2</v>
      </c>
      <c r="AJ50">
        <v>26510.02</v>
      </c>
      <c r="AK50" s="96">
        <v>0.01</v>
      </c>
      <c r="AL50" s="96">
        <v>9.51</v>
      </c>
    </row>
    <row r="51" spans="1:39">
      <c r="A51" s="3" t="s">
        <v>3313</v>
      </c>
      <c r="B51" s="202">
        <v>0.22</v>
      </c>
      <c r="C51" s="198">
        <v>0.1305</v>
      </c>
      <c r="D51" s="189">
        <f t="shared" si="55"/>
        <v>8.9499999999999996E-2</v>
      </c>
      <c r="E51" s="202">
        <v>0.19</v>
      </c>
      <c r="F51" s="198">
        <v>0.1305</v>
      </c>
      <c r="G51" s="189">
        <f t="shared" si="56"/>
        <v>5.9499999999999997E-2</v>
      </c>
      <c r="H51" s="202">
        <v>0.16</v>
      </c>
      <c r="I51" s="198">
        <v>0.1305</v>
      </c>
      <c r="J51" s="189">
        <f t="shared" si="57"/>
        <v>2.9499999999999998E-2</v>
      </c>
      <c r="K51" s="202">
        <v>0.17</v>
      </c>
      <c r="L51" s="198">
        <v>0.1305</v>
      </c>
      <c r="M51" s="189">
        <f t="shared" si="58"/>
        <v>3.9500000000000007E-2</v>
      </c>
      <c r="N51" s="202">
        <v>0.16</v>
      </c>
      <c r="O51" s="198">
        <v>0.1305</v>
      </c>
      <c r="P51" s="189">
        <f t="shared" si="59"/>
        <v>2.9499999999999998E-2</v>
      </c>
      <c r="Q51" s="202">
        <v>0.12</v>
      </c>
      <c r="R51" s="198">
        <v>0.1305</v>
      </c>
      <c r="S51" s="189">
        <f t="shared" si="60"/>
        <v>-1.0500000000000009E-2</v>
      </c>
      <c r="T51" s="202">
        <v>0.14000000000000001</v>
      </c>
      <c r="U51" s="198">
        <v>0.1305</v>
      </c>
      <c r="V51" s="189">
        <f t="shared" si="61"/>
        <v>9.5000000000000084E-3</v>
      </c>
      <c r="W51" s="202">
        <v>0.13</v>
      </c>
      <c r="X51" s="198">
        <v>0.1305</v>
      </c>
      <c r="Y51" s="189">
        <f t="shared" si="62"/>
        <v>-5.0000000000000044E-4</v>
      </c>
      <c r="Z51" s="202">
        <v>0.14000000000000001</v>
      </c>
      <c r="AA51" s="198">
        <v>0.1305</v>
      </c>
      <c r="AB51" s="189">
        <f t="shared" si="63"/>
        <v>9.5000000000000084E-3</v>
      </c>
      <c r="AC51" s="202">
        <v>0.13</v>
      </c>
      <c r="AD51" s="198">
        <v>0.1305</v>
      </c>
      <c r="AE51" s="189">
        <f t="shared" si="64"/>
        <v>-5.0000000000000044E-4</v>
      </c>
      <c r="AF51" s="21">
        <f t="shared" si="65"/>
        <v>2.5500000000000002E-2</v>
      </c>
      <c r="AG51" s="96">
        <v>105334.41</v>
      </c>
      <c r="AH51" s="186">
        <f t="shared" si="66"/>
        <v>0.26587101875575508</v>
      </c>
      <c r="AI51" s="134">
        <f t="shared" si="67"/>
        <v>6.7797109782717548E-3</v>
      </c>
      <c r="AJ51">
        <v>166785.88</v>
      </c>
      <c r="AK51" s="96">
        <v>1.56</v>
      </c>
      <c r="AL51" s="96">
        <v>4.08</v>
      </c>
    </row>
    <row r="52" spans="1:39">
      <c r="A52" s="3" t="s">
        <v>3314</v>
      </c>
      <c r="B52" s="202">
        <v>0.71</v>
      </c>
      <c r="C52" s="198">
        <v>0.1305</v>
      </c>
      <c r="D52" s="189">
        <f t="shared" si="55"/>
        <v>0.5794999999999999</v>
      </c>
      <c r="E52" s="202">
        <v>0.64</v>
      </c>
      <c r="F52" s="198">
        <v>0.1305</v>
      </c>
      <c r="G52" s="189">
        <f t="shared" si="56"/>
        <v>0.50950000000000006</v>
      </c>
      <c r="H52" s="202">
        <v>0.6</v>
      </c>
      <c r="I52" s="198">
        <v>0.1305</v>
      </c>
      <c r="J52" s="189">
        <f t="shared" si="57"/>
        <v>0.46949999999999997</v>
      </c>
      <c r="K52" s="202">
        <v>0.42</v>
      </c>
      <c r="L52" s="198">
        <v>0.1305</v>
      </c>
      <c r="M52" s="189">
        <f t="shared" si="58"/>
        <v>0.28949999999999998</v>
      </c>
      <c r="N52" s="202">
        <v>0.45</v>
      </c>
      <c r="O52" s="198">
        <v>0.1305</v>
      </c>
      <c r="P52" s="189">
        <f t="shared" si="59"/>
        <v>0.31950000000000001</v>
      </c>
      <c r="Q52" s="202">
        <v>0.5</v>
      </c>
      <c r="R52" s="198">
        <v>0.1305</v>
      </c>
      <c r="S52" s="189">
        <f t="shared" si="60"/>
        <v>0.3695</v>
      </c>
      <c r="T52" s="202">
        <v>0.54</v>
      </c>
      <c r="U52" s="198">
        <v>0.1305</v>
      </c>
      <c r="V52" s="189">
        <f t="shared" si="61"/>
        <v>0.40950000000000003</v>
      </c>
      <c r="W52" s="202">
        <v>0.49</v>
      </c>
      <c r="X52" s="198">
        <v>0.1305</v>
      </c>
      <c r="Y52" s="189">
        <f t="shared" si="62"/>
        <v>0.35949999999999999</v>
      </c>
      <c r="Z52" s="202">
        <v>0.45</v>
      </c>
      <c r="AA52" s="198">
        <v>0.1305</v>
      </c>
      <c r="AB52" s="189">
        <f t="shared" si="63"/>
        <v>0.31950000000000001</v>
      </c>
      <c r="AC52" s="202">
        <v>0.39</v>
      </c>
      <c r="AD52" s="198">
        <v>0.1305</v>
      </c>
      <c r="AE52" s="189">
        <f t="shared" si="64"/>
        <v>0.25950000000000001</v>
      </c>
      <c r="AF52" s="21">
        <f t="shared" si="65"/>
        <v>0.38850000000000001</v>
      </c>
      <c r="AG52" s="96">
        <v>14706.26</v>
      </c>
      <c r="AH52" s="186">
        <f t="shared" si="66"/>
        <v>3.7119573065316554E-2</v>
      </c>
      <c r="AI52" s="134">
        <f t="shared" si="67"/>
        <v>1.4420954135875481E-2</v>
      </c>
      <c r="AJ52">
        <v>20670.8</v>
      </c>
      <c r="AK52" s="96">
        <v>0.02</v>
      </c>
      <c r="AL52" s="96">
        <v>1.69</v>
      </c>
    </row>
    <row r="53" spans="1:39">
      <c r="A53" s="3" t="s">
        <v>3315</v>
      </c>
      <c r="B53" s="202">
        <v>0.32</v>
      </c>
      <c r="C53" s="198">
        <v>0.1305</v>
      </c>
      <c r="D53" s="189">
        <f t="shared" si="55"/>
        <v>0.1895</v>
      </c>
      <c r="E53" s="202">
        <v>0.45</v>
      </c>
      <c r="F53" s="198">
        <v>0.1305</v>
      </c>
      <c r="G53" s="189">
        <f t="shared" si="56"/>
        <v>0.31950000000000001</v>
      </c>
      <c r="H53" s="202">
        <v>0.35</v>
      </c>
      <c r="I53" s="198">
        <v>0.1305</v>
      </c>
      <c r="J53" s="189">
        <f t="shared" si="57"/>
        <v>0.21949999999999997</v>
      </c>
      <c r="K53" s="202">
        <v>0.33</v>
      </c>
      <c r="L53" s="198">
        <v>0.1305</v>
      </c>
      <c r="M53" s="189">
        <f t="shared" si="58"/>
        <v>0.19950000000000001</v>
      </c>
      <c r="N53" s="202">
        <v>0.4</v>
      </c>
      <c r="O53" s="198">
        <v>0.1305</v>
      </c>
      <c r="P53" s="189">
        <f t="shared" si="59"/>
        <v>0.26950000000000002</v>
      </c>
      <c r="Q53" s="202" t="s">
        <v>13</v>
      </c>
      <c r="R53" s="198">
        <v>0.1305</v>
      </c>
      <c r="S53" s="189" t="s">
        <v>13</v>
      </c>
      <c r="T53" s="202">
        <v>0.6</v>
      </c>
      <c r="U53" s="198">
        <v>0.1305</v>
      </c>
      <c r="V53" s="189">
        <f t="shared" si="61"/>
        <v>0.46949999999999997</v>
      </c>
      <c r="W53" s="202">
        <v>0.53</v>
      </c>
      <c r="X53" s="198">
        <v>0.1305</v>
      </c>
      <c r="Y53" s="189">
        <f t="shared" si="62"/>
        <v>0.39950000000000002</v>
      </c>
      <c r="Z53" s="202">
        <v>0.49</v>
      </c>
      <c r="AA53" s="198">
        <v>0.1305</v>
      </c>
      <c r="AB53" s="189">
        <f t="shared" si="63"/>
        <v>0.35949999999999999</v>
      </c>
      <c r="AC53" s="202">
        <v>0.41</v>
      </c>
      <c r="AD53" s="198">
        <v>0.1305</v>
      </c>
      <c r="AE53" s="189">
        <f t="shared" si="64"/>
        <v>0.27949999999999997</v>
      </c>
      <c r="AF53" s="21">
        <f t="shared" si="65"/>
        <v>0.30061111111111116</v>
      </c>
      <c r="AG53" s="96">
        <v>9694.8799999999992</v>
      </c>
      <c r="AH53" s="186">
        <f t="shared" si="66"/>
        <v>2.4470518440410826E-2</v>
      </c>
      <c r="AI53" s="134">
        <f t="shared" si="67"/>
        <v>7.3561097378368337E-3</v>
      </c>
      <c r="AJ53">
        <v>11996.01</v>
      </c>
      <c r="AK53" s="96">
        <v>0.02</v>
      </c>
      <c r="AL53" s="96">
        <v>34.81</v>
      </c>
    </row>
    <row r="54" spans="1:39">
      <c r="A54" s="3" t="s">
        <v>3316</v>
      </c>
      <c r="B54" s="202">
        <v>0.11</v>
      </c>
      <c r="C54" s="198">
        <v>0.1305</v>
      </c>
      <c r="D54" s="189">
        <f t="shared" si="55"/>
        <v>-2.0500000000000004E-2</v>
      </c>
      <c r="E54" s="202">
        <v>0.26</v>
      </c>
      <c r="F54" s="198">
        <v>0.1305</v>
      </c>
      <c r="G54" s="189">
        <f t="shared" si="56"/>
        <v>0.1295</v>
      </c>
      <c r="H54" s="202">
        <v>0.26</v>
      </c>
      <c r="I54" s="198">
        <v>0.1305</v>
      </c>
      <c r="J54" s="189">
        <f t="shared" si="57"/>
        <v>0.1295</v>
      </c>
      <c r="K54" s="202">
        <v>0.21</v>
      </c>
      <c r="L54" s="198">
        <v>0.1305</v>
      </c>
      <c r="M54" s="189">
        <f t="shared" si="58"/>
        <v>7.9499999999999987E-2</v>
      </c>
      <c r="N54" s="202">
        <v>0.23</v>
      </c>
      <c r="O54" s="198">
        <v>0.1305</v>
      </c>
      <c r="P54" s="189">
        <f t="shared" si="59"/>
        <v>9.9500000000000005E-2</v>
      </c>
      <c r="Q54" s="202">
        <v>0.21</v>
      </c>
      <c r="R54" s="198">
        <v>0.1305</v>
      </c>
      <c r="S54" s="189">
        <f t="shared" si="60"/>
        <v>7.9499999999999987E-2</v>
      </c>
      <c r="T54" s="202">
        <v>0.15</v>
      </c>
      <c r="U54" s="198">
        <v>0.1305</v>
      </c>
      <c r="V54" s="189">
        <f t="shared" si="61"/>
        <v>1.949999999999999E-2</v>
      </c>
      <c r="W54" s="202">
        <v>0.09</v>
      </c>
      <c r="X54" s="198">
        <v>0.1305</v>
      </c>
      <c r="Y54" s="189">
        <f t="shared" si="62"/>
        <v>-4.0500000000000008E-2</v>
      </c>
      <c r="Z54" s="202">
        <v>0.09</v>
      </c>
      <c r="AA54" s="198">
        <v>0.1305</v>
      </c>
      <c r="AB54" s="189">
        <f t="shared" si="63"/>
        <v>-4.0500000000000008E-2</v>
      </c>
      <c r="AC54" s="202">
        <v>0.02</v>
      </c>
      <c r="AD54" s="198">
        <v>0.1305</v>
      </c>
      <c r="AE54" s="189">
        <f t="shared" si="64"/>
        <v>-0.1105</v>
      </c>
      <c r="AF54" s="21">
        <f t="shared" si="65"/>
        <v>3.2500000000000001E-2</v>
      </c>
      <c r="AG54" s="96">
        <v>147759.5</v>
      </c>
      <c r="AH54" s="186">
        <f t="shared" si="66"/>
        <v>0.37295475235339515</v>
      </c>
      <c r="AI54" s="134">
        <f t="shared" si="67"/>
        <v>1.2121029451485342E-2</v>
      </c>
      <c r="AJ54">
        <v>300227.8</v>
      </c>
      <c r="AK54" s="96">
        <v>1.83</v>
      </c>
      <c r="AL54" s="96">
        <v>-5.47</v>
      </c>
    </row>
    <row r="55" spans="1:39">
      <c r="A55" s="3" t="s">
        <v>3317</v>
      </c>
      <c r="B55" s="202">
        <v>0.06</v>
      </c>
      <c r="C55" s="198">
        <v>0.1305</v>
      </c>
      <c r="D55" s="189">
        <f t="shared" si="55"/>
        <v>-7.0500000000000007E-2</v>
      </c>
      <c r="E55" s="202">
        <v>0.14000000000000001</v>
      </c>
      <c r="F55" s="198">
        <v>0.1305</v>
      </c>
      <c r="G55" s="189">
        <f t="shared" si="56"/>
        <v>9.5000000000000084E-3</v>
      </c>
      <c r="H55" s="202">
        <v>0.17</v>
      </c>
      <c r="I55" s="198">
        <v>0.1305</v>
      </c>
      <c r="J55" s="189">
        <f t="shared" si="57"/>
        <v>3.9500000000000007E-2</v>
      </c>
      <c r="K55" s="202">
        <v>0.14000000000000001</v>
      </c>
      <c r="L55" s="198">
        <v>0.1305</v>
      </c>
      <c r="M55" s="189">
        <f t="shared" si="58"/>
        <v>9.5000000000000084E-3</v>
      </c>
      <c r="N55" s="202">
        <v>0.19</v>
      </c>
      <c r="O55" s="198">
        <v>0.1305</v>
      </c>
      <c r="P55" s="189">
        <f t="shared" si="59"/>
        <v>5.9499999999999997E-2</v>
      </c>
      <c r="Q55" s="202">
        <v>0.21</v>
      </c>
      <c r="R55" s="198">
        <v>0.1305</v>
      </c>
      <c r="S55" s="189">
        <f t="shared" si="60"/>
        <v>7.9499999999999987E-2</v>
      </c>
      <c r="T55" s="202">
        <v>0.22</v>
      </c>
      <c r="U55" s="198">
        <v>0.1305</v>
      </c>
      <c r="V55" s="189">
        <f t="shared" si="61"/>
        <v>8.9499999999999996E-2</v>
      </c>
      <c r="W55" s="202">
        <v>0.22</v>
      </c>
      <c r="X55" s="198">
        <v>0.1305</v>
      </c>
      <c r="Y55" s="189">
        <f t="shared" si="62"/>
        <v>8.9499999999999996E-2</v>
      </c>
      <c r="Z55" s="202">
        <v>0.2</v>
      </c>
      <c r="AA55" s="198">
        <v>0.1305</v>
      </c>
      <c r="AB55" s="189">
        <f t="shared" si="63"/>
        <v>6.9500000000000006E-2</v>
      </c>
      <c r="AC55" s="202">
        <v>0.16</v>
      </c>
      <c r="AD55" s="198">
        <v>0.1305</v>
      </c>
      <c r="AE55" s="189">
        <f t="shared" si="64"/>
        <v>2.9499999999999998E-2</v>
      </c>
      <c r="AF55" s="21">
        <f t="shared" si="65"/>
        <v>4.0500000000000001E-2</v>
      </c>
      <c r="AG55" s="96">
        <v>12525.93</v>
      </c>
      <c r="AH55" s="186">
        <f t="shared" si="66"/>
        <v>3.1616275915565248E-2</v>
      </c>
      <c r="AI55" s="134">
        <f t="shared" si="67"/>
        <v>1.2804591745803925E-3</v>
      </c>
      <c r="AJ55">
        <v>19280.009999999998</v>
      </c>
      <c r="AK55" s="96">
        <v>2.82</v>
      </c>
      <c r="AL55" s="96">
        <v>20.03</v>
      </c>
    </row>
    <row r="56" spans="1:39">
      <c r="A56" s="3" t="s">
        <v>3318</v>
      </c>
      <c r="B56" s="202">
        <v>0.1</v>
      </c>
      <c r="C56" s="198">
        <v>0.1305</v>
      </c>
      <c r="D56" s="189">
        <f t="shared" si="55"/>
        <v>-3.0499999999999999E-2</v>
      </c>
      <c r="E56" s="202">
        <v>0.16</v>
      </c>
      <c r="F56" s="198">
        <v>0.1305</v>
      </c>
      <c r="G56" s="189">
        <f t="shared" si="56"/>
        <v>2.9499999999999998E-2</v>
      </c>
      <c r="H56" s="202">
        <v>0.14000000000000001</v>
      </c>
      <c r="I56" s="198">
        <v>0.1305</v>
      </c>
      <c r="J56" s="189">
        <f t="shared" si="57"/>
        <v>9.5000000000000084E-3</v>
      </c>
      <c r="K56" s="202">
        <v>7.0000000000000007E-2</v>
      </c>
      <c r="L56" s="198">
        <v>0.1305</v>
      </c>
      <c r="M56" s="189">
        <f t="shared" si="58"/>
        <v>-6.0499999999999998E-2</v>
      </c>
      <c r="N56" s="202">
        <v>-0.02</v>
      </c>
      <c r="O56" s="198">
        <v>0.1305</v>
      </c>
      <c r="P56" s="189">
        <f t="shared" si="59"/>
        <v>-0.15049999999999999</v>
      </c>
      <c r="Q56" s="202">
        <v>0.09</v>
      </c>
      <c r="R56" s="198">
        <v>0.1305</v>
      </c>
      <c r="S56" s="189">
        <f t="shared" si="60"/>
        <v>-4.0500000000000008E-2</v>
      </c>
      <c r="T56" s="202">
        <v>0.17</v>
      </c>
      <c r="U56" s="198">
        <v>0.1305</v>
      </c>
      <c r="V56" s="189">
        <f t="shared" si="61"/>
        <v>3.9500000000000007E-2</v>
      </c>
      <c r="W56" s="202">
        <v>0.16</v>
      </c>
      <c r="X56" s="198">
        <v>0.1305</v>
      </c>
      <c r="Y56" s="189">
        <f t="shared" si="62"/>
        <v>2.9499999999999998E-2</v>
      </c>
      <c r="Z56" s="202">
        <v>0.18</v>
      </c>
      <c r="AA56" s="198">
        <v>0.1305</v>
      </c>
      <c r="AB56" s="189">
        <f t="shared" si="63"/>
        <v>4.9499999999999988E-2</v>
      </c>
      <c r="AC56" s="202">
        <v>0.17</v>
      </c>
      <c r="AD56" s="198">
        <v>0.1305</v>
      </c>
      <c r="AE56" s="189">
        <f t="shared" si="64"/>
        <v>3.9500000000000007E-2</v>
      </c>
      <c r="AF56" s="21">
        <f t="shared" si="65"/>
        <v>-8.4999999999999989E-3</v>
      </c>
      <c r="AG56" s="96">
        <v>27913.48</v>
      </c>
      <c r="AH56" s="186">
        <f t="shared" si="66"/>
        <v>7.0455470008503329E-2</v>
      </c>
      <c r="AI56" s="134">
        <f t="shared" si="67"/>
        <v>-5.9887149507227826E-4</v>
      </c>
      <c r="AJ56">
        <v>39125.599999999999</v>
      </c>
      <c r="AK56" s="96">
        <v>2.19</v>
      </c>
      <c r="AL56" s="96">
        <v>2.85</v>
      </c>
    </row>
    <row r="57" spans="1:39">
      <c r="A57" s="3" t="s">
        <v>3319</v>
      </c>
      <c r="B57" s="202">
        <v>0.12</v>
      </c>
      <c r="C57" s="198">
        <v>0.1305</v>
      </c>
      <c r="D57" s="189">
        <f t="shared" si="55"/>
        <v>-1.0500000000000009E-2</v>
      </c>
      <c r="E57" s="202">
        <v>0.08</v>
      </c>
      <c r="F57" s="198">
        <v>0.1305</v>
      </c>
      <c r="G57" s="189">
        <f t="shared" si="56"/>
        <v>-5.0500000000000003E-2</v>
      </c>
      <c r="H57" s="202">
        <v>0.08</v>
      </c>
      <c r="I57" s="198">
        <v>0.1305</v>
      </c>
      <c r="J57" s="189">
        <f t="shared" si="57"/>
        <v>-5.0500000000000003E-2</v>
      </c>
      <c r="K57" s="202" t="s">
        <v>13</v>
      </c>
      <c r="L57" s="198">
        <v>0.1305</v>
      </c>
      <c r="M57" s="189" t="s">
        <v>13</v>
      </c>
      <c r="N57" s="202">
        <v>0.17</v>
      </c>
      <c r="O57" s="198">
        <v>0.1305</v>
      </c>
      <c r="P57" s="189">
        <f t="shared" si="59"/>
        <v>3.9500000000000007E-2</v>
      </c>
      <c r="Q57" s="202">
        <v>7.0000000000000007E-2</v>
      </c>
      <c r="R57" s="198">
        <v>0.1305</v>
      </c>
      <c r="S57" s="189">
        <f t="shared" si="60"/>
        <v>-6.0499999999999998E-2</v>
      </c>
      <c r="T57" s="202">
        <v>7.0000000000000007E-2</v>
      </c>
      <c r="U57" s="198">
        <v>0.1305</v>
      </c>
      <c r="V57" s="189">
        <f t="shared" si="61"/>
        <v>-6.0499999999999998E-2</v>
      </c>
      <c r="W57" s="202">
        <v>0.11</v>
      </c>
      <c r="X57" s="198">
        <v>0.1305</v>
      </c>
      <c r="Y57" s="189">
        <f t="shared" si="62"/>
        <v>-2.0500000000000004E-2</v>
      </c>
      <c r="Z57" s="202">
        <v>0.22</v>
      </c>
      <c r="AA57" s="198">
        <v>0.1305</v>
      </c>
      <c r="AB57" s="189">
        <f t="shared" si="63"/>
        <v>8.9499999999999996E-2</v>
      </c>
      <c r="AC57" s="202">
        <v>0.24</v>
      </c>
      <c r="AD57" s="198">
        <v>0.1305</v>
      </c>
      <c r="AE57" s="189">
        <f t="shared" si="64"/>
        <v>0.10949999999999999</v>
      </c>
      <c r="AF57" s="21">
        <f t="shared" si="65"/>
        <v>-1.6111111111111157E-3</v>
      </c>
      <c r="AG57" s="96">
        <v>3164.32</v>
      </c>
      <c r="AH57" s="186">
        <f t="shared" si="66"/>
        <v>7.9869530011058201E-3</v>
      </c>
      <c r="AI57" s="134">
        <f t="shared" si="67"/>
        <v>-1.2867868724003858E-5</v>
      </c>
      <c r="AJ57">
        <v>5015.3999999999996</v>
      </c>
      <c r="AK57" s="96">
        <v>0.02</v>
      </c>
      <c r="AL57" s="96">
        <v>17.03</v>
      </c>
    </row>
    <row r="58" spans="1:39">
      <c r="A58" s="3" t="s">
        <v>3320</v>
      </c>
      <c r="B58" s="202">
        <v>0.14000000000000001</v>
      </c>
      <c r="C58" s="198">
        <v>0.1305</v>
      </c>
      <c r="D58" s="189">
        <f t="shared" si="55"/>
        <v>9.5000000000000084E-3</v>
      </c>
      <c r="E58" s="202">
        <v>0.21</v>
      </c>
      <c r="F58" s="198">
        <v>0.1305</v>
      </c>
      <c r="G58" s="189">
        <f t="shared" si="56"/>
        <v>7.9499999999999987E-2</v>
      </c>
      <c r="H58" s="202">
        <v>0.1</v>
      </c>
      <c r="I58" s="198">
        <v>0.1305</v>
      </c>
      <c r="J58" s="189">
        <f t="shared" si="57"/>
        <v>-3.0499999999999999E-2</v>
      </c>
      <c r="K58" s="202">
        <v>0.02</v>
      </c>
      <c r="L58" s="198">
        <v>0.1305</v>
      </c>
      <c r="M58" s="189">
        <f t="shared" si="58"/>
        <v>-0.1105</v>
      </c>
      <c r="N58" s="202">
        <v>0.06</v>
      </c>
      <c r="O58" s="198">
        <v>0.1305</v>
      </c>
      <c r="P58" s="189">
        <f t="shared" si="59"/>
        <v>-7.0500000000000007E-2</v>
      </c>
      <c r="Q58" s="202">
        <v>0.1</v>
      </c>
      <c r="R58" s="198">
        <v>0.1305</v>
      </c>
      <c r="S58" s="189">
        <f t="shared" si="60"/>
        <v>-3.0499999999999999E-2</v>
      </c>
      <c r="T58" s="202">
        <v>0.18</v>
      </c>
      <c r="U58" s="198">
        <v>0.1305</v>
      </c>
      <c r="V58" s="189">
        <f t="shared" si="61"/>
        <v>4.9499999999999988E-2</v>
      </c>
      <c r="W58" s="202">
        <v>0.14000000000000001</v>
      </c>
      <c r="X58" s="198">
        <v>0.1305</v>
      </c>
      <c r="Y58" s="189">
        <f t="shared" si="62"/>
        <v>9.5000000000000084E-3</v>
      </c>
      <c r="Z58" s="202">
        <v>0.11</v>
      </c>
      <c r="AA58" s="198">
        <v>0.1305</v>
      </c>
      <c r="AB58" s="189">
        <f t="shared" si="63"/>
        <v>-2.0500000000000004E-2</v>
      </c>
      <c r="AC58" s="202">
        <v>0.1</v>
      </c>
      <c r="AD58" s="198">
        <v>0.1305</v>
      </c>
      <c r="AE58" s="189">
        <f t="shared" si="64"/>
        <v>-3.0499999999999999E-2</v>
      </c>
      <c r="AF58" s="21">
        <f t="shared" si="65"/>
        <v>-1.4500000000000002E-2</v>
      </c>
      <c r="AG58" s="96">
        <v>2239.69</v>
      </c>
      <c r="AH58" s="186">
        <f t="shared" si="66"/>
        <v>5.653125716440402E-3</v>
      </c>
      <c r="AI58" s="134">
        <f t="shared" si="67"/>
        <v>-8.1970322888385845E-5</v>
      </c>
      <c r="AJ58">
        <v>3064.24</v>
      </c>
      <c r="AK58" s="96">
        <v>0.15</v>
      </c>
      <c r="AL58" s="96">
        <v>8.7100000000000009</v>
      </c>
    </row>
    <row r="59" spans="1:39">
      <c r="A59" s="3" t="s">
        <v>3321</v>
      </c>
      <c r="B59" s="202">
        <v>0.53</v>
      </c>
      <c r="C59" s="198">
        <v>0.1305</v>
      </c>
      <c r="D59" s="189">
        <f t="shared" si="55"/>
        <v>0.39950000000000002</v>
      </c>
      <c r="E59" s="202">
        <v>0.48</v>
      </c>
      <c r="F59" s="198">
        <v>0.1305</v>
      </c>
      <c r="G59" s="189">
        <f t="shared" si="56"/>
        <v>0.34949999999999998</v>
      </c>
      <c r="H59" s="202">
        <v>0.39</v>
      </c>
      <c r="I59" s="198">
        <v>0.1305</v>
      </c>
      <c r="J59" s="189">
        <f t="shared" si="57"/>
        <v>0.25950000000000001</v>
      </c>
      <c r="K59" s="202">
        <v>0.31</v>
      </c>
      <c r="L59" s="198">
        <v>0.1305</v>
      </c>
      <c r="M59" s="189">
        <f t="shared" si="58"/>
        <v>0.17949999999999999</v>
      </c>
      <c r="N59" s="202">
        <v>0.45</v>
      </c>
      <c r="O59" s="198">
        <v>0.1305</v>
      </c>
      <c r="P59" s="189">
        <f t="shared" si="59"/>
        <v>0.31950000000000001</v>
      </c>
      <c r="Q59" s="202">
        <v>0.3</v>
      </c>
      <c r="R59" s="198">
        <v>0.1305</v>
      </c>
      <c r="S59" s="189">
        <f t="shared" si="60"/>
        <v>0.16949999999999998</v>
      </c>
      <c r="T59" s="202">
        <v>0.28999999999999998</v>
      </c>
      <c r="U59" s="198">
        <v>0.1305</v>
      </c>
      <c r="V59" s="189">
        <f t="shared" si="61"/>
        <v>0.15949999999999998</v>
      </c>
      <c r="W59" s="202">
        <v>0.24</v>
      </c>
      <c r="X59" s="198">
        <v>0.1305</v>
      </c>
      <c r="Y59" s="189">
        <f t="shared" si="62"/>
        <v>0.10949999999999999</v>
      </c>
      <c r="Z59" s="202">
        <v>0.26</v>
      </c>
      <c r="AA59" s="198">
        <v>0.1305</v>
      </c>
      <c r="AB59" s="189">
        <f t="shared" si="63"/>
        <v>0.1295</v>
      </c>
      <c r="AC59" s="202">
        <v>0.13</v>
      </c>
      <c r="AD59" s="198">
        <v>0.1305</v>
      </c>
      <c r="AE59" s="189">
        <f t="shared" si="64"/>
        <v>-5.0000000000000044E-4</v>
      </c>
      <c r="AF59" s="21">
        <f t="shared" si="65"/>
        <v>0.20749999999999996</v>
      </c>
      <c r="AG59" s="96">
        <v>592.53</v>
      </c>
      <c r="AH59" s="186">
        <f t="shared" si="66"/>
        <v>1.4955849161100113E-3</v>
      </c>
      <c r="AI59" s="134">
        <f t="shared" si="67"/>
        <v>3.1033387009282731E-4</v>
      </c>
      <c r="AJ59">
        <v>753.37</v>
      </c>
      <c r="AK59" s="96">
        <v>0</v>
      </c>
      <c r="AL59" s="96">
        <v>9.5</v>
      </c>
    </row>
    <row r="60" spans="1:39">
      <c r="A60" s="3" t="s">
        <v>3322</v>
      </c>
      <c r="B60" s="202">
        <v>0.17</v>
      </c>
      <c r="C60" s="198">
        <v>0.1305</v>
      </c>
      <c r="D60" s="189">
        <f t="shared" si="55"/>
        <v>3.9500000000000007E-2</v>
      </c>
      <c r="E60" s="202">
        <v>0.21</v>
      </c>
      <c r="F60" s="198">
        <v>0.1305</v>
      </c>
      <c r="G60" s="189">
        <f t="shared" si="56"/>
        <v>7.9499999999999987E-2</v>
      </c>
      <c r="H60" s="202">
        <v>0.23</v>
      </c>
      <c r="I60" s="198">
        <v>0.1305</v>
      </c>
      <c r="J60" s="189">
        <f t="shared" si="57"/>
        <v>9.9500000000000005E-2</v>
      </c>
      <c r="K60" s="202">
        <v>0.17</v>
      </c>
      <c r="L60" s="198">
        <v>0.1305</v>
      </c>
      <c r="M60" s="189">
        <f t="shared" si="58"/>
        <v>3.9500000000000007E-2</v>
      </c>
      <c r="N60" s="202">
        <v>7.0000000000000007E-2</v>
      </c>
      <c r="O60" s="198">
        <v>0.1305</v>
      </c>
      <c r="P60" s="189">
        <f t="shared" si="59"/>
        <v>-6.0499999999999998E-2</v>
      </c>
      <c r="Q60" s="202">
        <v>0.19</v>
      </c>
      <c r="R60" s="198">
        <v>0.1305</v>
      </c>
      <c r="S60" s="189">
        <f t="shared" si="60"/>
        <v>5.9499999999999997E-2</v>
      </c>
      <c r="T60" s="202">
        <v>0.2</v>
      </c>
      <c r="U60" s="198">
        <v>0.1305</v>
      </c>
      <c r="V60" s="189">
        <f t="shared" si="61"/>
        <v>6.9500000000000006E-2</v>
      </c>
      <c r="W60" s="202">
        <v>0.22</v>
      </c>
      <c r="X60" s="198">
        <v>0.1305</v>
      </c>
      <c r="Y60" s="189">
        <f t="shared" si="62"/>
        <v>8.9499999999999996E-2</v>
      </c>
      <c r="Z60" s="202">
        <v>0.04</v>
      </c>
      <c r="AA60" s="198">
        <v>0.1305</v>
      </c>
      <c r="AB60" s="189">
        <f t="shared" si="63"/>
        <v>-9.0499999999999997E-2</v>
      </c>
      <c r="AC60" s="202">
        <v>0.06</v>
      </c>
      <c r="AD60" s="198">
        <v>0.1305</v>
      </c>
      <c r="AE60" s="189">
        <f t="shared" si="64"/>
        <v>-7.0500000000000007E-2</v>
      </c>
      <c r="AF60" s="21">
        <f t="shared" si="65"/>
        <v>2.5500000000000002E-2</v>
      </c>
      <c r="AG60" s="96">
        <v>548.62</v>
      </c>
      <c r="AH60" s="186">
        <f t="shared" si="66"/>
        <v>1.3847531714449471E-3</v>
      </c>
      <c r="AI60" s="134">
        <f t="shared" si="67"/>
        <v>3.5311205871846156E-5</v>
      </c>
      <c r="AJ60">
        <v>814.5</v>
      </c>
      <c r="AK60" s="96">
        <v>0.35</v>
      </c>
      <c r="AL60" s="96">
        <v>1.39</v>
      </c>
    </row>
    <row r="61" spans="1:39">
      <c r="A61" s="3" t="s">
        <v>3323</v>
      </c>
      <c r="B61" s="202">
        <v>0.17</v>
      </c>
      <c r="C61" s="198">
        <v>0.1305</v>
      </c>
      <c r="D61" s="189">
        <f t="shared" si="55"/>
        <v>3.9500000000000007E-2</v>
      </c>
      <c r="E61" s="202">
        <v>0.31</v>
      </c>
      <c r="F61" s="198">
        <v>0.1305</v>
      </c>
      <c r="G61" s="189">
        <f t="shared" si="56"/>
        <v>0.17949999999999999</v>
      </c>
      <c r="H61" s="202">
        <v>0.45</v>
      </c>
      <c r="I61" s="198">
        <v>0.1305</v>
      </c>
      <c r="J61" s="189">
        <f t="shared" si="57"/>
        <v>0.31950000000000001</v>
      </c>
      <c r="K61" s="202">
        <v>0.56000000000000005</v>
      </c>
      <c r="L61" s="198">
        <v>0.1305</v>
      </c>
      <c r="M61" s="189">
        <f t="shared" si="58"/>
        <v>0.42950000000000005</v>
      </c>
      <c r="N61" s="202">
        <v>0.51</v>
      </c>
      <c r="O61" s="198">
        <v>0.1305</v>
      </c>
      <c r="P61" s="189">
        <f t="shared" si="59"/>
        <v>0.3795</v>
      </c>
      <c r="Q61" s="202">
        <v>0.54</v>
      </c>
      <c r="R61" s="198">
        <v>0.1305</v>
      </c>
      <c r="S61" s="189">
        <f t="shared" si="60"/>
        <v>0.40950000000000003</v>
      </c>
      <c r="T61" s="202">
        <v>0.52</v>
      </c>
      <c r="U61" s="198">
        <v>0.1305</v>
      </c>
      <c r="V61" s="189">
        <f t="shared" si="61"/>
        <v>0.38950000000000001</v>
      </c>
      <c r="W61" s="202">
        <v>0.32</v>
      </c>
      <c r="X61" s="198">
        <v>0.32</v>
      </c>
      <c r="Y61" s="189">
        <f t="shared" si="62"/>
        <v>0</v>
      </c>
      <c r="Z61" s="202">
        <v>0.34</v>
      </c>
      <c r="AA61" s="198">
        <v>0.1305</v>
      </c>
      <c r="AB61" s="189">
        <f t="shared" si="63"/>
        <v>0.20950000000000002</v>
      </c>
      <c r="AC61" s="202">
        <v>0.33</v>
      </c>
      <c r="AD61" s="198">
        <v>0.1305</v>
      </c>
      <c r="AE61" s="189">
        <f t="shared" si="64"/>
        <v>0.19950000000000001</v>
      </c>
      <c r="AF61" s="21">
        <f t="shared" si="65"/>
        <v>0.25555</v>
      </c>
      <c r="AG61" s="96">
        <v>285.97000000000003</v>
      </c>
      <c r="AH61" s="186">
        <f t="shared" si="66"/>
        <v>7.2180719703640323E-4</v>
      </c>
      <c r="AI61" s="134">
        <f t="shared" si="67"/>
        <v>1.8445782920265284E-4</v>
      </c>
      <c r="AJ61">
        <v>391.39</v>
      </c>
      <c r="AK61" s="96">
        <v>0.01</v>
      </c>
      <c r="AL61" s="96">
        <v>23.51</v>
      </c>
    </row>
    <row r="62" spans="1:39">
      <c r="A62" s="77" t="s">
        <v>3324</v>
      </c>
      <c r="B62" s="202">
        <v>-2.0099999999999998</v>
      </c>
      <c r="C62" s="198">
        <v>0.1305</v>
      </c>
      <c r="D62" s="189">
        <f t="shared" si="55"/>
        <v>-2.1404999999999998</v>
      </c>
      <c r="E62" s="202">
        <v>-0.37</v>
      </c>
      <c r="F62" s="198">
        <v>0.1305</v>
      </c>
      <c r="G62" s="189">
        <f t="shared" si="56"/>
        <v>-0.50049999999999994</v>
      </c>
      <c r="H62" s="202">
        <v>-0.05</v>
      </c>
      <c r="I62" s="198">
        <v>0.1305</v>
      </c>
      <c r="J62" s="189">
        <f t="shared" si="57"/>
        <v>-0.18049999999999999</v>
      </c>
      <c r="K62" s="202">
        <v>-0.12</v>
      </c>
      <c r="L62" s="198">
        <v>0.1305</v>
      </c>
      <c r="M62" s="189">
        <f t="shared" si="58"/>
        <v>-0.2505</v>
      </c>
      <c r="N62" s="202">
        <v>0.2</v>
      </c>
      <c r="O62" s="198">
        <v>0.1305</v>
      </c>
      <c r="P62" s="189">
        <f t="shared" si="59"/>
        <v>6.9500000000000006E-2</v>
      </c>
      <c r="Q62" s="202">
        <v>0.1</v>
      </c>
      <c r="R62" s="198">
        <v>0.1305</v>
      </c>
      <c r="S62" s="189">
        <f t="shared" si="60"/>
        <v>-3.0499999999999999E-2</v>
      </c>
      <c r="T62" s="202">
        <v>0.06</v>
      </c>
      <c r="U62" s="198">
        <v>0.1305</v>
      </c>
      <c r="V62" s="189">
        <f t="shared" si="61"/>
        <v>-7.0500000000000007E-2</v>
      </c>
      <c r="W62" s="202">
        <v>-0.06</v>
      </c>
      <c r="X62" s="198">
        <v>0.1305</v>
      </c>
      <c r="Y62" s="189">
        <f t="shared" si="62"/>
        <v>-0.1905</v>
      </c>
      <c r="Z62" s="202">
        <v>-0.17</v>
      </c>
      <c r="AA62" s="198">
        <v>0.1305</v>
      </c>
      <c r="AB62" s="189">
        <f t="shared" si="63"/>
        <v>-0.30049999999999999</v>
      </c>
      <c r="AC62" s="202">
        <v>-0.05</v>
      </c>
      <c r="AD62" s="198">
        <v>0.1305</v>
      </c>
      <c r="AE62" s="189">
        <f t="shared" si="64"/>
        <v>-0.18049999999999999</v>
      </c>
      <c r="AF62" s="21">
        <f t="shared" si="65"/>
        <v>-0.3775</v>
      </c>
      <c r="AG62" s="96">
        <v>67.849999999999994</v>
      </c>
      <c r="AH62" s="186">
        <f t="shared" si="66"/>
        <v>1.7125788830618579E-4</v>
      </c>
      <c r="AI62" s="134">
        <f t="shared" si="67"/>
        <v>-6.4649852835585136E-5</v>
      </c>
      <c r="AJ62">
        <v>93.3</v>
      </c>
      <c r="AK62" s="96">
        <v>0.21</v>
      </c>
      <c r="AL62" s="96">
        <v>0.22</v>
      </c>
    </row>
    <row r="63" spans="1:39">
      <c r="A63" s="77" t="s">
        <v>3325</v>
      </c>
      <c r="B63" s="202">
        <v>-0.38700000000000001</v>
      </c>
      <c r="C63" s="198">
        <v>0.1305</v>
      </c>
      <c r="D63" s="189">
        <f t="shared" si="55"/>
        <v>-0.51750000000000007</v>
      </c>
      <c r="E63" s="202">
        <v>-0.42809999999999998</v>
      </c>
      <c r="F63" s="198">
        <v>0.1305</v>
      </c>
      <c r="G63" s="189">
        <f t="shared" si="56"/>
        <v>-0.55859999999999999</v>
      </c>
      <c r="H63" s="202">
        <v>-0.69950000000000001</v>
      </c>
      <c r="I63" s="198">
        <v>0.1305</v>
      </c>
      <c r="J63" s="189">
        <f t="shared" si="57"/>
        <v>-0.83000000000000007</v>
      </c>
      <c r="K63" s="202">
        <v>-1.1469</v>
      </c>
      <c r="L63" s="198">
        <v>0.1305</v>
      </c>
      <c r="M63" s="189">
        <f t="shared" si="58"/>
        <v>-1.2774000000000001</v>
      </c>
      <c r="N63" s="202" t="s">
        <v>13</v>
      </c>
      <c r="O63" s="198">
        <v>0.1305</v>
      </c>
      <c r="P63" s="189" t="s">
        <v>13</v>
      </c>
      <c r="Q63" s="202" t="s">
        <v>13</v>
      </c>
      <c r="R63" s="198">
        <v>0.1305</v>
      </c>
      <c r="S63" s="189" t="s">
        <v>13</v>
      </c>
      <c r="T63" s="202" t="s">
        <v>13</v>
      </c>
      <c r="U63" s="198">
        <v>0.1305</v>
      </c>
      <c r="V63" s="189" t="s">
        <v>13</v>
      </c>
      <c r="W63" s="202" t="s">
        <v>13</v>
      </c>
      <c r="X63" s="198">
        <v>0.1305</v>
      </c>
      <c r="Y63" s="189" t="s">
        <v>13</v>
      </c>
      <c r="Z63" s="202" t="s">
        <v>13</v>
      </c>
      <c r="AA63" s="198">
        <v>0.1305</v>
      </c>
      <c r="AB63" s="189" t="s">
        <v>13</v>
      </c>
      <c r="AC63" s="202" t="s">
        <v>13</v>
      </c>
      <c r="AD63" s="198">
        <v>0.1305</v>
      </c>
      <c r="AE63" s="189" t="s">
        <v>13</v>
      </c>
      <c r="AF63" s="21">
        <f t="shared" si="65"/>
        <v>-0.79587500000000011</v>
      </c>
      <c r="AG63" s="96">
        <v>-29.78</v>
      </c>
      <c r="AH63" s="186">
        <f>AG63/$AG$64</f>
        <v>-7.516668995959047E-5</v>
      </c>
      <c r="AI63" s="134">
        <f>AH63*AF63</f>
        <v>5.9823289371589075E-5</v>
      </c>
      <c r="AJ63">
        <v>27.23</v>
      </c>
      <c r="AK63" s="96" t="s">
        <v>13</v>
      </c>
      <c r="AL63" s="96">
        <v>-13.54</v>
      </c>
    </row>
    <row r="64" spans="1:39">
      <c r="A64" s="103"/>
      <c r="B64" s="113"/>
      <c r="C64" s="103"/>
      <c r="D64" s="121"/>
      <c r="E64" s="113"/>
      <c r="F64" s="103"/>
      <c r="G64" s="121"/>
      <c r="H64" s="113"/>
      <c r="I64" s="103"/>
      <c r="J64" s="121"/>
      <c r="K64" s="113"/>
      <c r="L64" s="103"/>
      <c r="M64" s="121"/>
      <c r="N64" s="113"/>
      <c r="O64" s="103"/>
      <c r="P64" s="121"/>
      <c r="Q64" s="113"/>
      <c r="R64" s="103"/>
      <c r="S64" s="121"/>
      <c r="T64" s="113"/>
      <c r="U64" s="103"/>
      <c r="V64" s="121"/>
      <c r="W64" s="113"/>
      <c r="X64" s="103"/>
      <c r="Y64" s="121"/>
      <c r="Z64" s="113"/>
      <c r="AA64" s="103"/>
      <c r="AB64" s="121"/>
      <c r="AC64" s="113"/>
      <c r="AD64" s="103"/>
      <c r="AE64" s="121"/>
      <c r="AF64" s="246">
        <f>AVERAGE(AF49:AF63)</f>
        <v>3.514500000000001E-2</v>
      </c>
      <c r="AG64" s="114">
        <f>SUM(AG49:AG63)</f>
        <v>396186.12999999995</v>
      </c>
      <c r="AH64" s="244"/>
      <c r="AI64" s="38">
        <f>SUM(AI49:AI63)</f>
        <v>7.171085491755548E-2</v>
      </c>
      <c r="AJ64" s="244">
        <f>SUM(AJ49:AJ63)</f>
        <v>658383.25</v>
      </c>
      <c r="AK64" s="114"/>
      <c r="AL64" s="108"/>
      <c r="AM64" s="179">
        <f>MEDIAN(AF49:AF63)</f>
        <v>3.2500000000000001E-2</v>
      </c>
    </row>
    <row r="65" spans="1:38">
      <c r="A65" s="3"/>
      <c r="B65" s="2"/>
      <c r="C65" s="3"/>
      <c r="D65" s="4"/>
      <c r="E65" s="2"/>
      <c r="F65" s="3"/>
      <c r="G65" s="4"/>
      <c r="H65" s="2"/>
      <c r="I65" s="3"/>
      <c r="J65" s="4"/>
      <c r="K65" s="2"/>
      <c r="L65" s="3"/>
      <c r="M65" s="4"/>
      <c r="N65" s="2"/>
      <c r="O65" s="3"/>
      <c r="P65" s="4"/>
      <c r="Q65" s="2"/>
      <c r="R65" s="3"/>
      <c r="S65" s="4"/>
      <c r="T65" s="2"/>
      <c r="U65" s="3"/>
      <c r="V65" s="4"/>
      <c r="W65" s="2"/>
      <c r="X65" s="3"/>
      <c r="Y65" s="4"/>
      <c r="Z65" s="2"/>
      <c r="AA65" s="3"/>
      <c r="AB65" s="4"/>
      <c r="AC65" s="2"/>
      <c r="AD65" s="3"/>
      <c r="AE65" s="4"/>
      <c r="AF65" s="3"/>
      <c r="AG65" s="96"/>
      <c r="AI65" s="96"/>
      <c r="AK65" s="96"/>
      <c r="AL65" s="96"/>
    </row>
    <row r="66" spans="1:38">
      <c r="A66" s="199" t="s">
        <v>3326</v>
      </c>
      <c r="B66" s="2"/>
      <c r="C66" s="3"/>
      <c r="D66" s="4"/>
      <c r="E66" s="2"/>
      <c r="F66" s="3"/>
      <c r="G66" s="4"/>
      <c r="H66" s="2"/>
      <c r="I66" s="3"/>
      <c r="J66" s="4"/>
      <c r="K66" s="2"/>
      <c r="L66" s="3"/>
      <c r="M66" s="4"/>
      <c r="N66" s="2"/>
      <c r="O66" s="3"/>
      <c r="P66" s="4"/>
      <c r="Q66" s="2"/>
      <c r="R66" s="3"/>
      <c r="S66" s="4"/>
      <c r="T66" s="2"/>
      <c r="U66" s="3"/>
      <c r="V66" s="4"/>
      <c r="W66" s="2"/>
      <c r="X66" s="3"/>
      <c r="Y66" s="4"/>
      <c r="Z66" s="2"/>
      <c r="AA66" s="3"/>
      <c r="AB66" s="4"/>
      <c r="AC66" s="2"/>
      <c r="AD66" s="3"/>
      <c r="AE66" s="4"/>
      <c r="AF66" s="3"/>
      <c r="AG66" s="96"/>
      <c r="AI66" s="96"/>
      <c r="AK66" s="96"/>
      <c r="AL66" s="96"/>
    </row>
    <row r="67" spans="1:38">
      <c r="A67" s="3" t="s">
        <v>3327</v>
      </c>
      <c r="B67" s="202">
        <v>0.09</v>
      </c>
      <c r="C67" s="198">
        <v>0.1305</v>
      </c>
      <c r="D67" s="189">
        <f>B67-C67</f>
        <v>-4.0500000000000008E-2</v>
      </c>
      <c r="E67" s="202">
        <v>0.11</v>
      </c>
      <c r="F67" s="198">
        <v>0.1305</v>
      </c>
      <c r="G67" s="189">
        <f t="shared" ref="G67:G84" si="68">E67-F67</f>
        <v>-2.0500000000000004E-2</v>
      </c>
      <c r="H67" s="202">
        <v>0.12</v>
      </c>
      <c r="I67" s="198">
        <v>0.1305</v>
      </c>
      <c r="J67" s="189">
        <f t="shared" ref="J67:J84" si="69">H67-I67</f>
        <v>-1.0500000000000009E-2</v>
      </c>
      <c r="K67" s="202">
        <v>0.15</v>
      </c>
      <c r="L67" s="198">
        <v>0.1305</v>
      </c>
      <c r="M67" s="189">
        <f t="shared" ref="M67:M84" si="70">K67-L67</f>
        <v>1.949999999999999E-2</v>
      </c>
      <c r="N67" s="202">
        <v>0.21</v>
      </c>
      <c r="O67" s="198">
        <v>0.1305</v>
      </c>
      <c r="P67" s="189">
        <f t="shared" ref="P67:P84" si="71">N67-O67</f>
        <v>7.9499999999999987E-2</v>
      </c>
      <c r="Q67" s="202">
        <v>0.21</v>
      </c>
      <c r="R67" s="198">
        <v>0.1305</v>
      </c>
      <c r="S67" s="189">
        <f t="shared" ref="S67:S84" si="72">Q67-R67</f>
        <v>7.9499999999999987E-2</v>
      </c>
      <c r="T67" s="202">
        <v>0.24</v>
      </c>
      <c r="U67" s="198">
        <v>0.1305</v>
      </c>
      <c r="V67" s="189">
        <f t="shared" ref="V67:V84" si="73">T67-U67</f>
        <v>0.10949999999999999</v>
      </c>
      <c r="W67" s="202">
        <v>0.21</v>
      </c>
      <c r="X67" s="198">
        <v>0.1305</v>
      </c>
      <c r="Y67" s="189">
        <f t="shared" ref="Y67:Y84" si="74">W67-X67</f>
        <v>7.9499999999999987E-2</v>
      </c>
      <c r="Z67" s="202">
        <v>0.24</v>
      </c>
      <c r="AA67" s="198">
        <v>0.1305</v>
      </c>
      <c r="AB67" s="189">
        <f t="shared" ref="AB67:AB84" si="75">Z67-AA67</f>
        <v>0.10949999999999999</v>
      </c>
      <c r="AC67" s="202">
        <v>0.26</v>
      </c>
      <c r="AD67" s="198">
        <v>0.1305</v>
      </c>
      <c r="AE67" s="189">
        <f t="shared" ref="AE67:AE84" si="76">AC67-AD67</f>
        <v>0.1295</v>
      </c>
      <c r="AF67" s="21">
        <f t="shared" ref="AF67:AF84" si="77">AVERAGE(D67,G67,J67,M67,P67,S67,V67,Y67,AB67,AE67)</f>
        <v>5.3499999999999992E-2</v>
      </c>
      <c r="AG67" s="96">
        <v>11378.93</v>
      </c>
      <c r="AH67" s="186">
        <f t="shared" ref="AH67:AH83" si="78">AG67/$AG$85</f>
        <v>0.23195460926751921</v>
      </c>
      <c r="AI67" s="134">
        <f>AH67*AF67</f>
        <v>1.2409571595812276E-2</v>
      </c>
      <c r="AJ67">
        <v>12076.45</v>
      </c>
      <c r="AK67" s="96">
        <v>0.03</v>
      </c>
      <c r="AL67" s="96" t="s">
        <v>13</v>
      </c>
    </row>
    <row r="68" spans="1:38">
      <c r="A68" s="3" t="s">
        <v>3328</v>
      </c>
      <c r="B68" s="202">
        <v>0.02</v>
      </c>
      <c r="C68" s="198">
        <v>0.1305</v>
      </c>
      <c r="D68" s="189">
        <f t="shared" ref="D68:D84" si="79">B68-C68</f>
        <v>-0.1105</v>
      </c>
      <c r="E68" s="202">
        <v>0.02</v>
      </c>
      <c r="F68" s="198">
        <v>0.1305</v>
      </c>
      <c r="G68" s="189">
        <f t="shared" si="68"/>
        <v>-0.1105</v>
      </c>
      <c r="H68" s="202">
        <v>-0.03</v>
      </c>
      <c r="I68" s="198">
        <v>0.1305</v>
      </c>
      <c r="J68" s="189">
        <f t="shared" si="69"/>
        <v>-0.1605</v>
      </c>
      <c r="K68" s="202">
        <v>0</v>
      </c>
      <c r="L68" s="198">
        <v>0.1305</v>
      </c>
      <c r="M68" s="189">
        <f t="shared" si="70"/>
        <v>-0.1305</v>
      </c>
      <c r="N68" s="202">
        <v>0.01</v>
      </c>
      <c r="O68" s="198">
        <v>0.1305</v>
      </c>
      <c r="P68" s="189">
        <f t="shared" si="71"/>
        <v>-0.12050000000000001</v>
      </c>
      <c r="Q68" s="202">
        <v>0.04</v>
      </c>
      <c r="R68" s="198">
        <v>0.1305</v>
      </c>
      <c r="S68" s="189">
        <f t="shared" si="72"/>
        <v>-9.0499999999999997E-2</v>
      </c>
      <c r="T68" s="202">
        <v>7.0000000000000007E-2</v>
      </c>
      <c r="U68" s="198">
        <v>0.1305</v>
      </c>
      <c r="V68" s="189">
        <f t="shared" si="73"/>
        <v>-6.0499999999999998E-2</v>
      </c>
      <c r="W68" s="202">
        <v>0.09</v>
      </c>
      <c r="X68" s="198">
        <v>0.1305</v>
      </c>
      <c r="Y68" s="189">
        <f t="shared" si="74"/>
        <v>-4.0500000000000008E-2</v>
      </c>
      <c r="Z68" s="202">
        <v>0.1</v>
      </c>
      <c r="AA68" s="198">
        <v>0.1305</v>
      </c>
      <c r="AB68" s="189">
        <f t="shared" si="75"/>
        <v>-3.0499999999999999E-2</v>
      </c>
      <c r="AC68" s="202">
        <v>0.11</v>
      </c>
      <c r="AD68" s="198">
        <v>0.1305</v>
      </c>
      <c r="AE68" s="189">
        <f t="shared" si="76"/>
        <v>-2.0500000000000004E-2</v>
      </c>
      <c r="AF68" s="21">
        <f t="shared" si="77"/>
        <v>-8.7499999999999994E-2</v>
      </c>
      <c r="AG68" s="96">
        <v>2687.78</v>
      </c>
      <c r="AH68" s="186">
        <f t="shared" si="78"/>
        <v>5.4789242898677891E-2</v>
      </c>
      <c r="AI68" s="134">
        <f t="shared" ref="AI68:AI84" si="80">AH68*AF68</f>
        <v>-4.794058753634315E-3</v>
      </c>
      <c r="AJ68">
        <v>5506.67</v>
      </c>
      <c r="AK68" s="96">
        <v>0.13</v>
      </c>
      <c r="AL68" s="96">
        <v>18.420000000000002</v>
      </c>
    </row>
    <row r="69" spans="1:38">
      <c r="A69" s="3" t="s">
        <v>3329</v>
      </c>
      <c r="B69" s="202" t="s">
        <v>13</v>
      </c>
      <c r="C69" s="198">
        <v>0.1305</v>
      </c>
      <c r="D69" s="189" t="s">
        <v>13</v>
      </c>
      <c r="E69" s="202">
        <v>1.1200000000000001</v>
      </c>
      <c r="F69" s="198">
        <v>0.1305</v>
      </c>
      <c r="G69" s="189">
        <f t="shared" si="68"/>
        <v>0.98950000000000005</v>
      </c>
      <c r="H69" s="202">
        <v>2.9</v>
      </c>
      <c r="I69" s="198">
        <v>0.1305</v>
      </c>
      <c r="J69" s="189">
        <f t="shared" si="69"/>
        <v>2.7694999999999999</v>
      </c>
      <c r="K69" s="202">
        <v>0.11</v>
      </c>
      <c r="L69" s="198">
        <v>0.1305</v>
      </c>
      <c r="M69" s="189">
        <f t="shared" si="70"/>
        <v>-2.0500000000000004E-2</v>
      </c>
      <c r="N69" s="202">
        <v>-0.04</v>
      </c>
      <c r="O69" s="198">
        <v>0.1305</v>
      </c>
      <c r="P69" s="189">
        <f t="shared" si="71"/>
        <v>-0.17050000000000001</v>
      </c>
      <c r="Q69" s="202">
        <v>-0.06</v>
      </c>
      <c r="R69" s="198">
        <v>0.1305</v>
      </c>
      <c r="S69" s="189">
        <f t="shared" si="72"/>
        <v>-0.1905</v>
      </c>
      <c r="T69" s="202">
        <v>0.05</v>
      </c>
      <c r="U69" s="198">
        <v>0.1305</v>
      </c>
      <c r="V69" s="189">
        <f t="shared" si="73"/>
        <v>-8.0500000000000002E-2</v>
      </c>
      <c r="W69" s="202">
        <v>0.1</v>
      </c>
      <c r="X69" s="198">
        <v>0.1305</v>
      </c>
      <c r="Y69" s="189">
        <f t="shared" si="74"/>
        <v>-3.0499999999999999E-2</v>
      </c>
      <c r="Z69" s="202">
        <v>0.09</v>
      </c>
      <c r="AA69" s="198">
        <v>0.1305</v>
      </c>
      <c r="AB69" s="189">
        <f t="shared" si="75"/>
        <v>-4.0500000000000008E-2</v>
      </c>
      <c r="AC69" s="202">
        <v>0.12</v>
      </c>
      <c r="AD69" s="198">
        <v>0.1305</v>
      </c>
      <c r="AE69" s="189">
        <f t="shared" si="76"/>
        <v>-1.0500000000000009E-2</v>
      </c>
      <c r="AF69" s="21">
        <f t="shared" si="77"/>
        <v>0.35727777777777775</v>
      </c>
      <c r="AG69" s="96">
        <v>5916.02</v>
      </c>
      <c r="AH69" s="186">
        <f t="shared" si="78"/>
        <v>0.12059553117198445</v>
      </c>
      <c r="AI69" s="134">
        <f t="shared" si="80"/>
        <v>4.3086103387057331E-2</v>
      </c>
      <c r="AJ69">
        <v>9688.93</v>
      </c>
      <c r="AK69" s="96">
        <v>4.45</v>
      </c>
      <c r="AL69" s="96" t="s">
        <v>13</v>
      </c>
    </row>
    <row r="70" spans="1:38">
      <c r="A70" s="77" t="s">
        <v>3330</v>
      </c>
      <c r="B70" s="202" t="s">
        <v>13</v>
      </c>
      <c r="C70" s="198">
        <v>0.1305</v>
      </c>
      <c r="D70" s="189" t="s">
        <v>13</v>
      </c>
      <c r="E70" s="202" t="s">
        <v>13</v>
      </c>
      <c r="F70" s="198">
        <v>0.1305</v>
      </c>
      <c r="G70" s="189" t="s">
        <v>13</v>
      </c>
      <c r="H70" s="202" t="s">
        <v>13</v>
      </c>
      <c r="I70" s="198">
        <v>0.1305</v>
      </c>
      <c r="J70" s="189" t="s">
        <v>13</v>
      </c>
      <c r="K70" s="202" t="s">
        <v>13</v>
      </c>
      <c r="L70" s="198">
        <v>0.1305</v>
      </c>
      <c r="M70" s="189" t="s">
        <v>13</v>
      </c>
      <c r="N70" s="202" t="s">
        <v>13</v>
      </c>
      <c r="O70" s="198">
        <v>0.1305</v>
      </c>
      <c r="P70" s="189" t="s">
        <v>13</v>
      </c>
      <c r="Q70" s="202">
        <v>-6.26</v>
      </c>
      <c r="R70" s="198">
        <v>0.1305</v>
      </c>
      <c r="S70" s="189">
        <f t="shared" si="72"/>
        <v>-6.3904999999999994</v>
      </c>
      <c r="T70" s="202">
        <v>0.04</v>
      </c>
      <c r="U70" s="198">
        <v>0.1305</v>
      </c>
      <c r="V70" s="189">
        <f t="shared" si="73"/>
        <v>-9.0499999999999997E-2</v>
      </c>
      <c r="W70" s="202">
        <v>0.17</v>
      </c>
      <c r="X70" s="198">
        <v>0.1305</v>
      </c>
      <c r="Y70" s="189">
        <f t="shared" si="74"/>
        <v>3.9500000000000007E-2</v>
      </c>
      <c r="Z70" s="202">
        <v>0.2</v>
      </c>
      <c r="AA70" s="198">
        <v>0.1305</v>
      </c>
      <c r="AB70" s="189">
        <f t="shared" si="75"/>
        <v>6.9500000000000006E-2</v>
      </c>
      <c r="AC70" s="202">
        <v>0.18</v>
      </c>
      <c r="AD70" s="198">
        <v>0.1305</v>
      </c>
      <c r="AE70" s="189">
        <f t="shared" si="76"/>
        <v>4.9499999999999988E-2</v>
      </c>
      <c r="AF70" s="21">
        <f t="shared" si="77"/>
        <v>-1.2644999999999997</v>
      </c>
      <c r="AG70" s="96">
        <v>7140.68</v>
      </c>
      <c r="AH70" s="186">
        <f t="shared" si="78"/>
        <v>0.14555970019188</v>
      </c>
      <c r="AI70" s="134">
        <f t="shared" si="80"/>
        <v>-0.18406024089263223</v>
      </c>
      <c r="AJ70">
        <v>18351.3</v>
      </c>
      <c r="AK70" s="96">
        <v>1.1599999999999999</v>
      </c>
      <c r="AL70" s="96" t="s">
        <v>13</v>
      </c>
    </row>
    <row r="71" spans="1:38">
      <c r="A71" s="77" t="s">
        <v>3331</v>
      </c>
      <c r="B71" s="202" t="s">
        <v>13</v>
      </c>
      <c r="C71" s="198">
        <v>0.1305</v>
      </c>
      <c r="D71" s="189" t="s">
        <v>13</v>
      </c>
      <c r="E71" s="202" t="s">
        <v>13</v>
      </c>
      <c r="F71" s="198">
        <v>0.1305</v>
      </c>
      <c r="G71" s="189" t="s">
        <v>13</v>
      </c>
      <c r="H71" s="202" t="s">
        <v>13</v>
      </c>
      <c r="I71" s="198">
        <v>0.1305</v>
      </c>
      <c r="J71" s="189" t="s">
        <v>13</v>
      </c>
      <c r="K71" s="202" t="s">
        <v>13</v>
      </c>
      <c r="L71" s="198">
        <v>0.1305</v>
      </c>
      <c r="M71" s="189" t="s">
        <v>13</v>
      </c>
      <c r="N71" s="202">
        <v>-0.09</v>
      </c>
      <c r="O71" s="198">
        <v>0.13</v>
      </c>
      <c r="P71" s="189">
        <f t="shared" si="71"/>
        <v>-0.22</v>
      </c>
      <c r="Q71" s="202">
        <v>7.0000000000000007E-2</v>
      </c>
      <c r="R71" s="198">
        <v>0.1305</v>
      </c>
      <c r="S71" s="189">
        <f t="shared" si="72"/>
        <v>-6.0499999999999998E-2</v>
      </c>
      <c r="T71" s="202">
        <v>7.0000000000000007E-2</v>
      </c>
      <c r="U71" s="198">
        <v>0.1305</v>
      </c>
      <c r="V71" s="189">
        <f t="shared" si="73"/>
        <v>-6.0499999999999998E-2</v>
      </c>
      <c r="W71" s="202">
        <v>0.13</v>
      </c>
      <c r="X71" s="198">
        <v>0.1305</v>
      </c>
      <c r="Y71" s="189">
        <f t="shared" si="74"/>
        <v>-5.0000000000000044E-4</v>
      </c>
      <c r="Z71" s="202">
        <v>0.16</v>
      </c>
      <c r="AA71" s="198">
        <v>0.1305</v>
      </c>
      <c r="AB71" s="189">
        <f t="shared" si="75"/>
        <v>2.9499999999999998E-2</v>
      </c>
      <c r="AC71" s="202">
        <v>0.16</v>
      </c>
      <c r="AD71" s="198">
        <v>0.1305</v>
      </c>
      <c r="AE71" s="189">
        <f t="shared" si="76"/>
        <v>2.9499999999999998E-2</v>
      </c>
      <c r="AF71" s="21">
        <f t="shared" si="77"/>
        <v>-4.7083333333333331E-2</v>
      </c>
      <c r="AG71" s="96">
        <v>2796.84</v>
      </c>
      <c r="AH71" s="186">
        <f t="shared" si="78"/>
        <v>5.7012384238567991E-2</v>
      </c>
      <c r="AI71" s="134">
        <f t="shared" si="80"/>
        <v>-2.6843330912325763E-3</v>
      </c>
      <c r="AJ71">
        <v>6761.78</v>
      </c>
      <c r="AK71" s="96">
        <v>0.48</v>
      </c>
      <c r="AL71" s="96" t="s">
        <v>13</v>
      </c>
    </row>
    <row r="72" spans="1:38">
      <c r="A72" s="77" t="s">
        <v>3332</v>
      </c>
      <c r="B72" s="202">
        <v>0.12</v>
      </c>
      <c r="C72" s="198">
        <v>0.1305</v>
      </c>
      <c r="D72" s="189">
        <f t="shared" si="79"/>
        <v>-1.0500000000000009E-2</v>
      </c>
      <c r="E72" s="202">
        <v>0.2</v>
      </c>
      <c r="F72" s="198">
        <v>0.1305</v>
      </c>
      <c r="G72" s="189">
        <f t="shared" si="68"/>
        <v>6.9500000000000006E-2</v>
      </c>
      <c r="H72" s="202">
        <v>0.25</v>
      </c>
      <c r="I72" s="198">
        <v>0.1305</v>
      </c>
      <c r="J72" s="189">
        <f t="shared" si="69"/>
        <v>0.1195</v>
      </c>
      <c r="K72" s="202">
        <v>0.23</v>
      </c>
      <c r="L72" s="198">
        <v>0.1305</v>
      </c>
      <c r="M72" s="189">
        <f t="shared" si="70"/>
        <v>9.9500000000000005E-2</v>
      </c>
      <c r="N72" s="202">
        <v>0.21</v>
      </c>
      <c r="O72" s="198">
        <v>0.1305</v>
      </c>
      <c r="P72" s="189">
        <f t="shared" si="71"/>
        <v>7.9499999999999987E-2</v>
      </c>
      <c r="Q72" s="202">
        <v>0.26</v>
      </c>
      <c r="R72" s="198">
        <v>0.1305</v>
      </c>
      <c r="S72" s="189">
        <f t="shared" si="72"/>
        <v>0.1295</v>
      </c>
      <c r="T72" s="202">
        <v>0.18</v>
      </c>
      <c r="U72" s="198">
        <v>0.1305</v>
      </c>
      <c r="V72" s="189">
        <f t="shared" si="73"/>
        <v>4.9499999999999988E-2</v>
      </c>
      <c r="W72" s="202">
        <v>0.25</v>
      </c>
      <c r="X72" s="198">
        <v>0.1305</v>
      </c>
      <c r="Y72" s="189">
        <f t="shared" si="74"/>
        <v>0.1195</v>
      </c>
      <c r="Z72" s="202">
        <v>0.35</v>
      </c>
      <c r="AA72" s="198">
        <v>0.1305</v>
      </c>
      <c r="AB72" s="189">
        <f t="shared" si="75"/>
        <v>0.21949999999999997</v>
      </c>
      <c r="AC72" s="202">
        <v>0.28999999999999998</v>
      </c>
      <c r="AD72" s="198">
        <v>0.1305</v>
      </c>
      <c r="AE72" s="189">
        <f t="shared" si="76"/>
        <v>0.15949999999999998</v>
      </c>
      <c r="AF72" s="21">
        <f t="shared" si="77"/>
        <v>0.10349999999999999</v>
      </c>
      <c r="AG72" s="96">
        <v>975.65</v>
      </c>
      <c r="AH72" s="186">
        <f t="shared" si="78"/>
        <v>1.9888206934382681E-2</v>
      </c>
      <c r="AI72" s="134">
        <f t="shared" si="80"/>
        <v>2.0584294177086074E-3</v>
      </c>
      <c r="AJ72">
        <v>1223.6500000000001</v>
      </c>
      <c r="AK72" s="96">
        <v>1.1299999999999999</v>
      </c>
      <c r="AL72" s="96" t="s">
        <v>13</v>
      </c>
    </row>
    <row r="73" spans="1:38">
      <c r="A73" s="77" t="s">
        <v>3333</v>
      </c>
      <c r="B73" s="202">
        <v>0.16</v>
      </c>
      <c r="C73" s="198">
        <v>0.1305</v>
      </c>
      <c r="D73" s="189">
        <f t="shared" si="79"/>
        <v>2.9499999999999998E-2</v>
      </c>
      <c r="E73" s="202">
        <v>0.14000000000000001</v>
      </c>
      <c r="F73" s="198">
        <v>0.1305</v>
      </c>
      <c r="G73" s="189">
        <f t="shared" si="68"/>
        <v>9.5000000000000084E-3</v>
      </c>
      <c r="H73" s="202">
        <v>0.06</v>
      </c>
      <c r="I73" s="198">
        <v>0.1305</v>
      </c>
      <c r="J73" s="189">
        <f t="shared" si="69"/>
        <v>-7.0500000000000007E-2</v>
      </c>
      <c r="K73" s="202">
        <v>0.03</v>
      </c>
      <c r="L73" s="198">
        <v>0.1305</v>
      </c>
      <c r="M73" s="189">
        <f t="shared" si="70"/>
        <v>-0.10050000000000001</v>
      </c>
      <c r="N73" s="202">
        <v>0.04</v>
      </c>
      <c r="O73" s="198">
        <v>0.1305</v>
      </c>
      <c r="P73" s="189">
        <f t="shared" si="71"/>
        <v>-9.0499999999999997E-2</v>
      </c>
      <c r="Q73" s="202">
        <v>0.13</v>
      </c>
      <c r="R73" s="198">
        <v>0.1305</v>
      </c>
      <c r="S73" s="189">
        <f t="shared" si="72"/>
        <v>-5.0000000000000044E-4</v>
      </c>
      <c r="T73" s="202">
        <v>0.06</v>
      </c>
      <c r="U73" s="198">
        <v>0.1305</v>
      </c>
      <c r="V73" s="189">
        <f t="shared" si="73"/>
        <v>-7.0500000000000007E-2</v>
      </c>
      <c r="W73" s="202">
        <v>0.03</v>
      </c>
      <c r="X73" s="198">
        <v>0.1305</v>
      </c>
      <c r="Y73" s="189">
        <f t="shared" si="74"/>
        <v>-0.10050000000000001</v>
      </c>
      <c r="Z73" s="202">
        <v>0.04</v>
      </c>
      <c r="AA73" s="198">
        <v>0.1305</v>
      </c>
      <c r="AB73" s="189">
        <f t="shared" si="75"/>
        <v>-9.0499999999999997E-2</v>
      </c>
      <c r="AC73" s="202">
        <v>0.12</v>
      </c>
      <c r="AD73" s="198">
        <v>0.1305</v>
      </c>
      <c r="AE73" s="189">
        <f t="shared" si="76"/>
        <v>-1.0500000000000009E-2</v>
      </c>
      <c r="AF73" s="21">
        <f t="shared" si="77"/>
        <v>-4.9500000000000002E-2</v>
      </c>
      <c r="AG73" s="96">
        <v>2260.65</v>
      </c>
      <c r="AH73" s="186">
        <f t="shared" si="78"/>
        <v>4.6082380983151955E-2</v>
      </c>
      <c r="AI73" s="134">
        <f t="shared" si="80"/>
        <v>-2.2810778586660218E-3</v>
      </c>
      <c r="AJ73">
        <v>3938.43</v>
      </c>
      <c r="AK73" s="96">
        <v>5.61</v>
      </c>
      <c r="AL73" s="96">
        <v>-4.34</v>
      </c>
    </row>
    <row r="74" spans="1:38">
      <c r="A74" s="77" t="s">
        <v>3334</v>
      </c>
      <c r="B74" s="202" t="s">
        <v>13</v>
      </c>
      <c r="C74" s="198">
        <v>0.1305</v>
      </c>
      <c r="D74" s="189" t="s">
        <v>13</v>
      </c>
      <c r="E74" s="202" t="s">
        <v>13</v>
      </c>
      <c r="F74" s="198">
        <v>0.1305</v>
      </c>
      <c r="G74" s="189" t="s">
        <v>13</v>
      </c>
      <c r="H74" s="202" t="s">
        <v>13</v>
      </c>
      <c r="I74" s="198">
        <v>0.1305</v>
      </c>
      <c r="J74" s="189" t="s">
        <v>13</v>
      </c>
      <c r="K74" s="202" t="s">
        <v>13</v>
      </c>
      <c r="L74" s="198">
        <v>0.1305</v>
      </c>
      <c r="M74" s="189" t="s">
        <v>13</v>
      </c>
      <c r="N74" s="202" t="s">
        <v>13</v>
      </c>
      <c r="O74" s="198">
        <v>0.1305</v>
      </c>
      <c r="P74" s="189" t="s">
        <v>13</v>
      </c>
      <c r="Q74" s="202" t="s">
        <v>13</v>
      </c>
      <c r="R74" s="198">
        <v>0.1305</v>
      </c>
      <c r="S74" s="189" t="s">
        <v>13</v>
      </c>
      <c r="T74" s="202" t="s">
        <v>13</v>
      </c>
      <c r="U74" s="198">
        <v>0.1305</v>
      </c>
      <c r="V74" s="189" t="s">
        <v>3335</v>
      </c>
      <c r="W74" s="202" t="s">
        <v>13</v>
      </c>
      <c r="X74" s="198">
        <v>0.1305</v>
      </c>
      <c r="Y74" s="189" t="s">
        <v>13</v>
      </c>
      <c r="Z74" s="202">
        <v>0.08</v>
      </c>
      <c r="AA74" s="198">
        <v>0.1305</v>
      </c>
      <c r="AB74" s="189">
        <f t="shared" si="75"/>
        <v>-5.0500000000000003E-2</v>
      </c>
      <c r="AC74" s="202">
        <v>0.08</v>
      </c>
      <c r="AD74" s="198">
        <v>0.1305</v>
      </c>
      <c r="AE74" s="189">
        <f t="shared" si="76"/>
        <v>-5.0500000000000003E-2</v>
      </c>
      <c r="AF74" s="21">
        <f t="shared" si="77"/>
        <v>-5.0500000000000003E-2</v>
      </c>
      <c r="AG74" s="96">
        <v>3099.84</v>
      </c>
      <c r="AH74" s="186">
        <f t="shared" si="78"/>
        <v>6.3188909325554057E-2</v>
      </c>
      <c r="AI74" s="134">
        <f t="shared" si="80"/>
        <v>-3.1910399209404802E-3</v>
      </c>
      <c r="AJ74">
        <v>4899.0600000000004</v>
      </c>
      <c r="AK74" s="96">
        <v>2.67</v>
      </c>
      <c r="AL74" s="96" t="s">
        <v>13</v>
      </c>
    </row>
    <row r="75" spans="1:38">
      <c r="A75" s="77" t="s">
        <v>3336</v>
      </c>
      <c r="B75" s="202" t="s">
        <v>13</v>
      </c>
      <c r="C75" s="198">
        <v>0.1305</v>
      </c>
      <c r="D75" s="189" t="s">
        <v>13</v>
      </c>
      <c r="E75" s="202" t="s">
        <v>13</v>
      </c>
      <c r="F75" s="198">
        <v>0.1305</v>
      </c>
      <c r="G75" s="189" t="s">
        <v>13</v>
      </c>
      <c r="H75" s="202" t="s">
        <v>13</v>
      </c>
      <c r="I75" s="198">
        <v>0.1305</v>
      </c>
      <c r="J75" s="189" t="s">
        <v>13</v>
      </c>
      <c r="K75" s="202" t="s">
        <v>13</v>
      </c>
      <c r="L75" s="198">
        <v>0.1305</v>
      </c>
      <c r="M75" s="189" t="s">
        <v>13</v>
      </c>
      <c r="N75" s="202" t="s">
        <v>13</v>
      </c>
      <c r="O75" s="198">
        <v>0.1305</v>
      </c>
      <c r="P75" s="189" t="s">
        <v>13</v>
      </c>
      <c r="Q75" s="202" t="s">
        <v>13</v>
      </c>
      <c r="R75" s="198">
        <v>0.1305</v>
      </c>
      <c r="S75" s="189" t="s">
        <v>13</v>
      </c>
      <c r="T75" s="202" t="s">
        <v>13</v>
      </c>
      <c r="U75" s="198">
        <v>0.1305</v>
      </c>
      <c r="V75" s="189" t="s">
        <v>13</v>
      </c>
      <c r="W75" s="202" t="s">
        <v>13</v>
      </c>
      <c r="X75" s="198">
        <v>0.1305</v>
      </c>
      <c r="Y75" s="189" t="s">
        <v>13</v>
      </c>
      <c r="Z75" s="202" t="s">
        <v>13</v>
      </c>
      <c r="AA75" s="198">
        <v>0.1305</v>
      </c>
      <c r="AB75" s="189" t="s">
        <v>13</v>
      </c>
      <c r="AC75" s="202">
        <v>0.02</v>
      </c>
      <c r="AD75" s="198">
        <v>0.1305</v>
      </c>
      <c r="AE75" s="189">
        <f t="shared" si="76"/>
        <v>-0.1105</v>
      </c>
      <c r="AF75" s="21">
        <f t="shared" si="77"/>
        <v>-0.1105</v>
      </c>
      <c r="AG75" s="96">
        <v>1225.1300000000001</v>
      </c>
      <c r="AH75" s="186">
        <f t="shared" si="78"/>
        <v>2.4973749768380314E-2</v>
      </c>
      <c r="AI75" s="134">
        <f t="shared" si="80"/>
        <v>-2.7595993494060247E-3</v>
      </c>
      <c r="AJ75">
        <v>1772.08</v>
      </c>
      <c r="AK75" s="96">
        <v>2.37</v>
      </c>
      <c r="AL75" s="96" t="s">
        <v>13</v>
      </c>
    </row>
    <row r="76" spans="1:38">
      <c r="A76" s="77" t="s">
        <v>3337</v>
      </c>
      <c r="B76" s="202">
        <v>0.09</v>
      </c>
      <c r="C76" s="198">
        <v>0.1305</v>
      </c>
      <c r="D76" s="189">
        <f t="shared" si="79"/>
        <v>-4.0500000000000008E-2</v>
      </c>
      <c r="E76" s="202">
        <v>0.09</v>
      </c>
      <c r="F76" s="198">
        <v>0.1305</v>
      </c>
      <c r="G76" s="189">
        <f t="shared" si="68"/>
        <v>-4.0500000000000008E-2</v>
      </c>
      <c r="H76" s="202">
        <v>0.17</v>
      </c>
      <c r="I76" s="198">
        <v>0.1305</v>
      </c>
      <c r="J76" s="189">
        <f t="shared" si="69"/>
        <v>3.9500000000000007E-2</v>
      </c>
      <c r="K76" s="202" t="s">
        <v>13</v>
      </c>
      <c r="L76" s="198">
        <v>0.1305</v>
      </c>
      <c r="M76" s="189" t="s">
        <v>13</v>
      </c>
      <c r="N76" s="202">
        <v>0.08</v>
      </c>
      <c r="O76" s="198">
        <v>0.1305</v>
      </c>
      <c r="P76" s="189">
        <f t="shared" si="71"/>
        <v>-5.0500000000000003E-2</v>
      </c>
      <c r="Q76" s="202">
        <v>7.0000000000000007E-2</v>
      </c>
      <c r="R76" s="198">
        <v>0.1305</v>
      </c>
      <c r="S76" s="189">
        <f t="shared" si="72"/>
        <v>-6.0499999999999998E-2</v>
      </c>
      <c r="T76" s="202">
        <v>0.06</v>
      </c>
      <c r="U76" s="198">
        <v>0.1305</v>
      </c>
      <c r="V76" s="189">
        <f t="shared" si="73"/>
        <v>-7.0500000000000007E-2</v>
      </c>
      <c r="W76" s="202">
        <v>0.06</v>
      </c>
      <c r="X76" s="198">
        <v>0.1305</v>
      </c>
      <c r="Y76" s="189">
        <f t="shared" si="74"/>
        <v>-7.0500000000000007E-2</v>
      </c>
      <c r="Z76" s="202">
        <v>0.06</v>
      </c>
      <c r="AA76" s="198">
        <v>0.1305</v>
      </c>
      <c r="AB76" s="189">
        <f t="shared" si="75"/>
        <v>-7.0500000000000007E-2</v>
      </c>
      <c r="AC76" s="202">
        <v>7.0000000000000007E-2</v>
      </c>
      <c r="AD76" s="198">
        <v>0.1305</v>
      </c>
      <c r="AE76" s="189">
        <f t="shared" si="76"/>
        <v>-6.0499999999999998E-2</v>
      </c>
      <c r="AF76" s="21">
        <f t="shared" si="77"/>
        <v>-4.7166666666666669E-2</v>
      </c>
      <c r="AG76" s="96">
        <v>10879.23</v>
      </c>
      <c r="AH76" s="186">
        <f t="shared" si="78"/>
        <v>0.22176843901680324</v>
      </c>
      <c r="AI76" s="134">
        <f t="shared" si="80"/>
        <v>-1.0460078040292553E-2</v>
      </c>
      <c r="AJ76">
        <v>14093.64</v>
      </c>
      <c r="AK76" s="96">
        <v>1.56</v>
      </c>
      <c r="AL76" s="96">
        <v>-12.11</v>
      </c>
    </row>
    <row r="77" spans="1:38">
      <c r="A77" s="77" t="s">
        <v>3338</v>
      </c>
      <c r="B77" s="202">
        <v>-0.68</v>
      </c>
      <c r="C77" s="198">
        <v>0.1305</v>
      </c>
      <c r="D77" s="189">
        <f t="shared" si="79"/>
        <v>-0.8105</v>
      </c>
      <c r="E77" s="202">
        <v>-0.16</v>
      </c>
      <c r="F77" s="198">
        <v>0.1305</v>
      </c>
      <c r="G77" s="189">
        <f t="shared" si="68"/>
        <v>-0.29049999999999998</v>
      </c>
      <c r="H77" s="202">
        <v>-0.02</v>
      </c>
      <c r="I77" s="198">
        <v>0.1305</v>
      </c>
      <c r="J77" s="189">
        <f t="shared" si="69"/>
        <v>-0.15049999999999999</v>
      </c>
      <c r="K77" s="202">
        <v>0</v>
      </c>
      <c r="L77" s="198">
        <v>0.1305</v>
      </c>
      <c r="M77" s="189">
        <f t="shared" si="70"/>
        <v>-0.1305</v>
      </c>
      <c r="N77" s="202">
        <v>0.01</v>
      </c>
      <c r="O77" s="198">
        <v>0.1305</v>
      </c>
      <c r="P77" s="189">
        <f t="shared" si="71"/>
        <v>-0.12050000000000001</v>
      </c>
      <c r="Q77" s="202">
        <v>0.08</v>
      </c>
      <c r="R77" s="198">
        <v>0.1305</v>
      </c>
      <c r="S77" s="189">
        <f t="shared" si="72"/>
        <v>-5.0500000000000003E-2</v>
      </c>
      <c r="T77" s="202">
        <v>0.08</v>
      </c>
      <c r="U77" s="198">
        <v>0.1305</v>
      </c>
      <c r="V77" s="189">
        <f t="shared" si="73"/>
        <v>-5.0500000000000003E-2</v>
      </c>
      <c r="W77" s="202">
        <v>0.14000000000000001</v>
      </c>
      <c r="X77" s="198">
        <v>0.1305</v>
      </c>
      <c r="Y77" s="189">
        <f t="shared" si="74"/>
        <v>9.5000000000000084E-3</v>
      </c>
      <c r="Z77" s="202">
        <v>0.21</v>
      </c>
      <c r="AA77" s="198">
        <v>0.1305</v>
      </c>
      <c r="AB77" s="189">
        <f t="shared" si="75"/>
        <v>7.9499999999999987E-2</v>
      </c>
      <c r="AC77" s="202">
        <v>0.13</v>
      </c>
      <c r="AD77" s="198">
        <v>0.1305</v>
      </c>
      <c r="AE77" s="189">
        <f t="shared" si="76"/>
        <v>-5.0000000000000044E-4</v>
      </c>
      <c r="AF77" s="21">
        <f t="shared" si="77"/>
        <v>-0.15150000000000002</v>
      </c>
      <c r="AG77" s="96">
        <v>306.05</v>
      </c>
      <c r="AH77" s="186">
        <f t="shared" si="78"/>
        <v>6.2386980292808069E-3</v>
      </c>
      <c r="AI77" s="134">
        <f t="shared" si="80"/>
        <v>-9.4516275143604245E-4</v>
      </c>
      <c r="AJ77">
        <v>730.47</v>
      </c>
      <c r="AK77" s="96">
        <v>0.13</v>
      </c>
      <c r="AL77" s="96">
        <v>0.88</v>
      </c>
    </row>
    <row r="78" spans="1:38">
      <c r="A78" s="77" t="s">
        <v>3339</v>
      </c>
      <c r="B78" s="202" t="s">
        <v>13</v>
      </c>
      <c r="C78" s="198">
        <v>0.1305</v>
      </c>
      <c r="D78" s="189" t="s">
        <v>13</v>
      </c>
      <c r="E78" s="202" t="s">
        <v>13</v>
      </c>
      <c r="F78" s="198">
        <v>0.1305</v>
      </c>
      <c r="G78" s="189" t="s">
        <v>13</v>
      </c>
      <c r="H78" s="202" t="s">
        <v>13</v>
      </c>
      <c r="I78" s="198">
        <v>0.1305</v>
      </c>
      <c r="J78" s="189" t="s">
        <v>13</v>
      </c>
      <c r="K78" s="202" t="s">
        <v>13</v>
      </c>
      <c r="L78" s="198">
        <v>0.1305</v>
      </c>
      <c r="M78" s="189" t="s">
        <v>13</v>
      </c>
      <c r="N78" s="202" t="s">
        <v>13</v>
      </c>
      <c r="O78" s="198">
        <v>0.1305</v>
      </c>
      <c r="P78" s="189" t="s">
        <v>13</v>
      </c>
      <c r="Q78" s="202" t="s">
        <v>13</v>
      </c>
      <c r="R78" s="198">
        <v>0.1305</v>
      </c>
      <c r="S78" s="189" t="s">
        <v>13</v>
      </c>
      <c r="T78" s="202" t="s">
        <v>13</v>
      </c>
      <c r="U78" s="198">
        <v>0.1305</v>
      </c>
      <c r="V78" s="189" t="s">
        <v>13</v>
      </c>
      <c r="W78" s="202">
        <v>0.16</v>
      </c>
      <c r="X78" s="198">
        <v>0.1305</v>
      </c>
      <c r="Y78" s="189">
        <f t="shared" si="74"/>
        <v>2.9499999999999998E-2</v>
      </c>
      <c r="Z78" s="202">
        <v>0.35</v>
      </c>
      <c r="AA78" s="198">
        <v>0.1305</v>
      </c>
      <c r="AB78" s="189">
        <f t="shared" si="75"/>
        <v>0.21949999999999997</v>
      </c>
      <c r="AC78" s="202">
        <v>0.3</v>
      </c>
      <c r="AD78" s="198">
        <v>0.1305</v>
      </c>
      <c r="AE78" s="189">
        <f t="shared" si="76"/>
        <v>0.16949999999999998</v>
      </c>
      <c r="AF78" s="21">
        <f t="shared" si="77"/>
        <v>0.13949999999999999</v>
      </c>
      <c r="AG78" s="96">
        <v>70.77</v>
      </c>
      <c r="AH78" s="186">
        <f t="shared" si="78"/>
        <v>1.4426161069505071E-3</v>
      </c>
      <c r="AI78" s="134">
        <f t="shared" si="80"/>
        <v>2.0124494691959571E-4</v>
      </c>
      <c r="AJ78">
        <v>136.58000000000001</v>
      </c>
      <c r="AK78" s="96">
        <v>1.47</v>
      </c>
      <c r="AL78" s="96" t="s">
        <v>13</v>
      </c>
    </row>
    <row r="79" spans="1:38">
      <c r="A79" s="77" t="s">
        <v>3340</v>
      </c>
      <c r="B79" s="202">
        <v>0.16</v>
      </c>
      <c r="C79" s="198">
        <v>0.1305</v>
      </c>
      <c r="D79" s="189">
        <f t="shared" si="79"/>
        <v>2.9499999999999998E-2</v>
      </c>
      <c r="E79" s="202">
        <v>0.18</v>
      </c>
      <c r="F79" s="198">
        <v>0.1305</v>
      </c>
      <c r="G79" s="189">
        <f t="shared" si="68"/>
        <v>4.9499999999999988E-2</v>
      </c>
      <c r="H79" s="202">
        <v>0.16</v>
      </c>
      <c r="I79" s="198">
        <v>0.1305</v>
      </c>
      <c r="J79" s="189">
        <f t="shared" si="69"/>
        <v>2.9499999999999998E-2</v>
      </c>
      <c r="K79" s="202">
        <v>0.12</v>
      </c>
      <c r="L79" s="198">
        <v>0.1305</v>
      </c>
      <c r="M79" s="189">
        <f t="shared" si="70"/>
        <v>-1.0500000000000009E-2</v>
      </c>
      <c r="N79" s="202">
        <v>0.1</v>
      </c>
      <c r="O79" s="198">
        <v>0.1305</v>
      </c>
      <c r="P79" s="189">
        <f t="shared" si="71"/>
        <v>-3.0499999999999999E-2</v>
      </c>
      <c r="Q79" s="202">
        <v>0.08</v>
      </c>
      <c r="R79" s="198">
        <v>0.1305</v>
      </c>
      <c r="S79" s="189">
        <f t="shared" si="72"/>
        <v>-5.0500000000000003E-2</v>
      </c>
      <c r="T79" s="202">
        <v>0.06</v>
      </c>
      <c r="U79" s="198">
        <v>0.1305</v>
      </c>
      <c r="V79" s="189">
        <f t="shared" si="73"/>
        <v>-7.0500000000000007E-2</v>
      </c>
      <c r="W79" s="202">
        <v>-0.01</v>
      </c>
      <c r="X79" s="198">
        <v>0.1305</v>
      </c>
      <c r="Y79" s="189">
        <f t="shared" si="74"/>
        <v>-0.14050000000000001</v>
      </c>
      <c r="Z79" s="202">
        <v>0.01</v>
      </c>
      <c r="AA79" s="198">
        <v>0.1305</v>
      </c>
      <c r="AB79" s="189">
        <f t="shared" si="75"/>
        <v>-0.12050000000000001</v>
      </c>
      <c r="AC79" s="202">
        <v>0.03</v>
      </c>
      <c r="AD79" s="198">
        <v>0.1305</v>
      </c>
      <c r="AE79" s="189">
        <f t="shared" si="76"/>
        <v>-0.10050000000000001</v>
      </c>
      <c r="AF79" s="21">
        <f t="shared" si="77"/>
        <v>-4.1500000000000002E-2</v>
      </c>
      <c r="AG79" s="96">
        <v>144.58000000000001</v>
      </c>
      <c r="AH79" s="186">
        <f t="shared" si="78"/>
        <v>2.947201310483317E-3</v>
      </c>
      <c r="AI79" s="134">
        <f t="shared" si="80"/>
        <v>-1.2230885438505767E-4</v>
      </c>
      <c r="AJ79">
        <v>197.88</v>
      </c>
      <c r="AK79" s="96">
        <v>0.28000000000000003</v>
      </c>
      <c r="AL79" s="96">
        <v>-6.63</v>
      </c>
    </row>
    <row r="80" spans="1:38">
      <c r="A80" s="77" t="s">
        <v>3341</v>
      </c>
      <c r="B80" s="202" t="s">
        <v>13</v>
      </c>
      <c r="C80" s="198">
        <v>0.1305</v>
      </c>
      <c r="D80" s="189" t="s">
        <v>13</v>
      </c>
      <c r="E80" s="202" t="s">
        <v>13</v>
      </c>
      <c r="F80" s="198">
        <v>0.1305</v>
      </c>
      <c r="G80" s="189" t="s">
        <v>13</v>
      </c>
      <c r="H80" s="202" t="s">
        <v>13</v>
      </c>
      <c r="I80" s="198">
        <v>0.1305</v>
      </c>
      <c r="J80" s="189" t="s">
        <v>13</v>
      </c>
      <c r="K80" s="202" t="s">
        <v>13</v>
      </c>
      <c r="L80" s="198">
        <v>0.1305</v>
      </c>
      <c r="M80" s="189" t="s">
        <v>13</v>
      </c>
      <c r="N80" s="202" t="s">
        <v>13</v>
      </c>
      <c r="O80" s="198">
        <v>0.1305</v>
      </c>
      <c r="P80" s="189" t="s">
        <v>13</v>
      </c>
      <c r="Q80" s="202" t="s">
        <v>13</v>
      </c>
      <c r="R80" s="198">
        <v>0.1305</v>
      </c>
      <c r="S80" s="189" t="s">
        <v>13</v>
      </c>
      <c r="T80" s="202" t="s">
        <v>13</v>
      </c>
      <c r="U80" s="198">
        <v>0.1305</v>
      </c>
      <c r="V80" s="189" t="s">
        <v>13</v>
      </c>
      <c r="W80" s="202" t="s">
        <v>13</v>
      </c>
      <c r="X80" s="198">
        <v>0.1305</v>
      </c>
      <c r="Y80" s="189" t="s">
        <v>13</v>
      </c>
      <c r="Z80" s="202">
        <v>0.26</v>
      </c>
      <c r="AA80" s="198">
        <v>0.1305</v>
      </c>
      <c r="AB80" s="189">
        <f t="shared" si="75"/>
        <v>0.1295</v>
      </c>
      <c r="AC80" s="202">
        <v>0.25</v>
      </c>
      <c r="AD80" s="198">
        <v>0.1305</v>
      </c>
      <c r="AE80" s="189">
        <f t="shared" si="76"/>
        <v>0.1195</v>
      </c>
      <c r="AF80" s="21">
        <f t="shared" si="77"/>
        <v>0.1245</v>
      </c>
      <c r="AG80" s="96">
        <v>31.14</v>
      </c>
      <c r="AH80" s="186">
        <f t="shared" si="78"/>
        <v>6.3477554854371617E-4</v>
      </c>
      <c r="AI80" s="134">
        <f t="shared" si="80"/>
        <v>7.9029555793692663E-5</v>
      </c>
      <c r="AJ80">
        <v>36.81</v>
      </c>
      <c r="AK80" s="96">
        <v>2.9</v>
      </c>
      <c r="AL80" s="96" t="s">
        <v>13</v>
      </c>
    </row>
    <row r="81" spans="1:39">
      <c r="A81" s="77" t="s">
        <v>3342</v>
      </c>
      <c r="B81" s="202" t="s">
        <v>13</v>
      </c>
      <c r="C81" s="198">
        <v>0.1305</v>
      </c>
      <c r="D81" s="189" t="s">
        <v>13</v>
      </c>
      <c r="E81" s="202" t="s">
        <v>13</v>
      </c>
      <c r="F81" s="198">
        <v>0.1305</v>
      </c>
      <c r="G81" s="189" t="s">
        <v>13</v>
      </c>
      <c r="H81" s="202" t="s">
        <v>13</v>
      </c>
      <c r="I81" s="198">
        <v>0.1305</v>
      </c>
      <c r="J81" s="189" t="s">
        <v>13</v>
      </c>
      <c r="K81" s="202" t="s">
        <v>13</v>
      </c>
      <c r="L81" s="198">
        <v>0.1305</v>
      </c>
      <c r="M81" s="189" t="s">
        <v>13</v>
      </c>
      <c r="N81" s="202">
        <v>4.9500000000000002E-2</v>
      </c>
      <c r="O81" s="198">
        <v>0.1305</v>
      </c>
      <c r="P81" s="189">
        <f t="shared" si="71"/>
        <v>-8.1000000000000003E-2</v>
      </c>
      <c r="Q81" s="202">
        <v>1.04E-2</v>
      </c>
      <c r="R81" s="198">
        <v>0.1305</v>
      </c>
      <c r="S81" s="189">
        <f t="shared" si="72"/>
        <v>-0.12010000000000001</v>
      </c>
      <c r="T81" s="202">
        <v>-8.5500000000000007E-2</v>
      </c>
      <c r="U81" s="198">
        <v>0.1305</v>
      </c>
      <c r="V81" s="189">
        <f t="shared" si="73"/>
        <v>-0.21600000000000003</v>
      </c>
      <c r="W81" s="202">
        <v>0.111</v>
      </c>
      <c r="X81" s="198">
        <v>0.1305</v>
      </c>
      <c r="Y81" s="189">
        <f t="shared" si="74"/>
        <v>-1.9500000000000003E-2</v>
      </c>
      <c r="Z81" s="202">
        <v>0.02</v>
      </c>
      <c r="AA81" s="198">
        <v>0.1305</v>
      </c>
      <c r="AB81" s="189">
        <f t="shared" si="75"/>
        <v>-0.1105</v>
      </c>
      <c r="AC81" s="202">
        <v>2.5899999999999999E-2</v>
      </c>
      <c r="AD81" s="198">
        <v>0.1305</v>
      </c>
      <c r="AE81" s="189">
        <f t="shared" si="76"/>
        <v>-0.1046</v>
      </c>
      <c r="AF81" s="21">
        <f t="shared" si="77"/>
        <v>-0.10861666666666668</v>
      </c>
      <c r="AG81" s="96">
        <v>116.1</v>
      </c>
      <c r="AH81" s="186">
        <f t="shared" si="78"/>
        <v>2.3666487214491151E-3</v>
      </c>
      <c r="AI81" s="134">
        <f t="shared" si="80"/>
        <v>-2.5705749529473143E-4</v>
      </c>
      <c r="AJ81">
        <v>152.06</v>
      </c>
      <c r="AK81" s="96">
        <v>0.92</v>
      </c>
      <c r="AL81" s="96" t="s">
        <v>13</v>
      </c>
    </row>
    <row r="82" spans="1:39">
      <c r="A82" s="77" t="s">
        <v>3343</v>
      </c>
      <c r="B82" s="202" t="s">
        <v>13</v>
      </c>
      <c r="C82" s="198">
        <v>0.1305</v>
      </c>
      <c r="D82" s="189" t="s">
        <v>13</v>
      </c>
      <c r="E82" s="202" t="s">
        <v>13</v>
      </c>
      <c r="F82" s="198">
        <v>0.1305</v>
      </c>
      <c r="G82" s="189" t="s">
        <v>13</v>
      </c>
      <c r="H82" s="202" t="s">
        <v>13</v>
      </c>
      <c r="I82" s="198">
        <v>0.1305</v>
      </c>
      <c r="J82" s="189" t="s">
        <v>13</v>
      </c>
      <c r="K82" s="202" t="s">
        <v>13</v>
      </c>
      <c r="L82" s="198">
        <v>0.1305</v>
      </c>
      <c r="M82" s="189" t="s">
        <v>13</v>
      </c>
      <c r="N82" s="202" t="s">
        <v>13</v>
      </c>
      <c r="O82" s="198">
        <v>0.1305</v>
      </c>
      <c r="P82" s="189" t="s">
        <v>13</v>
      </c>
      <c r="Q82" s="202">
        <v>1.05</v>
      </c>
      <c r="R82" s="198">
        <v>0.1305</v>
      </c>
      <c r="S82" s="189">
        <f t="shared" si="72"/>
        <v>0.91949999999999998</v>
      </c>
      <c r="T82" s="202">
        <v>0.47</v>
      </c>
      <c r="U82" s="198">
        <v>0.1305</v>
      </c>
      <c r="V82" s="189">
        <f t="shared" si="73"/>
        <v>0.33949999999999997</v>
      </c>
      <c r="W82" s="202">
        <v>0.35</v>
      </c>
      <c r="X82" s="198">
        <v>0.1305</v>
      </c>
      <c r="Y82" s="189">
        <f t="shared" si="74"/>
        <v>0.21949999999999997</v>
      </c>
      <c r="Z82" s="202">
        <v>0.26</v>
      </c>
      <c r="AA82" s="198">
        <v>0.1305</v>
      </c>
      <c r="AB82" s="189">
        <f t="shared" si="75"/>
        <v>0.1295</v>
      </c>
      <c r="AC82" s="202">
        <v>0.06</v>
      </c>
      <c r="AD82" s="198">
        <v>0.1305</v>
      </c>
      <c r="AE82" s="189">
        <f t="shared" si="76"/>
        <v>-7.0500000000000007E-2</v>
      </c>
      <c r="AF82" s="21">
        <f t="shared" si="77"/>
        <v>0.3075</v>
      </c>
      <c r="AG82" s="96">
        <v>10.95</v>
      </c>
      <c r="AH82" s="186">
        <f t="shared" si="78"/>
        <v>2.2321105512375375E-4</v>
      </c>
      <c r="AI82" s="134">
        <f t="shared" si="80"/>
        <v>6.8637399450554272E-5</v>
      </c>
      <c r="AJ82">
        <v>15.33</v>
      </c>
      <c r="AK82" s="96">
        <v>0</v>
      </c>
      <c r="AL82" s="96" t="s">
        <v>13</v>
      </c>
    </row>
    <row r="83" spans="1:39">
      <c r="A83" s="77" t="s">
        <v>3344</v>
      </c>
      <c r="B83" s="202" t="s">
        <v>13</v>
      </c>
      <c r="C83" s="198">
        <v>0.1305</v>
      </c>
      <c r="D83" s="189" t="s">
        <v>13</v>
      </c>
      <c r="E83" s="202" t="s">
        <v>13</v>
      </c>
      <c r="F83" s="198">
        <v>0.1305</v>
      </c>
      <c r="G83" s="189" t="s">
        <v>13</v>
      </c>
      <c r="H83" s="202" t="s">
        <v>13</v>
      </c>
      <c r="I83" s="198">
        <v>0.1305</v>
      </c>
      <c r="J83" s="189" t="s">
        <v>13</v>
      </c>
      <c r="K83" s="202" t="s">
        <v>13</v>
      </c>
      <c r="L83" s="198">
        <v>0.1305</v>
      </c>
      <c r="M83" s="189" t="s">
        <v>13</v>
      </c>
      <c r="N83" s="202" t="s">
        <v>13</v>
      </c>
      <c r="O83" s="198">
        <v>0.1305</v>
      </c>
      <c r="P83" s="189" t="s">
        <v>13</v>
      </c>
      <c r="Q83" s="202">
        <v>1.01E-2</v>
      </c>
      <c r="R83" s="198">
        <v>0.1305</v>
      </c>
      <c r="S83" s="189">
        <f t="shared" si="72"/>
        <v>-0.12040000000000001</v>
      </c>
      <c r="T83" s="202">
        <v>3.5299999999999998E-2</v>
      </c>
      <c r="U83" s="198">
        <v>0.1305</v>
      </c>
      <c r="V83" s="189">
        <f t="shared" si="73"/>
        <v>-9.5200000000000007E-2</v>
      </c>
      <c r="W83" s="202">
        <v>1.7000000000000001E-2</v>
      </c>
      <c r="X83" s="198">
        <v>0.1305</v>
      </c>
      <c r="Y83" s="189">
        <f t="shared" si="74"/>
        <v>-0.1135</v>
      </c>
      <c r="Z83" s="202">
        <v>-5.67E-2</v>
      </c>
      <c r="AA83" s="198">
        <v>0.1305</v>
      </c>
      <c r="AB83" s="189">
        <f t="shared" si="75"/>
        <v>-0.18720000000000001</v>
      </c>
      <c r="AC83" s="202">
        <v>-0.1389</v>
      </c>
      <c r="AD83" s="198">
        <v>0.1305</v>
      </c>
      <c r="AE83" s="189">
        <f t="shared" si="76"/>
        <v>-0.26939999999999997</v>
      </c>
      <c r="AF83" s="21">
        <f t="shared" si="77"/>
        <v>-0.15714</v>
      </c>
      <c r="AG83" s="96">
        <v>6.7</v>
      </c>
      <c r="AH83" s="186">
        <f t="shared" si="78"/>
        <v>1.3657662733599545E-4</v>
      </c>
      <c r="AI83" s="134">
        <f t="shared" si="80"/>
        <v>-2.1461651219578324E-5</v>
      </c>
      <c r="AJ83">
        <v>6.95</v>
      </c>
      <c r="AK83" s="96">
        <v>0</v>
      </c>
      <c r="AL83" s="96" t="s">
        <v>13</v>
      </c>
    </row>
    <row r="84" spans="1:39">
      <c r="A84" s="3" t="s">
        <v>3345</v>
      </c>
      <c r="B84" s="202">
        <v>0.01</v>
      </c>
      <c r="C84" s="198">
        <v>0.1305</v>
      </c>
      <c r="D84" s="189">
        <f t="shared" si="79"/>
        <v>-0.12050000000000001</v>
      </c>
      <c r="E84" s="202">
        <v>4.5999999999999999E-3</v>
      </c>
      <c r="F84" s="198">
        <v>0.1305</v>
      </c>
      <c r="G84" s="189">
        <f t="shared" si="68"/>
        <v>-0.12590000000000001</v>
      </c>
      <c r="H84" s="202">
        <v>2.3E-3</v>
      </c>
      <c r="I84" s="198">
        <v>0.1305</v>
      </c>
      <c r="J84" s="189">
        <f t="shared" si="69"/>
        <v>-0.12820000000000001</v>
      </c>
      <c r="K84" s="202">
        <v>-1.5E-3</v>
      </c>
      <c r="L84" s="198">
        <v>0.1305</v>
      </c>
      <c r="M84" s="189">
        <f t="shared" si="70"/>
        <v>-0.13200000000000001</v>
      </c>
      <c r="N84" s="202">
        <v>8.9999999999999998E-4</v>
      </c>
      <c r="O84" s="198">
        <v>0.1305</v>
      </c>
      <c r="P84" s="189">
        <f t="shared" si="71"/>
        <v>-0.12959999999999999</v>
      </c>
      <c r="Q84" s="202">
        <v>-3.0999999999999999E-3</v>
      </c>
      <c r="R84" s="198">
        <v>0.1305</v>
      </c>
      <c r="S84" s="189">
        <f t="shared" si="72"/>
        <v>-0.1336</v>
      </c>
      <c r="T84" s="202">
        <v>1E-3</v>
      </c>
      <c r="U84" s="198">
        <v>0.1305</v>
      </c>
      <c r="V84" s="189">
        <f t="shared" si="73"/>
        <v>-0.1295</v>
      </c>
      <c r="W84" s="202">
        <v>1E-3</v>
      </c>
      <c r="X84" s="198">
        <v>0.1305</v>
      </c>
      <c r="Y84" s="189">
        <f t="shared" si="74"/>
        <v>-0.1295</v>
      </c>
      <c r="Z84" s="202">
        <v>-4.1000000000000003E-3</v>
      </c>
      <c r="AA84" s="198">
        <v>0.1305</v>
      </c>
      <c r="AB84" s="189">
        <f t="shared" si="75"/>
        <v>-0.1346</v>
      </c>
      <c r="AC84" s="202">
        <v>-2.0999999999999999E-3</v>
      </c>
      <c r="AD84" s="198">
        <v>0.1305</v>
      </c>
      <c r="AE84" s="189">
        <f t="shared" si="76"/>
        <v>-0.1326</v>
      </c>
      <c r="AF84" s="21">
        <f t="shared" si="77"/>
        <v>-0.12959999999999999</v>
      </c>
      <c r="AG84" s="96">
        <v>9.67</v>
      </c>
      <c r="AH84" s="186">
        <f>AG84/$AG$85</f>
        <v>1.9711880393120536E-4</v>
      </c>
      <c r="AI84" s="134">
        <f t="shared" si="80"/>
        <v>-2.5546596989484213E-5</v>
      </c>
      <c r="AJ84">
        <v>10.06</v>
      </c>
      <c r="AK84" s="96">
        <v>0</v>
      </c>
      <c r="AL84" s="96">
        <v>-11.44</v>
      </c>
    </row>
    <row r="85" spans="1:39">
      <c r="A85" s="103"/>
      <c r="B85" s="113"/>
      <c r="C85" s="103"/>
      <c r="D85" s="121"/>
      <c r="E85" s="113"/>
      <c r="F85" s="103"/>
      <c r="G85" s="121"/>
      <c r="H85" s="113"/>
      <c r="I85" s="103"/>
      <c r="J85" s="121"/>
      <c r="K85" s="113"/>
      <c r="L85" s="103"/>
      <c r="M85" s="121"/>
      <c r="N85" s="113"/>
      <c r="O85" s="103"/>
      <c r="P85" s="121"/>
      <c r="Q85" s="113"/>
      <c r="R85" s="103"/>
      <c r="S85" s="121"/>
      <c r="T85" s="113"/>
      <c r="U85" s="103"/>
      <c r="V85" s="121"/>
      <c r="W85" s="113"/>
      <c r="X85" s="103"/>
      <c r="Y85" s="121"/>
      <c r="Z85" s="113"/>
      <c r="AA85" s="103"/>
      <c r="AB85" s="121"/>
      <c r="AC85" s="113"/>
      <c r="AD85" s="103"/>
      <c r="AE85" s="121"/>
      <c r="AF85" s="246">
        <f>AVERAGE(AF67:AF84)</f>
        <v>-6.4407160493827137E-2</v>
      </c>
      <c r="AG85" s="114">
        <f>SUM(AG67:AG84)</f>
        <v>49056.709999999992</v>
      </c>
      <c r="AH85" s="244"/>
      <c r="AI85" s="38">
        <f>SUM(AI67:AI84)</f>
        <v>-0.15369894895338701</v>
      </c>
      <c r="AJ85" s="244">
        <f>SUM(AJ67:AJ84)</f>
        <v>79598.13</v>
      </c>
      <c r="AK85" s="114"/>
      <c r="AL85" s="108"/>
      <c r="AM85" s="179">
        <f>MEDIAN(AF67:AF84)</f>
        <v>-4.8333333333333339E-2</v>
      </c>
    </row>
    <row r="86" spans="1:39">
      <c r="A86" s="3"/>
      <c r="B86" s="2"/>
      <c r="C86" s="3"/>
      <c r="D86" s="4"/>
      <c r="E86" s="2"/>
      <c r="F86" s="3"/>
      <c r="G86" s="4"/>
      <c r="H86" s="2"/>
      <c r="I86" s="3"/>
      <c r="J86" s="4"/>
      <c r="K86" s="2"/>
      <c r="L86" s="3"/>
      <c r="M86" s="4"/>
      <c r="N86" s="2"/>
      <c r="O86" s="3"/>
      <c r="P86" s="4"/>
      <c r="Q86" s="2"/>
      <c r="R86" s="3"/>
      <c r="S86" s="4"/>
      <c r="T86" s="2"/>
      <c r="U86" s="3"/>
      <c r="V86" s="4"/>
      <c r="W86" s="2"/>
      <c r="X86" s="3"/>
      <c r="Y86" s="4"/>
      <c r="Z86" s="2"/>
      <c r="AA86" s="3"/>
      <c r="AB86" s="4"/>
      <c r="AC86" s="2"/>
      <c r="AD86" s="3"/>
      <c r="AE86" s="4"/>
      <c r="AF86" s="3"/>
      <c r="AG86" s="96"/>
      <c r="AI86" s="96"/>
      <c r="AK86" s="96"/>
      <c r="AL86" s="96"/>
    </row>
    <row r="87" spans="1:39">
      <c r="A87" s="199" t="s">
        <v>3346</v>
      </c>
      <c r="B87" s="2"/>
      <c r="C87" s="3"/>
      <c r="D87" s="4"/>
      <c r="E87" s="2"/>
      <c r="F87" s="3"/>
      <c r="G87" s="4"/>
      <c r="H87" s="2"/>
      <c r="I87" s="3"/>
      <c r="J87" s="4"/>
      <c r="K87" s="2"/>
      <c r="L87" s="3"/>
      <c r="M87" s="4"/>
      <c r="N87" s="2"/>
      <c r="O87" s="3"/>
      <c r="P87" s="4"/>
      <c r="Q87" s="2"/>
      <c r="R87" s="3"/>
      <c r="S87" s="4"/>
      <c r="T87" s="2"/>
      <c r="U87" s="3"/>
      <c r="V87" s="4"/>
      <c r="W87" s="2"/>
      <c r="X87" s="3"/>
      <c r="Y87" s="4"/>
      <c r="Z87" s="2"/>
      <c r="AA87" s="3"/>
      <c r="AB87" s="4"/>
      <c r="AC87" s="2"/>
      <c r="AD87" s="3"/>
      <c r="AE87" s="4"/>
      <c r="AF87" s="3"/>
      <c r="AG87" s="96"/>
      <c r="AI87" s="96"/>
      <c r="AK87" s="96"/>
      <c r="AL87" s="96"/>
    </row>
    <row r="88" spans="1:39">
      <c r="A88" s="3" t="s">
        <v>3347</v>
      </c>
      <c r="B88" s="202">
        <v>0.44</v>
      </c>
      <c r="C88" s="198">
        <v>0.1305</v>
      </c>
      <c r="D88" s="189">
        <f>B88-C88</f>
        <v>0.3095</v>
      </c>
      <c r="E88" s="202">
        <v>0.48</v>
      </c>
      <c r="F88" s="198">
        <v>0.1305</v>
      </c>
      <c r="G88" s="189">
        <f t="shared" ref="G88:G100" si="81">E88-F88</f>
        <v>0.34949999999999998</v>
      </c>
      <c r="H88" s="202">
        <v>0.6</v>
      </c>
      <c r="I88" s="198">
        <v>0.1305</v>
      </c>
      <c r="J88" s="189">
        <f t="shared" ref="J88:J100" si="82">H88-I88</f>
        <v>0.46949999999999997</v>
      </c>
      <c r="K88" s="202">
        <v>0.64</v>
      </c>
      <c r="L88" s="198">
        <v>0.1305</v>
      </c>
      <c r="M88" s="189">
        <f t="shared" ref="M88:M100" si="83">K88-L88</f>
        <v>0.50950000000000006</v>
      </c>
      <c r="N88" s="202">
        <v>0.64</v>
      </c>
      <c r="O88" s="198">
        <v>0.1305</v>
      </c>
      <c r="P88" s="189">
        <f t="shared" ref="P88:P100" si="84">N88-O88</f>
        <v>0.50950000000000006</v>
      </c>
      <c r="Q88" s="202">
        <v>0.62</v>
      </c>
      <c r="R88" s="198">
        <v>0.1305</v>
      </c>
      <c r="S88" s="189">
        <f t="shared" ref="S88:S100" si="85">Q88-R88</f>
        <v>0.48949999999999999</v>
      </c>
      <c r="T88" s="202">
        <v>0.62</v>
      </c>
      <c r="U88" s="198">
        <v>0.1305</v>
      </c>
      <c r="V88" s="189">
        <f t="shared" ref="V88:V100" si="86">T88-U88</f>
        <v>0.48949999999999999</v>
      </c>
      <c r="W88" s="202">
        <v>0.6</v>
      </c>
      <c r="X88" s="198">
        <v>0.1305</v>
      </c>
      <c r="Y88" s="189">
        <f t="shared" ref="Y88:Y100" si="87">W88-X88</f>
        <v>0.46949999999999997</v>
      </c>
      <c r="Z88" s="202">
        <v>0.64</v>
      </c>
      <c r="AA88" s="198">
        <v>0.1305</v>
      </c>
      <c r="AB88" s="189">
        <f t="shared" ref="AB88:AB100" si="88">Z88-AA88</f>
        <v>0.50950000000000006</v>
      </c>
      <c r="AC88" s="202">
        <v>0.69</v>
      </c>
      <c r="AD88" s="198">
        <v>0.1305</v>
      </c>
      <c r="AE88" s="189">
        <f t="shared" ref="AE88:AE100" si="89">AC88-AD88</f>
        <v>0.55949999999999989</v>
      </c>
      <c r="AF88" s="21">
        <f t="shared" ref="AF88:AF100" si="90">AVERAGE(D88,G88,J88,M88,P88,S88,V88,Y88,AB88,AE88)</f>
        <v>0.46650000000000003</v>
      </c>
      <c r="AG88" s="96">
        <v>1023.61</v>
      </c>
      <c r="AH88" s="186">
        <f t="shared" ref="AH88:AH99" si="91">AG88/$AG$101</f>
        <v>0.12720693044821491</v>
      </c>
      <c r="AI88" s="134">
        <f>AH88*AF88</f>
        <v>5.9342033054092254E-2</v>
      </c>
      <c r="AJ88">
        <v>1511.87</v>
      </c>
      <c r="AK88" s="96">
        <v>0.2</v>
      </c>
      <c r="AL88" s="96">
        <v>36.270000000000003</v>
      </c>
    </row>
    <row r="89" spans="1:39">
      <c r="A89" s="3" t="s">
        <v>3348</v>
      </c>
      <c r="B89" s="202">
        <v>0.1</v>
      </c>
      <c r="C89" s="198">
        <v>0.1305</v>
      </c>
      <c r="D89" s="189">
        <f t="shared" ref="D89:D100" si="92">B89-C89</f>
        <v>-3.0499999999999999E-2</v>
      </c>
      <c r="E89" s="202">
        <v>0.11</v>
      </c>
      <c r="F89" s="198">
        <v>0.1305</v>
      </c>
      <c r="G89" s="189">
        <f t="shared" si="81"/>
        <v>-2.0500000000000004E-2</v>
      </c>
      <c r="H89" s="202">
        <v>0.06</v>
      </c>
      <c r="I89" s="198">
        <v>0.1305</v>
      </c>
      <c r="J89" s="189">
        <f t="shared" si="82"/>
        <v>-7.0500000000000007E-2</v>
      </c>
      <c r="K89" s="202">
        <v>0.15</v>
      </c>
      <c r="L89" s="198">
        <v>0.1305</v>
      </c>
      <c r="M89" s="189">
        <f t="shared" si="83"/>
        <v>1.949999999999999E-2</v>
      </c>
      <c r="N89" s="202">
        <v>0.17</v>
      </c>
      <c r="O89" s="198">
        <v>0.1305</v>
      </c>
      <c r="P89" s="189">
        <f t="shared" si="84"/>
        <v>3.9500000000000007E-2</v>
      </c>
      <c r="Q89" s="202">
        <v>0.17</v>
      </c>
      <c r="R89" s="198">
        <v>0.1305</v>
      </c>
      <c r="S89" s="189">
        <f t="shared" si="85"/>
        <v>3.9500000000000007E-2</v>
      </c>
      <c r="T89" s="202">
        <v>0.18</v>
      </c>
      <c r="U89" s="198">
        <v>0.1305</v>
      </c>
      <c r="V89" s="189">
        <f t="shared" si="86"/>
        <v>4.9499999999999988E-2</v>
      </c>
      <c r="W89" s="202">
        <v>0.22</v>
      </c>
      <c r="X89" s="198">
        <v>0.1305</v>
      </c>
      <c r="Y89" s="189">
        <f t="shared" si="87"/>
        <v>8.9499999999999996E-2</v>
      </c>
      <c r="Z89" s="202">
        <v>0.21</v>
      </c>
      <c r="AA89" s="198">
        <v>0.1305</v>
      </c>
      <c r="AB89" s="189">
        <f t="shared" si="88"/>
        <v>7.9499999999999987E-2</v>
      </c>
      <c r="AC89" s="202">
        <v>0.21</v>
      </c>
      <c r="AD89" s="198">
        <v>0.1305</v>
      </c>
      <c r="AE89" s="189">
        <f t="shared" si="89"/>
        <v>7.9499999999999987E-2</v>
      </c>
      <c r="AF89" s="21">
        <f t="shared" si="90"/>
        <v>2.749999999999999E-2</v>
      </c>
      <c r="AG89" s="96">
        <v>2705.15</v>
      </c>
      <c r="AH89" s="186">
        <f t="shared" si="91"/>
        <v>0.33617669610690448</v>
      </c>
      <c r="AI89" s="134">
        <f t="shared" ref="AI89:AI100" si="93">AH89*AF89</f>
        <v>9.2448591429398694E-3</v>
      </c>
      <c r="AJ89">
        <v>3006.75</v>
      </c>
      <c r="AK89" s="96">
        <v>0.36</v>
      </c>
      <c r="AL89" s="96">
        <v>19.07</v>
      </c>
    </row>
    <row r="90" spans="1:39">
      <c r="A90" s="3" t="s">
        <v>3349</v>
      </c>
      <c r="B90" s="202">
        <v>0.2</v>
      </c>
      <c r="C90" s="198">
        <v>0.1305</v>
      </c>
      <c r="D90" s="189">
        <f t="shared" si="92"/>
        <v>6.9500000000000006E-2</v>
      </c>
      <c r="E90" s="202">
        <v>0.21</v>
      </c>
      <c r="F90" s="198">
        <v>0.1305</v>
      </c>
      <c r="G90" s="189">
        <f t="shared" si="81"/>
        <v>7.9499999999999987E-2</v>
      </c>
      <c r="H90" s="202">
        <v>0.23</v>
      </c>
      <c r="I90" s="198">
        <v>0.1305</v>
      </c>
      <c r="J90" s="189">
        <f t="shared" si="82"/>
        <v>9.9500000000000005E-2</v>
      </c>
      <c r="K90" s="202">
        <v>0.28000000000000003</v>
      </c>
      <c r="L90" s="198">
        <v>0.1305</v>
      </c>
      <c r="M90" s="189">
        <f t="shared" si="83"/>
        <v>0.14950000000000002</v>
      </c>
      <c r="N90" s="202">
        <v>0.27</v>
      </c>
      <c r="O90" s="198">
        <v>0.1305</v>
      </c>
      <c r="P90" s="189">
        <f t="shared" si="84"/>
        <v>0.13950000000000001</v>
      </c>
      <c r="Q90" s="202">
        <v>0.25</v>
      </c>
      <c r="R90" s="198">
        <v>0.1305</v>
      </c>
      <c r="S90" s="189">
        <f t="shared" si="85"/>
        <v>0.1195</v>
      </c>
      <c r="T90" s="202">
        <v>0.23</v>
      </c>
      <c r="U90" s="198">
        <v>0.1305</v>
      </c>
      <c r="V90" s="189">
        <f t="shared" si="86"/>
        <v>9.9500000000000005E-2</v>
      </c>
      <c r="W90" s="202">
        <v>0.24</v>
      </c>
      <c r="X90" s="198">
        <v>0.1305</v>
      </c>
      <c r="Y90" s="189">
        <f t="shared" si="87"/>
        <v>0.10949999999999999</v>
      </c>
      <c r="Z90" s="202">
        <v>0.25</v>
      </c>
      <c r="AA90" s="198">
        <v>0.1305</v>
      </c>
      <c r="AB90" s="189">
        <f t="shared" si="88"/>
        <v>0.1195</v>
      </c>
      <c r="AC90" s="202">
        <v>0.2</v>
      </c>
      <c r="AD90" s="198">
        <v>0.1305</v>
      </c>
      <c r="AE90" s="189">
        <f t="shared" si="89"/>
        <v>6.9500000000000006E-2</v>
      </c>
      <c r="AF90" s="21">
        <f t="shared" si="90"/>
        <v>0.10550000000000001</v>
      </c>
      <c r="AG90" s="96">
        <v>765.07</v>
      </c>
      <c r="AH90" s="186">
        <f t="shared" si="91"/>
        <v>9.5077428198254973E-2</v>
      </c>
      <c r="AI90" s="134">
        <f t="shared" si="93"/>
        <v>1.00306686749159E-2</v>
      </c>
      <c r="AJ90">
        <v>999.45</v>
      </c>
      <c r="AK90" s="96">
        <v>0.38</v>
      </c>
      <c r="AL90" s="96" t="s">
        <v>13</v>
      </c>
    </row>
    <row r="91" spans="1:39">
      <c r="A91" s="3" t="s">
        <v>3350</v>
      </c>
      <c r="B91" s="202">
        <v>0.28000000000000003</v>
      </c>
      <c r="C91" s="198">
        <v>0.1305</v>
      </c>
      <c r="D91" s="189">
        <f t="shared" si="92"/>
        <v>0.14950000000000002</v>
      </c>
      <c r="E91" s="202">
        <v>0.36</v>
      </c>
      <c r="F91" s="198">
        <v>0.1305</v>
      </c>
      <c r="G91" s="189">
        <f t="shared" si="81"/>
        <v>0.22949999999999998</v>
      </c>
      <c r="H91" s="202">
        <v>0.35</v>
      </c>
      <c r="I91" s="198">
        <v>0.1305</v>
      </c>
      <c r="J91" s="189">
        <f t="shared" si="82"/>
        <v>0.21949999999999997</v>
      </c>
      <c r="K91" s="202">
        <v>0.3</v>
      </c>
      <c r="L91" s="198">
        <v>0.1305</v>
      </c>
      <c r="M91" s="189">
        <f t="shared" si="83"/>
        <v>0.16949999999999998</v>
      </c>
      <c r="N91" s="202">
        <v>0.32</v>
      </c>
      <c r="O91" s="198">
        <v>0.1305</v>
      </c>
      <c r="P91" s="189">
        <f t="shared" si="84"/>
        <v>0.1895</v>
      </c>
      <c r="Q91" s="202">
        <v>0.3</v>
      </c>
      <c r="R91" s="198">
        <v>0.1305</v>
      </c>
      <c r="S91" s="189">
        <f t="shared" si="85"/>
        <v>0.16949999999999998</v>
      </c>
      <c r="T91" s="202">
        <v>0.31</v>
      </c>
      <c r="U91" s="198">
        <v>0.1305</v>
      </c>
      <c r="V91" s="189">
        <f t="shared" si="86"/>
        <v>0.17949999999999999</v>
      </c>
      <c r="W91" s="202">
        <v>0.3</v>
      </c>
      <c r="X91" s="198">
        <v>0.1305</v>
      </c>
      <c r="Y91" s="189">
        <f t="shared" si="87"/>
        <v>0.16949999999999998</v>
      </c>
      <c r="Z91" s="202">
        <v>0.26</v>
      </c>
      <c r="AA91" s="198">
        <v>0.1305</v>
      </c>
      <c r="AB91" s="189">
        <f t="shared" si="88"/>
        <v>0.1295</v>
      </c>
      <c r="AC91" s="202">
        <v>0.26</v>
      </c>
      <c r="AD91" s="198">
        <v>0.1305</v>
      </c>
      <c r="AE91" s="189">
        <f t="shared" si="89"/>
        <v>0.1295</v>
      </c>
      <c r="AF91" s="21">
        <f t="shared" si="90"/>
        <v>0.17349999999999999</v>
      </c>
      <c r="AG91" s="96">
        <v>534.42999999999995</v>
      </c>
      <c r="AH91" s="186">
        <f t="shared" si="91"/>
        <v>6.6415138421312289E-2</v>
      </c>
      <c r="AI91" s="134">
        <f t="shared" si="93"/>
        <v>1.1523026516097681E-2</v>
      </c>
      <c r="AJ91">
        <v>636.92999999999995</v>
      </c>
      <c r="AK91" s="96">
        <v>0.2</v>
      </c>
      <c r="AL91" s="96">
        <v>10.18</v>
      </c>
    </row>
    <row r="92" spans="1:39">
      <c r="A92" s="3" t="s">
        <v>3351</v>
      </c>
      <c r="B92" s="202">
        <v>0.28999999999999998</v>
      </c>
      <c r="C92" s="198">
        <v>0.1305</v>
      </c>
      <c r="D92" s="189">
        <f t="shared" si="92"/>
        <v>0.15949999999999998</v>
      </c>
      <c r="E92" s="202">
        <v>0.3</v>
      </c>
      <c r="F92" s="198">
        <v>0.1305</v>
      </c>
      <c r="G92" s="189">
        <f t="shared" si="81"/>
        <v>0.16949999999999998</v>
      </c>
      <c r="H92" s="202">
        <v>0.31</v>
      </c>
      <c r="I92" s="198">
        <v>0.1305</v>
      </c>
      <c r="J92" s="189">
        <f t="shared" si="82"/>
        <v>0.17949999999999999</v>
      </c>
      <c r="K92" s="202">
        <v>0.27</v>
      </c>
      <c r="L92" s="198">
        <v>0.1305</v>
      </c>
      <c r="M92" s="189">
        <f t="shared" si="83"/>
        <v>0.13950000000000001</v>
      </c>
      <c r="N92" s="202">
        <v>0.38</v>
      </c>
      <c r="O92" s="198">
        <v>0.13</v>
      </c>
      <c r="P92" s="189">
        <f t="shared" si="84"/>
        <v>0.25</v>
      </c>
      <c r="Q92" s="202">
        <v>0.45</v>
      </c>
      <c r="R92" s="198">
        <v>0.1305</v>
      </c>
      <c r="S92" s="189">
        <f t="shared" si="85"/>
        <v>0.31950000000000001</v>
      </c>
      <c r="T92" s="202">
        <v>0.42</v>
      </c>
      <c r="U92" s="198">
        <v>0.1305</v>
      </c>
      <c r="V92" s="189">
        <f t="shared" si="86"/>
        <v>0.28949999999999998</v>
      </c>
      <c r="W92" s="202">
        <v>0.33</v>
      </c>
      <c r="X92" s="198">
        <v>0.1305</v>
      </c>
      <c r="Y92" s="189">
        <f t="shared" si="87"/>
        <v>0.19950000000000001</v>
      </c>
      <c r="Z92" s="202">
        <v>0.24</v>
      </c>
      <c r="AA92" s="198">
        <v>0.1305</v>
      </c>
      <c r="AB92" s="189">
        <f t="shared" si="88"/>
        <v>0.10949999999999999</v>
      </c>
      <c r="AC92" s="202">
        <v>0.23</v>
      </c>
      <c r="AD92" s="198">
        <v>0.1305</v>
      </c>
      <c r="AE92" s="189">
        <f t="shared" si="89"/>
        <v>9.9500000000000005E-2</v>
      </c>
      <c r="AF92" s="21">
        <f t="shared" si="90"/>
        <v>0.19154999999999994</v>
      </c>
      <c r="AG92" s="96">
        <v>724.07</v>
      </c>
      <c r="AH92" s="186">
        <f t="shared" si="91"/>
        <v>8.9982241409950037E-2</v>
      </c>
      <c r="AI92" s="134">
        <f t="shared" si="93"/>
        <v>1.7236098342075925E-2</v>
      </c>
      <c r="AJ92">
        <v>858.91</v>
      </c>
      <c r="AK92" s="96">
        <v>0.15</v>
      </c>
      <c r="AL92" s="96">
        <v>19.25</v>
      </c>
    </row>
    <row r="93" spans="1:39">
      <c r="A93" s="3" t="s">
        <v>3352</v>
      </c>
      <c r="B93" s="202">
        <v>0.21</v>
      </c>
      <c r="C93" s="198">
        <v>0.1305</v>
      </c>
      <c r="D93" s="189">
        <f t="shared" si="92"/>
        <v>7.9499999999999987E-2</v>
      </c>
      <c r="E93" s="202">
        <v>0.19</v>
      </c>
      <c r="F93" s="198">
        <v>0.1305</v>
      </c>
      <c r="G93" s="189">
        <f t="shared" si="81"/>
        <v>5.9499999999999997E-2</v>
      </c>
      <c r="H93" s="202">
        <v>0.09</v>
      </c>
      <c r="I93" s="198">
        <v>0.1305</v>
      </c>
      <c r="J93" s="189">
        <f t="shared" si="82"/>
        <v>-4.0500000000000008E-2</v>
      </c>
      <c r="K93" s="202">
        <v>0.08</v>
      </c>
      <c r="L93" s="198">
        <v>0.1305</v>
      </c>
      <c r="M93" s="189">
        <f t="shared" si="83"/>
        <v>-5.0500000000000003E-2</v>
      </c>
      <c r="N93" s="202">
        <v>0.11</v>
      </c>
      <c r="O93" s="198">
        <v>0.1305</v>
      </c>
      <c r="P93" s="189">
        <f t="shared" si="84"/>
        <v>-2.0500000000000004E-2</v>
      </c>
      <c r="Q93" s="202">
        <v>0.05</v>
      </c>
      <c r="R93" s="198">
        <v>0.1305</v>
      </c>
      <c r="S93" s="189">
        <f t="shared" si="85"/>
        <v>-8.0500000000000002E-2</v>
      </c>
      <c r="T93" s="202">
        <v>-0.01</v>
      </c>
      <c r="U93" s="198">
        <v>0.1305</v>
      </c>
      <c r="V93" s="189">
        <f t="shared" si="86"/>
        <v>-0.14050000000000001</v>
      </c>
      <c r="W93" s="202">
        <v>-0.02</v>
      </c>
      <c r="X93" s="198">
        <v>0.1305</v>
      </c>
      <c r="Y93" s="189">
        <f t="shared" si="87"/>
        <v>-0.15049999999999999</v>
      </c>
      <c r="Z93" s="202">
        <v>-0.06</v>
      </c>
      <c r="AA93" s="198">
        <v>0.1305</v>
      </c>
      <c r="AB93" s="189">
        <f t="shared" si="88"/>
        <v>-0.1905</v>
      </c>
      <c r="AC93" s="202">
        <v>-0.04</v>
      </c>
      <c r="AD93" s="198">
        <v>0.1305</v>
      </c>
      <c r="AE93" s="189">
        <f t="shared" si="89"/>
        <v>-0.17050000000000001</v>
      </c>
      <c r="AF93" s="21">
        <f t="shared" si="90"/>
        <v>-7.0500000000000007E-2</v>
      </c>
      <c r="AG93" s="96">
        <v>435.07</v>
      </c>
      <c r="AH93" s="186">
        <f t="shared" si="91"/>
        <v>5.4067388194825032E-2</v>
      </c>
      <c r="AI93" s="134">
        <f t="shared" si="93"/>
        <v>-3.811750867735165E-3</v>
      </c>
      <c r="AJ93">
        <v>480.21</v>
      </c>
      <c r="AK93" s="96">
        <v>0.57999999999999996</v>
      </c>
      <c r="AL93" s="96">
        <v>-5.74</v>
      </c>
    </row>
    <row r="94" spans="1:39">
      <c r="A94" s="3" t="s">
        <v>3353</v>
      </c>
      <c r="B94" s="202">
        <v>0.05</v>
      </c>
      <c r="C94" s="198">
        <v>0.1305</v>
      </c>
      <c r="D94" s="189">
        <f t="shared" si="92"/>
        <v>-8.0500000000000002E-2</v>
      </c>
      <c r="E94" s="202">
        <v>0.08</v>
      </c>
      <c r="F94" s="198">
        <v>0.1305</v>
      </c>
      <c r="G94" s="189">
        <f t="shared" si="81"/>
        <v>-5.0500000000000003E-2</v>
      </c>
      <c r="H94" s="202">
        <v>0.08</v>
      </c>
      <c r="I94" s="198">
        <v>0.1305</v>
      </c>
      <c r="J94" s="189">
        <f t="shared" si="82"/>
        <v>-5.0500000000000003E-2</v>
      </c>
      <c r="K94" s="202">
        <v>0.09</v>
      </c>
      <c r="L94" s="198">
        <v>0.1305</v>
      </c>
      <c r="M94" s="189">
        <f t="shared" si="83"/>
        <v>-4.0500000000000008E-2</v>
      </c>
      <c r="N94" s="202">
        <v>0.08</v>
      </c>
      <c r="O94" s="198">
        <v>0.1305</v>
      </c>
      <c r="P94" s="189">
        <f t="shared" si="84"/>
        <v>-5.0500000000000003E-2</v>
      </c>
      <c r="Q94" s="202">
        <v>7.0000000000000007E-2</v>
      </c>
      <c r="R94" s="198">
        <v>0.1305</v>
      </c>
      <c r="S94" s="189">
        <f t="shared" si="85"/>
        <v>-6.0499999999999998E-2</v>
      </c>
      <c r="T94" s="202">
        <v>0.13</v>
      </c>
      <c r="U94" s="198">
        <v>0.1305</v>
      </c>
      <c r="V94" s="189">
        <f t="shared" si="86"/>
        <v>-5.0000000000000044E-4</v>
      </c>
      <c r="W94" s="202">
        <v>0.14000000000000001</v>
      </c>
      <c r="X94" s="198">
        <v>0.1305</v>
      </c>
      <c r="Y94" s="189">
        <f t="shared" si="87"/>
        <v>9.5000000000000084E-3</v>
      </c>
      <c r="Z94" s="202">
        <v>0.1</v>
      </c>
      <c r="AA94" s="198">
        <v>0.1305</v>
      </c>
      <c r="AB94" s="189">
        <f t="shared" si="88"/>
        <v>-3.0499999999999999E-2</v>
      </c>
      <c r="AC94" s="202">
        <v>0.14000000000000001</v>
      </c>
      <c r="AD94" s="198">
        <v>0.1305</v>
      </c>
      <c r="AE94" s="189">
        <f t="shared" si="89"/>
        <v>9.5000000000000084E-3</v>
      </c>
      <c r="AF94" s="21">
        <f t="shared" si="90"/>
        <v>-3.4500000000000003E-2</v>
      </c>
      <c r="AG94" s="96">
        <v>847.67</v>
      </c>
      <c r="AH94" s="186">
        <f t="shared" si="91"/>
        <v>0.10534236548396197</v>
      </c>
      <c r="AI94" s="134">
        <f t="shared" si="93"/>
        <v>-3.6343116091966886E-3</v>
      </c>
      <c r="AJ94">
        <v>1197.18</v>
      </c>
      <c r="AK94" s="96">
        <v>0.76</v>
      </c>
      <c r="AL94" s="96">
        <v>3.46</v>
      </c>
    </row>
    <row r="95" spans="1:39">
      <c r="A95" s="3" t="s">
        <v>3354</v>
      </c>
      <c r="B95" s="202">
        <v>0.04</v>
      </c>
      <c r="C95" s="198">
        <v>0.1305</v>
      </c>
      <c r="D95" s="189">
        <f t="shared" si="92"/>
        <v>-9.0499999999999997E-2</v>
      </c>
      <c r="E95" s="202">
        <v>-7.0000000000000007E-2</v>
      </c>
      <c r="F95" s="198">
        <v>0.1305</v>
      </c>
      <c r="G95" s="189">
        <f t="shared" si="81"/>
        <v>-0.20050000000000001</v>
      </c>
      <c r="H95" s="202">
        <v>-0.16</v>
      </c>
      <c r="I95" s="198">
        <v>0.1305</v>
      </c>
      <c r="J95" s="189">
        <f t="shared" si="82"/>
        <v>-0.29049999999999998</v>
      </c>
      <c r="K95" s="202">
        <v>-0.15</v>
      </c>
      <c r="L95" s="198">
        <v>0.1305</v>
      </c>
      <c r="M95" s="189">
        <f t="shared" si="83"/>
        <v>-0.28049999999999997</v>
      </c>
      <c r="N95" s="202">
        <v>0.06</v>
      </c>
      <c r="O95" s="198">
        <v>0.1305</v>
      </c>
      <c r="P95" s="189">
        <f t="shared" si="84"/>
        <v>-7.0500000000000007E-2</v>
      </c>
      <c r="Q95" s="202">
        <v>0.08</v>
      </c>
      <c r="R95" s="198">
        <v>0.1305</v>
      </c>
      <c r="S95" s="189">
        <f t="shared" si="85"/>
        <v>-5.0500000000000003E-2</v>
      </c>
      <c r="T95" s="202">
        <v>0.09</v>
      </c>
      <c r="U95" s="198">
        <v>0.1305</v>
      </c>
      <c r="V95" s="189">
        <f t="shared" si="86"/>
        <v>-4.0500000000000008E-2</v>
      </c>
      <c r="W95" s="202">
        <v>-0.01</v>
      </c>
      <c r="X95" s="198">
        <v>0.1305</v>
      </c>
      <c r="Y95" s="189">
        <f t="shared" si="87"/>
        <v>-0.14050000000000001</v>
      </c>
      <c r="Z95" s="202">
        <v>0.01</v>
      </c>
      <c r="AA95" s="198">
        <v>0.1305</v>
      </c>
      <c r="AB95" s="189">
        <f t="shared" si="88"/>
        <v>-0.12050000000000001</v>
      </c>
      <c r="AC95" s="202">
        <v>0.09</v>
      </c>
      <c r="AD95" s="198">
        <v>0.1305</v>
      </c>
      <c r="AE95" s="189">
        <f t="shared" si="89"/>
        <v>-4.0500000000000008E-2</v>
      </c>
      <c r="AF95" s="21">
        <f t="shared" si="90"/>
        <v>-0.13250000000000001</v>
      </c>
      <c r="AG95" s="96">
        <v>647.25</v>
      </c>
      <c r="AH95" s="186">
        <f t="shared" si="91"/>
        <v>8.0435601188545522E-2</v>
      </c>
      <c r="AI95" s="134">
        <f t="shared" si="93"/>
        <v>-1.0657717157482283E-2</v>
      </c>
      <c r="AJ95">
        <v>890.66</v>
      </c>
      <c r="AK95" s="96">
        <v>1.55</v>
      </c>
      <c r="AL95" s="96">
        <v>-13.82</v>
      </c>
    </row>
    <row r="96" spans="1:39">
      <c r="A96" s="3" t="s">
        <v>3355</v>
      </c>
      <c r="B96" s="202">
        <v>-4.02E-2</v>
      </c>
      <c r="C96" s="198">
        <v>0.1305</v>
      </c>
      <c r="D96" s="189">
        <f t="shared" si="92"/>
        <v>-0.17070000000000002</v>
      </c>
      <c r="E96" s="202">
        <v>2.87E-2</v>
      </c>
      <c r="F96" s="198">
        <v>0.1305</v>
      </c>
      <c r="G96" s="189">
        <f t="shared" si="81"/>
        <v>-0.1018</v>
      </c>
      <c r="H96" s="202">
        <v>2.9000000000000001E-2</v>
      </c>
      <c r="I96" s="198">
        <v>0.1305</v>
      </c>
      <c r="J96" s="189">
        <f t="shared" si="82"/>
        <v>-0.10150000000000001</v>
      </c>
      <c r="K96" s="202">
        <v>2.18E-2</v>
      </c>
      <c r="L96" s="198">
        <v>0.1305</v>
      </c>
      <c r="M96" s="189">
        <f t="shared" si="83"/>
        <v>-0.1087</v>
      </c>
      <c r="N96" s="202">
        <v>2.4500000000000001E-2</v>
      </c>
      <c r="O96" s="198">
        <v>0.1305</v>
      </c>
      <c r="P96" s="189">
        <f t="shared" si="84"/>
        <v>-0.10600000000000001</v>
      </c>
      <c r="Q96" s="202">
        <v>6.7999999999999996E-3</v>
      </c>
      <c r="R96" s="198">
        <v>0.1305</v>
      </c>
      <c r="S96" s="189">
        <f t="shared" si="85"/>
        <v>-0.1237</v>
      </c>
      <c r="T96" s="202">
        <v>-2.0999999999999999E-3</v>
      </c>
      <c r="U96" s="198">
        <v>0.1305</v>
      </c>
      <c r="V96" s="189">
        <f t="shared" si="86"/>
        <v>-0.1326</v>
      </c>
      <c r="W96" s="202" t="s">
        <v>13</v>
      </c>
      <c r="X96" s="198">
        <v>0.1305</v>
      </c>
      <c r="Y96" s="189" t="s">
        <v>13</v>
      </c>
      <c r="Z96" s="202" t="s">
        <v>13</v>
      </c>
      <c r="AA96" s="198">
        <v>0.1305</v>
      </c>
      <c r="AB96" s="189" t="s">
        <v>13</v>
      </c>
      <c r="AC96" s="202" t="s">
        <v>13</v>
      </c>
      <c r="AD96" s="198">
        <v>0.1305</v>
      </c>
      <c r="AE96" s="189" t="s">
        <v>13</v>
      </c>
      <c r="AF96" s="21">
        <f t="shared" si="90"/>
        <v>-0.1207142857142857</v>
      </c>
      <c r="AG96" s="96">
        <v>-18.28</v>
      </c>
      <c r="AH96" s="186">
        <f t="shared" si="91"/>
        <v>-2.2717076704930278E-3</v>
      </c>
      <c r="AI96" s="134">
        <f t="shared" si="93"/>
        <v>2.7422756879522976E-4</v>
      </c>
      <c r="AJ96">
        <v>20.57</v>
      </c>
      <c r="AK96" s="96" t="s">
        <v>13</v>
      </c>
      <c r="AL96" s="96">
        <v>-14.5</v>
      </c>
    </row>
    <row r="97" spans="1:39">
      <c r="A97" s="3" t="s">
        <v>3356</v>
      </c>
      <c r="B97" s="202">
        <v>0.28220000000000001</v>
      </c>
      <c r="C97" s="198">
        <v>0.1305</v>
      </c>
      <c r="D97" s="189">
        <f t="shared" si="92"/>
        <v>0.1517</v>
      </c>
      <c r="E97" s="202">
        <v>0.1376</v>
      </c>
      <c r="F97" s="198">
        <v>0.1305</v>
      </c>
      <c r="G97" s="189">
        <f t="shared" si="81"/>
        <v>7.0999999999999952E-3</v>
      </c>
      <c r="H97" s="202">
        <v>5.8799999999999998E-2</v>
      </c>
      <c r="I97" s="198">
        <v>0.1305</v>
      </c>
      <c r="J97" s="189">
        <f t="shared" si="82"/>
        <v>-7.1700000000000014E-2</v>
      </c>
      <c r="K97" s="202">
        <v>-2.8299999999999999E-2</v>
      </c>
      <c r="L97" s="198">
        <v>0.1305</v>
      </c>
      <c r="M97" s="189">
        <f t="shared" si="83"/>
        <v>-0.1588</v>
      </c>
      <c r="N97" s="202">
        <v>4.2599999999999999E-2</v>
      </c>
      <c r="O97" s="198">
        <v>0.1305</v>
      </c>
      <c r="P97" s="189">
        <f t="shared" si="84"/>
        <v>-8.7900000000000006E-2</v>
      </c>
      <c r="Q97" s="202">
        <v>5.9799999999999999E-2</v>
      </c>
      <c r="R97" s="198">
        <v>0.1305</v>
      </c>
      <c r="S97" s="189">
        <f t="shared" si="85"/>
        <v>-7.0700000000000013E-2</v>
      </c>
      <c r="T97" s="202">
        <v>2.3199999999999998E-2</v>
      </c>
      <c r="U97" s="198">
        <v>0.1305</v>
      </c>
      <c r="V97" s="189">
        <f t="shared" si="86"/>
        <v>-0.10730000000000001</v>
      </c>
      <c r="W97" s="202">
        <v>-0.14169999999999999</v>
      </c>
      <c r="X97" s="198">
        <v>0.1305</v>
      </c>
      <c r="Y97" s="189">
        <f t="shared" si="87"/>
        <v>-0.2722</v>
      </c>
      <c r="Z97" s="202">
        <v>-0.11459999999999999</v>
      </c>
      <c r="AA97" s="198">
        <v>0.1305</v>
      </c>
      <c r="AB97" s="189">
        <f t="shared" si="88"/>
        <v>-0.24509999999999998</v>
      </c>
      <c r="AC97" s="202">
        <v>-0.34389999999999998</v>
      </c>
      <c r="AD97" s="198">
        <v>0.1305</v>
      </c>
      <c r="AE97" s="189">
        <f t="shared" si="89"/>
        <v>-0.47439999999999999</v>
      </c>
      <c r="AF97" s="21">
        <f t="shared" si="90"/>
        <v>-0.13292999999999999</v>
      </c>
      <c r="AG97" s="96">
        <v>7.79</v>
      </c>
      <c r="AH97" s="186">
        <f t="shared" si="91"/>
        <v>9.6808548977793689E-4</v>
      </c>
      <c r="AI97" s="134">
        <f t="shared" si="93"/>
        <v>-1.2868760415618113E-4</v>
      </c>
      <c r="AJ97">
        <v>12.37</v>
      </c>
      <c r="AK97" s="96">
        <v>1.01</v>
      </c>
      <c r="AL97" s="96">
        <v>-9.11</v>
      </c>
    </row>
    <row r="98" spans="1:39">
      <c r="A98" s="3" t="s">
        <v>3357</v>
      </c>
      <c r="B98" s="202">
        <v>0.13389999999999999</v>
      </c>
      <c r="C98" s="198">
        <v>0.1305</v>
      </c>
      <c r="D98" s="189">
        <f t="shared" si="92"/>
        <v>3.3999999999999864E-3</v>
      </c>
      <c r="E98" s="202">
        <v>0.1152</v>
      </c>
      <c r="F98" s="198">
        <v>0.1305</v>
      </c>
      <c r="G98" s="189">
        <f t="shared" si="81"/>
        <v>-1.5300000000000008E-2</v>
      </c>
      <c r="H98" s="202">
        <v>0.14219999999999999</v>
      </c>
      <c r="I98" s="198">
        <v>0.1305</v>
      </c>
      <c r="J98" s="189">
        <f t="shared" si="82"/>
        <v>1.1699999999999988E-2</v>
      </c>
      <c r="K98" s="202">
        <v>0.12920000000000001</v>
      </c>
      <c r="L98" s="198">
        <v>0.1305</v>
      </c>
      <c r="M98" s="189">
        <f t="shared" si="83"/>
        <v>-1.2999999999999956E-3</v>
      </c>
      <c r="N98" s="202">
        <v>0.13619999999999999</v>
      </c>
      <c r="O98" s="198">
        <v>0.1305</v>
      </c>
      <c r="P98" s="189">
        <f t="shared" si="84"/>
        <v>5.6999999999999829E-3</v>
      </c>
      <c r="Q98" s="202">
        <v>0.11260000000000001</v>
      </c>
      <c r="R98" s="198">
        <v>0.1305</v>
      </c>
      <c r="S98" s="189">
        <f t="shared" si="85"/>
        <v>-1.7899999999999999E-2</v>
      </c>
      <c r="T98" s="202">
        <v>0.10050000000000001</v>
      </c>
      <c r="U98" s="198">
        <v>0.1305</v>
      </c>
      <c r="V98" s="189">
        <f t="shared" si="86"/>
        <v>-0.03</v>
      </c>
      <c r="W98" s="202">
        <v>-0.44629999999999997</v>
      </c>
      <c r="X98" s="198">
        <v>0.1305</v>
      </c>
      <c r="Y98" s="189">
        <f t="shared" si="87"/>
        <v>-0.57679999999999998</v>
      </c>
      <c r="Z98" s="202">
        <v>-5.6899999999999999E-2</v>
      </c>
      <c r="AA98" s="198">
        <v>0.1305</v>
      </c>
      <c r="AB98" s="189">
        <f t="shared" si="88"/>
        <v>-0.18740000000000001</v>
      </c>
      <c r="AC98" s="202">
        <v>-2.7699999999999999E-2</v>
      </c>
      <c r="AD98" s="198">
        <v>0.1305</v>
      </c>
      <c r="AE98" s="189">
        <f t="shared" si="89"/>
        <v>-0.15820000000000001</v>
      </c>
      <c r="AF98" s="21">
        <f t="shared" si="90"/>
        <v>-9.6610000000000001E-2</v>
      </c>
      <c r="AG98" s="96">
        <v>353.17</v>
      </c>
      <c r="AH98" s="186">
        <f t="shared" si="91"/>
        <v>4.3889441903064701E-2</v>
      </c>
      <c r="AI98" s="134">
        <f t="shared" si="93"/>
        <v>-4.240158982255081E-3</v>
      </c>
      <c r="AJ98">
        <v>388.43</v>
      </c>
      <c r="AK98" s="96" t="s">
        <v>13</v>
      </c>
      <c r="AL98" s="96">
        <v>-23.13</v>
      </c>
    </row>
    <row r="99" spans="1:39">
      <c r="A99" s="77" t="s">
        <v>3358</v>
      </c>
      <c r="B99" s="202" t="s">
        <v>13</v>
      </c>
      <c r="C99" s="198">
        <v>0.1305</v>
      </c>
      <c r="D99" s="189" t="s">
        <v>13</v>
      </c>
      <c r="E99" s="202" t="s">
        <v>13</v>
      </c>
      <c r="F99" s="198">
        <v>0.1305</v>
      </c>
      <c r="G99" s="189" t="s">
        <v>13</v>
      </c>
      <c r="H99" s="202" t="s">
        <v>13</v>
      </c>
      <c r="I99" s="198">
        <v>0.1305</v>
      </c>
      <c r="J99" s="189" t="s">
        <v>13</v>
      </c>
      <c r="K99" s="202" t="s">
        <v>13</v>
      </c>
      <c r="L99" s="198">
        <v>0.1305</v>
      </c>
      <c r="M99" s="189" t="s">
        <v>13</v>
      </c>
      <c r="N99" s="202">
        <v>-1.3899999999999999E-2</v>
      </c>
      <c r="O99" s="198">
        <v>0.1305</v>
      </c>
      <c r="P99" s="189">
        <f t="shared" si="84"/>
        <v>-0.1444</v>
      </c>
      <c r="Q99" s="202">
        <v>-4.2900000000000001E-2</v>
      </c>
      <c r="R99" s="198">
        <v>0.1305</v>
      </c>
      <c r="S99" s="189">
        <f t="shared" si="85"/>
        <v>-0.1734</v>
      </c>
      <c r="T99" s="202">
        <v>-1.4999999999999999E-2</v>
      </c>
      <c r="U99" s="198">
        <v>0.1305</v>
      </c>
      <c r="V99" s="189">
        <f t="shared" si="86"/>
        <v>-0.14550000000000002</v>
      </c>
      <c r="W99" s="202">
        <v>9.0499999999999997E-2</v>
      </c>
      <c r="X99" s="198">
        <v>0.1305</v>
      </c>
      <c r="Y99" s="189">
        <f t="shared" si="87"/>
        <v>-4.0000000000000008E-2</v>
      </c>
      <c r="Z99" s="202">
        <v>0.15229999999999999</v>
      </c>
      <c r="AA99" s="198">
        <v>0.1305</v>
      </c>
      <c r="AB99" s="189">
        <f t="shared" si="88"/>
        <v>2.1799999999999986E-2</v>
      </c>
      <c r="AC99" s="202">
        <v>0.1206</v>
      </c>
      <c r="AD99" s="198">
        <v>0.1305</v>
      </c>
      <c r="AE99" s="189">
        <f t="shared" si="89"/>
        <v>-9.900000000000006E-3</v>
      </c>
      <c r="AF99" s="21">
        <f t="shared" si="90"/>
        <v>-8.1900000000000001E-2</v>
      </c>
      <c r="AG99" s="96">
        <v>9.32</v>
      </c>
      <c r="AH99" s="186">
        <f t="shared" si="91"/>
        <v>1.1582229479756576E-3</v>
      </c>
      <c r="AI99" s="134">
        <f t="shared" si="93"/>
        <v>-9.4858459439206357E-5</v>
      </c>
      <c r="AJ99">
        <v>15.94</v>
      </c>
      <c r="AK99" s="96">
        <v>0.57999999999999996</v>
      </c>
      <c r="AL99" s="96" t="s">
        <v>13</v>
      </c>
    </row>
    <row r="100" spans="1:39">
      <c r="A100" s="3" t="s">
        <v>3359</v>
      </c>
      <c r="B100" s="209">
        <v>4.0000000000000001E-3</v>
      </c>
      <c r="C100" s="210">
        <v>0.1305</v>
      </c>
      <c r="D100" s="211">
        <f t="shared" si="92"/>
        <v>-0.1265</v>
      </c>
      <c r="E100" s="209">
        <v>-5.1999999999999998E-2</v>
      </c>
      <c r="F100" s="210">
        <v>0.1305</v>
      </c>
      <c r="G100" s="211">
        <f t="shared" si="81"/>
        <v>-0.1825</v>
      </c>
      <c r="H100" s="209">
        <v>-7.7600000000000002E-2</v>
      </c>
      <c r="I100" s="210">
        <v>0.1305</v>
      </c>
      <c r="J100" s="211">
        <f t="shared" si="82"/>
        <v>-0.20810000000000001</v>
      </c>
      <c r="K100" s="209">
        <v>-4.5499999999999999E-2</v>
      </c>
      <c r="L100" s="210">
        <v>0.1305</v>
      </c>
      <c r="M100" s="211">
        <f t="shared" si="83"/>
        <v>-0.17599999999999999</v>
      </c>
      <c r="N100" s="209">
        <v>-6.1100000000000002E-2</v>
      </c>
      <c r="O100" s="210">
        <v>0.1305</v>
      </c>
      <c r="P100" s="211">
        <f t="shared" si="84"/>
        <v>-0.19159999999999999</v>
      </c>
      <c r="Q100" s="209">
        <v>-1.4999999999999999E-2</v>
      </c>
      <c r="R100" s="210">
        <v>0.1305</v>
      </c>
      <c r="S100" s="211">
        <f t="shared" si="85"/>
        <v>-0.14550000000000002</v>
      </c>
      <c r="T100" s="209">
        <v>-6.7000000000000002E-3</v>
      </c>
      <c r="U100" s="210">
        <v>0.1305</v>
      </c>
      <c r="V100" s="211">
        <f t="shared" si="86"/>
        <v>-0.13720000000000002</v>
      </c>
      <c r="W100" s="209">
        <v>5.2200000000000003E-2</v>
      </c>
      <c r="X100" s="210">
        <v>0.1305</v>
      </c>
      <c r="Y100" s="211">
        <f t="shared" si="87"/>
        <v>-7.8300000000000008E-2</v>
      </c>
      <c r="Z100" s="209">
        <v>7.4999999999999997E-2</v>
      </c>
      <c r="AA100" s="210">
        <v>0.1305</v>
      </c>
      <c r="AB100" s="211">
        <f t="shared" si="88"/>
        <v>-5.5500000000000008E-2</v>
      </c>
      <c r="AC100" s="209">
        <v>6.8900000000000003E-2</v>
      </c>
      <c r="AD100" s="210">
        <v>0.1305</v>
      </c>
      <c r="AE100" s="211">
        <f t="shared" si="89"/>
        <v>-6.1600000000000002E-2</v>
      </c>
      <c r="AF100" s="21">
        <f t="shared" si="90"/>
        <v>-0.13628000000000001</v>
      </c>
      <c r="AG100" s="96">
        <v>12.49</v>
      </c>
      <c r="AH100" s="186">
        <f>AG100/$AG$101</f>
        <v>1.5521678777055755E-3</v>
      </c>
      <c r="AI100" s="134">
        <f t="shared" si="93"/>
        <v>-2.1152943837371584E-4</v>
      </c>
      <c r="AJ100">
        <v>12.5</v>
      </c>
      <c r="AK100" s="96">
        <v>0</v>
      </c>
      <c r="AL100" s="96">
        <v>-28.01</v>
      </c>
    </row>
    <row r="101" spans="1:39">
      <c r="A101" s="108"/>
      <c r="B101" s="113"/>
      <c r="C101" s="103"/>
      <c r="D101" s="121"/>
      <c r="E101" s="113"/>
      <c r="F101" s="103"/>
      <c r="G101" s="121"/>
      <c r="H101" s="113"/>
      <c r="I101" s="103"/>
      <c r="J101" s="121"/>
      <c r="K101" s="113"/>
      <c r="L101" s="103"/>
      <c r="M101" s="121"/>
      <c r="N101" s="113"/>
      <c r="O101" s="103"/>
      <c r="P101" s="121"/>
      <c r="Q101" s="113"/>
      <c r="R101" s="103"/>
      <c r="S101" s="121"/>
      <c r="T101" s="113"/>
      <c r="U101" s="103"/>
      <c r="V101" s="121"/>
      <c r="W101" s="113"/>
      <c r="X101" s="103"/>
      <c r="Y101" s="121"/>
      <c r="Z101" s="113"/>
      <c r="AA101" s="103"/>
      <c r="AB101" s="121"/>
      <c r="AC101" s="113"/>
      <c r="AD101" s="244"/>
      <c r="AE101" s="245"/>
      <c r="AF101" s="80">
        <f>AVERAGE(AF92:AF100)</f>
        <v>-6.8264920634920651E-2</v>
      </c>
      <c r="AG101" s="114">
        <f>SUM(AG88:AG100)</f>
        <v>8046.8099999999995</v>
      </c>
      <c r="AH101" s="114"/>
      <c r="AI101" s="38">
        <f>SUM(AI88:AI100)</f>
        <v>8.4871899180278529E-2</v>
      </c>
      <c r="AJ101" s="114">
        <f>SUM(AJ88:AJ100)</f>
        <v>10031.77</v>
      </c>
      <c r="AK101" s="108"/>
      <c r="AL101" s="108"/>
      <c r="AM101" s="179">
        <f>MEDIAN(AF88:AF100)</f>
        <v>-7.0500000000000007E-2</v>
      </c>
    </row>
  </sheetData>
  <mergeCells count="19">
    <mergeCell ref="AM1:AM2"/>
    <mergeCell ref="AG1:AG2"/>
    <mergeCell ref="AH1:AH2"/>
    <mergeCell ref="AI1:AI2"/>
    <mergeCell ref="AJ1:AJ2"/>
    <mergeCell ref="AK1:AK2"/>
    <mergeCell ref="AL1:AL2"/>
    <mergeCell ref="AF1:AF2"/>
    <mergeCell ref="A1:A2"/>
    <mergeCell ref="B1:D1"/>
    <mergeCell ref="E1:G1"/>
    <mergeCell ref="H1:J1"/>
    <mergeCell ref="K1:M1"/>
    <mergeCell ref="N1:P1"/>
    <mergeCell ref="Q1:S1"/>
    <mergeCell ref="T1:V1"/>
    <mergeCell ref="W1:Y1"/>
    <mergeCell ref="Z1:AB1"/>
    <mergeCell ref="AC1:AE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AM214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defaultRowHeight="15"/>
  <cols>
    <col min="1" max="1" width="40.85546875" bestFit="1" customWidth="1"/>
  </cols>
  <sheetData>
    <row r="1" spans="1:39">
      <c r="A1" s="268" t="s">
        <v>32</v>
      </c>
      <c r="B1" s="261">
        <v>2010</v>
      </c>
      <c r="C1" s="262"/>
      <c r="D1" s="263"/>
      <c r="E1" s="261">
        <v>2011</v>
      </c>
      <c r="F1" s="262"/>
      <c r="G1" s="263"/>
      <c r="H1" s="261">
        <v>2012</v>
      </c>
      <c r="I1" s="262"/>
      <c r="J1" s="263"/>
      <c r="K1" s="261">
        <v>2013</v>
      </c>
      <c r="L1" s="262"/>
      <c r="M1" s="263"/>
      <c r="N1" s="261">
        <v>2014</v>
      </c>
      <c r="O1" s="262"/>
      <c r="P1" s="263"/>
      <c r="Q1" s="261">
        <v>2015</v>
      </c>
      <c r="R1" s="262"/>
      <c r="S1" s="263"/>
      <c r="T1" s="261">
        <v>2016</v>
      </c>
      <c r="U1" s="262"/>
      <c r="V1" s="263"/>
      <c r="W1" s="261">
        <v>2017</v>
      </c>
      <c r="X1" s="262"/>
      <c r="Y1" s="263"/>
      <c r="Z1" s="261">
        <v>2018</v>
      </c>
      <c r="AA1" s="262"/>
      <c r="AB1" s="263"/>
      <c r="AC1" s="261">
        <v>2019</v>
      </c>
      <c r="AD1" s="262"/>
      <c r="AE1" s="263"/>
      <c r="AF1" s="272" t="s">
        <v>4</v>
      </c>
      <c r="AG1" s="266" t="s">
        <v>2014</v>
      </c>
      <c r="AH1" s="264" t="s">
        <v>2016</v>
      </c>
      <c r="AI1" s="266" t="s">
        <v>2017</v>
      </c>
      <c r="AJ1" s="266" t="s">
        <v>2015</v>
      </c>
      <c r="AK1" s="271" t="s">
        <v>1012</v>
      </c>
      <c r="AL1" s="265" t="s">
        <v>1313</v>
      </c>
      <c r="AM1" s="260" t="s">
        <v>2035</v>
      </c>
    </row>
    <row r="2" spans="1:39">
      <c r="A2" s="268"/>
      <c r="B2" s="2" t="s">
        <v>1</v>
      </c>
      <c r="C2" s="3" t="s">
        <v>2</v>
      </c>
      <c r="D2" s="4" t="s">
        <v>3</v>
      </c>
      <c r="E2" s="2" t="s">
        <v>1</v>
      </c>
      <c r="F2" s="3" t="s">
        <v>2</v>
      </c>
      <c r="G2" s="4" t="s">
        <v>3</v>
      </c>
      <c r="H2" s="2" t="s">
        <v>1</v>
      </c>
      <c r="I2" s="3" t="s">
        <v>2</v>
      </c>
      <c r="J2" s="4" t="s">
        <v>3</v>
      </c>
      <c r="K2" s="2" t="s">
        <v>1</v>
      </c>
      <c r="L2" s="3" t="s">
        <v>2</v>
      </c>
      <c r="M2" s="4" t="s">
        <v>3</v>
      </c>
      <c r="N2" s="2" t="s">
        <v>1</v>
      </c>
      <c r="O2" s="3" t="s">
        <v>2</v>
      </c>
      <c r="P2" s="4" t="s">
        <v>3</v>
      </c>
      <c r="Q2" s="2" t="s">
        <v>1</v>
      </c>
      <c r="R2" s="3" t="s">
        <v>2</v>
      </c>
      <c r="S2" s="4" t="s">
        <v>3</v>
      </c>
      <c r="T2" s="2" t="s">
        <v>1</v>
      </c>
      <c r="U2" s="3" t="s">
        <v>2</v>
      </c>
      <c r="V2" s="4" t="s">
        <v>3</v>
      </c>
      <c r="W2" s="2" t="s">
        <v>1</v>
      </c>
      <c r="X2" s="3" t="s">
        <v>2</v>
      </c>
      <c r="Y2" s="4" t="s">
        <v>3</v>
      </c>
      <c r="Z2" s="2" t="s">
        <v>1</v>
      </c>
      <c r="AA2" s="3" t="s">
        <v>2</v>
      </c>
      <c r="AB2" s="4" t="s">
        <v>3</v>
      </c>
      <c r="AC2" s="2" t="s">
        <v>1</v>
      </c>
      <c r="AD2" s="3" t="s">
        <v>2</v>
      </c>
      <c r="AE2" s="4" t="s">
        <v>3</v>
      </c>
      <c r="AF2" s="272"/>
      <c r="AG2" s="266"/>
      <c r="AH2" s="264"/>
      <c r="AI2" s="266"/>
      <c r="AJ2" s="266"/>
      <c r="AK2" s="271"/>
      <c r="AL2" s="265"/>
      <c r="AM2" s="260"/>
    </row>
    <row r="3" spans="1:39">
      <c r="A3" s="194" t="s">
        <v>3410</v>
      </c>
      <c r="B3" s="196"/>
      <c r="C3" s="196"/>
      <c r="D3" s="197"/>
      <c r="E3" s="196"/>
      <c r="F3" s="196"/>
      <c r="G3" s="197"/>
      <c r="H3" s="196"/>
      <c r="I3" s="196"/>
      <c r="J3" s="197"/>
      <c r="K3" s="196"/>
      <c r="L3" s="196"/>
      <c r="M3" s="197"/>
      <c r="N3" s="196"/>
      <c r="O3" s="196"/>
      <c r="P3" s="197"/>
      <c r="Q3" s="196"/>
      <c r="R3" s="196"/>
      <c r="S3" s="197"/>
      <c r="T3" s="196"/>
      <c r="U3" s="196"/>
      <c r="V3" s="197"/>
      <c r="W3" s="196"/>
      <c r="X3" s="196"/>
      <c r="Y3" s="197"/>
      <c r="Z3" s="196"/>
      <c r="AA3" s="196"/>
      <c r="AB3" s="197"/>
      <c r="AC3" s="196"/>
      <c r="AD3" s="196"/>
      <c r="AE3" s="197"/>
      <c r="AF3" s="183"/>
      <c r="AG3" s="257"/>
      <c r="AH3" s="183"/>
      <c r="AI3" s="258"/>
      <c r="AJ3" s="183"/>
      <c r="AK3" s="258"/>
      <c r="AL3" s="258"/>
    </row>
    <row r="4" spans="1:39">
      <c r="A4" t="s">
        <v>3411</v>
      </c>
      <c r="B4" s="186">
        <v>0.26</v>
      </c>
      <c r="C4" s="186">
        <v>0.13</v>
      </c>
      <c r="D4" s="189">
        <f>B4-C4</f>
        <v>0.13</v>
      </c>
      <c r="E4" s="186">
        <v>0.31</v>
      </c>
      <c r="F4" s="186">
        <v>0.13</v>
      </c>
      <c r="G4" s="189">
        <f t="shared" ref="G4:G67" si="0">E4-F4</f>
        <v>0.18</v>
      </c>
      <c r="H4" s="186">
        <v>0.28999999999999998</v>
      </c>
      <c r="I4" s="186">
        <v>0.13</v>
      </c>
      <c r="J4" s="189">
        <f t="shared" ref="J4:J67" si="1">H4-I4</f>
        <v>0.15999999999999998</v>
      </c>
      <c r="K4" s="186">
        <v>0.34</v>
      </c>
      <c r="L4" s="186">
        <v>0.13</v>
      </c>
      <c r="M4" s="189">
        <f t="shared" ref="M4:M67" si="2">K4-L4</f>
        <v>0.21000000000000002</v>
      </c>
      <c r="N4" s="186">
        <v>0.33</v>
      </c>
      <c r="O4" s="186">
        <v>0.13</v>
      </c>
      <c r="P4" s="189">
        <f t="shared" ref="P4:P67" si="3">N4-O4</f>
        <v>0.2</v>
      </c>
      <c r="Q4" s="186">
        <v>0.32</v>
      </c>
      <c r="R4" s="186">
        <v>0.13</v>
      </c>
      <c r="S4" s="189">
        <f t="shared" ref="S4:S67" si="4">Q4-R4</f>
        <v>0.19</v>
      </c>
      <c r="T4" s="186">
        <v>0.46</v>
      </c>
      <c r="U4" s="186">
        <v>0.13</v>
      </c>
      <c r="V4" s="189">
        <f t="shared" ref="V4:V67" si="5">T4-U4</f>
        <v>0.33</v>
      </c>
      <c r="W4" s="186">
        <v>0.4</v>
      </c>
      <c r="X4" s="186">
        <v>0.13</v>
      </c>
      <c r="Y4" s="189">
        <f t="shared" ref="Y4:Y67" si="6">W4-X4</f>
        <v>0.27</v>
      </c>
      <c r="Z4" s="186">
        <v>0.38</v>
      </c>
      <c r="AA4" s="186">
        <v>0.13</v>
      </c>
      <c r="AB4" s="189">
        <f t="shared" ref="AB4:AB67" si="7">Z4-AA4</f>
        <v>0.25</v>
      </c>
      <c r="AC4" s="186">
        <v>0.35</v>
      </c>
      <c r="AD4" s="186">
        <v>0.13</v>
      </c>
      <c r="AE4" s="189">
        <f t="shared" ref="AE4:AE67" si="8">AC4-AD4</f>
        <v>0.21999999999999997</v>
      </c>
      <c r="AF4" s="5">
        <f>AVERAGE(D4,G4,J4,M4,P4,S4,V4,Y4,AB4,AE4)</f>
        <v>0.21399999999999997</v>
      </c>
      <c r="AG4" s="96">
        <v>4505.26</v>
      </c>
      <c r="AH4" s="186">
        <f t="shared" ref="AH4:AH67" si="9">AG4/$AG$163</f>
        <v>3.5647916707218286E-2</v>
      </c>
      <c r="AI4" s="134">
        <f t="shared" ref="AI4:AI67" si="10">AH4*AF4</f>
        <v>7.6286541753447122E-3</v>
      </c>
      <c r="AJ4">
        <v>6389.17</v>
      </c>
      <c r="AK4" s="96">
        <v>0.03</v>
      </c>
      <c r="AL4" s="96">
        <v>29.3</v>
      </c>
    </row>
    <row r="5" spans="1:39">
      <c r="A5" t="s">
        <v>3412</v>
      </c>
      <c r="B5" s="186">
        <v>0.18</v>
      </c>
      <c r="C5" s="186">
        <v>0.13</v>
      </c>
      <c r="D5" s="189">
        <f t="shared" ref="D5:D68" si="11">B5-C5</f>
        <v>4.9999999999999989E-2</v>
      </c>
      <c r="E5" s="186">
        <v>0.16</v>
      </c>
      <c r="F5" s="186">
        <v>0.13</v>
      </c>
      <c r="G5" s="189">
        <f t="shared" si="0"/>
        <v>0.03</v>
      </c>
      <c r="H5" s="186">
        <v>0.17</v>
      </c>
      <c r="I5" s="186">
        <v>0.13</v>
      </c>
      <c r="J5" s="189">
        <f t="shared" si="1"/>
        <v>4.0000000000000008E-2</v>
      </c>
      <c r="K5" s="186">
        <v>0.2</v>
      </c>
      <c r="L5" s="186">
        <v>0.13</v>
      </c>
      <c r="M5" s="189">
        <f t="shared" si="2"/>
        <v>7.0000000000000007E-2</v>
      </c>
      <c r="N5" s="186">
        <v>0.18</v>
      </c>
      <c r="O5" s="186">
        <v>0.13</v>
      </c>
      <c r="P5" s="189">
        <f t="shared" si="3"/>
        <v>4.9999999999999989E-2</v>
      </c>
      <c r="Q5" s="186">
        <v>0.19</v>
      </c>
      <c r="R5" s="186">
        <v>0.13</v>
      </c>
      <c r="S5" s="189">
        <f t="shared" si="4"/>
        <v>0.06</v>
      </c>
      <c r="T5" s="186">
        <v>0.21</v>
      </c>
      <c r="U5" s="186">
        <v>0.13</v>
      </c>
      <c r="V5" s="189">
        <f t="shared" si="5"/>
        <v>7.9999999999999988E-2</v>
      </c>
      <c r="W5" s="186">
        <v>0.2</v>
      </c>
      <c r="X5" s="186">
        <v>0.13</v>
      </c>
      <c r="Y5" s="189">
        <f t="shared" si="6"/>
        <v>7.0000000000000007E-2</v>
      </c>
      <c r="Z5" s="186">
        <v>0.17</v>
      </c>
      <c r="AA5" s="186">
        <v>0.13</v>
      </c>
      <c r="AB5" s="189">
        <f t="shared" si="7"/>
        <v>4.0000000000000008E-2</v>
      </c>
      <c r="AC5" s="186">
        <v>0.18</v>
      </c>
      <c r="AD5" s="186">
        <v>0.13</v>
      </c>
      <c r="AE5" s="189">
        <f t="shared" si="8"/>
        <v>4.9999999999999989E-2</v>
      </c>
      <c r="AF5" s="5">
        <f t="shared" ref="AF5:AF68" si="12">AVERAGE(D5,G5,J5,M5,P5,S5,V5,Y5,AB5,AE5)</f>
        <v>5.4000000000000006E-2</v>
      </c>
      <c r="AG5" s="96">
        <v>4789.28</v>
      </c>
      <c r="AH5" s="186">
        <f t="shared" si="9"/>
        <v>3.789522791748897E-2</v>
      </c>
      <c r="AI5" s="134">
        <f t="shared" si="10"/>
        <v>2.0463423075444045E-3</v>
      </c>
      <c r="AJ5">
        <v>6332.5</v>
      </c>
      <c r="AK5" s="96">
        <v>0.61</v>
      </c>
      <c r="AL5" s="96">
        <v>45.43</v>
      </c>
    </row>
    <row r="6" spans="1:39">
      <c r="A6" t="s">
        <v>3413</v>
      </c>
      <c r="B6" s="186">
        <v>0.13</v>
      </c>
      <c r="C6" s="186">
        <v>0.13</v>
      </c>
      <c r="D6" s="189">
        <f t="shared" si="11"/>
        <v>0</v>
      </c>
      <c r="E6" s="186">
        <v>0.19</v>
      </c>
      <c r="F6" s="186">
        <v>0.13</v>
      </c>
      <c r="G6" s="189">
        <f t="shared" si="0"/>
        <v>0.06</v>
      </c>
      <c r="H6" s="186">
        <v>0.18</v>
      </c>
      <c r="I6" s="186">
        <v>0.13</v>
      </c>
      <c r="J6" s="189">
        <f t="shared" si="1"/>
        <v>4.9999999999999989E-2</v>
      </c>
      <c r="K6" s="186">
        <v>0.2</v>
      </c>
      <c r="L6" s="186">
        <v>0.13</v>
      </c>
      <c r="M6" s="189">
        <f t="shared" si="2"/>
        <v>7.0000000000000007E-2</v>
      </c>
      <c r="N6" s="186">
        <v>0.28000000000000003</v>
      </c>
      <c r="O6" s="186">
        <v>0.13</v>
      </c>
      <c r="P6" s="189">
        <f t="shared" si="3"/>
        <v>0.15000000000000002</v>
      </c>
      <c r="Q6" s="186">
        <v>0.26</v>
      </c>
      <c r="R6" s="186">
        <v>0.13</v>
      </c>
      <c r="S6" s="189">
        <f t="shared" si="4"/>
        <v>0.13</v>
      </c>
      <c r="T6" s="186">
        <v>0.26</v>
      </c>
      <c r="U6" s="186">
        <v>0.13</v>
      </c>
      <c r="V6" s="189">
        <f t="shared" si="5"/>
        <v>0.13</v>
      </c>
      <c r="W6" s="186">
        <v>0.23</v>
      </c>
      <c r="X6" s="186">
        <v>0.13</v>
      </c>
      <c r="Y6" s="189">
        <f t="shared" si="6"/>
        <v>0.1</v>
      </c>
      <c r="Z6" s="186">
        <v>0.19</v>
      </c>
      <c r="AA6" s="186">
        <v>0.13</v>
      </c>
      <c r="AB6" s="189">
        <f t="shared" si="7"/>
        <v>0.06</v>
      </c>
      <c r="AC6" s="186">
        <v>0.27</v>
      </c>
      <c r="AD6" s="186">
        <v>0.13</v>
      </c>
      <c r="AE6" s="189">
        <f t="shared" si="8"/>
        <v>0.14000000000000001</v>
      </c>
      <c r="AF6" s="5">
        <f t="shared" si="12"/>
        <v>8.8999999999999996E-2</v>
      </c>
      <c r="AG6" s="96">
        <v>3251.8499999999995</v>
      </c>
      <c r="AH6" s="186">
        <f t="shared" si="9"/>
        <v>2.5730297018233744E-2</v>
      </c>
      <c r="AI6" s="134">
        <f t="shared" si="10"/>
        <v>2.2899964346228029E-3</v>
      </c>
      <c r="AJ6">
        <v>4150.4799999999996</v>
      </c>
      <c r="AK6" s="96">
        <v>0.03</v>
      </c>
      <c r="AL6" s="96">
        <v>48.39</v>
      </c>
    </row>
    <row r="7" spans="1:39">
      <c r="A7" t="s">
        <v>3414</v>
      </c>
      <c r="B7" s="186" t="s">
        <v>13</v>
      </c>
      <c r="C7" s="186">
        <v>0.13</v>
      </c>
      <c r="D7" s="189" t="s">
        <v>13</v>
      </c>
      <c r="E7" s="186" t="s">
        <v>13</v>
      </c>
      <c r="F7" s="186">
        <v>0.13</v>
      </c>
      <c r="G7" s="189" t="s">
        <v>13</v>
      </c>
      <c r="H7" s="186" t="s">
        <v>13</v>
      </c>
      <c r="I7" s="186">
        <v>0.13</v>
      </c>
      <c r="J7" s="189" t="s">
        <v>13</v>
      </c>
      <c r="K7" s="186" t="s">
        <v>13</v>
      </c>
      <c r="L7" s="186">
        <v>0.13</v>
      </c>
      <c r="M7" s="189" t="s">
        <v>13</v>
      </c>
      <c r="N7" s="186" t="s">
        <v>13</v>
      </c>
      <c r="O7" s="186">
        <v>0.13</v>
      </c>
      <c r="P7" s="189" t="s">
        <v>13</v>
      </c>
      <c r="Q7" s="186" t="s">
        <v>13</v>
      </c>
      <c r="R7" s="186">
        <v>0.13</v>
      </c>
      <c r="S7" s="189" t="s">
        <v>13</v>
      </c>
      <c r="T7" s="186" t="s">
        <v>13</v>
      </c>
      <c r="U7" s="186">
        <v>0.13</v>
      </c>
      <c r="V7" s="189" t="s">
        <v>13</v>
      </c>
      <c r="W7" s="186" t="s">
        <v>13</v>
      </c>
      <c r="X7" s="186">
        <v>0.13</v>
      </c>
      <c r="Y7" s="189" t="s">
        <v>13</v>
      </c>
      <c r="Z7" s="186" t="s">
        <v>13</v>
      </c>
      <c r="AA7" s="186">
        <v>0.13</v>
      </c>
      <c r="AB7" s="189" t="s">
        <v>13</v>
      </c>
      <c r="AC7" s="186">
        <v>0.26</v>
      </c>
      <c r="AD7" s="186">
        <v>0.13</v>
      </c>
      <c r="AE7" s="189">
        <f t="shared" si="8"/>
        <v>0.13</v>
      </c>
      <c r="AF7" s="5">
        <f t="shared" si="12"/>
        <v>0.13</v>
      </c>
      <c r="AG7" s="96">
        <v>1068.1499999999999</v>
      </c>
      <c r="AH7" s="186">
        <f t="shared" si="9"/>
        <v>8.4517480080650628E-3</v>
      </c>
      <c r="AI7" s="134">
        <f t="shared" si="10"/>
        <v>1.0987272410484582E-3</v>
      </c>
      <c r="AJ7">
        <v>1859.97</v>
      </c>
      <c r="AK7" s="96">
        <v>0.02</v>
      </c>
      <c r="AL7" s="96" t="s">
        <v>13</v>
      </c>
    </row>
    <row r="8" spans="1:39">
      <c r="A8" t="s">
        <v>3415</v>
      </c>
      <c r="B8" s="186">
        <v>1.42</v>
      </c>
      <c r="C8" s="186">
        <v>0.13</v>
      </c>
      <c r="D8" s="189">
        <f t="shared" si="11"/>
        <v>1.29</v>
      </c>
      <c r="E8" s="186">
        <v>1.26</v>
      </c>
      <c r="F8" s="186">
        <v>0.13</v>
      </c>
      <c r="G8" s="189">
        <f t="shared" si="0"/>
        <v>1.1299999999999999</v>
      </c>
      <c r="H8" s="186">
        <v>1.07</v>
      </c>
      <c r="I8" s="186">
        <v>0.13</v>
      </c>
      <c r="J8" s="189">
        <f t="shared" si="1"/>
        <v>0.94000000000000006</v>
      </c>
      <c r="K8" s="186">
        <v>1.06</v>
      </c>
      <c r="L8" s="186">
        <v>0.13</v>
      </c>
      <c r="M8" s="189">
        <f t="shared" si="2"/>
        <v>0.93</v>
      </c>
      <c r="N8" s="186">
        <v>1.17</v>
      </c>
      <c r="O8" s="186">
        <v>0.13</v>
      </c>
      <c r="P8" s="189">
        <f t="shared" si="3"/>
        <v>1.04</v>
      </c>
      <c r="Q8" s="186">
        <v>1.79</v>
      </c>
      <c r="R8" s="186">
        <v>0.13</v>
      </c>
      <c r="S8" s="189">
        <f t="shared" si="4"/>
        <v>1.6600000000000001</v>
      </c>
      <c r="T8" s="186">
        <v>1.33</v>
      </c>
      <c r="U8" s="186">
        <v>0.13</v>
      </c>
      <c r="V8" s="189">
        <f t="shared" si="5"/>
        <v>1.2000000000000002</v>
      </c>
      <c r="W8" s="186">
        <v>1.05</v>
      </c>
      <c r="X8" s="186">
        <v>0.13</v>
      </c>
      <c r="Y8" s="189">
        <f t="shared" si="6"/>
        <v>0.92</v>
      </c>
      <c r="Z8" s="186">
        <v>1.01</v>
      </c>
      <c r="AA8" s="186">
        <v>0.13</v>
      </c>
      <c r="AB8" s="189">
        <f t="shared" si="7"/>
        <v>0.88</v>
      </c>
      <c r="AC8" s="186" t="s">
        <v>13</v>
      </c>
      <c r="AD8" s="186">
        <v>0.13</v>
      </c>
      <c r="AE8" s="189" t="s">
        <v>13</v>
      </c>
      <c r="AF8" s="5">
        <f t="shared" si="12"/>
        <v>1.1100000000000003</v>
      </c>
      <c r="AG8" s="96">
        <v>1367</v>
      </c>
      <c r="AH8" s="186">
        <f t="shared" si="9"/>
        <v>1.0816401747905203E-2</v>
      </c>
      <c r="AI8" s="134">
        <f t="shared" si="10"/>
        <v>1.2006205940174779E-2</v>
      </c>
      <c r="AJ8">
        <v>2228.8000000000002</v>
      </c>
      <c r="AK8" s="96">
        <v>0</v>
      </c>
      <c r="AL8" s="96">
        <v>1.96</v>
      </c>
    </row>
    <row r="9" spans="1:39">
      <c r="A9" t="s">
        <v>3416</v>
      </c>
      <c r="B9" s="186">
        <v>0.04</v>
      </c>
      <c r="C9" s="186">
        <v>0.13</v>
      </c>
      <c r="D9" s="189">
        <f t="shared" si="11"/>
        <v>-0.09</v>
      </c>
      <c r="E9" s="186">
        <v>7.0000000000000007E-2</v>
      </c>
      <c r="F9" s="186">
        <v>0.13</v>
      </c>
      <c r="G9" s="189">
        <f t="shared" si="0"/>
        <v>-0.06</v>
      </c>
      <c r="H9" s="186">
        <v>0.06</v>
      </c>
      <c r="I9" s="186">
        <v>0.13</v>
      </c>
      <c r="J9" s="189">
        <f t="shared" si="1"/>
        <v>-7.0000000000000007E-2</v>
      </c>
      <c r="K9" s="186">
        <v>7.0000000000000007E-2</v>
      </c>
      <c r="L9" s="186">
        <v>0.13</v>
      </c>
      <c r="M9" s="189">
        <f t="shared" si="2"/>
        <v>-0.06</v>
      </c>
      <c r="N9" s="186">
        <v>7.0000000000000007E-2</v>
      </c>
      <c r="O9" s="186">
        <v>0.13</v>
      </c>
      <c r="P9" s="189">
        <f t="shared" si="3"/>
        <v>-0.06</v>
      </c>
      <c r="Q9" s="186">
        <v>0.06</v>
      </c>
      <c r="R9" s="186">
        <v>0.13</v>
      </c>
      <c r="S9" s="189">
        <f t="shared" si="4"/>
        <v>-7.0000000000000007E-2</v>
      </c>
      <c r="T9" s="186">
        <v>0.04</v>
      </c>
      <c r="U9" s="186">
        <v>0.13</v>
      </c>
      <c r="V9" s="189">
        <f t="shared" si="5"/>
        <v>-0.09</v>
      </c>
      <c r="W9" s="186">
        <v>0.09</v>
      </c>
      <c r="X9" s="186">
        <v>0.13</v>
      </c>
      <c r="Y9" s="189">
        <f t="shared" si="6"/>
        <v>-4.0000000000000008E-2</v>
      </c>
      <c r="Z9" s="186">
        <v>0.08</v>
      </c>
      <c r="AA9" s="186">
        <v>0.13</v>
      </c>
      <c r="AB9" s="189">
        <f t="shared" si="7"/>
        <v>-0.05</v>
      </c>
      <c r="AC9" s="186">
        <v>0.13</v>
      </c>
      <c r="AD9" s="186">
        <v>0.13</v>
      </c>
      <c r="AE9" s="189">
        <f t="shared" si="8"/>
        <v>0</v>
      </c>
      <c r="AF9" s="5">
        <f t="shared" si="12"/>
        <v>-5.9000000000000011E-2</v>
      </c>
      <c r="AG9" s="96">
        <v>12465.17</v>
      </c>
      <c r="AH9" s="186">
        <f t="shared" si="9"/>
        <v>9.8630787546404891E-2</v>
      </c>
      <c r="AI9" s="134">
        <f t="shared" si="10"/>
        <v>-5.8192164652378893E-3</v>
      </c>
      <c r="AJ9">
        <v>20465.12</v>
      </c>
      <c r="AK9" s="96">
        <v>1.1499999999999999</v>
      </c>
      <c r="AL9" s="96">
        <v>7.96</v>
      </c>
    </row>
    <row r="10" spans="1:39">
      <c r="A10" t="s">
        <v>3417</v>
      </c>
      <c r="B10" s="186">
        <v>0.4</v>
      </c>
      <c r="C10" s="186">
        <v>0.13</v>
      </c>
      <c r="D10" s="189">
        <f t="shared" si="11"/>
        <v>0.27</v>
      </c>
      <c r="E10" s="186">
        <v>0.36</v>
      </c>
      <c r="F10" s="186">
        <v>0.13</v>
      </c>
      <c r="G10" s="189">
        <f t="shared" si="0"/>
        <v>0.22999999999999998</v>
      </c>
      <c r="H10" s="186">
        <v>0.31</v>
      </c>
      <c r="I10" s="186">
        <v>0.13</v>
      </c>
      <c r="J10" s="189">
        <f t="shared" si="1"/>
        <v>0.18</v>
      </c>
      <c r="K10" s="186">
        <v>0.27</v>
      </c>
      <c r="L10" s="186">
        <v>0.13</v>
      </c>
      <c r="M10" s="189">
        <f t="shared" si="2"/>
        <v>0.14000000000000001</v>
      </c>
      <c r="N10" s="186">
        <v>0.3</v>
      </c>
      <c r="O10" s="186">
        <v>0.13</v>
      </c>
      <c r="P10" s="189">
        <f t="shared" si="3"/>
        <v>0.16999999999999998</v>
      </c>
      <c r="Q10" s="186">
        <v>0.38</v>
      </c>
      <c r="R10" s="186">
        <v>0.13</v>
      </c>
      <c r="S10" s="189">
        <f t="shared" si="4"/>
        <v>0.25</v>
      </c>
      <c r="T10" s="186">
        <v>0.36</v>
      </c>
      <c r="U10" s="186">
        <v>0.13</v>
      </c>
      <c r="V10" s="189">
        <f t="shared" si="5"/>
        <v>0.22999999999999998</v>
      </c>
      <c r="W10" s="186">
        <v>0.33</v>
      </c>
      <c r="X10" s="186">
        <v>0.13</v>
      </c>
      <c r="Y10" s="189">
        <f t="shared" si="6"/>
        <v>0.2</v>
      </c>
      <c r="Z10" s="186">
        <v>0.28000000000000003</v>
      </c>
      <c r="AA10" s="186">
        <v>0.13</v>
      </c>
      <c r="AB10" s="189">
        <f t="shared" si="7"/>
        <v>0.15000000000000002</v>
      </c>
      <c r="AC10" s="186">
        <v>0.46</v>
      </c>
      <c r="AD10" s="186">
        <v>0.13</v>
      </c>
      <c r="AE10" s="189">
        <f t="shared" si="8"/>
        <v>0.33</v>
      </c>
      <c r="AF10" s="5">
        <f t="shared" si="12"/>
        <v>0.215</v>
      </c>
      <c r="AG10" s="96">
        <v>1200.43</v>
      </c>
      <c r="AH10" s="186">
        <f t="shared" si="9"/>
        <v>9.4984148867870103E-3</v>
      </c>
      <c r="AI10" s="134">
        <f t="shared" si="10"/>
        <v>2.0421592006592071E-3</v>
      </c>
      <c r="AJ10">
        <v>1339.2</v>
      </c>
      <c r="AK10" s="96">
        <v>0</v>
      </c>
      <c r="AL10" s="96">
        <v>40.28</v>
      </c>
    </row>
    <row r="11" spans="1:39">
      <c r="A11" t="s">
        <v>3418</v>
      </c>
      <c r="B11" s="186">
        <v>0.31</v>
      </c>
      <c r="C11" s="186">
        <v>0.13</v>
      </c>
      <c r="D11" s="189">
        <f t="shared" si="11"/>
        <v>0.18</v>
      </c>
      <c r="E11" s="186">
        <v>0.33</v>
      </c>
      <c r="F11" s="186">
        <v>0.13</v>
      </c>
      <c r="G11" s="189">
        <f t="shared" si="0"/>
        <v>0.2</v>
      </c>
      <c r="H11" s="186">
        <v>0.31</v>
      </c>
      <c r="I11" s="186">
        <v>0.13</v>
      </c>
      <c r="J11" s="189">
        <f t="shared" si="1"/>
        <v>0.18</v>
      </c>
      <c r="K11" s="186">
        <v>0.22</v>
      </c>
      <c r="L11" s="186">
        <v>0.13</v>
      </c>
      <c r="M11" s="189">
        <f t="shared" si="2"/>
        <v>0.09</v>
      </c>
      <c r="N11" s="186">
        <v>0.19</v>
      </c>
      <c r="O11" s="186">
        <v>0.13</v>
      </c>
      <c r="P11" s="189">
        <f t="shared" si="3"/>
        <v>0.06</v>
      </c>
      <c r="Q11" s="186">
        <v>0.2</v>
      </c>
      <c r="R11" s="186">
        <v>0.13</v>
      </c>
      <c r="S11" s="189">
        <f t="shared" si="4"/>
        <v>7.0000000000000007E-2</v>
      </c>
      <c r="T11" s="186">
        <v>0.24</v>
      </c>
      <c r="U11" s="186">
        <v>0.13</v>
      </c>
      <c r="V11" s="189">
        <f t="shared" si="5"/>
        <v>0.10999999999999999</v>
      </c>
      <c r="W11" s="186">
        <v>0.22</v>
      </c>
      <c r="X11" s="186">
        <v>0.13</v>
      </c>
      <c r="Y11" s="189">
        <f t="shared" si="6"/>
        <v>0.09</v>
      </c>
      <c r="Z11" s="186">
        <v>0.24</v>
      </c>
      <c r="AA11" s="186">
        <v>0.13</v>
      </c>
      <c r="AB11" s="189">
        <f t="shared" si="7"/>
        <v>0.10999999999999999</v>
      </c>
      <c r="AC11" s="186">
        <v>0.26</v>
      </c>
      <c r="AD11" s="186">
        <v>0.13</v>
      </c>
      <c r="AE11" s="189">
        <f t="shared" si="8"/>
        <v>0.13</v>
      </c>
      <c r="AF11" s="5">
        <f t="shared" si="12"/>
        <v>0.12199999999999997</v>
      </c>
      <c r="AG11" s="96">
        <v>1848.8599999999997</v>
      </c>
      <c r="AH11" s="186">
        <f t="shared" si="9"/>
        <v>1.4629124020213612E-2</v>
      </c>
      <c r="AI11" s="134">
        <f t="shared" si="10"/>
        <v>1.7847531304660603E-3</v>
      </c>
      <c r="AJ11">
        <v>2378.98</v>
      </c>
      <c r="AK11" s="96">
        <v>0.41</v>
      </c>
      <c r="AL11" s="96">
        <v>26.85</v>
      </c>
    </row>
    <row r="12" spans="1:39">
      <c r="A12" t="s">
        <v>3419</v>
      </c>
      <c r="B12" s="186">
        <v>0.14000000000000001</v>
      </c>
      <c r="C12" s="186">
        <v>0.13</v>
      </c>
      <c r="D12" s="189">
        <f t="shared" si="11"/>
        <v>1.0000000000000009E-2</v>
      </c>
      <c r="E12" s="186">
        <v>0.14000000000000001</v>
      </c>
      <c r="F12" s="186">
        <v>0.13</v>
      </c>
      <c r="G12" s="189">
        <f t="shared" si="0"/>
        <v>1.0000000000000009E-2</v>
      </c>
      <c r="H12" s="186">
        <v>0.16</v>
      </c>
      <c r="I12" s="186">
        <v>0.13</v>
      </c>
      <c r="J12" s="189">
        <f t="shared" si="1"/>
        <v>0.03</v>
      </c>
      <c r="K12" s="186">
        <v>0.11</v>
      </c>
      <c r="L12" s="186">
        <v>0.13</v>
      </c>
      <c r="M12" s="189">
        <f t="shared" si="2"/>
        <v>-2.0000000000000004E-2</v>
      </c>
      <c r="N12" s="186">
        <v>0.03</v>
      </c>
      <c r="O12" s="186">
        <v>0.13</v>
      </c>
      <c r="P12" s="189">
        <f t="shared" si="3"/>
        <v>-0.1</v>
      </c>
      <c r="Q12" s="186">
        <v>0.12</v>
      </c>
      <c r="R12" s="186">
        <v>0.13</v>
      </c>
      <c r="S12" s="189">
        <f t="shared" si="4"/>
        <v>-1.0000000000000009E-2</v>
      </c>
      <c r="T12" s="186">
        <v>0.12</v>
      </c>
      <c r="U12" s="186">
        <v>0.13</v>
      </c>
      <c r="V12" s="189">
        <f t="shared" si="5"/>
        <v>-1.0000000000000009E-2</v>
      </c>
      <c r="W12" s="186">
        <v>0.12</v>
      </c>
      <c r="X12" s="186">
        <v>0.13</v>
      </c>
      <c r="Y12" s="189">
        <f t="shared" si="6"/>
        <v>-1.0000000000000009E-2</v>
      </c>
      <c r="Z12" s="186">
        <v>0.19</v>
      </c>
      <c r="AA12" s="186">
        <v>0.13</v>
      </c>
      <c r="AB12" s="189">
        <f t="shared" si="7"/>
        <v>0.06</v>
      </c>
      <c r="AC12" s="186">
        <v>0.1</v>
      </c>
      <c r="AD12" s="186">
        <v>0.13</v>
      </c>
      <c r="AE12" s="189">
        <f t="shared" si="8"/>
        <v>-0.03</v>
      </c>
      <c r="AF12" s="5">
        <f t="shared" si="12"/>
        <v>-7.0000000000000019E-3</v>
      </c>
      <c r="AG12" s="96">
        <v>18471.96</v>
      </c>
      <c r="AH12" s="186">
        <f t="shared" si="9"/>
        <v>0.14615957602870153</v>
      </c>
      <c r="AI12" s="134">
        <f t="shared" si="10"/>
        <v>-1.023117032200911E-3</v>
      </c>
      <c r="AJ12">
        <v>27752.2</v>
      </c>
      <c r="AK12" s="96">
        <v>0.43</v>
      </c>
      <c r="AL12" s="96">
        <v>8.34</v>
      </c>
    </row>
    <row r="13" spans="1:39">
      <c r="A13" t="s">
        <v>3420</v>
      </c>
      <c r="B13" s="186">
        <v>0.45</v>
      </c>
      <c r="C13" s="186">
        <v>0.13</v>
      </c>
      <c r="D13" s="189">
        <f t="shared" si="11"/>
        <v>0.32</v>
      </c>
      <c r="E13" s="186">
        <v>0.34</v>
      </c>
      <c r="F13" s="186">
        <v>0.13</v>
      </c>
      <c r="G13" s="189">
        <f t="shared" si="0"/>
        <v>0.21000000000000002</v>
      </c>
      <c r="H13" s="186">
        <v>0.66</v>
      </c>
      <c r="I13" s="186">
        <v>0.13</v>
      </c>
      <c r="J13" s="189">
        <f t="shared" si="1"/>
        <v>0.53</v>
      </c>
      <c r="K13" s="186">
        <v>0.13</v>
      </c>
      <c r="L13" s="186">
        <v>0.13</v>
      </c>
      <c r="M13" s="189">
        <f t="shared" si="2"/>
        <v>0</v>
      </c>
      <c r="N13" s="186">
        <v>0.11</v>
      </c>
      <c r="O13" s="186">
        <v>0.13</v>
      </c>
      <c r="P13" s="189">
        <f t="shared" si="3"/>
        <v>-2.0000000000000004E-2</v>
      </c>
      <c r="Q13" s="186">
        <v>0.11</v>
      </c>
      <c r="R13" s="186">
        <v>0.13</v>
      </c>
      <c r="S13" s="189">
        <f t="shared" si="4"/>
        <v>-2.0000000000000004E-2</v>
      </c>
      <c r="T13" s="186">
        <v>0.17</v>
      </c>
      <c r="U13" s="186">
        <v>0.13</v>
      </c>
      <c r="V13" s="189">
        <f t="shared" si="5"/>
        <v>4.0000000000000008E-2</v>
      </c>
      <c r="W13" s="186">
        <v>0.22</v>
      </c>
      <c r="X13" s="186">
        <v>0.13</v>
      </c>
      <c r="Y13" s="189">
        <f t="shared" si="6"/>
        <v>0.09</v>
      </c>
      <c r="Z13" s="186">
        <v>0.28999999999999998</v>
      </c>
      <c r="AA13" s="186">
        <v>0.13</v>
      </c>
      <c r="AB13" s="189">
        <f t="shared" si="7"/>
        <v>0.15999999999999998</v>
      </c>
      <c r="AC13" s="186">
        <v>0.22</v>
      </c>
      <c r="AD13" s="186">
        <v>0.13</v>
      </c>
      <c r="AE13" s="189">
        <f t="shared" si="8"/>
        <v>0.09</v>
      </c>
      <c r="AF13" s="5">
        <f t="shared" si="12"/>
        <v>0.14000000000000001</v>
      </c>
      <c r="AG13" s="96">
        <v>1137.5900000000001</v>
      </c>
      <c r="AH13" s="186">
        <f t="shared" si="9"/>
        <v>9.0011927318211279E-3</v>
      </c>
      <c r="AI13" s="134">
        <f t="shared" si="10"/>
        <v>1.2601669824549579E-3</v>
      </c>
      <c r="AJ13">
        <v>1398.65</v>
      </c>
      <c r="AK13" s="96">
        <v>0</v>
      </c>
      <c r="AL13" s="96">
        <v>38.83</v>
      </c>
    </row>
    <row r="14" spans="1:39">
      <c r="A14" t="s">
        <v>3421</v>
      </c>
      <c r="B14" s="186">
        <v>0.13</v>
      </c>
      <c r="C14" s="186">
        <v>0.13</v>
      </c>
      <c r="D14" s="189">
        <f t="shared" si="11"/>
        <v>0</v>
      </c>
      <c r="E14" s="186">
        <v>0.15</v>
      </c>
      <c r="F14" s="186">
        <v>0.13</v>
      </c>
      <c r="G14" s="189">
        <f t="shared" si="0"/>
        <v>1.999999999999999E-2</v>
      </c>
      <c r="H14" s="186">
        <v>0.11</v>
      </c>
      <c r="I14" s="186">
        <v>0.13</v>
      </c>
      <c r="J14" s="189">
        <f t="shared" si="1"/>
        <v>-2.0000000000000004E-2</v>
      </c>
      <c r="K14" s="186">
        <v>0.1</v>
      </c>
      <c r="L14" s="186">
        <v>0.13</v>
      </c>
      <c r="M14" s="189">
        <f t="shared" si="2"/>
        <v>-0.03</v>
      </c>
      <c r="N14" s="186">
        <v>0.12</v>
      </c>
      <c r="O14" s="186">
        <v>0.13</v>
      </c>
      <c r="P14" s="189">
        <f t="shared" si="3"/>
        <v>-1.0000000000000009E-2</v>
      </c>
      <c r="Q14" s="186">
        <v>0.12</v>
      </c>
      <c r="R14" s="186">
        <v>0.13</v>
      </c>
      <c r="S14" s="189">
        <f t="shared" si="4"/>
        <v>-1.0000000000000009E-2</v>
      </c>
      <c r="T14" s="186">
        <v>0.14000000000000001</v>
      </c>
      <c r="U14" s="186">
        <v>0.13</v>
      </c>
      <c r="V14" s="189">
        <f t="shared" si="5"/>
        <v>1.0000000000000009E-2</v>
      </c>
      <c r="W14" s="186">
        <v>0.09</v>
      </c>
      <c r="X14" s="186">
        <v>0.13</v>
      </c>
      <c r="Y14" s="189">
        <f t="shared" si="6"/>
        <v>-4.0000000000000008E-2</v>
      </c>
      <c r="Z14" s="186">
        <v>0.12</v>
      </c>
      <c r="AA14" s="186">
        <v>0.13</v>
      </c>
      <c r="AB14" s="189">
        <f t="shared" si="7"/>
        <v>-1.0000000000000009E-2</v>
      </c>
      <c r="AC14" s="186">
        <v>0.19</v>
      </c>
      <c r="AD14" s="186">
        <v>0.13</v>
      </c>
      <c r="AE14" s="189">
        <f t="shared" si="8"/>
        <v>0.06</v>
      </c>
      <c r="AF14" s="5">
        <f t="shared" si="12"/>
        <v>-3.000000000000004E-3</v>
      </c>
      <c r="AG14" s="96">
        <v>2615.15</v>
      </c>
      <c r="AH14" s="186">
        <f t="shared" si="9"/>
        <v>2.0692401632066051E-2</v>
      </c>
      <c r="AI14" s="134">
        <f t="shared" si="10"/>
        <v>-6.2077204896198243E-5</v>
      </c>
      <c r="AJ14">
        <v>3208.61</v>
      </c>
      <c r="AK14" s="96">
        <v>0.66</v>
      </c>
      <c r="AL14" s="96">
        <v>40.89</v>
      </c>
    </row>
    <row r="15" spans="1:39">
      <c r="A15" t="s">
        <v>3422</v>
      </c>
      <c r="B15" s="186" t="s">
        <v>13</v>
      </c>
      <c r="C15" s="186">
        <v>0.13</v>
      </c>
      <c r="D15" s="189" t="s">
        <v>13</v>
      </c>
      <c r="E15" s="186" t="s">
        <v>13</v>
      </c>
      <c r="F15" s="186">
        <v>0.13</v>
      </c>
      <c r="G15" s="189" t="s">
        <v>13</v>
      </c>
      <c r="H15" s="186" t="s">
        <v>13</v>
      </c>
      <c r="I15" s="186">
        <v>0.13</v>
      </c>
      <c r="J15" s="189" t="s">
        <v>13</v>
      </c>
      <c r="K15" s="186" t="s">
        <v>13</v>
      </c>
      <c r="L15" s="186">
        <v>0.13</v>
      </c>
      <c r="M15" s="189" t="s">
        <v>13</v>
      </c>
      <c r="N15" s="186" t="s">
        <v>13</v>
      </c>
      <c r="O15" s="186">
        <v>0.13</v>
      </c>
      <c r="P15" s="189" t="s">
        <v>13</v>
      </c>
      <c r="Q15" s="186" t="s">
        <v>13</v>
      </c>
      <c r="R15" s="186">
        <v>0.13</v>
      </c>
      <c r="S15" s="189" t="s">
        <v>13</v>
      </c>
      <c r="T15" s="186" t="s">
        <v>13</v>
      </c>
      <c r="U15" s="186">
        <v>0.13</v>
      </c>
      <c r="V15" s="189" t="s">
        <v>13</v>
      </c>
      <c r="W15" s="186" t="s">
        <v>13</v>
      </c>
      <c r="X15" s="186">
        <v>0.13</v>
      </c>
      <c r="Y15" s="189" t="s">
        <v>13</v>
      </c>
      <c r="Z15" s="186">
        <v>0.38</v>
      </c>
      <c r="AA15" s="186">
        <v>0.13</v>
      </c>
      <c r="AB15" s="189">
        <f t="shared" si="7"/>
        <v>0.25</v>
      </c>
      <c r="AC15" s="186">
        <v>0.43</v>
      </c>
      <c r="AD15" s="186">
        <v>0.13</v>
      </c>
      <c r="AE15" s="189">
        <f t="shared" si="8"/>
        <v>0.3</v>
      </c>
      <c r="AF15" s="5">
        <f t="shared" si="12"/>
        <v>0.27500000000000002</v>
      </c>
      <c r="AG15" s="96">
        <v>692.72</v>
      </c>
      <c r="AH15" s="186">
        <f t="shared" si="9"/>
        <v>5.4811542200503965E-3</v>
      </c>
      <c r="AI15" s="134">
        <f t="shared" si="10"/>
        <v>1.5073174105138592E-3</v>
      </c>
      <c r="AJ15">
        <v>800.19</v>
      </c>
      <c r="AK15" s="96">
        <v>0.22</v>
      </c>
      <c r="AL15" s="96" t="s">
        <v>13</v>
      </c>
    </row>
    <row r="16" spans="1:39">
      <c r="A16" t="s">
        <v>3423</v>
      </c>
      <c r="B16" s="186">
        <v>0.24</v>
      </c>
      <c r="C16" s="186">
        <v>0.13</v>
      </c>
      <c r="D16" s="189">
        <f t="shared" si="11"/>
        <v>0.10999999999999999</v>
      </c>
      <c r="E16" s="186">
        <v>0.16</v>
      </c>
      <c r="F16" s="186">
        <v>0.13</v>
      </c>
      <c r="G16" s="189">
        <f t="shared" si="0"/>
        <v>0.03</v>
      </c>
      <c r="H16" s="186">
        <v>0.14000000000000001</v>
      </c>
      <c r="I16" s="186">
        <v>0.13</v>
      </c>
      <c r="J16" s="189">
        <f t="shared" si="1"/>
        <v>1.0000000000000009E-2</v>
      </c>
      <c r="K16" s="186">
        <v>0.13</v>
      </c>
      <c r="L16" s="186">
        <v>0.13</v>
      </c>
      <c r="M16" s="189">
        <f t="shared" si="2"/>
        <v>0</v>
      </c>
      <c r="N16" s="186">
        <v>0.12</v>
      </c>
      <c r="O16" s="186">
        <v>0.13</v>
      </c>
      <c r="P16" s="189">
        <f t="shared" si="3"/>
        <v>-1.0000000000000009E-2</v>
      </c>
      <c r="Q16" s="186">
        <v>0</v>
      </c>
      <c r="R16" s="186">
        <v>0.13</v>
      </c>
      <c r="S16" s="189">
        <f t="shared" si="4"/>
        <v>-0.13</v>
      </c>
      <c r="T16" s="186">
        <v>-0.02</v>
      </c>
      <c r="U16" s="186">
        <v>0.13</v>
      </c>
      <c r="V16" s="189">
        <f t="shared" si="5"/>
        <v>-0.15</v>
      </c>
      <c r="W16" s="186">
        <v>0.05</v>
      </c>
      <c r="X16" s="186">
        <v>0.13</v>
      </c>
      <c r="Y16" s="189">
        <f t="shared" si="6"/>
        <v>-0.08</v>
      </c>
      <c r="Z16" s="186">
        <v>0.09</v>
      </c>
      <c r="AA16" s="186">
        <v>0.13</v>
      </c>
      <c r="AB16" s="189">
        <f t="shared" si="7"/>
        <v>-4.0000000000000008E-2</v>
      </c>
      <c r="AC16" s="186">
        <v>0.01</v>
      </c>
      <c r="AD16" s="186">
        <v>0.13</v>
      </c>
      <c r="AE16" s="189">
        <f t="shared" si="8"/>
        <v>-0.12000000000000001</v>
      </c>
      <c r="AF16" s="5">
        <f t="shared" si="12"/>
        <v>-3.7999999999999999E-2</v>
      </c>
      <c r="AG16" s="96">
        <v>2026.9</v>
      </c>
      <c r="AH16" s="186">
        <f t="shared" si="9"/>
        <v>1.6037867375880803E-2</v>
      </c>
      <c r="AI16" s="134">
        <f t="shared" si="10"/>
        <v>-6.0943896028347049E-4</v>
      </c>
      <c r="AJ16">
        <v>4588.8900000000003</v>
      </c>
      <c r="AK16" s="96">
        <v>0.46</v>
      </c>
      <c r="AL16" s="96">
        <v>10.23</v>
      </c>
    </row>
    <row r="17" spans="1:38">
      <c r="A17" t="s">
        <v>3424</v>
      </c>
      <c r="B17" s="186">
        <v>0.09</v>
      </c>
      <c r="C17" s="186">
        <v>0.13</v>
      </c>
      <c r="D17" s="189">
        <f t="shared" si="11"/>
        <v>-4.0000000000000008E-2</v>
      </c>
      <c r="E17" s="186">
        <v>0.09</v>
      </c>
      <c r="F17" s="186">
        <v>0.13</v>
      </c>
      <c r="G17" s="189">
        <f t="shared" si="0"/>
        <v>-4.0000000000000008E-2</v>
      </c>
      <c r="H17" s="186">
        <v>0.04</v>
      </c>
      <c r="I17" s="186">
        <v>0.13</v>
      </c>
      <c r="J17" s="189">
        <f t="shared" si="1"/>
        <v>-0.09</v>
      </c>
      <c r="K17" s="186">
        <v>0.05</v>
      </c>
      <c r="L17" s="186">
        <v>0.13</v>
      </c>
      <c r="M17" s="189">
        <f t="shared" si="2"/>
        <v>-0.08</v>
      </c>
      <c r="N17" s="186">
        <v>0.03</v>
      </c>
      <c r="O17" s="186">
        <v>0.13</v>
      </c>
      <c r="P17" s="189">
        <f t="shared" si="3"/>
        <v>-0.1</v>
      </c>
      <c r="Q17" s="186">
        <v>0.03</v>
      </c>
      <c r="R17" s="186">
        <v>0.13</v>
      </c>
      <c r="S17" s="189">
        <f t="shared" si="4"/>
        <v>-0.1</v>
      </c>
      <c r="T17" s="186">
        <v>0.04</v>
      </c>
      <c r="U17" s="186">
        <v>0.13</v>
      </c>
      <c r="V17" s="189">
        <f t="shared" si="5"/>
        <v>-0.09</v>
      </c>
      <c r="W17" s="186">
        <v>0.05</v>
      </c>
      <c r="X17" s="186">
        <v>0.13</v>
      </c>
      <c r="Y17" s="189">
        <f t="shared" si="6"/>
        <v>-0.08</v>
      </c>
      <c r="Z17" s="186">
        <v>0.06</v>
      </c>
      <c r="AA17" s="186">
        <v>0.13</v>
      </c>
      <c r="AB17" s="189">
        <f t="shared" si="7"/>
        <v>-7.0000000000000007E-2</v>
      </c>
      <c r="AC17" s="186" t="s">
        <v>13</v>
      </c>
      <c r="AD17" s="186">
        <v>0.13</v>
      </c>
      <c r="AE17" s="189" t="s">
        <v>13</v>
      </c>
      <c r="AF17" s="5">
        <f t="shared" si="12"/>
        <v>-7.6666666666666661E-2</v>
      </c>
      <c r="AG17" s="96">
        <v>2180.38</v>
      </c>
      <c r="AH17" s="186">
        <f t="shared" si="9"/>
        <v>1.7252279475565142E-2</v>
      </c>
      <c r="AI17" s="134">
        <f t="shared" si="10"/>
        <v>-1.3226747597933275E-3</v>
      </c>
      <c r="AJ17">
        <v>3249.89</v>
      </c>
      <c r="AK17" s="96">
        <v>0</v>
      </c>
      <c r="AL17" s="96">
        <v>9.1199999999999992</v>
      </c>
    </row>
    <row r="18" spans="1:38">
      <c r="A18" t="s">
        <v>3425</v>
      </c>
      <c r="B18" s="186">
        <v>0.15</v>
      </c>
      <c r="C18" s="186">
        <v>0.13</v>
      </c>
      <c r="D18" s="189">
        <f t="shared" si="11"/>
        <v>1.999999999999999E-2</v>
      </c>
      <c r="E18" s="186">
        <v>0.12</v>
      </c>
      <c r="F18" s="186">
        <v>0.13</v>
      </c>
      <c r="G18" s="189">
        <f t="shared" si="0"/>
        <v>-1.0000000000000009E-2</v>
      </c>
      <c r="H18" s="186">
        <v>0.17</v>
      </c>
      <c r="I18" s="186">
        <v>0.13</v>
      </c>
      <c r="J18" s="189">
        <f t="shared" si="1"/>
        <v>4.0000000000000008E-2</v>
      </c>
      <c r="K18" s="186">
        <v>0.2</v>
      </c>
      <c r="L18" s="186">
        <v>0.13</v>
      </c>
      <c r="M18" s="189">
        <f t="shared" si="2"/>
        <v>7.0000000000000007E-2</v>
      </c>
      <c r="N18" s="186">
        <v>0.28000000000000003</v>
      </c>
      <c r="O18" s="186">
        <v>0.13</v>
      </c>
      <c r="P18" s="189">
        <f t="shared" si="3"/>
        <v>0.15000000000000002</v>
      </c>
      <c r="Q18" s="186">
        <v>0.25</v>
      </c>
      <c r="R18" s="186">
        <v>0.13</v>
      </c>
      <c r="S18" s="189">
        <f t="shared" si="4"/>
        <v>0.12</v>
      </c>
      <c r="T18" s="186">
        <v>0.25</v>
      </c>
      <c r="U18" s="186">
        <v>0.13</v>
      </c>
      <c r="V18" s="189">
        <f t="shared" si="5"/>
        <v>0.12</v>
      </c>
      <c r="W18" s="186">
        <v>0.24</v>
      </c>
      <c r="X18" s="186">
        <v>0.13</v>
      </c>
      <c r="Y18" s="189">
        <f t="shared" si="6"/>
        <v>0.10999999999999999</v>
      </c>
      <c r="Z18" s="186">
        <v>0.25</v>
      </c>
      <c r="AA18" s="186">
        <v>0.13</v>
      </c>
      <c r="AB18" s="189">
        <f t="shared" si="7"/>
        <v>0.12</v>
      </c>
      <c r="AC18" s="186">
        <v>0.28000000000000003</v>
      </c>
      <c r="AD18" s="186">
        <v>0.13</v>
      </c>
      <c r="AE18" s="189">
        <f t="shared" si="8"/>
        <v>0.15000000000000002</v>
      </c>
      <c r="AF18" s="5">
        <f t="shared" si="12"/>
        <v>8.8999999999999996E-2</v>
      </c>
      <c r="AG18" s="96">
        <v>537.82000000000005</v>
      </c>
      <c r="AH18" s="186">
        <f t="shared" si="9"/>
        <v>4.255506355565747E-3</v>
      </c>
      <c r="AI18" s="134">
        <f t="shared" si="10"/>
        <v>3.7874006564535148E-4</v>
      </c>
      <c r="AJ18">
        <v>765.71</v>
      </c>
      <c r="AK18" s="96">
        <v>0.19</v>
      </c>
      <c r="AL18" s="96">
        <v>47.9</v>
      </c>
    </row>
    <row r="19" spans="1:38">
      <c r="A19" t="s">
        <v>3426</v>
      </c>
      <c r="B19" s="186" t="s">
        <v>13</v>
      </c>
      <c r="C19" s="186">
        <v>0.13</v>
      </c>
      <c r="D19" s="189" t="s">
        <v>13</v>
      </c>
      <c r="E19" s="186" t="s">
        <v>13</v>
      </c>
      <c r="F19" s="186">
        <v>0.13</v>
      </c>
      <c r="G19" s="189" t="s">
        <v>13</v>
      </c>
      <c r="H19" s="186" t="s">
        <v>13</v>
      </c>
      <c r="I19" s="186">
        <v>0.13</v>
      </c>
      <c r="J19" s="189" t="s">
        <v>13</v>
      </c>
      <c r="K19" s="186">
        <v>0</v>
      </c>
      <c r="L19" s="186">
        <v>0.13</v>
      </c>
      <c r="M19" s="189">
        <f t="shared" si="2"/>
        <v>-0.13</v>
      </c>
      <c r="N19" s="186">
        <v>-0.22</v>
      </c>
      <c r="O19" s="186">
        <v>0.13</v>
      </c>
      <c r="P19" s="189">
        <f t="shared" si="3"/>
        <v>-0.35</v>
      </c>
      <c r="Q19" s="186">
        <v>0.67</v>
      </c>
      <c r="R19" s="186">
        <v>0.13</v>
      </c>
      <c r="S19" s="189">
        <f t="shared" si="4"/>
        <v>0.54</v>
      </c>
      <c r="T19" s="186">
        <v>0.4</v>
      </c>
      <c r="U19" s="186">
        <v>0.13</v>
      </c>
      <c r="V19" s="189">
        <f t="shared" si="5"/>
        <v>0.27</v>
      </c>
      <c r="W19" s="186">
        <v>0.39</v>
      </c>
      <c r="X19" s="186">
        <v>0.13</v>
      </c>
      <c r="Y19" s="189">
        <f t="shared" si="6"/>
        <v>0.26</v>
      </c>
      <c r="Z19" s="186">
        <v>0.4</v>
      </c>
      <c r="AA19" s="186">
        <v>0.13</v>
      </c>
      <c r="AB19" s="189">
        <f t="shared" si="7"/>
        <v>0.27</v>
      </c>
      <c r="AC19" s="186">
        <v>0.37</v>
      </c>
      <c r="AD19" s="186">
        <v>0.13</v>
      </c>
      <c r="AE19" s="189">
        <f t="shared" si="8"/>
        <v>0.24</v>
      </c>
      <c r="AF19" s="5">
        <f t="shared" si="12"/>
        <v>0.15714285714285717</v>
      </c>
      <c r="AG19" s="96">
        <v>4901.13</v>
      </c>
      <c r="AH19" s="186">
        <f t="shared" si="9"/>
        <v>3.878024220827405E-2</v>
      </c>
      <c r="AI19" s="134">
        <f t="shared" si="10"/>
        <v>6.0940380613002092E-3</v>
      </c>
      <c r="AJ19">
        <v>5427.24</v>
      </c>
      <c r="AK19" s="96">
        <v>0.35</v>
      </c>
      <c r="AL19" s="96" t="s">
        <v>13</v>
      </c>
    </row>
    <row r="20" spans="1:38">
      <c r="A20" t="s">
        <v>3427</v>
      </c>
      <c r="B20" s="186">
        <v>0.33</v>
      </c>
      <c r="C20" s="186">
        <v>0.13</v>
      </c>
      <c r="D20" s="189">
        <f t="shared" si="11"/>
        <v>0.2</v>
      </c>
      <c r="E20" s="186">
        <v>0.22</v>
      </c>
      <c r="F20" s="186">
        <v>0.13</v>
      </c>
      <c r="G20" s="189">
        <f t="shared" si="0"/>
        <v>0.09</v>
      </c>
      <c r="H20" s="186">
        <v>0.15</v>
      </c>
      <c r="I20" s="186">
        <v>0.13</v>
      </c>
      <c r="J20" s="189">
        <f t="shared" si="1"/>
        <v>1.999999999999999E-2</v>
      </c>
      <c r="K20" s="186">
        <v>0.1</v>
      </c>
      <c r="L20" s="186">
        <v>0.13</v>
      </c>
      <c r="M20" s="189">
        <f t="shared" si="2"/>
        <v>-0.03</v>
      </c>
      <c r="N20" s="186">
        <v>0.14000000000000001</v>
      </c>
      <c r="O20" s="186">
        <v>0.13</v>
      </c>
      <c r="P20" s="189">
        <f t="shared" si="3"/>
        <v>1.0000000000000009E-2</v>
      </c>
      <c r="Q20" s="186">
        <v>0.16</v>
      </c>
      <c r="R20" s="186">
        <v>0.13</v>
      </c>
      <c r="S20" s="189">
        <f t="shared" si="4"/>
        <v>0.03</v>
      </c>
      <c r="T20" s="186">
        <v>0.19</v>
      </c>
      <c r="U20" s="186">
        <v>0.13</v>
      </c>
      <c r="V20" s="189">
        <f t="shared" si="5"/>
        <v>0.06</v>
      </c>
      <c r="W20" s="186">
        <v>0.22</v>
      </c>
      <c r="X20" s="186">
        <v>0.13</v>
      </c>
      <c r="Y20" s="189">
        <f t="shared" si="6"/>
        <v>0.09</v>
      </c>
      <c r="Z20" s="186">
        <v>0.18</v>
      </c>
      <c r="AA20" s="186">
        <v>0.13</v>
      </c>
      <c r="AB20" s="189">
        <f t="shared" si="7"/>
        <v>4.9999999999999989E-2</v>
      </c>
      <c r="AC20" s="186">
        <v>0.16</v>
      </c>
      <c r="AD20" s="186">
        <v>0.13</v>
      </c>
      <c r="AE20" s="189">
        <f t="shared" si="8"/>
        <v>0.03</v>
      </c>
      <c r="AF20" s="5">
        <f t="shared" si="12"/>
        <v>5.5000000000000007E-2</v>
      </c>
      <c r="AG20" s="96">
        <v>981.7</v>
      </c>
      <c r="AH20" s="186">
        <f t="shared" si="9"/>
        <v>7.7677114820179499E-3</v>
      </c>
      <c r="AI20" s="134">
        <f t="shared" si="10"/>
        <v>4.272241315109873E-4</v>
      </c>
      <c r="AJ20">
        <v>1288.17</v>
      </c>
      <c r="AK20" s="96">
        <v>0.47</v>
      </c>
      <c r="AL20" s="96" t="s">
        <v>13</v>
      </c>
    </row>
    <row r="21" spans="1:38">
      <c r="A21" t="s">
        <v>3428</v>
      </c>
      <c r="B21" s="186">
        <v>0.33</v>
      </c>
      <c r="C21" s="186">
        <v>0.13</v>
      </c>
      <c r="D21" s="189">
        <f t="shared" si="11"/>
        <v>0.2</v>
      </c>
      <c r="E21" s="186">
        <v>0.22</v>
      </c>
      <c r="F21" s="186">
        <v>0.13</v>
      </c>
      <c r="G21" s="189">
        <f t="shared" si="0"/>
        <v>0.09</v>
      </c>
      <c r="H21" s="186">
        <v>0.15</v>
      </c>
      <c r="I21" s="186">
        <v>0.13</v>
      </c>
      <c r="J21" s="189">
        <f t="shared" si="1"/>
        <v>1.999999999999999E-2</v>
      </c>
      <c r="K21" s="186">
        <v>0.1</v>
      </c>
      <c r="L21" s="186">
        <v>0.13</v>
      </c>
      <c r="M21" s="189">
        <f t="shared" si="2"/>
        <v>-0.03</v>
      </c>
      <c r="N21" s="186">
        <v>0.14000000000000001</v>
      </c>
      <c r="O21" s="186">
        <v>0.13</v>
      </c>
      <c r="P21" s="189">
        <f t="shared" si="3"/>
        <v>1.0000000000000009E-2</v>
      </c>
      <c r="Q21" s="186">
        <v>0.16</v>
      </c>
      <c r="R21" s="186">
        <v>0.13</v>
      </c>
      <c r="S21" s="189">
        <f t="shared" si="4"/>
        <v>0.03</v>
      </c>
      <c r="T21" s="186">
        <v>0.19</v>
      </c>
      <c r="U21" s="186">
        <v>0.13</v>
      </c>
      <c r="V21" s="189">
        <f t="shared" si="5"/>
        <v>0.06</v>
      </c>
      <c r="W21" s="186">
        <v>0.22</v>
      </c>
      <c r="X21" s="186">
        <v>0.13</v>
      </c>
      <c r="Y21" s="189">
        <f t="shared" si="6"/>
        <v>0.09</v>
      </c>
      <c r="Z21" s="186">
        <v>0.18</v>
      </c>
      <c r="AA21" s="186">
        <v>0.13</v>
      </c>
      <c r="AB21" s="189">
        <f t="shared" si="7"/>
        <v>4.9999999999999989E-2</v>
      </c>
      <c r="AC21" s="186">
        <v>0.16</v>
      </c>
      <c r="AD21" s="186">
        <v>0.13</v>
      </c>
      <c r="AE21" s="189">
        <f t="shared" si="8"/>
        <v>0.03</v>
      </c>
      <c r="AF21" s="5">
        <f t="shared" si="12"/>
        <v>5.5000000000000007E-2</v>
      </c>
      <c r="AG21" s="96">
        <v>1017.71</v>
      </c>
      <c r="AH21" s="186">
        <f t="shared" si="9"/>
        <v>8.0526409823413348E-3</v>
      </c>
      <c r="AI21" s="134">
        <f t="shared" si="10"/>
        <v>4.4289525402877345E-4</v>
      </c>
      <c r="AJ21">
        <v>1517.93</v>
      </c>
      <c r="AK21" s="96">
        <v>0.68</v>
      </c>
      <c r="AL21" s="96">
        <v>22.63</v>
      </c>
    </row>
    <row r="22" spans="1:38">
      <c r="A22" t="s">
        <v>3429</v>
      </c>
      <c r="B22" s="186">
        <v>0.1</v>
      </c>
      <c r="C22" s="186">
        <v>0.13</v>
      </c>
      <c r="D22" s="189">
        <f t="shared" si="11"/>
        <v>-0.03</v>
      </c>
      <c r="E22" s="186">
        <v>0.08</v>
      </c>
      <c r="F22" s="186">
        <v>0.13</v>
      </c>
      <c r="G22" s="189">
        <f t="shared" si="0"/>
        <v>-0.05</v>
      </c>
      <c r="H22" s="186">
        <v>0.14000000000000001</v>
      </c>
      <c r="I22" s="186">
        <v>0.13</v>
      </c>
      <c r="J22" s="189">
        <f t="shared" si="1"/>
        <v>1.0000000000000009E-2</v>
      </c>
      <c r="K22" s="186">
        <v>0.18</v>
      </c>
      <c r="L22" s="186">
        <v>0.13</v>
      </c>
      <c r="M22" s="189">
        <f t="shared" si="2"/>
        <v>4.9999999999999989E-2</v>
      </c>
      <c r="N22" s="186">
        <v>0.12</v>
      </c>
      <c r="O22" s="186">
        <v>0.13</v>
      </c>
      <c r="P22" s="189">
        <f t="shared" si="3"/>
        <v>-1.0000000000000009E-2</v>
      </c>
      <c r="Q22" s="186">
        <v>0.1</v>
      </c>
      <c r="R22" s="186">
        <v>0.13</v>
      </c>
      <c r="S22" s="189">
        <f t="shared" si="4"/>
        <v>-0.03</v>
      </c>
      <c r="T22" s="186">
        <v>0.1</v>
      </c>
      <c r="U22" s="186">
        <v>0.13</v>
      </c>
      <c r="V22" s="189">
        <f t="shared" si="5"/>
        <v>-0.03</v>
      </c>
      <c r="W22" s="186">
        <v>0.11</v>
      </c>
      <c r="X22" s="186">
        <v>0.13</v>
      </c>
      <c r="Y22" s="189">
        <f t="shared" si="6"/>
        <v>-2.0000000000000004E-2</v>
      </c>
      <c r="Z22" s="186">
        <v>0.18</v>
      </c>
      <c r="AA22" s="186">
        <v>0.13</v>
      </c>
      <c r="AB22" s="189">
        <f t="shared" si="7"/>
        <v>4.9999999999999989E-2</v>
      </c>
      <c r="AC22" s="186">
        <v>0.24</v>
      </c>
      <c r="AD22" s="186">
        <v>0.13</v>
      </c>
      <c r="AE22" s="189">
        <f t="shared" si="8"/>
        <v>0.10999999999999999</v>
      </c>
      <c r="AF22" s="5">
        <f t="shared" si="12"/>
        <v>4.9999999999999958E-3</v>
      </c>
      <c r="AG22" s="96">
        <v>4621.9399999999996</v>
      </c>
      <c r="AH22" s="186">
        <f t="shared" si="9"/>
        <v>3.6571148423345259E-2</v>
      </c>
      <c r="AI22" s="134">
        <f t="shared" si="10"/>
        <v>1.8285574211672614E-4</v>
      </c>
      <c r="AJ22">
        <v>5758.36</v>
      </c>
      <c r="AK22" s="96">
        <v>0.04</v>
      </c>
      <c r="AL22" s="96">
        <v>10.19</v>
      </c>
    </row>
    <row r="23" spans="1:38">
      <c r="A23" t="s">
        <v>3430</v>
      </c>
      <c r="B23" s="186">
        <v>0.04</v>
      </c>
      <c r="C23" s="186">
        <v>0.13</v>
      </c>
      <c r="D23" s="189">
        <f t="shared" si="11"/>
        <v>-0.09</v>
      </c>
      <c r="E23" s="186">
        <v>0.32</v>
      </c>
      <c r="F23" s="186">
        <v>0.13</v>
      </c>
      <c r="G23" s="189">
        <f t="shared" si="0"/>
        <v>0.19</v>
      </c>
      <c r="H23" s="186">
        <v>0.34</v>
      </c>
      <c r="I23" s="186">
        <v>0.13</v>
      </c>
      <c r="J23" s="189">
        <f t="shared" si="1"/>
        <v>0.21000000000000002</v>
      </c>
      <c r="K23" s="186">
        <v>0.33</v>
      </c>
      <c r="L23" s="186">
        <v>0.13</v>
      </c>
      <c r="M23" s="189">
        <f t="shared" si="2"/>
        <v>0.2</v>
      </c>
      <c r="N23" s="186">
        <v>0.5</v>
      </c>
      <c r="O23" s="186">
        <v>0.13</v>
      </c>
      <c r="P23" s="189">
        <f t="shared" si="3"/>
        <v>0.37</v>
      </c>
      <c r="Q23" s="186">
        <v>0.28999999999999998</v>
      </c>
      <c r="R23" s="186">
        <v>0.13</v>
      </c>
      <c r="S23" s="189">
        <f t="shared" si="4"/>
        <v>0.15999999999999998</v>
      </c>
      <c r="T23" s="186">
        <v>0.23</v>
      </c>
      <c r="U23" s="186">
        <v>0.13</v>
      </c>
      <c r="V23" s="189">
        <f t="shared" si="5"/>
        <v>0.1</v>
      </c>
      <c r="W23" s="186">
        <v>0.17</v>
      </c>
      <c r="X23" s="186">
        <v>0.13</v>
      </c>
      <c r="Y23" s="189">
        <f t="shared" si="6"/>
        <v>4.0000000000000008E-2</v>
      </c>
      <c r="Z23" s="186">
        <v>0.22</v>
      </c>
      <c r="AA23" s="186">
        <v>0.13</v>
      </c>
      <c r="AB23" s="189">
        <f t="shared" si="7"/>
        <v>0.09</v>
      </c>
      <c r="AC23" s="186">
        <v>0.23</v>
      </c>
      <c r="AD23" s="186">
        <v>0.13</v>
      </c>
      <c r="AE23" s="189">
        <f t="shared" si="8"/>
        <v>0.1</v>
      </c>
      <c r="AF23" s="5">
        <f t="shared" si="12"/>
        <v>0.13700000000000004</v>
      </c>
      <c r="AG23" s="96">
        <v>1145.79</v>
      </c>
      <c r="AH23" s="186">
        <f t="shared" si="9"/>
        <v>9.0660753172877116E-3</v>
      </c>
      <c r="AI23" s="134">
        <f t="shared" si="10"/>
        <v>1.2420523184684168E-3</v>
      </c>
      <c r="AJ23">
        <v>1471.63</v>
      </c>
      <c r="AK23" s="96">
        <v>0.75</v>
      </c>
      <c r="AL23" s="96">
        <v>38.44</v>
      </c>
    </row>
    <row r="24" spans="1:38">
      <c r="A24" t="s">
        <v>3431</v>
      </c>
      <c r="B24" s="186">
        <v>0.19</v>
      </c>
      <c r="C24" s="186">
        <v>0.13</v>
      </c>
      <c r="D24" s="189">
        <f t="shared" si="11"/>
        <v>0.06</v>
      </c>
      <c r="E24" s="186">
        <v>0.12</v>
      </c>
      <c r="F24" s="186">
        <v>0.13</v>
      </c>
      <c r="G24" s="189">
        <f t="shared" si="0"/>
        <v>-1.0000000000000009E-2</v>
      </c>
      <c r="H24" s="186">
        <v>0.08</v>
      </c>
      <c r="I24" s="186">
        <v>0.13</v>
      </c>
      <c r="J24" s="189">
        <f t="shared" si="1"/>
        <v>-0.05</v>
      </c>
      <c r="K24" s="186">
        <v>0.03</v>
      </c>
      <c r="L24" s="186">
        <v>0.13</v>
      </c>
      <c r="M24" s="189">
        <f t="shared" si="2"/>
        <v>-0.1</v>
      </c>
      <c r="N24" s="186">
        <v>0.02</v>
      </c>
      <c r="O24" s="186">
        <v>0.13</v>
      </c>
      <c r="P24" s="189">
        <f t="shared" si="3"/>
        <v>-0.11</v>
      </c>
      <c r="Q24" s="186">
        <v>0.03</v>
      </c>
      <c r="R24" s="186">
        <v>0.13</v>
      </c>
      <c r="S24" s="189">
        <f t="shared" si="4"/>
        <v>-0.1</v>
      </c>
      <c r="T24" s="186">
        <v>0.05</v>
      </c>
      <c r="U24" s="186">
        <v>0.13</v>
      </c>
      <c r="V24" s="189">
        <f t="shared" si="5"/>
        <v>-0.08</v>
      </c>
      <c r="W24" s="186">
        <v>0.11</v>
      </c>
      <c r="X24" s="186">
        <v>0.13</v>
      </c>
      <c r="Y24" s="189">
        <f t="shared" si="6"/>
        <v>-2.0000000000000004E-2</v>
      </c>
      <c r="Z24" s="186">
        <v>0.22</v>
      </c>
      <c r="AA24" s="186">
        <v>0.13</v>
      </c>
      <c r="AB24" s="189">
        <f t="shared" si="7"/>
        <v>0.09</v>
      </c>
      <c r="AC24" s="186">
        <v>0.25</v>
      </c>
      <c r="AD24" s="186">
        <v>0.13</v>
      </c>
      <c r="AE24" s="189">
        <f t="shared" si="8"/>
        <v>0.12</v>
      </c>
      <c r="AF24" s="5">
        <f t="shared" si="12"/>
        <v>-2.0000000000000007E-2</v>
      </c>
      <c r="AG24" s="96">
        <v>2100.5899999999997</v>
      </c>
      <c r="AH24" s="186">
        <f t="shared" si="9"/>
        <v>1.6620940268933567E-2</v>
      </c>
      <c r="AI24" s="134">
        <f t="shared" si="10"/>
        <v>-3.3241880537867148E-4</v>
      </c>
      <c r="AJ24">
        <v>2723.47</v>
      </c>
      <c r="AK24" s="96">
        <v>0.23</v>
      </c>
      <c r="AL24" s="96">
        <v>-1.46</v>
      </c>
    </row>
    <row r="25" spans="1:38">
      <c r="A25" t="s">
        <v>3432</v>
      </c>
      <c r="B25" s="186">
        <v>0.31</v>
      </c>
      <c r="C25" s="186">
        <v>0.13</v>
      </c>
      <c r="D25" s="189">
        <f t="shared" si="11"/>
        <v>0.18</v>
      </c>
      <c r="E25" s="186">
        <v>0.2</v>
      </c>
      <c r="F25" s="186">
        <v>0.13</v>
      </c>
      <c r="G25" s="189">
        <f t="shared" si="0"/>
        <v>7.0000000000000007E-2</v>
      </c>
      <c r="H25" s="186">
        <v>0.2</v>
      </c>
      <c r="I25" s="186">
        <v>0.13</v>
      </c>
      <c r="J25" s="189">
        <f t="shared" si="1"/>
        <v>7.0000000000000007E-2</v>
      </c>
      <c r="K25" s="186">
        <v>0.34</v>
      </c>
      <c r="L25" s="186">
        <v>0.13</v>
      </c>
      <c r="M25" s="189">
        <f t="shared" si="2"/>
        <v>0.21000000000000002</v>
      </c>
      <c r="N25" s="186">
        <v>0.35</v>
      </c>
      <c r="O25" s="186">
        <v>0.13</v>
      </c>
      <c r="P25" s="189">
        <f t="shared" si="3"/>
        <v>0.21999999999999997</v>
      </c>
      <c r="Q25" s="186">
        <v>0.4</v>
      </c>
      <c r="R25" s="186">
        <v>0.13</v>
      </c>
      <c r="S25" s="189">
        <f t="shared" si="4"/>
        <v>0.27</v>
      </c>
      <c r="T25" s="186">
        <v>0.41</v>
      </c>
      <c r="U25" s="186">
        <v>0.13</v>
      </c>
      <c r="V25" s="189">
        <f t="shared" si="5"/>
        <v>0.27999999999999997</v>
      </c>
      <c r="W25" s="186">
        <v>0.33</v>
      </c>
      <c r="X25" s="186">
        <v>0.13</v>
      </c>
      <c r="Y25" s="189">
        <f t="shared" si="6"/>
        <v>0.2</v>
      </c>
      <c r="Z25" s="186">
        <v>0.23</v>
      </c>
      <c r="AA25" s="186">
        <v>0.13</v>
      </c>
      <c r="AB25" s="189">
        <f t="shared" si="7"/>
        <v>0.1</v>
      </c>
      <c r="AC25" s="186" t="s">
        <v>13</v>
      </c>
      <c r="AD25" s="186">
        <v>0.13</v>
      </c>
      <c r="AE25" s="189" t="s">
        <v>13</v>
      </c>
      <c r="AF25" s="5">
        <f t="shared" si="12"/>
        <v>0.17777777777777778</v>
      </c>
      <c r="AG25" s="96">
        <v>384.03000000000003</v>
      </c>
      <c r="AH25" s="186">
        <f t="shared" si="9"/>
        <v>3.0386413776503549E-3</v>
      </c>
      <c r="AI25" s="134">
        <f t="shared" si="10"/>
        <v>5.4020291158228529E-4</v>
      </c>
      <c r="AJ25">
        <v>456.36</v>
      </c>
      <c r="AK25" s="96">
        <v>0</v>
      </c>
      <c r="AL25" s="96">
        <v>15.69</v>
      </c>
    </row>
    <row r="26" spans="1:38">
      <c r="A26" t="s">
        <v>3433</v>
      </c>
      <c r="B26" s="186">
        <v>0.22</v>
      </c>
      <c r="C26" s="186">
        <v>0.13</v>
      </c>
      <c r="D26" s="189">
        <f t="shared" si="11"/>
        <v>0.09</v>
      </c>
      <c r="E26" s="186">
        <v>0.21</v>
      </c>
      <c r="F26" s="186">
        <v>0.13</v>
      </c>
      <c r="G26" s="189">
        <f t="shared" si="0"/>
        <v>7.9999999999999988E-2</v>
      </c>
      <c r="H26" s="186">
        <v>0.2</v>
      </c>
      <c r="I26" s="186">
        <v>0.13</v>
      </c>
      <c r="J26" s="189">
        <f t="shared" si="1"/>
        <v>7.0000000000000007E-2</v>
      </c>
      <c r="K26" s="186">
        <v>0.2</v>
      </c>
      <c r="L26" s="186">
        <v>0.13</v>
      </c>
      <c r="M26" s="189">
        <f t="shared" si="2"/>
        <v>7.0000000000000007E-2</v>
      </c>
      <c r="N26" s="186">
        <v>0.1</v>
      </c>
      <c r="O26" s="186">
        <v>0.13</v>
      </c>
      <c r="P26" s="189">
        <f t="shared" si="3"/>
        <v>-0.03</v>
      </c>
      <c r="Q26" s="186">
        <v>0.14000000000000001</v>
      </c>
      <c r="R26" s="186">
        <v>0.13</v>
      </c>
      <c r="S26" s="189">
        <f t="shared" si="4"/>
        <v>1.0000000000000009E-2</v>
      </c>
      <c r="T26" s="186">
        <v>0.14000000000000001</v>
      </c>
      <c r="U26" s="186">
        <v>0.13</v>
      </c>
      <c r="V26" s="189">
        <f t="shared" si="5"/>
        <v>1.0000000000000009E-2</v>
      </c>
      <c r="W26" s="186">
        <v>0.18</v>
      </c>
      <c r="X26" s="186">
        <v>0.13</v>
      </c>
      <c r="Y26" s="189">
        <f t="shared" si="6"/>
        <v>4.9999999999999989E-2</v>
      </c>
      <c r="Z26" s="186">
        <v>0.15</v>
      </c>
      <c r="AA26" s="186">
        <v>0.13</v>
      </c>
      <c r="AB26" s="189">
        <f t="shared" si="7"/>
        <v>1.999999999999999E-2</v>
      </c>
      <c r="AC26" s="186">
        <v>0.15</v>
      </c>
      <c r="AD26" s="186">
        <v>0.13</v>
      </c>
      <c r="AE26" s="189">
        <f t="shared" si="8"/>
        <v>1.999999999999999E-2</v>
      </c>
      <c r="AF26" s="5">
        <f t="shared" si="12"/>
        <v>3.9E-2</v>
      </c>
      <c r="AG26" s="96">
        <v>762.92000000000007</v>
      </c>
      <c r="AH26" s="186">
        <f t="shared" si="9"/>
        <v>6.0366124517277527E-3</v>
      </c>
      <c r="AI26" s="134">
        <f t="shared" si="10"/>
        <v>2.3542788561738235E-4</v>
      </c>
      <c r="AJ26">
        <v>884.98</v>
      </c>
      <c r="AK26" s="96">
        <v>0.03</v>
      </c>
      <c r="AL26" s="96" t="s">
        <v>13</v>
      </c>
    </row>
    <row r="27" spans="1:38">
      <c r="A27" t="s">
        <v>3434</v>
      </c>
      <c r="B27" s="186" t="s">
        <v>13</v>
      </c>
      <c r="C27" s="186">
        <v>0.13</v>
      </c>
      <c r="D27" s="189" t="s">
        <v>13</v>
      </c>
      <c r="E27" s="186" t="s">
        <v>13</v>
      </c>
      <c r="F27" s="186">
        <v>0.13</v>
      </c>
      <c r="G27" s="189" t="s">
        <v>13</v>
      </c>
      <c r="H27" s="186" t="s">
        <v>13</v>
      </c>
      <c r="I27" s="186">
        <v>0.13</v>
      </c>
      <c r="J27" s="189" t="s">
        <v>13</v>
      </c>
      <c r="K27" s="186">
        <v>0.37</v>
      </c>
      <c r="L27" s="186">
        <v>0.13</v>
      </c>
      <c r="M27" s="189">
        <f t="shared" si="2"/>
        <v>0.24</v>
      </c>
      <c r="N27" s="186">
        <v>0.43</v>
      </c>
      <c r="O27" s="186">
        <v>0.13</v>
      </c>
      <c r="P27" s="189">
        <f t="shared" si="3"/>
        <v>0.3</v>
      </c>
      <c r="Q27" s="186">
        <v>0.43</v>
      </c>
      <c r="R27" s="186">
        <v>0.13</v>
      </c>
      <c r="S27" s="189">
        <f t="shared" si="4"/>
        <v>0.3</v>
      </c>
      <c r="T27" s="186">
        <v>0.61</v>
      </c>
      <c r="U27" s="186">
        <v>0.13</v>
      </c>
      <c r="V27" s="189">
        <f t="shared" si="5"/>
        <v>0.48</v>
      </c>
      <c r="W27" s="186">
        <v>0.5</v>
      </c>
      <c r="X27" s="186">
        <v>0.13</v>
      </c>
      <c r="Y27" s="189">
        <f t="shared" si="6"/>
        <v>0.37</v>
      </c>
      <c r="Z27" s="186">
        <v>0.47</v>
      </c>
      <c r="AA27" s="186">
        <v>0.13</v>
      </c>
      <c r="AB27" s="189">
        <f t="shared" si="7"/>
        <v>0.33999999999999997</v>
      </c>
      <c r="AC27" s="186">
        <v>0.94</v>
      </c>
      <c r="AD27" s="186">
        <v>0.13</v>
      </c>
      <c r="AE27" s="189">
        <f t="shared" si="8"/>
        <v>0.80999999999999994</v>
      </c>
      <c r="AF27" s="5">
        <f t="shared" si="12"/>
        <v>0.40571428571428569</v>
      </c>
      <c r="AG27" s="96">
        <v>304.19</v>
      </c>
      <c r="AH27" s="186">
        <f t="shared" si="9"/>
        <v>2.4069065454976469E-3</v>
      </c>
      <c r="AI27" s="134">
        <f t="shared" si="10"/>
        <v>9.7651636988761671E-4</v>
      </c>
      <c r="AJ27">
        <v>402.01</v>
      </c>
      <c r="AK27" s="96">
        <v>0.21</v>
      </c>
      <c r="AL27" s="96" t="s">
        <v>13</v>
      </c>
    </row>
    <row r="28" spans="1:38">
      <c r="A28" t="s">
        <v>3435</v>
      </c>
      <c r="B28" s="186">
        <v>0.17</v>
      </c>
      <c r="C28" s="186">
        <v>0.13</v>
      </c>
      <c r="D28" s="189">
        <f t="shared" si="11"/>
        <v>4.0000000000000008E-2</v>
      </c>
      <c r="E28" s="186">
        <v>0.16</v>
      </c>
      <c r="F28" s="186">
        <v>0.13</v>
      </c>
      <c r="G28" s="189">
        <f t="shared" si="0"/>
        <v>0.03</v>
      </c>
      <c r="H28" s="186">
        <v>0.13</v>
      </c>
      <c r="I28" s="186">
        <v>0.13</v>
      </c>
      <c r="J28" s="189">
        <f t="shared" si="1"/>
        <v>0</v>
      </c>
      <c r="K28" s="186">
        <v>0.05</v>
      </c>
      <c r="L28" s="186">
        <v>0.13</v>
      </c>
      <c r="M28" s="189">
        <f t="shared" si="2"/>
        <v>-0.08</v>
      </c>
      <c r="N28" s="186">
        <v>0.1</v>
      </c>
      <c r="O28" s="186">
        <v>0.13</v>
      </c>
      <c r="P28" s="189">
        <f t="shared" si="3"/>
        <v>-0.03</v>
      </c>
      <c r="Q28" s="186">
        <v>0.19</v>
      </c>
      <c r="R28" s="186">
        <v>0.13</v>
      </c>
      <c r="S28" s="189">
        <f t="shared" si="4"/>
        <v>0.06</v>
      </c>
      <c r="T28" s="186">
        <v>0.24</v>
      </c>
      <c r="U28" s="186">
        <v>0.13</v>
      </c>
      <c r="V28" s="189">
        <f t="shared" si="5"/>
        <v>0.10999999999999999</v>
      </c>
      <c r="W28" s="186">
        <v>0.21</v>
      </c>
      <c r="X28" s="186">
        <v>0.13</v>
      </c>
      <c r="Y28" s="189">
        <f t="shared" si="6"/>
        <v>7.9999999999999988E-2</v>
      </c>
      <c r="Z28" s="186">
        <v>0.26</v>
      </c>
      <c r="AA28" s="186">
        <v>0.13</v>
      </c>
      <c r="AB28" s="189">
        <f t="shared" si="7"/>
        <v>0.13</v>
      </c>
      <c r="AC28" s="186">
        <v>0.25</v>
      </c>
      <c r="AD28" s="186">
        <v>0.13</v>
      </c>
      <c r="AE28" s="189">
        <f t="shared" si="8"/>
        <v>0.12</v>
      </c>
      <c r="AF28" s="5">
        <f t="shared" si="12"/>
        <v>4.5999999999999999E-2</v>
      </c>
      <c r="AG28" s="96">
        <v>1202.8499999999999</v>
      </c>
      <c r="AH28" s="186">
        <f t="shared" si="9"/>
        <v>9.5175631620100752E-3</v>
      </c>
      <c r="AI28" s="134">
        <f t="shared" si="10"/>
        <v>4.3780790545246346E-4</v>
      </c>
      <c r="AJ28">
        <v>1454.52</v>
      </c>
      <c r="AK28" s="96">
        <v>0.01</v>
      </c>
      <c r="AL28" s="96">
        <v>15.32</v>
      </c>
    </row>
    <row r="29" spans="1:38">
      <c r="A29" t="s">
        <v>3436</v>
      </c>
      <c r="B29" s="186">
        <v>0.23</v>
      </c>
      <c r="C29" s="186">
        <v>0.13</v>
      </c>
      <c r="D29" s="189">
        <f t="shared" si="11"/>
        <v>0.1</v>
      </c>
      <c r="E29" s="186">
        <v>0.24</v>
      </c>
      <c r="F29" s="186">
        <v>0.13</v>
      </c>
      <c r="G29" s="189">
        <f t="shared" si="0"/>
        <v>0.10999999999999999</v>
      </c>
      <c r="H29" s="186">
        <v>0.23</v>
      </c>
      <c r="I29" s="186">
        <v>0.13</v>
      </c>
      <c r="J29" s="189">
        <f t="shared" si="1"/>
        <v>0.1</v>
      </c>
      <c r="K29" s="186">
        <v>0.19</v>
      </c>
      <c r="L29" s="186">
        <v>0.13</v>
      </c>
      <c r="M29" s="189">
        <f t="shared" si="2"/>
        <v>0.06</v>
      </c>
      <c r="N29" s="186">
        <v>0.18</v>
      </c>
      <c r="O29" s="186">
        <v>0.13</v>
      </c>
      <c r="P29" s="189">
        <f t="shared" si="3"/>
        <v>4.9999999999999989E-2</v>
      </c>
      <c r="Q29" s="186">
        <v>0.18</v>
      </c>
      <c r="R29" s="186">
        <v>0.13</v>
      </c>
      <c r="S29" s="189">
        <f t="shared" si="4"/>
        <v>4.9999999999999989E-2</v>
      </c>
      <c r="T29" s="186">
        <v>0.24</v>
      </c>
      <c r="U29" s="186">
        <v>0.13</v>
      </c>
      <c r="V29" s="189">
        <f t="shared" si="5"/>
        <v>0.10999999999999999</v>
      </c>
      <c r="W29" s="186">
        <v>0.3</v>
      </c>
      <c r="X29" s="186">
        <v>0.13</v>
      </c>
      <c r="Y29" s="189">
        <f t="shared" si="6"/>
        <v>0.16999999999999998</v>
      </c>
      <c r="Z29" s="186">
        <v>0.32</v>
      </c>
      <c r="AA29" s="186">
        <v>0.13</v>
      </c>
      <c r="AB29" s="189">
        <f t="shared" si="7"/>
        <v>0.19</v>
      </c>
      <c r="AC29" s="186">
        <v>0.25</v>
      </c>
      <c r="AD29" s="186">
        <v>0.13</v>
      </c>
      <c r="AE29" s="189">
        <f t="shared" si="8"/>
        <v>0.12</v>
      </c>
      <c r="AF29" s="5">
        <f t="shared" si="12"/>
        <v>0.10600000000000001</v>
      </c>
      <c r="AG29" s="96">
        <v>842.48</v>
      </c>
      <c r="AH29" s="186">
        <f t="shared" si="9"/>
        <v>6.6661317809620889E-3</v>
      </c>
      <c r="AI29" s="134">
        <f t="shared" si="10"/>
        <v>7.0660996878198147E-4</v>
      </c>
      <c r="AJ29">
        <v>995.91</v>
      </c>
      <c r="AK29" s="96">
        <v>0.37</v>
      </c>
      <c r="AL29" s="96">
        <v>30.52</v>
      </c>
    </row>
    <row r="30" spans="1:38">
      <c r="A30" t="s">
        <v>3437</v>
      </c>
      <c r="B30" s="186" t="s">
        <v>13</v>
      </c>
      <c r="C30" s="186">
        <v>0.13</v>
      </c>
      <c r="D30" s="189" t="s">
        <v>13</v>
      </c>
      <c r="E30" s="186">
        <v>0.22</v>
      </c>
      <c r="F30" s="186">
        <v>0.13</v>
      </c>
      <c r="G30" s="189">
        <f t="shared" si="0"/>
        <v>0.09</v>
      </c>
      <c r="H30" s="186">
        <v>0.15</v>
      </c>
      <c r="I30" s="186">
        <v>0.13</v>
      </c>
      <c r="J30" s="189">
        <f t="shared" si="1"/>
        <v>1.999999999999999E-2</v>
      </c>
      <c r="K30" s="186">
        <v>0.02</v>
      </c>
      <c r="L30" s="186">
        <v>0.13</v>
      </c>
      <c r="M30" s="189">
        <f t="shared" si="2"/>
        <v>-0.11</v>
      </c>
      <c r="N30" s="186">
        <v>0</v>
      </c>
      <c r="O30" s="186">
        <v>0.13</v>
      </c>
      <c r="P30" s="189">
        <f t="shared" si="3"/>
        <v>-0.13</v>
      </c>
      <c r="Q30" s="186">
        <v>0.06</v>
      </c>
      <c r="R30" s="186">
        <v>0.13</v>
      </c>
      <c r="S30" s="189">
        <f t="shared" si="4"/>
        <v>-7.0000000000000007E-2</v>
      </c>
      <c r="T30" s="186">
        <v>0.06</v>
      </c>
      <c r="U30" s="186">
        <v>0.13</v>
      </c>
      <c r="V30" s="189">
        <f t="shared" si="5"/>
        <v>-7.0000000000000007E-2</v>
      </c>
      <c r="W30" s="186">
        <v>0.11</v>
      </c>
      <c r="X30" s="186">
        <v>0.13</v>
      </c>
      <c r="Y30" s="189">
        <f t="shared" si="6"/>
        <v>-2.0000000000000004E-2</v>
      </c>
      <c r="Z30" s="186">
        <v>0.17</v>
      </c>
      <c r="AA30" s="186">
        <v>0.13</v>
      </c>
      <c r="AB30" s="189">
        <f t="shared" si="7"/>
        <v>4.0000000000000008E-2</v>
      </c>
      <c r="AC30" s="186">
        <v>0.25</v>
      </c>
      <c r="AD30" s="186">
        <v>0.13</v>
      </c>
      <c r="AE30" s="189">
        <f t="shared" si="8"/>
        <v>0.12</v>
      </c>
      <c r="AF30" s="5">
        <f t="shared" si="12"/>
        <v>-1.4444444444444446E-2</v>
      </c>
      <c r="AG30" s="96">
        <v>2368.58</v>
      </c>
      <c r="AH30" s="186">
        <f t="shared" si="9"/>
        <v>1.8741413937127509E-2</v>
      </c>
      <c r="AI30" s="134">
        <f t="shared" si="10"/>
        <v>-2.7070931242517514E-4</v>
      </c>
      <c r="AJ30">
        <v>3412.74</v>
      </c>
      <c r="AK30" s="96">
        <v>0.33</v>
      </c>
      <c r="AL30" s="96">
        <v>7.03</v>
      </c>
    </row>
    <row r="31" spans="1:38">
      <c r="A31" t="s">
        <v>3438</v>
      </c>
      <c r="B31" s="186">
        <v>0.51</v>
      </c>
      <c r="C31" s="186">
        <v>0.13</v>
      </c>
      <c r="D31" s="189">
        <f t="shared" si="11"/>
        <v>0.38</v>
      </c>
      <c r="E31" s="186">
        <v>0.41</v>
      </c>
      <c r="F31" s="186">
        <v>0.13</v>
      </c>
      <c r="G31" s="189">
        <f t="shared" si="0"/>
        <v>0.27999999999999997</v>
      </c>
      <c r="H31" s="186">
        <v>0.31</v>
      </c>
      <c r="I31" s="186">
        <v>0.13</v>
      </c>
      <c r="J31" s="189">
        <f t="shared" si="1"/>
        <v>0.18</v>
      </c>
      <c r="K31" s="186">
        <v>0.28999999999999998</v>
      </c>
      <c r="L31" s="186">
        <v>0.13</v>
      </c>
      <c r="M31" s="189">
        <f t="shared" si="2"/>
        <v>0.15999999999999998</v>
      </c>
      <c r="N31" s="186">
        <v>0.3</v>
      </c>
      <c r="O31" s="186">
        <v>0.13</v>
      </c>
      <c r="P31" s="189">
        <f t="shared" si="3"/>
        <v>0.16999999999999998</v>
      </c>
      <c r="Q31" s="186">
        <v>0.21</v>
      </c>
      <c r="R31" s="186">
        <v>0.13</v>
      </c>
      <c r="S31" s="189">
        <f t="shared" si="4"/>
        <v>7.9999999999999988E-2</v>
      </c>
      <c r="T31" s="186">
        <v>0.28000000000000003</v>
      </c>
      <c r="U31" s="186">
        <v>0.13</v>
      </c>
      <c r="V31" s="189">
        <f t="shared" si="5"/>
        <v>0.15000000000000002</v>
      </c>
      <c r="W31" s="186">
        <v>0.25</v>
      </c>
      <c r="X31" s="186">
        <v>0.13</v>
      </c>
      <c r="Y31" s="189">
        <f t="shared" si="6"/>
        <v>0.12</v>
      </c>
      <c r="Z31" s="186">
        <v>0.23</v>
      </c>
      <c r="AA31" s="186">
        <v>0.13</v>
      </c>
      <c r="AB31" s="189">
        <f t="shared" si="7"/>
        <v>0.1</v>
      </c>
      <c r="AC31" s="186">
        <v>0.23</v>
      </c>
      <c r="AD31" s="186">
        <v>0.13</v>
      </c>
      <c r="AE31" s="189">
        <f t="shared" si="8"/>
        <v>0.1</v>
      </c>
      <c r="AF31" s="5">
        <f t="shared" si="12"/>
        <v>0.17200000000000001</v>
      </c>
      <c r="AG31" s="96">
        <v>698.11</v>
      </c>
      <c r="AH31" s="186">
        <f t="shared" si="9"/>
        <v>5.5238026512290424E-3</v>
      </c>
      <c r="AI31" s="134">
        <f t="shared" si="10"/>
        <v>9.5009405601139535E-4</v>
      </c>
      <c r="AJ31">
        <v>921.67</v>
      </c>
      <c r="AK31" s="96">
        <v>0.05</v>
      </c>
      <c r="AL31" s="96">
        <v>10.15</v>
      </c>
    </row>
    <row r="32" spans="1:38">
      <c r="A32" t="s">
        <v>3439</v>
      </c>
      <c r="B32" s="186" t="s">
        <v>13</v>
      </c>
      <c r="C32" s="186">
        <v>0.13</v>
      </c>
      <c r="D32" s="189" t="s">
        <v>13</v>
      </c>
      <c r="E32" s="186">
        <v>0.26</v>
      </c>
      <c r="F32" s="186">
        <v>0.13</v>
      </c>
      <c r="G32" s="189">
        <f t="shared" si="0"/>
        <v>0.13</v>
      </c>
      <c r="H32" s="186">
        <v>0.28999999999999998</v>
      </c>
      <c r="I32" s="186">
        <v>0.13</v>
      </c>
      <c r="J32" s="189">
        <f t="shared" si="1"/>
        <v>0.15999999999999998</v>
      </c>
      <c r="K32" s="186">
        <v>0.26</v>
      </c>
      <c r="L32" s="186">
        <v>0.13</v>
      </c>
      <c r="M32" s="189">
        <f t="shared" si="2"/>
        <v>0.13</v>
      </c>
      <c r="N32" s="186">
        <v>0.26</v>
      </c>
      <c r="O32" s="186">
        <v>0.13</v>
      </c>
      <c r="P32" s="189">
        <f t="shared" si="3"/>
        <v>0.13</v>
      </c>
      <c r="Q32" s="186">
        <v>0.27</v>
      </c>
      <c r="R32" s="186">
        <v>0.13</v>
      </c>
      <c r="S32" s="189">
        <f t="shared" si="4"/>
        <v>0.14000000000000001</v>
      </c>
      <c r="T32" s="186">
        <v>0.26</v>
      </c>
      <c r="U32" s="186">
        <v>0.13</v>
      </c>
      <c r="V32" s="189">
        <f t="shared" si="5"/>
        <v>0.13</v>
      </c>
      <c r="W32" s="186">
        <v>0.23</v>
      </c>
      <c r="X32" s="186">
        <v>0.13</v>
      </c>
      <c r="Y32" s="189">
        <f t="shared" si="6"/>
        <v>0.1</v>
      </c>
      <c r="Z32" s="186">
        <v>0.23</v>
      </c>
      <c r="AA32" s="186">
        <v>0.13</v>
      </c>
      <c r="AB32" s="189">
        <f t="shared" si="7"/>
        <v>0.1</v>
      </c>
      <c r="AC32" s="186">
        <v>0.26</v>
      </c>
      <c r="AD32" s="186">
        <v>0.13</v>
      </c>
      <c r="AE32" s="189">
        <f t="shared" si="8"/>
        <v>0.13</v>
      </c>
      <c r="AF32" s="5">
        <f t="shared" si="12"/>
        <v>0.12777777777777777</v>
      </c>
      <c r="AG32" s="96">
        <v>288.54000000000002</v>
      </c>
      <c r="AH32" s="186">
        <f t="shared" si="9"/>
        <v>2.2830757573815415E-3</v>
      </c>
      <c r="AI32" s="134">
        <f t="shared" si="10"/>
        <v>2.9172634677653025E-4</v>
      </c>
      <c r="AJ32">
        <v>354.85</v>
      </c>
      <c r="AK32" s="96">
        <v>0.85</v>
      </c>
      <c r="AL32" s="96" t="s">
        <v>13</v>
      </c>
    </row>
    <row r="33" spans="1:38">
      <c r="A33" t="s">
        <v>3440</v>
      </c>
      <c r="B33" s="186" t="s">
        <v>13</v>
      </c>
      <c r="C33" s="186">
        <v>0.13</v>
      </c>
      <c r="D33" s="189" t="s">
        <v>13</v>
      </c>
      <c r="E33" s="186">
        <v>0.01</v>
      </c>
      <c r="F33" s="186">
        <v>0.13</v>
      </c>
      <c r="G33" s="189">
        <f t="shared" si="0"/>
        <v>-0.12000000000000001</v>
      </c>
      <c r="H33" s="186">
        <v>0.05</v>
      </c>
      <c r="I33" s="186">
        <v>0.13</v>
      </c>
      <c r="J33" s="189">
        <f t="shared" si="1"/>
        <v>-0.08</v>
      </c>
      <c r="K33" s="186">
        <v>-0.01</v>
      </c>
      <c r="L33" s="186">
        <v>0.13</v>
      </c>
      <c r="M33" s="189">
        <f t="shared" si="2"/>
        <v>-0.14000000000000001</v>
      </c>
      <c r="N33" s="186">
        <v>0.04</v>
      </c>
      <c r="O33" s="186">
        <v>0.13</v>
      </c>
      <c r="P33" s="189">
        <f t="shared" si="3"/>
        <v>-0.09</v>
      </c>
      <c r="Q33" s="186">
        <v>7.0000000000000007E-2</v>
      </c>
      <c r="R33" s="186">
        <v>0.13</v>
      </c>
      <c r="S33" s="189">
        <f t="shared" si="4"/>
        <v>-0.06</v>
      </c>
      <c r="T33" s="186">
        <v>0.09</v>
      </c>
      <c r="U33" s="186">
        <v>0.13</v>
      </c>
      <c r="V33" s="189">
        <f t="shared" si="5"/>
        <v>-4.0000000000000008E-2</v>
      </c>
      <c r="W33" s="186">
        <v>0.27</v>
      </c>
      <c r="X33" s="186">
        <v>0.13</v>
      </c>
      <c r="Y33" s="189">
        <f t="shared" si="6"/>
        <v>0.14000000000000001</v>
      </c>
      <c r="Z33" s="186">
        <v>0.28999999999999998</v>
      </c>
      <c r="AA33" s="186">
        <v>0.13</v>
      </c>
      <c r="AB33" s="189">
        <f t="shared" si="7"/>
        <v>0.15999999999999998</v>
      </c>
      <c r="AC33" s="186">
        <v>0.13</v>
      </c>
      <c r="AD33" s="186">
        <v>0.13</v>
      </c>
      <c r="AE33" s="189">
        <f t="shared" si="8"/>
        <v>0</v>
      </c>
      <c r="AF33" s="5">
        <f t="shared" si="12"/>
        <v>-2.5555555555555561E-2</v>
      </c>
      <c r="AG33" s="96">
        <v>1835.23</v>
      </c>
      <c r="AH33" s="186">
        <f t="shared" si="9"/>
        <v>1.4521276503151473E-2</v>
      </c>
      <c r="AI33" s="134">
        <f t="shared" si="10"/>
        <v>-3.7109928841387108E-4</v>
      </c>
      <c r="AJ33">
        <v>2155</v>
      </c>
      <c r="AK33" s="96">
        <v>0.09</v>
      </c>
      <c r="AL33" s="96">
        <v>-6.6</v>
      </c>
    </row>
    <row r="34" spans="1:38">
      <c r="A34" t="s">
        <v>3441</v>
      </c>
      <c r="B34" s="186">
        <v>0.3</v>
      </c>
      <c r="C34" s="186">
        <v>0.13</v>
      </c>
      <c r="D34" s="189">
        <f t="shared" si="11"/>
        <v>0.16999999999999998</v>
      </c>
      <c r="E34" s="186">
        <v>0.78</v>
      </c>
      <c r="F34" s="186">
        <v>0.13</v>
      </c>
      <c r="G34" s="189">
        <f t="shared" si="0"/>
        <v>0.65</v>
      </c>
      <c r="H34" s="186">
        <v>0.27</v>
      </c>
      <c r="I34" s="186">
        <v>0.13</v>
      </c>
      <c r="J34" s="189">
        <f t="shared" si="1"/>
        <v>0.14000000000000001</v>
      </c>
      <c r="K34" s="186">
        <v>0.36</v>
      </c>
      <c r="L34" s="186">
        <v>0.13</v>
      </c>
      <c r="M34" s="189">
        <f t="shared" si="2"/>
        <v>0.22999999999999998</v>
      </c>
      <c r="N34" s="186">
        <v>0.3</v>
      </c>
      <c r="O34" s="186">
        <v>0.13</v>
      </c>
      <c r="P34" s="189">
        <f t="shared" si="3"/>
        <v>0.16999999999999998</v>
      </c>
      <c r="Q34" s="186">
        <v>0.09</v>
      </c>
      <c r="R34" s="186">
        <v>0.13</v>
      </c>
      <c r="S34" s="189">
        <f t="shared" si="4"/>
        <v>-4.0000000000000008E-2</v>
      </c>
      <c r="T34" s="186">
        <v>0.13</v>
      </c>
      <c r="U34" s="186">
        <v>0.13</v>
      </c>
      <c r="V34" s="189">
        <f t="shared" si="5"/>
        <v>0</v>
      </c>
      <c r="W34" s="186">
        <v>0.13</v>
      </c>
      <c r="X34" s="186">
        <v>0.13</v>
      </c>
      <c r="Y34" s="189">
        <f t="shared" si="6"/>
        <v>0</v>
      </c>
      <c r="Z34" s="186">
        <v>0.17</v>
      </c>
      <c r="AA34" s="186">
        <v>0.13</v>
      </c>
      <c r="AB34" s="189">
        <f t="shared" si="7"/>
        <v>4.0000000000000008E-2</v>
      </c>
      <c r="AC34" s="186">
        <v>0.21</v>
      </c>
      <c r="AD34" s="186">
        <v>0.13</v>
      </c>
      <c r="AE34" s="189">
        <f t="shared" si="8"/>
        <v>7.9999999999999988E-2</v>
      </c>
      <c r="AF34" s="5">
        <f t="shared" si="12"/>
        <v>0.14399999999999999</v>
      </c>
      <c r="AG34" s="96">
        <v>1221.21</v>
      </c>
      <c r="AH34" s="186">
        <f t="shared" si="9"/>
        <v>9.6628368533718447E-3</v>
      </c>
      <c r="AI34" s="134">
        <f t="shared" si="10"/>
        <v>1.3914485068855455E-3</v>
      </c>
      <c r="AJ34">
        <v>1303.74</v>
      </c>
      <c r="AK34" s="96">
        <v>0.14000000000000001</v>
      </c>
      <c r="AL34" s="96">
        <v>21.92</v>
      </c>
    </row>
    <row r="35" spans="1:38">
      <c r="A35" t="s">
        <v>3442</v>
      </c>
      <c r="B35" s="186">
        <v>7.0000000000000007E-2</v>
      </c>
      <c r="C35" s="186">
        <v>0.13</v>
      </c>
      <c r="D35" s="189">
        <f t="shared" si="11"/>
        <v>-0.06</v>
      </c>
      <c r="E35" s="186">
        <v>7.0000000000000007E-2</v>
      </c>
      <c r="F35" s="186">
        <v>0.13</v>
      </c>
      <c r="G35" s="189">
        <f t="shared" si="0"/>
        <v>-0.06</v>
      </c>
      <c r="H35" s="186">
        <v>0.11</v>
      </c>
      <c r="I35" s="186">
        <v>0.13</v>
      </c>
      <c r="J35" s="189">
        <f t="shared" si="1"/>
        <v>-2.0000000000000004E-2</v>
      </c>
      <c r="K35" s="186">
        <v>0.15</v>
      </c>
      <c r="L35" s="186">
        <v>0.13</v>
      </c>
      <c r="M35" s="189">
        <f t="shared" si="2"/>
        <v>1.999999999999999E-2</v>
      </c>
      <c r="N35" s="186">
        <v>0.17</v>
      </c>
      <c r="O35" s="186">
        <v>0.13</v>
      </c>
      <c r="P35" s="189">
        <f t="shared" si="3"/>
        <v>4.0000000000000008E-2</v>
      </c>
      <c r="Q35" s="186">
        <v>0.22</v>
      </c>
      <c r="R35" s="186">
        <v>0.13</v>
      </c>
      <c r="S35" s="189">
        <f t="shared" si="4"/>
        <v>0.09</v>
      </c>
      <c r="T35" s="186">
        <v>0.25</v>
      </c>
      <c r="U35" s="186">
        <v>0.13</v>
      </c>
      <c r="V35" s="189">
        <f t="shared" si="5"/>
        <v>0.12</v>
      </c>
      <c r="W35" s="186">
        <v>0.24</v>
      </c>
      <c r="X35" s="186">
        <v>0.13</v>
      </c>
      <c r="Y35" s="189">
        <f t="shared" si="6"/>
        <v>0.10999999999999999</v>
      </c>
      <c r="Z35" s="186">
        <v>0.19</v>
      </c>
      <c r="AA35" s="186">
        <v>0.13</v>
      </c>
      <c r="AB35" s="189">
        <f t="shared" si="7"/>
        <v>0.06</v>
      </c>
      <c r="AC35" s="186">
        <v>0.21</v>
      </c>
      <c r="AD35" s="186">
        <v>0.13</v>
      </c>
      <c r="AE35" s="189">
        <f t="shared" si="8"/>
        <v>7.9999999999999988E-2</v>
      </c>
      <c r="AF35" s="5">
        <f t="shared" si="12"/>
        <v>3.7999999999999992E-2</v>
      </c>
      <c r="AG35" s="96">
        <v>3238.84</v>
      </c>
      <c r="AH35" s="186">
        <f t="shared" si="9"/>
        <v>2.5627355257633714E-2</v>
      </c>
      <c r="AI35" s="134">
        <f t="shared" si="10"/>
        <v>9.7383949979008096E-4</v>
      </c>
      <c r="AJ35">
        <v>4169.3500000000004</v>
      </c>
      <c r="AK35" s="96">
        <v>0.51</v>
      </c>
      <c r="AL35" s="96">
        <v>8.4</v>
      </c>
    </row>
    <row r="36" spans="1:38">
      <c r="A36" t="s">
        <v>3443</v>
      </c>
      <c r="B36" s="186">
        <v>0.12</v>
      </c>
      <c r="C36" s="186">
        <v>0.13</v>
      </c>
      <c r="D36" s="189">
        <f t="shared" si="11"/>
        <v>-1.0000000000000009E-2</v>
      </c>
      <c r="E36" s="186">
        <v>0.23</v>
      </c>
      <c r="F36" s="186">
        <v>0.13</v>
      </c>
      <c r="G36" s="189">
        <f t="shared" si="0"/>
        <v>0.1</v>
      </c>
      <c r="H36" s="186">
        <v>-0.04</v>
      </c>
      <c r="I36" s="186">
        <v>0.13</v>
      </c>
      <c r="J36" s="189">
        <f t="shared" si="1"/>
        <v>-0.17</v>
      </c>
      <c r="K36" s="186">
        <v>0.14000000000000001</v>
      </c>
      <c r="L36" s="186">
        <v>0.13</v>
      </c>
      <c r="M36" s="189">
        <f t="shared" si="2"/>
        <v>1.0000000000000009E-2</v>
      </c>
      <c r="N36" s="186">
        <v>0.17</v>
      </c>
      <c r="O36" s="186">
        <v>0.13</v>
      </c>
      <c r="P36" s="189">
        <f t="shared" si="3"/>
        <v>4.0000000000000008E-2</v>
      </c>
      <c r="Q36" s="186">
        <v>0.22</v>
      </c>
      <c r="R36" s="186">
        <v>0.13</v>
      </c>
      <c r="S36" s="189">
        <f t="shared" si="4"/>
        <v>0.09</v>
      </c>
      <c r="T36" s="186">
        <v>0.28000000000000003</v>
      </c>
      <c r="U36" s="186">
        <v>0.13</v>
      </c>
      <c r="V36" s="189">
        <f t="shared" si="5"/>
        <v>0.15000000000000002</v>
      </c>
      <c r="W36" s="186">
        <v>0.23</v>
      </c>
      <c r="X36" s="186">
        <v>0.13</v>
      </c>
      <c r="Y36" s="189">
        <f t="shared" si="6"/>
        <v>0.1</v>
      </c>
      <c r="Z36" s="186">
        <v>0.13</v>
      </c>
      <c r="AA36" s="186">
        <v>0.13</v>
      </c>
      <c r="AB36" s="189">
        <f t="shared" si="7"/>
        <v>0</v>
      </c>
      <c r="AC36" s="186">
        <v>0.27</v>
      </c>
      <c r="AD36" s="186">
        <v>0.13</v>
      </c>
      <c r="AE36" s="189">
        <f t="shared" si="8"/>
        <v>0.14000000000000001</v>
      </c>
      <c r="AF36" s="5">
        <f t="shared" si="12"/>
        <v>4.5000000000000005E-2</v>
      </c>
      <c r="AG36" s="96">
        <v>427.7</v>
      </c>
      <c r="AH36" s="186">
        <f t="shared" si="9"/>
        <v>3.3841807078120374E-3</v>
      </c>
      <c r="AI36" s="134">
        <f t="shared" si="10"/>
        <v>1.5228813185154169E-4</v>
      </c>
      <c r="AJ36">
        <v>580.65</v>
      </c>
      <c r="AK36" s="96">
        <v>0.36</v>
      </c>
      <c r="AL36" s="96">
        <v>36.06</v>
      </c>
    </row>
    <row r="37" spans="1:38">
      <c r="A37" t="s">
        <v>3444</v>
      </c>
      <c r="B37" s="186">
        <v>0.16</v>
      </c>
      <c r="C37" s="186">
        <v>0.13</v>
      </c>
      <c r="D37" s="189">
        <f t="shared" si="11"/>
        <v>0.03</v>
      </c>
      <c r="E37" s="186">
        <v>0.18</v>
      </c>
      <c r="F37" s="186">
        <v>0.13</v>
      </c>
      <c r="G37" s="189">
        <f t="shared" si="0"/>
        <v>4.9999999999999989E-2</v>
      </c>
      <c r="H37" s="186">
        <v>0.18</v>
      </c>
      <c r="I37" s="186">
        <v>0.13</v>
      </c>
      <c r="J37" s="189">
        <f t="shared" si="1"/>
        <v>4.9999999999999989E-2</v>
      </c>
      <c r="K37" s="186">
        <v>0.11</v>
      </c>
      <c r="L37" s="186">
        <v>0.13</v>
      </c>
      <c r="M37" s="189">
        <f t="shared" si="2"/>
        <v>-2.0000000000000004E-2</v>
      </c>
      <c r="N37" s="186">
        <v>0.18</v>
      </c>
      <c r="O37" s="186">
        <v>0.13</v>
      </c>
      <c r="P37" s="189">
        <f t="shared" si="3"/>
        <v>4.9999999999999989E-2</v>
      </c>
      <c r="Q37" s="186">
        <v>7.0000000000000007E-2</v>
      </c>
      <c r="R37" s="186">
        <v>0.13</v>
      </c>
      <c r="S37" s="189">
        <f t="shared" si="4"/>
        <v>-0.06</v>
      </c>
      <c r="T37" s="186">
        <v>0.08</v>
      </c>
      <c r="U37" s="186">
        <v>0.13</v>
      </c>
      <c r="V37" s="189">
        <f t="shared" si="5"/>
        <v>-0.05</v>
      </c>
      <c r="W37" s="186">
        <v>0.09</v>
      </c>
      <c r="X37" s="186">
        <v>0.13</v>
      </c>
      <c r="Y37" s="189">
        <f t="shared" si="6"/>
        <v>-4.0000000000000008E-2</v>
      </c>
      <c r="Z37" s="186">
        <v>0.08</v>
      </c>
      <c r="AA37" s="186">
        <v>0.13</v>
      </c>
      <c r="AB37" s="189">
        <f t="shared" si="7"/>
        <v>-0.05</v>
      </c>
      <c r="AC37" s="186">
        <v>0.06</v>
      </c>
      <c r="AD37" s="186">
        <v>0.13</v>
      </c>
      <c r="AE37" s="189">
        <f t="shared" si="8"/>
        <v>-7.0000000000000007E-2</v>
      </c>
      <c r="AF37" s="5">
        <f t="shared" si="12"/>
        <v>-1.1000000000000005E-2</v>
      </c>
      <c r="AG37" s="96">
        <v>5006.29</v>
      </c>
      <c r="AH37" s="186">
        <f t="shared" si="9"/>
        <v>3.9612321804330899E-2</v>
      </c>
      <c r="AI37" s="134">
        <f t="shared" si="10"/>
        <v>-4.3573553984764009E-4</v>
      </c>
      <c r="AJ37">
        <v>6830.92</v>
      </c>
      <c r="AK37" s="96">
        <v>1.39</v>
      </c>
      <c r="AL37" s="96">
        <v>-1.37</v>
      </c>
    </row>
    <row r="38" spans="1:38">
      <c r="A38" t="s">
        <v>3445</v>
      </c>
      <c r="B38" s="186">
        <v>0.05</v>
      </c>
      <c r="C38" s="186">
        <v>0.13</v>
      </c>
      <c r="D38" s="189">
        <f t="shared" si="11"/>
        <v>-0.08</v>
      </c>
      <c r="E38" s="186">
        <v>0.06</v>
      </c>
      <c r="F38" s="186">
        <v>0.13</v>
      </c>
      <c r="G38" s="189">
        <f t="shared" si="0"/>
        <v>-7.0000000000000007E-2</v>
      </c>
      <c r="H38" s="186">
        <v>0.12</v>
      </c>
      <c r="I38" s="186">
        <v>0.13</v>
      </c>
      <c r="J38" s="189">
        <f t="shared" si="1"/>
        <v>-1.0000000000000009E-2</v>
      </c>
      <c r="K38" s="186">
        <v>0.12</v>
      </c>
      <c r="L38" s="186">
        <v>0.13</v>
      </c>
      <c r="M38" s="189">
        <f t="shared" si="2"/>
        <v>-1.0000000000000009E-2</v>
      </c>
      <c r="N38" s="186">
        <v>0.05</v>
      </c>
      <c r="O38" s="186">
        <v>0.13</v>
      </c>
      <c r="P38" s="189">
        <f t="shared" si="3"/>
        <v>-0.08</v>
      </c>
      <c r="Q38" s="186">
        <v>0.03</v>
      </c>
      <c r="R38" s="186">
        <v>0.13</v>
      </c>
      <c r="S38" s="189">
        <f t="shared" si="4"/>
        <v>-0.1</v>
      </c>
      <c r="T38" s="186">
        <v>0.05</v>
      </c>
      <c r="U38" s="186">
        <v>0.13</v>
      </c>
      <c r="V38" s="189">
        <f t="shared" si="5"/>
        <v>-0.08</v>
      </c>
      <c r="W38" s="186">
        <v>0.09</v>
      </c>
      <c r="X38" s="186">
        <v>0.13</v>
      </c>
      <c r="Y38" s="189">
        <f t="shared" si="6"/>
        <v>-4.0000000000000008E-2</v>
      </c>
      <c r="Z38" s="186">
        <v>0.15</v>
      </c>
      <c r="AA38" s="186">
        <v>0.13</v>
      </c>
      <c r="AB38" s="189">
        <f t="shared" si="7"/>
        <v>1.999999999999999E-2</v>
      </c>
      <c r="AC38" s="186">
        <v>0.2</v>
      </c>
      <c r="AD38" s="186">
        <v>0.13</v>
      </c>
      <c r="AE38" s="189">
        <f t="shared" si="8"/>
        <v>7.0000000000000007E-2</v>
      </c>
      <c r="AF38" s="5">
        <f t="shared" si="12"/>
        <v>-3.8000000000000006E-2</v>
      </c>
      <c r="AG38" s="96">
        <v>2000.79</v>
      </c>
      <c r="AH38" s="186">
        <f t="shared" si="9"/>
        <v>1.5831271728742685E-2</v>
      </c>
      <c r="AI38" s="134">
        <f t="shared" si="10"/>
        <v>-6.0158832569222212E-4</v>
      </c>
      <c r="AJ38">
        <v>3853.78</v>
      </c>
      <c r="AK38" s="96">
        <v>0.98</v>
      </c>
      <c r="AL38" s="96">
        <v>8.44</v>
      </c>
    </row>
    <row r="39" spans="1:38">
      <c r="A39" t="s">
        <v>3446</v>
      </c>
      <c r="B39" s="186">
        <v>0.21</v>
      </c>
      <c r="C39" s="186">
        <v>0.13</v>
      </c>
      <c r="D39" s="189">
        <f t="shared" si="11"/>
        <v>7.9999999999999988E-2</v>
      </c>
      <c r="E39" s="186">
        <v>0.14000000000000001</v>
      </c>
      <c r="F39" s="186">
        <v>0.13</v>
      </c>
      <c r="G39" s="189">
        <f t="shared" si="0"/>
        <v>1.0000000000000009E-2</v>
      </c>
      <c r="H39" s="186">
        <v>0.32</v>
      </c>
      <c r="I39" s="186">
        <v>0.13</v>
      </c>
      <c r="J39" s="189">
        <f t="shared" si="1"/>
        <v>0.19</v>
      </c>
      <c r="K39" s="186">
        <v>0.18</v>
      </c>
      <c r="L39" s="186">
        <v>0.13</v>
      </c>
      <c r="M39" s="189">
        <f t="shared" si="2"/>
        <v>4.9999999999999989E-2</v>
      </c>
      <c r="N39" s="186">
        <v>0.08</v>
      </c>
      <c r="O39" s="186">
        <v>0.13</v>
      </c>
      <c r="P39" s="189">
        <f t="shared" si="3"/>
        <v>-0.05</v>
      </c>
      <c r="Q39" s="186">
        <v>0.12</v>
      </c>
      <c r="R39" s="186">
        <v>0.13</v>
      </c>
      <c r="S39" s="189">
        <f t="shared" si="4"/>
        <v>-1.0000000000000009E-2</v>
      </c>
      <c r="T39" s="186">
        <v>0.15</v>
      </c>
      <c r="U39" s="186">
        <v>0.13</v>
      </c>
      <c r="V39" s="189">
        <f t="shared" si="5"/>
        <v>1.999999999999999E-2</v>
      </c>
      <c r="W39" s="186">
        <v>0.12</v>
      </c>
      <c r="X39" s="186">
        <v>0.13</v>
      </c>
      <c r="Y39" s="189">
        <f t="shared" si="6"/>
        <v>-1.0000000000000009E-2</v>
      </c>
      <c r="Z39" s="186">
        <v>7.0000000000000007E-2</v>
      </c>
      <c r="AA39" s="186">
        <v>0.13</v>
      </c>
      <c r="AB39" s="189">
        <f t="shared" si="7"/>
        <v>-0.06</v>
      </c>
      <c r="AC39" s="186">
        <v>0.14000000000000001</v>
      </c>
      <c r="AD39" s="186">
        <v>0.13</v>
      </c>
      <c r="AE39" s="189">
        <f t="shared" si="8"/>
        <v>1.0000000000000009E-2</v>
      </c>
      <c r="AF39" s="5">
        <f t="shared" si="12"/>
        <v>2.3000000000000003E-2</v>
      </c>
      <c r="AG39" s="96">
        <v>5548.1399999999994</v>
      </c>
      <c r="AH39" s="186">
        <f t="shared" si="9"/>
        <v>4.3899715576900339E-2</v>
      </c>
      <c r="AI39" s="134">
        <f t="shared" si="10"/>
        <v>1.009693458268708E-3</v>
      </c>
      <c r="AJ39">
        <v>9266.3799999999992</v>
      </c>
      <c r="AK39" s="96">
        <v>1.4</v>
      </c>
      <c r="AL39" s="96">
        <v>11.99</v>
      </c>
    </row>
    <row r="40" spans="1:38">
      <c r="A40" t="s">
        <v>3447</v>
      </c>
      <c r="B40" s="186">
        <v>0.48</v>
      </c>
      <c r="C40" s="186">
        <v>0.13</v>
      </c>
      <c r="D40" s="189">
        <f t="shared" si="11"/>
        <v>0.35</v>
      </c>
      <c r="E40" s="186">
        <v>0.36</v>
      </c>
      <c r="F40" s="186">
        <v>0.13</v>
      </c>
      <c r="G40" s="189">
        <f t="shared" si="0"/>
        <v>0.22999999999999998</v>
      </c>
      <c r="H40" s="186">
        <v>0.26</v>
      </c>
      <c r="I40" s="186">
        <v>0.13</v>
      </c>
      <c r="J40" s="189">
        <f t="shared" si="1"/>
        <v>0.13</v>
      </c>
      <c r="K40" s="186">
        <v>0.21</v>
      </c>
      <c r="L40" s="186">
        <v>0.13</v>
      </c>
      <c r="M40" s="189">
        <f t="shared" si="2"/>
        <v>7.9999999999999988E-2</v>
      </c>
      <c r="N40" s="186">
        <v>0.01</v>
      </c>
      <c r="O40" s="186">
        <v>0.13</v>
      </c>
      <c r="P40" s="189">
        <f t="shared" si="3"/>
        <v>-0.12000000000000001</v>
      </c>
      <c r="Q40" s="186" t="s">
        <v>13</v>
      </c>
      <c r="R40" s="186">
        <v>0.13</v>
      </c>
      <c r="S40" s="189" t="s">
        <v>13</v>
      </c>
      <c r="T40" s="186">
        <v>0.06</v>
      </c>
      <c r="U40" s="186">
        <v>0.13</v>
      </c>
      <c r="V40" s="189">
        <f t="shared" si="5"/>
        <v>-7.0000000000000007E-2</v>
      </c>
      <c r="W40" s="186">
        <v>0.05</v>
      </c>
      <c r="X40" s="186">
        <v>0.13</v>
      </c>
      <c r="Y40" s="189">
        <f t="shared" si="6"/>
        <v>-0.08</v>
      </c>
      <c r="Z40" s="186">
        <v>0.05</v>
      </c>
      <c r="AA40" s="186">
        <v>0.13</v>
      </c>
      <c r="AB40" s="189">
        <f t="shared" si="7"/>
        <v>-0.08</v>
      </c>
      <c r="AC40" s="186">
        <v>0.05</v>
      </c>
      <c r="AD40" s="186">
        <v>0.13</v>
      </c>
      <c r="AE40" s="189">
        <f t="shared" si="8"/>
        <v>-0.08</v>
      </c>
      <c r="AF40" s="5">
        <f t="shared" si="12"/>
        <v>3.9999999999999987E-2</v>
      </c>
      <c r="AG40" s="96">
        <v>662.11</v>
      </c>
      <c r="AH40" s="186">
        <f t="shared" si="9"/>
        <v>5.2389522760098858E-3</v>
      </c>
      <c r="AI40" s="134">
        <f t="shared" si="10"/>
        <v>2.0955809104039537E-4</v>
      </c>
      <c r="AJ40">
        <v>926.69</v>
      </c>
      <c r="AK40" s="96">
        <v>0.06</v>
      </c>
      <c r="AL40" s="96">
        <v>-6.18</v>
      </c>
    </row>
    <row r="41" spans="1:38">
      <c r="A41" t="s">
        <v>3448</v>
      </c>
      <c r="B41" s="186">
        <v>0.12</v>
      </c>
      <c r="C41" s="186">
        <v>0.13</v>
      </c>
      <c r="D41" s="189">
        <f t="shared" si="11"/>
        <v>-1.0000000000000009E-2</v>
      </c>
      <c r="E41" s="186">
        <v>0.16</v>
      </c>
      <c r="F41" s="186">
        <v>0.13</v>
      </c>
      <c r="G41" s="189">
        <f t="shared" si="0"/>
        <v>0.03</v>
      </c>
      <c r="H41" s="186">
        <v>0.12</v>
      </c>
      <c r="I41" s="186">
        <v>0.13</v>
      </c>
      <c r="J41" s="189">
        <f t="shared" si="1"/>
        <v>-1.0000000000000009E-2</v>
      </c>
      <c r="K41" s="186">
        <v>0.17</v>
      </c>
      <c r="L41" s="186">
        <v>0.13</v>
      </c>
      <c r="M41" s="189">
        <f t="shared" si="2"/>
        <v>4.0000000000000008E-2</v>
      </c>
      <c r="N41" s="186">
        <v>0.15</v>
      </c>
      <c r="O41" s="186">
        <v>0.13</v>
      </c>
      <c r="P41" s="189">
        <f t="shared" si="3"/>
        <v>1.999999999999999E-2</v>
      </c>
      <c r="Q41" s="186">
        <v>0.24</v>
      </c>
      <c r="R41" s="186">
        <v>0.13</v>
      </c>
      <c r="S41" s="189">
        <f t="shared" si="4"/>
        <v>0.10999999999999999</v>
      </c>
      <c r="T41" s="186">
        <v>0.18</v>
      </c>
      <c r="U41" s="186">
        <v>0.13</v>
      </c>
      <c r="V41" s="189">
        <f t="shared" si="5"/>
        <v>4.9999999999999989E-2</v>
      </c>
      <c r="W41" s="186">
        <v>0.1</v>
      </c>
      <c r="X41" s="186">
        <v>0.13</v>
      </c>
      <c r="Y41" s="189">
        <f t="shared" si="6"/>
        <v>-0.03</v>
      </c>
      <c r="Z41" s="186">
        <v>0.22</v>
      </c>
      <c r="AA41" s="186">
        <v>0.13</v>
      </c>
      <c r="AB41" s="189">
        <f t="shared" si="7"/>
        <v>0.09</v>
      </c>
      <c r="AC41" s="186">
        <v>0.38</v>
      </c>
      <c r="AD41" s="186">
        <v>0.13</v>
      </c>
      <c r="AE41" s="189">
        <f t="shared" si="8"/>
        <v>0.25</v>
      </c>
      <c r="AF41" s="5">
        <f t="shared" si="12"/>
        <v>5.3999999999999992E-2</v>
      </c>
      <c r="AG41" s="96">
        <v>736.43</v>
      </c>
      <c r="AH41" s="186">
        <f t="shared" si="9"/>
        <v>5.8270100506289885E-3</v>
      </c>
      <c r="AI41" s="134">
        <f t="shared" si="10"/>
        <v>3.1465854273396535E-4</v>
      </c>
      <c r="AJ41">
        <v>930.64</v>
      </c>
      <c r="AK41" s="96">
        <v>0.02</v>
      </c>
      <c r="AL41" s="96">
        <v>25</v>
      </c>
    </row>
    <row r="42" spans="1:38">
      <c r="A42" t="s">
        <v>3449</v>
      </c>
      <c r="B42" s="186">
        <v>0.14000000000000001</v>
      </c>
      <c r="C42" s="186">
        <v>0.13</v>
      </c>
      <c r="D42" s="189">
        <f t="shared" si="11"/>
        <v>1.0000000000000009E-2</v>
      </c>
      <c r="E42" s="186">
        <v>0.14000000000000001</v>
      </c>
      <c r="F42" s="186">
        <v>0.13</v>
      </c>
      <c r="G42" s="189">
        <f t="shared" si="0"/>
        <v>1.0000000000000009E-2</v>
      </c>
      <c r="H42" s="186">
        <v>0.19</v>
      </c>
      <c r="I42" s="186">
        <v>0.13</v>
      </c>
      <c r="J42" s="189">
        <f t="shared" si="1"/>
        <v>0.06</v>
      </c>
      <c r="K42" s="186">
        <v>0.16</v>
      </c>
      <c r="L42" s="186">
        <v>0.13</v>
      </c>
      <c r="M42" s="189">
        <f t="shared" si="2"/>
        <v>0.03</v>
      </c>
      <c r="N42" s="186">
        <v>0.18</v>
      </c>
      <c r="O42" s="186">
        <v>0.13</v>
      </c>
      <c r="P42" s="189">
        <f t="shared" si="3"/>
        <v>4.9999999999999989E-2</v>
      </c>
      <c r="Q42" s="186">
        <v>0.21</v>
      </c>
      <c r="R42" s="186">
        <v>0.13</v>
      </c>
      <c r="S42" s="189">
        <f t="shared" si="4"/>
        <v>7.9999999999999988E-2</v>
      </c>
      <c r="T42" s="186">
        <v>0.24</v>
      </c>
      <c r="U42" s="186">
        <v>0.13</v>
      </c>
      <c r="V42" s="189">
        <f t="shared" si="5"/>
        <v>0.10999999999999999</v>
      </c>
      <c r="W42" s="186">
        <v>0.25</v>
      </c>
      <c r="X42" s="186">
        <v>0.13</v>
      </c>
      <c r="Y42" s="189">
        <f t="shared" si="6"/>
        <v>0.12</v>
      </c>
      <c r="Z42" s="186">
        <v>0.27</v>
      </c>
      <c r="AA42" s="186">
        <v>0.13</v>
      </c>
      <c r="AB42" s="189">
        <f t="shared" si="7"/>
        <v>0.14000000000000001</v>
      </c>
      <c r="AC42" s="186">
        <v>0.26</v>
      </c>
      <c r="AD42" s="186">
        <v>0.13</v>
      </c>
      <c r="AE42" s="189">
        <f t="shared" si="8"/>
        <v>0.13</v>
      </c>
      <c r="AF42" s="5">
        <f t="shared" si="12"/>
        <v>7.3999999999999996E-2</v>
      </c>
      <c r="AG42" s="96">
        <v>424.64</v>
      </c>
      <c r="AH42" s="186">
        <f t="shared" si="9"/>
        <v>3.3599684259184091E-3</v>
      </c>
      <c r="AI42" s="134">
        <f t="shared" si="10"/>
        <v>2.4863766351796227E-4</v>
      </c>
      <c r="AJ42">
        <v>583.28</v>
      </c>
      <c r="AK42" s="96">
        <v>0.01</v>
      </c>
      <c r="AL42" s="96">
        <v>17.98</v>
      </c>
    </row>
    <row r="43" spans="1:38">
      <c r="A43" t="s">
        <v>3450</v>
      </c>
      <c r="B43" s="186" t="s">
        <v>13</v>
      </c>
      <c r="C43" s="186">
        <v>0.13</v>
      </c>
      <c r="D43" s="189" t="s">
        <v>13</v>
      </c>
      <c r="E43" s="186">
        <v>0.18</v>
      </c>
      <c r="F43" s="186">
        <v>0.13</v>
      </c>
      <c r="G43" s="189">
        <f t="shared" si="0"/>
        <v>4.9999999999999989E-2</v>
      </c>
      <c r="H43" s="186">
        <v>0.17</v>
      </c>
      <c r="I43" s="186">
        <v>0.13</v>
      </c>
      <c r="J43" s="189">
        <f t="shared" si="1"/>
        <v>4.0000000000000008E-2</v>
      </c>
      <c r="K43" s="186">
        <v>0.18</v>
      </c>
      <c r="L43" s="186">
        <v>0.13</v>
      </c>
      <c r="M43" s="189">
        <f t="shared" si="2"/>
        <v>4.9999999999999989E-2</v>
      </c>
      <c r="N43" s="186">
        <v>0.19</v>
      </c>
      <c r="O43" s="186">
        <v>0.13</v>
      </c>
      <c r="P43" s="189">
        <f t="shared" si="3"/>
        <v>0.06</v>
      </c>
      <c r="Q43" s="186">
        <v>0.14000000000000001</v>
      </c>
      <c r="R43" s="186">
        <v>0.13</v>
      </c>
      <c r="S43" s="189">
        <f t="shared" si="4"/>
        <v>1.0000000000000009E-2</v>
      </c>
      <c r="T43" s="186">
        <v>0.17</v>
      </c>
      <c r="U43" s="186">
        <v>0.13</v>
      </c>
      <c r="V43" s="189">
        <f t="shared" si="5"/>
        <v>4.0000000000000008E-2</v>
      </c>
      <c r="W43" s="186">
        <v>0.19</v>
      </c>
      <c r="X43" s="186">
        <v>0.13</v>
      </c>
      <c r="Y43" s="189">
        <f t="shared" si="6"/>
        <v>0.06</v>
      </c>
      <c r="Z43" s="186">
        <v>0.17</v>
      </c>
      <c r="AA43" s="186">
        <v>0.13</v>
      </c>
      <c r="AB43" s="189">
        <f t="shared" si="7"/>
        <v>4.0000000000000008E-2</v>
      </c>
      <c r="AC43" s="186">
        <v>0.12</v>
      </c>
      <c r="AD43" s="186">
        <v>0.13</v>
      </c>
      <c r="AE43" s="189">
        <f t="shared" si="8"/>
        <v>-1.0000000000000009E-2</v>
      </c>
      <c r="AF43" s="5">
        <f t="shared" si="12"/>
        <v>3.7777777777777771E-2</v>
      </c>
      <c r="AG43" s="96">
        <v>1166.46</v>
      </c>
      <c r="AH43" s="186">
        <f t="shared" si="9"/>
        <v>9.2296269077260448E-3</v>
      </c>
      <c r="AI43" s="134">
        <f t="shared" si="10"/>
        <v>3.4867479429187277E-4</v>
      </c>
      <c r="AJ43">
        <v>1489.92</v>
      </c>
      <c r="AK43" s="96">
        <v>0.42</v>
      </c>
      <c r="AL43" s="96" t="s">
        <v>13</v>
      </c>
    </row>
    <row r="44" spans="1:38">
      <c r="A44" t="s">
        <v>3451</v>
      </c>
      <c r="B44" s="186">
        <v>0.04</v>
      </c>
      <c r="C44" s="186">
        <v>0.13</v>
      </c>
      <c r="D44" s="189">
        <f t="shared" si="11"/>
        <v>-0.09</v>
      </c>
      <c r="E44" s="186">
        <v>0.08</v>
      </c>
      <c r="F44" s="186">
        <v>0.13</v>
      </c>
      <c r="G44" s="189">
        <f t="shared" si="0"/>
        <v>-0.05</v>
      </c>
      <c r="H44" s="186">
        <v>0.06</v>
      </c>
      <c r="I44" s="186">
        <v>0.13</v>
      </c>
      <c r="J44" s="189">
        <f t="shared" si="1"/>
        <v>-7.0000000000000007E-2</v>
      </c>
      <c r="K44" s="186">
        <v>0.06</v>
      </c>
      <c r="L44" s="186">
        <v>0.13</v>
      </c>
      <c r="M44" s="189">
        <f t="shared" si="2"/>
        <v>-7.0000000000000007E-2</v>
      </c>
      <c r="N44" s="186">
        <v>0.06</v>
      </c>
      <c r="O44" s="186">
        <v>0.13</v>
      </c>
      <c r="P44" s="189">
        <f t="shared" si="3"/>
        <v>-7.0000000000000007E-2</v>
      </c>
      <c r="Q44" s="186">
        <v>0.04</v>
      </c>
      <c r="R44" s="186">
        <v>0.13</v>
      </c>
      <c r="S44" s="189">
        <f t="shared" si="4"/>
        <v>-0.09</v>
      </c>
      <c r="T44" s="186">
        <v>0.04</v>
      </c>
      <c r="U44" s="186">
        <v>0.13</v>
      </c>
      <c r="V44" s="189">
        <f t="shared" si="5"/>
        <v>-0.09</v>
      </c>
      <c r="W44" s="186">
        <v>0.05</v>
      </c>
      <c r="X44" s="186">
        <v>0.13</v>
      </c>
      <c r="Y44" s="189">
        <f t="shared" si="6"/>
        <v>-0.08</v>
      </c>
      <c r="Z44" s="186">
        <v>0.06</v>
      </c>
      <c r="AA44" s="186">
        <v>0.13</v>
      </c>
      <c r="AB44" s="189">
        <f t="shared" si="7"/>
        <v>-7.0000000000000007E-2</v>
      </c>
      <c r="AC44" s="186">
        <v>0.06</v>
      </c>
      <c r="AD44" s="186">
        <v>0.13</v>
      </c>
      <c r="AE44" s="189">
        <f t="shared" si="8"/>
        <v>-7.0000000000000007E-2</v>
      </c>
      <c r="AF44" s="5">
        <f t="shared" si="12"/>
        <v>-7.4999999999999997E-2</v>
      </c>
      <c r="AG44" s="96">
        <v>1225.3800000000001</v>
      </c>
      <c r="AH44" s="186">
        <f t="shared" si="9"/>
        <v>9.6958320218347317E-3</v>
      </c>
      <c r="AI44" s="134">
        <f t="shared" si="10"/>
        <v>-7.2718740163760481E-4</v>
      </c>
      <c r="AJ44">
        <v>1453.02</v>
      </c>
      <c r="AK44" s="96">
        <v>0.27</v>
      </c>
      <c r="AL44" s="96">
        <v>8.3699999999999992</v>
      </c>
    </row>
    <row r="45" spans="1:38">
      <c r="A45" t="s">
        <v>3452</v>
      </c>
      <c r="B45" s="186">
        <v>0.4</v>
      </c>
      <c r="C45" s="186">
        <v>0.13</v>
      </c>
      <c r="D45" s="189">
        <f t="shared" si="11"/>
        <v>0.27</v>
      </c>
      <c r="E45" s="186">
        <v>0.45</v>
      </c>
      <c r="F45" s="186">
        <v>0.13</v>
      </c>
      <c r="G45" s="189">
        <f t="shared" si="0"/>
        <v>0.32</v>
      </c>
      <c r="H45" s="186">
        <v>0.35</v>
      </c>
      <c r="I45" s="186">
        <v>0.13</v>
      </c>
      <c r="J45" s="189">
        <f t="shared" si="1"/>
        <v>0.21999999999999997</v>
      </c>
      <c r="K45" s="186">
        <v>0.28999999999999998</v>
      </c>
      <c r="L45" s="186">
        <v>0.13</v>
      </c>
      <c r="M45" s="189">
        <f t="shared" si="2"/>
        <v>0.15999999999999998</v>
      </c>
      <c r="N45" s="186">
        <v>0.38</v>
      </c>
      <c r="O45" s="186">
        <v>0.13</v>
      </c>
      <c r="P45" s="189">
        <f t="shared" si="3"/>
        <v>0.25</v>
      </c>
      <c r="Q45" s="186">
        <v>0.45</v>
      </c>
      <c r="R45" s="186">
        <v>0.13</v>
      </c>
      <c r="S45" s="189">
        <f t="shared" si="4"/>
        <v>0.32</v>
      </c>
      <c r="T45" s="186">
        <v>0.44</v>
      </c>
      <c r="U45" s="186">
        <v>0.13</v>
      </c>
      <c r="V45" s="189">
        <f t="shared" si="5"/>
        <v>0.31</v>
      </c>
      <c r="W45" s="186">
        <v>0.36</v>
      </c>
      <c r="X45" s="186">
        <v>0.13</v>
      </c>
      <c r="Y45" s="189">
        <f t="shared" si="6"/>
        <v>0.22999999999999998</v>
      </c>
      <c r="Z45" s="186">
        <v>0.33</v>
      </c>
      <c r="AA45" s="186">
        <v>0.13</v>
      </c>
      <c r="AB45" s="189">
        <f t="shared" si="7"/>
        <v>0.2</v>
      </c>
      <c r="AC45" s="186" t="s">
        <v>13</v>
      </c>
      <c r="AD45" s="186">
        <v>0.13</v>
      </c>
      <c r="AE45" s="189" t="s">
        <v>13</v>
      </c>
      <c r="AF45" s="5">
        <f t="shared" si="12"/>
        <v>0.25333333333333335</v>
      </c>
      <c r="AG45" s="96">
        <v>171.39</v>
      </c>
      <c r="AH45" s="186">
        <f t="shared" si="9"/>
        <v>1.3561251613558687E-3</v>
      </c>
      <c r="AI45" s="134">
        <f t="shared" si="10"/>
        <v>3.4355170754348674E-4</v>
      </c>
      <c r="AJ45">
        <v>248.66</v>
      </c>
      <c r="AK45" s="96">
        <v>0</v>
      </c>
      <c r="AL45" s="96">
        <v>8.75</v>
      </c>
    </row>
    <row r="46" spans="1:38">
      <c r="A46" t="s">
        <v>3453</v>
      </c>
      <c r="B46" s="186">
        <v>0.36</v>
      </c>
      <c r="C46" s="186">
        <v>0.13</v>
      </c>
      <c r="D46" s="189">
        <f t="shared" si="11"/>
        <v>0.22999999999999998</v>
      </c>
      <c r="E46" s="186">
        <v>0.32</v>
      </c>
      <c r="F46" s="186">
        <v>0.13</v>
      </c>
      <c r="G46" s="189">
        <f t="shared" si="0"/>
        <v>0.19</v>
      </c>
      <c r="H46" s="186">
        <v>0.24</v>
      </c>
      <c r="I46" s="186">
        <v>0.13</v>
      </c>
      <c r="J46" s="189">
        <f t="shared" si="1"/>
        <v>0.10999999999999999</v>
      </c>
      <c r="K46" s="186">
        <v>0.19</v>
      </c>
      <c r="L46" s="186">
        <v>0.13</v>
      </c>
      <c r="M46" s="189">
        <f t="shared" si="2"/>
        <v>0.06</v>
      </c>
      <c r="N46" s="186">
        <v>0.21</v>
      </c>
      <c r="O46" s="186">
        <v>0.13</v>
      </c>
      <c r="P46" s="189">
        <f t="shared" si="3"/>
        <v>7.9999999999999988E-2</v>
      </c>
      <c r="Q46" s="186">
        <v>0.22</v>
      </c>
      <c r="R46" s="186">
        <v>0.13</v>
      </c>
      <c r="S46" s="189">
        <f t="shared" si="4"/>
        <v>0.09</v>
      </c>
      <c r="T46" s="186">
        <v>0.21</v>
      </c>
      <c r="U46" s="186">
        <v>0.13</v>
      </c>
      <c r="V46" s="189">
        <f t="shared" si="5"/>
        <v>7.9999999999999988E-2</v>
      </c>
      <c r="W46" s="186">
        <v>0.2</v>
      </c>
      <c r="X46" s="186">
        <v>0.13</v>
      </c>
      <c r="Y46" s="189">
        <f t="shared" si="6"/>
        <v>7.0000000000000007E-2</v>
      </c>
      <c r="Z46" s="186">
        <v>0.18</v>
      </c>
      <c r="AA46" s="186">
        <v>0.13</v>
      </c>
      <c r="AB46" s="189">
        <f t="shared" si="7"/>
        <v>4.9999999999999989E-2</v>
      </c>
      <c r="AC46" s="186">
        <v>0.22</v>
      </c>
      <c r="AD46" s="186">
        <v>0.13</v>
      </c>
      <c r="AE46" s="189">
        <f t="shared" si="8"/>
        <v>0.09</v>
      </c>
      <c r="AF46" s="5">
        <f t="shared" si="12"/>
        <v>0.10500000000000001</v>
      </c>
      <c r="AG46" s="96">
        <v>552.39</v>
      </c>
      <c r="AH46" s="186">
        <f t="shared" si="9"/>
        <v>4.3707916324252777E-3</v>
      </c>
      <c r="AI46" s="134">
        <f t="shared" si="10"/>
        <v>4.589331214046542E-4</v>
      </c>
      <c r="AJ46">
        <v>652.96</v>
      </c>
      <c r="AK46" s="96">
        <v>0.26</v>
      </c>
      <c r="AL46" s="96">
        <v>17.41</v>
      </c>
    </row>
    <row r="47" spans="1:38">
      <c r="A47" t="s">
        <v>3454</v>
      </c>
      <c r="B47" s="186">
        <v>-0.01</v>
      </c>
      <c r="C47" s="186">
        <v>0.13</v>
      </c>
      <c r="D47" s="189">
        <f t="shared" si="11"/>
        <v>-0.14000000000000001</v>
      </c>
      <c r="E47" s="186">
        <v>0.05</v>
      </c>
      <c r="F47" s="186">
        <v>0.13</v>
      </c>
      <c r="G47" s="189">
        <f t="shared" si="0"/>
        <v>-0.08</v>
      </c>
      <c r="H47" s="186">
        <v>0.03</v>
      </c>
      <c r="I47" s="186">
        <v>0.13</v>
      </c>
      <c r="J47" s="189">
        <f t="shared" si="1"/>
        <v>-0.1</v>
      </c>
      <c r="K47" s="186" t="s">
        <v>13</v>
      </c>
      <c r="L47" s="186">
        <v>0.13</v>
      </c>
      <c r="M47" s="189" t="s">
        <v>13</v>
      </c>
      <c r="N47" s="186">
        <v>0.13</v>
      </c>
      <c r="O47" s="186">
        <v>0.13</v>
      </c>
      <c r="P47" s="189">
        <f t="shared" si="3"/>
        <v>0</v>
      </c>
      <c r="Q47" s="186">
        <v>0.13</v>
      </c>
      <c r="R47" s="186">
        <v>0.13</v>
      </c>
      <c r="S47" s="189">
        <f t="shared" si="4"/>
        <v>0</v>
      </c>
      <c r="T47" s="186">
        <v>0.14000000000000001</v>
      </c>
      <c r="U47" s="186">
        <v>0.13</v>
      </c>
      <c r="V47" s="189">
        <f t="shared" si="5"/>
        <v>1.0000000000000009E-2</v>
      </c>
      <c r="W47" s="186">
        <v>0.05</v>
      </c>
      <c r="X47" s="186">
        <v>0.13</v>
      </c>
      <c r="Y47" s="189">
        <f t="shared" si="6"/>
        <v>-0.08</v>
      </c>
      <c r="Z47" s="186">
        <v>0.2</v>
      </c>
      <c r="AA47" s="186">
        <v>0.13</v>
      </c>
      <c r="AB47" s="189">
        <f t="shared" si="7"/>
        <v>7.0000000000000007E-2</v>
      </c>
      <c r="AC47" s="186">
        <v>0.28999999999999998</v>
      </c>
      <c r="AD47" s="186">
        <v>0.13</v>
      </c>
      <c r="AE47" s="189">
        <f t="shared" si="8"/>
        <v>0.15999999999999998</v>
      </c>
      <c r="AF47" s="5">
        <f t="shared" si="12"/>
        <v>-1.7777777777777788E-2</v>
      </c>
      <c r="AG47" s="96">
        <v>175.56</v>
      </c>
      <c r="AH47" s="186">
        <f t="shared" si="9"/>
        <v>1.3891203298187545E-3</v>
      </c>
      <c r="AI47" s="134">
        <f t="shared" si="10"/>
        <v>-2.4695472530111207E-5</v>
      </c>
      <c r="AJ47">
        <v>386.49</v>
      </c>
      <c r="AK47" s="96">
        <v>0.78</v>
      </c>
      <c r="AL47" s="96">
        <v>13.3</v>
      </c>
    </row>
    <row r="48" spans="1:38">
      <c r="A48" t="s">
        <v>3455</v>
      </c>
      <c r="B48" s="186">
        <v>0.15</v>
      </c>
      <c r="C48" s="186">
        <v>0.13</v>
      </c>
      <c r="D48" s="189">
        <f t="shared" si="11"/>
        <v>1.999999999999999E-2</v>
      </c>
      <c r="E48" s="186">
        <v>0.14000000000000001</v>
      </c>
      <c r="F48" s="186">
        <v>0.13</v>
      </c>
      <c r="G48" s="189">
        <f t="shared" si="0"/>
        <v>1.0000000000000009E-2</v>
      </c>
      <c r="H48" s="186">
        <v>-0.03</v>
      </c>
      <c r="I48" s="186">
        <v>0.13</v>
      </c>
      <c r="J48" s="189">
        <f t="shared" si="1"/>
        <v>-0.16</v>
      </c>
      <c r="K48" s="186">
        <v>0.02</v>
      </c>
      <c r="L48" s="186">
        <v>0.13</v>
      </c>
      <c r="M48" s="189">
        <f t="shared" si="2"/>
        <v>-0.11</v>
      </c>
      <c r="N48" s="186">
        <v>0.39</v>
      </c>
      <c r="O48" s="186">
        <v>0.13</v>
      </c>
      <c r="P48" s="189">
        <f t="shared" si="3"/>
        <v>0.26</v>
      </c>
      <c r="Q48" s="186">
        <v>0.39</v>
      </c>
      <c r="R48" s="186">
        <v>0.13</v>
      </c>
      <c r="S48" s="189">
        <f t="shared" si="4"/>
        <v>0.26</v>
      </c>
      <c r="T48" s="186">
        <v>0.35</v>
      </c>
      <c r="U48" s="186">
        <v>0.13</v>
      </c>
      <c r="V48" s="189">
        <f t="shared" si="5"/>
        <v>0.21999999999999997</v>
      </c>
      <c r="W48" s="186">
        <v>0.46</v>
      </c>
      <c r="X48" s="186">
        <v>0.13</v>
      </c>
      <c r="Y48" s="189">
        <f t="shared" si="6"/>
        <v>0.33</v>
      </c>
      <c r="Z48" s="186">
        <v>0.28999999999999998</v>
      </c>
      <c r="AA48" s="186">
        <v>0.13</v>
      </c>
      <c r="AB48" s="189">
        <f t="shared" si="7"/>
        <v>0.15999999999999998</v>
      </c>
      <c r="AC48" s="186">
        <v>0.25</v>
      </c>
      <c r="AD48" s="186">
        <v>0.13</v>
      </c>
      <c r="AE48" s="189">
        <f t="shared" si="8"/>
        <v>0.12</v>
      </c>
      <c r="AF48" s="5">
        <f t="shared" si="12"/>
        <v>0.11099999999999999</v>
      </c>
      <c r="AG48" s="96">
        <v>1100.82</v>
      </c>
      <c r="AH48" s="186">
        <f t="shared" si="9"/>
        <v>8.7102497235764485E-3</v>
      </c>
      <c r="AI48" s="134">
        <f t="shared" si="10"/>
        <v>9.6683771931698565E-4</v>
      </c>
      <c r="AJ48">
        <v>1429.18</v>
      </c>
      <c r="AK48" s="96">
        <v>0.21</v>
      </c>
      <c r="AL48" s="96">
        <v>2.56</v>
      </c>
    </row>
    <row r="49" spans="1:38">
      <c r="A49" t="s">
        <v>3456</v>
      </c>
      <c r="B49" s="186">
        <v>-0.03</v>
      </c>
      <c r="C49" s="186">
        <v>0.13</v>
      </c>
      <c r="D49" s="189">
        <f t="shared" si="11"/>
        <v>-0.16</v>
      </c>
      <c r="E49" s="186">
        <v>0.02</v>
      </c>
      <c r="F49" s="186">
        <v>0.13</v>
      </c>
      <c r="G49" s="189">
        <f t="shared" si="0"/>
        <v>-0.11</v>
      </c>
      <c r="H49" s="186" t="s">
        <v>13</v>
      </c>
      <c r="I49" s="186">
        <v>0.13</v>
      </c>
      <c r="J49" s="189" t="s">
        <v>13</v>
      </c>
      <c r="K49" s="186">
        <v>0</v>
      </c>
      <c r="L49" s="186">
        <v>0.13</v>
      </c>
      <c r="M49" s="189">
        <f t="shared" si="2"/>
        <v>-0.13</v>
      </c>
      <c r="N49" s="186">
        <v>0.01</v>
      </c>
      <c r="O49" s="186">
        <v>0.13</v>
      </c>
      <c r="P49" s="189">
        <f t="shared" si="3"/>
        <v>-0.12000000000000001</v>
      </c>
      <c r="Q49" s="186">
        <v>0</v>
      </c>
      <c r="R49" s="186">
        <v>0.13</v>
      </c>
      <c r="S49" s="189">
        <f t="shared" si="4"/>
        <v>-0.13</v>
      </c>
      <c r="T49" s="186">
        <v>0</v>
      </c>
      <c r="U49" s="186">
        <v>0.13</v>
      </c>
      <c r="V49" s="189">
        <f t="shared" si="5"/>
        <v>-0.13</v>
      </c>
      <c r="W49" s="186">
        <v>0.02</v>
      </c>
      <c r="X49" s="186">
        <v>0.13</v>
      </c>
      <c r="Y49" s="189">
        <f t="shared" si="6"/>
        <v>-0.11</v>
      </c>
      <c r="Z49" s="186">
        <v>0.01</v>
      </c>
      <c r="AA49" s="186">
        <v>0.13</v>
      </c>
      <c r="AB49" s="189">
        <f t="shared" si="7"/>
        <v>-0.12000000000000001</v>
      </c>
      <c r="AC49" s="186">
        <v>0.03</v>
      </c>
      <c r="AD49" s="186">
        <v>0.13</v>
      </c>
      <c r="AE49" s="189">
        <f t="shared" si="8"/>
        <v>-0.1</v>
      </c>
      <c r="AF49" s="5">
        <f t="shared" si="12"/>
        <v>-0.12333333333333335</v>
      </c>
      <c r="AG49" s="96">
        <v>82.61999999999999</v>
      </c>
      <c r="AH49" s="186">
        <f t="shared" si="9"/>
        <v>6.537316111279647E-4</v>
      </c>
      <c r="AI49" s="134">
        <f t="shared" si="10"/>
        <v>-8.0626898705782329E-5</v>
      </c>
      <c r="AJ49">
        <v>198.71</v>
      </c>
      <c r="AK49" s="96">
        <v>0.08</v>
      </c>
      <c r="AL49" s="96" t="s">
        <v>13</v>
      </c>
    </row>
    <row r="50" spans="1:38">
      <c r="A50" t="s">
        <v>3457</v>
      </c>
      <c r="B50" s="186">
        <v>0.15</v>
      </c>
      <c r="C50" s="186">
        <v>0.13</v>
      </c>
      <c r="D50" s="189">
        <f t="shared" si="11"/>
        <v>1.999999999999999E-2</v>
      </c>
      <c r="E50" s="186">
        <v>0.12</v>
      </c>
      <c r="F50" s="186">
        <v>0.13</v>
      </c>
      <c r="G50" s="189">
        <f t="shared" si="0"/>
        <v>-1.0000000000000009E-2</v>
      </c>
      <c r="H50" s="186">
        <v>0.18</v>
      </c>
      <c r="I50" s="186">
        <v>0.13</v>
      </c>
      <c r="J50" s="189">
        <f t="shared" si="1"/>
        <v>4.9999999999999989E-2</v>
      </c>
      <c r="K50" s="186">
        <v>0.24</v>
      </c>
      <c r="L50" s="186">
        <v>0.13</v>
      </c>
      <c r="M50" s="189">
        <f t="shared" si="2"/>
        <v>0.10999999999999999</v>
      </c>
      <c r="N50" s="186">
        <v>0.28000000000000003</v>
      </c>
      <c r="O50" s="186">
        <v>0.13</v>
      </c>
      <c r="P50" s="189">
        <f t="shared" si="3"/>
        <v>0.15000000000000002</v>
      </c>
      <c r="Q50" s="186">
        <v>0.28000000000000003</v>
      </c>
      <c r="R50" s="186">
        <v>0.13</v>
      </c>
      <c r="S50" s="189">
        <f t="shared" si="4"/>
        <v>0.15000000000000002</v>
      </c>
      <c r="T50" s="186">
        <v>0.24</v>
      </c>
      <c r="U50" s="186">
        <v>0.13</v>
      </c>
      <c r="V50" s="189">
        <f t="shared" si="5"/>
        <v>0.10999999999999999</v>
      </c>
      <c r="W50" s="186">
        <v>0.05</v>
      </c>
      <c r="X50" s="186">
        <v>0.13</v>
      </c>
      <c r="Y50" s="189">
        <f t="shared" si="6"/>
        <v>-0.08</v>
      </c>
      <c r="Z50" s="186">
        <v>0</v>
      </c>
      <c r="AA50" s="186">
        <v>0.13</v>
      </c>
      <c r="AB50" s="189">
        <f t="shared" si="7"/>
        <v>-0.13</v>
      </c>
      <c r="AC50" s="186">
        <v>7.0000000000000007E-2</v>
      </c>
      <c r="AD50" s="186">
        <v>0.13</v>
      </c>
      <c r="AE50" s="189">
        <f t="shared" si="8"/>
        <v>-0.06</v>
      </c>
      <c r="AF50" s="5">
        <f t="shared" si="12"/>
        <v>3.0999999999999993E-2</v>
      </c>
      <c r="AG50" s="96">
        <v>845.56</v>
      </c>
      <c r="AH50" s="186">
        <f t="shared" si="9"/>
        <v>6.6905023130641719E-3</v>
      </c>
      <c r="AI50" s="134">
        <f t="shared" si="10"/>
        <v>2.0740557170498928E-4</v>
      </c>
      <c r="AJ50">
        <v>1129.92</v>
      </c>
      <c r="AK50" s="96">
        <v>1.21</v>
      </c>
      <c r="AL50" s="96">
        <v>21.1</v>
      </c>
    </row>
    <row r="51" spans="1:38">
      <c r="A51" t="s">
        <v>3458</v>
      </c>
      <c r="B51" s="186">
        <v>0.23</v>
      </c>
      <c r="C51" s="186">
        <v>0.13</v>
      </c>
      <c r="D51" s="189">
        <f t="shared" si="11"/>
        <v>0.1</v>
      </c>
      <c r="E51" s="186">
        <v>0.12</v>
      </c>
      <c r="F51" s="186">
        <v>0.13</v>
      </c>
      <c r="G51" s="189">
        <f t="shared" si="0"/>
        <v>-1.0000000000000009E-2</v>
      </c>
      <c r="H51" s="186">
        <v>0.06</v>
      </c>
      <c r="I51" s="186">
        <v>0.13</v>
      </c>
      <c r="J51" s="189">
        <f t="shared" si="1"/>
        <v>-7.0000000000000007E-2</v>
      </c>
      <c r="K51" s="186">
        <v>0.15</v>
      </c>
      <c r="L51" s="186">
        <v>0.13</v>
      </c>
      <c r="M51" s="189">
        <f t="shared" si="2"/>
        <v>1.999999999999999E-2</v>
      </c>
      <c r="N51" s="186">
        <v>0.18</v>
      </c>
      <c r="O51" s="186">
        <v>0.13</v>
      </c>
      <c r="P51" s="189">
        <f t="shared" si="3"/>
        <v>4.9999999999999989E-2</v>
      </c>
      <c r="Q51" s="186">
        <v>0.15</v>
      </c>
      <c r="R51" s="186">
        <v>0.13</v>
      </c>
      <c r="S51" s="189">
        <f t="shared" si="4"/>
        <v>1.999999999999999E-2</v>
      </c>
      <c r="T51" s="186">
        <v>0.17</v>
      </c>
      <c r="U51" s="186">
        <v>0.13</v>
      </c>
      <c r="V51" s="189">
        <f t="shared" si="5"/>
        <v>4.0000000000000008E-2</v>
      </c>
      <c r="W51" s="186">
        <v>0.13</v>
      </c>
      <c r="X51" s="186">
        <v>0.13</v>
      </c>
      <c r="Y51" s="189">
        <f t="shared" si="6"/>
        <v>0</v>
      </c>
      <c r="Z51" s="186">
        <v>0.12</v>
      </c>
      <c r="AA51" s="186">
        <v>0.13</v>
      </c>
      <c r="AB51" s="189">
        <f t="shared" si="7"/>
        <v>-1.0000000000000009E-2</v>
      </c>
      <c r="AC51" s="186">
        <v>0.19</v>
      </c>
      <c r="AD51" s="186">
        <v>0.13</v>
      </c>
      <c r="AE51" s="189">
        <f t="shared" si="8"/>
        <v>0.06</v>
      </c>
      <c r="AF51" s="5">
        <f t="shared" si="12"/>
        <v>1.9999999999999997E-2</v>
      </c>
      <c r="AG51" s="96">
        <v>534.02</v>
      </c>
      <c r="AH51" s="186">
        <f t="shared" si="9"/>
        <v>4.2254388159592799E-3</v>
      </c>
      <c r="AI51" s="134">
        <f t="shared" si="10"/>
        <v>8.4508776319185583E-5</v>
      </c>
      <c r="AJ51">
        <v>643.41</v>
      </c>
      <c r="AK51" s="96">
        <v>0.24</v>
      </c>
      <c r="AL51" s="96">
        <v>19.02</v>
      </c>
    </row>
    <row r="52" spans="1:38">
      <c r="A52" t="s">
        <v>3459</v>
      </c>
      <c r="B52" s="186">
        <v>0.16</v>
      </c>
      <c r="C52" s="186">
        <v>0.13</v>
      </c>
      <c r="D52" s="189">
        <f t="shared" si="11"/>
        <v>0.03</v>
      </c>
      <c r="E52" s="186">
        <v>0.15</v>
      </c>
      <c r="F52" s="186">
        <v>0.13</v>
      </c>
      <c r="G52" s="189">
        <f t="shared" si="0"/>
        <v>1.999999999999999E-2</v>
      </c>
      <c r="H52" s="186">
        <v>0.03</v>
      </c>
      <c r="I52" s="186">
        <v>0.13</v>
      </c>
      <c r="J52" s="189">
        <f t="shared" si="1"/>
        <v>-0.1</v>
      </c>
      <c r="K52" s="186">
        <v>0.09</v>
      </c>
      <c r="L52" s="186">
        <v>0.13</v>
      </c>
      <c r="M52" s="189">
        <f t="shared" si="2"/>
        <v>-4.0000000000000008E-2</v>
      </c>
      <c r="N52" s="186">
        <v>0.43</v>
      </c>
      <c r="O52" s="186">
        <v>0.13</v>
      </c>
      <c r="P52" s="189">
        <f t="shared" si="3"/>
        <v>0.3</v>
      </c>
      <c r="Q52" s="186">
        <v>0.7</v>
      </c>
      <c r="R52" s="186">
        <v>0.13</v>
      </c>
      <c r="S52" s="189">
        <f t="shared" si="4"/>
        <v>0.56999999999999995</v>
      </c>
      <c r="T52" s="186">
        <v>0.28000000000000003</v>
      </c>
      <c r="U52" s="186">
        <v>0.13</v>
      </c>
      <c r="V52" s="189">
        <f t="shared" si="5"/>
        <v>0.15000000000000002</v>
      </c>
      <c r="W52" s="186">
        <v>0.24</v>
      </c>
      <c r="X52" s="186">
        <v>0.13</v>
      </c>
      <c r="Y52" s="189">
        <f t="shared" si="6"/>
        <v>0.10999999999999999</v>
      </c>
      <c r="Z52" s="186">
        <v>0.17</v>
      </c>
      <c r="AA52" s="186">
        <v>0.13</v>
      </c>
      <c r="AB52" s="189">
        <f t="shared" si="7"/>
        <v>4.0000000000000008E-2</v>
      </c>
      <c r="AC52" s="186">
        <v>0.28999999999999998</v>
      </c>
      <c r="AD52" s="186">
        <v>0.13</v>
      </c>
      <c r="AE52" s="189">
        <f t="shared" si="8"/>
        <v>0.15999999999999998</v>
      </c>
      <c r="AF52" s="5">
        <f t="shared" si="12"/>
        <v>0.124</v>
      </c>
      <c r="AG52" s="96">
        <v>402.8</v>
      </c>
      <c r="AH52" s="186">
        <f t="shared" si="9"/>
        <v>3.1871591982854542E-3</v>
      </c>
      <c r="AI52" s="134">
        <f t="shared" si="10"/>
        <v>3.9520774058739633E-4</v>
      </c>
      <c r="AJ52">
        <v>516.21</v>
      </c>
      <c r="AK52" s="96">
        <v>0.09</v>
      </c>
      <c r="AL52" s="96">
        <v>29.17</v>
      </c>
    </row>
    <row r="53" spans="1:38">
      <c r="A53" t="s">
        <v>3460</v>
      </c>
      <c r="B53" s="186">
        <v>0.21</v>
      </c>
      <c r="C53" s="186">
        <v>0.13</v>
      </c>
      <c r="D53" s="189">
        <f t="shared" si="11"/>
        <v>7.9999999999999988E-2</v>
      </c>
      <c r="E53" s="186">
        <v>0.27</v>
      </c>
      <c r="F53" s="186">
        <v>0.13</v>
      </c>
      <c r="G53" s="189">
        <f t="shared" si="0"/>
        <v>0.14000000000000001</v>
      </c>
      <c r="H53" s="186">
        <v>0.23</v>
      </c>
      <c r="I53" s="186">
        <v>0.13</v>
      </c>
      <c r="J53" s="189">
        <f t="shared" si="1"/>
        <v>0.1</v>
      </c>
      <c r="K53" s="186">
        <v>0.21</v>
      </c>
      <c r="L53" s="186">
        <v>0.13</v>
      </c>
      <c r="M53" s="189">
        <f t="shared" si="2"/>
        <v>7.9999999999999988E-2</v>
      </c>
      <c r="N53" s="186">
        <v>0.25</v>
      </c>
      <c r="O53" s="186">
        <v>0.13</v>
      </c>
      <c r="P53" s="189">
        <f t="shared" si="3"/>
        <v>0.12</v>
      </c>
      <c r="Q53" s="186">
        <v>0.28999999999999998</v>
      </c>
      <c r="R53" s="186">
        <v>0.13</v>
      </c>
      <c r="S53" s="189">
        <f t="shared" si="4"/>
        <v>0.15999999999999998</v>
      </c>
      <c r="T53" s="186">
        <v>0.37</v>
      </c>
      <c r="U53" s="186">
        <v>0.13</v>
      </c>
      <c r="V53" s="189">
        <f t="shared" si="5"/>
        <v>0.24</v>
      </c>
      <c r="W53" s="186">
        <v>0.23</v>
      </c>
      <c r="X53" s="186">
        <v>0.13</v>
      </c>
      <c r="Y53" s="189">
        <f t="shared" si="6"/>
        <v>0.1</v>
      </c>
      <c r="Z53" s="186">
        <v>0.15</v>
      </c>
      <c r="AA53" s="186">
        <v>0.13</v>
      </c>
      <c r="AB53" s="189">
        <f t="shared" si="7"/>
        <v>1.999999999999999E-2</v>
      </c>
      <c r="AC53" s="186">
        <v>0.16</v>
      </c>
      <c r="AD53" s="186">
        <v>0.13</v>
      </c>
      <c r="AE53" s="189">
        <f t="shared" si="8"/>
        <v>0.03</v>
      </c>
      <c r="AF53" s="5">
        <f t="shared" si="12"/>
        <v>0.10700000000000001</v>
      </c>
      <c r="AG53" s="96">
        <v>371.94</v>
      </c>
      <c r="AH53" s="186">
        <f t="shared" si="9"/>
        <v>2.9429791266392547E-3</v>
      </c>
      <c r="AI53" s="134">
        <f t="shared" si="10"/>
        <v>3.1489876655040028E-4</v>
      </c>
      <c r="AJ53">
        <v>423.47</v>
      </c>
      <c r="AK53" s="96">
        <v>0.03</v>
      </c>
      <c r="AL53" s="96">
        <v>14.93</v>
      </c>
    </row>
    <row r="54" spans="1:38">
      <c r="A54" t="s">
        <v>3461</v>
      </c>
      <c r="B54" s="186">
        <v>0.2</v>
      </c>
      <c r="C54" s="186">
        <v>0.13</v>
      </c>
      <c r="D54" s="189">
        <f t="shared" si="11"/>
        <v>7.0000000000000007E-2</v>
      </c>
      <c r="E54" s="186">
        <v>0.2</v>
      </c>
      <c r="F54" s="186">
        <v>0.13</v>
      </c>
      <c r="G54" s="189">
        <f t="shared" si="0"/>
        <v>7.0000000000000007E-2</v>
      </c>
      <c r="H54" s="186">
        <v>0.19</v>
      </c>
      <c r="I54" s="186">
        <v>0.13</v>
      </c>
      <c r="J54" s="189">
        <f t="shared" si="1"/>
        <v>0.06</v>
      </c>
      <c r="K54" s="186">
        <v>0.26</v>
      </c>
      <c r="L54" s="186">
        <v>0.13</v>
      </c>
      <c r="M54" s="189">
        <f t="shared" si="2"/>
        <v>0.13</v>
      </c>
      <c r="N54" s="186">
        <v>0.13</v>
      </c>
      <c r="O54" s="186">
        <v>0.13</v>
      </c>
      <c r="P54" s="189">
        <f t="shared" si="3"/>
        <v>0</v>
      </c>
      <c r="Q54" s="186">
        <v>0.19</v>
      </c>
      <c r="R54" s="186">
        <v>0.13</v>
      </c>
      <c r="S54" s="189">
        <f t="shared" si="4"/>
        <v>0.06</v>
      </c>
      <c r="T54" s="186">
        <v>0.38</v>
      </c>
      <c r="U54" s="186">
        <v>0.13</v>
      </c>
      <c r="V54" s="189">
        <f t="shared" si="5"/>
        <v>0.25</v>
      </c>
      <c r="W54" s="186">
        <v>0.44</v>
      </c>
      <c r="X54" s="186">
        <v>0.13</v>
      </c>
      <c r="Y54" s="189">
        <f t="shared" si="6"/>
        <v>0.31</v>
      </c>
      <c r="Z54" s="186">
        <v>0.52</v>
      </c>
      <c r="AA54" s="186">
        <v>0.13</v>
      </c>
      <c r="AB54" s="189">
        <f t="shared" si="7"/>
        <v>0.39</v>
      </c>
      <c r="AC54" s="186">
        <v>0.27</v>
      </c>
      <c r="AD54" s="186">
        <v>0.13</v>
      </c>
      <c r="AE54" s="189">
        <f t="shared" si="8"/>
        <v>0.14000000000000001</v>
      </c>
      <c r="AF54" s="5">
        <f t="shared" si="12"/>
        <v>0.14799999999999999</v>
      </c>
      <c r="AG54" s="96">
        <v>826.42</v>
      </c>
      <c r="AH54" s="186">
        <f t="shared" si="9"/>
        <v>6.5390568635726532E-3</v>
      </c>
      <c r="AI54" s="134">
        <f t="shared" si="10"/>
        <v>9.6778041580875267E-4</v>
      </c>
      <c r="AJ54">
        <v>1114.1500000000001</v>
      </c>
      <c r="AK54" s="96">
        <v>0.28000000000000003</v>
      </c>
      <c r="AL54" s="96">
        <v>12.43</v>
      </c>
    </row>
    <row r="55" spans="1:38">
      <c r="A55" t="s">
        <v>3462</v>
      </c>
      <c r="B55" s="186">
        <v>0.17</v>
      </c>
      <c r="C55" s="186">
        <v>0.13</v>
      </c>
      <c r="D55" s="189">
        <f t="shared" si="11"/>
        <v>4.0000000000000008E-2</v>
      </c>
      <c r="E55" s="186">
        <v>0.21</v>
      </c>
      <c r="F55" s="186">
        <v>0.13</v>
      </c>
      <c r="G55" s="189">
        <f t="shared" si="0"/>
        <v>7.9999999999999988E-2</v>
      </c>
      <c r="H55" s="186">
        <v>0.19</v>
      </c>
      <c r="I55" s="186">
        <v>0.13</v>
      </c>
      <c r="J55" s="189">
        <f t="shared" si="1"/>
        <v>0.06</v>
      </c>
      <c r="K55" s="186">
        <v>0.17</v>
      </c>
      <c r="L55" s="186">
        <v>0.13</v>
      </c>
      <c r="M55" s="189">
        <f t="shared" si="2"/>
        <v>4.0000000000000008E-2</v>
      </c>
      <c r="N55" s="186">
        <v>0.27</v>
      </c>
      <c r="O55" s="186">
        <v>0.13</v>
      </c>
      <c r="P55" s="189">
        <f t="shared" si="3"/>
        <v>0.14000000000000001</v>
      </c>
      <c r="Q55" s="186">
        <v>0.27</v>
      </c>
      <c r="R55" s="186">
        <v>0.13</v>
      </c>
      <c r="S55" s="189">
        <f t="shared" si="4"/>
        <v>0.14000000000000001</v>
      </c>
      <c r="T55" s="186">
        <v>0.25</v>
      </c>
      <c r="U55" s="186">
        <v>0.13</v>
      </c>
      <c r="V55" s="189">
        <f t="shared" si="5"/>
        <v>0.12</v>
      </c>
      <c r="W55" s="186">
        <v>0.19</v>
      </c>
      <c r="X55" s="186">
        <v>0.13</v>
      </c>
      <c r="Y55" s="189">
        <f t="shared" si="6"/>
        <v>0.06</v>
      </c>
      <c r="Z55" s="186">
        <v>0.14000000000000001</v>
      </c>
      <c r="AA55" s="186">
        <v>0.13</v>
      </c>
      <c r="AB55" s="189">
        <f t="shared" si="7"/>
        <v>1.0000000000000009E-2</v>
      </c>
      <c r="AC55" s="186">
        <v>0.14000000000000001</v>
      </c>
      <c r="AD55" s="186">
        <v>0.13</v>
      </c>
      <c r="AE55" s="189">
        <f t="shared" si="8"/>
        <v>1.0000000000000009E-2</v>
      </c>
      <c r="AF55" s="5">
        <f t="shared" si="12"/>
        <v>6.9999999999999993E-2</v>
      </c>
      <c r="AG55" s="96">
        <v>335.13</v>
      </c>
      <c r="AH55" s="186">
        <f t="shared" si="9"/>
        <v>2.6517196179776667E-3</v>
      </c>
      <c r="AI55" s="134">
        <f t="shared" si="10"/>
        <v>1.8562037325843664E-4</v>
      </c>
      <c r="AJ55">
        <v>424.87</v>
      </c>
      <c r="AK55" s="96">
        <v>0.2</v>
      </c>
      <c r="AL55" s="96">
        <v>16.04</v>
      </c>
    </row>
    <row r="56" spans="1:38">
      <c r="A56" t="s">
        <v>3463</v>
      </c>
      <c r="B56" s="186">
        <v>0.17</v>
      </c>
      <c r="C56" s="186">
        <v>0.13</v>
      </c>
      <c r="D56" s="189">
        <f t="shared" si="11"/>
        <v>4.0000000000000008E-2</v>
      </c>
      <c r="E56" s="186">
        <v>0.11</v>
      </c>
      <c r="F56" s="186">
        <v>0.13</v>
      </c>
      <c r="G56" s="189">
        <f t="shared" si="0"/>
        <v>-2.0000000000000004E-2</v>
      </c>
      <c r="H56" s="186">
        <v>0.12</v>
      </c>
      <c r="I56" s="186">
        <v>0.13</v>
      </c>
      <c r="J56" s="189">
        <f t="shared" si="1"/>
        <v>-1.0000000000000009E-2</v>
      </c>
      <c r="K56" s="186">
        <v>0.14000000000000001</v>
      </c>
      <c r="L56" s="186">
        <v>0.13</v>
      </c>
      <c r="M56" s="189">
        <f t="shared" si="2"/>
        <v>1.0000000000000009E-2</v>
      </c>
      <c r="N56" s="186">
        <v>0.12</v>
      </c>
      <c r="O56" s="186">
        <v>0.13</v>
      </c>
      <c r="P56" s="189">
        <f t="shared" si="3"/>
        <v>-1.0000000000000009E-2</v>
      </c>
      <c r="Q56" s="186">
        <v>0.16</v>
      </c>
      <c r="R56" s="186">
        <v>0.13</v>
      </c>
      <c r="S56" s="189">
        <f t="shared" si="4"/>
        <v>0.03</v>
      </c>
      <c r="T56" s="186">
        <v>0.25</v>
      </c>
      <c r="U56" s="186">
        <v>0.13</v>
      </c>
      <c r="V56" s="189">
        <f t="shared" si="5"/>
        <v>0.12</v>
      </c>
      <c r="W56" s="186">
        <v>0.34</v>
      </c>
      <c r="X56" s="186">
        <v>0.13</v>
      </c>
      <c r="Y56" s="189">
        <f t="shared" si="6"/>
        <v>0.21000000000000002</v>
      </c>
      <c r="Z56" s="186">
        <v>0.46</v>
      </c>
      <c r="AA56" s="186">
        <v>0.13</v>
      </c>
      <c r="AB56" s="189">
        <f t="shared" si="7"/>
        <v>0.33</v>
      </c>
      <c r="AC56" s="186">
        <v>0.3</v>
      </c>
      <c r="AD56" s="186">
        <v>0.13</v>
      </c>
      <c r="AE56" s="189">
        <f t="shared" si="8"/>
        <v>0.16999999999999998</v>
      </c>
      <c r="AF56" s="5">
        <f t="shared" si="12"/>
        <v>8.6999999999999994E-2</v>
      </c>
      <c r="AG56" s="96">
        <v>775.93</v>
      </c>
      <c r="AH56" s="186">
        <f t="shared" si="9"/>
        <v>6.1395542123277858E-3</v>
      </c>
      <c r="AI56" s="134">
        <f t="shared" si="10"/>
        <v>5.3414121647251734E-4</v>
      </c>
      <c r="AJ56">
        <v>1101.26</v>
      </c>
      <c r="AK56" s="96">
        <v>0.24</v>
      </c>
      <c r="AL56" s="96">
        <v>11.03</v>
      </c>
    </row>
    <row r="57" spans="1:38">
      <c r="A57" t="s">
        <v>3464</v>
      </c>
      <c r="B57" s="186">
        <v>-0.05</v>
      </c>
      <c r="C57" s="186">
        <v>0.13</v>
      </c>
      <c r="D57" s="189">
        <f t="shared" si="11"/>
        <v>-0.18</v>
      </c>
      <c r="E57" s="186">
        <v>0.03</v>
      </c>
      <c r="F57" s="186">
        <v>0.13</v>
      </c>
      <c r="G57" s="189">
        <f t="shared" si="0"/>
        <v>-0.1</v>
      </c>
      <c r="H57" s="186">
        <v>0.08</v>
      </c>
      <c r="I57" s="186">
        <v>0.13</v>
      </c>
      <c r="J57" s="189">
        <f t="shared" si="1"/>
        <v>-0.05</v>
      </c>
      <c r="K57" s="186">
        <v>0.05</v>
      </c>
      <c r="L57" s="186">
        <v>0.13</v>
      </c>
      <c r="M57" s="189">
        <f t="shared" si="2"/>
        <v>-0.08</v>
      </c>
      <c r="N57" s="186" t="s">
        <v>13</v>
      </c>
      <c r="O57" s="186">
        <v>0.13</v>
      </c>
      <c r="P57" s="189" t="s">
        <v>13</v>
      </c>
      <c r="Q57" s="186">
        <v>-0.13</v>
      </c>
      <c r="R57" s="186">
        <v>0.13</v>
      </c>
      <c r="S57" s="189">
        <f t="shared" si="4"/>
        <v>-0.26</v>
      </c>
      <c r="T57" s="186">
        <v>0</v>
      </c>
      <c r="U57" s="186">
        <v>0.13</v>
      </c>
      <c r="V57" s="189">
        <f t="shared" si="5"/>
        <v>-0.13</v>
      </c>
      <c r="W57" s="186">
        <v>0.16</v>
      </c>
      <c r="X57" s="186">
        <v>0.13</v>
      </c>
      <c r="Y57" s="189">
        <f t="shared" si="6"/>
        <v>0.03</v>
      </c>
      <c r="Z57" s="186">
        <v>0.62</v>
      </c>
      <c r="AA57" s="186">
        <v>0.13</v>
      </c>
      <c r="AB57" s="189">
        <f t="shared" si="7"/>
        <v>0.49</v>
      </c>
      <c r="AC57" s="186">
        <v>1.36</v>
      </c>
      <c r="AD57" s="186">
        <v>0.13</v>
      </c>
      <c r="AE57" s="189">
        <f t="shared" si="8"/>
        <v>1.23</v>
      </c>
      <c r="AF57" s="5">
        <f t="shared" si="12"/>
        <v>0.10555555555555556</v>
      </c>
      <c r="AG57" s="96">
        <v>158.49</v>
      </c>
      <c r="AH57" s="186">
        <f t="shared" si="9"/>
        <v>1.2540537769023378E-3</v>
      </c>
      <c r="AI57" s="134">
        <f t="shared" si="10"/>
        <v>1.3237234311746899E-4</v>
      </c>
      <c r="AJ57">
        <v>229.75</v>
      </c>
      <c r="AK57" s="96">
        <v>0.31</v>
      </c>
      <c r="AL57" s="96">
        <v>34.22</v>
      </c>
    </row>
    <row r="58" spans="1:38">
      <c r="A58" t="s">
        <v>3465</v>
      </c>
      <c r="B58" s="186">
        <v>0.19</v>
      </c>
      <c r="C58" s="186">
        <v>0.13</v>
      </c>
      <c r="D58" s="189">
        <f t="shared" si="11"/>
        <v>0.06</v>
      </c>
      <c r="E58" s="186">
        <v>0.19</v>
      </c>
      <c r="F58" s="186">
        <v>0.13</v>
      </c>
      <c r="G58" s="189">
        <f t="shared" si="0"/>
        <v>0.06</v>
      </c>
      <c r="H58" s="186">
        <v>0.15</v>
      </c>
      <c r="I58" s="186">
        <v>0.13</v>
      </c>
      <c r="J58" s="189">
        <f t="shared" si="1"/>
        <v>1.999999999999999E-2</v>
      </c>
      <c r="K58" s="186">
        <v>0.16</v>
      </c>
      <c r="L58" s="186">
        <v>0.13</v>
      </c>
      <c r="M58" s="189">
        <f t="shared" si="2"/>
        <v>0.03</v>
      </c>
      <c r="N58" s="186">
        <v>0.19</v>
      </c>
      <c r="O58" s="186">
        <v>0.13</v>
      </c>
      <c r="P58" s="189">
        <f t="shared" si="3"/>
        <v>0.06</v>
      </c>
      <c r="Q58" s="186">
        <v>0.3</v>
      </c>
      <c r="R58" s="186">
        <v>0.13</v>
      </c>
      <c r="S58" s="189">
        <f t="shared" si="4"/>
        <v>0.16999999999999998</v>
      </c>
      <c r="T58" s="186">
        <v>0.28999999999999998</v>
      </c>
      <c r="U58" s="186">
        <v>0.13</v>
      </c>
      <c r="V58" s="189">
        <f t="shared" si="5"/>
        <v>0.15999999999999998</v>
      </c>
      <c r="W58" s="186">
        <v>0.24</v>
      </c>
      <c r="X58" s="186">
        <v>0.13</v>
      </c>
      <c r="Y58" s="189">
        <f t="shared" si="6"/>
        <v>0.10999999999999999</v>
      </c>
      <c r="Z58" s="186">
        <v>0.24</v>
      </c>
      <c r="AA58" s="186">
        <v>0.13</v>
      </c>
      <c r="AB58" s="189">
        <f t="shared" si="7"/>
        <v>0.10999999999999999</v>
      </c>
      <c r="AC58" s="186">
        <v>0.33</v>
      </c>
      <c r="AD58" s="186">
        <v>0.13</v>
      </c>
      <c r="AE58" s="189">
        <f t="shared" si="8"/>
        <v>0.2</v>
      </c>
      <c r="AF58" s="5">
        <f t="shared" si="12"/>
        <v>9.8000000000000004E-2</v>
      </c>
      <c r="AG58" s="96">
        <v>143.08999999999997</v>
      </c>
      <c r="AH58" s="186">
        <f t="shared" si="9"/>
        <v>1.1322011163919204E-3</v>
      </c>
      <c r="AI58" s="134">
        <f t="shared" si="10"/>
        <v>1.1095570940640821E-4</v>
      </c>
      <c r="AJ58">
        <v>170.2</v>
      </c>
      <c r="AK58" s="96">
        <v>0.25</v>
      </c>
      <c r="AL58" s="96">
        <v>31.72</v>
      </c>
    </row>
    <row r="59" spans="1:38">
      <c r="A59" t="s">
        <v>3466</v>
      </c>
      <c r="B59" s="186">
        <v>0.35</v>
      </c>
      <c r="C59" s="186">
        <v>0.13</v>
      </c>
      <c r="D59" s="189">
        <f t="shared" si="11"/>
        <v>0.21999999999999997</v>
      </c>
      <c r="E59" s="186">
        <v>0.21</v>
      </c>
      <c r="F59" s="186">
        <v>0.13</v>
      </c>
      <c r="G59" s="189">
        <f t="shared" si="0"/>
        <v>7.9999999999999988E-2</v>
      </c>
      <c r="H59" s="186">
        <v>0.15</v>
      </c>
      <c r="I59" s="186">
        <v>0.13</v>
      </c>
      <c r="J59" s="189">
        <f t="shared" si="1"/>
        <v>1.999999999999999E-2</v>
      </c>
      <c r="K59" s="186">
        <v>0.11</v>
      </c>
      <c r="L59" s="186">
        <v>0.13</v>
      </c>
      <c r="M59" s="189">
        <f t="shared" si="2"/>
        <v>-2.0000000000000004E-2</v>
      </c>
      <c r="N59" s="186">
        <v>0.11</v>
      </c>
      <c r="O59" s="186">
        <v>0.13</v>
      </c>
      <c r="P59" s="189">
        <f t="shared" si="3"/>
        <v>-2.0000000000000004E-2</v>
      </c>
      <c r="Q59" s="186">
        <v>0.17</v>
      </c>
      <c r="R59" s="186">
        <v>0.13</v>
      </c>
      <c r="S59" s="189">
        <f t="shared" si="4"/>
        <v>4.0000000000000008E-2</v>
      </c>
      <c r="T59" s="186">
        <v>0.27</v>
      </c>
      <c r="U59" s="186">
        <v>0.13</v>
      </c>
      <c r="V59" s="189">
        <f t="shared" si="5"/>
        <v>0.14000000000000001</v>
      </c>
      <c r="W59" s="186">
        <v>0.3</v>
      </c>
      <c r="X59" s="186">
        <v>0.13</v>
      </c>
      <c r="Y59" s="189">
        <f t="shared" si="6"/>
        <v>0.16999999999999998</v>
      </c>
      <c r="Z59" s="186">
        <v>0.27</v>
      </c>
      <c r="AA59" s="186">
        <v>0.13</v>
      </c>
      <c r="AB59" s="189">
        <f t="shared" si="7"/>
        <v>0.14000000000000001</v>
      </c>
      <c r="AC59" s="186">
        <v>0.2</v>
      </c>
      <c r="AD59" s="186">
        <v>0.13</v>
      </c>
      <c r="AE59" s="189">
        <f t="shared" si="8"/>
        <v>7.0000000000000007E-2</v>
      </c>
      <c r="AF59" s="5">
        <f t="shared" si="12"/>
        <v>8.3999999999999991E-2</v>
      </c>
      <c r="AG59" s="96">
        <v>170.72</v>
      </c>
      <c r="AH59" s="186">
        <f t="shared" si="9"/>
        <v>1.3508237793726234E-3</v>
      </c>
      <c r="AI59" s="134">
        <f t="shared" si="10"/>
        <v>1.1346919746730036E-4</v>
      </c>
      <c r="AJ59">
        <v>203.19</v>
      </c>
      <c r="AK59" s="96">
        <v>0.01</v>
      </c>
      <c r="AL59" s="96" t="s">
        <v>13</v>
      </c>
    </row>
    <row r="60" spans="1:38">
      <c r="A60" t="s">
        <v>3467</v>
      </c>
      <c r="B60" s="186">
        <v>0.31</v>
      </c>
      <c r="C60" s="186">
        <v>0.13</v>
      </c>
      <c r="D60" s="189">
        <f t="shared" si="11"/>
        <v>0.18</v>
      </c>
      <c r="E60" s="186">
        <v>0.32</v>
      </c>
      <c r="F60" s="186">
        <v>0.13</v>
      </c>
      <c r="G60" s="189">
        <f t="shared" si="0"/>
        <v>0.19</v>
      </c>
      <c r="H60" s="186">
        <v>0.12</v>
      </c>
      <c r="I60" s="186">
        <v>0.13</v>
      </c>
      <c r="J60" s="189">
        <f t="shared" si="1"/>
        <v>-1.0000000000000009E-2</v>
      </c>
      <c r="K60" s="186">
        <v>0.12</v>
      </c>
      <c r="L60" s="186">
        <v>0.13</v>
      </c>
      <c r="M60" s="189">
        <f t="shared" si="2"/>
        <v>-1.0000000000000009E-2</v>
      </c>
      <c r="N60" s="186">
        <v>0.16</v>
      </c>
      <c r="O60" s="186">
        <v>0.13</v>
      </c>
      <c r="P60" s="189">
        <f t="shared" si="3"/>
        <v>0.03</v>
      </c>
      <c r="Q60" s="186">
        <v>0.11</v>
      </c>
      <c r="R60" s="186">
        <v>0.13</v>
      </c>
      <c r="S60" s="189">
        <f t="shared" si="4"/>
        <v>-2.0000000000000004E-2</v>
      </c>
      <c r="T60" s="186">
        <v>-0.01</v>
      </c>
      <c r="U60" s="186">
        <v>0.13</v>
      </c>
      <c r="V60" s="189">
        <f t="shared" si="5"/>
        <v>-0.14000000000000001</v>
      </c>
      <c r="W60" s="186">
        <v>7.0000000000000007E-2</v>
      </c>
      <c r="X60" s="186">
        <v>0.13</v>
      </c>
      <c r="Y60" s="189">
        <f t="shared" si="6"/>
        <v>-0.06</v>
      </c>
      <c r="Z60" s="186">
        <v>0.21</v>
      </c>
      <c r="AA60" s="186">
        <v>0.13</v>
      </c>
      <c r="AB60" s="189">
        <f t="shared" si="7"/>
        <v>7.9999999999999988E-2</v>
      </c>
      <c r="AC60" s="186">
        <v>0.77</v>
      </c>
      <c r="AD60" s="186">
        <v>0.13</v>
      </c>
      <c r="AE60" s="189">
        <f t="shared" si="8"/>
        <v>0.64</v>
      </c>
      <c r="AF60" s="5">
        <f t="shared" si="12"/>
        <v>8.7999999999999995E-2</v>
      </c>
      <c r="AG60" s="96">
        <v>209.18</v>
      </c>
      <c r="AH60" s="186">
        <f t="shared" si="9"/>
        <v>1.655138930231756E-3</v>
      </c>
      <c r="AI60" s="134">
        <f t="shared" si="10"/>
        <v>1.4565222586039451E-4</v>
      </c>
      <c r="AJ60">
        <v>226.15</v>
      </c>
      <c r="AK60" s="96">
        <v>0.38</v>
      </c>
      <c r="AL60" s="96">
        <v>28.49</v>
      </c>
    </row>
    <row r="61" spans="1:38">
      <c r="A61" t="s">
        <v>3468</v>
      </c>
      <c r="B61" s="186">
        <v>0.16</v>
      </c>
      <c r="C61" s="186">
        <v>0.13</v>
      </c>
      <c r="D61" s="189">
        <f t="shared" si="11"/>
        <v>0.03</v>
      </c>
      <c r="E61" s="186">
        <v>0.15</v>
      </c>
      <c r="F61" s="186">
        <v>0.13</v>
      </c>
      <c r="G61" s="189">
        <f t="shared" si="0"/>
        <v>1.999999999999999E-2</v>
      </c>
      <c r="H61" s="186">
        <v>0.12</v>
      </c>
      <c r="I61" s="186">
        <v>0.13</v>
      </c>
      <c r="J61" s="189">
        <f t="shared" si="1"/>
        <v>-1.0000000000000009E-2</v>
      </c>
      <c r="K61" s="186">
        <v>0.05</v>
      </c>
      <c r="L61" s="186">
        <v>0.13</v>
      </c>
      <c r="M61" s="189">
        <f t="shared" si="2"/>
        <v>-0.08</v>
      </c>
      <c r="N61" s="186">
        <v>-0.04</v>
      </c>
      <c r="O61" s="186">
        <v>0.13</v>
      </c>
      <c r="P61" s="189">
        <f t="shared" si="3"/>
        <v>-0.17</v>
      </c>
      <c r="Q61" s="186">
        <v>0.16</v>
      </c>
      <c r="R61" s="186">
        <v>0.13</v>
      </c>
      <c r="S61" s="189">
        <f t="shared" si="4"/>
        <v>0.03</v>
      </c>
      <c r="T61" s="186">
        <v>0.11</v>
      </c>
      <c r="U61" s="186">
        <v>0.13</v>
      </c>
      <c r="V61" s="189">
        <f t="shared" si="5"/>
        <v>-2.0000000000000004E-2</v>
      </c>
      <c r="W61" s="186">
        <v>0</v>
      </c>
      <c r="X61" s="186">
        <v>0.13</v>
      </c>
      <c r="Y61" s="189">
        <f t="shared" si="6"/>
        <v>-0.13</v>
      </c>
      <c r="Z61" s="186">
        <v>0</v>
      </c>
      <c r="AA61" s="186">
        <v>0.13</v>
      </c>
      <c r="AB61" s="189">
        <f t="shared" si="7"/>
        <v>-0.13</v>
      </c>
      <c r="AC61" s="186">
        <v>7.0000000000000007E-2</v>
      </c>
      <c r="AD61" s="186">
        <v>0.13</v>
      </c>
      <c r="AE61" s="189">
        <f t="shared" si="8"/>
        <v>-0.06</v>
      </c>
      <c r="AF61" s="5">
        <f t="shared" si="12"/>
        <v>-5.2000000000000005E-2</v>
      </c>
      <c r="AG61" s="96">
        <v>333.06</v>
      </c>
      <c r="AH61" s="186">
        <f t="shared" si="9"/>
        <v>2.6353407214025652E-3</v>
      </c>
      <c r="AI61" s="134">
        <f t="shared" si="10"/>
        <v>-1.3703771751293341E-4</v>
      </c>
      <c r="AJ61">
        <v>468.85</v>
      </c>
      <c r="AK61" s="96">
        <v>0.12</v>
      </c>
      <c r="AL61" s="96">
        <v>0.92</v>
      </c>
    </row>
    <row r="62" spans="1:38">
      <c r="A62" t="s">
        <v>3469</v>
      </c>
      <c r="B62" s="186" t="s">
        <v>13</v>
      </c>
      <c r="C62" s="186">
        <v>0.13</v>
      </c>
      <c r="D62" s="189" t="s">
        <v>13</v>
      </c>
      <c r="E62" s="186" t="s">
        <v>13</v>
      </c>
      <c r="F62" s="186">
        <v>0.13</v>
      </c>
      <c r="G62" s="189" t="s">
        <v>13</v>
      </c>
      <c r="H62" s="186">
        <v>-0.7429</v>
      </c>
      <c r="I62" s="186">
        <v>0.13</v>
      </c>
      <c r="J62" s="189">
        <f t="shared" si="1"/>
        <v>-0.87290000000000001</v>
      </c>
      <c r="K62" s="186">
        <v>5.5599999999999997E-2</v>
      </c>
      <c r="L62" s="186">
        <v>0.13</v>
      </c>
      <c r="M62" s="189">
        <f t="shared" si="2"/>
        <v>-7.4400000000000008E-2</v>
      </c>
      <c r="N62" s="186">
        <v>0.66669999999999996</v>
      </c>
      <c r="O62" s="186">
        <v>0.13</v>
      </c>
      <c r="P62" s="189">
        <f t="shared" si="3"/>
        <v>0.53669999999999995</v>
      </c>
      <c r="Q62" s="186">
        <v>0.57140000000000002</v>
      </c>
      <c r="R62" s="186">
        <v>0.13</v>
      </c>
      <c r="S62" s="189">
        <f t="shared" si="4"/>
        <v>0.44140000000000001</v>
      </c>
      <c r="T62" s="186">
        <v>-0.36359999999999998</v>
      </c>
      <c r="U62" s="186">
        <v>0.13</v>
      </c>
      <c r="V62" s="189">
        <f t="shared" si="5"/>
        <v>-0.49359999999999998</v>
      </c>
      <c r="W62" s="186">
        <v>9.5200000000000007E-2</v>
      </c>
      <c r="X62" s="186">
        <v>0.13</v>
      </c>
      <c r="Y62" s="189">
        <f t="shared" si="6"/>
        <v>-3.4799999999999998E-2</v>
      </c>
      <c r="Z62" s="186">
        <v>0.42859999999999998</v>
      </c>
      <c r="AA62" s="186">
        <v>0.13</v>
      </c>
      <c r="AB62" s="189">
        <f t="shared" si="7"/>
        <v>0.29859999999999998</v>
      </c>
      <c r="AC62" s="186">
        <v>2.3900000000000001E-2</v>
      </c>
      <c r="AD62" s="186">
        <v>0.13</v>
      </c>
      <c r="AE62" s="189">
        <f t="shared" si="8"/>
        <v>-0.1061</v>
      </c>
      <c r="AF62" s="5">
        <f t="shared" si="12"/>
        <v>-3.8137500000000005E-2</v>
      </c>
      <c r="AG62" s="96">
        <v>18.470000000000002</v>
      </c>
      <c r="AH62" s="186">
        <f t="shared" si="9"/>
        <v>1.4614406750827294E-4</v>
      </c>
      <c r="AI62" s="134">
        <f t="shared" si="10"/>
        <v>-5.5735693745967597E-6</v>
      </c>
      <c r="AJ62">
        <v>22.76</v>
      </c>
      <c r="AK62" s="96">
        <v>0</v>
      </c>
      <c r="AL62" s="96" t="s">
        <v>13</v>
      </c>
    </row>
    <row r="63" spans="1:38">
      <c r="A63" t="s">
        <v>3470</v>
      </c>
      <c r="B63" s="186" t="s">
        <v>13</v>
      </c>
      <c r="C63" s="186">
        <v>0.13</v>
      </c>
      <c r="D63" s="189" t="s">
        <v>13</v>
      </c>
      <c r="E63" s="186">
        <v>0.11</v>
      </c>
      <c r="F63" s="186">
        <v>0.13</v>
      </c>
      <c r="G63" s="189">
        <f t="shared" si="0"/>
        <v>-2.0000000000000004E-2</v>
      </c>
      <c r="H63" s="186">
        <v>0.17</v>
      </c>
      <c r="I63" s="186">
        <v>0.13</v>
      </c>
      <c r="J63" s="189">
        <f t="shared" si="1"/>
        <v>4.0000000000000008E-2</v>
      </c>
      <c r="K63" s="186">
        <v>0.16</v>
      </c>
      <c r="L63" s="186">
        <v>0.13</v>
      </c>
      <c r="M63" s="189">
        <f t="shared" si="2"/>
        <v>0.03</v>
      </c>
      <c r="N63" s="186">
        <v>0.19</v>
      </c>
      <c r="O63" s="186">
        <v>0.13</v>
      </c>
      <c r="P63" s="189">
        <f t="shared" si="3"/>
        <v>0.06</v>
      </c>
      <c r="Q63" s="186">
        <v>0.23</v>
      </c>
      <c r="R63" s="186">
        <v>0.13</v>
      </c>
      <c r="S63" s="189">
        <f t="shared" si="4"/>
        <v>0.1</v>
      </c>
      <c r="T63" s="186">
        <v>0.21</v>
      </c>
      <c r="U63" s="186">
        <v>0.13</v>
      </c>
      <c r="V63" s="189">
        <f t="shared" si="5"/>
        <v>7.9999999999999988E-2</v>
      </c>
      <c r="W63" s="186">
        <v>0.25</v>
      </c>
      <c r="X63" s="186">
        <v>0.13</v>
      </c>
      <c r="Y63" s="189">
        <f t="shared" si="6"/>
        <v>0.12</v>
      </c>
      <c r="Z63" s="186">
        <v>0.22</v>
      </c>
      <c r="AA63" s="186">
        <v>0.13</v>
      </c>
      <c r="AB63" s="189">
        <f t="shared" si="7"/>
        <v>0.09</v>
      </c>
      <c r="AC63" s="186">
        <v>0.19</v>
      </c>
      <c r="AD63" s="186">
        <v>0.13</v>
      </c>
      <c r="AE63" s="189">
        <f t="shared" si="8"/>
        <v>0.06</v>
      </c>
      <c r="AF63" s="5">
        <f t="shared" si="12"/>
        <v>6.2222222222222227E-2</v>
      </c>
      <c r="AG63" s="96">
        <v>315.95</v>
      </c>
      <c r="AH63" s="186">
        <f t="shared" si="9"/>
        <v>2.4999576680692381E-3</v>
      </c>
      <c r="AI63" s="134">
        <f t="shared" si="10"/>
        <v>1.5555292156875262E-4</v>
      </c>
      <c r="AJ63">
        <v>369.67</v>
      </c>
      <c r="AK63" s="96">
        <v>0.12</v>
      </c>
      <c r="AL63" s="96" t="s">
        <v>13</v>
      </c>
    </row>
    <row r="64" spans="1:38">
      <c r="A64" t="s">
        <v>3471</v>
      </c>
      <c r="B64" s="186">
        <v>0.01</v>
      </c>
      <c r="C64" s="186">
        <v>0.13</v>
      </c>
      <c r="D64" s="189">
        <f t="shared" si="11"/>
        <v>-0.12000000000000001</v>
      </c>
      <c r="E64" s="186">
        <v>0.16</v>
      </c>
      <c r="F64" s="186">
        <v>0.13</v>
      </c>
      <c r="G64" s="189">
        <f t="shared" si="0"/>
        <v>0.03</v>
      </c>
      <c r="H64" s="186">
        <v>0.23</v>
      </c>
      <c r="I64" s="186">
        <v>0.13</v>
      </c>
      <c r="J64" s="189">
        <f t="shared" si="1"/>
        <v>0.1</v>
      </c>
      <c r="K64" s="186">
        <v>0.13</v>
      </c>
      <c r="L64" s="186">
        <v>0.13</v>
      </c>
      <c r="M64" s="189">
        <f t="shared" si="2"/>
        <v>0</v>
      </c>
      <c r="N64" s="186">
        <v>0.14000000000000001</v>
      </c>
      <c r="O64" s="186">
        <v>0.13</v>
      </c>
      <c r="P64" s="189">
        <f t="shared" si="3"/>
        <v>1.0000000000000009E-2</v>
      </c>
      <c r="Q64" s="186">
        <v>0.09</v>
      </c>
      <c r="R64" s="186">
        <v>0.13</v>
      </c>
      <c r="S64" s="189">
        <f t="shared" si="4"/>
        <v>-4.0000000000000008E-2</v>
      </c>
      <c r="T64" s="186">
        <v>0.13</v>
      </c>
      <c r="U64" s="186">
        <v>0.13</v>
      </c>
      <c r="V64" s="189">
        <f t="shared" si="5"/>
        <v>0</v>
      </c>
      <c r="W64" s="186">
        <v>0.12</v>
      </c>
      <c r="X64" s="186">
        <v>0.13</v>
      </c>
      <c r="Y64" s="189">
        <f t="shared" si="6"/>
        <v>-1.0000000000000009E-2</v>
      </c>
      <c r="Z64" s="186">
        <v>0.11</v>
      </c>
      <c r="AA64" s="186">
        <v>0.13</v>
      </c>
      <c r="AB64" s="189">
        <f t="shared" si="7"/>
        <v>-2.0000000000000004E-2</v>
      </c>
      <c r="AC64" s="186">
        <v>0.1</v>
      </c>
      <c r="AD64" s="186">
        <v>0.13</v>
      </c>
      <c r="AE64" s="189">
        <f t="shared" si="8"/>
        <v>-0.03</v>
      </c>
      <c r="AF64" s="5">
        <f t="shared" si="12"/>
        <v>-8.0000000000000019E-3</v>
      </c>
      <c r="AG64" s="96">
        <v>348.73</v>
      </c>
      <c r="AH64" s="186">
        <f t="shared" si="9"/>
        <v>2.7593297597271263E-3</v>
      </c>
      <c r="AI64" s="134">
        <f t="shared" si="10"/>
        <v>-2.2074638077817016E-5</v>
      </c>
      <c r="AJ64">
        <v>402.28</v>
      </c>
      <c r="AK64" s="96">
        <v>0.6</v>
      </c>
      <c r="AL64" s="96">
        <v>17.23</v>
      </c>
    </row>
    <row r="65" spans="1:38">
      <c r="A65" t="s">
        <v>3472</v>
      </c>
      <c r="B65" s="186">
        <v>0.14000000000000001</v>
      </c>
      <c r="C65" s="186">
        <v>0.13</v>
      </c>
      <c r="D65" s="189">
        <f t="shared" si="11"/>
        <v>1.0000000000000009E-2</v>
      </c>
      <c r="E65" s="186">
        <v>0.17</v>
      </c>
      <c r="F65" s="186">
        <v>0.13</v>
      </c>
      <c r="G65" s="189">
        <f t="shared" si="0"/>
        <v>4.0000000000000008E-2</v>
      </c>
      <c r="H65" s="186">
        <v>0.23</v>
      </c>
      <c r="I65" s="186">
        <v>0.13</v>
      </c>
      <c r="J65" s="189">
        <f t="shared" si="1"/>
        <v>0.1</v>
      </c>
      <c r="K65" s="186">
        <v>0.19</v>
      </c>
      <c r="L65" s="186">
        <v>0.13</v>
      </c>
      <c r="M65" s="189">
        <f t="shared" si="2"/>
        <v>0.06</v>
      </c>
      <c r="N65" s="186">
        <v>0.16</v>
      </c>
      <c r="O65" s="186">
        <v>0.13</v>
      </c>
      <c r="P65" s="189">
        <f t="shared" si="3"/>
        <v>0.03</v>
      </c>
      <c r="Q65" s="186">
        <v>0.1</v>
      </c>
      <c r="R65" s="186">
        <v>0.13</v>
      </c>
      <c r="S65" s="189">
        <f t="shared" si="4"/>
        <v>-0.03</v>
      </c>
      <c r="T65" s="186">
        <v>0.13</v>
      </c>
      <c r="U65" s="186">
        <v>0.13</v>
      </c>
      <c r="V65" s="189">
        <f t="shared" si="5"/>
        <v>0</v>
      </c>
      <c r="W65" s="186">
        <v>0.19</v>
      </c>
      <c r="X65" s="186">
        <v>0.13</v>
      </c>
      <c r="Y65" s="189">
        <f t="shared" si="6"/>
        <v>0.06</v>
      </c>
      <c r="Z65" s="186">
        <v>0.18</v>
      </c>
      <c r="AA65" s="186">
        <v>0.13</v>
      </c>
      <c r="AB65" s="189">
        <f t="shared" si="7"/>
        <v>4.9999999999999989E-2</v>
      </c>
      <c r="AC65" s="186">
        <v>0.16</v>
      </c>
      <c r="AD65" s="186">
        <v>0.13</v>
      </c>
      <c r="AE65" s="189">
        <f t="shared" si="8"/>
        <v>0.03</v>
      </c>
      <c r="AF65" s="5">
        <f t="shared" si="12"/>
        <v>3.4999999999999996E-2</v>
      </c>
      <c r="AG65" s="96">
        <v>849.96</v>
      </c>
      <c r="AH65" s="186">
        <f t="shared" si="9"/>
        <v>6.7253173589242911E-3</v>
      </c>
      <c r="AI65" s="134">
        <f t="shared" si="10"/>
        <v>2.3538610756235017E-4</v>
      </c>
      <c r="AJ65">
        <v>1000.69</v>
      </c>
      <c r="AK65" s="96">
        <v>1.23</v>
      </c>
      <c r="AL65" s="96">
        <v>4.87</v>
      </c>
    </row>
    <row r="66" spans="1:38">
      <c r="A66" t="s">
        <v>3473</v>
      </c>
      <c r="B66" s="186">
        <v>0.37</v>
      </c>
      <c r="C66" s="186">
        <v>0.13</v>
      </c>
      <c r="D66" s="189">
        <f t="shared" si="11"/>
        <v>0.24</v>
      </c>
      <c r="E66" s="186">
        <v>0.35</v>
      </c>
      <c r="F66" s="186">
        <v>0.13</v>
      </c>
      <c r="G66" s="189">
        <f t="shared" si="0"/>
        <v>0.21999999999999997</v>
      </c>
      <c r="H66" s="186">
        <v>0.25</v>
      </c>
      <c r="I66" s="186">
        <v>0.13</v>
      </c>
      <c r="J66" s="189">
        <f t="shared" si="1"/>
        <v>0.12</v>
      </c>
      <c r="K66" s="186">
        <v>0.19</v>
      </c>
      <c r="L66" s="186">
        <v>0.13</v>
      </c>
      <c r="M66" s="189">
        <f t="shared" si="2"/>
        <v>0.06</v>
      </c>
      <c r="N66" s="186">
        <v>0.17</v>
      </c>
      <c r="O66" s="186">
        <v>0.13</v>
      </c>
      <c r="P66" s="189">
        <f t="shared" si="3"/>
        <v>4.0000000000000008E-2</v>
      </c>
      <c r="Q66" s="186">
        <v>0.2</v>
      </c>
      <c r="R66" s="186">
        <v>0.13</v>
      </c>
      <c r="S66" s="189">
        <f t="shared" si="4"/>
        <v>7.0000000000000007E-2</v>
      </c>
      <c r="T66" s="186">
        <v>0.23</v>
      </c>
      <c r="U66" s="186">
        <v>0.13</v>
      </c>
      <c r="V66" s="189">
        <f t="shared" si="5"/>
        <v>0.1</v>
      </c>
      <c r="W66" s="186">
        <v>0.13</v>
      </c>
      <c r="X66" s="186">
        <v>0.13</v>
      </c>
      <c r="Y66" s="189">
        <f t="shared" si="6"/>
        <v>0</v>
      </c>
      <c r="Z66" s="186">
        <v>0.12</v>
      </c>
      <c r="AA66" s="186">
        <v>0.13</v>
      </c>
      <c r="AB66" s="189">
        <f t="shared" si="7"/>
        <v>-1.0000000000000009E-2</v>
      </c>
      <c r="AC66" s="186">
        <v>0.1</v>
      </c>
      <c r="AD66" s="186">
        <v>0.13</v>
      </c>
      <c r="AE66" s="189">
        <f t="shared" si="8"/>
        <v>-0.03</v>
      </c>
      <c r="AF66" s="5">
        <f t="shared" si="12"/>
        <v>8.0999999999999989E-2</v>
      </c>
      <c r="AG66" s="96">
        <v>272.06</v>
      </c>
      <c r="AH66" s="186">
        <f t="shared" si="9"/>
        <v>2.1526775856145499E-3</v>
      </c>
      <c r="AI66" s="134">
        <f t="shared" si="10"/>
        <v>1.7436688443477852E-4</v>
      </c>
      <c r="AJ66">
        <v>322.08</v>
      </c>
      <c r="AK66" s="96">
        <v>0.01</v>
      </c>
      <c r="AL66" s="96">
        <v>6.68</v>
      </c>
    </row>
    <row r="67" spans="1:38">
      <c r="A67" t="s">
        <v>3474</v>
      </c>
      <c r="B67" s="186">
        <v>0.24</v>
      </c>
      <c r="C67" s="186">
        <v>0.13</v>
      </c>
      <c r="D67" s="189">
        <f t="shared" si="11"/>
        <v>0.10999999999999999</v>
      </c>
      <c r="E67" s="186">
        <v>0.23</v>
      </c>
      <c r="F67" s="186">
        <v>0.13</v>
      </c>
      <c r="G67" s="189">
        <f t="shared" si="0"/>
        <v>0.1</v>
      </c>
      <c r="H67" s="186">
        <v>0.22</v>
      </c>
      <c r="I67" s="186">
        <v>0.13</v>
      </c>
      <c r="J67" s="189">
        <f t="shared" si="1"/>
        <v>0.09</v>
      </c>
      <c r="K67" s="186">
        <v>0.13</v>
      </c>
      <c r="L67" s="186">
        <v>0.13</v>
      </c>
      <c r="M67" s="189">
        <f t="shared" si="2"/>
        <v>0</v>
      </c>
      <c r="N67" s="186">
        <v>0.11</v>
      </c>
      <c r="O67" s="186">
        <v>0.13</v>
      </c>
      <c r="P67" s="189">
        <f t="shared" si="3"/>
        <v>-2.0000000000000004E-2</v>
      </c>
      <c r="Q67" s="186">
        <v>0.13</v>
      </c>
      <c r="R67" s="186">
        <v>0.13</v>
      </c>
      <c r="S67" s="189">
        <f t="shared" si="4"/>
        <v>0</v>
      </c>
      <c r="T67" s="186">
        <v>0.14000000000000001</v>
      </c>
      <c r="U67" s="186">
        <v>0.13</v>
      </c>
      <c r="V67" s="189">
        <f t="shared" si="5"/>
        <v>1.0000000000000009E-2</v>
      </c>
      <c r="W67" s="186">
        <v>0.09</v>
      </c>
      <c r="X67" s="186">
        <v>0.13</v>
      </c>
      <c r="Y67" s="189">
        <f t="shared" si="6"/>
        <v>-4.0000000000000008E-2</v>
      </c>
      <c r="Z67" s="186">
        <v>0.09</v>
      </c>
      <c r="AA67" s="186">
        <v>0.13</v>
      </c>
      <c r="AB67" s="189">
        <f t="shared" si="7"/>
        <v>-4.0000000000000008E-2</v>
      </c>
      <c r="AC67" s="186">
        <v>0.14000000000000001</v>
      </c>
      <c r="AD67" s="186">
        <v>0.13</v>
      </c>
      <c r="AE67" s="189">
        <f t="shared" si="8"/>
        <v>1.0000000000000009E-2</v>
      </c>
      <c r="AF67" s="5">
        <f t="shared" si="12"/>
        <v>2.1999999999999999E-2</v>
      </c>
      <c r="AG67" s="96">
        <v>347.04</v>
      </c>
      <c r="AH67" s="186">
        <f t="shared" si="9"/>
        <v>2.7459576171126711E-3</v>
      </c>
      <c r="AI67" s="134">
        <f t="shared" si="10"/>
        <v>6.0411067576478763E-5</v>
      </c>
      <c r="AJ67">
        <v>442.81</v>
      </c>
      <c r="AK67" s="96">
        <v>0.1</v>
      </c>
      <c r="AL67" s="96">
        <v>12.41</v>
      </c>
    </row>
    <row r="68" spans="1:38">
      <c r="A68" t="s">
        <v>3475</v>
      </c>
      <c r="B68" s="186">
        <v>-0.03</v>
      </c>
      <c r="C68" s="186">
        <v>0.13</v>
      </c>
      <c r="D68" s="189">
        <f t="shared" si="11"/>
        <v>-0.16</v>
      </c>
      <c r="E68" s="186">
        <v>0.22</v>
      </c>
      <c r="F68" s="186">
        <v>0.13</v>
      </c>
      <c r="G68" s="189">
        <f t="shared" ref="G68:G131" si="13">E68-F68</f>
        <v>0.09</v>
      </c>
      <c r="H68" s="186">
        <v>0.19</v>
      </c>
      <c r="I68" s="186">
        <v>0.13</v>
      </c>
      <c r="J68" s="189">
        <f t="shared" ref="J68:J131" si="14">H68-I68</f>
        <v>0.06</v>
      </c>
      <c r="K68" s="186">
        <v>0.06</v>
      </c>
      <c r="L68" s="186">
        <v>0.13</v>
      </c>
      <c r="M68" s="189">
        <f t="shared" ref="M68:M131" si="15">K68-L68</f>
        <v>-7.0000000000000007E-2</v>
      </c>
      <c r="N68" s="186">
        <v>-0.09</v>
      </c>
      <c r="O68" s="186">
        <v>0.13</v>
      </c>
      <c r="P68" s="189">
        <f t="shared" ref="P68:P131" si="16">N68-O68</f>
        <v>-0.22</v>
      </c>
      <c r="Q68" s="186">
        <v>-0.16</v>
      </c>
      <c r="R68" s="186">
        <v>0.13</v>
      </c>
      <c r="S68" s="189">
        <f t="shared" ref="S68:S131" si="17">Q68-R68</f>
        <v>-0.29000000000000004</v>
      </c>
      <c r="T68" s="186">
        <v>-0.1</v>
      </c>
      <c r="U68" s="186">
        <v>0.13</v>
      </c>
      <c r="V68" s="189">
        <f t="shared" ref="V68:V131" si="18">T68-U68</f>
        <v>-0.23</v>
      </c>
      <c r="W68" s="186">
        <v>0.03</v>
      </c>
      <c r="X68" s="186">
        <v>0.13</v>
      </c>
      <c r="Y68" s="189">
        <f t="shared" ref="Y68:Y131" si="19">W68-X68</f>
        <v>-0.1</v>
      </c>
      <c r="Z68" s="186">
        <v>0.26</v>
      </c>
      <c r="AA68" s="186">
        <v>0.13</v>
      </c>
      <c r="AB68" s="189">
        <f t="shared" ref="AB68:AB131" si="20">Z68-AA68</f>
        <v>0.13</v>
      </c>
      <c r="AC68" s="186">
        <v>0.43</v>
      </c>
      <c r="AD68" s="186">
        <v>0.13</v>
      </c>
      <c r="AE68" s="189">
        <f t="shared" ref="AE68:AE131" si="21">AC68-AD68</f>
        <v>0.3</v>
      </c>
      <c r="AF68" s="5">
        <f t="shared" si="12"/>
        <v>-4.9000000000000002E-2</v>
      </c>
      <c r="AG68" s="96">
        <v>239.04</v>
      </c>
      <c r="AH68" s="186">
        <f t="shared" ref="AH68:AH131" si="22">AG68/$AG$163</f>
        <v>1.8914064914552007E-3</v>
      </c>
      <c r="AI68" s="134">
        <f t="shared" ref="AI68:AI131" si="23">AH68*AF68</f>
        <v>-9.2678918081304836E-5</v>
      </c>
      <c r="AJ68">
        <v>386.75</v>
      </c>
      <c r="AK68" s="96">
        <v>0.01</v>
      </c>
      <c r="AL68" s="96">
        <v>2.68</v>
      </c>
    </row>
    <row r="69" spans="1:38">
      <c r="A69" t="s">
        <v>3476</v>
      </c>
      <c r="B69" s="186">
        <v>1.5E-3</v>
      </c>
      <c r="C69" s="186">
        <v>0.13</v>
      </c>
      <c r="D69" s="189">
        <f t="shared" ref="D69:D132" si="24">B69-C69</f>
        <v>-0.1285</v>
      </c>
      <c r="E69" s="186">
        <v>2.12E-2</v>
      </c>
      <c r="F69" s="186">
        <v>0.13</v>
      </c>
      <c r="G69" s="189">
        <f t="shared" si="13"/>
        <v>-0.10880000000000001</v>
      </c>
      <c r="H69" s="186">
        <v>-2.0000000000000001E-4</v>
      </c>
      <c r="I69" s="186">
        <v>0.13</v>
      </c>
      <c r="J69" s="189">
        <f t="shared" si="14"/>
        <v>-0.13020000000000001</v>
      </c>
      <c r="K69" s="186">
        <v>-2.86E-2</v>
      </c>
      <c r="L69" s="186">
        <v>0.13</v>
      </c>
      <c r="M69" s="189">
        <f t="shared" si="15"/>
        <v>-0.15860000000000002</v>
      </c>
      <c r="N69" s="186">
        <v>-1.7999999999999999E-2</v>
      </c>
      <c r="O69" s="186">
        <v>0.13</v>
      </c>
      <c r="P69" s="189">
        <f t="shared" si="16"/>
        <v>-0.14799999999999999</v>
      </c>
      <c r="Q69" s="186">
        <v>7.8799999999999995E-2</v>
      </c>
      <c r="R69" s="186">
        <v>0.13</v>
      </c>
      <c r="S69" s="189">
        <f t="shared" si="17"/>
        <v>-5.1200000000000009E-2</v>
      </c>
      <c r="T69" s="186">
        <v>-4.8099999999999997E-2</v>
      </c>
      <c r="U69" s="186">
        <v>0.13</v>
      </c>
      <c r="V69" s="189">
        <f t="shared" si="18"/>
        <v>-0.17810000000000001</v>
      </c>
      <c r="W69" s="186">
        <v>2.58E-2</v>
      </c>
      <c r="X69" s="186">
        <v>0.13</v>
      </c>
      <c r="Y69" s="189">
        <f t="shared" si="19"/>
        <v>-0.1042</v>
      </c>
      <c r="Z69" s="186">
        <v>-2.2200000000000001E-2</v>
      </c>
      <c r="AA69" s="186">
        <v>0.13</v>
      </c>
      <c r="AB69" s="189">
        <f t="shared" si="20"/>
        <v>-0.1522</v>
      </c>
      <c r="AC69" s="186">
        <v>2.8000000000000001E-2</v>
      </c>
      <c r="AD69" s="186">
        <v>0.13</v>
      </c>
      <c r="AE69" s="189">
        <f t="shared" si="21"/>
        <v>-0.10200000000000001</v>
      </c>
      <c r="AF69" s="5">
        <f t="shared" ref="AF69:AF132" si="25">AVERAGE(D69,G69,J69,M69,P69,S69,V69,Y69,AB69,AE69)</f>
        <v>-0.12618000000000001</v>
      </c>
      <c r="AG69" s="96">
        <v>220.6</v>
      </c>
      <c r="AH69" s="186">
        <f t="shared" si="22"/>
        <v>1.7454997992596105E-3</v>
      </c>
      <c r="AI69" s="134">
        <f t="shared" si="23"/>
        <v>-2.2024716467057768E-4</v>
      </c>
      <c r="AJ69">
        <v>223.88</v>
      </c>
      <c r="AK69" s="96">
        <v>0</v>
      </c>
      <c r="AL69" s="96">
        <v>5.19</v>
      </c>
    </row>
    <row r="70" spans="1:38">
      <c r="A70" t="s">
        <v>3477</v>
      </c>
      <c r="B70" s="186">
        <v>-0.45</v>
      </c>
      <c r="C70" s="186">
        <v>0.13</v>
      </c>
      <c r="D70" s="189">
        <f t="shared" si="24"/>
        <v>-0.58000000000000007</v>
      </c>
      <c r="E70" s="186" t="s">
        <v>13</v>
      </c>
      <c r="F70" s="186">
        <v>0.13</v>
      </c>
      <c r="G70" s="189" t="s">
        <v>13</v>
      </c>
      <c r="H70" s="186" t="s">
        <v>13</v>
      </c>
      <c r="I70" s="186">
        <v>0.13</v>
      </c>
      <c r="J70" s="189" t="s">
        <v>13</v>
      </c>
      <c r="K70" s="186">
        <v>-0.01</v>
      </c>
      <c r="L70" s="186">
        <v>0.13</v>
      </c>
      <c r="M70" s="189">
        <f t="shared" si="15"/>
        <v>-0.14000000000000001</v>
      </c>
      <c r="N70" s="186">
        <v>0.34</v>
      </c>
      <c r="O70" s="186">
        <v>0.13</v>
      </c>
      <c r="P70" s="189">
        <f t="shared" si="16"/>
        <v>0.21000000000000002</v>
      </c>
      <c r="Q70" s="186">
        <v>0.34</v>
      </c>
      <c r="R70" s="186">
        <v>0.13</v>
      </c>
      <c r="S70" s="189">
        <f t="shared" si="17"/>
        <v>0.21000000000000002</v>
      </c>
      <c r="T70" s="186">
        <v>0.24</v>
      </c>
      <c r="U70" s="186">
        <v>0.13</v>
      </c>
      <c r="V70" s="189">
        <f t="shared" si="18"/>
        <v>0.10999999999999999</v>
      </c>
      <c r="W70" s="186">
        <v>0.35</v>
      </c>
      <c r="X70" s="186">
        <v>0.13</v>
      </c>
      <c r="Y70" s="189">
        <f t="shared" si="19"/>
        <v>0.21999999999999997</v>
      </c>
      <c r="Z70" s="186">
        <v>0.21</v>
      </c>
      <c r="AA70" s="186">
        <v>0.13</v>
      </c>
      <c r="AB70" s="189">
        <f t="shared" si="20"/>
        <v>7.9999999999999988E-2</v>
      </c>
      <c r="AC70" s="186">
        <v>0.43</v>
      </c>
      <c r="AD70" s="186">
        <v>0.13</v>
      </c>
      <c r="AE70" s="189">
        <f t="shared" si="21"/>
        <v>0.3</v>
      </c>
      <c r="AF70" s="5">
        <f t="shared" si="25"/>
        <v>5.124999999999999E-2</v>
      </c>
      <c r="AG70" s="96">
        <v>162.43</v>
      </c>
      <c r="AH70" s="186">
        <f t="shared" si="22"/>
        <v>1.2852290679679899E-3</v>
      </c>
      <c r="AI70" s="134">
        <f t="shared" si="23"/>
        <v>6.5867989733359462E-5</v>
      </c>
      <c r="AJ70">
        <v>211.54</v>
      </c>
      <c r="AK70" s="96">
        <v>0.12</v>
      </c>
      <c r="AL70" s="96">
        <v>18.12</v>
      </c>
    </row>
    <row r="71" spans="1:38">
      <c r="A71" t="s">
        <v>3478</v>
      </c>
      <c r="B71" s="186">
        <v>0.16</v>
      </c>
      <c r="C71" s="186">
        <v>0.13</v>
      </c>
      <c r="D71" s="189">
        <f t="shared" si="24"/>
        <v>0.03</v>
      </c>
      <c r="E71" s="186">
        <v>0.14000000000000001</v>
      </c>
      <c r="F71" s="186">
        <v>0.13</v>
      </c>
      <c r="G71" s="189">
        <f t="shared" si="13"/>
        <v>1.0000000000000009E-2</v>
      </c>
      <c r="H71" s="186">
        <v>0.12</v>
      </c>
      <c r="I71" s="186">
        <v>0.13</v>
      </c>
      <c r="J71" s="189">
        <f t="shared" si="14"/>
        <v>-1.0000000000000009E-2</v>
      </c>
      <c r="K71" s="186">
        <v>0.14000000000000001</v>
      </c>
      <c r="L71" s="186">
        <v>0.13</v>
      </c>
      <c r="M71" s="189">
        <f t="shared" si="15"/>
        <v>1.0000000000000009E-2</v>
      </c>
      <c r="N71" s="186">
        <v>0.12</v>
      </c>
      <c r="O71" s="186">
        <v>0.13</v>
      </c>
      <c r="P71" s="189">
        <f t="shared" si="16"/>
        <v>-1.0000000000000009E-2</v>
      </c>
      <c r="Q71" s="186">
        <v>0.13</v>
      </c>
      <c r="R71" s="186">
        <v>0.13</v>
      </c>
      <c r="S71" s="189">
        <f t="shared" si="17"/>
        <v>0</v>
      </c>
      <c r="T71" s="186">
        <v>0.11</v>
      </c>
      <c r="U71" s="186">
        <v>0.13</v>
      </c>
      <c r="V71" s="189">
        <f t="shared" si="18"/>
        <v>-2.0000000000000004E-2</v>
      </c>
      <c r="W71" s="186">
        <v>0.12</v>
      </c>
      <c r="X71" s="186">
        <v>0.13</v>
      </c>
      <c r="Y71" s="189">
        <f t="shared" si="19"/>
        <v>-1.0000000000000009E-2</v>
      </c>
      <c r="Z71" s="186">
        <v>0.13</v>
      </c>
      <c r="AA71" s="186">
        <v>0.13</v>
      </c>
      <c r="AB71" s="189">
        <f t="shared" si="20"/>
        <v>0</v>
      </c>
      <c r="AC71" s="186">
        <v>0.22</v>
      </c>
      <c r="AD71" s="186">
        <v>0.13</v>
      </c>
      <c r="AE71" s="189">
        <f t="shared" si="21"/>
        <v>0.09</v>
      </c>
      <c r="AF71" s="5">
        <f t="shared" si="25"/>
        <v>8.9999999999999976E-3</v>
      </c>
      <c r="AG71" s="96">
        <v>816.43000000000006</v>
      </c>
      <c r="AH71" s="186">
        <f t="shared" si="22"/>
        <v>6.460010884449338E-3</v>
      </c>
      <c r="AI71" s="134">
        <f t="shared" si="23"/>
        <v>5.8140097960044023E-5</v>
      </c>
      <c r="AJ71">
        <v>1212.77</v>
      </c>
      <c r="AK71" s="96">
        <v>0.56999999999999995</v>
      </c>
      <c r="AL71" s="96">
        <v>1.38</v>
      </c>
    </row>
    <row r="72" spans="1:38">
      <c r="A72" t="s">
        <v>3479</v>
      </c>
      <c r="B72" s="186" t="s">
        <v>13</v>
      </c>
      <c r="C72" s="186">
        <v>0.13</v>
      </c>
      <c r="D72" s="189" t="s">
        <v>13</v>
      </c>
      <c r="E72" s="186" t="s">
        <v>13</v>
      </c>
      <c r="F72" s="186">
        <v>0.13</v>
      </c>
      <c r="G72" s="189" t="s">
        <v>13</v>
      </c>
      <c r="H72" s="186" t="s">
        <v>13</v>
      </c>
      <c r="I72" s="186">
        <v>0.13</v>
      </c>
      <c r="J72" s="189" t="s">
        <v>13</v>
      </c>
      <c r="K72" s="186" t="s">
        <v>13</v>
      </c>
      <c r="L72" s="186">
        <v>0.13</v>
      </c>
      <c r="M72" s="189" t="s">
        <v>13</v>
      </c>
      <c r="N72" s="186" t="s">
        <v>13</v>
      </c>
      <c r="O72" s="186">
        <v>0.13</v>
      </c>
      <c r="P72" s="189" t="s">
        <v>13</v>
      </c>
      <c r="Q72" s="186" t="s">
        <v>13</v>
      </c>
      <c r="R72" s="186">
        <v>0.13</v>
      </c>
      <c r="S72" s="189" t="s">
        <v>13</v>
      </c>
      <c r="T72" s="186" t="s">
        <v>13</v>
      </c>
      <c r="U72" s="186">
        <v>0.13</v>
      </c>
      <c r="V72" s="189" t="s">
        <v>13</v>
      </c>
      <c r="W72" s="186">
        <v>0.15</v>
      </c>
      <c r="X72" s="186">
        <v>0.13</v>
      </c>
      <c r="Y72" s="189">
        <f t="shared" si="19"/>
        <v>1.999999999999999E-2</v>
      </c>
      <c r="Z72" s="186">
        <v>0.17</v>
      </c>
      <c r="AA72" s="186">
        <v>0.13</v>
      </c>
      <c r="AB72" s="189">
        <f t="shared" si="20"/>
        <v>4.0000000000000008E-2</v>
      </c>
      <c r="AC72" s="186">
        <v>0.18</v>
      </c>
      <c r="AD72" s="186">
        <v>0.13</v>
      </c>
      <c r="AE72" s="189">
        <f t="shared" si="21"/>
        <v>4.9999999999999989E-2</v>
      </c>
      <c r="AF72" s="5">
        <f t="shared" si="25"/>
        <v>3.666666666666666E-2</v>
      </c>
      <c r="AG72" s="96">
        <v>302.28999999999996</v>
      </c>
      <c r="AH72" s="186">
        <f t="shared" si="22"/>
        <v>2.3918727756944134E-3</v>
      </c>
      <c r="AI72" s="134">
        <f t="shared" si="23"/>
        <v>8.7702001775461812E-5</v>
      </c>
      <c r="AJ72">
        <v>343.44</v>
      </c>
      <c r="AK72" s="96">
        <v>0.13</v>
      </c>
      <c r="AL72" s="96" t="s">
        <v>13</v>
      </c>
    </row>
    <row r="73" spans="1:38">
      <c r="A73" t="s">
        <v>3480</v>
      </c>
      <c r="B73" s="186">
        <v>0.05</v>
      </c>
      <c r="C73" s="186">
        <v>0.13</v>
      </c>
      <c r="D73" s="189">
        <f t="shared" si="24"/>
        <v>-0.08</v>
      </c>
      <c r="E73" s="186">
        <v>0.11</v>
      </c>
      <c r="F73" s="186">
        <v>0.13</v>
      </c>
      <c r="G73" s="189">
        <f t="shared" si="13"/>
        <v>-2.0000000000000004E-2</v>
      </c>
      <c r="H73" s="186">
        <v>0.09</v>
      </c>
      <c r="I73" s="186">
        <v>0.13</v>
      </c>
      <c r="J73" s="189">
        <f t="shared" si="14"/>
        <v>-4.0000000000000008E-2</v>
      </c>
      <c r="K73" s="186">
        <v>7.0000000000000007E-2</v>
      </c>
      <c r="L73" s="186">
        <v>0.13</v>
      </c>
      <c r="M73" s="189">
        <f t="shared" si="15"/>
        <v>-0.06</v>
      </c>
      <c r="N73" s="186">
        <v>0.03</v>
      </c>
      <c r="O73" s="186">
        <v>0.13</v>
      </c>
      <c r="P73" s="189">
        <f t="shared" si="16"/>
        <v>-0.1</v>
      </c>
      <c r="Q73" s="186">
        <v>0.03</v>
      </c>
      <c r="R73" s="186">
        <v>0.13</v>
      </c>
      <c r="S73" s="189">
        <f t="shared" si="17"/>
        <v>-0.1</v>
      </c>
      <c r="T73" s="186">
        <v>0.04</v>
      </c>
      <c r="U73" s="186">
        <v>0.13</v>
      </c>
      <c r="V73" s="189">
        <f t="shared" si="18"/>
        <v>-0.09</v>
      </c>
      <c r="W73" s="186">
        <v>0.09</v>
      </c>
      <c r="X73" s="186">
        <v>0.13</v>
      </c>
      <c r="Y73" s="189">
        <f t="shared" si="19"/>
        <v>-4.0000000000000008E-2</v>
      </c>
      <c r="Z73" s="186">
        <v>0.35</v>
      </c>
      <c r="AA73" s="186">
        <v>0.13</v>
      </c>
      <c r="AB73" s="189">
        <f t="shared" si="20"/>
        <v>0.21999999999999997</v>
      </c>
      <c r="AC73" s="186">
        <v>0</v>
      </c>
      <c r="AD73" s="186">
        <v>0.13</v>
      </c>
      <c r="AE73" s="189">
        <f t="shared" si="21"/>
        <v>-0.13</v>
      </c>
      <c r="AF73" s="5">
        <f t="shared" si="25"/>
        <v>-4.4000000000000004E-2</v>
      </c>
      <c r="AG73" s="96">
        <v>88.97</v>
      </c>
      <c r="AH73" s="186">
        <f t="shared" si="22"/>
        <v>7.0397605231245486E-4</v>
      </c>
      <c r="AI73" s="134">
        <f t="shared" si="23"/>
        <v>-3.097494630174802E-5</v>
      </c>
      <c r="AJ73">
        <v>249.54</v>
      </c>
      <c r="AK73" s="96">
        <v>0</v>
      </c>
      <c r="AL73" s="96">
        <v>6.71</v>
      </c>
    </row>
    <row r="74" spans="1:38">
      <c r="A74" t="s">
        <v>3481</v>
      </c>
      <c r="B74" s="186">
        <v>0.13</v>
      </c>
      <c r="C74" s="186">
        <v>0.13</v>
      </c>
      <c r="D74" s="189">
        <f t="shared" si="24"/>
        <v>0</v>
      </c>
      <c r="E74" s="186">
        <v>0.09</v>
      </c>
      <c r="F74" s="186">
        <v>0.13</v>
      </c>
      <c r="G74" s="189">
        <f t="shared" si="13"/>
        <v>-4.0000000000000008E-2</v>
      </c>
      <c r="H74" s="186">
        <v>-0.1</v>
      </c>
      <c r="I74" s="186">
        <v>0.13</v>
      </c>
      <c r="J74" s="189">
        <f t="shared" si="14"/>
        <v>-0.23</v>
      </c>
      <c r="K74" s="186">
        <v>0.17</v>
      </c>
      <c r="L74" s="186">
        <v>0.13</v>
      </c>
      <c r="M74" s="189">
        <f t="shared" si="15"/>
        <v>4.0000000000000008E-2</v>
      </c>
      <c r="N74" s="186">
        <v>0.85</v>
      </c>
      <c r="O74" s="186">
        <v>0.13</v>
      </c>
      <c r="P74" s="189">
        <f t="shared" si="16"/>
        <v>0.72</v>
      </c>
      <c r="Q74" s="186">
        <v>0.34</v>
      </c>
      <c r="R74" s="186">
        <v>0.13</v>
      </c>
      <c r="S74" s="189">
        <f t="shared" si="17"/>
        <v>0.21000000000000002</v>
      </c>
      <c r="T74" s="186">
        <v>0.27</v>
      </c>
      <c r="U74" s="186">
        <v>0.13</v>
      </c>
      <c r="V74" s="189">
        <f t="shared" si="18"/>
        <v>0.14000000000000001</v>
      </c>
      <c r="W74" s="186">
        <v>0.53</v>
      </c>
      <c r="X74" s="186">
        <v>0.13</v>
      </c>
      <c r="Y74" s="189">
        <f t="shared" si="19"/>
        <v>0.4</v>
      </c>
      <c r="Z74" s="186">
        <v>0.21</v>
      </c>
      <c r="AA74" s="186">
        <v>0.13</v>
      </c>
      <c r="AB74" s="189">
        <f t="shared" si="20"/>
        <v>7.9999999999999988E-2</v>
      </c>
      <c r="AC74" s="186">
        <v>0.13</v>
      </c>
      <c r="AD74" s="186">
        <v>0.13</v>
      </c>
      <c r="AE74" s="189">
        <f t="shared" si="21"/>
        <v>0</v>
      </c>
      <c r="AF74" s="5">
        <f t="shared" si="25"/>
        <v>0.13200000000000001</v>
      </c>
      <c r="AG74" s="96">
        <v>261.5</v>
      </c>
      <c r="AH74" s="186">
        <f t="shared" si="22"/>
        <v>2.0691214755502638E-3</v>
      </c>
      <c r="AI74" s="134">
        <f t="shared" si="23"/>
        <v>2.7312403477263483E-4</v>
      </c>
      <c r="AJ74">
        <v>312.48</v>
      </c>
      <c r="AK74" s="96">
        <v>0</v>
      </c>
      <c r="AL74" s="96">
        <v>25.37</v>
      </c>
    </row>
    <row r="75" spans="1:38">
      <c r="A75" t="s">
        <v>3482</v>
      </c>
      <c r="B75" s="186">
        <v>0.22</v>
      </c>
      <c r="C75" s="186">
        <v>0.13</v>
      </c>
      <c r="D75" s="189">
        <f t="shared" si="24"/>
        <v>0.09</v>
      </c>
      <c r="E75" s="186">
        <v>0.17</v>
      </c>
      <c r="F75" s="186">
        <v>0.13</v>
      </c>
      <c r="G75" s="189">
        <f t="shared" si="13"/>
        <v>4.0000000000000008E-2</v>
      </c>
      <c r="H75" s="186">
        <v>0.18</v>
      </c>
      <c r="I75" s="186">
        <v>0.13</v>
      </c>
      <c r="J75" s="189">
        <f t="shared" si="14"/>
        <v>4.9999999999999989E-2</v>
      </c>
      <c r="K75" s="186">
        <v>0.15</v>
      </c>
      <c r="L75" s="186">
        <v>0.13</v>
      </c>
      <c r="M75" s="189">
        <f t="shared" si="15"/>
        <v>1.999999999999999E-2</v>
      </c>
      <c r="N75" s="186">
        <v>0.19</v>
      </c>
      <c r="O75" s="186">
        <v>0.13</v>
      </c>
      <c r="P75" s="189">
        <f t="shared" si="16"/>
        <v>0.06</v>
      </c>
      <c r="Q75" s="186">
        <v>0.24</v>
      </c>
      <c r="R75" s="186">
        <v>0.13</v>
      </c>
      <c r="S75" s="189">
        <f t="shared" si="17"/>
        <v>0.10999999999999999</v>
      </c>
      <c r="T75" s="186">
        <v>0.22</v>
      </c>
      <c r="U75" s="186">
        <v>0.13</v>
      </c>
      <c r="V75" s="189">
        <f t="shared" si="18"/>
        <v>0.09</v>
      </c>
      <c r="W75" s="186">
        <v>0.26</v>
      </c>
      <c r="X75" s="186">
        <v>0.13</v>
      </c>
      <c r="Y75" s="189">
        <f t="shared" si="19"/>
        <v>0.13</v>
      </c>
      <c r="Z75" s="186">
        <v>0.25</v>
      </c>
      <c r="AA75" s="186">
        <v>0.13</v>
      </c>
      <c r="AB75" s="189">
        <f t="shared" si="20"/>
        <v>0.12</v>
      </c>
      <c r="AC75" s="186">
        <v>0.24</v>
      </c>
      <c r="AD75" s="186">
        <v>0.13</v>
      </c>
      <c r="AE75" s="189">
        <f t="shared" si="21"/>
        <v>0.10999999999999999</v>
      </c>
      <c r="AF75" s="5">
        <f t="shared" si="25"/>
        <v>8.199999999999999E-2</v>
      </c>
      <c r="AG75" s="96">
        <v>185.44</v>
      </c>
      <c r="AH75" s="186">
        <f t="shared" si="22"/>
        <v>1.4672959327955675E-3</v>
      </c>
      <c r="AI75" s="134">
        <f t="shared" si="23"/>
        <v>1.2031826648923652E-4</v>
      </c>
      <c r="AJ75">
        <v>237.69</v>
      </c>
      <c r="AK75" s="96">
        <v>1</v>
      </c>
      <c r="AL75" s="96">
        <v>20.27</v>
      </c>
    </row>
    <row r="76" spans="1:38">
      <c r="A76" t="s">
        <v>3483</v>
      </c>
      <c r="B76" s="186">
        <v>0.03</v>
      </c>
      <c r="C76" s="186">
        <v>0.13</v>
      </c>
      <c r="D76" s="189">
        <f t="shared" si="24"/>
        <v>-0.1</v>
      </c>
      <c r="E76" s="186">
        <v>7.0000000000000007E-2</v>
      </c>
      <c r="F76" s="186">
        <v>0.13</v>
      </c>
      <c r="G76" s="189">
        <f t="shared" si="13"/>
        <v>-0.06</v>
      </c>
      <c r="H76" s="186">
        <v>0.09</v>
      </c>
      <c r="I76" s="186">
        <v>0.13</v>
      </c>
      <c r="J76" s="189">
        <f t="shared" si="14"/>
        <v>-4.0000000000000008E-2</v>
      </c>
      <c r="K76" s="186">
        <v>0.12</v>
      </c>
      <c r="L76" s="186">
        <v>0.13</v>
      </c>
      <c r="M76" s="189">
        <f t="shared" si="15"/>
        <v>-1.0000000000000009E-2</v>
      </c>
      <c r="N76" s="186">
        <v>0.11</v>
      </c>
      <c r="O76" s="186">
        <v>0.13</v>
      </c>
      <c r="P76" s="189">
        <f t="shared" si="16"/>
        <v>-2.0000000000000004E-2</v>
      </c>
      <c r="Q76" s="186">
        <v>0.02</v>
      </c>
      <c r="R76" s="186">
        <v>0.13</v>
      </c>
      <c r="S76" s="189">
        <f t="shared" si="17"/>
        <v>-0.11</v>
      </c>
      <c r="T76" s="186">
        <v>0.17</v>
      </c>
      <c r="U76" s="186">
        <v>0.13</v>
      </c>
      <c r="V76" s="189">
        <f t="shared" si="18"/>
        <v>4.0000000000000008E-2</v>
      </c>
      <c r="W76" s="186">
        <v>0.19</v>
      </c>
      <c r="X76" s="186">
        <v>0.13</v>
      </c>
      <c r="Y76" s="189">
        <f t="shared" si="19"/>
        <v>0.06</v>
      </c>
      <c r="Z76" s="186">
        <v>0.26</v>
      </c>
      <c r="AA76" s="186">
        <v>0.13</v>
      </c>
      <c r="AB76" s="189">
        <f t="shared" si="20"/>
        <v>0.13</v>
      </c>
      <c r="AC76" s="186">
        <v>0.26</v>
      </c>
      <c r="AD76" s="186">
        <v>0.13</v>
      </c>
      <c r="AE76" s="189">
        <f t="shared" si="21"/>
        <v>0.13</v>
      </c>
      <c r="AF76" s="5">
        <f t="shared" si="25"/>
        <v>1.9999999999999961E-3</v>
      </c>
      <c r="AG76" s="96">
        <v>175.73999999999998</v>
      </c>
      <c r="AH76" s="186">
        <f t="shared" si="22"/>
        <v>1.3905445816948501E-3</v>
      </c>
      <c r="AI76" s="134">
        <f t="shared" si="23"/>
        <v>2.781089163389695E-6</v>
      </c>
      <c r="AJ76">
        <v>273.98</v>
      </c>
      <c r="AK76" s="96">
        <v>0.39</v>
      </c>
      <c r="AL76" s="96">
        <v>10.43</v>
      </c>
    </row>
    <row r="77" spans="1:38">
      <c r="A77" t="s">
        <v>3484</v>
      </c>
      <c r="B77" s="186">
        <v>0.22</v>
      </c>
      <c r="C77" s="186">
        <v>0.13</v>
      </c>
      <c r="D77" s="189">
        <f t="shared" si="24"/>
        <v>0.09</v>
      </c>
      <c r="E77" s="186">
        <v>0.24</v>
      </c>
      <c r="F77" s="186">
        <v>0.13</v>
      </c>
      <c r="G77" s="189">
        <f t="shared" si="13"/>
        <v>0.10999999999999999</v>
      </c>
      <c r="H77" s="186">
        <v>0.23</v>
      </c>
      <c r="I77" s="186">
        <v>0.13</v>
      </c>
      <c r="J77" s="189">
        <f t="shared" si="14"/>
        <v>0.1</v>
      </c>
      <c r="K77" s="186">
        <v>0.23</v>
      </c>
      <c r="L77" s="186">
        <v>0.13</v>
      </c>
      <c r="M77" s="189">
        <f t="shared" si="15"/>
        <v>0.1</v>
      </c>
      <c r="N77" s="186">
        <v>0.25</v>
      </c>
      <c r="O77" s="186">
        <v>0.13</v>
      </c>
      <c r="P77" s="189">
        <f t="shared" si="16"/>
        <v>0.12</v>
      </c>
      <c r="Q77" s="186">
        <v>0.25</v>
      </c>
      <c r="R77" s="186">
        <v>0.13</v>
      </c>
      <c r="S77" s="189">
        <f t="shared" si="17"/>
        <v>0.12</v>
      </c>
      <c r="T77" s="186">
        <v>0.24</v>
      </c>
      <c r="U77" s="186">
        <v>0.13</v>
      </c>
      <c r="V77" s="189">
        <f t="shared" si="18"/>
        <v>0.10999999999999999</v>
      </c>
      <c r="W77" s="186">
        <v>0.21</v>
      </c>
      <c r="X77" s="186">
        <v>0.13</v>
      </c>
      <c r="Y77" s="189">
        <f t="shared" si="19"/>
        <v>7.9999999999999988E-2</v>
      </c>
      <c r="Z77" s="186">
        <v>0.15</v>
      </c>
      <c r="AA77" s="186">
        <v>0.13</v>
      </c>
      <c r="AB77" s="189">
        <f t="shared" si="20"/>
        <v>1.999999999999999E-2</v>
      </c>
      <c r="AC77" s="186">
        <v>0.12</v>
      </c>
      <c r="AD77" s="186">
        <v>0.13</v>
      </c>
      <c r="AE77" s="189">
        <f t="shared" si="21"/>
        <v>-1.0000000000000009E-2</v>
      </c>
      <c r="AF77" s="5">
        <f t="shared" si="25"/>
        <v>8.3999999999999991E-2</v>
      </c>
      <c r="AG77" s="96">
        <v>211.23000000000002</v>
      </c>
      <c r="AH77" s="186">
        <f t="shared" si="22"/>
        <v>1.6713595765984024E-3</v>
      </c>
      <c r="AI77" s="134">
        <f t="shared" si="23"/>
        <v>1.4039420443426578E-4</v>
      </c>
      <c r="AJ77">
        <v>246.69</v>
      </c>
      <c r="AK77" s="96">
        <v>0.01</v>
      </c>
      <c r="AL77" s="96">
        <v>12.24</v>
      </c>
    </row>
    <row r="78" spans="1:38">
      <c r="A78" t="s">
        <v>3485</v>
      </c>
      <c r="B78" s="186">
        <v>0.11</v>
      </c>
      <c r="C78" s="186">
        <v>0.13</v>
      </c>
      <c r="D78" s="189">
        <f t="shared" si="24"/>
        <v>-2.0000000000000004E-2</v>
      </c>
      <c r="E78" s="186">
        <v>0.19</v>
      </c>
      <c r="F78" s="186">
        <v>0.13</v>
      </c>
      <c r="G78" s="189">
        <f t="shared" si="13"/>
        <v>0.06</v>
      </c>
      <c r="H78" s="186">
        <v>0.21</v>
      </c>
      <c r="I78" s="186">
        <v>0.13</v>
      </c>
      <c r="J78" s="189">
        <f t="shared" si="14"/>
        <v>7.9999999999999988E-2</v>
      </c>
      <c r="K78" s="186">
        <v>0.18</v>
      </c>
      <c r="L78" s="186">
        <v>0.13</v>
      </c>
      <c r="M78" s="189">
        <f t="shared" si="15"/>
        <v>4.9999999999999989E-2</v>
      </c>
      <c r="N78" s="186">
        <v>0.15</v>
      </c>
      <c r="O78" s="186">
        <v>0.13</v>
      </c>
      <c r="P78" s="189">
        <f t="shared" si="16"/>
        <v>1.999999999999999E-2</v>
      </c>
      <c r="Q78" s="186">
        <v>0.14000000000000001</v>
      </c>
      <c r="R78" s="186">
        <v>0.13</v>
      </c>
      <c r="S78" s="189">
        <f t="shared" si="17"/>
        <v>1.0000000000000009E-2</v>
      </c>
      <c r="T78" s="186">
        <v>0.19</v>
      </c>
      <c r="U78" s="186">
        <v>0.13</v>
      </c>
      <c r="V78" s="189">
        <f t="shared" si="18"/>
        <v>0.06</v>
      </c>
      <c r="W78" s="186">
        <v>0.23</v>
      </c>
      <c r="X78" s="186">
        <v>0.13</v>
      </c>
      <c r="Y78" s="189">
        <f t="shared" si="19"/>
        <v>0.1</v>
      </c>
      <c r="Z78" s="186">
        <v>0.22</v>
      </c>
      <c r="AA78" s="186">
        <v>0.13</v>
      </c>
      <c r="AB78" s="189">
        <f t="shared" si="20"/>
        <v>0.09</v>
      </c>
      <c r="AC78" s="186">
        <v>0.23</v>
      </c>
      <c r="AD78" s="186">
        <v>0.13</v>
      </c>
      <c r="AE78" s="189">
        <f t="shared" si="21"/>
        <v>0.1</v>
      </c>
      <c r="AF78" s="5">
        <f t="shared" si="25"/>
        <v>5.4999999999999993E-2</v>
      </c>
      <c r="AG78" s="96">
        <v>229.91000000000003</v>
      </c>
      <c r="AH78" s="186">
        <f t="shared" si="22"/>
        <v>1.8191652712954537E-3</v>
      </c>
      <c r="AI78" s="134">
        <f t="shared" si="23"/>
        <v>1.0005408992124994E-4</v>
      </c>
      <c r="AJ78">
        <v>330.38</v>
      </c>
      <c r="AK78" s="96">
        <v>1.1499999999999999</v>
      </c>
      <c r="AL78" s="96">
        <v>17.309999999999999</v>
      </c>
    </row>
    <row r="79" spans="1:38">
      <c r="A79" t="s">
        <v>3486</v>
      </c>
      <c r="B79" s="186">
        <v>-0.02</v>
      </c>
      <c r="C79" s="186">
        <v>0.13</v>
      </c>
      <c r="D79" s="189">
        <f t="shared" si="24"/>
        <v>-0.15</v>
      </c>
      <c r="E79" s="186">
        <v>0.1</v>
      </c>
      <c r="F79" s="186">
        <v>0.13</v>
      </c>
      <c r="G79" s="189">
        <f t="shared" si="13"/>
        <v>-0.03</v>
      </c>
      <c r="H79" s="186">
        <v>-0.06</v>
      </c>
      <c r="I79" s="186">
        <v>0.13</v>
      </c>
      <c r="J79" s="189">
        <f t="shared" si="14"/>
        <v>-0.19</v>
      </c>
      <c r="K79" s="186">
        <v>-0.1</v>
      </c>
      <c r="L79" s="186">
        <v>0.13</v>
      </c>
      <c r="M79" s="189">
        <f t="shared" si="15"/>
        <v>-0.23</v>
      </c>
      <c r="N79" s="186">
        <v>0.06</v>
      </c>
      <c r="O79" s="186">
        <v>0.13</v>
      </c>
      <c r="P79" s="189">
        <f t="shared" si="16"/>
        <v>-7.0000000000000007E-2</v>
      </c>
      <c r="Q79" s="186">
        <v>0.04</v>
      </c>
      <c r="R79" s="186">
        <v>0.13</v>
      </c>
      <c r="S79" s="189">
        <f t="shared" si="17"/>
        <v>-0.09</v>
      </c>
      <c r="T79" s="186">
        <v>7.0000000000000007E-2</v>
      </c>
      <c r="U79" s="186">
        <v>0.13</v>
      </c>
      <c r="V79" s="189">
        <f t="shared" si="18"/>
        <v>-0.06</v>
      </c>
      <c r="W79" s="186">
        <v>0.18</v>
      </c>
      <c r="X79" s="186">
        <v>0.13</v>
      </c>
      <c r="Y79" s="189">
        <f t="shared" si="19"/>
        <v>4.9999999999999989E-2</v>
      </c>
      <c r="Z79" s="186">
        <v>0.28999999999999998</v>
      </c>
      <c r="AA79" s="186">
        <v>0.13</v>
      </c>
      <c r="AB79" s="189">
        <f t="shared" si="20"/>
        <v>0.15999999999999998</v>
      </c>
      <c r="AC79" s="186">
        <v>0.78</v>
      </c>
      <c r="AD79" s="186">
        <v>0.13</v>
      </c>
      <c r="AE79" s="189">
        <f t="shared" si="21"/>
        <v>0.65</v>
      </c>
      <c r="AF79" s="5">
        <f t="shared" si="25"/>
        <v>4.0000000000000148E-3</v>
      </c>
      <c r="AG79" s="96">
        <v>63.33</v>
      </c>
      <c r="AH79" s="186">
        <f t="shared" si="22"/>
        <v>5.0109928507303329E-4</v>
      </c>
      <c r="AI79" s="134">
        <f t="shared" si="23"/>
        <v>2.0043971402921404E-6</v>
      </c>
      <c r="AJ79">
        <v>117.17</v>
      </c>
      <c r="AK79" s="96">
        <v>0.1</v>
      </c>
      <c r="AL79" s="96">
        <v>18.09</v>
      </c>
    </row>
    <row r="80" spans="1:38">
      <c r="A80" t="s">
        <v>3487</v>
      </c>
      <c r="B80" s="186">
        <v>0.13</v>
      </c>
      <c r="C80" s="186">
        <v>0.13</v>
      </c>
      <c r="D80" s="189">
        <f t="shared" si="24"/>
        <v>0</v>
      </c>
      <c r="E80" s="186">
        <v>7.0000000000000007E-2</v>
      </c>
      <c r="F80" s="186">
        <v>0.13</v>
      </c>
      <c r="G80" s="189">
        <f t="shared" si="13"/>
        <v>-0.06</v>
      </c>
      <c r="H80" s="186">
        <v>7.0000000000000007E-2</v>
      </c>
      <c r="I80" s="186">
        <v>0.13</v>
      </c>
      <c r="J80" s="189">
        <f t="shared" si="14"/>
        <v>-0.06</v>
      </c>
      <c r="K80" s="186">
        <v>0.12</v>
      </c>
      <c r="L80" s="186">
        <v>0.13</v>
      </c>
      <c r="M80" s="189">
        <f t="shared" si="15"/>
        <v>-1.0000000000000009E-2</v>
      </c>
      <c r="N80" s="186">
        <v>0.17</v>
      </c>
      <c r="O80" s="186">
        <v>0.13</v>
      </c>
      <c r="P80" s="189">
        <f t="shared" si="16"/>
        <v>4.0000000000000008E-2</v>
      </c>
      <c r="Q80" s="186">
        <v>0.23</v>
      </c>
      <c r="R80" s="186">
        <v>0.13</v>
      </c>
      <c r="S80" s="189">
        <f t="shared" si="17"/>
        <v>0.1</v>
      </c>
      <c r="T80" s="186">
        <v>0.28000000000000003</v>
      </c>
      <c r="U80" s="186">
        <v>0.13</v>
      </c>
      <c r="V80" s="189">
        <f t="shared" si="18"/>
        <v>0.15000000000000002</v>
      </c>
      <c r="W80" s="186">
        <v>0.17</v>
      </c>
      <c r="X80" s="186">
        <v>0.13</v>
      </c>
      <c r="Y80" s="189">
        <f t="shared" si="19"/>
        <v>4.0000000000000008E-2</v>
      </c>
      <c r="Z80" s="186">
        <v>0.08</v>
      </c>
      <c r="AA80" s="186">
        <v>0.13</v>
      </c>
      <c r="AB80" s="189">
        <f t="shared" si="20"/>
        <v>-0.05</v>
      </c>
      <c r="AC80" s="186">
        <v>-7.0000000000000007E-2</v>
      </c>
      <c r="AD80" s="186">
        <v>0.13</v>
      </c>
      <c r="AE80" s="189">
        <f t="shared" si="21"/>
        <v>-0.2</v>
      </c>
      <c r="AF80" s="5">
        <f t="shared" si="25"/>
        <v>-4.9999999999999992E-3</v>
      </c>
      <c r="AG80" s="96">
        <v>214.12</v>
      </c>
      <c r="AH80" s="186">
        <f t="shared" si="22"/>
        <v>1.6942267317201624E-3</v>
      </c>
      <c r="AI80" s="134">
        <f t="shared" si="23"/>
        <v>-8.4711336586008115E-6</v>
      </c>
      <c r="AJ80">
        <v>273.52</v>
      </c>
      <c r="AK80" s="96">
        <v>0.66</v>
      </c>
      <c r="AL80" s="96">
        <v>15.53</v>
      </c>
    </row>
    <row r="81" spans="1:38">
      <c r="A81" t="s">
        <v>3488</v>
      </c>
      <c r="B81" s="186" t="s">
        <v>13</v>
      </c>
      <c r="C81" s="186">
        <v>0.13</v>
      </c>
      <c r="D81" s="189" t="s">
        <v>13</v>
      </c>
      <c r="E81" s="186">
        <v>0.12</v>
      </c>
      <c r="F81" s="186">
        <v>0.13</v>
      </c>
      <c r="G81" s="189">
        <f t="shared" si="13"/>
        <v>-1.0000000000000009E-2</v>
      </c>
      <c r="H81" s="186">
        <v>0.18</v>
      </c>
      <c r="I81" s="186">
        <v>0.13</v>
      </c>
      <c r="J81" s="189">
        <f t="shared" si="14"/>
        <v>4.9999999999999989E-2</v>
      </c>
      <c r="K81" s="186">
        <v>0.11</v>
      </c>
      <c r="L81" s="186">
        <v>0.13</v>
      </c>
      <c r="M81" s="189">
        <f t="shared" si="15"/>
        <v>-2.0000000000000004E-2</v>
      </c>
      <c r="N81" s="186">
        <v>0.12</v>
      </c>
      <c r="O81" s="186">
        <v>0.13</v>
      </c>
      <c r="P81" s="189">
        <f t="shared" si="16"/>
        <v>-1.0000000000000009E-2</v>
      </c>
      <c r="Q81" s="186">
        <v>0.11</v>
      </c>
      <c r="R81" s="186">
        <v>0.13</v>
      </c>
      <c r="S81" s="189">
        <f t="shared" si="17"/>
        <v>-2.0000000000000004E-2</v>
      </c>
      <c r="T81" s="186">
        <v>0.11</v>
      </c>
      <c r="U81" s="186">
        <v>0.13</v>
      </c>
      <c r="V81" s="189">
        <f t="shared" si="18"/>
        <v>-2.0000000000000004E-2</v>
      </c>
      <c r="W81" s="186">
        <v>0.1</v>
      </c>
      <c r="X81" s="186">
        <v>0.13</v>
      </c>
      <c r="Y81" s="189">
        <f t="shared" si="19"/>
        <v>-0.03</v>
      </c>
      <c r="Z81" s="186">
        <v>0.14000000000000001</v>
      </c>
      <c r="AA81" s="186">
        <v>0.13</v>
      </c>
      <c r="AB81" s="189">
        <f t="shared" si="20"/>
        <v>1.0000000000000009E-2</v>
      </c>
      <c r="AC81" s="186">
        <v>0.14000000000000001</v>
      </c>
      <c r="AD81" s="186">
        <v>0.13</v>
      </c>
      <c r="AE81" s="189">
        <f t="shared" si="21"/>
        <v>1.0000000000000009E-2</v>
      </c>
      <c r="AF81" s="5">
        <f t="shared" si="25"/>
        <v>-4.444444444444447E-3</v>
      </c>
      <c r="AG81" s="96">
        <v>71.72</v>
      </c>
      <c r="AH81" s="186">
        <f t="shared" si="22"/>
        <v>5.6748524751994232E-4</v>
      </c>
      <c r="AI81" s="134">
        <f t="shared" si="23"/>
        <v>-2.5221566556441895E-6</v>
      </c>
      <c r="AJ81">
        <v>75.180000000000007</v>
      </c>
      <c r="AK81" s="96">
        <v>0.91</v>
      </c>
      <c r="AL81" s="96" t="s">
        <v>13</v>
      </c>
    </row>
    <row r="82" spans="1:38">
      <c r="A82" t="s">
        <v>3489</v>
      </c>
      <c r="B82" s="186">
        <v>0.12</v>
      </c>
      <c r="C82" s="186">
        <v>0.13</v>
      </c>
      <c r="D82" s="189">
        <f t="shared" si="24"/>
        <v>-1.0000000000000009E-2</v>
      </c>
      <c r="E82" s="186">
        <v>0.17</v>
      </c>
      <c r="F82" s="186">
        <v>0.13</v>
      </c>
      <c r="G82" s="189">
        <f t="shared" si="13"/>
        <v>4.0000000000000008E-2</v>
      </c>
      <c r="H82" s="186">
        <v>0.18</v>
      </c>
      <c r="I82" s="186">
        <v>0.13</v>
      </c>
      <c r="J82" s="189">
        <f t="shared" si="14"/>
        <v>4.9999999999999989E-2</v>
      </c>
      <c r="K82" s="186">
        <v>0.18</v>
      </c>
      <c r="L82" s="186">
        <v>0.13</v>
      </c>
      <c r="M82" s="189">
        <f t="shared" si="15"/>
        <v>4.9999999999999989E-2</v>
      </c>
      <c r="N82" s="186">
        <v>0.2</v>
      </c>
      <c r="O82" s="186">
        <v>0.13</v>
      </c>
      <c r="P82" s="189">
        <f t="shared" si="16"/>
        <v>7.0000000000000007E-2</v>
      </c>
      <c r="Q82" s="186">
        <v>0.23</v>
      </c>
      <c r="R82" s="186">
        <v>0.13</v>
      </c>
      <c r="S82" s="189">
        <f t="shared" si="17"/>
        <v>0.1</v>
      </c>
      <c r="T82" s="186">
        <v>0.23</v>
      </c>
      <c r="U82" s="186">
        <v>0.13</v>
      </c>
      <c r="V82" s="189">
        <f t="shared" si="18"/>
        <v>0.1</v>
      </c>
      <c r="W82" s="186">
        <v>0.14000000000000001</v>
      </c>
      <c r="X82" s="186">
        <v>0.13</v>
      </c>
      <c r="Y82" s="189">
        <f t="shared" si="19"/>
        <v>1.0000000000000009E-2</v>
      </c>
      <c r="Z82" s="186">
        <v>0.14000000000000001</v>
      </c>
      <c r="AA82" s="186">
        <v>0.13</v>
      </c>
      <c r="AB82" s="189">
        <f t="shared" si="20"/>
        <v>1.0000000000000009E-2</v>
      </c>
      <c r="AC82" s="186">
        <v>0.15</v>
      </c>
      <c r="AD82" s="186">
        <v>0.13</v>
      </c>
      <c r="AE82" s="189">
        <f t="shared" si="21"/>
        <v>1.999999999999999E-2</v>
      </c>
      <c r="AF82" s="5">
        <f t="shared" si="25"/>
        <v>4.4000000000000004E-2</v>
      </c>
      <c r="AG82" s="96">
        <v>456.32</v>
      </c>
      <c r="AH82" s="186">
        <f t="shared" si="22"/>
        <v>3.6106367561112669E-3</v>
      </c>
      <c r="AI82" s="134">
        <f t="shared" si="23"/>
        <v>1.5886801726889576E-4</v>
      </c>
      <c r="AJ82">
        <v>741.94</v>
      </c>
      <c r="AK82" s="96">
        <v>1.98</v>
      </c>
      <c r="AL82" s="96">
        <v>5.36</v>
      </c>
    </row>
    <row r="83" spans="1:38">
      <c r="A83" t="s">
        <v>3490</v>
      </c>
      <c r="B83" s="186" t="s">
        <v>13</v>
      </c>
      <c r="C83" s="186">
        <v>0.13</v>
      </c>
      <c r="D83" s="189" t="s">
        <v>13</v>
      </c>
      <c r="E83" s="186" t="s">
        <v>13</v>
      </c>
      <c r="F83" s="186">
        <v>0.13</v>
      </c>
      <c r="G83" s="189" t="s">
        <v>13</v>
      </c>
      <c r="H83" s="186" t="s">
        <v>13</v>
      </c>
      <c r="I83" s="186">
        <v>0.13</v>
      </c>
      <c r="J83" s="189" t="s">
        <v>13</v>
      </c>
      <c r="K83" s="186" t="s">
        <v>13</v>
      </c>
      <c r="L83" s="186">
        <v>0.13</v>
      </c>
      <c r="M83" s="189" t="s">
        <v>13</v>
      </c>
      <c r="N83" s="186" t="s">
        <v>13</v>
      </c>
      <c r="O83" s="186">
        <v>0.13</v>
      </c>
      <c r="P83" s="189" t="s">
        <v>13</v>
      </c>
      <c r="Q83" s="186" t="s">
        <v>13</v>
      </c>
      <c r="R83" s="186">
        <v>0.13</v>
      </c>
      <c r="S83" s="189" t="s">
        <v>13</v>
      </c>
      <c r="T83" s="186" t="s">
        <v>13</v>
      </c>
      <c r="U83" s="186">
        <v>0.13</v>
      </c>
      <c r="V83" s="189" t="s">
        <v>13</v>
      </c>
      <c r="W83" s="186" t="s">
        <v>13</v>
      </c>
      <c r="X83" s="186">
        <v>0.13</v>
      </c>
      <c r="Y83" s="189" t="s">
        <v>13</v>
      </c>
      <c r="Z83" s="186">
        <v>0.15</v>
      </c>
      <c r="AA83" s="186">
        <v>0.13</v>
      </c>
      <c r="AB83" s="189">
        <f t="shared" si="20"/>
        <v>1.999999999999999E-2</v>
      </c>
      <c r="AC83" s="186">
        <v>0.17</v>
      </c>
      <c r="AD83" s="186">
        <v>0.13</v>
      </c>
      <c r="AE83" s="189">
        <f t="shared" si="21"/>
        <v>4.0000000000000008E-2</v>
      </c>
      <c r="AF83" s="5">
        <f t="shared" si="25"/>
        <v>0.03</v>
      </c>
      <c r="AG83" s="96">
        <v>188.89</v>
      </c>
      <c r="AH83" s="186">
        <f t="shared" si="22"/>
        <v>1.49459409375407E-3</v>
      </c>
      <c r="AI83" s="134">
        <f t="shared" si="23"/>
        <v>4.4837822812622098E-5</v>
      </c>
      <c r="AJ83">
        <v>246.97</v>
      </c>
      <c r="AK83" s="96">
        <v>2.72</v>
      </c>
      <c r="AL83" s="96" t="s">
        <v>13</v>
      </c>
    </row>
    <row r="84" spans="1:38">
      <c r="A84" t="s">
        <v>3491</v>
      </c>
      <c r="B84" s="186">
        <v>0.21</v>
      </c>
      <c r="C84" s="186">
        <v>0.13</v>
      </c>
      <c r="D84" s="189">
        <f t="shared" si="24"/>
        <v>7.9999999999999988E-2</v>
      </c>
      <c r="E84" s="186">
        <v>0.2</v>
      </c>
      <c r="F84" s="186">
        <v>0.13</v>
      </c>
      <c r="G84" s="189">
        <f t="shared" si="13"/>
        <v>7.0000000000000007E-2</v>
      </c>
      <c r="H84" s="186">
        <v>0.17</v>
      </c>
      <c r="I84" s="186">
        <v>0.13</v>
      </c>
      <c r="J84" s="189">
        <f t="shared" si="14"/>
        <v>4.0000000000000008E-2</v>
      </c>
      <c r="K84" s="186">
        <v>0.14000000000000001</v>
      </c>
      <c r="L84" s="186">
        <v>0.13</v>
      </c>
      <c r="M84" s="189">
        <f t="shared" si="15"/>
        <v>1.0000000000000009E-2</v>
      </c>
      <c r="N84" s="186">
        <v>0.25</v>
      </c>
      <c r="O84" s="186">
        <v>0.13</v>
      </c>
      <c r="P84" s="189">
        <f t="shared" si="16"/>
        <v>0.12</v>
      </c>
      <c r="Q84" s="186">
        <v>0.18</v>
      </c>
      <c r="R84" s="186">
        <v>0.13</v>
      </c>
      <c r="S84" s="189">
        <f t="shared" si="17"/>
        <v>4.9999999999999989E-2</v>
      </c>
      <c r="T84" s="186">
        <v>0.14000000000000001</v>
      </c>
      <c r="U84" s="186">
        <v>0.13</v>
      </c>
      <c r="V84" s="189">
        <f t="shared" si="18"/>
        <v>1.0000000000000009E-2</v>
      </c>
      <c r="W84" s="186">
        <v>0.22</v>
      </c>
      <c r="X84" s="186">
        <v>0.13</v>
      </c>
      <c r="Y84" s="189">
        <f t="shared" si="19"/>
        <v>0.09</v>
      </c>
      <c r="Z84" s="186">
        <v>0.26</v>
      </c>
      <c r="AA84" s="186">
        <v>0.13</v>
      </c>
      <c r="AB84" s="189">
        <f t="shared" si="20"/>
        <v>0.13</v>
      </c>
      <c r="AC84" s="186">
        <v>0.21</v>
      </c>
      <c r="AD84" s="186">
        <v>0.13</v>
      </c>
      <c r="AE84" s="189">
        <f t="shared" si="21"/>
        <v>7.9999999999999988E-2</v>
      </c>
      <c r="AF84" s="5">
        <f t="shared" si="25"/>
        <v>6.7999999999999991E-2</v>
      </c>
      <c r="AG84" s="96">
        <v>163.33000000000001</v>
      </c>
      <c r="AH84" s="186">
        <f t="shared" si="22"/>
        <v>1.2923503273484687E-3</v>
      </c>
      <c r="AI84" s="134">
        <f t="shared" si="23"/>
        <v>8.7879822259695855E-5</v>
      </c>
      <c r="AJ84">
        <v>180.47</v>
      </c>
      <c r="AK84" s="96">
        <v>0.39</v>
      </c>
      <c r="AL84" s="96">
        <v>17.21</v>
      </c>
    </row>
    <row r="85" spans="1:38">
      <c r="A85" t="s">
        <v>3492</v>
      </c>
      <c r="B85" s="186">
        <v>7.0000000000000007E-2</v>
      </c>
      <c r="C85" s="186">
        <v>0.13</v>
      </c>
      <c r="D85" s="189">
        <f t="shared" si="24"/>
        <v>-0.06</v>
      </c>
      <c r="E85" s="186">
        <v>0.09</v>
      </c>
      <c r="F85" s="186">
        <v>0.13</v>
      </c>
      <c r="G85" s="189">
        <f t="shared" si="13"/>
        <v>-4.0000000000000008E-2</v>
      </c>
      <c r="H85" s="186">
        <v>0.04</v>
      </c>
      <c r="I85" s="186">
        <v>0.13</v>
      </c>
      <c r="J85" s="189">
        <f t="shared" si="14"/>
        <v>-0.09</v>
      </c>
      <c r="K85" s="186">
        <v>0.02</v>
      </c>
      <c r="L85" s="186">
        <v>0.13</v>
      </c>
      <c r="M85" s="189">
        <f t="shared" si="15"/>
        <v>-0.11</v>
      </c>
      <c r="N85" s="186">
        <v>0.05</v>
      </c>
      <c r="O85" s="186">
        <v>0.13</v>
      </c>
      <c r="P85" s="189">
        <f t="shared" si="16"/>
        <v>-0.08</v>
      </c>
      <c r="Q85" s="186">
        <v>0.01</v>
      </c>
      <c r="R85" s="186">
        <v>0.13</v>
      </c>
      <c r="S85" s="189">
        <f t="shared" si="17"/>
        <v>-0.12000000000000001</v>
      </c>
      <c r="T85" s="186">
        <v>0.01</v>
      </c>
      <c r="U85" s="186">
        <v>0.13</v>
      </c>
      <c r="V85" s="189">
        <f t="shared" si="18"/>
        <v>-0.12000000000000001</v>
      </c>
      <c r="W85" s="186">
        <v>0.01</v>
      </c>
      <c r="X85" s="186">
        <v>0.13</v>
      </c>
      <c r="Y85" s="189">
        <f t="shared" si="19"/>
        <v>-0.12000000000000001</v>
      </c>
      <c r="Z85" s="186">
        <v>0.03</v>
      </c>
      <c r="AA85" s="186">
        <v>0.13</v>
      </c>
      <c r="AB85" s="189">
        <f t="shared" si="20"/>
        <v>-0.1</v>
      </c>
      <c r="AC85" s="186">
        <v>0.02</v>
      </c>
      <c r="AD85" s="186">
        <v>0.13</v>
      </c>
      <c r="AE85" s="189">
        <f t="shared" si="21"/>
        <v>-0.11</v>
      </c>
      <c r="AF85" s="5">
        <f t="shared" si="25"/>
        <v>-9.5000000000000001E-2</v>
      </c>
      <c r="AG85" s="96">
        <v>1040.6100000000001</v>
      </c>
      <c r="AH85" s="186">
        <f t="shared" si="22"/>
        <v>8.2338374710224094E-3</v>
      </c>
      <c r="AI85" s="134">
        <f t="shared" si="23"/>
        <v>-7.822145597471289E-4</v>
      </c>
      <c r="AJ85">
        <v>1355</v>
      </c>
      <c r="AK85" s="96">
        <v>0.79</v>
      </c>
      <c r="AL85" s="96">
        <v>-0.63</v>
      </c>
    </row>
    <row r="86" spans="1:38">
      <c r="A86" t="s">
        <v>3493</v>
      </c>
      <c r="B86" s="186">
        <v>0.31</v>
      </c>
      <c r="C86" s="186">
        <v>0.13</v>
      </c>
      <c r="D86" s="189">
        <f t="shared" si="24"/>
        <v>0.18</v>
      </c>
      <c r="E86" s="186">
        <v>0.22</v>
      </c>
      <c r="F86" s="186">
        <v>0.13</v>
      </c>
      <c r="G86" s="189">
        <f t="shared" si="13"/>
        <v>0.09</v>
      </c>
      <c r="H86" s="186">
        <v>0.14000000000000001</v>
      </c>
      <c r="I86" s="186">
        <v>0.13</v>
      </c>
      <c r="J86" s="189">
        <f t="shared" si="14"/>
        <v>1.0000000000000009E-2</v>
      </c>
      <c r="K86" s="186">
        <v>0.16</v>
      </c>
      <c r="L86" s="186">
        <v>0.13</v>
      </c>
      <c r="M86" s="189">
        <f t="shared" si="15"/>
        <v>0.03</v>
      </c>
      <c r="N86" s="186">
        <v>0.11</v>
      </c>
      <c r="O86" s="186">
        <v>0.13</v>
      </c>
      <c r="P86" s="189">
        <f t="shared" si="16"/>
        <v>-2.0000000000000004E-2</v>
      </c>
      <c r="Q86" s="186">
        <v>0.13</v>
      </c>
      <c r="R86" s="186">
        <v>0.13</v>
      </c>
      <c r="S86" s="189">
        <f t="shared" si="17"/>
        <v>0</v>
      </c>
      <c r="T86" s="186">
        <v>0.17</v>
      </c>
      <c r="U86" s="186">
        <v>0.13</v>
      </c>
      <c r="V86" s="189">
        <f t="shared" si="18"/>
        <v>4.0000000000000008E-2</v>
      </c>
      <c r="W86" s="186">
        <v>7.0000000000000007E-2</v>
      </c>
      <c r="X86" s="186">
        <v>0.13</v>
      </c>
      <c r="Y86" s="189">
        <f t="shared" si="19"/>
        <v>-0.06</v>
      </c>
      <c r="Z86" s="186">
        <v>0.03</v>
      </c>
      <c r="AA86" s="186">
        <v>0.13</v>
      </c>
      <c r="AB86" s="189">
        <f t="shared" si="20"/>
        <v>-0.1</v>
      </c>
      <c r="AC86" s="186">
        <v>0.01</v>
      </c>
      <c r="AD86" s="186">
        <v>0.13</v>
      </c>
      <c r="AE86" s="189">
        <f t="shared" si="21"/>
        <v>-0.12000000000000001</v>
      </c>
      <c r="AF86" s="5">
        <f t="shared" si="25"/>
        <v>5.0000000000000062E-3</v>
      </c>
      <c r="AG86" s="96">
        <v>189.76999999999998</v>
      </c>
      <c r="AH86" s="186">
        <f t="shared" si="22"/>
        <v>1.5015571029260938E-3</v>
      </c>
      <c r="AI86" s="134">
        <f t="shared" si="23"/>
        <v>7.5077855146304781E-6</v>
      </c>
      <c r="AJ86">
        <v>237.94</v>
      </c>
      <c r="AK86" s="96">
        <v>7.0000000000000007E-2</v>
      </c>
      <c r="AL86" s="96">
        <v>0.36</v>
      </c>
    </row>
    <row r="87" spans="1:38">
      <c r="A87" t="s">
        <v>3494</v>
      </c>
      <c r="B87" s="186">
        <v>0.14000000000000001</v>
      </c>
      <c r="C87" s="186">
        <v>0.13</v>
      </c>
      <c r="D87" s="189">
        <f t="shared" si="24"/>
        <v>1.0000000000000009E-2</v>
      </c>
      <c r="E87" s="186">
        <v>0.19</v>
      </c>
      <c r="F87" s="186">
        <v>0.13</v>
      </c>
      <c r="G87" s="189">
        <f t="shared" si="13"/>
        <v>0.06</v>
      </c>
      <c r="H87" s="186">
        <v>0.25</v>
      </c>
      <c r="I87" s="186">
        <v>0.13</v>
      </c>
      <c r="J87" s="189">
        <f t="shared" si="14"/>
        <v>0.12</v>
      </c>
      <c r="K87" s="186">
        <v>0.11</v>
      </c>
      <c r="L87" s="186">
        <v>0.13</v>
      </c>
      <c r="M87" s="189">
        <f t="shared" si="15"/>
        <v>-2.0000000000000004E-2</v>
      </c>
      <c r="N87" s="186">
        <v>0.16</v>
      </c>
      <c r="O87" s="186">
        <v>0.13</v>
      </c>
      <c r="P87" s="189">
        <f t="shared" si="16"/>
        <v>0.03</v>
      </c>
      <c r="Q87" s="186">
        <v>0.16</v>
      </c>
      <c r="R87" s="186">
        <v>0.13</v>
      </c>
      <c r="S87" s="189">
        <f t="shared" si="17"/>
        <v>0.03</v>
      </c>
      <c r="T87" s="186">
        <v>0.19</v>
      </c>
      <c r="U87" s="186">
        <v>0.13</v>
      </c>
      <c r="V87" s="189">
        <f t="shared" si="18"/>
        <v>0.06</v>
      </c>
      <c r="W87" s="186">
        <v>0.23</v>
      </c>
      <c r="X87" s="186">
        <v>0.13</v>
      </c>
      <c r="Y87" s="189">
        <f t="shared" si="19"/>
        <v>0.1</v>
      </c>
      <c r="Z87" s="186">
        <v>0.15</v>
      </c>
      <c r="AA87" s="186">
        <v>0.13</v>
      </c>
      <c r="AB87" s="189">
        <f t="shared" si="20"/>
        <v>1.999999999999999E-2</v>
      </c>
      <c r="AC87" s="186">
        <v>0.13</v>
      </c>
      <c r="AD87" s="186">
        <v>0.13</v>
      </c>
      <c r="AE87" s="189">
        <f t="shared" si="21"/>
        <v>0</v>
      </c>
      <c r="AF87" s="5">
        <f t="shared" si="25"/>
        <v>4.1000000000000002E-2</v>
      </c>
      <c r="AG87" s="96">
        <v>237.66000000000003</v>
      </c>
      <c r="AH87" s="186">
        <f t="shared" si="22"/>
        <v>1.8804872270718001E-3</v>
      </c>
      <c r="AI87" s="134">
        <f t="shared" si="23"/>
        <v>7.7099976309943807E-5</v>
      </c>
      <c r="AJ87">
        <v>292.22000000000003</v>
      </c>
      <c r="AK87" s="96">
        <v>0.17</v>
      </c>
      <c r="AL87" s="96">
        <v>7.27</v>
      </c>
    </row>
    <row r="88" spans="1:38">
      <c r="A88" t="s">
        <v>3495</v>
      </c>
      <c r="B88" s="186">
        <v>0.13</v>
      </c>
      <c r="C88" s="186">
        <v>0.13</v>
      </c>
      <c r="D88" s="189">
        <f t="shared" si="24"/>
        <v>0</v>
      </c>
      <c r="E88" s="186">
        <v>0.14000000000000001</v>
      </c>
      <c r="F88" s="186">
        <v>0.13</v>
      </c>
      <c r="G88" s="189">
        <f t="shared" si="13"/>
        <v>1.0000000000000009E-2</v>
      </c>
      <c r="H88" s="186">
        <v>0.15</v>
      </c>
      <c r="I88" s="186">
        <v>0.13</v>
      </c>
      <c r="J88" s="189">
        <f t="shared" si="14"/>
        <v>1.999999999999999E-2</v>
      </c>
      <c r="K88" s="186">
        <v>0.18</v>
      </c>
      <c r="L88" s="186">
        <v>0.13</v>
      </c>
      <c r="M88" s="189">
        <f t="shared" si="15"/>
        <v>4.9999999999999989E-2</v>
      </c>
      <c r="N88" s="186">
        <v>0.15</v>
      </c>
      <c r="O88" s="186">
        <v>0.13</v>
      </c>
      <c r="P88" s="189">
        <f t="shared" si="16"/>
        <v>1.999999999999999E-2</v>
      </c>
      <c r="Q88" s="186">
        <v>0.12</v>
      </c>
      <c r="R88" s="186">
        <v>0.13</v>
      </c>
      <c r="S88" s="189">
        <f t="shared" si="17"/>
        <v>-1.0000000000000009E-2</v>
      </c>
      <c r="T88" s="186">
        <v>0.12</v>
      </c>
      <c r="U88" s="186">
        <v>0.13</v>
      </c>
      <c r="V88" s="189">
        <f t="shared" si="18"/>
        <v>-1.0000000000000009E-2</v>
      </c>
      <c r="W88" s="186">
        <v>0.09</v>
      </c>
      <c r="X88" s="186">
        <v>0.13</v>
      </c>
      <c r="Y88" s="189">
        <f t="shared" si="19"/>
        <v>-4.0000000000000008E-2</v>
      </c>
      <c r="Z88" s="186">
        <v>0.08</v>
      </c>
      <c r="AA88" s="186">
        <v>0.13</v>
      </c>
      <c r="AB88" s="189">
        <f t="shared" si="20"/>
        <v>-0.05</v>
      </c>
      <c r="AC88" s="186">
        <v>0.09</v>
      </c>
      <c r="AD88" s="186">
        <v>0.13</v>
      </c>
      <c r="AE88" s="189">
        <f t="shared" si="21"/>
        <v>-4.0000000000000008E-2</v>
      </c>
      <c r="AF88" s="5">
        <f t="shared" si="25"/>
        <v>-5.0000000000000062E-3</v>
      </c>
      <c r="AG88" s="96">
        <v>386.40000000000003</v>
      </c>
      <c r="AH88" s="186">
        <f t="shared" si="22"/>
        <v>3.0573940273522829E-3</v>
      </c>
      <c r="AI88" s="134">
        <f t="shared" si="23"/>
        <v>-1.5286970136761434E-5</v>
      </c>
      <c r="AJ88">
        <v>456.98</v>
      </c>
      <c r="AK88" s="96">
        <v>0.27</v>
      </c>
      <c r="AL88" s="96">
        <v>3.33</v>
      </c>
    </row>
    <row r="89" spans="1:38">
      <c r="A89" t="s">
        <v>3496</v>
      </c>
      <c r="B89" s="186">
        <v>0.18</v>
      </c>
      <c r="C89" s="186">
        <v>0.13</v>
      </c>
      <c r="D89" s="189">
        <f t="shared" si="24"/>
        <v>4.9999999999999989E-2</v>
      </c>
      <c r="E89" s="186">
        <v>0.11</v>
      </c>
      <c r="F89" s="186">
        <v>0.13</v>
      </c>
      <c r="G89" s="189">
        <f t="shared" si="13"/>
        <v>-2.0000000000000004E-2</v>
      </c>
      <c r="H89" s="186">
        <v>0.13</v>
      </c>
      <c r="I89" s="186">
        <v>0.13</v>
      </c>
      <c r="J89" s="189">
        <f t="shared" si="14"/>
        <v>0</v>
      </c>
      <c r="K89" s="186">
        <v>0.22</v>
      </c>
      <c r="L89" s="186">
        <v>0.13</v>
      </c>
      <c r="M89" s="189">
        <f t="shared" si="15"/>
        <v>0.09</v>
      </c>
      <c r="N89" s="186">
        <v>0.18</v>
      </c>
      <c r="O89" s="186">
        <v>0.13</v>
      </c>
      <c r="P89" s="189">
        <f t="shared" si="16"/>
        <v>4.9999999999999989E-2</v>
      </c>
      <c r="Q89" s="186">
        <v>7.0000000000000007E-2</v>
      </c>
      <c r="R89" s="186">
        <v>0.13</v>
      </c>
      <c r="S89" s="189">
        <f t="shared" si="17"/>
        <v>-0.06</v>
      </c>
      <c r="T89" s="186">
        <v>0.05</v>
      </c>
      <c r="U89" s="186">
        <v>0.13</v>
      </c>
      <c r="V89" s="189">
        <f t="shared" si="18"/>
        <v>-0.08</v>
      </c>
      <c r="W89" s="186">
        <v>0.12</v>
      </c>
      <c r="X89" s="186">
        <v>0.13</v>
      </c>
      <c r="Y89" s="189">
        <f t="shared" si="19"/>
        <v>-1.0000000000000009E-2</v>
      </c>
      <c r="Z89" s="186">
        <v>0.18</v>
      </c>
      <c r="AA89" s="186">
        <v>0.13</v>
      </c>
      <c r="AB89" s="189">
        <f t="shared" si="20"/>
        <v>4.9999999999999989E-2</v>
      </c>
      <c r="AC89" s="186">
        <v>0.17</v>
      </c>
      <c r="AD89" s="186">
        <v>0.13</v>
      </c>
      <c r="AE89" s="189">
        <f t="shared" si="21"/>
        <v>4.0000000000000008E-2</v>
      </c>
      <c r="AF89" s="5">
        <f t="shared" si="25"/>
        <v>1.0999999999999998E-2</v>
      </c>
      <c r="AG89" s="96">
        <v>68.650000000000006</v>
      </c>
      <c r="AH89" s="186">
        <f t="shared" si="22"/>
        <v>5.4319384052208648E-4</v>
      </c>
      <c r="AI89" s="134">
        <f t="shared" si="23"/>
        <v>5.9751322457429501E-6</v>
      </c>
      <c r="AJ89">
        <v>84.15</v>
      </c>
      <c r="AK89" s="96">
        <v>0</v>
      </c>
      <c r="AL89" s="96">
        <v>20.28</v>
      </c>
    </row>
    <row r="90" spans="1:38">
      <c r="A90" t="s">
        <v>3497</v>
      </c>
      <c r="B90" s="186" t="s">
        <v>13</v>
      </c>
      <c r="C90" s="186">
        <v>0.13</v>
      </c>
      <c r="D90" s="189" t="s">
        <v>13</v>
      </c>
      <c r="E90" s="186">
        <v>-4.9481000000000002</v>
      </c>
      <c r="F90" s="186">
        <v>0.13</v>
      </c>
      <c r="G90" s="189">
        <f t="shared" si="13"/>
        <v>-5.0781000000000001</v>
      </c>
      <c r="H90" s="186" t="s">
        <v>13</v>
      </c>
      <c r="I90" s="186">
        <v>0.13</v>
      </c>
      <c r="J90" s="189" t="s">
        <v>13</v>
      </c>
      <c r="K90" s="186" t="s">
        <v>13</v>
      </c>
      <c r="L90" s="186">
        <v>0.13</v>
      </c>
      <c r="M90" s="189" t="s">
        <v>13</v>
      </c>
      <c r="N90" s="186" t="s">
        <v>13</v>
      </c>
      <c r="O90" s="186">
        <v>0.13</v>
      </c>
      <c r="P90" s="189" t="s">
        <v>13</v>
      </c>
      <c r="Q90" s="186" t="s">
        <v>13</v>
      </c>
      <c r="R90" s="186">
        <v>0.13</v>
      </c>
      <c r="S90" s="189" t="s">
        <v>13</v>
      </c>
      <c r="T90" s="186">
        <v>3.1537999999999999</v>
      </c>
      <c r="U90" s="186">
        <v>0.13</v>
      </c>
      <c r="V90" s="189">
        <f t="shared" si="18"/>
        <v>3.0238</v>
      </c>
      <c r="W90" s="186">
        <v>1.5955999999999999</v>
      </c>
      <c r="X90" s="186">
        <v>0.13</v>
      </c>
      <c r="Y90" s="189">
        <f t="shared" si="19"/>
        <v>1.4655999999999998</v>
      </c>
      <c r="Z90" s="186">
        <v>0.71460000000000001</v>
      </c>
      <c r="AA90" s="186">
        <v>0.13</v>
      </c>
      <c r="AB90" s="189">
        <f t="shared" si="20"/>
        <v>0.58460000000000001</v>
      </c>
      <c r="AC90" s="186">
        <v>0.47220000000000001</v>
      </c>
      <c r="AD90" s="186">
        <v>0.13</v>
      </c>
      <c r="AE90" s="189">
        <f t="shared" si="21"/>
        <v>0.3422</v>
      </c>
      <c r="AF90" s="5">
        <f t="shared" si="25"/>
        <v>6.7619999999999958E-2</v>
      </c>
      <c r="AG90" s="96">
        <v>28.75</v>
      </c>
      <c r="AH90" s="186">
        <f t="shared" si="22"/>
        <v>2.2748467465418768E-4</v>
      </c>
      <c r="AI90" s="134">
        <f t="shared" si="23"/>
        <v>1.5382513700116163E-5</v>
      </c>
      <c r="AJ90">
        <v>34.4</v>
      </c>
      <c r="AK90" s="96">
        <v>0.13</v>
      </c>
      <c r="AL90" s="96">
        <v>29.08</v>
      </c>
    </row>
    <row r="91" spans="1:38">
      <c r="A91" t="s">
        <v>3498</v>
      </c>
      <c r="B91" s="186">
        <v>0</v>
      </c>
      <c r="C91" s="186">
        <v>0.13</v>
      </c>
      <c r="D91" s="189">
        <f t="shared" si="24"/>
        <v>-0.13</v>
      </c>
      <c r="E91" s="186">
        <v>-0.19</v>
      </c>
      <c r="F91" s="186">
        <v>0.13</v>
      </c>
      <c r="G91" s="189">
        <f t="shared" si="13"/>
        <v>-0.32</v>
      </c>
      <c r="H91" s="186">
        <v>0.01</v>
      </c>
      <c r="I91" s="186">
        <v>0.13</v>
      </c>
      <c r="J91" s="189">
        <f t="shared" si="14"/>
        <v>-0.12000000000000001</v>
      </c>
      <c r="K91" s="186">
        <v>0.02</v>
      </c>
      <c r="L91" s="186">
        <v>0.13</v>
      </c>
      <c r="M91" s="189">
        <f t="shared" si="15"/>
        <v>-0.11</v>
      </c>
      <c r="N91" s="186">
        <v>0.04</v>
      </c>
      <c r="O91" s="186">
        <v>0.13</v>
      </c>
      <c r="P91" s="189">
        <f t="shared" si="16"/>
        <v>-0.09</v>
      </c>
      <c r="Q91" s="186">
        <v>0.1</v>
      </c>
      <c r="R91" s="186">
        <v>0.13</v>
      </c>
      <c r="S91" s="189">
        <f t="shared" si="17"/>
        <v>-0.03</v>
      </c>
      <c r="T91" s="186">
        <v>0.09</v>
      </c>
      <c r="U91" s="186">
        <v>0.13</v>
      </c>
      <c r="V91" s="189">
        <f t="shared" si="18"/>
        <v>-4.0000000000000008E-2</v>
      </c>
      <c r="W91" s="186">
        <v>0.09</v>
      </c>
      <c r="X91" s="186">
        <v>0.13</v>
      </c>
      <c r="Y91" s="189">
        <f t="shared" si="19"/>
        <v>-4.0000000000000008E-2</v>
      </c>
      <c r="Z91" s="186">
        <v>0.09</v>
      </c>
      <c r="AA91" s="186">
        <v>0.13</v>
      </c>
      <c r="AB91" s="189">
        <f t="shared" si="20"/>
        <v>-4.0000000000000008E-2</v>
      </c>
      <c r="AC91" s="186">
        <v>0.09</v>
      </c>
      <c r="AD91" s="186">
        <v>0.13</v>
      </c>
      <c r="AE91" s="189">
        <f t="shared" si="21"/>
        <v>-4.0000000000000008E-2</v>
      </c>
      <c r="AF91" s="5">
        <f t="shared" si="25"/>
        <v>-9.6000000000000016E-2</v>
      </c>
      <c r="AG91" s="96">
        <v>1694.0900000000001</v>
      </c>
      <c r="AH91" s="186">
        <f t="shared" si="22"/>
        <v>1.3404504782083925E-2</v>
      </c>
      <c r="AI91" s="134">
        <f t="shared" si="23"/>
        <v>-1.2868324590800571E-3</v>
      </c>
      <c r="AJ91">
        <v>1749</v>
      </c>
      <c r="AK91" s="96">
        <v>0.75</v>
      </c>
      <c r="AL91" s="96" t="s">
        <v>13</v>
      </c>
    </row>
    <row r="92" spans="1:38">
      <c r="A92" t="s">
        <v>3499</v>
      </c>
      <c r="B92" s="186">
        <v>0.17</v>
      </c>
      <c r="C92" s="186">
        <v>0.13</v>
      </c>
      <c r="D92" s="189">
        <f t="shared" si="24"/>
        <v>4.0000000000000008E-2</v>
      </c>
      <c r="E92" s="186">
        <v>0.15</v>
      </c>
      <c r="F92" s="186">
        <v>0.13</v>
      </c>
      <c r="G92" s="189">
        <f t="shared" si="13"/>
        <v>1.999999999999999E-2</v>
      </c>
      <c r="H92" s="186">
        <v>0.23</v>
      </c>
      <c r="I92" s="186">
        <v>0.13</v>
      </c>
      <c r="J92" s="189">
        <f t="shared" si="14"/>
        <v>0.1</v>
      </c>
      <c r="K92" s="186">
        <v>0.4</v>
      </c>
      <c r="L92" s="186">
        <v>0.13</v>
      </c>
      <c r="M92" s="189">
        <f t="shared" si="15"/>
        <v>0.27</v>
      </c>
      <c r="N92" s="186">
        <v>0.02</v>
      </c>
      <c r="O92" s="186">
        <v>0.13</v>
      </c>
      <c r="P92" s="189">
        <f t="shared" si="16"/>
        <v>-0.11</v>
      </c>
      <c r="Q92" s="186">
        <v>-0.03</v>
      </c>
      <c r="R92" s="186">
        <v>0.13</v>
      </c>
      <c r="S92" s="189">
        <f t="shared" si="17"/>
        <v>-0.16</v>
      </c>
      <c r="T92" s="186">
        <v>-0.14000000000000001</v>
      </c>
      <c r="U92" s="186">
        <v>0.13</v>
      </c>
      <c r="V92" s="189">
        <f t="shared" si="18"/>
        <v>-0.27</v>
      </c>
      <c r="W92" s="186">
        <v>-0.05</v>
      </c>
      <c r="X92" s="186">
        <v>0.13</v>
      </c>
      <c r="Y92" s="189">
        <f t="shared" si="19"/>
        <v>-0.18</v>
      </c>
      <c r="Z92" s="186">
        <v>0.06</v>
      </c>
      <c r="AA92" s="186">
        <v>0.13</v>
      </c>
      <c r="AB92" s="189">
        <f t="shared" si="20"/>
        <v>-7.0000000000000007E-2</v>
      </c>
      <c r="AC92" s="186">
        <v>0.04</v>
      </c>
      <c r="AD92" s="186">
        <v>0.13</v>
      </c>
      <c r="AE92" s="189">
        <f t="shared" si="21"/>
        <v>-0.09</v>
      </c>
      <c r="AF92" s="5">
        <f t="shared" si="25"/>
        <v>-4.4999999999999998E-2</v>
      </c>
      <c r="AG92" s="96">
        <v>1292.6099999999999</v>
      </c>
      <c r="AH92" s="186">
        <f t="shared" si="22"/>
        <v>1.0227790097556505E-2</v>
      </c>
      <c r="AI92" s="134">
        <f t="shared" si="23"/>
        <v>-4.6025055439004271E-4</v>
      </c>
      <c r="AJ92">
        <v>1678.38</v>
      </c>
      <c r="AK92" s="96">
        <v>0.14000000000000001</v>
      </c>
      <c r="AL92" s="96">
        <v>-13.98</v>
      </c>
    </row>
    <row r="93" spans="1:38">
      <c r="A93" t="s">
        <v>3500</v>
      </c>
      <c r="B93" s="186">
        <v>0.33</v>
      </c>
      <c r="C93" s="186">
        <v>0.13</v>
      </c>
      <c r="D93" s="189">
        <f t="shared" si="24"/>
        <v>0.2</v>
      </c>
      <c r="E93" s="186">
        <v>0.04</v>
      </c>
      <c r="F93" s="186">
        <v>0.13</v>
      </c>
      <c r="G93" s="189">
        <f t="shared" si="13"/>
        <v>-0.09</v>
      </c>
      <c r="H93" s="186">
        <v>0.08</v>
      </c>
      <c r="I93" s="186">
        <v>0.13</v>
      </c>
      <c r="J93" s="189">
        <f t="shared" si="14"/>
        <v>-0.05</v>
      </c>
      <c r="K93" s="186">
        <v>0.17</v>
      </c>
      <c r="L93" s="186">
        <v>0.13</v>
      </c>
      <c r="M93" s="189">
        <f t="shared" si="15"/>
        <v>4.0000000000000008E-2</v>
      </c>
      <c r="N93" s="186">
        <v>0</v>
      </c>
      <c r="O93" s="186">
        <v>0.13</v>
      </c>
      <c r="P93" s="189">
        <f t="shared" si="16"/>
        <v>-0.13</v>
      </c>
      <c r="Q93" s="186">
        <v>0.06</v>
      </c>
      <c r="R93" s="186">
        <v>0.13</v>
      </c>
      <c r="S93" s="189">
        <f t="shared" si="17"/>
        <v>-7.0000000000000007E-2</v>
      </c>
      <c r="T93" s="186">
        <v>0.14000000000000001</v>
      </c>
      <c r="U93" s="186">
        <v>0.13</v>
      </c>
      <c r="V93" s="189">
        <f t="shared" si="18"/>
        <v>1.0000000000000009E-2</v>
      </c>
      <c r="W93" s="186">
        <v>0.14000000000000001</v>
      </c>
      <c r="X93" s="186">
        <v>0.13</v>
      </c>
      <c r="Y93" s="189">
        <f t="shared" si="19"/>
        <v>1.0000000000000009E-2</v>
      </c>
      <c r="Z93" s="186">
        <v>0.08</v>
      </c>
      <c r="AA93" s="186">
        <v>0.13</v>
      </c>
      <c r="AB93" s="189">
        <f t="shared" si="20"/>
        <v>-0.05</v>
      </c>
      <c r="AC93" s="186">
        <v>0.06</v>
      </c>
      <c r="AD93" s="186">
        <v>0.13</v>
      </c>
      <c r="AE93" s="189">
        <f t="shared" si="21"/>
        <v>-7.0000000000000007E-2</v>
      </c>
      <c r="AF93" s="5">
        <f t="shared" si="25"/>
        <v>-1.9999999999999997E-2</v>
      </c>
      <c r="AG93" s="96">
        <v>244.28000000000003</v>
      </c>
      <c r="AH93" s="186">
        <f t="shared" si="22"/>
        <v>1.9328680460704338E-3</v>
      </c>
      <c r="AI93" s="134">
        <f t="shared" si="23"/>
        <v>-3.8657360921408672E-5</v>
      </c>
      <c r="AJ93">
        <v>304.99</v>
      </c>
      <c r="AK93" s="96">
        <v>0.56999999999999995</v>
      </c>
      <c r="AL93" s="96">
        <v>-1.83</v>
      </c>
    </row>
    <row r="94" spans="1:38">
      <c r="A94" t="s">
        <v>3501</v>
      </c>
      <c r="B94" s="186">
        <v>0.5</v>
      </c>
      <c r="C94" s="186">
        <v>0.13</v>
      </c>
      <c r="D94" s="189">
        <f t="shared" si="24"/>
        <v>0.37</v>
      </c>
      <c r="E94" s="186">
        <v>-1.03</v>
      </c>
      <c r="F94" s="186">
        <v>0.13</v>
      </c>
      <c r="G94" s="189">
        <f t="shared" si="13"/>
        <v>-1.1600000000000001</v>
      </c>
      <c r="H94" s="186" t="s">
        <v>13</v>
      </c>
      <c r="I94" s="186">
        <v>0.13</v>
      </c>
      <c r="J94" s="189" t="s">
        <v>13</v>
      </c>
      <c r="K94" s="186" t="s">
        <v>13</v>
      </c>
      <c r="L94" s="186">
        <v>0.13</v>
      </c>
      <c r="M94" s="189" t="s">
        <v>13</v>
      </c>
      <c r="N94" s="186" t="s">
        <v>13</v>
      </c>
      <c r="O94" s="186">
        <v>0.13</v>
      </c>
      <c r="P94" s="189" t="s">
        <v>13</v>
      </c>
      <c r="Q94" s="186" t="s">
        <v>13</v>
      </c>
      <c r="R94" s="186">
        <v>0.13</v>
      </c>
      <c r="S94" s="189" t="s">
        <v>13</v>
      </c>
      <c r="T94" s="186" t="s">
        <v>13</v>
      </c>
      <c r="U94" s="186">
        <v>0.13</v>
      </c>
      <c r="V94" s="189" t="s">
        <v>13</v>
      </c>
      <c r="W94" s="186" t="s">
        <v>13</v>
      </c>
      <c r="X94" s="186">
        <v>0.13</v>
      </c>
      <c r="Y94" s="189" t="s">
        <v>13</v>
      </c>
      <c r="Z94" s="186" t="s">
        <v>13</v>
      </c>
      <c r="AA94" s="186">
        <v>0.13</v>
      </c>
      <c r="AB94" s="189" t="s">
        <v>13</v>
      </c>
      <c r="AC94" s="186" t="s">
        <v>13</v>
      </c>
      <c r="AD94" s="186">
        <v>0.13</v>
      </c>
      <c r="AE94" s="189" t="s">
        <v>13</v>
      </c>
      <c r="AF94" s="5">
        <f t="shared" si="25"/>
        <v>-0.39500000000000007</v>
      </c>
      <c r="AG94" s="96">
        <v>-175.2</v>
      </c>
      <c r="AH94" s="186">
        <f t="shared" si="22"/>
        <v>-1.3862718260665627E-3</v>
      </c>
      <c r="AI94" s="134">
        <f t="shared" si="23"/>
        <v>5.4757737129629237E-4</v>
      </c>
      <c r="AJ94">
        <v>124.68</v>
      </c>
      <c r="AK94" s="96" t="s">
        <v>13</v>
      </c>
      <c r="AL94" s="96">
        <v>-1.54</v>
      </c>
    </row>
    <row r="95" spans="1:38">
      <c r="A95" t="s">
        <v>3502</v>
      </c>
      <c r="B95" s="186">
        <v>-0.08</v>
      </c>
      <c r="C95" s="186">
        <v>0.13</v>
      </c>
      <c r="D95" s="189">
        <f t="shared" si="24"/>
        <v>-0.21000000000000002</v>
      </c>
      <c r="E95" s="186">
        <v>-7.0000000000000007E-2</v>
      </c>
      <c r="F95" s="186">
        <v>0.13</v>
      </c>
      <c r="G95" s="189">
        <f t="shared" si="13"/>
        <v>-0.2</v>
      </c>
      <c r="H95" s="186">
        <v>0.09</v>
      </c>
      <c r="I95" s="186">
        <v>0.13</v>
      </c>
      <c r="J95" s="189">
        <f t="shared" si="14"/>
        <v>-4.0000000000000008E-2</v>
      </c>
      <c r="K95" s="186">
        <v>7.0000000000000007E-2</v>
      </c>
      <c r="L95" s="186">
        <v>0.13</v>
      </c>
      <c r="M95" s="189">
        <f t="shared" si="15"/>
        <v>-0.06</v>
      </c>
      <c r="N95" s="186">
        <v>-0.06</v>
      </c>
      <c r="O95" s="186">
        <v>0.13</v>
      </c>
      <c r="P95" s="189">
        <f t="shared" si="16"/>
        <v>-0.19</v>
      </c>
      <c r="Q95" s="186">
        <v>-0.09</v>
      </c>
      <c r="R95" s="186">
        <v>0.13</v>
      </c>
      <c r="S95" s="189">
        <f t="shared" si="17"/>
        <v>-0.22</v>
      </c>
      <c r="T95" s="186">
        <v>-0.09</v>
      </c>
      <c r="U95" s="186">
        <v>0.13</v>
      </c>
      <c r="V95" s="189">
        <f t="shared" si="18"/>
        <v>-0.22</v>
      </c>
      <c r="W95" s="186">
        <v>-0.25</v>
      </c>
      <c r="X95" s="186">
        <v>0.13</v>
      </c>
      <c r="Y95" s="189">
        <f t="shared" si="19"/>
        <v>-0.38</v>
      </c>
      <c r="Z95" s="186">
        <v>0.4</v>
      </c>
      <c r="AA95" s="186">
        <v>0.13</v>
      </c>
      <c r="AB95" s="189">
        <f t="shared" si="20"/>
        <v>0.27</v>
      </c>
      <c r="AC95" s="186">
        <v>0.85</v>
      </c>
      <c r="AD95" s="186">
        <v>0.13</v>
      </c>
      <c r="AE95" s="189">
        <f t="shared" si="21"/>
        <v>0.72</v>
      </c>
      <c r="AF95" s="5">
        <f t="shared" si="25"/>
        <v>-5.3000000000000005E-2</v>
      </c>
      <c r="AG95" s="96">
        <v>106.21</v>
      </c>
      <c r="AH95" s="186">
        <f t="shared" si="22"/>
        <v>8.4038773200073992E-4</v>
      </c>
      <c r="AI95" s="134">
        <f t="shared" si="23"/>
        <v>-4.4540549796039218E-5</v>
      </c>
      <c r="AJ95">
        <v>239.45</v>
      </c>
      <c r="AK95" s="96">
        <v>0.45</v>
      </c>
      <c r="AL95" s="96">
        <v>2.2799999999999998</v>
      </c>
    </row>
    <row r="96" spans="1:38">
      <c r="A96" t="s">
        <v>3503</v>
      </c>
      <c r="B96" s="186" t="s">
        <v>13</v>
      </c>
      <c r="C96" s="186">
        <v>0.13</v>
      </c>
      <c r="D96" s="189" t="s">
        <v>13</v>
      </c>
      <c r="E96" s="186">
        <v>0.21</v>
      </c>
      <c r="F96" s="186">
        <v>0.13</v>
      </c>
      <c r="G96" s="189">
        <f t="shared" si="13"/>
        <v>7.9999999999999988E-2</v>
      </c>
      <c r="H96" s="186">
        <v>7.0000000000000007E-2</v>
      </c>
      <c r="I96" s="186">
        <v>0.13</v>
      </c>
      <c r="J96" s="189">
        <f t="shared" si="14"/>
        <v>-0.06</v>
      </c>
      <c r="K96" s="186">
        <v>0.21</v>
      </c>
      <c r="L96" s="186">
        <v>0.13</v>
      </c>
      <c r="M96" s="189">
        <f t="shared" si="15"/>
        <v>7.9999999999999988E-2</v>
      </c>
      <c r="N96" s="186">
        <v>0.28999999999999998</v>
      </c>
      <c r="O96" s="186">
        <v>0.13</v>
      </c>
      <c r="P96" s="189">
        <f t="shared" si="16"/>
        <v>0.15999999999999998</v>
      </c>
      <c r="Q96" s="186">
        <v>0.09</v>
      </c>
      <c r="R96" s="186">
        <v>0.13</v>
      </c>
      <c r="S96" s="189">
        <f t="shared" si="17"/>
        <v>-4.0000000000000008E-2</v>
      </c>
      <c r="T96" s="186">
        <v>0.12</v>
      </c>
      <c r="U96" s="186">
        <v>0.13</v>
      </c>
      <c r="V96" s="189">
        <f t="shared" si="18"/>
        <v>-1.0000000000000009E-2</v>
      </c>
      <c r="W96" s="186">
        <v>0.22</v>
      </c>
      <c r="X96" s="186">
        <v>0.13</v>
      </c>
      <c r="Y96" s="189">
        <f t="shared" si="19"/>
        <v>0.09</v>
      </c>
      <c r="Z96" s="186">
        <v>0.5</v>
      </c>
      <c r="AA96" s="186">
        <v>0.13</v>
      </c>
      <c r="AB96" s="189">
        <f t="shared" si="20"/>
        <v>0.37</v>
      </c>
      <c r="AC96" s="186">
        <v>0.7</v>
      </c>
      <c r="AD96" s="186">
        <v>0.13</v>
      </c>
      <c r="AE96" s="189">
        <f t="shared" si="21"/>
        <v>0.56999999999999995</v>
      </c>
      <c r="AF96" s="5">
        <f t="shared" si="25"/>
        <v>0.13777777777777775</v>
      </c>
      <c r="AG96" s="96">
        <v>97.19</v>
      </c>
      <c r="AH96" s="186">
        <f t="shared" si="22"/>
        <v>7.6901688798749568E-4</v>
      </c>
      <c r="AI96" s="134">
        <f t="shared" si="23"/>
        <v>1.0595343790049938E-4</v>
      </c>
      <c r="AJ96">
        <v>122.31</v>
      </c>
      <c r="AK96" s="96">
        <v>0.14000000000000001</v>
      </c>
      <c r="AL96" s="96" t="s">
        <v>13</v>
      </c>
    </row>
    <row r="97" spans="1:38">
      <c r="A97" t="s">
        <v>3504</v>
      </c>
      <c r="B97" s="186">
        <v>0.26</v>
      </c>
      <c r="C97" s="186">
        <v>0.13</v>
      </c>
      <c r="D97" s="189">
        <f t="shared" si="24"/>
        <v>0.13</v>
      </c>
      <c r="E97" s="186">
        <v>0.24</v>
      </c>
      <c r="F97" s="186">
        <v>0.13</v>
      </c>
      <c r="G97" s="189">
        <f t="shared" si="13"/>
        <v>0.10999999999999999</v>
      </c>
      <c r="H97" s="186">
        <v>0.16</v>
      </c>
      <c r="I97" s="186">
        <v>0.13</v>
      </c>
      <c r="J97" s="189">
        <f t="shared" si="14"/>
        <v>0.03</v>
      </c>
      <c r="K97" s="186">
        <v>0.15</v>
      </c>
      <c r="L97" s="186">
        <v>0.13</v>
      </c>
      <c r="M97" s="189">
        <f t="shared" si="15"/>
        <v>1.999999999999999E-2</v>
      </c>
      <c r="N97" s="186">
        <v>0.13</v>
      </c>
      <c r="O97" s="186">
        <v>0.13</v>
      </c>
      <c r="P97" s="189">
        <f t="shared" si="16"/>
        <v>0</v>
      </c>
      <c r="Q97" s="186">
        <v>0.15</v>
      </c>
      <c r="R97" s="186">
        <v>0.13</v>
      </c>
      <c r="S97" s="189">
        <f t="shared" si="17"/>
        <v>1.999999999999999E-2</v>
      </c>
      <c r="T97" s="186">
        <v>0.14000000000000001</v>
      </c>
      <c r="U97" s="186">
        <v>0.13</v>
      </c>
      <c r="V97" s="189">
        <f t="shared" si="18"/>
        <v>1.0000000000000009E-2</v>
      </c>
      <c r="W97" s="186">
        <v>0.16</v>
      </c>
      <c r="X97" s="186">
        <v>0.13</v>
      </c>
      <c r="Y97" s="189">
        <f t="shared" si="19"/>
        <v>0.03</v>
      </c>
      <c r="Z97" s="186">
        <v>0.13</v>
      </c>
      <c r="AA97" s="186">
        <v>0.13</v>
      </c>
      <c r="AB97" s="189">
        <f t="shared" si="20"/>
        <v>0</v>
      </c>
      <c r="AC97" s="186">
        <v>0.12</v>
      </c>
      <c r="AD97" s="186">
        <v>0.13</v>
      </c>
      <c r="AE97" s="189">
        <f t="shared" si="21"/>
        <v>-1.0000000000000009E-2</v>
      </c>
      <c r="AF97" s="5">
        <f t="shared" si="25"/>
        <v>3.4000000000000009E-2</v>
      </c>
      <c r="AG97" s="96">
        <v>157.80000000000001</v>
      </c>
      <c r="AH97" s="186">
        <f t="shared" si="22"/>
        <v>1.2485941447106371E-3</v>
      </c>
      <c r="AI97" s="134">
        <f t="shared" si="23"/>
        <v>4.2452200920161672E-5</v>
      </c>
      <c r="AJ97">
        <v>179.46</v>
      </c>
      <c r="AK97" s="96">
        <v>0.71</v>
      </c>
      <c r="AL97" s="96" t="s">
        <v>13</v>
      </c>
    </row>
    <row r="98" spans="1:38">
      <c r="A98" t="s">
        <v>3505</v>
      </c>
      <c r="B98" s="186">
        <v>0.2</v>
      </c>
      <c r="C98" s="186">
        <v>0.13</v>
      </c>
      <c r="D98" s="189">
        <f t="shared" si="24"/>
        <v>7.0000000000000007E-2</v>
      </c>
      <c r="E98" s="186">
        <v>0.19</v>
      </c>
      <c r="F98" s="186">
        <v>0.13</v>
      </c>
      <c r="G98" s="189">
        <f t="shared" si="13"/>
        <v>0.06</v>
      </c>
      <c r="H98" s="186">
        <v>0.23</v>
      </c>
      <c r="I98" s="186">
        <v>0.13</v>
      </c>
      <c r="J98" s="189">
        <f t="shared" si="14"/>
        <v>0.1</v>
      </c>
      <c r="K98" s="186">
        <v>0.26</v>
      </c>
      <c r="L98" s="186">
        <v>0.13</v>
      </c>
      <c r="M98" s="189">
        <f t="shared" si="15"/>
        <v>0.13</v>
      </c>
      <c r="N98" s="186">
        <v>0.33</v>
      </c>
      <c r="O98" s="186">
        <v>0.13</v>
      </c>
      <c r="P98" s="189">
        <f t="shared" si="16"/>
        <v>0.2</v>
      </c>
      <c r="Q98" s="186">
        <v>0.28000000000000003</v>
      </c>
      <c r="R98" s="186">
        <v>0.13</v>
      </c>
      <c r="S98" s="189">
        <f t="shared" si="17"/>
        <v>0.15000000000000002</v>
      </c>
      <c r="T98" s="186">
        <v>0.28999999999999998</v>
      </c>
      <c r="U98" s="186">
        <v>0.13</v>
      </c>
      <c r="V98" s="189">
        <f t="shared" si="18"/>
        <v>0.15999999999999998</v>
      </c>
      <c r="W98" s="186">
        <v>0.24</v>
      </c>
      <c r="X98" s="186">
        <v>0.13</v>
      </c>
      <c r="Y98" s="189">
        <f t="shared" si="19"/>
        <v>0.10999999999999999</v>
      </c>
      <c r="Z98" s="186">
        <v>0.2</v>
      </c>
      <c r="AA98" s="186">
        <v>0.13</v>
      </c>
      <c r="AB98" s="189">
        <f t="shared" si="20"/>
        <v>7.0000000000000007E-2</v>
      </c>
      <c r="AC98" s="186">
        <v>0.15</v>
      </c>
      <c r="AD98" s="186">
        <v>0.13</v>
      </c>
      <c r="AE98" s="189">
        <f t="shared" si="21"/>
        <v>1.999999999999999E-2</v>
      </c>
      <c r="AF98" s="5">
        <f t="shared" si="25"/>
        <v>0.10700000000000001</v>
      </c>
      <c r="AG98" s="96">
        <v>182.22</v>
      </c>
      <c r="AH98" s="186">
        <f t="shared" si="22"/>
        <v>1.4418176492342985E-3</v>
      </c>
      <c r="AI98" s="134">
        <f t="shared" si="23"/>
        <v>1.5427448846806995E-4</v>
      </c>
      <c r="AJ98">
        <v>202.11</v>
      </c>
      <c r="AK98" s="96">
        <v>0</v>
      </c>
      <c r="AL98" s="96">
        <v>11.1</v>
      </c>
    </row>
    <row r="99" spans="1:38">
      <c r="A99" t="s">
        <v>3506</v>
      </c>
      <c r="B99" s="186">
        <v>0.2</v>
      </c>
      <c r="C99" s="186">
        <v>0.13</v>
      </c>
      <c r="D99" s="189">
        <f t="shared" si="24"/>
        <v>7.0000000000000007E-2</v>
      </c>
      <c r="E99" s="186">
        <v>0.18</v>
      </c>
      <c r="F99" s="186">
        <v>0.13</v>
      </c>
      <c r="G99" s="189">
        <f t="shared" si="13"/>
        <v>4.9999999999999989E-2</v>
      </c>
      <c r="H99" s="186">
        <v>1.26</v>
      </c>
      <c r="I99" s="186">
        <v>0.13</v>
      </c>
      <c r="J99" s="189">
        <f t="shared" si="14"/>
        <v>1.1299999999999999</v>
      </c>
      <c r="K99" s="186">
        <v>0.62</v>
      </c>
      <c r="L99" s="186">
        <v>0.13</v>
      </c>
      <c r="M99" s="189">
        <f t="shared" si="15"/>
        <v>0.49</v>
      </c>
      <c r="N99" s="186">
        <v>-0.01</v>
      </c>
      <c r="O99" s="186">
        <v>0.13</v>
      </c>
      <c r="P99" s="189">
        <f t="shared" si="16"/>
        <v>-0.14000000000000001</v>
      </c>
      <c r="Q99" s="186">
        <v>-0.16</v>
      </c>
      <c r="R99" s="186">
        <v>0.13</v>
      </c>
      <c r="S99" s="189">
        <f t="shared" si="17"/>
        <v>-0.29000000000000004</v>
      </c>
      <c r="T99" s="186">
        <v>-0.12</v>
      </c>
      <c r="U99" s="186">
        <v>0.13</v>
      </c>
      <c r="V99" s="189">
        <f t="shared" si="18"/>
        <v>-0.25</v>
      </c>
      <c r="W99" s="186">
        <v>-0.01</v>
      </c>
      <c r="X99" s="186">
        <v>0.13</v>
      </c>
      <c r="Y99" s="189">
        <f t="shared" si="19"/>
        <v>-0.14000000000000001</v>
      </c>
      <c r="Z99" s="186">
        <v>0.09</v>
      </c>
      <c r="AA99" s="186">
        <v>0.13</v>
      </c>
      <c r="AB99" s="189">
        <f t="shared" si="20"/>
        <v>-4.0000000000000008E-2</v>
      </c>
      <c r="AC99" s="186">
        <v>0.16</v>
      </c>
      <c r="AD99" s="186">
        <v>0.13</v>
      </c>
      <c r="AE99" s="189">
        <f t="shared" si="21"/>
        <v>0.03</v>
      </c>
      <c r="AF99" s="5">
        <f t="shared" si="25"/>
        <v>9.0999999999999998E-2</v>
      </c>
      <c r="AG99" s="96">
        <v>86.77</v>
      </c>
      <c r="AH99" s="186">
        <f t="shared" si="22"/>
        <v>6.8656852938239526E-4</v>
      </c>
      <c r="AI99" s="134">
        <f t="shared" si="23"/>
        <v>6.2477736173797966E-5</v>
      </c>
      <c r="AJ99">
        <v>148.72</v>
      </c>
      <c r="AK99" s="96">
        <v>0.1</v>
      </c>
      <c r="AL99" s="96">
        <v>5.92</v>
      </c>
    </row>
    <row r="100" spans="1:38">
      <c r="A100" t="s">
        <v>3507</v>
      </c>
      <c r="B100" s="186">
        <v>-0.17</v>
      </c>
      <c r="C100" s="186">
        <v>0.13</v>
      </c>
      <c r="D100" s="189">
        <f t="shared" si="24"/>
        <v>-0.30000000000000004</v>
      </c>
      <c r="E100" s="186">
        <v>0.17</v>
      </c>
      <c r="F100" s="186">
        <v>0.13</v>
      </c>
      <c r="G100" s="189">
        <f t="shared" si="13"/>
        <v>4.0000000000000008E-2</v>
      </c>
      <c r="H100" s="186">
        <v>-0.22</v>
      </c>
      <c r="I100" s="186">
        <v>0.13</v>
      </c>
      <c r="J100" s="189">
        <f t="shared" si="14"/>
        <v>-0.35</v>
      </c>
      <c r="K100" s="186">
        <v>-0.59</v>
      </c>
      <c r="L100" s="186">
        <v>0.13</v>
      </c>
      <c r="M100" s="189">
        <f t="shared" si="15"/>
        <v>-0.72</v>
      </c>
      <c r="N100" s="186">
        <v>-2.87</v>
      </c>
      <c r="O100" s="186">
        <v>0.13</v>
      </c>
      <c r="P100" s="189">
        <f t="shared" si="16"/>
        <v>-3</v>
      </c>
      <c r="Q100" s="186" t="s">
        <v>13</v>
      </c>
      <c r="R100" s="186">
        <v>0.13</v>
      </c>
      <c r="S100" s="189" t="s">
        <v>13</v>
      </c>
      <c r="T100" s="186" t="s">
        <v>13</v>
      </c>
      <c r="U100" s="186">
        <v>0.13</v>
      </c>
      <c r="V100" s="189" t="s">
        <v>13</v>
      </c>
      <c r="W100" s="186">
        <v>-0.72</v>
      </c>
      <c r="X100" s="186">
        <v>0.13</v>
      </c>
      <c r="Y100" s="189">
        <f t="shared" si="19"/>
        <v>-0.85</v>
      </c>
      <c r="Z100" s="186">
        <v>-0.19</v>
      </c>
      <c r="AA100" s="186">
        <v>0.13</v>
      </c>
      <c r="AB100" s="189">
        <f t="shared" si="20"/>
        <v>-0.32</v>
      </c>
      <c r="AC100" s="186">
        <v>0.15</v>
      </c>
      <c r="AD100" s="186">
        <v>0.13</v>
      </c>
      <c r="AE100" s="189">
        <f t="shared" si="21"/>
        <v>1.999999999999999E-2</v>
      </c>
      <c r="AF100" s="5">
        <f t="shared" si="25"/>
        <v>-0.68500000000000005</v>
      </c>
      <c r="AG100" s="96">
        <v>208.73</v>
      </c>
      <c r="AH100" s="186">
        <f t="shared" si="22"/>
        <v>1.6515783005415163E-3</v>
      </c>
      <c r="AI100" s="134">
        <f t="shared" si="23"/>
        <v>-1.1313311358709388E-3</v>
      </c>
      <c r="AJ100">
        <v>1444.85</v>
      </c>
      <c r="AK100" s="96">
        <v>3.61</v>
      </c>
      <c r="AL100" s="96">
        <v>-9.81</v>
      </c>
    </row>
    <row r="101" spans="1:38">
      <c r="A101" t="s">
        <v>3508</v>
      </c>
      <c r="B101" s="186">
        <v>0.26</v>
      </c>
      <c r="C101" s="186">
        <v>0.13</v>
      </c>
      <c r="D101" s="189">
        <f t="shared" si="24"/>
        <v>0.13</v>
      </c>
      <c r="E101" s="186">
        <v>0.26</v>
      </c>
      <c r="F101" s="186">
        <v>0.13</v>
      </c>
      <c r="G101" s="189">
        <f t="shared" si="13"/>
        <v>0.13</v>
      </c>
      <c r="H101" s="186">
        <v>0.24</v>
      </c>
      <c r="I101" s="186">
        <v>0.13</v>
      </c>
      <c r="J101" s="189">
        <f t="shared" si="14"/>
        <v>0.10999999999999999</v>
      </c>
      <c r="K101" s="186">
        <v>0.28999999999999998</v>
      </c>
      <c r="L101" s="186">
        <v>0.13</v>
      </c>
      <c r="M101" s="189">
        <f t="shared" si="15"/>
        <v>0.15999999999999998</v>
      </c>
      <c r="N101" s="186">
        <v>0.28000000000000003</v>
      </c>
      <c r="O101" s="186">
        <v>0.13</v>
      </c>
      <c r="P101" s="189">
        <f t="shared" si="16"/>
        <v>0.15000000000000002</v>
      </c>
      <c r="Q101" s="186">
        <v>0.21</v>
      </c>
      <c r="R101" s="186">
        <v>0.13</v>
      </c>
      <c r="S101" s="189">
        <f t="shared" si="17"/>
        <v>7.9999999999999988E-2</v>
      </c>
      <c r="T101" s="186">
        <v>0.12</v>
      </c>
      <c r="U101" s="186">
        <v>0.13</v>
      </c>
      <c r="V101" s="189">
        <f t="shared" si="18"/>
        <v>-1.0000000000000009E-2</v>
      </c>
      <c r="W101" s="186">
        <v>0.04</v>
      </c>
      <c r="X101" s="186">
        <v>0.13</v>
      </c>
      <c r="Y101" s="189">
        <f t="shared" si="19"/>
        <v>-0.09</v>
      </c>
      <c r="Z101" s="186">
        <v>0.05</v>
      </c>
      <c r="AA101" s="186">
        <v>0.13</v>
      </c>
      <c r="AB101" s="189">
        <f t="shared" si="20"/>
        <v>-0.08</v>
      </c>
      <c r="AC101" s="186">
        <v>7.0000000000000007E-2</v>
      </c>
      <c r="AD101" s="186">
        <v>0.13</v>
      </c>
      <c r="AE101" s="189">
        <f t="shared" si="21"/>
        <v>-0.06</v>
      </c>
      <c r="AF101" s="5">
        <f t="shared" si="25"/>
        <v>5.2000000000000005E-2</v>
      </c>
      <c r="AG101" s="96">
        <v>131.72999999999999</v>
      </c>
      <c r="AH101" s="186">
        <f t="shared" si="22"/>
        <v>1.042314997989431E-3</v>
      </c>
      <c r="AI101" s="134">
        <f t="shared" si="23"/>
        <v>5.4200379895450421E-5</v>
      </c>
      <c r="AJ101">
        <v>151.57</v>
      </c>
      <c r="AK101" s="96">
        <v>0</v>
      </c>
      <c r="AL101" s="96">
        <v>8.66</v>
      </c>
    </row>
    <row r="102" spans="1:38">
      <c r="A102" t="s">
        <v>3509</v>
      </c>
      <c r="B102" s="186">
        <v>0.21</v>
      </c>
      <c r="C102" s="186">
        <v>0.13</v>
      </c>
      <c r="D102" s="189">
        <f t="shared" si="24"/>
        <v>7.9999999999999988E-2</v>
      </c>
      <c r="E102" s="186">
        <v>0.19</v>
      </c>
      <c r="F102" s="186">
        <v>0.13</v>
      </c>
      <c r="G102" s="189">
        <f t="shared" si="13"/>
        <v>0.06</v>
      </c>
      <c r="H102" s="186">
        <v>0.11</v>
      </c>
      <c r="I102" s="186">
        <v>0.13</v>
      </c>
      <c r="J102" s="189">
        <f t="shared" si="14"/>
        <v>-2.0000000000000004E-2</v>
      </c>
      <c r="K102" s="186">
        <v>0.11</v>
      </c>
      <c r="L102" s="186">
        <v>0.13</v>
      </c>
      <c r="M102" s="189">
        <f t="shared" si="15"/>
        <v>-2.0000000000000004E-2</v>
      </c>
      <c r="N102" s="186">
        <v>0.11</v>
      </c>
      <c r="O102" s="186">
        <v>0.13</v>
      </c>
      <c r="P102" s="189">
        <f t="shared" si="16"/>
        <v>-2.0000000000000004E-2</v>
      </c>
      <c r="Q102" s="186">
        <v>0.17</v>
      </c>
      <c r="R102" s="186">
        <v>0.13</v>
      </c>
      <c r="S102" s="189">
        <f t="shared" si="17"/>
        <v>4.0000000000000008E-2</v>
      </c>
      <c r="T102" s="186">
        <v>0.22</v>
      </c>
      <c r="U102" s="186">
        <v>0.13</v>
      </c>
      <c r="V102" s="189">
        <f t="shared" si="18"/>
        <v>0.09</v>
      </c>
      <c r="W102" s="186">
        <v>0.34</v>
      </c>
      <c r="X102" s="186">
        <v>0.13</v>
      </c>
      <c r="Y102" s="189">
        <f t="shared" si="19"/>
        <v>0.21000000000000002</v>
      </c>
      <c r="Z102" s="186">
        <v>0.26</v>
      </c>
      <c r="AA102" s="186">
        <v>0.13</v>
      </c>
      <c r="AB102" s="189">
        <f t="shared" si="20"/>
        <v>0.13</v>
      </c>
      <c r="AC102" s="186">
        <v>0.25</v>
      </c>
      <c r="AD102" s="186">
        <v>0.13</v>
      </c>
      <c r="AE102" s="189">
        <f t="shared" si="21"/>
        <v>0.12</v>
      </c>
      <c r="AF102" s="5">
        <f t="shared" si="25"/>
        <v>6.7000000000000004E-2</v>
      </c>
      <c r="AG102" s="96">
        <v>263.41999999999996</v>
      </c>
      <c r="AH102" s="186">
        <f t="shared" si="22"/>
        <v>2.0843134955619517E-3</v>
      </c>
      <c r="AI102" s="134">
        <f t="shared" si="23"/>
        <v>1.3964900420265078E-4</v>
      </c>
      <c r="AJ102">
        <v>287.13</v>
      </c>
      <c r="AK102" s="96">
        <v>1</v>
      </c>
      <c r="AL102" s="96">
        <v>17.14</v>
      </c>
    </row>
    <row r="103" spans="1:38">
      <c r="A103" t="s">
        <v>3510</v>
      </c>
      <c r="B103" s="186">
        <v>-0.1</v>
      </c>
      <c r="C103" s="186">
        <v>0.13</v>
      </c>
      <c r="D103" s="189">
        <f t="shared" si="24"/>
        <v>-0.23</v>
      </c>
      <c r="E103" s="186" t="s">
        <v>13</v>
      </c>
      <c r="F103" s="186">
        <v>0.13</v>
      </c>
      <c r="G103" s="189" t="s">
        <v>13</v>
      </c>
      <c r="H103" s="186">
        <v>-0.31</v>
      </c>
      <c r="I103" s="186">
        <v>0.13</v>
      </c>
      <c r="J103" s="189">
        <f t="shared" si="14"/>
        <v>-0.44</v>
      </c>
      <c r="K103" s="186">
        <v>-0.25</v>
      </c>
      <c r="L103" s="186">
        <v>0.13</v>
      </c>
      <c r="M103" s="189">
        <f t="shared" si="15"/>
        <v>-0.38</v>
      </c>
      <c r="N103" s="186">
        <v>0.15</v>
      </c>
      <c r="O103" s="186">
        <v>0.13</v>
      </c>
      <c r="P103" s="189">
        <f t="shared" si="16"/>
        <v>1.999999999999999E-2</v>
      </c>
      <c r="Q103" s="186">
        <v>0.24</v>
      </c>
      <c r="R103" s="186">
        <v>0.13</v>
      </c>
      <c r="S103" s="189">
        <f t="shared" si="17"/>
        <v>0.10999999999999999</v>
      </c>
      <c r="T103" s="186">
        <v>0.06</v>
      </c>
      <c r="U103" s="186">
        <v>0.13</v>
      </c>
      <c r="V103" s="189">
        <f t="shared" si="18"/>
        <v>-7.0000000000000007E-2</v>
      </c>
      <c r="W103" s="186">
        <v>7.0000000000000007E-2</v>
      </c>
      <c r="X103" s="186">
        <v>0.13</v>
      </c>
      <c r="Y103" s="189">
        <f t="shared" si="19"/>
        <v>-0.06</v>
      </c>
      <c r="Z103" s="186">
        <v>0.06</v>
      </c>
      <c r="AA103" s="186">
        <v>0.13</v>
      </c>
      <c r="AB103" s="189">
        <f t="shared" si="20"/>
        <v>-7.0000000000000007E-2</v>
      </c>
      <c r="AC103" s="186">
        <v>0.61</v>
      </c>
      <c r="AD103" s="186">
        <v>0.13</v>
      </c>
      <c r="AE103" s="189">
        <f t="shared" si="21"/>
        <v>0.48</v>
      </c>
      <c r="AF103" s="5">
        <f t="shared" si="25"/>
        <v>-7.1111111111111125E-2</v>
      </c>
      <c r="AG103" s="96">
        <v>64.209999999999994</v>
      </c>
      <c r="AH103" s="186">
        <f t="shared" si="22"/>
        <v>5.0806229424505702E-4</v>
      </c>
      <c r="AI103" s="134">
        <f t="shared" si="23"/>
        <v>-3.6128874257426284E-5</v>
      </c>
      <c r="AJ103">
        <v>155.79</v>
      </c>
      <c r="AK103" s="96">
        <v>0.03</v>
      </c>
      <c r="AL103" s="96">
        <v>7.73</v>
      </c>
    </row>
    <row r="104" spans="1:38">
      <c r="A104" t="s">
        <v>3511</v>
      </c>
      <c r="B104" s="186">
        <v>0.19</v>
      </c>
      <c r="C104" s="186">
        <v>0.13</v>
      </c>
      <c r="D104" s="189">
        <f t="shared" si="24"/>
        <v>0.06</v>
      </c>
      <c r="E104" s="186">
        <v>-0.09</v>
      </c>
      <c r="F104" s="186">
        <v>0.13</v>
      </c>
      <c r="G104" s="189">
        <f t="shared" si="13"/>
        <v>-0.22</v>
      </c>
      <c r="H104" s="186">
        <v>0.14000000000000001</v>
      </c>
      <c r="I104" s="186">
        <v>0.13</v>
      </c>
      <c r="J104" s="189">
        <f t="shared" si="14"/>
        <v>1.0000000000000009E-2</v>
      </c>
      <c r="K104" s="186">
        <v>0.12</v>
      </c>
      <c r="L104" s="186">
        <v>0.13</v>
      </c>
      <c r="M104" s="189">
        <f t="shared" si="15"/>
        <v>-1.0000000000000009E-2</v>
      </c>
      <c r="N104" s="186">
        <v>0.1</v>
      </c>
      <c r="O104" s="186">
        <v>0.13</v>
      </c>
      <c r="P104" s="189">
        <f t="shared" si="16"/>
        <v>-0.03</v>
      </c>
      <c r="Q104" s="186">
        <v>0.22</v>
      </c>
      <c r="R104" s="186">
        <v>0.13</v>
      </c>
      <c r="S104" s="189">
        <f t="shared" si="17"/>
        <v>0.09</v>
      </c>
      <c r="T104" s="186">
        <v>0.19</v>
      </c>
      <c r="U104" s="186">
        <v>0.13</v>
      </c>
      <c r="V104" s="189">
        <f t="shared" si="18"/>
        <v>0.06</v>
      </c>
      <c r="W104" s="186">
        <v>0.15</v>
      </c>
      <c r="X104" s="186">
        <v>0.13</v>
      </c>
      <c r="Y104" s="189">
        <f t="shared" si="19"/>
        <v>1.999999999999999E-2</v>
      </c>
      <c r="Z104" s="186">
        <v>0.33</v>
      </c>
      <c r="AA104" s="186">
        <v>0.13</v>
      </c>
      <c r="AB104" s="189">
        <f t="shared" si="20"/>
        <v>0.2</v>
      </c>
      <c r="AC104" s="186">
        <v>0.28000000000000003</v>
      </c>
      <c r="AD104" s="186">
        <v>0.13</v>
      </c>
      <c r="AE104" s="189">
        <f t="shared" si="21"/>
        <v>0.15000000000000002</v>
      </c>
      <c r="AF104" s="5">
        <f t="shared" si="25"/>
        <v>3.3000000000000002E-2</v>
      </c>
      <c r="AG104" s="96">
        <v>49.98</v>
      </c>
      <c r="AH104" s="186">
        <f t="shared" si="22"/>
        <v>3.9546727092926263E-4</v>
      </c>
      <c r="AI104" s="134">
        <f t="shared" si="23"/>
        <v>1.3050419940665667E-5</v>
      </c>
      <c r="AJ104">
        <v>67.86</v>
      </c>
      <c r="AK104" s="96">
        <v>0</v>
      </c>
      <c r="AL104" s="96">
        <v>18.23</v>
      </c>
    </row>
    <row r="105" spans="1:38">
      <c r="A105" t="s">
        <v>3512</v>
      </c>
      <c r="C105">
        <v>0.13</v>
      </c>
      <c r="D105" s="4">
        <f t="shared" si="24"/>
        <v>-0.13</v>
      </c>
      <c r="E105">
        <v>0.04</v>
      </c>
      <c r="F105">
        <v>0.13</v>
      </c>
      <c r="G105" s="4">
        <f t="shared" si="13"/>
        <v>-0.09</v>
      </c>
      <c r="H105">
        <v>-0.26</v>
      </c>
      <c r="I105">
        <v>0.13</v>
      </c>
      <c r="J105" s="4">
        <f t="shared" si="14"/>
        <v>-0.39</v>
      </c>
      <c r="K105">
        <v>-0.08</v>
      </c>
      <c r="L105">
        <v>0.13</v>
      </c>
      <c r="M105" s="4">
        <f t="shared" si="15"/>
        <v>-0.21000000000000002</v>
      </c>
      <c r="N105">
        <v>-0.1</v>
      </c>
      <c r="O105">
        <v>0.13</v>
      </c>
      <c r="P105" s="4">
        <f t="shared" si="16"/>
        <v>-0.23</v>
      </c>
      <c r="Q105">
        <v>-0.05</v>
      </c>
      <c r="R105">
        <v>0.13</v>
      </c>
      <c r="S105" s="4">
        <f t="shared" si="17"/>
        <v>-0.18</v>
      </c>
      <c r="T105">
        <v>0.12</v>
      </c>
      <c r="U105">
        <v>0.13</v>
      </c>
      <c r="V105" s="4">
        <f t="shared" si="18"/>
        <v>-1.0000000000000009E-2</v>
      </c>
      <c r="W105">
        <v>0.08</v>
      </c>
      <c r="X105">
        <v>0.13</v>
      </c>
      <c r="Y105" s="4">
        <f t="shared" si="19"/>
        <v>-0.05</v>
      </c>
      <c r="Z105">
        <v>0.14000000000000001</v>
      </c>
      <c r="AA105">
        <v>0.13</v>
      </c>
      <c r="AB105" s="4">
        <f t="shared" si="20"/>
        <v>1.0000000000000009E-2</v>
      </c>
      <c r="AC105">
        <v>0.27</v>
      </c>
      <c r="AD105">
        <v>0.13</v>
      </c>
      <c r="AE105" s="4">
        <f t="shared" si="21"/>
        <v>0.14000000000000001</v>
      </c>
      <c r="AF105" s="5">
        <f t="shared" si="25"/>
        <v>-0.11400000000000002</v>
      </c>
      <c r="AG105" s="96">
        <v>130.07</v>
      </c>
      <c r="AH105" s="186">
        <f t="shared" si="22"/>
        <v>1.0291802306876588E-3</v>
      </c>
      <c r="AI105" s="134">
        <f t="shared" si="23"/>
        <v>-1.1732654629839313E-4</v>
      </c>
      <c r="AJ105">
        <v>165.24</v>
      </c>
      <c r="AK105" s="96">
        <v>0.49</v>
      </c>
      <c r="AL105" s="96">
        <v>0.97</v>
      </c>
    </row>
    <row r="106" spans="1:38">
      <c r="A106" t="s">
        <v>3513</v>
      </c>
      <c r="B106">
        <v>0.62</v>
      </c>
      <c r="C106">
        <v>0.13</v>
      </c>
      <c r="D106" s="4">
        <f t="shared" si="24"/>
        <v>0.49</v>
      </c>
      <c r="E106">
        <v>0.44</v>
      </c>
      <c r="F106">
        <v>0.13</v>
      </c>
      <c r="G106" s="4">
        <f t="shared" si="13"/>
        <v>0.31</v>
      </c>
      <c r="H106">
        <v>0.39</v>
      </c>
      <c r="I106">
        <v>0.13</v>
      </c>
      <c r="J106" s="4">
        <f t="shared" si="14"/>
        <v>0.26</v>
      </c>
      <c r="K106">
        <v>0.17</v>
      </c>
      <c r="L106">
        <v>0.13</v>
      </c>
      <c r="M106" s="4">
        <f t="shared" si="15"/>
        <v>4.0000000000000008E-2</v>
      </c>
      <c r="N106">
        <v>0.25</v>
      </c>
      <c r="O106">
        <v>0.13</v>
      </c>
      <c r="P106" s="4">
        <f t="shared" si="16"/>
        <v>0.12</v>
      </c>
      <c r="Q106">
        <v>0.13</v>
      </c>
      <c r="R106">
        <v>0.13</v>
      </c>
      <c r="S106" s="4">
        <f t="shared" si="17"/>
        <v>0</v>
      </c>
      <c r="T106">
        <v>0.18</v>
      </c>
      <c r="U106">
        <v>0.13</v>
      </c>
      <c r="V106" s="4">
        <f t="shared" si="18"/>
        <v>4.9999999999999989E-2</v>
      </c>
      <c r="W106">
        <v>0.22</v>
      </c>
      <c r="X106">
        <v>0.13</v>
      </c>
      <c r="Y106" s="4">
        <f t="shared" si="19"/>
        <v>0.09</v>
      </c>
      <c r="Z106">
        <v>0.09</v>
      </c>
      <c r="AA106">
        <v>0.13</v>
      </c>
      <c r="AB106" s="4">
        <f t="shared" si="20"/>
        <v>-4.0000000000000008E-2</v>
      </c>
      <c r="AC106">
        <v>0.09</v>
      </c>
      <c r="AD106">
        <v>0.13</v>
      </c>
      <c r="AE106" s="4">
        <f t="shared" si="21"/>
        <v>-4.0000000000000008E-2</v>
      </c>
      <c r="AF106" s="5">
        <f t="shared" si="25"/>
        <v>0.12800000000000003</v>
      </c>
      <c r="AG106" s="96">
        <v>244.1</v>
      </c>
      <c r="AH106" s="186">
        <f t="shared" si="22"/>
        <v>1.9314437941943378E-3</v>
      </c>
      <c r="AI106" s="134">
        <f t="shared" si="23"/>
        <v>2.472248056568753E-4</v>
      </c>
      <c r="AJ106">
        <v>293.2</v>
      </c>
      <c r="AK106" s="96">
        <v>0.18</v>
      </c>
      <c r="AL106" s="96">
        <v>-3.99</v>
      </c>
    </row>
    <row r="107" spans="1:38">
      <c r="A107" t="s">
        <v>3514</v>
      </c>
      <c r="B107" s="186">
        <v>0.1</v>
      </c>
      <c r="C107" s="186">
        <v>0.13</v>
      </c>
      <c r="D107" s="189">
        <f t="shared" si="24"/>
        <v>-0.03</v>
      </c>
      <c r="E107" s="186">
        <v>0.12</v>
      </c>
      <c r="F107" s="186">
        <v>0.13</v>
      </c>
      <c r="G107" s="189">
        <f t="shared" si="13"/>
        <v>-1.0000000000000009E-2</v>
      </c>
      <c r="H107" s="186">
        <v>7.0000000000000007E-2</v>
      </c>
      <c r="I107" s="186">
        <v>0.13</v>
      </c>
      <c r="J107" s="189">
        <f t="shared" si="14"/>
        <v>-0.06</v>
      </c>
      <c r="K107" s="186">
        <v>7.0000000000000007E-2</v>
      </c>
      <c r="L107" s="186">
        <v>0.13</v>
      </c>
      <c r="M107" s="189">
        <f t="shared" si="15"/>
        <v>-0.06</v>
      </c>
      <c r="N107" s="186">
        <v>7.0000000000000007E-2</v>
      </c>
      <c r="O107" s="186">
        <v>0.13</v>
      </c>
      <c r="P107" s="189">
        <f t="shared" si="16"/>
        <v>-0.06</v>
      </c>
      <c r="Q107" s="186">
        <v>0.08</v>
      </c>
      <c r="R107" s="186">
        <v>0.13</v>
      </c>
      <c r="S107" s="189">
        <f t="shared" si="17"/>
        <v>-0.05</v>
      </c>
      <c r="T107" s="186">
        <v>0.09</v>
      </c>
      <c r="U107" s="186">
        <v>0.13</v>
      </c>
      <c r="V107" s="189">
        <f t="shared" si="18"/>
        <v>-4.0000000000000008E-2</v>
      </c>
      <c r="W107" s="186">
        <v>0.12</v>
      </c>
      <c r="X107" s="186">
        <v>0.13</v>
      </c>
      <c r="Y107" s="189">
        <f t="shared" si="19"/>
        <v>-1.0000000000000009E-2</v>
      </c>
      <c r="Z107" s="186">
        <v>0.12</v>
      </c>
      <c r="AA107" s="186">
        <v>0.13</v>
      </c>
      <c r="AB107" s="189">
        <f t="shared" si="20"/>
        <v>-1.0000000000000009E-2</v>
      </c>
      <c r="AC107" s="186">
        <v>0.13</v>
      </c>
      <c r="AD107" s="186">
        <v>0.13</v>
      </c>
      <c r="AE107" s="189">
        <f t="shared" si="21"/>
        <v>0</v>
      </c>
      <c r="AF107" s="5">
        <f t="shared" si="25"/>
        <v>-3.3000000000000008E-2</v>
      </c>
      <c r="AG107" s="96">
        <v>49.94</v>
      </c>
      <c r="AH107" s="186">
        <f t="shared" si="22"/>
        <v>3.9515077051235242E-4</v>
      </c>
      <c r="AI107" s="134">
        <f t="shared" si="23"/>
        <v>-1.3039975426907633E-5</v>
      </c>
      <c r="AJ107">
        <v>87.07</v>
      </c>
      <c r="AK107" s="96">
        <v>0.65</v>
      </c>
      <c r="AL107" s="96">
        <v>20.57</v>
      </c>
    </row>
    <row r="108" spans="1:38">
      <c r="A108" t="s">
        <v>3515</v>
      </c>
      <c r="B108" s="186">
        <v>0.09</v>
      </c>
      <c r="C108" s="186">
        <v>0.13</v>
      </c>
      <c r="D108" s="189">
        <f t="shared" si="24"/>
        <v>-4.0000000000000008E-2</v>
      </c>
      <c r="E108" s="186">
        <v>0.03</v>
      </c>
      <c r="F108" s="186">
        <v>0.13</v>
      </c>
      <c r="G108" s="189">
        <f t="shared" si="13"/>
        <v>-0.1</v>
      </c>
      <c r="H108" s="186">
        <v>0.08</v>
      </c>
      <c r="I108" s="186">
        <v>0.13</v>
      </c>
      <c r="J108" s="189">
        <f t="shared" si="14"/>
        <v>-0.05</v>
      </c>
      <c r="K108" s="186">
        <v>0.16</v>
      </c>
      <c r="L108" s="186">
        <v>0.13</v>
      </c>
      <c r="M108" s="189">
        <f t="shared" si="15"/>
        <v>0.03</v>
      </c>
      <c r="N108" s="186">
        <v>0.11</v>
      </c>
      <c r="O108" s="186">
        <v>0.13</v>
      </c>
      <c r="P108" s="189">
        <f t="shared" si="16"/>
        <v>-2.0000000000000004E-2</v>
      </c>
      <c r="Q108" s="186">
        <v>0.03</v>
      </c>
      <c r="R108" s="186">
        <v>0.13</v>
      </c>
      <c r="S108" s="189">
        <f t="shared" si="17"/>
        <v>-0.1</v>
      </c>
      <c r="T108" s="186">
        <v>0.02</v>
      </c>
      <c r="U108" s="186">
        <v>0.13</v>
      </c>
      <c r="V108" s="189">
        <f t="shared" si="18"/>
        <v>-0.11</v>
      </c>
      <c r="W108" s="186">
        <v>0.01</v>
      </c>
      <c r="X108" s="186">
        <v>0.13</v>
      </c>
      <c r="Y108" s="189">
        <f t="shared" si="19"/>
        <v>-0.12000000000000001</v>
      </c>
      <c r="Z108" s="186">
        <v>0.02</v>
      </c>
      <c r="AA108" s="186">
        <v>0.13</v>
      </c>
      <c r="AB108" s="189">
        <f t="shared" si="20"/>
        <v>-0.11</v>
      </c>
      <c r="AC108" s="186">
        <v>0.06</v>
      </c>
      <c r="AD108" s="186">
        <v>0.13</v>
      </c>
      <c r="AE108" s="189">
        <f t="shared" si="21"/>
        <v>-7.0000000000000007E-2</v>
      </c>
      <c r="AF108" s="5">
        <f t="shared" si="25"/>
        <v>-6.8999999999999992E-2</v>
      </c>
      <c r="AG108" s="96">
        <v>102.83</v>
      </c>
      <c r="AH108" s="186">
        <f t="shared" si="22"/>
        <v>8.1364344677183021E-4</v>
      </c>
      <c r="AI108" s="134">
        <f t="shared" si="23"/>
        <v>-5.6141397827256276E-5</v>
      </c>
      <c r="AJ108">
        <v>119.92</v>
      </c>
      <c r="AK108" s="96">
        <v>0</v>
      </c>
      <c r="AL108" s="96">
        <v>8.4</v>
      </c>
    </row>
    <row r="109" spans="1:38">
      <c r="A109" t="s">
        <v>3516</v>
      </c>
      <c r="B109" s="186">
        <v>0.15</v>
      </c>
      <c r="C109" s="186">
        <v>0.13</v>
      </c>
      <c r="D109" s="189">
        <f t="shared" si="24"/>
        <v>1.999999999999999E-2</v>
      </c>
      <c r="E109" s="186">
        <v>0.13</v>
      </c>
      <c r="F109" s="186">
        <v>0.13</v>
      </c>
      <c r="G109" s="189">
        <f t="shared" si="13"/>
        <v>0</v>
      </c>
      <c r="H109" s="186">
        <v>0.11</v>
      </c>
      <c r="I109" s="186">
        <v>0.13</v>
      </c>
      <c r="J109" s="189">
        <f t="shared" si="14"/>
        <v>-2.0000000000000004E-2</v>
      </c>
      <c r="K109" s="186">
        <v>0.1</v>
      </c>
      <c r="L109" s="186">
        <v>0.13</v>
      </c>
      <c r="M109" s="189">
        <f t="shared" si="15"/>
        <v>-0.03</v>
      </c>
      <c r="N109" s="186">
        <v>0.13</v>
      </c>
      <c r="O109" s="186">
        <v>0.13</v>
      </c>
      <c r="P109" s="189">
        <f t="shared" si="16"/>
        <v>0</v>
      </c>
      <c r="Q109" s="186">
        <v>-0.01</v>
      </c>
      <c r="R109" s="186">
        <v>0.13</v>
      </c>
      <c r="S109" s="189">
        <f t="shared" si="17"/>
        <v>-0.14000000000000001</v>
      </c>
      <c r="T109" s="186">
        <v>7.0000000000000007E-2</v>
      </c>
      <c r="U109" s="186">
        <v>0.13</v>
      </c>
      <c r="V109" s="189">
        <f t="shared" si="18"/>
        <v>-0.06</v>
      </c>
      <c r="W109" s="186">
        <v>0.03</v>
      </c>
      <c r="X109" s="186">
        <v>0.13</v>
      </c>
      <c r="Y109" s="189">
        <f t="shared" si="19"/>
        <v>-0.1</v>
      </c>
      <c r="Z109" s="186">
        <v>0.1</v>
      </c>
      <c r="AA109" s="186">
        <v>0.13</v>
      </c>
      <c r="AB109" s="189">
        <f t="shared" si="20"/>
        <v>-0.03</v>
      </c>
      <c r="AC109" s="186">
        <v>0.11</v>
      </c>
      <c r="AD109" s="186">
        <v>0.13</v>
      </c>
      <c r="AE109" s="189">
        <f t="shared" si="21"/>
        <v>-2.0000000000000004E-2</v>
      </c>
      <c r="AF109" s="5">
        <f t="shared" si="25"/>
        <v>-3.8000000000000013E-2</v>
      </c>
      <c r="AG109" s="96">
        <v>125.69999999999999</v>
      </c>
      <c r="AH109" s="186">
        <f t="shared" si="22"/>
        <v>9.9460256014022221E-4</v>
      </c>
      <c r="AI109" s="134">
        <f t="shared" si="23"/>
        <v>-3.7794897285328454E-5</v>
      </c>
      <c r="AJ109">
        <v>149.72999999999999</v>
      </c>
      <c r="AK109" s="96">
        <v>9.35</v>
      </c>
      <c r="AL109" s="96">
        <v>0.74</v>
      </c>
    </row>
    <row r="110" spans="1:38">
      <c r="A110" t="s">
        <v>3517</v>
      </c>
      <c r="B110" s="186">
        <v>0.28000000000000003</v>
      </c>
      <c r="C110" s="186">
        <v>0.13</v>
      </c>
      <c r="D110" s="189">
        <f t="shared" si="24"/>
        <v>0.15000000000000002</v>
      </c>
      <c r="E110" s="186">
        <v>0.28000000000000003</v>
      </c>
      <c r="F110" s="186">
        <v>0.13</v>
      </c>
      <c r="G110" s="189">
        <f t="shared" si="13"/>
        <v>0.15000000000000002</v>
      </c>
      <c r="H110" s="186">
        <v>0.23</v>
      </c>
      <c r="I110" s="186">
        <v>0.13</v>
      </c>
      <c r="J110" s="189">
        <f t="shared" si="14"/>
        <v>0.1</v>
      </c>
      <c r="K110" s="186">
        <v>0.32</v>
      </c>
      <c r="L110" s="186">
        <v>0.13</v>
      </c>
      <c r="M110" s="189">
        <f t="shared" si="15"/>
        <v>0.19</v>
      </c>
      <c r="N110" s="186">
        <v>0.22</v>
      </c>
      <c r="O110" s="186">
        <v>0.13</v>
      </c>
      <c r="P110" s="189">
        <f t="shared" si="16"/>
        <v>0.09</v>
      </c>
      <c r="Q110" s="186">
        <v>0.25</v>
      </c>
      <c r="R110" s="186">
        <v>0.13</v>
      </c>
      <c r="S110" s="189">
        <f t="shared" si="17"/>
        <v>0.12</v>
      </c>
      <c r="T110" s="186">
        <v>0.17</v>
      </c>
      <c r="U110" s="186">
        <v>0.13</v>
      </c>
      <c r="V110" s="189">
        <f t="shared" si="18"/>
        <v>4.0000000000000008E-2</v>
      </c>
      <c r="W110" s="186">
        <v>0.13</v>
      </c>
      <c r="X110" s="186">
        <v>0.13</v>
      </c>
      <c r="Y110" s="189">
        <f t="shared" si="19"/>
        <v>0</v>
      </c>
      <c r="Z110" s="186">
        <v>0.2</v>
      </c>
      <c r="AA110" s="186">
        <v>0.13</v>
      </c>
      <c r="AB110" s="189">
        <f t="shared" si="20"/>
        <v>7.0000000000000007E-2</v>
      </c>
      <c r="AC110" s="186">
        <v>0.22</v>
      </c>
      <c r="AD110" s="186">
        <v>0.13</v>
      </c>
      <c r="AE110" s="189">
        <f t="shared" si="21"/>
        <v>0.09</v>
      </c>
      <c r="AF110" s="5">
        <f t="shared" si="25"/>
        <v>0.10000000000000002</v>
      </c>
      <c r="AG110" s="96">
        <v>127.35000000000001</v>
      </c>
      <c r="AH110" s="186">
        <f t="shared" si="22"/>
        <v>1.007658202337767E-3</v>
      </c>
      <c r="AI110" s="134">
        <f t="shared" si="23"/>
        <v>1.0076582023377672E-4</v>
      </c>
      <c r="AJ110">
        <v>138.69999999999999</v>
      </c>
      <c r="AK110" s="96">
        <v>0</v>
      </c>
      <c r="AL110" s="96">
        <v>11</v>
      </c>
    </row>
    <row r="111" spans="1:38">
      <c r="A111" t="s">
        <v>3518</v>
      </c>
      <c r="B111" s="186" t="s">
        <v>13</v>
      </c>
      <c r="C111" s="186">
        <v>0.13</v>
      </c>
      <c r="D111" s="189" t="s">
        <v>13</v>
      </c>
      <c r="E111" s="186" t="s">
        <v>13</v>
      </c>
      <c r="F111" s="186">
        <v>0.13</v>
      </c>
      <c r="G111" s="189" t="s">
        <v>13</v>
      </c>
      <c r="H111" s="186" t="s">
        <v>13</v>
      </c>
      <c r="I111" s="186">
        <v>0.13</v>
      </c>
      <c r="J111" s="189" t="s">
        <v>13</v>
      </c>
      <c r="K111" s="186" t="s">
        <v>13</v>
      </c>
      <c r="L111" s="186">
        <v>0.13</v>
      </c>
      <c r="M111" s="189" t="s">
        <v>13</v>
      </c>
      <c r="N111" s="186" t="s">
        <v>13</v>
      </c>
      <c r="O111" s="186">
        <v>0.13</v>
      </c>
      <c r="P111" s="189" t="s">
        <v>13</v>
      </c>
      <c r="Q111" s="186" t="s">
        <v>13</v>
      </c>
      <c r="R111" s="186">
        <v>0.13</v>
      </c>
      <c r="S111" s="189" t="s">
        <v>13</v>
      </c>
      <c r="T111" s="186" t="s">
        <v>13</v>
      </c>
      <c r="U111" s="186">
        <v>0.13</v>
      </c>
      <c r="V111" s="189" t="s">
        <v>13</v>
      </c>
      <c r="W111" s="186" t="s">
        <v>13</v>
      </c>
      <c r="X111" s="186">
        <v>0.13</v>
      </c>
      <c r="Y111" s="189" t="s">
        <v>13</v>
      </c>
      <c r="Z111" s="186" t="s">
        <v>13</v>
      </c>
      <c r="AA111" s="186">
        <v>0.13</v>
      </c>
      <c r="AB111" s="189" t="s">
        <v>13</v>
      </c>
      <c r="AC111" s="186">
        <v>0.2</v>
      </c>
      <c r="AD111" s="186">
        <v>0.13</v>
      </c>
      <c r="AE111" s="189">
        <f t="shared" si="21"/>
        <v>7.0000000000000007E-2</v>
      </c>
      <c r="AF111" s="5">
        <f t="shared" si="25"/>
        <v>7.0000000000000007E-2</v>
      </c>
      <c r="AG111" s="96">
        <v>19.87</v>
      </c>
      <c r="AH111" s="186">
        <f t="shared" si="22"/>
        <v>1.5722158210012904E-4</v>
      </c>
      <c r="AI111" s="134">
        <f t="shared" si="23"/>
        <v>1.1005510747009033E-5</v>
      </c>
      <c r="AJ111">
        <v>43.1</v>
      </c>
      <c r="AK111" s="96">
        <v>0.32</v>
      </c>
      <c r="AL111" s="96" t="s">
        <v>13</v>
      </c>
    </row>
    <row r="112" spans="1:38">
      <c r="A112" t="s">
        <v>3519</v>
      </c>
      <c r="B112" s="186" t="s">
        <v>13</v>
      </c>
      <c r="C112" s="186">
        <v>0.13</v>
      </c>
      <c r="D112" s="189" t="s">
        <v>13</v>
      </c>
      <c r="E112" s="186" t="s">
        <v>13</v>
      </c>
      <c r="F112" s="186">
        <v>0.13</v>
      </c>
      <c r="G112" s="189" t="s">
        <v>13</v>
      </c>
      <c r="H112" s="186" t="s">
        <v>13</v>
      </c>
      <c r="I112" s="186">
        <v>0.13</v>
      </c>
      <c r="J112" s="189" t="s">
        <v>13</v>
      </c>
      <c r="K112" s="186" t="s">
        <v>13</v>
      </c>
      <c r="L112" s="186">
        <v>0.13</v>
      </c>
      <c r="M112" s="189" t="s">
        <v>13</v>
      </c>
      <c r="N112" s="186" t="s">
        <v>13</v>
      </c>
      <c r="O112" s="186">
        <v>0.13</v>
      </c>
      <c r="P112" s="189" t="s">
        <v>13</v>
      </c>
      <c r="Q112" s="186" t="s">
        <v>13</v>
      </c>
      <c r="R112" s="186">
        <v>0.13</v>
      </c>
      <c r="S112" s="189" t="s">
        <v>13</v>
      </c>
      <c r="T112" s="186" t="s">
        <v>13</v>
      </c>
      <c r="U112" s="186">
        <v>0.13</v>
      </c>
      <c r="V112" s="189" t="s">
        <v>13</v>
      </c>
      <c r="W112" s="186" t="s">
        <v>13</v>
      </c>
      <c r="X112" s="186">
        <v>0.13</v>
      </c>
      <c r="Y112" s="189" t="s">
        <v>13</v>
      </c>
      <c r="Z112" s="186" t="s">
        <v>13</v>
      </c>
      <c r="AA112" s="186">
        <v>0.13</v>
      </c>
      <c r="AB112" s="189" t="s">
        <v>13</v>
      </c>
      <c r="AC112" s="186">
        <v>0.17</v>
      </c>
      <c r="AD112" s="186">
        <v>0.13</v>
      </c>
      <c r="AE112" s="189">
        <f t="shared" si="21"/>
        <v>4.0000000000000008E-2</v>
      </c>
      <c r="AF112" s="5">
        <f t="shared" si="25"/>
        <v>4.0000000000000008E-2</v>
      </c>
      <c r="AG112" s="96">
        <v>49.38</v>
      </c>
      <c r="AH112" s="186">
        <f t="shared" si="22"/>
        <v>3.9071976467561003E-4</v>
      </c>
      <c r="AI112" s="134">
        <f t="shared" si="23"/>
        <v>1.5628790587024405E-5</v>
      </c>
      <c r="AJ112">
        <v>52.57</v>
      </c>
      <c r="AK112" s="96">
        <v>0.42</v>
      </c>
      <c r="AL112" s="96" t="s">
        <v>13</v>
      </c>
    </row>
    <row r="113" spans="1:38">
      <c r="A113" t="s">
        <v>3520</v>
      </c>
      <c r="B113" s="186">
        <v>0.46</v>
      </c>
      <c r="C113" s="186">
        <v>0.13</v>
      </c>
      <c r="D113" s="189">
        <f t="shared" si="24"/>
        <v>0.33</v>
      </c>
      <c r="E113" s="186">
        <v>0.13</v>
      </c>
      <c r="F113" s="186">
        <v>0.13</v>
      </c>
      <c r="G113" s="189">
        <f t="shared" si="13"/>
        <v>0</v>
      </c>
      <c r="H113" s="186">
        <v>0.31</v>
      </c>
      <c r="I113" s="186">
        <v>0.13</v>
      </c>
      <c r="J113" s="189">
        <f t="shared" si="14"/>
        <v>0.18</v>
      </c>
      <c r="K113" s="186">
        <v>0.22</v>
      </c>
      <c r="L113" s="186">
        <v>0.13</v>
      </c>
      <c r="M113" s="189">
        <f t="shared" si="15"/>
        <v>0.09</v>
      </c>
      <c r="N113" s="186">
        <v>0.22</v>
      </c>
      <c r="O113" s="186">
        <v>0.13</v>
      </c>
      <c r="P113" s="189">
        <f t="shared" si="16"/>
        <v>0.09</v>
      </c>
      <c r="Q113" s="186">
        <v>0.15</v>
      </c>
      <c r="R113" s="186">
        <v>0.13</v>
      </c>
      <c r="S113" s="189">
        <f t="shared" si="17"/>
        <v>1.999999999999999E-2</v>
      </c>
      <c r="T113" s="186">
        <v>0.18</v>
      </c>
      <c r="U113" s="186">
        <v>0.13</v>
      </c>
      <c r="V113" s="189">
        <f t="shared" si="18"/>
        <v>4.9999999999999989E-2</v>
      </c>
      <c r="W113" s="186">
        <v>0.19</v>
      </c>
      <c r="X113" s="186">
        <v>0.13</v>
      </c>
      <c r="Y113" s="189">
        <f t="shared" si="19"/>
        <v>0.06</v>
      </c>
      <c r="Z113" s="186">
        <v>0.2</v>
      </c>
      <c r="AA113" s="186">
        <v>0.13</v>
      </c>
      <c r="AB113" s="189">
        <f t="shared" si="20"/>
        <v>7.0000000000000007E-2</v>
      </c>
      <c r="AC113" s="186">
        <v>0.14000000000000001</v>
      </c>
      <c r="AD113" s="186">
        <v>0.13</v>
      </c>
      <c r="AE113" s="189">
        <f t="shared" si="21"/>
        <v>1.0000000000000009E-2</v>
      </c>
      <c r="AF113" s="5">
        <f t="shared" si="25"/>
        <v>9.0000000000000011E-2</v>
      </c>
      <c r="AG113" s="96">
        <v>83.17</v>
      </c>
      <c r="AH113" s="186">
        <f t="shared" si="22"/>
        <v>6.5808349186047971E-4</v>
      </c>
      <c r="AI113" s="134">
        <f t="shared" si="23"/>
        <v>5.9227514267443179E-5</v>
      </c>
      <c r="AJ113">
        <v>124.9</v>
      </c>
      <c r="AK113" s="96">
        <v>0.32</v>
      </c>
      <c r="AL113" s="96">
        <v>7.71</v>
      </c>
    </row>
    <row r="114" spans="1:38">
      <c r="A114" t="s">
        <v>3521</v>
      </c>
      <c r="B114" s="186">
        <v>0.14000000000000001</v>
      </c>
      <c r="C114" s="186">
        <v>0.13</v>
      </c>
      <c r="D114" s="189">
        <f t="shared" si="24"/>
        <v>1.0000000000000009E-2</v>
      </c>
      <c r="E114" s="186">
        <v>0.08</v>
      </c>
      <c r="F114" s="186">
        <v>0.13</v>
      </c>
      <c r="G114" s="189">
        <f t="shared" si="13"/>
        <v>-0.05</v>
      </c>
      <c r="H114" s="186">
        <v>0.01</v>
      </c>
      <c r="I114" s="186">
        <v>0.13</v>
      </c>
      <c r="J114" s="189">
        <f t="shared" si="14"/>
        <v>-0.12000000000000001</v>
      </c>
      <c r="K114" s="186">
        <v>0.06</v>
      </c>
      <c r="L114" s="186">
        <v>0.13</v>
      </c>
      <c r="M114" s="189">
        <f t="shared" si="15"/>
        <v>-7.0000000000000007E-2</v>
      </c>
      <c r="N114" s="186">
        <v>7.0000000000000007E-2</v>
      </c>
      <c r="O114" s="186">
        <v>0.13</v>
      </c>
      <c r="P114" s="189">
        <f t="shared" si="16"/>
        <v>-0.06</v>
      </c>
      <c r="Q114" s="186">
        <v>0.04</v>
      </c>
      <c r="R114" s="186">
        <v>0.13</v>
      </c>
      <c r="S114" s="189">
        <f t="shared" si="17"/>
        <v>-0.09</v>
      </c>
      <c r="T114" s="186">
        <v>0.09</v>
      </c>
      <c r="U114" s="186">
        <v>0.13</v>
      </c>
      <c r="V114" s="189">
        <f t="shared" si="18"/>
        <v>-4.0000000000000008E-2</v>
      </c>
      <c r="W114" s="186">
        <v>7.0000000000000007E-2</v>
      </c>
      <c r="X114" s="186">
        <v>0.13</v>
      </c>
      <c r="Y114" s="189">
        <f t="shared" si="19"/>
        <v>-0.06</v>
      </c>
      <c r="Z114" s="186">
        <v>0.02</v>
      </c>
      <c r="AA114" s="186">
        <v>0.13</v>
      </c>
      <c r="AB114" s="189">
        <f t="shared" si="20"/>
        <v>-0.11</v>
      </c>
      <c r="AC114" s="186">
        <v>0.2</v>
      </c>
      <c r="AD114" s="186">
        <v>0.13</v>
      </c>
      <c r="AE114" s="189">
        <f t="shared" si="21"/>
        <v>7.0000000000000007E-2</v>
      </c>
      <c r="AF114" s="5">
        <f t="shared" si="25"/>
        <v>-5.2000000000000005E-2</v>
      </c>
      <c r="AG114" s="96">
        <v>29.07</v>
      </c>
      <c r="AH114" s="186">
        <f t="shared" si="22"/>
        <v>2.3001667798946908E-4</v>
      </c>
      <c r="AI114" s="134">
        <f t="shared" si="23"/>
        <v>-1.1960867255452393E-5</v>
      </c>
      <c r="AJ114">
        <v>39.369999999999997</v>
      </c>
      <c r="AK114" s="96">
        <v>0.03</v>
      </c>
      <c r="AL114" s="96">
        <v>4.13</v>
      </c>
    </row>
    <row r="115" spans="1:38">
      <c r="A115" t="s">
        <v>3522</v>
      </c>
      <c r="B115" s="186">
        <v>7.0000000000000007E-2</v>
      </c>
      <c r="C115" s="186">
        <v>0.13</v>
      </c>
      <c r="D115" s="189">
        <f t="shared" si="24"/>
        <v>-0.06</v>
      </c>
      <c r="E115" s="186">
        <v>0.04</v>
      </c>
      <c r="F115" s="186">
        <v>0.13</v>
      </c>
      <c r="G115" s="189">
        <f t="shared" si="13"/>
        <v>-0.09</v>
      </c>
      <c r="H115" s="186">
        <v>0.04</v>
      </c>
      <c r="I115" s="186">
        <v>0.13</v>
      </c>
      <c r="J115" s="189">
        <f t="shared" si="14"/>
        <v>-0.09</v>
      </c>
      <c r="K115" s="186">
        <v>-0.05</v>
      </c>
      <c r="L115" s="186">
        <v>0.13</v>
      </c>
      <c r="M115" s="189">
        <f t="shared" si="15"/>
        <v>-0.18</v>
      </c>
      <c r="N115" s="186">
        <v>-0.14000000000000001</v>
      </c>
      <c r="O115" s="186">
        <v>0.13</v>
      </c>
      <c r="P115" s="189">
        <f t="shared" si="16"/>
        <v>-0.27</v>
      </c>
      <c r="Q115" s="186">
        <v>-0.01</v>
      </c>
      <c r="R115" s="186">
        <v>0.13</v>
      </c>
      <c r="S115" s="189">
        <f t="shared" si="17"/>
        <v>-0.14000000000000001</v>
      </c>
      <c r="T115" s="186">
        <v>0.01</v>
      </c>
      <c r="U115" s="186">
        <v>0.13</v>
      </c>
      <c r="V115" s="189">
        <f t="shared" si="18"/>
        <v>-0.12000000000000001</v>
      </c>
      <c r="W115" s="186">
        <v>0.06</v>
      </c>
      <c r="X115" s="186">
        <v>0.13</v>
      </c>
      <c r="Y115" s="189">
        <f t="shared" si="19"/>
        <v>-7.0000000000000007E-2</v>
      </c>
      <c r="Z115" s="186">
        <v>0</v>
      </c>
      <c r="AA115" s="186">
        <v>0.13</v>
      </c>
      <c r="AB115" s="189">
        <f t="shared" si="20"/>
        <v>-0.13</v>
      </c>
      <c r="AC115" s="186">
        <v>-0.05</v>
      </c>
      <c r="AD115" s="186">
        <v>0.13</v>
      </c>
      <c r="AE115" s="189">
        <f t="shared" si="21"/>
        <v>-0.18</v>
      </c>
      <c r="AF115" s="5">
        <f t="shared" si="25"/>
        <v>-0.13299999999999998</v>
      </c>
      <c r="AG115" s="96">
        <v>94.25</v>
      </c>
      <c r="AH115" s="186">
        <f t="shared" si="22"/>
        <v>7.4575410734459789E-4</v>
      </c>
      <c r="AI115" s="134">
        <f t="shared" si="23"/>
        <v>-9.9185296276831499E-5</v>
      </c>
      <c r="AJ115">
        <v>100.54</v>
      </c>
      <c r="AK115" s="96">
        <v>0</v>
      </c>
      <c r="AL115" s="96">
        <v>-8.8699999999999992</v>
      </c>
    </row>
    <row r="116" spans="1:38">
      <c r="A116" t="s">
        <v>3523</v>
      </c>
      <c r="B116" s="186">
        <v>7.0000000000000007E-2</v>
      </c>
      <c r="C116" s="186">
        <v>0.13</v>
      </c>
      <c r="D116" s="189">
        <f t="shared" si="24"/>
        <v>-0.06</v>
      </c>
      <c r="E116" s="186">
        <v>0.08</v>
      </c>
      <c r="F116" s="186">
        <v>0.13</v>
      </c>
      <c r="G116" s="189">
        <f t="shared" si="13"/>
        <v>-0.05</v>
      </c>
      <c r="H116" s="186">
        <v>0.14000000000000001</v>
      </c>
      <c r="I116" s="186">
        <v>0.13</v>
      </c>
      <c r="J116" s="189">
        <f t="shared" si="14"/>
        <v>1.0000000000000009E-2</v>
      </c>
      <c r="K116" s="186">
        <v>0.15</v>
      </c>
      <c r="L116" s="186">
        <v>0.13</v>
      </c>
      <c r="M116" s="189">
        <f t="shared" si="15"/>
        <v>1.999999999999999E-2</v>
      </c>
      <c r="N116" s="186">
        <v>0.08</v>
      </c>
      <c r="O116" s="186">
        <v>0.13</v>
      </c>
      <c r="P116" s="189">
        <f t="shared" si="16"/>
        <v>-0.05</v>
      </c>
      <c r="Q116" s="186">
        <v>7.0000000000000007E-2</v>
      </c>
      <c r="R116" s="186">
        <v>0.13</v>
      </c>
      <c r="S116" s="189">
        <f t="shared" si="17"/>
        <v>-0.06</v>
      </c>
      <c r="T116" s="186">
        <v>0.09</v>
      </c>
      <c r="U116" s="186">
        <v>0.13</v>
      </c>
      <c r="V116" s="189">
        <f t="shared" si="18"/>
        <v>-4.0000000000000008E-2</v>
      </c>
      <c r="W116" s="186">
        <v>0.1</v>
      </c>
      <c r="X116" s="186">
        <v>0.13</v>
      </c>
      <c r="Y116" s="189">
        <f t="shared" si="19"/>
        <v>-0.03</v>
      </c>
      <c r="Z116" s="186">
        <v>0.18</v>
      </c>
      <c r="AA116" s="186">
        <v>0.13</v>
      </c>
      <c r="AB116" s="189">
        <f t="shared" si="20"/>
        <v>4.9999999999999989E-2</v>
      </c>
      <c r="AC116" s="186">
        <v>0.43</v>
      </c>
      <c r="AD116" s="186">
        <v>0.13</v>
      </c>
      <c r="AE116" s="189">
        <f t="shared" si="21"/>
        <v>0.3</v>
      </c>
      <c r="AF116" s="5">
        <f t="shared" si="25"/>
        <v>8.9999999999999976E-3</v>
      </c>
      <c r="AG116" s="96">
        <v>13.5</v>
      </c>
      <c r="AH116" s="186">
        <f t="shared" si="22"/>
        <v>1.0681889070718378E-4</v>
      </c>
      <c r="AI116" s="134">
        <f t="shared" si="23"/>
        <v>9.6137001636465371E-7</v>
      </c>
      <c r="AJ116">
        <v>96.61</v>
      </c>
      <c r="AK116" s="96">
        <v>0.05</v>
      </c>
      <c r="AL116" s="96">
        <v>29.81</v>
      </c>
    </row>
    <row r="117" spans="1:38">
      <c r="A117" t="s">
        <v>3524</v>
      </c>
      <c r="B117" s="186">
        <v>0.21</v>
      </c>
      <c r="C117" s="186">
        <v>0.13</v>
      </c>
      <c r="D117" s="189">
        <f t="shared" si="24"/>
        <v>7.9999999999999988E-2</v>
      </c>
      <c r="E117" s="186">
        <v>0.19</v>
      </c>
      <c r="F117" s="186">
        <v>0.13</v>
      </c>
      <c r="G117" s="189">
        <f t="shared" si="13"/>
        <v>0.06</v>
      </c>
      <c r="H117" s="186">
        <v>0.21</v>
      </c>
      <c r="I117" s="186">
        <v>0.13</v>
      </c>
      <c r="J117" s="189">
        <f t="shared" si="14"/>
        <v>7.9999999999999988E-2</v>
      </c>
      <c r="K117" s="186">
        <v>0.17</v>
      </c>
      <c r="L117" s="186">
        <v>0.13</v>
      </c>
      <c r="M117" s="189">
        <f t="shared" si="15"/>
        <v>4.0000000000000008E-2</v>
      </c>
      <c r="N117" s="186">
        <v>0.21</v>
      </c>
      <c r="O117" s="186">
        <v>0.13</v>
      </c>
      <c r="P117" s="189">
        <f t="shared" si="16"/>
        <v>7.9999999999999988E-2</v>
      </c>
      <c r="Q117" s="186">
        <v>0.13</v>
      </c>
      <c r="R117" s="186">
        <v>0.13</v>
      </c>
      <c r="S117" s="189">
        <f t="shared" si="17"/>
        <v>0</v>
      </c>
      <c r="T117" s="186">
        <v>0.2</v>
      </c>
      <c r="U117" s="186">
        <v>0.13</v>
      </c>
      <c r="V117" s="189">
        <f t="shared" si="18"/>
        <v>7.0000000000000007E-2</v>
      </c>
      <c r="W117" s="186">
        <v>0.17</v>
      </c>
      <c r="X117" s="186">
        <v>0.13</v>
      </c>
      <c r="Y117" s="189">
        <f t="shared" si="19"/>
        <v>4.0000000000000008E-2</v>
      </c>
      <c r="Z117" s="186">
        <v>0.18</v>
      </c>
      <c r="AA117" s="186">
        <v>0.13</v>
      </c>
      <c r="AB117" s="189">
        <f t="shared" si="20"/>
        <v>4.9999999999999989E-2</v>
      </c>
      <c r="AC117" s="186">
        <v>0.22</v>
      </c>
      <c r="AD117" s="186">
        <v>0.13</v>
      </c>
      <c r="AE117" s="189">
        <f t="shared" si="21"/>
        <v>0.09</v>
      </c>
      <c r="AF117" s="5">
        <f t="shared" si="25"/>
        <v>5.8999999999999997E-2</v>
      </c>
      <c r="AG117" s="96">
        <v>56.86</v>
      </c>
      <c r="AH117" s="186">
        <f t="shared" si="22"/>
        <v>4.4990534263781261E-4</v>
      </c>
      <c r="AI117" s="134">
        <f t="shared" si="23"/>
        <v>2.6544415215630943E-5</v>
      </c>
      <c r="AJ117">
        <v>179.75</v>
      </c>
      <c r="AK117" s="96">
        <v>0.32</v>
      </c>
      <c r="AL117" s="96">
        <v>10.27</v>
      </c>
    </row>
    <row r="118" spans="1:38">
      <c r="A118" t="s">
        <v>3525</v>
      </c>
      <c r="B118" s="186">
        <v>0</v>
      </c>
      <c r="C118" s="186">
        <v>0.13</v>
      </c>
      <c r="D118" s="189">
        <f t="shared" si="24"/>
        <v>-0.13</v>
      </c>
      <c r="E118" s="186">
        <v>-0.04</v>
      </c>
      <c r="F118" s="186">
        <v>0.13</v>
      </c>
      <c r="G118" s="189">
        <f t="shared" si="13"/>
        <v>-0.17</v>
      </c>
      <c r="H118" s="186">
        <v>-0.03</v>
      </c>
      <c r="I118" s="186">
        <v>0.13</v>
      </c>
      <c r="J118" s="189">
        <f t="shared" si="14"/>
        <v>-0.16</v>
      </c>
      <c r="K118" s="186">
        <v>0.02</v>
      </c>
      <c r="L118" s="186">
        <v>0.13</v>
      </c>
      <c r="M118" s="189">
        <f t="shared" si="15"/>
        <v>-0.11</v>
      </c>
      <c r="N118" s="186">
        <v>0.15</v>
      </c>
      <c r="O118" s="186">
        <v>0.13</v>
      </c>
      <c r="P118" s="189">
        <f t="shared" si="16"/>
        <v>1.999999999999999E-2</v>
      </c>
      <c r="Q118" s="186">
        <v>0.21</v>
      </c>
      <c r="R118" s="186">
        <v>0.13</v>
      </c>
      <c r="S118" s="189">
        <f t="shared" si="17"/>
        <v>7.9999999999999988E-2</v>
      </c>
      <c r="T118" s="186">
        <v>0.24</v>
      </c>
      <c r="U118" s="186">
        <v>0.13</v>
      </c>
      <c r="V118" s="189">
        <f t="shared" si="18"/>
        <v>0.10999999999999999</v>
      </c>
      <c r="W118" s="186">
        <v>0.31</v>
      </c>
      <c r="X118" s="186">
        <v>0.13</v>
      </c>
      <c r="Y118" s="189">
        <f t="shared" si="19"/>
        <v>0.18</v>
      </c>
      <c r="Z118" s="186">
        <v>0.43</v>
      </c>
      <c r="AA118" s="186">
        <v>0.13</v>
      </c>
      <c r="AB118" s="189">
        <f t="shared" si="20"/>
        <v>0.3</v>
      </c>
      <c r="AC118" s="186">
        <v>0.02</v>
      </c>
      <c r="AD118" s="186">
        <v>0.13</v>
      </c>
      <c r="AE118" s="189">
        <f t="shared" si="21"/>
        <v>-0.11</v>
      </c>
      <c r="AF118" s="5">
        <f t="shared" si="25"/>
        <v>9.9999999999998831E-4</v>
      </c>
      <c r="AG118" s="96">
        <v>118.89</v>
      </c>
      <c r="AH118" s="186">
        <f t="shared" si="22"/>
        <v>9.4071836416126516E-4</v>
      </c>
      <c r="AI118" s="134">
        <f t="shared" si="23"/>
        <v>9.4071836416125418E-7</v>
      </c>
      <c r="AJ118">
        <v>148.81</v>
      </c>
      <c r="AK118" s="96">
        <v>0</v>
      </c>
      <c r="AL118" s="96">
        <v>49.73</v>
      </c>
    </row>
    <row r="119" spans="1:38">
      <c r="A119" t="s">
        <v>3526</v>
      </c>
      <c r="B119" s="186">
        <v>0.13</v>
      </c>
      <c r="C119" s="186">
        <v>0.13</v>
      </c>
      <c r="D119" s="189">
        <f t="shared" si="24"/>
        <v>0</v>
      </c>
      <c r="E119" s="186">
        <v>0.06</v>
      </c>
      <c r="F119" s="186">
        <v>0.13</v>
      </c>
      <c r="G119" s="189">
        <f t="shared" si="13"/>
        <v>-7.0000000000000007E-2</v>
      </c>
      <c r="H119" s="186">
        <v>-0.11</v>
      </c>
      <c r="I119" s="186">
        <v>0.13</v>
      </c>
      <c r="J119" s="189">
        <f t="shared" si="14"/>
        <v>-0.24</v>
      </c>
      <c r="K119" s="186">
        <v>0.04</v>
      </c>
      <c r="L119" s="186">
        <v>0.13</v>
      </c>
      <c r="M119" s="189">
        <f t="shared" si="15"/>
        <v>-0.09</v>
      </c>
      <c r="N119" s="186">
        <v>0</v>
      </c>
      <c r="O119" s="186">
        <v>0.13</v>
      </c>
      <c r="P119" s="189">
        <f t="shared" si="16"/>
        <v>-0.13</v>
      </c>
      <c r="Q119" s="186">
        <v>7.0000000000000007E-2</v>
      </c>
      <c r="R119" s="186">
        <v>0.13</v>
      </c>
      <c r="S119" s="189">
        <f t="shared" si="17"/>
        <v>-0.06</v>
      </c>
      <c r="T119" s="186">
        <v>0.08</v>
      </c>
      <c r="U119" s="186">
        <v>0.13</v>
      </c>
      <c r="V119" s="189">
        <f t="shared" si="18"/>
        <v>-0.05</v>
      </c>
      <c r="W119" s="186">
        <v>0.05</v>
      </c>
      <c r="X119" s="186">
        <v>0.13</v>
      </c>
      <c r="Y119" s="189">
        <f t="shared" si="19"/>
        <v>-0.08</v>
      </c>
      <c r="Z119" s="186">
        <v>0.05</v>
      </c>
      <c r="AA119" s="186">
        <v>0.13</v>
      </c>
      <c r="AB119" s="189">
        <f t="shared" si="20"/>
        <v>-0.08</v>
      </c>
      <c r="AC119" s="186">
        <v>0.06</v>
      </c>
      <c r="AD119" s="186">
        <v>0.13</v>
      </c>
      <c r="AE119" s="189">
        <f t="shared" si="21"/>
        <v>-7.0000000000000007E-2</v>
      </c>
      <c r="AF119" s="5">
        <f t="shared" si="25"/>
        <v>-8.7000000000000008E-2</v>
      </c>
      <c r="AG119" s="96">
        <v>70.39</v>
      </c>
      <c r="AH119" s="186">
        <f t="shared" si="22"/>
        <v>5.5696160865767897E-4</v>
      </c>
      <c r="AI119" s="134">
        <f t="shared" si="23"/>
        <v>-4.8455659953218074E-5</v>
      </c>
      <c r="AJ119">
        <v>88.59</v>
      </c>
      <c r="AK119" s="96">
        <v>0.34</v>
      </c>
      <c r="AL119" s="96">
        <v>-8.64</v>
      </c>
    </row>
    <row r="120" spans="1:38">
      <c r="A120" t="s">
        <v>3527</v>
      </c>
      <c r="B120" s="186" t="s">
        <v>13</v>
      </c>
      <c r="C120" s="186">
        <v>0.13</v>
      </c>
      <c r="D120" s="189" t="s">
        <v>13</v>
      </c>
      <c r="E120" s="186" t="s">
        <v>13</v>
      </c>
      <c r="F120" s="186">
        <v>0.13</v>
      </c>
      <c r="G120" s="189" t="s">
        <v>13</v>
      </c>
      <c r="H120" s="186" t="s">
        <v>13</v>
      </c>
      <c r="I120" s="186">
        <v>0.13</v>
      </c>
      <c r="J120" s="189" t="s">
        <v>13</v>
      </c>
      <c r="K120" s="186">
        <v>0.11</v>
      </c>
      <c r="L120" s="186">
        <v>0.13</v>
      </c>
      <c r="M120" s="189">
        <f t="shared" si="15"/>
        <v>-2.0000000000000004E-2</v>
      </c>
      <c r="N120" s="186">
        <v>0.12</v>
      </c>
      <c r="O120" s="186">
        <v>0.13</v>
      </c>
      <c r="P120" s="189">
        <f t="shared" si="16"/>
        <v>-1.0000000000000009E-2</v>
      </c>
      <c r="Q120" s="186">
        <v>0.19</v>
      </c>
      <c r="R120" s="186">
        <v>0.13</v>
      </c>
      <c r="S120" s="189">
        <f t="shared" si="17"/>
        <v>0.06</v>
      </c>
      <c r="T120" s="186">
        <v>0.26</v>
      </c>
      <c r="U120" s="186">
        <v>0.13</v>
      </c>
      <c r="V120" s="189">
        <f t="shared" si="18"/>
        <v>0.13</v>
      </c>
      <c r="W120" s="186">
        <v>0.22</v>
      </c>
      <c r="X120" s="186">
        <v>0.13</v>
      </c>
      <c r="Y120" s="189">
        <f t="shared" si="19"/>
        <v>0.09</v>
      </c>
      <c r="Z120" s="186">
        <v>0.25</v>
      </c>
      <c r="AA120" s="186">
        <v>0.13</v>
      </c>
      <c r="AB120" s="189">
        <f t="shared" si="20"/>
        <v>0.12</v>
      </c>
      <c r="AC120" s="186">
        <v>0.59</v>
      </c>
      <c r="AD120" s="186">
        <v>0.13</v>
      </c>
      <c r="AE120" s="189">
        <f t="shared" si="21"/>
        <v>0.45999999999999996</v>
      </c>
      <c r="AF120" s="5">
        <f t="shared" si="25"/>
        <v>0.11857142857142856</v>
      </c>
      <c r="AG120" s="96">
        <v>26.800000000000004</v>
      </c>
      <c r="AH120" s="186">
        <f t="shared" si="22"/>
        <v>2.1205527932981674E-4</v>
      </c>
      <c r="AI120" s="134">
        <f t="shared" si="23"/>
        <v>2.5143697406249696E-5</v>
      </c>
      <c r="AJ120">
        <v>38.61</v>
      </c>
      <c r="AK120" s="96">
        <v>0.12</v>
      </c>
      <c r="AL120" s="96" t="s">
        <v>13</v>
      </c>
    </row>
    <row r="121" spans="1:38">
      <c r="A121" t="s">
        <v>3528</v>
      </c>
      <c r="B121" s="186">
        <v>0.86</v>
      </c>
      <c r="C121" s="186">
        <v>0.13</v>
      </c>
      <c r="D121" s="189">
        <f t="shared" si="24"/>
        <v>0.73</v>
      </c>
      <c r="E121" s="186">
        <v>0.81</v>
      </c>
      <c r="F121" s="186">
        <v>0.13</v>
      </c>
      <c r="G121" s="189">
        <f t="shared" si="13"/>
        <v>0.68</v>
      </c>
      <c r="H121" s="186">
        <v>0.52</v>
      </c>
      <c r="I121" s="186">
        <v>0.13</v>
      </c>
      <c r="J121" s="189">
        <f t="shared" si="14"/>
        <v>0.39</v>
      </c>
      <c r="K121" s="186">
        <v>0.31</v>
      </c>
      <c r="L121" s="186">
        <v>0.13</v>
      </c>
      <c r="M121" s="189">
        <f t="shared" si="15"/>
        <v>0.18</v>
      </c>
      <c r="N121" s="186">
        <v>0.46</v>
      </c>
      <c r="O121" s="186">
        <v>0.13</v>
      </c>
      <c r="P121" s="189">
        <f t="shared" si="16"/>
        <v>0.33</v>
      </c>
      <c r="Q121" s="186">
        <v>0.1</v>
      </c>
      <c r="R121" s="186">
        <v>0.13</v>
      </c>
      <c r="S121" s="189">
        <f t="shared" si="17"/>
        <v>-0.03</v>
      </c>
      <c r="T121" s="186">
        <v>0.24</v>
      </c>
      <c r="U121" s="186">
        <v>0.13</v>
      </c>
      <c r="V121" s="189">
        <f t="shared" si="18"/>
        <v>0.10999999999999999</v>
      </c>
      <c r="W121" s="186">
        <v>0.33</v>
      </c>
      <c r="X121" s="186">
        <v>0.13</v>
      </c>
      <c r="Y121" s="189">
        <f t="shared" si="19"/>
        <v>0.2</v>
      </c>
      <c r="Z121" s="186">
        <v>0.17</v>
      </c>
      <c r="AA121" s="186">
        <v>0.13</v>
      </c>
      <c r="AB121" s="189">
        <f t="shared" si="20"/>
        <v>4.0000000000000008E-2</v>
      </c>
      <c r="AC121" s="186">
        <v>0.18</v>
      </c>
      <c r="AD121" s="186">
        <v>0.13</v>
      </c>
      <c r="AE121" s="189">
        <f t="shared" si="21"/>
        <v>4.9999999999999989E-2</v>
      </c>
      <c r="AF121" s="5">
        <f t="shared" si="25"/>
        <v>0.26800000000000002</v>
      </c>
      <c r="AG121" s="96">
        <v>49.94</v>
      </c>
      <c r="AH121" s="186">
        <f t="shared" si="22"/>
        <v>3.9515077051235242E-4</v>
      </c>
      <c r="AI121" s="134">
        <f t="shared" si="23"/>
        <v>1.0590040649731045E-4</v>
      </c>
      <c r="AJ121">
        <v>62.58</v>
      </c>
      <c r="AK121" s="96">
        <v>0.02</v>
      </c>
      <c r="AL121" s="96" t="s">
        <v>13</v>
      </c>
    </row>
    <row r="122" spans="1:38">
      <c r="A122" t="s">
        <v>3529</v>
      </c>
      <c r="B122" s="186">
        <v>0.1</v>
      </c>
      <c r="C122" s="186">
        <v>0.13</v>
      </c>
      <c r="D122" s="189">
        <f t="shared" si="24"/>
        <v>-0.03</v>
      </c>
      <c r="E122" s="186">
        <v>0.15</v>
      </c>
      <c r="F122" s="186">
        <v>0.13</v>
      </c>
      <c r="G122" s="189">
        <f t="shared" si="13"/>
        <v>1.999999999999999E-2</v>
      </c>
      <c r="H122" s="186">
        <v>0.16</v>
      </c>
      <c r="I122" s="186">
        <v>0.13</v>
      </c>
      <c r="J122" s="189">
        <f t="shared" si="14"/>
        <v>0.03</v>
      </c>
      <c r="K122" s="186">
        <v>0.11</v>
      </c>
      <c r="L122" s="186">
        <v>0.13</v>
      </c>
      <c r="M122" s="189">
        <f t="shared" si="15"/>
        <v>-2.0000000000000004E-2</v>
      </c>
      <c r="N122" s="186">
        <v>7.0000000000000007E-2</v>
      </c>
      <c r="O122" s="186">
        <v>0.13</v>
      </c>
      <c r="P122" s="189">
        <f t="shared" si="16"/>
        <v>-0.06</v>
      </c>
      <c r="Q122" s="186">
        <v>0.19</v>
      </c>
      <c r="R122" s="186">
        <v>0.13</v>
      </c>
      <c r="S122" s="189">
        <f t="shared" si="17"/>
        <v>0.06</v>
      </c>
      <c r="T122" s="186">
        <v>0.24</v>
      </c>
      <c r="U122" s="186">
        <v>0.13</v>
      </c>
      <c r="V122" s="189">
        <f t="shared" si="18"/>
        <v>0.10999999999999999</v>
      </c>
      <c r="W122" s="186">
        <v>0.23</v>
      </c>
      <c r="X122" s="186">
        <v>0.13</v>
      </c>
      <c r="Y122" s="189">
        <f t="shared" si="19"/>
        <v>0.1</v>
      </c>
      <c r="Z122" s="186">
        <v>0.16</v>
      </c>
      <c r="AA122" s="186">
        <v>0.13</v>
      </c>
      <c r="AB122" s="189">
        <f t="shared" si="20"/>
        <v>0.03</v>
      </c>
      <c r="AC122" s="186">
        <v>0.05</v>
      </c>
      <c r="AD122" s="186">
        <v>0.13</v>
      </c>
      <c r="AE122" s="189">
        <f t="shared" si="21"/>
        <v>-0.08</v>
      </c>
      <c r="AF122" s="5">
        <f t="shared" si="25"/>
        <v>1.5999999999999997E-2</v>
      </c>
      <c r="AG122" s="96">
        <v>210.31</v>
      </c>
      <c r="AH122" s="186">
        <f t="shared" si="22"/>
        <v>1.6640800670094684E-3</v>
      </c>
      <c r="AI122" s="134">
        <f t="shared" si="23"/>
        <v>2.6625281072151488E-5</v>
      </c>
      <c r="AJ122">
        <v>241.94</v>
      </c>
      <c r="AK122" s="96">
        <v>1.76</v>
      </c>
      <c r="AL122" s="96">
        <v>-1.58</v>
      </c>
    </row>
    <row r="123" spans="1:38">
      <c r="A123" t="s">
        <v>3530</v>
      </c>
      <c r="B123" s="186">
        <v>0.22</v>
      </c>
      <c r="C123" s="186">
        <v>0.13</v>
      </c>
      <c r="D123" s="189">
        <f t="shared" si="24"/>
        <v>0.09</v>
      </c>
      <c r="E123" s="186">
        <v>0.19</v>
      </c>
      <c r="F123" s="186">
        <v>0.13</v>
      </c>
      <c r="G123" s="189">
        <f t="shared" si="13"/>
        <v>0.06</v>
      </c>
      <c r="H123" s="186">
        <v>0.17</v>
      </c>
      <c r="I123" s="186">
        <v>0.13</v>
      </c>
      <c r="J123" s="189">
        <f t="shared" si="14"/>
        <v>4.0000000000000008E-2</v>
      </c>
      <c r="K123" s="186">
        <v>0.25</v>
      </c>
      <c r="L123" s="186">
        <v>0.13</v>
      </c>
      <c r="M123" s="189">
        <f t="shared" si="15"/>
        <v>0.12</v>
      </c>
      <c r="N123" s="186">
        <v>0.23</v>
      </c>
      <c r="O123" s="186">
        <v>0.13</v>
      </c>
      <c r="P123" s="189">
        <f t="shared" si="16"/>
        <v>0.1</v>
      </c>
      <c r="Q123" s="186">
        <v>0.14000000000000001</v>
      </c>
      <c r="R123" s="186">
        <v>0.13</v>
      </c>
      <c r="S123" s="189">
        <f t="shared" si="17"/>
        <v>1.0000000000000009E-2</v>
      </c>
      <c r="T123" s="186">
        <v>0.14000000000000001</v>
      </c>
      <c r="U123" s="186">
        <v>0.13</v>
      </c>
      <c r="V123" s="189">
        <f t="shared" si="18"/>
        <v>1.0000000000000009E-2</v>
      </c>
      <c r="W123" s="186">
        <v>0.08</v>
      </c>
      <c r="X123" s="186">
        <v>0.13</v>
      </c>
      <c r="Y123" s="189">
        <f t="shared" si="19"/>
        <v>-0.05</v>
      </c>
      <c r="Z123" s="186">
        <v>0.03</v>
      </c>
      <c r="AA123" s="186">
        <v>0.13</v>
      </c>
      <c r="AB123" s="189">
        <f t="shared" si="20"/>
        <v>-0.1</v>
      </c>
      <c r="AC123" s="186">
        <v>7.0000000000000007E-2</v>
      </c>
      <c r="AD123" s="186">
        <v>0.13</v>
      </c>
      <c r="AE123" s="189">
        <f t="shared" si="21"/>
        <v>-0.06</v>
      </c>
      <c r="AF123" s="5">
        <f t="shared" si="25"/>
        <v>2.2000000000000002E-2</v>
      </c>
      <c r="AG123" s="96">
        <v>74.820000000000007</v>
      </c>
      <c r="AH123" s="186">
        <f t="shared" si="22"/>
        <v>5.9201402983048083E-4</v>
      </c>
      <c r="AI123" s="134">
        <f t="shared" si="23"/>
        <v>1.3024308656270579E-5</v>
      </c>
      <c r="AJ123">
        <v>106.6</v>
      </c>
      <c r="AK123" s="96">
        <v>0</v>
      </c>
      <c r="AL123" s="96">
        <v>9.32</v>
      </c>
    </row>
    <row r="124" spans="1:38">
      <c r="A124" t="s">
        <v>3531</v>
      </c>
      <c r="B124" s="186">
        <v>4.3400000000000001E-2</v>
      </c>
      <c r="C124" s="186">
        <v>0.13</v>
      </c>
      <c r="D124" s="189">
        <f t="shared" si="24"/>
        <v>-8.660000000000001E-2</v>
      </c>
      <c r="E124" s="186">
        <v>-2.06E-2</v>
      </c>
      <c r="F124" s="186">
        <v>0.13</v>
      </c>
      <c r="G124" s="189">
        <f t="shared" si="13"/>
        <v>-0.15060000000000001</v>
      </c>
      <c r="H124" s="186">
        <v>-3.3999999999999998E-3</v>
      </c>
      <c r="I124" s="186">
        <v>0.13</v>
      </c>
      <c r="J124" s="189">
        <f t="shared" si="14"/>
        <v>-0.13339999999999999</v>
      </c>
      <c r="K124" s="186">
        <v>0.1326</v>
      </c>
      <c r="L124" s="186">
        <v>0.13</v>
      </c>
      <c r="M124" s="189">
        <f t="shared" si="15"/>
        <v>2.5999999999999912E-3</v>
      </c>
      <c r="N124" s="186">
        <v>0.15090000000000001</v>
      </c>
      <c r="O124" s="186">
        <v>0.13</v>
      </c>
      <c r="P124" s="189">
        <f t="shared" si="16"/>
        <v>2.0900000000000002E-2</v>
      </c>
      <c r="Q124" s="186">
        <v>0.33639999999999998</v>
      </c>
      <c r="R124" s="186">
        <v>0.13</v>
      </c>
      <c r="S124" s="189">
        <f t="shared" si="17"/>
        <v>0.20639999999999997</v>
      </c>
      <c r="T124" s="186">
        <v>0.1208</v>
      </c>
      <c r="U124" s="186">
        <v>0.13</v>
      </c>
      <c r="V124" s="189">
        <f t="shared" si="18"/>
        <v>-9.1999999999999998E-3</v>
      </c>
      <c r="W124" s="186">
        <v>0.1094</v>
      </c>
      <c r="X124" s="186">
        <v>0.13</v>
      </c>
      <c r="Y124" s="189">
        <f t="shared" si="19"/>
        <v>-2.0600000000000007E-2</v>
      </c>
      <c r="Z124" s="186">
        <v>9.5799999999999996E-2</v>
      </c>
      <c r="AA124" s="186">
        <v>0.13</v>
      </c>
      <c r="AB124" s="189">
        <f t="shared" si="20"/>
        <v>-3.4200000000000008E-2</v>
      </c>
      <c r="AC124" s="186">
        <v>4.6199999999999998E-2</v>
      </c>
      <c r="AD124" s="186">
        <v>0.13</v>
      </c>
      <c r="AE124" s="189">
        <f t="shared" si="21"/>
        <v>-8.3800000000000013E-2</v>
      </c>
      <c r="AF124" s="5">
        <f t="shared" si="25"/>
        <v>-2.8850000000000008E-2</v>
      </c>
      <c r="AG124" s="96">
        <v>165.68</v>
      </c>
      <c r="AH124" s="186">
        <f t="shared" si="22"/>
        <v>1.3109447268419415E-3</v>
      </c>
      <c r="AI124" s="134">
        <f t="shared" si="23"/>
        <v>-3.7820755369390024E-5</v>
      </c>
      <c r="AJ124">
        <v>171.2</v>
      </c>
      <c r="AK124" s="96">
        <v>0</v>
      </c>
      <c r="AL124" s="96">
        <v>5.23</v>
      </c>
    </row>
    <row r="125" spans="1:38">
      <c r="A125" t="s">
        <v>3532</v>
      </c>
      <c r="B125" s="186" t="s">
        <v>13</v>
      </c>
      <c r="C125" s="186">
        <v>0.13</v>
      </c>
      <c r="D125" s="189" t="s">
        <v>13</v>
      </c>
      <c r="E125" s="186" t="s">
        <v>13</v>
      </c>
      <c r="F125" s="186">
        <v>0.13</v>
      </c>
      <c r="G125" s="189" t="s">
        <v>13</v>
      </c>
      <c r="H125" s="186" t="s">
        <v>13</v>
      </c>
      <c r="I125" s="186">
        <v>0.13</v>
      </c>
      <c r="J125" s="189" t="s">
        <v>13</v>
      </c>
      <c r="K125" s="186" t="s">
        <v>13</v>
      </c>
      <c r="L125" s="186">
        <v>0.13</v>
      </c>
      <c r="M125" s="189" t="s">
        <v>13</v>
      </c>
      <c r="N125" s="186" t="s">
        <v>13</v>
      </c>
      <c r="O125" s="186">
        <v>0.13</v>
      </c>
      <c r="P125" s="189" t="s">
        <v>13</v>
      </c>
      <c r="Q125" s="186" t="s">
        <v>13</v>
      </c>
      <c r="R125" s="186">
        <v>0.13</v>
      </c>
      <c r="S125" s="189" t="s">
        <v>13</v>
      </c>
      <c r="T125" s="186">
        <v>0.10100000000000001</v>
      </c>
      <c r="U125" s="186">
        <v>0.13</v>
      </c>
      <c r="V125" s="189">
        <f t="shared" si="18"/>
        <v>-2.8999999999999998E-2</v>
      </c>
      <c r="W125" s="186">
        <v>0.19239999999999999</v>
      </c>
      <c r="X125" s="186">
        <v>0.13</v>
      </c>
      <c r="Y125" s="189">
        <f t="shared" si="19"/>
        <v>6.2399999999999983E-2</v>
      </c>
      <c r="Z125" s="186">
        <v>0.23530000000000001</v>
      </c>
      <c r="AA125" s="186">
        <v>0.13</v>
      </c>
      <c r="AB125" s="189">
        <f t="shared" si="20"/>
        <v>0.1053</v>
      </c>
      <c r="AC125" s="186">
        <v>0.13650000000000001</v>
      </c>
      <c r="AD125" s="186">
        <v>0.13</v>
      </c>
      <c r="AE125" s="189">
        <f t="shared" si="21"/>
        <v>6.5000000000000058E-3</v>
      </c>
      <c r="AF125" s="5">
        <f t="shared" si="25"/>
        <v>3.6299999999999999E-2</v>
      </c>
      <c r="AG125" s="96">
        <v>32.65</v>
      </c>
      <c r="AH125" s="186">
        <f t="shared" si="22"/>
        <v>2.5834346530292967E-4</v>
      </c>
      <c r="AI125" s="134">
        <f t="shared" si="23"/>
        <v>9.3778677904963459E-6</v>
      </c>
      <c r="AJ125">
        <v>39.409999999999997</v>
      </c>
      <c r="AK125" s="96">
        <v>0.44</v>
      </c>
      <c r="AL125" s="96" t="s">
        <v>13</v>
      </c>
    </row>
    <row r="126" spans="1:38">
      <c r="A126" t="s">
        <v>3533</v>
      </c>
      <c r="B126" s="186">
        <v>-0.03</v>
      </c>
      <c r="C126" s="186">
        <v>0.13</v>
      </c>
      <c r="D126" s="189">
        <f t="shared" si="24"/>
        <v>-0.16</v>
      </c>
      <c r="E126" s="186">
        <v>-7.0000000000000007E-2</v>
      </c>
      <c r="F126" s="186">
        <v>0.13</v>
      </c>
      <c r="G126" s="189">
        <f t="shared" si="13"/>
        <v>-0.2</v>
      </c>
      <c r="H126" s="186">
        <v>-7.0000000000000007E-2</v>
      </c>
      <c r="I126" s="186">
        <v>0.13</v>
      </c>
      <c r="J126" s="189">
        <f t="shared" si="14"/>
        <v>-0.2</v>
      </c>
      <c r="K126" s="186"/>
      <c r="L126" s="186">
        <v>0.13</v>
      </c>
      <c r="M126" s="189">
        <f t="shared" si="15"/>
        <v>-0.13</v>
      </c>
      <c r="N126" s="186">
        <v>0.04</v>
      </c>
      <c r="O126" s="186">
        <v>0.13</v>
      </c>
      <c r="P126" s="189">
        <f t="shared" si="16"/>
        <v>-0.09</v>
      </c>
      <c r="Q126" s="186">
        <v>0.1</v>
      </c>
      <c r="R126" s="186">
        <v>0.13</v>
      </c>
      <c r="S126" s="189">
        <f t="shared" si="17"/>
        <v>-0.03</v>
      </c>
      <c r="T126" s="186">
        <v>0.11</v>
      </c>
      <c r="U126" s="186">
        <v>0.13</v>
      </c>
      <c r="V126" s="189">
        <f t="shared" si="18"/>
        <v>-2.0000000000000004E-2</v>
      </c>
      <c r="W126" s="186">
        <v>0.51</v>
      </c>
      <c r="X126" s="186">
        <v>0.13</v>
      </c>
      <c r="Y126" s="189">
        <f t="shared" si="19"/>
        <v>0.38</v>
      </c>
      <c r="Z126" s="186">
        <v>-0.03</v>
      </c>
      <c r="AA126" s="186">
        <v>0.13</v>
      </c>
      <c r="AB126" s="189">
        <f t="shared" si="20"/>
        <v>-0.16</v>
      </c>
      <c r="AC126" s="186">
        <v>0</v>
      </c>
      <c r="AD126" s="186">
        <v>0.13</v>
      </c>
      <c r="AE126" s="189">
        <f t="shared" si="21"/>
        <v>-0.13</v>
      </c>
      <c r="AF126" s="5">
        <f t="shared" si="25"/>
        <v>-7.400000000000001E-2</v>
      </c>
      <c r="AG126" s="96">
        <v>35.51</v>
      </c>
      <c r="AH126" s="186">
        <f t="shared" si="22"/>
        <v>2.8097324511200709E-4</v>
      </c>
      <c r="AI126" s="134">
        <f t="shared" si="23"/>
        <v>-2.0792020138288528E-5</v>
      </c>
      <c r="AJ126">
        <v>64.63</v>
      </c>
      <c r="AK126" s="96">
        <v>0.28999999999999998</v>
      </c>
      <c r="AL126" s="96">
        <v>1.33</v>
      </c>
    </row>
    <row r="127" spans="1:38">
      <c r="A127" t="s">
        <v>3534</v>
      </c>
      <c r="B127" s="186">
        <v>-0.44109999999999999</v>
      </c>
      <c r="C127" s="186">
        <v>0.13</v>
      </c>
      <c r="D127" s="189">
        <f t="shared" si="24"/>
        <v>-0.57109999999999994</v>
      </c>
      <c r="E127" s="186">
        <v>-0.53029999999999999</v>
      </c>
      <c r="F127" s="186">
        <v>0.13</v>
      </c>
      <c r="G127" s="189">
        <f t="shared" si="13"/>
        <v>-0.6603</v>
      </c>
      <c r="H127" s="186">
        <v>-0.45290000000000002</v>
      </c>
      <c r="I127" s="186">
        <v>0.13</v>
      </c>
      <c r="J127" s="189">
        <f t="shared" si="14"/>
        <v>-0.58289999999999997</v>
      </c>
      <c r="K127" s="186">
        <v>-0.61040000000000005</v>
      </c>
      <c r="L127" s="186">
        <v>0.13</v>
      </c>
      <c r="M127" s="189">
        <f t="shared" si="15"/>
        <v>-0.74040000000000006</v>
      </c>
      <c r="N127" s="186">
        <v>-2.6852</v>
      </c>
      <c r="O127" s="186">
        <v>0.13</v>
      </c>
      <c r="P127" s="189">
        <f t="shared" si="16"/>
        <v>-2.8151999999999999</v>
      </c>
      <c r="Q127" s="186" t="s">
        <v>13</v>
      </c>
      <c r="R127" s="186">
        <v>0.13</v>
      </c>
      <c r="S127" s="189" t="s">
        <v>13</v>
      </c>
      <c r="T127" s="186" t="s">
        <v>13</v>
      </c>
      <c r="U127" s="186">
        <v>0.13</v>
      </c>
      <c r="V127" s="189" t="s">
        <v>13</v>
      </c>
      <c r="W127" s="186" t="s">
        <v>13</v>
      </c>
      <c r="X127" s="186">
        <v>0.13</v>
      </c>
      <c r="Y127" s="189" t="s">
        <v>13</v>
      </c>
      <c r="Z127" s="186">
        <v>-1.2999999999999999E-2</v>
      </c>
      <c r="AA127" s="186">
        <v>0.13</v>
      </c>
      <c r="AB127" s="189">
        <f t="shared" si="20"/>
        <v>-0.14300000000000002</v>
      </c>
      <c r="AC127" s="186">
        <v>-2.1299999999999999E-2</v>
      </c>
      <c r="AD127" s="186">
        <v>0.13</v>
      </c>
      <c r="AE127" s="189">
        <f t="shared" si="21"/>
        <v>-0.15129999999999999</v>
      </c>
      <c r="AF127" s="5">
        <f t="shared" si="25"/>
        <v>-0.80917142857142843</v>
      </c>
      <c r="AG127" s="96">
        <v>57.39</v>
      </c>
      <c r="AH127" s="186">
        <f t="shared" si="22"/>
        <v>4.5409897316187238E-4</v>
      </c>
      <c r="AI127" s="134">
        <f t="shared" si="23"/>
        <v>-3.67443914826211E-4</v>
      </c>
      <c r="AJ127">
        <v>64.03</v>
      </c>
      <c r="AK127" s="96">
        <v>0.78</v>
      </c>
      <c r="AL127" s="96">
        <v>0.19</v>
      </c>
    </row>
    <row r="128" spans="1:38">
      <c r="A128" t="s">
        <v>3535</v>
      </c>
      <c r="B128" s="186"/>
      <c r="C128" s="186">
        <v>0.13</v>
      </c>
      <c r="D128" s="189">
        <f t="shared" si="24"/>
        <v>-0.13</v>
      </c>
      <c r="E128" s="186">
        <v>0.17</v>
      </c>
      <c r="F128" s="186">
        <v>0.13</v>
      </c>
      <c r="G128" s="189">
        <f t="shared" si="13"/>
        <v>4.0000000000000008E-2</v>
      </c>
      <c r="H128" s="186">
        <v>0.13</v>
      </c>
      <c r="I128" s="186">
        <v>0.13</v>
      </c>
      <c r="J128" s="189">
        <f t="shared" si="14"/>
        <v>0</v>
      </c>
      <c r="K128" s="186">
        <v>0.15</v>
      </c>
      <c r="L128" s="186">
        <v>0.13</v>
      </c>
      <c r="M128" s="189">
        <f t="shared" si="15"/>
        <v>1.999999999999999E-2</v>
      </c>
      <c r="N128" s="186">
        <v>0.19</v>
      </c>
      <c r="O128" s="186">
        <v>0.13</v>
      </c>
      <c r="P128" s="189">
        <f t="shared" si="16"/>
        <v>0.06</v>
      </c>
      <c r="Q128" s="186">
        <v>0.2</v>
      </c>
      <c r="R128" s="186">
        <v>0.13</v>
      </c>
      <c r="S128" s="189">
        <f t="shared" si="17"/>
        <v>7.0000000000000007E-2</v>
      </c>
      <c r="T128" s="186">
        <v>0.17</v>
      </c>
      <c r="U128" s="186">
        <v>0.13</v>
      </c>
      <c r="V128" s="189">
        <f t="shared" si="18"/>
        <v>4.0000000000000008E-2</v>
      </c>
      <c r="W128" s="186">
        <v>0.09</v>
      </c>
      <c r="X128" s="186">
        <v>0.13</v>
      </c>
      <c r="Y128" s="189">
        <f t="shared" si="19"/>
        <v>-4.0000000000000008E-2</v>
      </c>
      <c r="Z128" s="186">
        <v>0.06</v>
      </c>
      <c r="AA128" s="186">
        <v>0.13</v>
      </c>
      <c r="AB128" s="189">
        <f t="shared" si="20"/>
        <v>-7.0000000000000007E-2</v>
      </c>
      <c r="AC128" s="186">
        <v>-0.04</v>
      </c>
      <c r="AD128" s="186">
        <v>0.13</v>
      </c>
      <c r="AE128" s="189">
        <f t="shared" si="21"/>
        <v>-0.17</v>
      </c>
      <c r="AF128" s="5">
        <f t="shared" si="25"/>
        <v>-1.8000000000000002E-2</v>
      </c>
      <c r="AG128" s="96">
        <v>57.959999999999994</v>
      </c>
      <c r="AH128" s="186">
        <f t="shared" si="22"/>
        <v>4.5860910410284235E-4</v>
      </c>
      <c r="AI128" s="134">
        <f t="shared" si="23"/>
        <v>-8.2549638738511625E-6</v>
      </c>
      <c r="AJ128">
        <v>78.03</v>
      </c>
      <c r="AK128" s="96">
        <v>0.65</v>
      </c>
      <c r="AL128" s="96">
        <v>-7.06</v>
      </c>
    </row>
    <row r="129" spans="1:38">
      <c r="A129" t="s">
        <v>3536</v>
      </c>
      <c r="B129" s="186">
        <v>-8.0199999999999994E-2</v>
      </c>
      <c r="C129" s="186">
        <v>0.13</v>
      </c>
      <c r="D129" s="189">
        <f t="shared" si="24"/>
        <v>-0.2102</v>
      </c>
      <c r="E129" s="186" t="s">
        <v>13</v>
      </c>
      <c r="F129" s="186">
        <v>0.13</v>
      </c>
      <c r="G129" s="189" t="s">
        <v>13</v>
      </c>
      <c r="H129" s="186" t="s">
        <v>13</v>
      </c>
      <c r="I129" s="186">
        <v>0.13</v>
      </c>
      <c r="J129" s="189" t="s">
        <v>13</v>
      </c>
      <c r="K129" s="186" t="s">
        <v>13</v>
      </c>
      <c r="L129" s="186">
        <v>0.13</v>
      </c>
      <c r="M129" s="189" t="s">
        <v>13</v>
      </c>
      <c r="N129" s="186" t="s">
        <v>13</v>
      </c>
      <c r="O129" s="186">
        <v>0.13</v>
      </c>
      <c r="P129" s="189" t="s">
        <v>13</v>
      </c>
      <c r="Q129" s="186" t="s">
        <v>13</v>
      </c>
      <c r="R129" s="186">
        <v>0.13</v>
      </c>
      <c r="S129" s="189" t="s">
        <v>13</v>
      </c>
      <c r="T129" s="186" t="s">
        <v>13</v>
      </c>
      <c r="U129" s="186">
        <v>0.13</v>
      </c>
      <c r="V129" s="189" t="s">
        <v>13</v>
      </c>
      <c r="W129" s="186" t="s">
        <v>13</v>
      </c>
      <c r="X129" s="186">
        <v>0.13</v>
      </c>
      <c r="Y129" s="189" t="s">
        <v>13</v>
      </c>
      <c r="Z129" s="186" t="s">
        <v>13</v>
      </c>
      <c r="AA129" s="186">
        <v>0.13</v>
      </c>
      <c r="AB129" s="189" t="s">
        <v>13</v>
      </c>
      <c r="AC129" s="186" t="s">
        <v>13</v>
      </c>
      <c r="AD129" s="186">
        <v>0.13</v>
      </c>
      <c r="AE129" s="189" t="s">
        <v>13</v>
      </c>
      <c r="AF129" s="5">
        <f t="shared" si="25"/>
        <v>-0.2102</v>
      </c>
      <c r="AG129" s="96">
        <v>-50.349999999999994</v>
      </c>
      <c r="AH129" s="186">
        <f t="shared" si="22"/>
        <v>-3.9839489978568172E-4</v>
      </c>
      <c r="AI129" s="134">
        <f t="shared" si="23"/>
        <v>8.3742607934950291E-5</v>
      </c>
      <c r="AJ129">
        <v>5.94</v>
      </c>
      <c r="AK129" s="96" t="s">
        <v>13</v>
      </c>
      <c r="AL129" s="96">
        <v>-3.53</v>
      </c>
    </row>
    <row r="130" spans="1:38">
      <c r="A130" t="s">
        <v>3537</v>
      </c>
      <c r="B130" s="186">
        <v>-8.48E-2</v>
      </c>
      <c r="C130" s="186">
        <v>0.13</v>
      </c>
      <c r="D130" s="189">
        <f t="shared" si="24"/>
        <v>-0.21479999999999999</v>
      </c>
      <c r="E130" s="186">
        <v>-2.7953999999999999</v>
      </c>
      <c r="F130" s="186">
        <v>0.13</v>
      </c>
      <c r="G130" s="189">
        <f t="shared" si="13"/>
        <v>-2.9253999999999998</v>
      </c>
      <c r="H130" s="186" t="s">
        <v>13</v>
      </c>
      <c r="I130" s="186">
        <v>0.13</v>
      </c>
      <c r="J130" s="189" t="s">
        <v>13</v>
      </c>
      <c r="K130" s="186" t="s">
        <v>13</v>
      </c>
      <c r="L130" s="186">
        <v>0.13</v>
      </c>
      <c r="M130" s="189" t="s">
        <v>13</v>
      </c>
      <c r="N130" s="186" t="s">
        <v>13</v>
      </c>
      <c r="O130" s="186">
        <v>0.13</v>
      </c>
      <c r="P130" s="189" t="s">
        <v>13</v>
      </c>
      <c r="Q130" s="186" t="s">
        <v>13</v>
      </c>
      <c r="R130" s="186">
        <v>0.13</v>
      </c>
      <c r="S130" s="189" t="s">
        <v>13</v>
      </c>
      <c r="T130" s="186" t="s">
        <v>13</v>
      </c>
      <c r="U130" s="186">
        <v>0.13</v>
      </c>
      <c r="V130" s="189" t="s">
        <v>13</v>
      </c>
      <c r="W130" s="186" t="s">
        <v>13</v>
      </c>
      <c r="X130" s="186">
        <v>0.13</v>
      </c>
      <c r="Y130" s="189" t="s">
        <v>13</v>
      </c>
      <c r="Z130" s="186">
        <v>1.3542000000000001</v>
      </c>
      <c r="AA130" s="186">
        <v>0.13</v>
      </c>
      <c r="AB130" s="189">
        <f t="shared" si="20"/>
        <v>1.2242000000000002</v>
      </c>
      <c r="AC130" s="186">
        <v>0.41749999999999998</v>
      </c>
      <c r="AD130" s="186">
        <v>0.13</v>
      </c>
      <c r="AE130" s="189">
        <f t="shared" si="21"/>
        <v>0.28749999999999998</v>
      </c>
      <c r="AF130" s="5">
        <f t="shared" si="25"/>
        <v>-0.40712499999999985</v>
      </c>
      <c r="AG130" s="96">
        <v>2.9299999999999997</v>
      </c>
      <c r="AH130" s="186">
        <f t="shared" si="22"/>
        <v>2.3183655538670257E-5</v>
      </c>
      <c r="AI130" s="134">
        <f t="shared" si="23"/>
        <v>-9.4386457611811245E-6</v>
      </c>
      <c r="AJ130">
        <v>23.65</v>
      </c>
      <c r="AK130" s="96" t="s">
        <v>13</v>
      </c>
      <c r="AL130" s="96">
        <v>11.15</v>
      </c>
    </row>
    <row r="131" spans="1:38">
      <c r="A131" t="s">
        <v>3538</v>
      </c>
      <c r="B131" s="186">
        <v>7.0000000000000007E-2</v>
      </c>
      <c r="C131" s="186">
        <v>0.13</v>
      </c>
      <c r="D131" s="189">
        <f t="shared" si="24"/>
        <v>-0.06</v>
      </c>
      <c r="E131" s="186">
        <v>0.11</v>
      </c>
      <c r="F131" s="186">
        <v>0.13</v>
      </c>
      <c r="G131" s="189">
        <f t="shared" si="13"/>
        <v>-2.0000000000000004E-2</v>
      </c>
      <c r="H131" s="186">
        <v>0.1</v>
      </c>
      <c r="I131" s="186">
        <v>0.13</v>
      </c>
      <c r="J131" s="189">
        <f t="shared" si="14"/>
        <v>-0.03</v>
      </c>
      <c r="K131" s="186">
        <v>7.0000000000000007E-2</v>
      </c>
      <c r="L131" s="186">
        <v>0.13</v>
      </c>
      <c r="M131" s="189">
        <f t="shared" si="15"/>
        <v>-0.06</v>
      </c>
      <c r="N131" s="186">
        <v>0.16</v>
      </c>
      <c r="O131" s="186">
        <v>0.13</v>
      </c>
      <c r="P131" s="189">
        <f t="shared" si="16"/>
        <v>0.03</v>
      </c>
      <c r="Q131" s="186">
        <v>0.16</v>
      </c>
      <c r="R131" s="186">
        <v>0.13</v>
      </c>
      <c r="S131" s="189">
        <f t="shared" si="17"/>
        <v>0.03</v>
      </c>
      <c r="T131" s="186">
        <v>0.09</v>
      </c>
      <c r="U131" s="186">
        <v>0.13</v>
      </c>
      <c r="V131" s="189">
        <f t="shared" si="18"/>
        <v>-4.0000000000000008E-2</v>
      </c>
      <c r="W131" s="186">
        <v>7.0000000000000007E-2</v>
      </c>
      <c r="X131" s="186">
        <v>0.13</v>
      </c>
      <c r="Y131" s="189">
        <f t="shared" si="19"/>
        <v>-0.06</v>
      </c>
      <c r="Z131" s="186">
        <v>0.1</v>
      </c>
      <c r="AA131" s="186">
        <v>0.13</v>
      </c>
      <c r="AB131" s="189">
        <f t="shared" si="20"/>
        <v>-0.03</v>
      </c>
      <c r="AC131" s="186">
        <v>0.13</v>
      </c>
      <c r="AD131" s="186">
        <v>0.13</v>
      </c>
      <c r="AE131" s="189">
        <f t="shared" si="21"/>
        <v>0</v>
      </c>
      <c r="AF131" s="5">
        <f t="shared" si="25"/>
        <v>-2.4E-2</v>
      </c>
      <c r="AG131" s="96">
        <v>49.34</v>
      </c>
      <c r="AH131" s="186">
        <f t="shared" si="22"/>
        <v>3.9040326425869988E-4</v>
      </c>
      <c r="AI131" s="134">
        <f t="shared" si="23"/>
        <v>-9.3696783422087977E-6</v>
      </c>
      <c r="AJ131">
        <v>60.47</v>
      </c>
      <c r="AK131" s="96">
        <v>0.08</v>
      </c>
      <c r="AL131" s="96">
        <v>13.59</v>
      </c>
    </row>
    <row r="132" spans="1:38">
      <c r="A132" t="s">
        <v>3539</v>
      </c>
      <c r="B132" s="186">
        <v>0.11</v>
      </c>
      <c r="C132" s="186">
        <v>0.13</v>
      </c>
      <c r="D132" s="189">
        <f t="shared" si="24"/>
        <v>-2.0000000000000004E-2</v>
      </c>
      <c r="E132" s="186">
        <v>0.12</v>
      </c>
      <c r="F132" s="186">
        <v>0.13</v>
      </c>
      <c r="G132" s="189">
        <f t="shared" ref="G132:G161" si="26">E132-F132</f>
        <v>-1.0000000000000009E-2</v>
      </c>
      <c r="H132" s="186">
        <v>0.1</v>
      </c>
      <c r="I132" s="186">
        <v>0.13</v>
      </c>
      <c r="J132" s="189">
        <f t="shared" ref="J132:J162" si="27">H132-I132</f>
        <v>-0.03</v>
      </c>
      <c r="K132" s="186">
        <v>0.11</v>
      </c>
      <c r="L132" s="186">
        <v>0.13</v>
      </c>
      <c r="M132" s="189">
        <f t="shared" ref="M132:M162" si="28">K132-L132</f>
        <v>-2.0000000000000004E-2</v>
      </c>
      <c r="N132" s="186">
        <v>0.11</v>
      </c>
      <c r="O132" s="186">
        <v>0.13</v>
      </c>
      <c r="P132" s="189">
        <f t="shared" ref="P132:P162" si="29">N132-O132</f>
        <v>-2.0000000000000004E-2</v>
      </c>
      <c r="Q132" s="186">
        <v>0.1</v>
      </c>
      <c r="R132" s="186">
        <v>0.13</v>
      </c>
      <c r="S132" s="189">
        <f t="shared" ref="S132:S162" si="30">Q132-R132</f>
        <v>-0.03</v>
      </c>
      <c r="T132" s="186">
        <v>0.08</v>
      </c>
      <c r="U132" s="186">
        <v>0.13</v>
      </c>
      <c r="V132" s="189">
        <f t="shared" ref="V132:V162" si="31">T132-U132</f>
        <v>-0.05</v>
      </c>
      <c r="W132" s="186">
        <v>0.09</v>
      </c>
      <c r="X132" s="186">
        <v>0.13</v>
      </c>
      <c r="Y132" s="189">
        <f t="shared" ref="Y132:Y162" si="32">W132-X132</f>
        <v>-4.0000000000000008E-2</v>
      </c>
      <c r="Z132" s="186">
        <v>0.11</v>
      </c>
      <c r="AA132" s="186">
        <v>0.13</v>
      </c>
      <c r="AB132" s="189">
        <f t="shared" ref="AB132:AB162" si="33">Z132-AA132</f>
        <v>-2.0000000000000004E-2</v>
      </c>
      <c r="AC132" s="186">
        <v>0.12</v>
      </c>
      <c r="AD132" s="186">
        <v>0.13</v>
      </c>
      <c r="AE132" s="189">
        <f t="shared" ref="AE132:AE162" si="34">AC132-AD132</f>
        <v>-1.0000000000000009E-2</v>
      </c>
      <c r="AF132" s="5">
        <f t="shared" si="25"/>
        <v>-2.5000000000000001E-2</v>
      </c>
      <c r="AG132" s="96">
        <v>42.980000000000004</v>
      </c>
      <c r="AH132" s="186">
        <f t="shared" ref="AH132:AH161" si="35">AG132/$AG$163</f>
        <v>3.4007969796998218E-4</v>
      </c>
      <c r="AI132" s="134">
        <f t="shared" ref="AI132:AI161" si="36">AH132*AF132</f>
        <v>-8.5019924492495555E-6</v>
      </c>
      <c r="AJ132">
        <v>59.53</v>
      </c>
      <c r="AK132" s="96">
        <v>0.33</v>
      </c>
      <c r="AL132" s="96">
        <v>-4.08</v>
      </c>
    </row>
    <row r="133" spans="1:38">
      <c r="A133" t="s">
        <v>3540</v>
      </c>
      <c r="B133" s="186">
        <v>0.30640000000000001</v>
      </c>
      <c r="C133" s="186">
        <v>0.13</v>
      </c>
      <c r="D133" s="189">
        <f t="shared" ref="D133:D161" si="37">B133-C133</f>
        <v>0.1764</v>
      </c>
      <c r="E133" s="186">
        <v>0.1431</v>
      </c>
      <c r="F133" s="186">
        <v>0.13</v>
      </c>
      <c r="G133" s="189">
        <f t="shared" si="26"/>
        <v>1.3100000000000001E-2</v>
      </c>
      <c r="H133" s="186">
        <v>5.5399999999999998E-2</v>
      </c>
      <c r="I133" s="186">
        <v>0.13</v>
      </c>
      <c r="J133" s="189">
        <f t="shared" si="27"/>
        <v>-7.46E-2</v>
      </c>
      <c r="K133" s="186">
        <v>0.15490000000000001</v>
      </c>
      <c r="L133" s="186">
        <v>0.13</v>
      </c>
      <c r="M133" s="189">
        <f t="shared" si="28"/>
        <v>2.4900000000000005E-2</v>
      </c>
      <c r="N133" s="186">
        <v>0.21179999999999999</v>
      </c>
      <c r="O133" s="186">
        <v>0.13</v>
      </c>
      <c r="P133" s="189">
        <f t="shared" si="29"/>
        <v>8.1799999999999984E-2</v>
      </c>
      <c r="Q133" s="186">
        <v>0.18759999999999999</v>
      </c>
      <c r="R133" s="186">
        <v>0.13</v>
      </c>
      <c r="S133" s="189">
        <f t="shared" si="30"/>
        <v>5.7599999999999985E-2</v>
      </c>
      <c r="T133" s="186">
        <v>0.25059999999999999</v>
      </c>
      <c r="U133" s="186">
        <v>0.13</v>
      </c>
      <c r="V133" s="189">
        <f t="shared" si="31"/>
        <v>0.12059999999999998</v>
      </c>
      <c r="W133" s="186">
        <v>0.19850000000000001</v>
      </c>
      <c r="X133" s="186">
        <v>0.13</v>
      </c>
      <c r="Y133" s="189">
        <f t="shared" si="32"/>
        <v>6.8500000000000005E-2</v>
      </c>
      <c r="Z133" s="186">
        <v>0.127</v>
      </c>
      <c r="AA133" s="186">
        <v>0.13</v>
      </c>
      <c r="AB133" s="189">
        <f t="shared" si="33"/>
        <v>-3.0000000000000027E-3</v>
      </c>
      <c r="AC133" s="186">
        <v>4.9000000000000002E-2</v>
      </c>
      <c r="AD133" s="186">
        <v>0.13</v>
      </c>
      <c r="AE133" s="189">
        <f t="shared" si="34"/>
        <v>-8.1000000000000003E-2</v>
      </c>
      <c r="AF133" s="5">
        <f t="shared" ref="AF133:AF162" si="38">AVERAGE(D133,G133,J133,M133,P133,S133,V133,Y133,AB133,AE133)</f>
        <v>3.8429999999999999E-2</v>
      </c>
      <c r="AG133" s="96">
        <v>26.62</v>
      </c>
      <c r="AH133" s="186">
        <f t="shared" si="35"/>
        <v>2.1063102745372093E-4</v>
      </c>
      <c r="AI133" s="134">
        <f t="shared" si="36"/>
        <v>8.0945503850464956E-6</v>
      </c>
      <c r="AJ133">
        <v>29.3</v>
      </c>
      <c r="AK133" s="96">
        <v>0.03</v>
      </c>
      <c r="AL133" s="96">
        <v>0.82</v>
      </c>
    </row>
    <row r="134" spans="1:38">
      <c r="A134" t="s">
        <v>3541</v>
      </c>
      <c r="B134" s="186">
        <v>0.14219999999999999</v>
      </c>
      <c r="C134" s="186">
        <v>0.13</v>
      </c>
      <c r="D134" s="189">
        <f t="shared" si="37"/>
        <v>1.2199999999999989E-2</v>
      </c>
      <c r="E134" s="186">
        <v>0.1517</v>
      </c>
      <c r="F134" s="186">
        <v>0.13</v>
      </c>
      <c r="G134" s="189">
        <f t="shared" si="26"/>
        <v>2.1699999999999997E-2</v>
      </c>
      <c r="H134" s="186">
        <v>0.18210000000000001</v>
      </c>
      <c r="I134" s="186">
        <v>0.13</v>
      </c>
      <c r="J134" s="189">
        <f t="shared" si="27"/>
        <v>5.2100000000000007E-2</v>
      </c>
      <c r="K134" s="186">
        <v>7.1999999999999998E-3</v>
      </c>
      <c r="L134" s="186">
        <v>0.13</v>
      </c>
      <c r="M134" s="189">
        <f t="shared" si="28"/>
        <v>-0.12280000000000001</v>
      </c>
      <c r="N134" s="186">
        <v>-4.7999999999999996E-3</v>
      </c>
      <c r="O134" s="186">
        <v>0.13</v>
      </c>
      <c r="P134" s="189">
        <f t="shared" si="29"/>
        <v>-0.1348</v>
      </c>
      <c r="Q134" s="186">
        <v>-1.72E-2</v>
      </c>
      <c r="R134" s="186">
        <v>0.13</v>
      </c>
      <c r="S134" s="189">
        <f t="shared" si="30"/>
        <v>-0.1472</v>
      </c>
      <c r="T134" s="186">
        <v>9.7000000000000003E-3</v>
      </c>
      <c r="U134" s="186">
        <v>0.13</v>
      </c>
      <c r="V134" s="189">
        <f t="shared" si="31"/>
        <v>-0.1203</v>
      </c>
      <c r="W134" s="186">
        <v>2.8999999999999998E-3</v>
      </c>
      <c r="X134" s="186">
        <v>0.13</v>
      </c>
      <c r="Y134" s="189">
        <f t="shared" si="32"/>
        <v>-0.12709999999999999</v>
      </c>
      <c r="Z134" s="186">
        <v>-5.7299999999999997E-2</v>
      </c>
      <c r="AA134" s="186">
        <v>0.13</v>
      </c>
      <c r="AB134" s="189">
        <f t="shared" si="33"/>
        <v>-0.18729999999999999</v>
      </c>
      <c r="AC134" s="186">
        <v>-0.11559999999999999</v>
      </c>
      <c r="AD134" s="186">
        <v>0.13</v>
      </c>
      <c r="AE134" s="189">
        <f t="shared" si="34"/>
        <v>-0.24559999999999998</v>
      </c>
      <c r="AF134" s="5">
        <f t="shared" si="38"/>
        <v>-9.9910000000000013E-2</v>
      </c>
      <c r="AG134" s="96">
        <v>171.17000000000002</v>
      </c>
      <c r="AH134" s="186">
        <f t="shared" si="35"/>
        <v>1.3543844090628629E-3</v>
      </c>
      <c r="AI134" s="134">
        <f t="shared" si="36"/>
        <v>-1.3531654630947066E-4</v>
      </c>
      <c r="AJ134">
        <v>263.08999999999997</v>
      </c>
      <c r="AK134" s="96">
        <v>5.91</v>
      </c>
      <c r="AL134" s="96">
        <v>-14.11</v>
      </c>
    </row>
    <row r="135" spans="1:38">
      <c r="A135" t="s">
        <v>3542</v>
      </c>
      <c r="B135" s="186">
        <v>-8.3999999999999995E-3</v>
      </c>
      <c r="C135" s="186">
        <v>0.13</v>
      </c>
      <c r="D135" s="189">
        <f t="shared" si="37"/>
        <v>-0.1384</v>
      </c>
      <c r="E135" s="186">
        <v>0.10150000000000001</v>
      </c>
      <c r="F135" s="186">
        <v>0.13</v>
      </c>
      <c r="G135" s="189">
        <f t="shared" si="26"/>
        <v>-2.8499999999999998E-2</v>
      </c>
      <c r="H135" s="186">
        <v>9.6100000000000005E-2</v>
      </c>
      <c r="I135" s="186">
        <v>0.13</v>
      </c>
      <c r="J135" s="189">
        <f t="shared" si="27"/>
        <v>-3.39E-2</v>
      </c>
      <c r="K135" s="186">
        <v>6.1400000000000003E-2</v>
      </c>
      <c r="L135" s="186">
        <v>0.13</v>
      </c>
      <c r="M135" s="189">
        <f t="shared" si="28"/>
        <v>-6.8599999999999994E-2</v>
      </c>
      <c r="N135" s="186">
        <v>-7.8299999999999995E-2</v>
      </c>
      <c r="O135" s="186">
        <v>0.13</v>
      </c>
      <c r="P135" s="189">
        <f t="shared" si="29"/>
        <v>-0.20829999999999999</v>
      </c>
      <c r="Q135" s="186">
        <v>-0.1043</v>
      </c>
      <c r="R135" s="186">
        <v>0.13</v>
      </c>
      <c r="S135" s="189">
        <f t="shared" si="30"/>
        <v>-0.23430000000000001</v>
      </c>
      <c r="T135" s="186">
        <v>-1.67E-2</v>
      </c>
      <c r="U135" s="186">
        <v>0.13</v>
      </c>
      <c r="V135" s="189">
        <f t="shared" si="31"/>
        <v>-0.1467</v>
      </c>
      <c r="W135" s="186">
        <v>2.1499999999999998E-2</v>
      </c>
      <c r="X135" s="186">
        <v>0.13</v>
      </c>
      <c r="Y135" s="189">
        <f t="shared" si="32"/>
        <v>-0.10850000000000001</v>
      </c>
      <c r="Z135" s="186">
        <v>5.4399999999999997E-2</v>
      </c>
      <c r="AA135" s="186">
        <v>0.13</v>
      </c>
      <c r="AB135" s="189">
        <f t="shared" si="33"/>
        <v>-7.5600000000000001E-2</v>
      </c>
      <c r="AC135" s="186">
        <v>0.15049999999999999</v>
      </c>
      <c r="AD135" s="186">
        <v>0.13</v>
      </c>
      <c r="AE135" s="189">
        <f t="shared" si="34"/>
        <v>2.049999999999999E-2</v>
      </c>
      <c r="AF135" s="5">
        <f t="shared" si="38"/>
        <v>-0.10223000000000002</v>
      </c>
      <c r="AG135" s="96">
        <v>32.669999999999995</v>
      </c>
      <c r="AH135" s="186">
        <f t="shared" si="35"/>
        <v>2.5850171551138469E-4</v>
      </c>
      <c r="AI135" s="134">
        <f t="shared" si="36"/>
        <v>-2.6426630376728861E-5</v>
      </c>
      <c r="AJ135">
        <v>39.630000000000003</v>
      </c>
      <c r="AK135" s="96" t="s">
        <v>13</v>
      </c>
      <c r="AL135" s="96">
        <v>-9.1</v>
      </c>
    </row>
    <row r="136" spans="1:38">
      <c r="A136" t="s">
        <v>3543</v>
      </c>
      <c r="B136" s="186">
        <v>0.1328</v>
      </c>
      <c r="C136" s="186">
        <v>0.13</v>
      </c>
      <c r="D136" s="189">
        <f t="shared" si="37"/>
        <v>2.7999999999999969E-3</v>
      </c>
      <c r="E136" s="186">
        <v>0.1414</v>
      </c>
      <c r="F136" s="186">
        <v>0.13</v>
      </c>
      <c r="G136" s="189">
        <f t="shared" si="26"/>
        <v>1.1399999999999993E-2</v>
      </c>
      <c r="H136" s="186">
        <v>-1.04E-2</v>
      </c>
      <c r="I136" s="186">
        <v>0.13</v>
      </c>
      <c r="J136" s="189">
        <f t="shared" si="27"/>
        <v>-0.1404</v>
      </c>
      <c r="K136" s="186">
        <v>-1.6299999999999999E-2</v>
      </c>
      <c r="L136" s="186">
        <v>0.13</v>
      </c>
      <c r="M136" s="189">
        <f t="shared" si="28"/>
        <v>-0.14630000000000001</v>
      </c>
      <c r="N136" s="186">
        <v>-8.5099999999999995E-2</v>
      </c>
      <c r="O136" s="186">
        <v>0.13</v>
      </c>
      <c r="P136" s="189">
        <f t="shared" si="29"/>
        <v>-0.21510000000000001</v>
      </c>
      <c r="Q136" s="186">
        <v>-4.2200000000000001E-2</v>
      </c>
      <c r="R136" s="186">
        <v>0.13</v>
      </c>
      <c r="S136" s="189">
        <f t="shared" si="30"/>
        <v>-0.17220000000000002</v>
      </c>
      <c r="T136" s="186">
        <v>-3.9300000000000002E-2</v>
      </c>
      <c r="U136" s="186">
        <v>0.13</v>
      </c>
      <c r="V136" s="189">
        <f t="shared" si="31"/>
        <v>-0.16930000000000001</v>
      </c>
      <c r="W136" s="186">
        <v>2.7199999999999998E-2</v>
      </c>
      <c r="X136" s="186">
        <v>0.13</v>
      </c>
      <c r="Y136" s="189">
        <f t="shared" si="32"/>
        <v>-0.1028</v>
      </c>
      <c r="Z136" s="186">
        <v>-5.8999999999999999E-3</v>
      </c>
      <c r="AA136" s="186">
        <v>0.13</v>
      </c>
      <c r="AB136" s="189">
        <f t="shared" si="33"/>
        <v>-0.13589999999999999</v>
      </c>
      <c r="AC136" s="186">
        <v>-2.1399999999999999E-2</v>
      </c>
      <c r="AD136" s="186">
        <v>0.13</v>
      </c>
      <c r="AE136" s="189">
        <f t="shared" si="34"/>
        <v>-0.15140000000000001</v>
      </c>
      <c r="AF136" s="5">
        <f t="shared" si="38"/>
        <v>-0.12192</v>
      </c>
      <c r="AG136" s="96">
        <v>62.629999999999995</v>
      </c>
      <c r="AH136" s="186">
        <f t="shared" si="35"/>
        <v>4.9556052777710515E-4</v>
      </c>
      <c r="AI136" s="134">
        <f t="shared" si="36"/>
        <v>-6.041873954658466E-5</v>
      </c>
      <c r="AJ136">
        <v>67.400000000000006</v>
      </c>
      <c r="AK136" s="96">
        <v>0</v>
      </c>
      <c r="AL136" s="96">
        <v>-6.94</v>
      </c>
    </row>
    <row r="137" spans="1:38">
      <c r="A137" t="s">
        <v>3544</v>
      </c>
      <c r="B137" s="186">
        <v>0.19989999999999999</v>
      </c>
      <c r="C137" s="186">
        <v>0.13</v>
      </c>
      <c r="D137" s="189">
        <f t="shared" si="37"/>
        <v>6.989999999999999E-2</v>
      </c>
      <c r="E137" s="186">
        <v>0.10009999999999999</v>
      </c>
      <c r="F137" s="186">
        <v>0.13</v>
      </c>
      <c r="G137" s="189">
        <f t="shared" si="26"/>
        <v>-2.990000000000001E-2</v>
      </c>
      <c r="H137" s="186">
        <v>0.12540000000000001</v>
      </c>
      <c r="I137" s="186">
        <v>0.13</v>
      </c>
      <c r="J137" s="189">
        <f t="shared" si="27"/>
        <v>-4.599999999999993E-3</v>
      </c>
      <c r="K137" s="186">
        <v>0.13239999999999999</v>
      </c>
      <c r="L137" s="186">
        <v>0.13</v>
      </c>
      <c r="M137" s="189">
        <f t="shared" si="28"/>
        <v>2.3999999999999855E-3</v>
      </c>
      <c r="N137" s="186">
        <v>0.24410000000000001</v>
      </c>
      <c r="O137" s="186">
        <v>0.13</v>
      </c>
      <c r="P137" s="189">
        <f t="shared" si="29"/>
        <v>0.11410000000000001</v>
      </c>
      <c r="Q137" s="186">
        <v>0.12039999999999999</v>
      </c>
      <c r="R137" s="186">
        <v>0.13</v>
      </c>
      <c r="S137" s="189">
        <f t="shared" si="30"/>
        <v>-9.6000000000000113E-3</v>
      </c>
      <c r="T137" s="186">
        <v>8.0399999999999999E-2</v>
      </c>
      <c r="U137" s="186">
        <v>0.13</v>
      </c>
      <c r="V137" s="189">
        <f t="shared" si="31"/>
        <v>-4.9600000000000005E-2</v>
      </c>
      <c r="W137" s="186">
        <v>0.13439999999999999</v>
      </c>
      <c r="X137" s="186">
        <v>0.13</v>
      </c>
      <c r="Y137" s="189">
        <f t="shared" si="32"/>
        <v>4.3999999999999873E-3</v>
      </c>
      <c r="Z137" s="186">
        <v>0.1421</v>
      </c>
      <c r="AA137" s="186">
        <v>0.13</v>
      </c>
      <c r="AB137" s="189">
        <f t="shared" si="33"/>
        <v>1.21E-2</v>
      </c>
      <c r="AC137" s="186">
        <v>0.1414</v>
      </c>
      <c r="AD137" s="186">
        <v>0.13</v>
      </c>
      <c r="AE137" s="189">
        <f t="shared" si="34"/>
        <v>1.1399999999999993E-2</v>
      </c>
      <c r="AF137" s="5">
        <f t="shared" si="38"/>
        <v>1.2059999999999996E-2</v>
      </c>
      <c r="AG137" s="96">
        <v>16.149999999999999</v>
      </c>
      <c r="AH137" s="186">
        <f t="shared" si="35"/>
        <v>1.2778704332748282E-4</v>
      </c>
      <c r="AI137" s="134">
        <f t="shared" si="36"/>
        <v>1.5411117425294424E-6</v>
      </c>
      <c r="AJ137">
        <v>23.46</v>
      </c>
      <c r="AK137" s="96">
        <v>0.02</v>
      </c>
      <c r="AL137" s="96" t="s">
        <v>13</v>
      </c>
    </row>
    <row r="138" spans="1:38">
      <c r="A138" t="s">
        <v>3545</v>
      </c>
      <c r="B138" s="186">
        <v>0.38</v>
      </c>
      <c r="C138" s="186">
        <v>0.13</v>
      </c>
      <c r="D138" s="189">
        <f t="shared" si="37"/>
        <v>0.25</v>
      </c>
      <c r="E138" s="186">
        <v>0.22</v>
      </c>
      <c r="F138" s="186">
        <v>0.13</v>
      </c>
      <c r="G138" s="189">
        <f t="shared" si="26"/>
        <v>0.09</v>
      </c>
      <c r="H138" s="186">
        <v>0.01</v>
      </c>
      <c r="I138" s="186">
        <v>0.13</v>
      </c>
      <c r="J138" s="189">
        <f t="shared" si="27"/>
        <v>-0.12000000000000001</v>
      </c>
      <c r="K138" s="186">
        <v>0.15</v>
      </c>
      <c r="L138" s="186">
        <v>0.13</v>
      </c>
      <c r="M138" s="189">
        <f t="shared" si="28"/>
        <v>1.999999999999999E-2</v>
      </c>
      <c r="N138" s="186">
        <v>0.28000000000000003</v>
      </c>
      <c r="O138" s="186">
        <v>0.13</v>
      </c>
      <c r="P138" s="189">
        <f t="shared" si="29"/>
        <v>0.15000000000000002</v>
      </c>
      <c r="Q138" s="186">
        <v>0.26</v>
      </c>
      <c r="R138" s="186">
        <v>0.13</v>
      </c>
      <c r="S138" s="189">
        <f t="shared" si="30"/>
        <v>0.13</v>
      </c>
      <c r="T138" s="186">
        <v>0.31</v>
      </c>
      <c r="U138" s="186">
        <v>0.13</v>
      </c>
      <c r="V138" s="189">
        <f t="shared" si="31"/>
        <v>0.18</v>
      </c>
      <c r="W138" s="186">
        <v>0.37</v>
      </c>
      <c r="X138" s="186">
        <v>0.13</v>
      </c>
      <c r="Y138" s="189">
        <f t="shared" si="32"/>
        <v>0.24</v>
      </c>
      <c r="Z138" s="186">
        <v>0.48</v>
      </c>
      <c r="AA138" s="186">
        <v>0.13</v>
      </c>
      <c r="AB138" s="189">
        <f t="shared" si="33"/>
        <v>0.35</v>
      </c>
      <c r="AC138" s="186">
        <v>0.45</v>
      </c>
      <c r="AD138" s="186">
        <v>0.13</v>
      </c>
      <c r="AE138" s="189">
        <f t="shared" si="34"/>
        <v>0.32</v>
      </c>
      <c r="AF138" s="5">
        <f t="shared" si="38"/>
        <v>0.161</v>
      </c>
      <c r="AG138" s="96">
        <v>12.13</v>
      </c>
      <c r="AH138" s="186">
        <f t="shared" si="35"/>
        <v>9.5978751428010332E-5</v>
      </c>
      <c r="AI138" s="134">
        <f t="shared" si="36"/>
        <v>1.5452578979909664E-5</v>
      </c>
      <c r="AJ138">
        <v>34.880000000000003</v>
      </c>
      <c r="AK138" s="96">
        <v>0.02</v>
      </c>
      <c r="AL138" s="96">
        <v>12.82</v>
      </c>
    </row>
    <row r="139" spans="1:38">
      <c r="A139" t="s">
        <v>3546</v>
      </c>
      <c r="B139" s="186" t="s">
        <v>13</v>
      </c>
      <c r="C139" s="186">
        <v>0.13</v>
      </c>
      <c r="D139" s="189" t="s">
        <v>13</v>
      </c>
      <c r="E139" s="186" t="s">
        <v>13</v>
      </c>
      <c r="F139" s="186">
        <v>0.13</v>
      </c>
      <c r="G139" s="189" t="s">
        <v>13</v>
      </c>
      <c r="H139" s="186" t="s">
        <v>13</v>
      </c>
      <c r="I139" s="186">
        <v>0.13</v>
      </c>
      <c r="J139" s="189" t="s">
        <v>13</v>
      </c>
      <c r="K139" s="186" t="s">
        <v>13</v>
      </c>
      <c r="L139" s="186">
        <v>0.13</v>
      </c>
      <c r="M139" s="189" t="s">
        <v>13</v>
      </c>
      <c r="N139" s="186" t="s">
        <v>13</v>
      </c>
      <c r="O139" s="186">
        <v>0.13</v>
      </c>
      <c r="P139" s="189" t="s">
        <v>13</v>
      </c>
      <c r="Q139" s="186">
        <v>0.23</v>
      </c>
      <c r="R139" s="186">
        <v>0.13</v>
      </c>
      <c r="S139" s="189">
        <f t="shared" si="30"/>
        <v>0.1</v>
      </c>
      <c r="T139" s="186">
        <v>0.12</v>
      </c>
      <c r="U139" s="186">
        <v>0.13</v>
      </c>
      <c r="V139" s="189">
        <f t="shared" si="31"/>
        <v>-1.0000000000000009E-2</v>
      </c>
      <c r="W139" s="186">
        <v>7.0000000000000007E-2</v>
      </c>
      <c r="X139" s="186">
        <v>0.13</v>
      </c>
      <c r="Y139" s="189">
        <f t="shared" si="32"/>
        <v>-0.06</v>
      </c>
      <c r="Z139" s="186">
        <v>0.1</v>
      </c>
      <c r="AA139" s="186">
        <v>0.13</v>
      </c>
      <c r="AB139" s="189">
        <f t="shared" si="33"/>
        <v>-0.03</v>
      </c>
      <c r="AC139" s="186">
        <v>0.03</v>
      </c>
      <c r="AD139" s="186">
        <v>0.13</v>
      </c>
      <c r="AE139" s="189">
        <f t="shared" si="34"/>
        <v>-0.1</v>
      </c>
      <c r="AF139" s="5">
        <f t="shared" si="38"/>
        <v>-0.02</v>
      </c>
      <c r="AG139" s="96">
        <v>121.58</v>
      </c>
      <c r="AH139" s="186">
        <f t="shared" si="35"/>
        <v>9.6200301719847443E-4</v>
      </c>
      <c r="AI139" s="134">
        <f t="shared" si="36"/>
        <v>-1.9240060343969488E-5</v>
      </c>
      <c r="AJ139">
        <v>136.19</v>
      </c>
      <c r="AK139" s="96">
        <v>2.35</v>
      </c>
      <c r="AL139" s="96" t="s">
        <v>13</v>
      </c>
    </row>
    <row r="140" spans="1:38">
      <c r="A140" t="s">
        <v>3547</v>
      </c>
      <c r="B140" s="186">
        <v>0.22389999999999999</v>
      </c>
      <c r="C140" s="186">
        <v>0.13</v>
      </c>
      <c r="D140" s="189">
        <f t="shared" si="37"/>
        <v>9.3899999999999983E-2</v>
      </c>
      <c r="E140" s="186">
        <v>0.157</v>
      </c>
      <c r="F140" s="186">
        <v>0.13</v>
      </c>
      <c r="G140" s="189">
        <f t="shared" si="26"/>
        <v>2.6999999999999996E-2</v>
      </c>
      <c r="H140" s="186">
        <v>0.109</v>
      </c>
      <c r="I140" s="186">
        <v>0.13</v>
      </c>
      <c r="J140" s="189">
        <f t="shared" si="27"/>
        <v>-2.1000000000000005E-2</v>
      </c>
      <c r="K140" s="186">
        <v>0.15160000000000001</v>
      </c>
      <c r="L140" s="186">
        <v>0.13</v>
      </c>
      <c r="M140" s="189">
        <f t="shared" si="28"/>
        <v>2.1600000000000008E-2</v>
      </c>
      <c r="N140" s="186">
        <v>0.1474</v>
      </c>
      <c r="O140" s="186">
        <v>0.13</v>
      </c>
      <c r="P140" s="189">
        <f t="shared" si="29"/>
        <v>1.7399999999999999E-2</v>
      </c>
      <c r="Q140" s="186">
        <v>9.0899999999999995E-2</v>
      </c>
      <c r="R140" s="186">
        <v>0.13</v>
      </c>
      <c r="S140" s="189">
        <f t="shared" si="30"/>
        <v>-3.910000000000001E-2</v>
      </c>
      <c r="T140" s="186">
        <v>0.1222</v>
      </c>
      <c r="U140" s="186">
        <v>0.13</v>
      </c>
      <c r="V140" s="189">
        <f t="shared" si="31"/>
        <v>-7.8000000000000014E-3</v>
      </c>
      <c r="W140" s="186">
        <v>0.11210000000000001</v>
      </c>
      <c r="X140" s="186">
        <v>0.13</v>
      </c>
      <c r="Y140" s="189">
        <f t="shared" si="32"/>
        <v>-1.7899999999999999E-2</v>
      </c>
      <c r="Z140" s="186">
        <v>8.0100000000000005E-2</v>
      </c>
      <c r="AA140" s="186">
        <v>0.13</v>
      </c>
      <c r="AB140" s="189">
        <f t="shared" si="33"/>
        <v>-4.99E-2</v>
      </c>
      <c r="AC140" s="186">
        <v>7.2099999999999997E-2</v>
      </c>
      <c r="AD140" s="186">
        <v>0.13</v>
      </c>
      <c r="AE140" s="189">
        <f t="shared" si="34"/>
        <v>-5.7900000000000007E-2</v>
      </c>
      <c r="AF140" s="5">
        <f t="shared" si="38"/>
        <v>-3.3700000000000049E-3</v>
      </c>
      <c r="AG140" s="96">
        <v>31.900000000000002</v>
      </c>
      <c r="AH140" s="186">
        <f t="shared" si="35"/>
        <v>2.5240908248586394E-4</v>
      </c>
      <c r="AI140" s="134">
        <f t="shared" si="36"/>
        <v>-8.5061860797736274E-7</v>
      </c>
      <c r="AJ140">
        <v>38.479999999999997</v>
      </c>
      <c r="AK140" s="96">
        <v>0.01</v>
      </c>
      <c r="AL140" s="96">
        <v>1.08</v>
      </c>
    </row>
    <row r="141" spans="1:38">
      <c r="A141" t="s">
        <v>3548</v>
      </c>
      <c r="B141" s="186">
        <v>-0.06</v>
      </c>
      <c r="C141" s="186">
        <v>0.13</v>
      </c>
      <c r="D141" s="189">
        <f t="shared" si="37"/>
        <v>-0.19</v>
      </c>
      <c r="E141" s="186">
        <v>0.14000000000000001</v>
      </c>
      <c r="F141" s="186">
        <v>0.13</v>
      </c>
      <c r="G141" s="189">
        <f t="shared" si="26"/>
        <v>1.0000000000000009E-2</v>
      </c>
      <c r="H141" s="186">
        <v>0.39</v>
      </c>
      <c r="I141" s="186">
        <v>0.13</v>
      </c>
      <c r="J141" s="189">
        <f t="shared" si="27"/>
        <v>0.26</v>
      </c>
      <c r="K141" s="186">
        <v>0.65</v>
      </c>
      <c r="L141" s="186">
        <v>0.13</v>
      </c>
      <c r="M141" s="189">
        <f t="shared" si="28"/>
        <v>0.52</v>
      </c>
      <c r="N141" s="186">
        <v>0.43</v>
      </c>
      <c r="O141" s="186">
        <v>0.13</v>
      </c>
      <c r="P141" s="189">
        <f t="shared" si="29"/>
        <v>0.3</v>
      </c>
      <c r="Q141" s="186">
        <v>0.84</v>
      </c>
      <c r="R141" s="186">
        <v>0.13</v>
      </c>
      <c r="S141" s="189">
        <f t="shared" si="30"/>
        <v>0.71</v>
      </c>
      <c r="T141" s="186">
        <v>0.47</v>
      </c>
      <c r="U141" s="186">
        <v>0.13</v>
      </c>
      <c r="V141" s="189">
        <f t="shared" si="31"/>
        <v>0.33999999999999997</v>
      </c>
      <c r="W141" s="186">
        <v>0.09</v>
      </c>
      <c r="X141" s="186">
        <v>0.13</v>
      </c>
      <c r="Y141" s="189">
        <f t="shared" si="32"/>
        <v>-4.0000000000000008E-2</v>
      </c>
      <c r="Z141" s="186">
        <v>0.13</v>
      </c>
      <c r="AA141" s="186">
        <v>0.13</v>
      </c>
      <c r="AB141" s="189">
        <f t="shared" si="33"/>
        <v>0</v>
      </c>
      <c r="AC141" s="186">
        <v>-0.02</v>
      </c>
      <c r="AD141" s="186">
        <v>0.13</v>
      </c>
      <c r="AE141" s="189">
        <f t="shared" si="34"/>
        <v>-0.15</v>
      </c>
      <c r="AF141" s="5">
        <f t="shared" si="38"/>
        <v>0.17600000000000002</v>
      </c>
      <c r="AG141" s="96">
        <v>40.1</v>
      </c>
      <c r="AH141" s="186">
        <f t="shared" si="35"/>
        <v>3.1729166795244963E-4</v>
      </c>
      <c r="AI141" s="134">
        <f t="shared" si="36"/>
        <v>5.5843333559631143E-5</v>
      </c>
      <c r="AJ141">
        <v>78.19</v>
      </c>
      <c r="AK141" s="96">
        <v>0.06</v>
      </c>
      <c r="AL141" s="96">
        <v>7.69</v>
      </c>
    </row>
    <row r="142" spans="1:38">
      <c r="A142" t="s">
        <v>3549</v>
      </c>
      <c r="B142" s="186">
        <v>-5.0099999999999999E-2</v>
      </c>
      <c r="C142" s="186">
        <v>0.13</v>
      </c>
      <c r="D142" s="189">
        <f t="shared" si="37"/>
        <v>-0.18010000000000001</v>
      </c>
      <c r="E142" s="186">
        <v>3.7100000000000001E-2</v>
      </c>
      <c r="F142" s="186">
        <v>0.13</v>
      </c>
      <c r="G142" s="189">
        <f t="shared" si="26"/>
        <v>-9.290000000000001E-2</v>
      </c>
      <c r="H142" s="186">
        <v>6.9099999999999995E-2</v>
      </c>
      <c r="I142" s="186">
        <v>0.13</v>
      </c>
      <c r="J142" s="189">
        <f t="shared" si="27"/>
        <v>-6.090000000000001E-2</v>
      </c>
      <c r="K142" s="186">
        <v>0.27100000000000002</v>
      </c>
      <c r="L142" s="186">
        <v>0.13</v>
      </c>
      <c r="M142" s="189">
        <f t="shared" si="28"/>
        <v>0.14100000000000001</v>
      </c>
      <c r="N142" s="186">
        <v>-0.1706</v>
      </c>
      <c r="O142" s="186">
        <v>0.13</v>
      </c>
      <c r="P142" s="189">
        <f t="shared" si="29"/>
        <v>-0.30059999999999998</v>
      </c>
      <c r="Q142" s="186">
        <v>0.1134</v>
      </c>
      <c r="R142" s="186">
        <v>0.13</v>
      </c>
      <c r="S142" s="189">
        <f t="shared" si="30"/>
        <v>-1.6600000000000004E-2</v>
      </c>
      <c r="T142" s="186">
        <v>0.27639999999999998</v>
      </c>
      <c r="U142" s="186">
        <v>0.13</v>
      </c>
      <c r="V142" s="189">
        <f t="shared" si="31"/>
        <v>0.14639999999999997</v>
      </c>
      <c r="W142" s="186">
        <v>3.2000000000000002E-3</v>
      </c>
      <c r="X142" s="186">
        <v>0.13</v>
      </c>
      <c r="Y142" s="189">
        <f t="shared" si="32"/>
        <v>-0.1268</v>
      </c>
      <c r="Z142" s="186">
        <v>0.1091</v>
      </c>
      <c r="AA142" s="186">
        <v>0.13</v>
      </c>
      <c r="AB142" s="189">
        <f t="shared" si="33"/>
        <v>-2.0900000000000002E-2</v>
      </c>
      <c r="AC142" s="186">
        <v>0.20119999999999999</v>
      </c>
      <c r="AD142" s="186">
        <v>0.13</v>
      </c>
      <c r="AE142" s="189">
        <f t="shared" si="34"/>
        <v>7.1199999999999986E-2</v>
      </c>
      <c r="AF142" s="5">
        <f t="shared" si="38"/>
        <v>-4.4020000000000011E-2</v>
      </c>
      <c r="AG142" s="96">
        <v>5.879999999999999</v>
      </c>
      <c r="AH142" s="186">
        <f t="shared" si="35"/>
        <v>4.6525561285795598E-5</v>
      </c>
      <c r="AI142" s="134">
        <f t="shared" si="36"/>
        <v>-2.0480552078007229E-6</v>
      </c>
      <c r="AJ142">
        <v>7.31</v>
      </c>
      <c r="AK142" s="96">
        <v>0.65</v>
      </c>
      <c r="AL142" s="96">
        <v>19.36</v>
      </c>
    </row>
    <row r="143" spans="1:38">
      <c r="A143" t="s">
        <v>3550</v>
      </c>
      <c r="B143" s="186" t="s">
        <v>13</v>
      </c>
      <c r="C143" s="186">
        <v>0.13</v>
      </c>
      <c r="D143" s="189" t="s">
        <v>13</v>
      </c>
      <c r="E143" s="186">
        <v>0</v>
      </c>
      <c r="F143" s="186">
        <v>0.13</v>
      </c>
      <c r="G143" s="189">
        <f t="shared" si="26"/>
        <v>-0.13</v>
      </c>
      <c r="H143" s="186">
        <v>0</v>
      </c>
      <c r="I143" s="186">
        <v>0.13</v>
      </c>
      <c r="J143" s="189">
        <f t="shared" si="27"/>
        <v>-0.13</v>
      </c>
      <c r="K143" s="186">
        <v>0</v>
      </c>
      <c r="L143" s="186">
        <v>0.13</v>
      </c>
      <c r="M143" s="189">
        <f t="shared" si="28"/>
        <v>-0.13</v>
      </c>
      <c r="N143" s="186">
        <v>0</v>
      </c>
      <c r="O143" s="186">
        <v>0.13</v>
      </c>
      <c r="P143" s="189">
        <f t="shared" si="29"/>
        <v>-0.13</v>
      </c>
      <c r="Q143" s="186">
        <v>0</v>
      </c>
      <c r="R143" s="186">
        <v>0.13</v>
      </c>
      <c r="S143" s="189">
        <f t="shared" si="30"/>
        <v>-0.13</v>
      </c>
      <c r="T143" s="186">
        <v>-1.5E-3</v>
      </c>
      <c r="U143" s="186">
        <v>0.13</v>
      </c>
      <c r="V143" s="189">
        <f t="shared" si="31"/>
        <v>-0.13150000000000001</v>
      </c>
      <c r="W143" s="186">
        <v>-1.6400000000000001E-2</v>
      </c>
      <c r="X143" s="186">
        <v>0.13</v>
      </c>
      <c r="Y143" s="189">
        <f t="shared" si="32"/>
        <v>-0.1464</v>
      </c>
      <c r="Z143" s="186">
        <v>-2.18E-2</v>
      </c>
      <c r="AA143" s="186">
        <v>0.13</v>
      </c>
      <c r="AB143" s="189">
        <f t="shared" si="33"/>
        <v>-0.15179999999999999</v>
      </c>
      <c r="AC143" s="186">
        <v>-2.18E-2</v>
      </c>
      <c r="AD143" s="186">
        <v>0.13</v>
      </c>
      <c r="AE143" s="189">
        <f t="shared" si="34"/>
        <v>-0.15179999999999999</v>
      </c>
      <c r="AF143" s="5">
        <f t="shared" si="38"/>
        <v>-0.13683333333333333</v>
      </c>
      <c r="AG143" s="96">
        <v>7.83</v>
      </c>
      <c r="AH143" s="186">
        <f t="shared" si="35"/>
        <v>6.1954956610166592E-5</v>
      </c>
      <c r="AI143" s="134">
        <f t="shared" si="36"/>
        <v>-8.4775032294911287E-6</v>
      </c>
      <c r="AJ143">
        <v>8.3800000000000008</v>
      </c>
      <c r="AK143" s="96">
        <v>9.0299999999999994</v>
      </c>
      <c r="AL143" s="96" t="s">
        <v>13</v>
      </c>
    </row>
    <row r="144" spans="1:38">
      <c r="A144" t="s">
        <v>3551</v>
      </c>
      <c r="B144" s="186" t="s">
        <v>13</v>
      </c>
      <c r="C144" s="186">
        <v>0.13</v>
      </c>
      <c r="D144" s="189" t="s">
        <v>13</v>
      </c>
      <c r="E144" s="186" t="s">
        <v>13</v>
      </c>
      <c r="F144" s="186">
        <v>0.13</v>
      </c>
      <c r="G144" s="189" t="s">
        <v>13</v>
      </c>
      <c r="H144" s="186" t="s">
        <v>13</v>
      </c>
      <c r="I144" s="186">
        <v>0.13</v>
      </c>
      <c r="J144" s="189" t="s">
        <v>13</v>
      </c>
      <c r="K144" s="186" t="s">
        <v>13</v>
      </c>
      <c r="L144" s="186">
        <v>0.13</v>
      </c>
      <c r="M144" s="189" t="s">
        <v>13</v>
      </c>
      <c r="N144" s="186">
        <v>4.41E-2</v>
      </c>
      <c r="O144" s="186">
        <v>0.13</v>
      </c>
      <c r="P144" s="189">
        <f t="shared" si="29"/>
        <v>-8.5900000000000004E-2</v>
      </c>
      <c r="Q144" s="186">
        <v>0.25769999999999998</v>
      </c>
      <c r="R144" s="186">
        <v>0.13</v>
      </c>
      <c r="S144" s="189">
        <f t="shared" si="30"/>
        <v>0.12769999999999998</v>
      </c>
      <c r="T144" s="186">
        <v>0.2261</v>
      </c>
      <c r="U144" s="186">
        <v>0.13</v>
      </c>
      <c r="V144" s="189">
        <f t="shared" si="31"/>
        <v>9.6099999999999991E-2</v>
      </c>
      <c r="W144" s="186">
        <v>0.29659999999999997</v>
      </c>
      <c r="X144" s="186">
        <v>0.13</v>
      </c>
      <c r="Y144" s="189">
        <f t="shared" si="32"/>
        <v>0.16659999999999997</v>
      </c>
      <c r="Z144" s="186">
        <v>7.8600000000000003E-2</v>
      </c>
      <c r="AA144" s="186">
        <v>0.13</v>
      </c>
      <c r="AB144" s="189">
        <f t="shared" si="33"/>
        <v>-5.1400000000000001E-2</v>
      </c>
      <c r="AC144" s="186">
        <v>2.8799999999999999E-2</v>
      </c>
      <c r="AD144" s="186">
        <v>0.13</v>
      </c>
      <c r="AE144" s="189">
        <f t="shared" si="34"/>
        <v>-0.10120000000000001</v>
      </c>
      <c r="AF144" s="5">
        <f t="shared" si="38"/>
        <v>2.5316666666666654E-2</v>
      </c>
      <c r="AG144" s="96">
        <v>48.459999999999994</v>
      </c>
      <c r="AH144" s="186">
        <f t="shared" si="35"/>
        <v>3.8344025508667599E-4</v>
      </c>
      <c r="AI144" s="134">
        <f t="shared" si="36"/>
        <v>9.7074291246110087E-6</v>
      </c>
      <c r="AJ144">
        <v>57.74</v>
      </c>
      <c r="AK144" s="96">
        <v>0.76</v>
      </c>
      <c r="AL144" s="96" t="s">
        <v>13</v>
      </c>
    </row>
    <row r="145" spans="1:38">
      <c r="A145" t="s">
        <v>3552</v>
      </c>
      <c r="B145" s="186">
        <v>0.13439999999999999</v>
      </c>
      <c r="C145" s="186">
        <v>0.13</v>
      </c>
      <c r="D145" s="189">
        <f t="shared" si="37"/>
        <v>4.3999999999999873E-3</v>
      </c>
      <c r="E145" s="186">
        <v>0.1179</v>
      </c>
      <c r="F145" s="186">
        <v>0.13</v>
      </c>
      <c r="G145" s="189">
        <f t="shared" si="26"/>
        <v>-1.21E-2</v>
      </c>
      <c r="H145" s="186">
        <v>-2.18E-2</v>
      </c>
      <c r="I145" s="186">
        <v>0.13</v>
      </c>
      <c r="J145" s="189">
        <f t="shared" si="27"/>
        <v>-0.15179999999999999</v>
      </c>
      <c r="K145" s="186">
        <v>-0.39150000000000001</v>
      </c>
      <c r="L145" s="186">
        <v>0.13</v>
      </c>
      <c r="M145" s="189">
        <f t="shared" si="28"/>
        <v>-0.52150000000000007</v>
      </c>
      <c r="N145" s="186">
        <v>1.0478000000000001</v>
      </c>
      <c r="O145" s="186">
        <v>0.13</v>
      </c>
      <c r="P145" s="189">
        <f t="shared" si="29"/>
        <v>0.91780000000000006</v>
      </c>
      <c r="Q145" s="186">
        <v>1.3498000000000001</v>
      </c>
      <c r="R145" s="186">
        <v>0.13</v>
      </c>
      <c r="S145" s="189">
        <f t="shared" si="30"/>
        <v>1.2198000000000002</v>
      </c>
      <c r="T145" s="186">
        <v>0.02</v>
      </c>
      <c r="U145" s="186">
        <v>0.13</v>
      </c>
      <c r="V145" s="189">
        <f t="shared" si="31"/>
        <v>-0.11</v>
      </c>
      <c r="W145" s="186">
        <v>-2.93E-2</v>
      </c>
      <c r="X145" s="186">
        <v>0.13</v>
      </c>
      <c r="Y145" s="189">
        <f t="shared" si="32"/>
        <v>-0.1593</v>
      </c>
      <c r="Z145" s="186">
        <v>-0.26300000000000001</v>
      </c>
      <c r="AA145" s="186">
        <v>0.13</v>
      </c>
      <c r="AB145" s="189">
        <f t="shared" si="33"/>
        <v>-0.39300000000000002</v>
      </c>
      <c r="AC145" s="186">
        <v>-0.10539999999999999</v>
      </c>
      <c r="AD145" s="186">
        <v>0.13</v>
      </c>
      <c r="AE145" s="189">
        <f t="shared" si="34"/>
        <v>-0.2354</v>
      </c>
      <c r="AF145" s="5">
        <f t="shared" si="38"/>
        <v>5.5890000000000016E-2</v>
      </c>
      <c r="AG145" s="96">
        <v>34.160000000000004</v>
      </c>
      <c r="AH145" s="186">
        <f t="shared" si="35"/>
        <v>2.7029135604128877E-4</v>
      </c>
      <c r="AI145" s="134">
        <f t="shared" si="36"/>
        <v>1.5106583889147634E-5</v>
      </c>
      <c r="AJ145">
        <v>44.87</v>
      </c>
      <c r="AK145" s="96">
        <v>0</v>
      </c>
      <c r="AL145" s="96">
        <v>-1.4</v>
      </c>
    </row>
    <row r="146" spans="1:38">
      <c r="A146" t="s">
        <v>3553</v>
      </c>
      <c r="B146" s="186">
        <v>9.4700000000000006E-2</v>
      </c>
      <c r="C146" s="186">
        <v>0.13</v>
      </c>
      <c r="D146" s="189">
        <f t="shared" si="37"/>
        <v>-3.5299999999999998E-2</v>
      </c>
      <c r="E146" s="186">
        <v>5.3699999999999998E-2</v>
      </c>
      <c r="F146" s="186">
        <v>0.13</v>
      </c>
      <c r="G146" s="189">
        <f t="shared" si="26"/>
        <v>-7.6300000000000007E-2</v>
      </c>
      <c r="H146" s="186">
        <v>9.4299999999999995E-2</v>
      </c>
      <c r="I146" s="186">
        <v>0.13</v>
      </c>
      <c r="J146" s="189">
        <f t="shared" si="27"/>
        <v>-3.570000000000001E-2</v>
      </c>
      <c r="K146" s="186">
        <v>9.7500000000000003E-2</v>
      </c>
      <c r="L146" s="186">
        <v>0.13</v>
      </c>
      <c r="M146" s="189">
        <f t="shared" si="28"/>
        <v>-3.2500000000000001E-2</v>
      </c>
      <c r="N146" s="186">
        <v>9.3200000000000005E-2</v>
      </c>
      <c r="O146" s="186">
        <v>0.13</v>
      </c>
      <c r="P146" s="189">
        <f t="shared" si="29"/>
        <v>-3.6799999999999999E-2</v>
      </c>
      <c r="Q146" s="186">
        <v>-8.7400000000000005E-2</v>
      </c>
      <c r="R146" s="186">
        <v>0.13</v>
      </c>
      <c r="S146" s="189">
        <f t="shared" si="30"/>
        <v>-0.21740000000000001</v>
      </c>
      <c r="T146" s="186">
        <v>-3.6400000000000002E-2</v>
      </c>
      <c r="U146" s="186">
        <v>0.13</v>
      </c>
      <c r="V146" s="189">
        <f t="shared" si="31"/>
        <v>-0.16639999999999999</v>
      </c>
      <c r="W146" s="186">
        <v>0.13</v>
      </c>
      <c r="X146" s="186">
        <v>0.13</v>
      </c>
      <c r="Y146" s="189">
        <f t="shared" si="32"/>
        <v>0</v>
      </c>
      <c r="Z146" s="186">
        <v>0.15409999999999999</v>
      </c>
      <c r="AA146" s="186">
        <v>0.13</v>
      </c>
      <c r="AB146" s="189">
        <f t="shared" si="33"/>
        <v>2.4099999999999983E-2</v>
      </c>
      <c r="AC146" s="186">
        <v>0.10340000000000001</v>
      </c>
      <c r="AD146" s="186">
        <v>0.13</v>
      </c>
      <c r="AE146" s="189">
        <f t="shared" si="34"/>
        <v>-2.6599999999999999E-2</v>
      </c>
      <c r="AF146" s="5">
        <f t="shared" si="38"/>
        <v>-6.0289999999999996E-2</v>
      </c>
      <c r="AG146" s="96">
        <v>12.430000000000001</v>
      </c>
      <c r="AH146" s="186">
        <f t="shared" si="35"/>
        <v>9.8352504554836642E-5</v>
      </c>
      <c r="AI146" s="134">
        <f t="shared" si="36"/>
        <v>-5.9296724996111009E-6</v>
      </c>
      <c r="AJ146">
        <v>18.420000000000002</v>
      </c>
      <c r="AK146" s="96">
        <v>0.16</v>
      </c>
      <c r="AL146" s="96">
        <v>5.66</v>
      </c>
    </row>
    <row r="147" spans="1:38">
      <c r="A147" t="s">
        <v>3554</v>
      </c>
      <c r="B147" s="186">
        <v>0.14610000000000001</v>
      </c>
      <c r="C147" s="186">
        <v>0.13</v>
      </c>
      <c r="D147" s="189">
        <f t="shared" si="37"/>
        <v>1.6100000000000003E-2</v>
      </c>
      <c r="E147" s="186">
        <v>9.5399999999999999E-2</v>
      </c>
      <c r="F147" s="186">
        <v>0.13</v>
      </c>
      <c r="G147" s="189">
        <f t="shared" si="26"/>
        <v>-3.4600000000000006E-2</v>
      </c>
      <c r="H147" s="186">
        <v>-6.7500000000000004E-2</v>
      </c>
      <c r="I147" s="186">
        <v>0.13</v>
      </c>
      <c r="J147" s="189">
        <f t="shared" si="27"/>
        <v>-0.19750000000000001</v>
      </c>
      <c r="K147" s="186">
        <v>2.9000000000000001E-2</v>
      </c>
      <c r="L147" s="186">
        <v>0.13</v>
      </c>
      <c r="M147" s="189">
        <f t="shared" si="28"/>
        <v>-0.10100000000000001</v>
      </c>
      <c r="N147" s="186">
        <v>-1.9599999999999999E-2</v>
      </c>
      <c r="O147" s="186">
        <v>0.13</v>
      </c>
      <c r="P147" s="189">
        <f t="shared" si="29"/>
        <v>-0.14960000000000001</v>
      </c>
      <c r="Q147" s="186">
        <v>8.7300000000000003E-2</v>
      </c>
      <c r="R147" s="186">
        <v>0.13</v>
      </c>
      <c r="S147" s="189">
        <f t="shared" si="30"/>
        <v>-4.2700000000000002E-2</v>
      </c>
      <c r="T147" s="186">
        <v>0.2913</v>
      </c>
      <c r="U147" s="186">
        <v>0.13</v>
      </c>
      <c r="V147" s="189">
        <f t="shared" si="31"/>
        <v>0.1613</v>
      </c>
      <c r="W147" s="186">
        <v>0.15210000000000001</v>
      </c>
      <c r="X147" s="186">
        <v>0.13</v>
      </c>
      <c r="Y147" s="189">
        <f t="shared" si="32"/>
        <v>2.2100000000000009E-2</v>
      </c>
      <c r="Z147" s="186">
        <v>7.6200000000000004E-2</v>
      </c>
      <c r="AA147" s="186">
        <v>0.13</v>
      </c>
      <c r="AB147" s="189">
        <f t="shared" si="33"/>
        <v>-5.3800000000000001E-2</v>
      </c>
      <c r="AC147" s="186">
        <v>0.1105</v>
      </c>
      <c r="AD147" s="186">
        <v>0.13</v>
      </c>
      <c r="AE147" s="189">
        <f t="shared" si="34"/>
        <v>-1.9500000000000003E-2</v>
      </c>
      <c r="AF147" s="5">
        <f t="shared" si="38"/>
        <v>-3.9920000000000011E-2</v>
      </c>
      <c r="AG147" s="96">
        <v>25.52</v>
      </c>
      <c r="AH147" s="186">
        <f t="shared" si="35"/>
        <v>2.0192726598869111E-4</v>
      </c>
      <c r="AI147" s="134">
        <f t="shared" si="36"/>
        <v>-8.060936458268551E-6</v>
      </c>
      <c r="AJ147">
        <v>36.799999999999997</v>
      </c>
      <c r="AK147" s="96">
        <v>0.27</v>
      </c>
      <c r="AL147" s="96">
        <v>6.83</v>
      </c>
    </row>
    <row r="148" spans="1:38">
      <c r="A148" t="s">
        <v>3555</v>
      </c>
      <c r="B148" s="186">
        <v>0.2802</v>
      </c>
      <c r="C148" s="186">
        <v>0.13</v>
      </c>
      <c r="D148" s="189">
        <f t="shared" si="37"/>
        <v>0.1502</v>
      </c>
      <c r="E148" s="186">
        <v>0.22170000000000001</v>
      </c>
      <c r="F148" s="186">
        <v>0.13</v>
      </c>
      <c r="G148" s="189">
        <f t="shared" si="26"/>
        <v>9.1700000000000004E-2</v>
      </c>
      <c r="H148" s="186">
        <v>0.1946</v>
      </c>
      <c r="I148" s="186">
        <v>0.13</v>
      </c>
      <c r="J148" s="189">
        <f t="shared" si="27"/>
        <v>6.4599999999999991E-2</v>
      </c>
      <c r="K148" s="186">
        <v>0.1714</v>
      </c>
      <c r="L148" s="186">
        <v>0.13</v>
      </c>
      <c r="M148" s="189">
        <f t="shared" si="28"/>
        <v>4.1399999999999992E-2</v>
      </c>
      <c r="N148" s="186">
        <v>0.1229</v>
      </c>
      <c r="O148" s="186">
        <v>0.13</v>
      </c>
      <c r="P148" s="189">
        <f t="shared" si="29"/>
        <v>-7.1000000000000091E-3</v>
      </c>
      <c r="Q148" s="186">
        <v>0.1017</v>
      </c>
      <c r="R148" s="186">
        <v>0.13</v>
      </c>
      <c r="S148" s="189">
        <f t="shared" si="30"/>
        <v>-2.8300000000000006E-2</v>
      </c>
      <c r="T148" s="186">
        <v>0.1414</v>
      </c>
      <c r="U148" s="186">
        <v>0.13</v>
      </c>
      <c r="V148" s="189">
        <f t="shared" si="31"/>
        <v>1.1399999999999993E-2</v>
      </c>
      <c r="W148" s="186">
        <v>0.17860000000000001</v>
      </c>
      <c r="X148" s="186">
        <v>0.13</v>
      </c>
      <c r="Y148" s="189">
        <f t="shared" si="32"/>
        <v>4.8600000000000004E-2</v>
      </c>
      <c r="Z148" s="186">
        <v>-0.3448</v>
      </c>
      <c r="AA148" s="186">
        <v>0.13</v>
      </c>
      <c r="AB148" s="189">
        <f t="shared" si="33"/>
        <v>-0.4748</v>
      </c>
      <c r="AC148" s="186">
        <v>-8.3199999999999996E-2</v>
      </c>
      <c r="AD148" s="186">
        <v>0.13</v>
      </c>
      <c r="AE148" s="189">
        <f t="shared" si="34"/>
        <v>-0.2132</v>
      </c>
      <c r="AF148" s="5">
        <f t="shared" si="38"/>
        <v>-3.1550000000000009E-2</v>
      </c>
      <c r="AG148" s="96">
        <v>67.849999999999994</v>
      </c>
      <c r="AH148" s="186">
        <f t="shared" si="35"/>
        <v>5.3686383218388295E-4</v>
      </c>
      <c r="AI148" s="134">
        <f t="shared" si="36"/>
        <v>-1.6938053905401511E-5</v>
      </c>
      <c r="AJ148">
        <v>101.96</v>
      </c>
      <c r="AK148" s="96" t="s">
        <v>13</v>
      </c>
      <c r="AL148" s="96" t="s">
        <v>13</v>
      </c>
    </row>
    <row r="149" spans="1:38">
      <c r="A149" t="s">
        <v>3556</v>
      </c>
      <c r="B149" s="186">
        <v>-5.96E-2</v>
      </c>
      <c r="C149" s="186">
        <v>0.13</v>
      </c>
      <c r="D149" s="189">
        <f t="shared" si="37"/>
        <v>-0.18959999999999999</v>
      </c>
      <c r="E149" s="186">
        <v>-0.1215</v>
      </c>
      <c r="F149" s="186">
        <v>0.13</v>
      </c>
      <c r="G149" s="189">
        <f t="shared" si="26"/>
        <v>-0.2515</v>
      </c>
      <c r="H149" s="186">
        <v>-1.3899999999999999E-2</v>
      </c>
      <c r="I149" s="186">
        <v>0.13</v>
      </c>
      <c r="J149" s="189">
        <f t="shared" si="27"/>
        <v>-0.1439</v>
      </c>
      <c r="K149" s="186">
        <v>-8.7800000000000003E-2</v>
      </c>
      <c r="L149" s="186">
        <v>0.13</v>
      </c>
      <c r="M149" s="189">
        <f t="shared" si="28"/>
        <v>-0.21779999999999999</v>
      </c>
      <c r="N149" s="186">
        <v>-9.6000000000000002E-2</v>
      </c>
      <c r="O149" s="186">
        <v>0.13</v>
      </c>
      <c r="P149" s="189">
        <f t="shared" si="29"/>
        <v>-0.22600000000000001</v>
      </c>
      <c r="Q149" s="186">
        <v>-0.1081</v>
      </c>
      <c r="R149" s="186">
        <v>0.13</v>
      </c>
      <c r="S149" s="189">
        <f t="shared" si="30"/>
        <v>-0.23810000000000001</v>
      </c>
      <c r="T149" s="186">
        <v>-0.39300000000000002</v>
      </c>
      <c r="U149" s="186">
        <v>0.13</v>
      </c>
      <c r="V149" s="189">
        <f t="shared" si="31"/>
        <v>-0.52300000000000002</v>
      </c>
      <c r="W149" s="186">
        <v>0.8</v>
      </c>
      <c r="X149" s="186">
        <v>0.13</v>
      </c>
      <c r="Y149" s="189">
        <f t="shared" si="32"/>
        <v>0.67</v>
      </c>
      <c r="Z149" s="186">
        <v>0.315</v>
      </c>
      <c r="AA149" s="186">
        <v>0.13</v>
      </c>
      <c r="AB149" s="189">
        <f t="shared" si="33"/>
        <v>0.185</v>
      </c>
      <c r="AC149" s="186">
        <v>0.17660000000000001</v>
      </c>
      <c r="AD149" s="186">
        <v>0.13</v>
      </c>
      <c r="AE149" s="189">
        <f t="shared" si="34"/>
        <v>4.6600000000000003E-2</v>
      </c>
      <c r="AF149" s="5">
        <f t="shared" si="38"/>
        <v>-8.8829999999999992E-2</v>
      </c>
      <c r="AG149" s="96">
        <v>4.08</v>
      </c>
      <c r="AH149" s="186">
        <f t="shared" si="35"/>
        <v>3.2283042524837766E-5</v>
      </c>
      <c r="AI149" s="134">
        <f t="shared" si="36"/>
        <v>-2.8677026674813385E-6</v>
      </c>
      <c r="AJ149">
        <v>5.23</v>
      </c>
      <c r="AK149" s="96">
        <v>0</v>
      </c>
      <c r="AL149" s="96">
        <v>7.1</v>
      </c>
    </row>
    <row r="150" spans="1:38">
      <c r="A150" t="s">
        <v>3557</v>
      </c>
      <c r="B150" s="186">
        <v>0.11559999999999999</v>
      </c>
      <c r="C150" s="186">
        <v>0.13</v>
      </c>
      <c r="D150" s="189">
        <f t="shared" si="37"/>
        <v>-1.440000000000001E-2</v>
      </c>
      <c r="E150" s="186">
        <v>0.11459999999999999</v>
      </c>
      <c r="F150" s="186">
        <v>0.13</v>
      </c>
      <c r="G150" s="189">
        <f t="shared" si="26"/>
        <v>-1.5400000000000011E-2</v>
      </c>
      <c r="H150" s="186">
        <v>0.15479999999999999</v>
      </c>
      <c r="I150" s="186">
        <v>0.13</v>
      </c>
      <c r="J150" s="189">
        <f t="shared" si="27"/>
        <v>2.4799999999999989E-2</v>
      </c>
      <c r="K150" s="186">
        <v>0.13150000000000001</v>
      </c>
      <c r="L150" s="186">
        <v>0.13</v>
      </c>
      <c r="M150" s="189">
        <f t="shared" si="28"/>
        <v>1.5000000000000013E-3</v>
      </c>
      <c r="N150" s="186">
        <v>-7.1199999999999999E-2</v>
      </c>
      <c r="O150" s="186">
        <v>0.13</v>
      </c>
      <c r="P150" s="189">
        <f t="shared" si="29"/>
        <v>-0.20119999999999999</v>
      </c>
      <c r="Q150" s="186">
        <v>-0.1018</v>
      </c>
      <c r="R150" s="186">
        <v>0.13</v>
      </c>
      <c r="S150" s="189">
        <f t="shared" si="30"/>
        <v>-0.23180000000000001</v>
      </c>
      <c r="T150" s="186">
        <v>-1.35E-2</v>
      </c>
      <c r="U150" s="186">
        <v>0.13</v>
      </c>
      <c r="V150" s="189">
        <f t="shared" si="31"/>
        <v>-0.14350000000000002</v>
      </c>
      <c r="W150" s="186">
        <v>-2.8199999999999999E-2</v>
      </c>
      <c r="X150" s="186">
        <v>0.13</v>
      </c>
      <c r="Y150" s="189">
        <f t="shared" si="32"/>
        <v>-0.15820000000000001</v>
      </c>
      <c r="Z150" s="186">
        <v>-5.11E-2</v>
      </c>
      <c r="AA150" s="186">
        <v>0.13</v>
      </c>
      <c r="AB150" s="189">
        <f t="shared" si="33"/>
        <v>-0.18110000000000001</v>
      </c>
      <c r="AC150" s="186">
        <v>-4.4900000000000002E-2</v>
      </c>
      <c r="AD150" s="186">
        <v>0.13</v>
      </c>
      <c r="AE150" s="189">
        <f t="shared" si="34"/>
        <v>-0.1749</v>
      </c>
      <c r="AF150" s="5">
        <f t="shared" si="38"/>
        <v>-0.10942</v>
      </c>
      <c r="AG150" s="96">
        <v>113.22999999999999</v>
      </c>
      <c r="AH150" s="186">
        <f t="shared" si="35"/>
        <v>8.9593355516847544E-4</v>
      </c>
      <c r="AI150" s="134">
        <f t="shared" si="36"/>
        <v>-9.803304960653458E-5</v>
      </c>
      <c r="AJ150">
        <v>236.54</v>
      </c>
      <c r="AK150" s="96" t="s">
        <v>13</v>
      </c>
      <c r="AL150" s="96">
        <v>-24.68</v>
      </c>
    </row>
    <row r="151" spans="1:38">
      <c r="A151" t="s">
        <v>3558</v>
      </c>
      <c r="B151" s="186">
        <v>2.3699999999999999E-2</v>
      </c>
      <c r="C151" s="186">
        <v>0.13</v>
      </c>
      <c r="D151" s="189">
        <f t="shared" si="37"/>
        <v>-0.10630000000000001</v>
      </c>
      <c r="E151" s="186">
        <v>9.4999999999999998E-3</v>
      </c>
      <c r="F151" s="186">
        <v>0.13</v>
      </c>
      <c r="G151" s="189">
        <f t="shared" si="26"/>
        <v>-0.12050000000000001</v>
      </c>
      <c r="H151" s="186">
        <v>6.1999999999999998E-3</v>
      </c>
      <c r="I151" s="186">
        <v>0.13</v>
      </c>
      <c r="J151" s="189">
        <f t="shared" si="27"/>
        <v>-0.12380000000000001</v>
      </c>
      <c r="K151" s="186">
        <v>4.3E-3</v>
      </c>
      <c r="L151" s="186">
        <v>0.13</v>
      </c>
      <c r="M151" s="189">
        <f t="shared" si="28"/>
        <v>-0.12570000000000001</v>
      </c>
      <c r="N151" s="186">
        <v>2.8999999999999998E-3</v>
      </c>
      <c r="O151" s="186">
        <v>0.13</v>
      </c>
      <c r="P151" s="189">
        <f t="shared" si="29"/>
        <v>-0.12709999999999999</v>
      </c>
      <c r="Q151" s="186">
        <v>2.8E-3</v>
      </c>
      <c r="R151" s="186">
        <v>0.13</v>
      </c>
      <c r="S151" s="189">
        <f t="shared" si="30"/>
        <v>-0.12720000000000001</v>
      </c>
      <c r="T151" s="186">
        <v>8.9999999999999998E-4</v>
      </c>
      <c r="U151" s="186">
        <v>0.13</v>
      </c>
      <c r="V151" s="189">
        <f t="shared" si="31"/>
        <v>-0.12909999999999999</v>
      </c>
      <c r="W151" s="186">
        <v>1.1000000000000001E-3</v>
      </c>
      <c r="X151" s="186">
        <v>0.13</v>
      </c>
      <c r="Y151" s="189">
        <f t="shared" si="32"/>
        <v>-0.12890000000000001</v>
      </c>
      <c r="Z151" s="186">
        <v>5.0000000000000001E-4</v>
      </c>
      <c r="AA151" s="186">
        <v>0.13</v>
      </c>
      <c r="AB151" s="189">
        <f t="shared" si="33"/>
        <v>-0.1295</v>
      </c>
      <c r="AC151" s="186">
        <v>-4.0000000000000002E-4</v>
      </c>
      <c r="AD151" s="186">
        <v>0.13</v>
      </c>
      <c r="AE151" s="189">
        <f t="shared" si="34"/>
        <v>-0.13040000000000002</v>
      </c>
      <c r="AF151" s="5">
        <f t="shared" si="38"/>
        <v>-0.12485000000000002</v>
      </c>
      <c r="AG151" s="96">
        <v>348.24</v>
      </c>
      <c r="AH151" s="186">
        <f t="shared" si="35"/>
        <v>2.7554526296199766E-3</v>
      </c>
      <c r="AI151" s="134">
        <f t="shared" si="36"/>
        <v>-3.4401826080805411E-4</v>
      </c>
      <c r="AJ151">
        <v>440.75</v>
      </c>
      <c r="AK151" s="96">
        <v>0.01</v>
      </c>
      <c r="AL151" s="96">
        <v>-33.32</v>
      </c>
    </row>
    <row r="152" spans="1:38">
      <c r="A152" t="s">
        <v>3559</v>
      </c>
      <c r="B152" s="186">
        <v>0.14749999999999999</v>
      </c>
      <c r="C152" s="186">
        <v>0.13</v>
      </c>
      <c r="D152" s="189">
        <f t="shared" si="37"/>
        <v>1.7499999999999988E-2</v>
      </c>
      <c r="E152" s="186">
        <v>0.28039999999999998</v>
      </c>
      <c r="F152" s="186">
        <v>0.13</v>
      </c>
      <c r="G152" s="189">
        <f t="shared" si="26"/>
        <v>0.15039999999999998</v>
      </c>
      <c r="H152" s="186">
        <v>0.24179999999999999</v>
      </c>
      <c r="I152" s="186">
        <v>0.13</v>
      </c>
      <c r="J152" s="189">
        <f t="shared" si="27"/>
        <v>0.11179999999999998</v>
      </c>
      <c r="K152" s="186">
        <v>0.23599999999999999</v>
      </c>
      <c r="L152" s="186">
        <v>0.13</v>
      </c>
      <c r="M152" s="189">
        <f t="shared" si="28"/>
        <v>0.10599999999999998</v>
      </c>
      <c r="N152" s="186">
        <v>4.0800000000000003E-2</v>
      </c>
      <c r="O152" s="186">
        <v>0.13</v>
      </c>
      <c r="P152" s="189">
        <f t="shared" si="29"/>
        <v>-8.9200000000000002E-2</v>
      </c>
      <c r="Q152" s="186">
        <v>-2.8199999999999999E-2</v>
      </c>
      <c r="R152" s="186">
        <v>0.13</v>
      </c>
      <c r="S152" s="189">
        <f t="shared" si="30"/>
        <v>-0.15820000000000001</v>
      </c>
      <c r="T152" s="186">
        <v>-0.1583</v>
      </c>
      <c r="U152" s="186">
        <v>0.13</v>
      </c>
      <c r="V152" s="189">
        <f t="shared" si="31"/>
        <v>-0.2883</v>
      </c>
      <c r="W152" s="186">
        <v>-0.16439999999999999</v>
      </c>
      <c r="X152" s="186">
        <v>0.13</v>
      </c>
      <c r="Y152" s="189">
        <f t="shared" si="32"/>
        <v>-0.2944</v>
      </c>
      <c r="Z152" s="186">
        <v>-5.4699999999999999E-2</v>
      </c>
      <c r="AA152" s="186">
        <v>0.13</v>
      </c>
      <c r="AB152" s="189">
        <f t="shared" si="33"/>
        <v>-0.1847</v>
      </c>
      <c r="AC152" s="186">
        <v>-0.1037</v>
      </c>
      <c r="AD152" s="186">
        <v>0.13</v>
      </c>
      <c r="AE152" s="189">
        <f t="shared" si="34"/>
        <v>-0.23370000000000002</v>
      </c>
      <c r="AF152" s="5">
        <f t="shared" si="38"/>
        <v>-8.6280000000000009E-2</v>
      </c>
      <c r="AG152" s="96">
        <v>5.77</v>
      </c>
      <c r="AH152" s="186">
        <f t="shared" si="35"/>
        <v>4.5655185139292618E-5</v>
      </c>
      <c r="AI152" s="134">
        <f t="shared" si="36"/>
        <v>-3.9391293738181676E-6</v>
      </c>
      <c r="AJ152">
        <v>6.04</v>
      </c>
      <c r="AK152" s="96">
        <v>0</v>
      </c>
      <c r="AL152" s="96" t="s">
        <v>13</v>
      </c>
    </row>
    <row r="153" spans="1:38">
      <c r="A153" t="s">
        <v>3560</v>
      </c>
      <c r="B153" s="186">
        <v>-0.23200000000000001</v>
      </c>
      <c r="C153" s="186">
        <v>0.13</v>
      </c>
      <c r="D153" s="189">
        <f t="shared" si="37"/>
        <v>-0.36199999999999999</v>
      </c>
      <c r="E153" s="186">
        <v>-0.1663</v>
      </c>
      <c r="F153" s="186">
        <v>0.13</v>
      </c>
      <c r="G153" s="189">
        <f t="shared" si="26"/>
        <v>-0.29630000000000001</v>
      </c>
      <c r="H153" s="186">
        <v>-0.2195</v>
      </c>
      <c r="I153" s="186">
        <v>0.13</v>
      </c>
      <c r="J153" s="189">
        <f t="shared" si="27"/>
        <v>-0.34950000000000003</v>
      </c>
      <c r="K153" s="186">
        <v>-0.59279999999999999</v>
      </c>
      <c r="L153" s="186">
        <v>0.13</v>
      </c>
      <c r="M153" s="189">
        <f t="shared" si="28"/>
        <v>-0.7228</v>
      </c>
      <c r="N153" s="186">
        <v>-0.77259999999999995</v>
      </c>
      <c r="O153" s="186">
        <v>0.13</v>
      </c>
      <c r="P153" s="189">
        <f t="shared" si="29"/>
        <v>-0.90259999999999996</v>
      </c>
      <c r="Q153" s="186">
        <v>-0.92830000000000001</v>
      </c>
      <c r="R153" s="186">
        <v>0.13</v>
      </c>
      <c r="S153" s="189">
        <f t="shared" si="30"/>
        <v>-1.0583</v>
      </c>
      <c r="T153" s="186">
        <v>-2.4918</v>
      </c>
      <c r="U153" s="186">
        <v>0.13</v>
      </c>
      <c r="V153" s="189">
        <f t="shared" si="31"/>
        <v>-2.6217999999999999</v>
      </c>
      <c r="W153" s="186" t="s">
        <v>13</v>
      </c>
      <c r="X153" s="186">
        <v>0.13</v>
      </c>
      <c r="Y153" s="189" t="s">
        <v>13</v>
      </c>
      <c r="Z153" s="186" t="s">
        <v>13</v>
      </c>
      <c r="AA153" s="186">
        <v>0.13</v>
      </c>
      <c r="AB153" s="189" t="s">
        <v>13</v>
      </c>
      <c r="AC153" s="186" t="s">
        <v>13</v>
      </c>
      <c r="AD153" s="186">
        <v>0.13</v>
      </c>
      <c r="AE153" s="189" t="s">
        <v>13</v>
      </c>
      <c r="AF153" s="5">
        <f t="shared" si="38"/>
        <v>-0.90190000000000003</v>
      </c>
      <c r="AG153" s="96">
        <v>0.53000000000000114</v>
      </c>
      <c r="AH153" s="186">
        <f t="shared" si="35"/>
        <v>4.1936305240598168E-6</v>
      </c>
      <c r="AI153" s="134">
        <f t="shared" si="36"/>
        <v>-3.7822353696495488E-6</v>
      </c>
      <c r="AJ153">
        <v>6.92</v>
      </c>
      <c r="AK153" s="96" t="s">
        <v>13</v>
      </c>
      <c r="AL153" s="96">
        <v>-1.65</v>
      </c>
    </row>
    <row r="154" spans="1:38">
      <c r="A154" t="s">
        <v>3561</v>
      </c>
      <c r="B154" s="186">
        <v>3.7000000000000002E-3</v>
      </c>
      <c r="C154" s="186">
        <v>0.13</v>
      </c>
      <c r="D154" s="189">
        <f t="shared" si="37"/>
        <v>-0.1263</v>
      </c>
      <c r="E154" s="186">
        <v>1.12E-2</v>
      </c>
      <c r="F154" s="186">
        <v>0.13</v>
      </c>
      <c r="G154" s="189">
        <f t="shared" si="26"/>
        <v>-0.1188</v>
      </c>
      <c r="H154" s="186">
        <v>2.0400000000000001E-2</v>
      </c>
      <c r="I154" s="186">
        <v>0.13</v>
      </c>
      <c r="J154" s="189">
        <f t="shared" si="27"/>
        <v>-0.1096</v>
      </c>
      <c r="K154" s="186">
        <v>2.9600000000000001E-2</v>
      </c>
      <c r="L154" s="186">
        <v>0.13</v>
      </c>
      <c r="M154" s="189">
        <f t="shared" si="28"/>
        <v>-0.1004</v>
      </c>
      <c r="N154" s="186">
        <v>6.4999999999999997E-3</v>
      </c>
      <c r="O154" s="186">
        <v>0.13</v>
      </c>
      <c r="P154" s="189">
        <f t="shared" si="29"/>
        <v>-0.1235</v>
      </c>
      <c r="Q154" s="186">
        <v>7.5499999999999998E-2</v>
      </c>
      <c r="R154" s="186">
        <v>0.13</v>
      </c>
      <c r="S154" s="189">
        <f t="shared" si="30"/>
        <v>-5.4500000000000007E-2</v>
      </c>
      <c r="T154" s="186">
        <v>9.0499999999999997E-2</v>
      </c>
      <c r="U154" s="186">
        <v>0.13</v>
      </c>
      <c r="V154" s="189">
        <f t="shared" si="31"/>
        <v>-3.9500000000000007E-2</v>
      </c>
      <c r="W154" s="186">
        <v>-1.7500000000000002E-2</v>
      </c>
      <c r="X154" s="186">
        <v>0.13</v>
      </c>
      <c r="Y154" s="189">
        <f t="shared" si="32"/>
        <v>-0.14750000000000002</v>
      </c>
      <c r="Z154" s="186">
        <v>6.5799999999999997E-2</v>
      </c>
      <c r="AA154" s="186">
        <v>0.13</v>
      </c>
      <c r="AB154" s="189">
        <f t="shared" si="33"/>
        <v>-6.4200000000000007E-2</v>
      </c>
      <c r="AC154" s="186">
        <v>0.10970000000000001</v>
      </c>
      <c r="AD154" s="186">
        <v>0.13</v>
      </c>
      <c r="AE154" s="189">
        <f t="shared" si="34"/>
        <v>-2.0299999999999999E-2</v>
      </c>
      <c r="AF154" s="5">
        <f t="shared" si="38"/>
        <v>-9.0460000000000013E-2</v>
      </c>
      <c r="AG154" s="96">
        <v>9.02</v>
      </c>
      <c r="AH154" s="186">
        <f t="shared" si="35"/>
        <v>7.137084401324428E-5</v>
      </c>
      <c r="AI154" s="134">
        <f t="shared" si="36"/>
        <v>-6.4562065494380787E-6</v>
      </c>
      <c r="AJ154">
        <v>25.13</v>
      </c>
      <c r="AK154" s="96">
        <v>0.05</v>
      </c>
      <c r="AL154" s="96">
        <v>-1.51</v>
      </c>
    </row>
    <row r="155" spans="1:38">
      <c r="A155" t="s">
        <v>3562</v>
      </c>
      <c r="B155" s="186">
        <v>0.25</v>
      </c>
      <c r="C155" s="186">
        <v>0.13</v>
      </c>
      <c r="D155" s="189">
        <f t="shared" si="37"/>
        <v>0.12</v>
      </c>
      <c r="E155" s="186">
        <v>0.2515</v>
      </c>
      <c r="F155" s="186">
        <v>0.13</v>
      </c>
      <c r="G155" s="189">
        <f t="shared" si="26"/>
        <v>0.1215</v>
      </c>
      <c r="H155" s="186">
        <v>0.23649999999999999</v>
      </c>
      <c r="I155" s="186">
        <v>0.13</v>
      </c>
      <c r="J155" s="189">
        <f t="shared" si="27"/>
        <v>0.10649999999999998</v>
      </c>
      <c r="K155" s="186">
        <v>0.19550000000000001</v>
      </c>
      <c r="L155" s="186">
        <v>0.13</v>
      </c>
      <c r="M155" s="189">
        <f t="shared" si="28"/>
        <v>6.5500000000000003E-2</v>
      </c>
      <c r="N155" s="186">
        <v>0.15029999999999999</v>
      </c>
      <c r="O155" s="186">
        <v>0.13</v>
      </c>
      <c r="P155" s="189">
        <f t="shared" si="29"/>
        <v>2.0299999999999985E-2</v>
      </c>
      <c r="Q155" s="186">
        <v>0.1346</v>
      </c>
      <c r="R155" s="186">
        <v>0.13</v>
      </c>
      <c r="S155" s="189">
        <f t="shared" si="30"/>
        <v>4.599999999999993E-3</v>
      </c>
      <c r="T155" s="186">
        <v>0.10639999999999999</v>
      </c>
      <c r="U155" s="186">
        <v>0.13</v>
      </c>
      <c r="V155" s="189">
        <f t="shared" si="31"/>
        <v>-2.360000000000001E-2</v>
      </c>
      <c r="W155" s="186">
        <v>0.13039999999999999</v>
      </c>
      <c r="X155" s="186">
        <v>0.13</v>
      </c>
      <c r="Y155" s="189">
        <f t="shared" si="32"/>
        <v>3.999999999999837E-4</v>
      </c>
      <c r="Z155" s="186">
        <v>0.2024</v>
      </c>
      <c r="AA155" s="186">
        <v>0.13</v>
      </c>
      <c r="AB155" s="189">
        <f t="shared" si="33"/>
        <v>7.2399999999999992E-2</v>
      </c>
      <c r="AC155" s="186">
        <v>0.21110000000000001</v>
      </c>
      <c r="AD155" s="186">
        <v>0.13</v>
      </c>
      <c r="AE155" s="189">
        <f t="shared" si="34"/>
        <v>8.1100000000000005E-2</v>
      </c>
      <c r="AF155" s="5">
        <f t="shared" si="38"/>
        <v>5.6869999999999997E-2</v>
      </c>
      <c r="AG155" s="96">
        <v>15.81</v>
      </c>
      <c r="AH155" s="186">
        <f t="shared" si="35"/>
        <v>1.2509678978374635E-4</v>
      </c>
      <c r="AI155" s="134">
        <f t="shared" si="36"/>
        <v>7.114254435001654E-6</v>
      </c>
      <c r="AJ155">
        <v>38.93</v>
      </c>
      <c r="AK155" s="96">
        <v>0.56999999999999995</v>
      </c>
      <c r="AL155" s="96" t="s">
        <v>13</v>
      </c>
    </row>
    <row r="156" spans="1:38">
      <c r="A156" t="s">
        <v>3563</v>
      </c>
      <c r="B156" s="186" t="s">
        <v>13</v>
      </c>
      <c r="C156" s="186">
        <v>0.13</v>
      </c>
      <c r="D156" s="189" t="s">
        <v>13</v>
      </c>
      <c r="E156" s="186">
        <v>8.6999999999999994E-3</v>
      </c>
      <c r="F156" s="186">
        <v>0.13</v>
      </c>
      <c r="G156" s="189">
        <f t="shared" si="26"/>
        <v>-0.12130000000000001</v>
      </c>
      <c r="H156" s="186">
        <v>-1.5299999999999999E-2</v>
      </c>
      <c r="I156" s="186">
        <v>0.13</v>
      </c>
      <c r="J156" s="189">
        <f t="shared" si="27"/>
        <v>-0.14530000000000001</v>
      </c>
      <c r="K156" s="186">
        <v>-4.4000000000000003E-3</v>
      </c>
      <c r="L156" s="186">
        <v>0.13</v>
      </c>
      <c r="M156" s="189">
        <f t="shared" si="28"/>
        <v>-0.13439999999999999</v>
      </c>
      <c r="N156" s="186">
        <v>0</v>
      </c>
      <c r="O156" s="186">
        <v>0.13</v>
      </c>
      <c r="P156" s="189">
        <f t="shared" si="29"/>
        <v>-0.13</v>
      </c>
      <c r="Q156" s="186">
        <v>-8.8999999999999999E-3</v>
      </c>
      <c r="R156" s="186">
        <v>0.13</v>
      </c>
      <c r="S156" s="189">
        <f t="shared" si="30"/>
        <v>-0.1389</v>
      </c>
      <c r="T156" s="186">
        <v>-1.12E-2</v>
      </c>
      <c r="U156" s="186">
        <v>0.13</v>
      </c>
      <c r="V156" s="189">
        <f t="shared" si="31"/>
        <v>-0.14119999999999999</v>
      </c>
      <c r="W156" s="186">
        <v>-2.0999999999999999E-3</v>
      </c>
      <c r="X156" s="186">
        <v>0.13</v>
      </c>
      <c r="Y156" s="189">
        <f t="shared" si="32"/>
        <v>-0.1321</v>
      </c>
      <c r="Z156" s="186">
        <v>2.76E-2</v>
      </c>
      <c r="AA156" s="186">
        <v>0.13</v>
      </c>
      <c r="AB156" s="189">
        <f t="shared" si="33"/>
        <v>-0.1024</v>
      </c>
      <c r="AC156" s="186">
        <v>-8.6E-3</v>
      </c>
      <c r="AD156" s="186">
        <v>0.13</v>
      </c>
      <c r="AE156" s="189">
        <f t="shared" si="34"/>
        <v>-0.1386</v>
      </c>
      <c r="AF156" s="5">
        <f t="shared" si="38"/>
        <v>-0.13157777777777779</v>
      </c>
      <c r="AG156" s="96">
        <v>14.170000000000002</v>
      </c>
      <c r="AH156" s="186">
        <f t="shared" si="35"/>
        <v>1.1212027269042921E-4</v>
      </c>
      <c r="AI156" s="134">
        <f t="shared" si="36"/>
        <v>-1.4752536324445144E-5</v>
      </c>
      <c r="AJ156">
        <v>16.48</v>
      </c>
      <c r="AK156" s="96">
        <v>1.1299999999999999</v>
      </c>
      <c r="AL156" s="96" t="s">
        <v>13</v>
      </c>
    </row>
    <row r="157" spans="1:38">
      <c r="A157" t="s">
        <v>3564</v>
      </c>
      <c r="B157" s="186">
        <v>2.9399999999999999E-2</v>
      </c>
      <c r="C157" s="186">
        <v>0.13</v>
      </c>
      <c r="D157" s="189">
        <f t="shared" si="37"/>
        <v>-0.10060000000000001</v>
      </c>
      <c r="E157" s="186">
        <v>2.2000000000000001E-3</v>
      </c>
      <c r="F157" s="186">
        <v>0.13</v>
      </c>
      <c r="G157" s="189">
        <f t="shared" si="26"/>
        <v>-0.1278</v>
      </c>
      <c r="H157" s="186">
        <v>-7.3599999999999999E-2</v>
      </c>
      <c r="I157" s="186">
        <v>0.13</v>
      </c>
      <c r="J157" s="189">
        <f t="shared" si="27"/>
        <v>-0.2036</v>
      </c>
      <c r="K157" s="186">
        <v>-2.1000000000000001E-2</v>
      </c>
      <c r="L157" s="186">
        <v>0.13</v>
      </c>
      <c r="M157" s="189">
        <f t="shared" si="28"/>
        <v>-0.151</v>
      </c>
      <c r="N157" s="186">
        <v>2.98E-2</v>
      </c>
      <c r="O157" s="186">
        <v>0.13</v>
      </c>
      <c r="P157" s="189">
        <f t="shared" si="29"/>
        <v>-0.10020000000000001</v>
      </c>
      <c r="Q157" s="186">
        <v>-9.2499999999999999E-2</v>
      </c>
      <c r="R157" s="186">
        <v>0.13</v>
      </c>
      <c r="S157" s="189">
        <f t="shared" si="30"/>
        <v>-0.2225</v>
      </c>
      <c r="T157" s="186">
        <v>1.67E-2</v>
      </c>
      <c r="U157" s="186">
        <v>0.13</v>
      </c>
      <c r="V157" s="189">
        <f t="shared" si="31"/>
        <v>-0.11330000000000001</v>
      </c>
      <c r="W157" s="186">
        <v>3.6600000000000001E-2</v>
      </c>
      <c r="X157" s="186">
        <v>0.13</v>
      </c>
      <c r="Y157" s="189">
        <f t="shared" si="32"/>
        <v>-9.3400000000000011E-2</v>
      </c>
      <c r="Z157" s="186">
        <v>3.0800000000000001E-2</v>
      </c>
      <c r="AA157" s="186">
        <v>0.13</v>
      </c>
      <c r="AB157" s="189">
        <f t="shared" si="33"/>
        <v>-9.920000000000001E-2</v>
      </c>
      <c r="AC157" s="186">
        <v>-4.41E-2</v>
      </c>
      <c r="AD157" s="186">
        <v>0.13</v>
      </c>
      <c r="AE157" s="189">
        <f t="shared" si="34"/>
        <v>-0.1741</v>
      </c>
      <c r="AF157" s="5">
        <f t="shared" si="38"/>
        <v>-0.13857</v>
      </c>
      <c r="AG157" s="96">
        <v>13.690000000000001</v>
      </c>
      <c r="AH157" s="186">
        <f t="shared" si="35"/>
        <v>1.0832226768750713E-4</v>
      </c>
      <c r="AI157" s="134">
        <f t="shared" si="36"/>
        <v>-1.5010216633457863E-5</v>
      </c>
      <c r="AJ157">
        <v>17.670000000000002</v>
      </c>
      <c r="AK157" s="96">
        <v>0.31</v>
      </c>
      <c r="AL157" s="96">
        <v>-4.95</v>
      </c>
    </row>
    <row r="158" spans="1:38">
      <c r="A158" t="s">
        <v>3565</v>
      </c>
      <c r="B158" s="186">
        <v>7.6200000000000004E-2</v>
      </c>
      <c r="C158" s="186">
        <v>0.13</v>
      </c>
      <c r="D158" s="189">
        <f t="shared" si="37"/>
        <v>-5.3800000000000001E-2</v>
      </c>
      <c r="E158" s="186">
        <v>0.12920000000000001</v>
      </c>
      <c r="F158" s="186">
        <v>0.13</v>
      </c>
      <c r="G158" s="189">
        <f t="shared" si="26"/>
        <v>-7.9999999999999516E-4</v>
      </c>
      <c r="H158" s="186">
        <v>0.12820000000000001</v>
      </c>
      <c r="I158" s="186">
        <v>0.13</v>
      </c>
      <c r="J158" s="189">
        <f t="shared" si="27"/>
        <v>-1.799999999999996E-3</v>
      </c>
      <c r="K158" s="186">
        <v>0.16639999999999999</v>
      </c>
      <c r="L158" s="186">
        <v>0.13</v>
      </c>
      <c r="M158" s="189">
        <f t="shared" si="28"/>
        <v>3.6399999999999988E-2</v>
      </c>
      <c r="N158" s="186">
        <v>5.6599999999999998E-2</v>
      </c>
      <c r="O158" s="186">
        <v>0.13</v>
      </c>
      <c r="P158" s="189">
        <f t="shared" si="29"/>
        <v>-7.3400000000000007E-2</v>
      </c>
      <c r="Q158" s="186">
        <v>0.12559999999999999</v>
      </c>
      <c r="R158" s="186">
        <v>0.13</v>
      </c>
      <c r="S158" s="189">
        <f t="shared" si="30"/>
        <v>-4.400000000000015E-3</v>
      </c>
      <c r="T158" s="186">
        <v>7.2700000000000001E-2</v>
      </c>
      <c r="U158" s="186">
        <v>0.13</v>
      </c>
      <c r="V158" s="189">
        <f t="shared" si="31"/>
        <v>-5.7300000000000004E-2</v>
      </c>
      <c r="W158" s="186">
        <v>8.2199999999999995E-2</v>
      </c>
      <c r="X158" s="186">
        <v>0.13</v>
      </c>
      <c r="Y158" s="189">
        <f t="shared" si="32"/>
        <v>-4.7800000000000009E-2</v>
      </c>
      <c r="Z158" s="186">
        <v>4.7399999999999998E-2</v>
      </c>
      <c r="AA158" s="186">
        <v>0.13</v>
      </c>
      <c r="AB158" s="189">
        <f t="shared" si="33"/>
        <v>-8.2600000000000007E-2</v>
      </c>
      <c r="AC158" s="186">
        <v>-7.3000000000000001E-3</v>
      </c>
      <c r="AD158" s="186">
        <v>0.13</v>
      </c>
      <c r="AE158" s="189">
        <f t="shared" si="34"/>
        <v>-0.13730000000000001</v>
      </c>
      <c r="AF158" s="5">
        <f t="shared" si="38"/>
        <v>-4.2280000000000005E-2</v>
      </c>
      <c r="AG158" s="96">
        <v>17.96</v>
      </c>
      <c r="AH158" s="186">
        <f t="shared" si="35"/>
        <v>1.4210868719266822E-4</v>
      </c>
      <c r="AI158" s="134">
        <f t="shared" si="36"/>
        <v>-6.008355294506013E-6</v>
      </c>
      <c r="AJ158">
        <v>19.98</v>
      </c>
      <c r="AK158" s="96">
        <v>0.5</v>
      </c>
      <c r="AL158" s="96">
        <v>-11.71</v>
      </c>
    </row>
    <row r="159" spans="1:38">
      <c r="A159" t="s">
        <v>3566</v>
      </c>
      <c r="B159" s="186">
        <v>7.9699999999999993E-2</v>
      </c>
      <c r="C159" s="186">
        <v>0.13</v>
      </c>
      <c r="D159" s="189">
        <f t="shared" si="37"/>
        <v>-5.0300000000000011E-2</v>
      </c>
      <c r="E159" s="186">
        <v>5.1900000000000002E-2</v>
      </c>
      <c r="F159" s="186">
        <v>0.13</v>
      </c>
      <c r="G159" s="189">
        <f t="shared" si="26"/>
        <v>-7.8100000000000003E-2</v>
      </c>
      <c r="H159" s="186">
        <v>-8.77E-2</v>
      </c>
      <c r="I159" s="186">
        <v>0.13</v>
      </c>
      <c r="J159" s="189">
        <f t="shared" si="27"/>
        <v>-0.2177</v>
      </c>
      <c r="K159" s="186">
        <v>-7.8799999999999995E-2</v>
      </c>
      <c r="L159" s="186">
        <v>0.13</v>
      </c>
      <c r="M159" s="189">
        <f t="shared" si="28"/>
        <v>-0.20879999999999999</v>
      </c>
      <c r="N159" s="186">
        <v>0.3291</v>
      </c>
      <c r="O159" s="186">
        <v>0.13</v>
      </c>
      <c r="P159" s="189">
        <f t="shared" si="29"/>
        <v>0.1991</v>
      </c>
      <c r="Q159" s="186">
        <v>3.7400000000000003E-2</v>
      </c>
      <c r="R159" s="186">
        <v>0.13</v>
      </c>
      <c r="S159" s="189">
        <f t="shared" si="30"/>
        <v>-9.2600000000000002E-2</v>
      </c>
      <c r="T159" s="186">
        <v>1.4800000000000001E-2</v>
      </c>
      <c r="U159" s="186">
        <v>0.13</v>
      </c>
      <c r="V159" s="189">
        <f t="shared" si="31"/>
        <v>-0.1152</v>
      </c>
      <c r="W159" s="186">
        <v>7.9500000000000001E-2</v>
      </c>
      <c r="X159" s="186">
        <v>0.13</v>
      </c>
      <c r="Y159" s="189">
        <f t="shared" si="32"/>
        <v>-5.0500000000000003E-2</v>
      </c>
      <c r="Z159" s="186">
        <v>6.7599999999999993E-2</v>
      </c>
      <c r="AA159" s="186">
        <v>0.13</v>
      </c>
      <c r="AB159" s="189">
        <f t="shared" si="33"/>
        <v>-6.2400000000000011E-2</v>
      </c>
      <c r="AC159" s="186">
        <v>5.1000000000000004E-3</v>
      </c>
      <c r="AD159" s="186">
        <v>0.13</v>
      </c>
      <c r="AE159" s="189">
        <f t="shared" si="34"/>
        <v>-0.12490000000000001</v>
      </c>
      <c r="AF159" s="5">
        <f t="shared" si="38"/>
        <v>-8.0140000000000003E-2</v>
      </c>
      <c r="AG159" s="96">
        <v>15.120000000000001</v>
      </c>
      <c r="AH159" s="186">
        <f t="shared" si="35"/>
        <v>1.1963715759204585E-4</v>
      </c>
      <c r="AI159" s="134">
        <f t="shared" si="36"/>
        <v>-9.5877218094265551E-6</v>
      </c>
      <c r="AJ159">
        <v>27.14</v>
      </c>
      <c r="AK159" s="96">
        <v>1.0900000000000001</v>
      </c>
      <c r="AL159" s="96">
        <v>-20.97</v>
      </c>
    </row>
    <row r="160" spans="1:38">
      <c r="A160" t="s">
        <v>3567</v>
      </c>
      <c r="B160" s="186">
        <v>4.3400000000000001E-2</v>
      </c>
      <c r="C160" s="186">
        <v>0.13</v>
      </c>
      <c r="D160" s="189">
        <f t="shared" si="37"/>
        <v>-8.660000000000001E-2</v>
      </c>
      <c r="E160" s="186">
        <v>3.7199999999999997E-2</v>
      </c>
      <c r="F160" s="186">
        <v>0.13</v>
      </c>
      <c r="G160" s="189">
        <f t="shared" si="26"/>
        <v>-9.2800000000000007E-2</v>
      </c>
      <c r="H160" s="186">
        <v>4.7399999999999998E-2</v>
      </c>
      <c r="I160" s="186">
        <v>0.13</v>
      </c>
      <c r="J160" s="189">
        <f t="shared" si="27"/>
        <v>-8.2600000000000007E-2</v>
      </c>
      <c r="K160" s="186">
        <v>4.1200000000000001E-2</v>
      </c>
      <c r="L160" s="186">
        <v>0.13</v>
      </c>
      <c r="M160" s="189">
        <f t="shared" si="28"/>
        <v>-8.8800000000000004E-2</v>
      </c>
      <c r="N160" s="186">
        <v>-0.13700000000000001</v>
      </c>
      <c r="O160" s="186">
        <v>0.13</v>
      </c>
      <c r="P160" s="189">
        <f t="shared" si="29"/>
        <v>-0.26700000000000002</v>
      </c>
      <c r="Q160" s="186">
        <v>-0.14810000000000001</v>
      </c>
      <c r="R160" s="186">
        <v>0.13</v>
      </c>
      <c r="S160" s="189">
        <f t="shared" si="30"/>
        <v>-0.27810000000000001</v>
      </c>
      <c r="T160" s="186">
        <v>-2.01E-2</v>
      </c>
      <c r="U160" s="186">
        <v>0.13</v>
      </c>
      <c r="V160" s="189">
        <f t="shared" si="31"/>
        <v>-0.15010000000000001</v>
      </c>
      <c r="W160" s="186">
        <v>1.7000000000000001E-2</v>
      </c>
      <c r="X160" s="186">
        <v>0.13</v>
      </c>
      <c r="Y160" s="189">
        <f t="shared" si="32"/>
        <v>-0.113</v>
      </c>
      <c r="Z160" s="186">
        <v>6.7000000000000002E-3</v>
      </c>
      <c r="AA160" s="186">
        <v>0.13</v>
      </c>
      <c r="AB160" s="189">
        <f t="shared" si="33"/>
        <v>-0.12330000000000001</v>
      </c>
      <c r="AC160" s="186">
        <v>1.6999999999999999E-3</v>
      </c>
      <c r="AD160" s="186">
        <v>0.13</v>
      </c>
      <c r="AE160" s="189">
        <f t="shared" si="34"/>
        <v>-0.1283</v>
      </c>
      <c r="AF160" s="5">
        <f t="shared" si="38"/>
        <v>-0.14106000000000002</v>
      </c>
      <c r="AG160" s="96">
        <v>5.8199999999999994</v>
      </c>
      <c r="AH160" s="186">
        <f t="shared" si="35"/>
        <v>4.6050810660430339E-5</v>
      </c>
      <c r="AI160" s="134">
        <f t="shared" si="36"/>
        <v>-6.4959273517603041E-6</v>
      </c>
      <c r="AJ160">
        <v>5.87</v>
      </c>
      <c r="AK160" s="96">
        <v>0</v>
      </c>
      <c r="AL160" s="96">
        <v>-5.55</v>
      </c>
    </row>
    <row r="161" spans="1:39">
      <c r="A161" t="s">
        <v>3568</v>
      </c>
      <c r="B161" s="186">
        <v>6.13E-2</v>
      </c>
      <c r="C161" s="186">
        <v>0.13</v>
      </c>
      <c r="D161" s="189">
        <f t="shared" si="37"/>
        <v>-6.8700000000000011E-2</v>
      </c>
      <c r="E161" s="186">
        <v>5.1499999999999997E-2</v>
      </c>
      <c r="F161" s="186">
        <v>0.13</v>
      </c>
      <c r="G161" s="189">
        <f t="shared" si="26"/>
        <v>-7.8500000000000014E-2</v>
      </c>
      <c r="H161" s="186">
        <v>7.4800000000000005E-2</v>
      </c>
      <c r="I161" s="186">
        <v>0.13</v>
      </c>
      <c r="J161" s="189">
        <f t="shared" si="27"/>
        <v>-5.5199999999999999E-2</v>
      </c>
      <c r="K161" s="186">
        <v>4.1000000000000002E-2</v>
      </c>
      <c r="L161" s="186">
        <v>0.13</v>
      </c>
      <c r="M161" s="189">
        <f t="shared" si="28"/>
        <v>-8.8999999999999996E-2</v>
      </c>
      <c r="N161" s="186">
        <v>3.7400000000000003E-2</v>
      </c>
      <c r="O161" s="186">
        <v>0.13</v>
      </c>
      <c r="P161" s="189">
        <f t="shared" si="29"/>
        <v>-9.2600000000000002E-2</v>
      </c>
      <c r="Q161" s="186">
        <v>4.2299999999999997E-2</v>
      </c>
      <c r="R161" s="186">
        <v>0.13</v>
      </c>
      <c r="S161" s="189">
        <f t="shared" si="30"/>
        <v>-8.77E-2</v>
      </c>
      <c r="T161" s="186">
        <v>4.4999999999999998E-2</v>
      </c>
      <c r="U161" s="186">
        <v>0.13</v>
      </c>
      <c r="V161" s="189">
        <f t="shared" si="31"/>
        <v>-8.5000000000000006E-2</v>
      </c>
      <c r="W161" s="186">
        <v>4.07E-2</v>
      </c>
      <c r="X161" s="186">
        <v>0.13</v>
      </c>
      <c r="Y161" s="189">
        <f t="shared" si="32"/>
        <v>-8.9300000000000004E-2</v>
      </c>
      <c r="Z161" s="186">
        <v>5.8500000000000003E-2</v>
      </c>
      <c r="AA161" s="186">
        <v>0.13</v>
      </c>
      <c r="AB161" s="189">
        <f t="shared" si="33"/>
        <v>-7.1500000000000008E-2</v>
      </c>
      <c r="AC161" s="186">
        <v>5.45E-2</v>
      </c>
      <c r="AD161" s="186">
        <v>0.13</v>
      </c>
      <c r="AE161" s="189">
        <f t="shared" si="34"/>
        <v>-7.5500000000000012E-2</v>
      </c>
      <c r="AF161" s="5">
        <f t="shared" si="38"/>
        <v>-7.9300000000000009E-2</v>
      </c>
      <c r="AG161" s="96">
        <v>3.8800000000000003</v>
      </c>
      <c r="AH161" s="186">
        <f t="shared" si="35"/>
        <v>3.0700540440286897E-5</v>
      </c>
      <c r="AI161" s="134">
        <f t="shared" si="36"/>
        <v>-2.4345528569147511E-6</v>
      </c>
      <c r="AJ161">
        <v>6.4</v>
      </c>
      <c r="AK161" s="96">
        <v>0.32</v>
      </c>
      <c r="AL161" s="96">
        <v>-8.1199999999999992</v>
      </c>
    </row>
    <row r="162" spans="1:39">
      <c r="A162" t="s">
        <v>3569</v>
      </c>
      <c r="B162" s="186" t="s">
        <v>13</v>
      </c>
      <c r="C162" s="186">
        <v>0.13</v>
      </c>
      <c r="D162" s="189" t="s">
        <v>13</v>
      </c>
      <c r="E162" s="186" t="s">
        <v>13</v>
      </c>
      <c r="F162" s="186">
        <v>0.13</v>
      </c>
      <c r="G162" s="189" t="s">
        <v>13</v>
      </c>
      <c r="H162" s="186">
        <v>2.1600000000000001E-2</v>
      </c>
      <c r="I162" s="186">
        <v>0.13</v>
      </c>
      <c r="J162" s="189">
        <f t="shared" si="27"/>
        <v>-0.1084</v>
      </c>
      <c r="K162" s="186">
        <v>3.1600000000000003E-2</v>
      </c>
      <c r="L162" s="186">
        <v>0.13</v>
      </c>
      <c r="M162" s="189">
        <f t="shared" si="28"/>
        <v>-9.8400000000000001E-2</v>
      </c>
      <c r="N162" s="186">
        <v>6.7000000000000002E-3</v>
      </c>
      <c r="O162" s="186">
        <v>0.13</v>
      </c>
      <c r="P162" s="189">
        <f t="shared" si="29"/>
        <v>-0.12330000000000001</v>
      </c>
      <c r="Q162" s="186">
        <v>4.0000000000000001E-3</v>
      </c>
      <c r="R162" s="186">
        <v>0.13</v>
      </c>
      <c r="S162" s="189">
        <f t="shared" si="30"/>
        <v>-0.126</v>
      </c>
      <c r="T162" s="186">
        <v>1.1900000000000001E-2</v>
      </c>
      <c r="U162" s="186">
        <v>0.13</v>
      </c>
      <c r="V162" s="189">
        <f t="shared" si="31"/>
        <v>-0.11810000000000001</v>
      </c>
      <c r="W162" s="186">
        <v>3.1300000000000001E-2</v>
      </c>
      <c r="X162" s="186">
        <v>0.13</v>
      </c>
      <c r="Y162" s="189">
        <f t="shared" si="32"/>
        <v>-9.870000000000001E-2</v>
      </c>
      <c r="Z162" s="186">
        <v>5.4800000000000001E-2</v>
      </c>
      <c r="AA162" s="186">
        <v>0.13</v>
      </c>
      <c r="AB162" s="189">
        <f t="shared" si="33"/>
        <v>-7.5200000000000003E-2</v>
      </c>
      <c r="AC162" s="186">
        <v>4.2999999999999997E-2</v>
      </c>
      <c r="AD162" s="186">
        <v>0.13</v>
      </c>
      <c r="AE162" s="189">
        <f t="shared" si="34"/>
        <v>-8.7000000000000008E-2</v>
      </c>
      <c r="AF162" s="5">
        <f t="shared" si="38"/>
        <v>-0.10438750000000001</v>
      </c>
      <c r="AG162" s="96">
        <v>5.6099999999999994</v>
      </c>
      <c r="AH162" s="186">
        <f>AG162/$AG$163</f>
        <v>4.4389183471651925E-5</v>
      </c>
      <c r="AI162" s="134">
        <f>AH162*AF162</f>
        <v>-4.6336758896470657E-6</v>
      </c>
      <c r="AJ162">
        <v>6.29</v>
      </c>
      <c r="AK162" s="96">
        <v>0.05</v>
      </c>
      <c r="AL162" s="96" t="s">
        <v>13</v>
      </c>
    </row>
    <row r="163" spans="1:39">
      <c r="A163" s="103"/>
      <c r="B163" s="103"/>
      <c r="C163" s="103"/>
      <c r="D163" s="121"/>
      <c r="E163" s="103"/>
      <c r="F163" s="103"/>
      <c r="G163" s="121"/>
      <c r="H163" s="103"/>
      <c r="I163" s="103"/>
      <c r="J163" s="121"/>
      <c r="K163" s="103"/>
      <c r="L163" s="103"/>
      <c r="M163" s="121"/>
      <c r="N163" s="103"/>
      <c r="O163" s="103"/>
      <c r="P163" s="121"/>
      <c r="Q163" s="103"/>
      <c r="R163" s="103"/>
      <c r="S163" s="121"/>
      <c r="T163" s="103"/>
      <c r="U163" s="103"/>
      <c r="V163" s="121"/>
      <c r="W163" s="103"/>
      <c r="X163" s="103"/>
      <c r="Y163" s="121"/>
      <c r="Z163" s="103"/>
      <c r="AA163" s="103"/>
      <c r="AB163" s="121"/>
      <c r="AC163" s="103"/>
      <c r="AD163" s="103"/>
      <c r="AE163" s="121"/>
      <c r="AF163" s="246">
        <f>AVERAGE(AF4:AF162)</f>
        <v>9.6538254966556849E-3</v>
      </c>
      <c r="AG163" s="114">
        <f>SUM(AG4:AG162)</f>
        <v>126382.14</v>
      </c>
      <c r="AH163" s="244"/>
      <c r="AI163" s="38">
        <f>SUM(AI4:AI162)</f>
        <v>4.0370248457530837E-2</v>
      </c>
      <c r="AJ163" s="244">
        <f>SUM(AJ4:AJ162)</f>
        <v>179320.86000000016</v>
      </c>
      <c r="AK163" s="114"/>
      <c r="AL163" s="108"/>
      <c r="AM163" s="179">
        <f>MEDIAN(AF4:AF162)</f>
        <v>2.1999999999999999E-2</v>
      </c>
    </row>
    <row r="164" spans="1:39">
      <c r="D164" s="4"/>
      <c r="G164" s="4"/>
      <c r="J164" s="4"/>
      <c r="M164" s="4"/>
      <c r="P164" s="4"/>
      <c r="S164" s="4"/>
      <c r="V164" s="4"/>
      <c r="Y164" s="4"/>
      <c r="AB164" s="4"/>
      <c r="AE164" s="4"/>
      <c r="AG164" s="96"/>
      <c r="AI164" s="96"/>
      <c r="AK164" s="96"/>
      <c r="AL164" s="96"/>
    </row>
    <row r="165" spans="1:39">
      <c r="A165" s="194" t="s">
        <v>3570</v>
      </c>
      <c r="B165" s="196"/>
      <c r="C165" s="196"/>
      <c r="D165" s="197"/>
      <c r="E165" s="196"/>
      <c r="F165" s="196"/>
      <c r="G165" s="197"/>
      <c r="H165" s="196"/>
      <c r="I165" s="196"/>
      <c r="J165" s="197"/>
      <c r="K165" s="196"/>
      <c r="L165" s="196"/>
      <c r="M165" s="197"/>
      <c r="N165" s="196"/>
      <c r="O165" s="196"/>
      <c r="P165" s="197"/>
      <c r="Q165" s="196"/>
      <c r="R165" s="196"/>
      <c r="S165" s="197"/>
      <c r="T165" s="196"/>
      <c r="U165" s="196"/>
      <c r="V165" s="197"/>
      <c r="W165" s="196"/>
      <c r="X165" s="196"/>
      <c r="Y165" s="197"/>
      <c r="Z165" s="196"/>
      <c r="AA165" s="196"/>
      <c r="AB165" s="197"/>
      <c r="AC165" s="196"/>
      <c r="AD165" s="196"/>
      <c r="AE165" s="197"/>
      <c r="AF165" s="183"/>
      <c r="AG165" s="182"/>
      <c r="AH165" s="183"/>
      <c r="AI165" s="184"/>
      <c r="AJ165" s="183"/>
      <c r="AK165" s="184"/>
      <c r="AL165" s="184"/>
    </row>
    <row r="166" spans="1:39">
      <c r="A166" t="s">
        <v>3571</v>
      </c>
      <c r="B166" s="186">
        <v>0.17</v>
      </c>
      <c r="C166" s="186">
        <v>0.13</v>
      </c>
      <c r="D166" s="189">
        <f t="shared" ref="D166:D213" si="39">B166-C166</f>
        <v>4.0000000000000008E-2</v>
      </c>
      <c r="E166" s="186">
        <v>0.19</v>
      </c>
      <c r="F166" s="186">
        <v>0.13</v>
      </c>
      <c r="G166" s="189">
        <f t="shared" ref="G166:G213" si="40">E166-F166</f>
        <v>0.06</v>
      </c>
      <c r="H166" s="186">
        <v>0.06</v>
      </c>
      <c r="I166" s="186">
        <v>0.13</v>
      </c>
      <c r="J166" s="189">
        <f t="shared" ref="J166:J213" si="41">H166-I166</f>
        <v>-7.0000000000000007E-2</v>
      </c>
      <c r="K166" s="186">
        <v>0.03</v>
      </c>
      <c r="L166" s="186">
        <v>0.13</v>
      </c>
      <c r="M166" s="189">
        <f t="shared" ref="M166:M213" si="42">K166-L166</f>
        <v>-0.1</v>
      </c>
      <c r="N166" s="186">
        <v>0.01</v>
      </c>
      <c r="O166" s="186">
        <v>0.13</v>
      </c>
      <c r="P166" s="189">
        <f>N166-O166</f>
        <v>-0.12000000000000001</v>
      </c>
      <c r="Q166" s="186">
        <v>0.05</v>
      </c>
      <c r="R166" s="186">
        <v>0.13</v>
      </c>
      <c r="S166" s="189">
        <f t="shared" ref="S166:S213" si="43">Q166-R166</f>
        <v>-0.08</v>
      </c>
      <c r="T166" s="186">
        <v>0.1</v>
      </c>
      <c r="U166" s="186">
        <v>0.13</v>
      </c>
      <c r="V166" s="189">
        <f t="shared" ref="V166:V213" si="44">T166-U166</f>
        <v>-0.03</v>
      </c>
      <c r="W166" s="186">
        <v>0.14000000000000001</v>
      </c>
      <c r="X166" s="186">
        <v>0.13</v>
      </c>
      <c r="Y166" s="189">
        <f t="shared" ref="Y166:Y213" si="45">W166-X166</f>
        <v>1.0000000000000009E-2</v>
      </c>
      <c r="Z166" s="186">
        <v>0.17</v>
      </c>
      <c r="AA166" s="186">
        <v>0.13</v>
      </c>
      <c r="AB166" s="189">
        <f t="shared" ref="AB166:AB213" si="46">Z166-AA166</f>
        <v>4.0000000000000008E-2</v>
      </c>
      <c r="AC166" s="186">
        <v>0.24</v>
      </c>
      <c r="AD166" s="186">
        <v>0.13</v>
      </c>
      <c r="AE166" s="189">
        <f t="shared" ref="AE166:AE213" si="47">AC166-AD166</f>
        <v>0.10999999999999999</v>
      </c>
      <c r="AF166" s="5">
        <f>AVERAGE(D166,G166,J166,M166,P166,S166,V166,Y166,AB166,AE166)</f>
        <v>-1.4000000000000002E-2</v>
      </c>
      <c r="AG166" s="96">
        <v>3910.24</v>
      </c>
      <c r="AH166" s="186">
        <f t="shared" ref="AH166:AH212" si="48">AG166/$AG$214</f>
        <v>0.14031632751193873</v>
      </c>
      <c r="AI166" s="134">
        <f t="shared" ref="AI166:AI212" si="49">AH166*AF166</f>
        <v>-1.9644285851671424E-3</v>
      </c>
      <c r="AJ166">
        <v>5290.45</v>
      </c>
      <c r="AK166" s="96">
        <v>0.65</v>
      </c>
      <c r="AL166" s="96">
        <v>5.76</v>
      </c>
    </row>
    <row r="167" spans="1:39">
      <c r="A167" t="s">
        <v>3572</v>
      </c>
      <c r="B167" s="186">
        <v>0.05</v>
      </c>
      <c r="C167" s="186">
        <v>0.13</v>
      </c>
      <c r="D167" s="189">
        <f t="shared" si="39"/>
        <v>-0.08</v>
      </c>
      <c r="E167" s="186">
        <v>0.08</v>
      </c>
      <c r="F167" s="186">
        <v>0.13</v>
      </c>
      <c r="G167" s="189">
        <f t="shared" si="40"/>
        <v>-0.05</v>
      </c>
      <c r="H167" s="186">
        <v>0.05</v>
      </c>
      <c r="I167" s="186">
        <v>0.13</v>
      </c>
      <c r="J167" s="189">
        <f t="shared" si="41"/>
        <v>-0.08</v>
      </c>
      <c r="K167" s="186">
        <v>0.08</v>
      </c>
      <c r="L167" s="186">
        <v>0.13</v>
      </c>
      <c r="M167" s="189">
        <f t="shared" si="42"/>
        <v>-0.05</v>
      </c>
      <c r="N167" s="186">
        <v>0.05</v>
      </c>
      <c r="O167" s="186">
        <v>0.13</v>
      </c>
      <c r="P167" s="189">
        <f t="shared" ref="P167:P213" si="50">N167-O167</f>
        <v>-0.08</v>
      </c>
      <c r="Q167" s="186">
        <v>0.08</v>
      </c>
      <c r="R167" s="186">
        <v>0.13</v>
      </c>
      <c r="S167" s="189">
        <f t="shared" si="43"/>
        <v>-0.05</v>
      </c>
      <c r="T167" s="186">
        <v>0.1</v>
      </c>
      <c r="U167" s="186">
        <v>0.13</v>
      </c>
      <c r="V167" s="189">
        <f t="shared" si="44"/>
        <v>-0.03</v>
      </c>
      <c r="W167" s="186">
        <v>0.2</v>
      </c>
      <c r="X167" s="186">
        <v>0.13</v>
      </c>
      <c r="Y167" s="189">
        <f t="shared" si="45"/>
        <v>7.0000000000000007E-2</v>
      </c>
      <c r="Z167" s="186">
        <v>0.23</v>
      </c>
      <c r="AA167" s="186">
        <v>0.13</v>
      </c>
      <c r="AB167" s="189">
        <f t="shared" si="46"/>
        <v>0.1</v>
      </c>
      <c r="AC167" s="186">
        <v>0.27</v>
      </c>
      <c r="AD167" s="186">
        <v>0.13</v>
      </c>
      <c r="AE167" s="189">
        <f t="shared" si="47"/>
        <v>0.14000000000000001</v>
      </c>
      <c r="AF167" s="5">
        <f t="shared" ref="AF167:AF213" si="51">AVERAGE(D167,G167,J167,M167,P167,S167,V167,Y167,AB167,AE167)</f>
        <v>-1.0999999999999999E-2</v>
      </c>
      <c r="AG167" s="96">
        <v>1896.8400000000001</v>
      </c>
      <c r="AH167" s="186">
        <f t="shared" si="48"/>
        <v>6.8066825227542538E-2</v>
      </c>
      <c r="AI167" s="134">
        <f t="shared" si="49"/>
        <v>-7.4873507750296785E-4</v>
      </c>
      <c r="AJ167">
        <v>2353.71</v>
      </c>
      <c r="AK167" s="96">
        <v>0.52</v>
      </c>
      <c r="AL167" s="96">
        <v>3.71</v>
      </c>
    </row>
    <row r="168" spans="1:39">
      <c r="A168" t="s">
        <v>3573</v>
      </c>
      <c r="B168" s="186">
        <v>0.16</v>
      </c>
      <c r="C168" s="186">
        <v>0.13</v>
      </c>
      <c r="D168" s="189">
        <f t="shared" si="39"/>
        <v>0.03</v>
      </c>
      <c r="E168" s="186">
        <v>0.13</v>
      </c>
      <c r="F168" s="186">
        <v>0.13</v>
      </c>
      <c r="G168" s="189">
        <f t="shared" si="40"/>
        <v>0</v>
      </c>
      <c r="H168" s="186">
        <v>0.11</v>
      </c>
      <c r="I168" s="186">
        <v>0.13</v>
      </c>
      <c r="J168" s="189">
        <f t="shared" si="41"/>
        <v>-2.0000000000000004E-2</v>
      </c>
      <c r="K168" s="186">
        <v>0.09</v>
      </c>
      <c r="L168" s="186">
        <v>0.13</v>
      </c>
      <c r="M168" s="189">
        <f t="shared" si="42"/>
        <v>-4.0000000000000008E-2</v>
      </c>
      <c r="N168" s="186">
        <v>0.1</v>
      </c>
      <c r="O168" s="186">
        <v>0.13</v>
      </c>
      <c r="P168" s="189">
        <f t="shared" si="50"/>
        <v>-0.03</v>
      </c>
      <c r="Q168" s="186">
        <v>0.09</v>
      </c>
      <c r="R168" s="186">
        <v>0.13</v>
      </c>
      <c r="S168" s="189">
        <f t="shared" si="43"/>
        <v>-4.0000000000000008E-2</v>
      </c>
      <c r="T168" s="186">
        <v>0.11</v>
      </c>
      <c r="U168" s="186">
        <v>0.13</v>
      </c>
      <c r="V168" s="189">
        <f t="shared" si="44"/>
        <v>-2.0000000000000004E-2</v>
      </c>
      <c r="W168" s="186">
        <v>0.26</v>
      </c>
      <c r="X168" s="186">
        <v>0.13</v>
      </c>
      <c r="Y168" s="189">
        <f t="shared" si="45"/>
        <v>0.13</v>
      </c>
      <c r="Z168" s="186">
        <v>0.23</v>
      </c>
      <c r="AA168" s="186">
        <v>0.13</v>
      </c>
      <c r="AB168" s="189">
        <f t="shared" si="46"/>
        <v>0.1</v>
      </c>
      <c r="AC168" s="186">
        <v>0.31</v>
      </c>
      <c r="AD168" s="186">
        <v>0.13</v>
      </c>
      <c r="AE168" s="189">
        <f t="shared" si="47"/>
        <v>0.18</v>
      </c>
      <c r="AF168" s="5">
        <f t="shared" si="51"/>
        <v>2.8999999999999998E-2</v>
      </c>
      <c r="AG168" s="96">
        <v>1005.09</v>
      </c>
      <c r="AH168" s="186">
        <f t="shared" si="48"/>
        <v>3.6066977377085425E-2</v>
      </c>
      <c r="AI168" s="134">
        <f t="shared" si="49"/>
        <v>1.0459423439354773E-3</v>
      </c>
      <c r="AJ168">
        <v>1427.05</v>
      </c>
      <c r="AK168" s="96">
        <v>0.01</v>
      </c>
      <c r="AL168" s="96">
        <v>11.86</v>
      </c>
    </row>
    <row r="169" spans="1:39">
      <c r="A169" t="s">
        <v>3574</v>
      </c>
      <c r="B169" s="186">
        <v>0.14000000000000001</v>
      </c>
      <c r="C169" s="186">
        <v>0.13</v>
      </c>
      <c r="D169" s="189">
        <f t="shared" si="39"/>
        <v>1.0000000000000009E-2</v>
      </c>
      <c r="E169" s="186">
        <v>0.13</v>
      </c>
      <c r="F169" s="186">
        <v>0.13</v>
      </c>
      <c r="G169" s="189">
        <f t="shared" si="40"/>
        <v>0</v>
      </c>
      <c r="H169" s="186">
        <v>0.13</v>
      </c>
      <c r="I169" s="186">
        <v>0.13</v>
      </c>
      <c r="J169" s="189">
        <f t="shared" si="41"/>
        <v>0</v>
      </c>
      <c r="K169" s="186">
        <v>0.23</v>
      </c>
      <c r="L169" s="186">
        <v>0.13</v>
      </c>
      <c r="M169" s="189">
        <f t="shared" si="42"/>
        <v>0.1</v>
      </c>
      <c r="N169" s="186">
        <v>0.18</v>
      </c>
      <c r="O169" s="186">
        <v>0.13</v>
      </c>
      <c r="P169" s="189">
        <f t="shared" si="50"/>
        <v>4.9999999999999989E-2</v>
      </c>
      <c r="Q169" s="186">
        <v>0.06</v>
      </c>
      <c r="R169" s="186">
        <v>0.13</v>
      </c>
      <c r="S169" s="189">
        <f t="shared" si="43"/>
        <v>-7.0000000000000007E-2</v>
      </c>
      <c r="T169" s="186">
        <v>7.0000000000000007E-2</v>
      </c>
      <c r="U169" s="186">
        <v>0.13</v>
      </c>
      <c r="V169" s="189">
        <f t="shared" si="44"/>
        <v>-0.06</v>
      </c>
      <c r="W169" s="186">
        <v>0.18</v>
      </c>
      <c r="X169" s="186">
        <v>0.13</v>
      </c>
      <c r="Y169" s="189">
        <f t="shared" si="45"/>
        <v>4.9999999999999989E-2</v>
      </c>
      <c r="Z169" s="186">
        <v>0.27</v>
      </c>
      <c r="AA169" s="186">
        <v>0.13</v>
      </c>
      <c r="AB169" s="189">
        <f t="shared" si="46"/>
        <v>0.14000000000000001</v>
      </c>
      <c r="AC169" s="186">
        <v>0.28000000000000003</v>
      </c>
      <c r="AD169" s="186">
        <v>0.13</v>
      </c>
      <c r="AE169" s="189">
        <f t="shared" si="47"/>
        <v>0.15000000000000002</v>
      </c>
      <c r="AF169" s="5">
        <f t="shared" si="51"/>
        <v>3.6999999999999998E-2</v>
      </c>
      <c r="AG169" s="96">
        <v>546.54999999999995</v>
      </c>
      <c r="AH169" s="186">
        <f t="shared" si="48"/>
        <v>1.9612578461079146E-2</v>
      </c>
      <c r="AI169" s="134">
        <f t="shared" si="49"/>
        <v>7.2566540305992833E-4</v>
      </c>
      <c r="AJ169">
        <v>790.22</v>
      </c>
      <c r="AK169" s="96">
        <v>0.53</v>
      </c>
      <c r="AL169" s="96" t="s">
        <v>13</v>
      </c>
    </row>
    <row r="170" spans="1:39">
      <c r="A170" t="s">
        <v>3575</v>
      </c>
      <c r="B170" s="186">
        <v>0.1</v>
      </c>
      <c r="C170" s="186">
        <v>0.13</v>
      </c>
      <c r="D170" s="189">
        <f t="shared" si="39"/>
        <v>-0.03</v>
      </c>
      <c r="E170" s="186">
        <v>0.09</v>
      </c>
      <c r="F170" s="186">
        <v>0.13</v>
      </c>
      <c r="G170" s="189">
        <f t="shared" si="40"/>
        <v>-4.0000000000000008E-2</v>
      </c>
      <c r="H170" s="186">
        <v>0.02</v>
      </c>
      <c r="I170" s="186">
        <v>0.13</v>
      </c>
      <c r="J170" s="189">
        <f t="shared" si="41"/>
        <v>-0.11</v>
      </c>
      <c r="K170" s="186">
        <v>0.05</v>
      </c>
      <c r="L170" s="186">
        <v>0.13</v>
      </c>
      <c r="M170" s="189">
        <f t="shared" si="42"/>
        <v>-0.08</v>
      </c>
      <c r="N170" s="186">
        <v>-0.01</v>
      </c>
      <c r="O170" s="186">
        <v>0.13</v>
      </c>
      <c r="P170" s="189">
        <f t="shared" si="50"/>
        <v>-0.14000000000000001</v>
      </c>
      <c r="Q170" s="186">
        <v>0.04</v>
      </c>
      <c r="R170" s="186">
        <v>0.13</v>
      </c>
      <c r="S170" s="189">
        <f t="shared" si="43"/>
        <v>-0.09</v>
      </c>
      <c r="T170" s="186">
        <v>7.0000000000000007E-2</v>
      </c>
      <c r="U170" s="186">
        <v>0.13</v>
      </c>
      <c r="V170" s="189">
        <f t="shared" si="44"/>
        <v>-0.06</v>
      </c>
      <c r="W170" s="186">
        <v>0.12</v>
      </c>
      <c r="X170" s="186">
        <v>0.13</v>
      </c>
      <c r="Y170" s="189">
        <f t="shared" si="45"/>
        <v>-1.0000000000000009E-2</v>
      </c>
      <c r="Z170" s="186">
        <v>0.21</v>
      </c>
      <c r="AA170" s="186">
        <v>0.13</v>
      </c>
      <c r="AB170" s="189">
        <f t="shared" si="46"/>
        <v>7.9999999999999988E-2</v>
      </c>
      <c r="AC170" s="186">
        <v>0.42</v>
      </c>
      <c r="AD170" s="186">
        <v>0.13</v>
      </c>
      <c r="AE170" s="189">
        <f t="shared" si="47"/>
        <v>0.28999999999999998</v>
      </c>
      <c r="AF170" s="5">
        <f t="shared" si="51"/>
        <v>-1.900000000000001E-2</v>
      </c>
      <c r="AG170" s="96">
        <v>983.68000000000006</v>
      </c>
      <c r="AH170" s="186">
        <f t="shared" si="48"/>
        <v>3.5298693954065201E-2</v>
      </c>
      <c r="AI170" s="134">
        <f t="shared" si="49"/>
        <v>-6.7067518512723919E-4</v>
      </c>
      <c r="AJ170">
        <v>1321.14</v>
      </c>
      <c r="AK170" s="96">
        <v>0.01</v>
      </c>
      <c r="AL170" s="96">
        <v>5.86</v>
      </c>
    </row>
    <row r="171" spans="1:39">
      <c r="A171" t="s">
        <v>3576</v>
      </c>
      <c r="B171" s="186">
        <v>0.11</v>
      </c>
      <c r="C171" s="186">
        <v>0.13</v>
      </c>
      <c r="D171" s="189">
        <f t="shared" si="39"/>
        <v>-2.0000000000000004E-2</v>
      </c>
      <c r="E171" s="186">
        <v>0.09</v>
      </c>
      <c r="F171" s="186">
        <v>0.13</v>
      </c>
      <c r="G171" s="189">
        <f t="shared" si="40"/>
        <v>-4.0000000000000008E-2</v>
      </c>
      <c r="H171" s="186">
        <v>7.0000000000000007E-2</v>
      </c>
      <c r="I171" s="186">
        <v>0.13</v>
      </c>
      <c r="J171" s="189">
        <f t="shared" si="41"/>
        <v>-0.06</v>
      </c>
      <c r="K171" s="186">
        <v>0.09</v>
      </c>
      <c r="L171" s="186">
        <v>0.13</v>
      </c>
      <c r="M171" s="189">
        <f t="shared" si="42"/>
        <v>-4.0000000000000008E-2</v>
      </c>
      <c r="N171" s="186">
        <v>0.13</v>
      </c>
      <c r="O171" s="186">
        <v>0.13</v>
      </c>
      <c r="P171" s="189">
        <f t="shared" si="50"/>
        <v>0</v>
      </c>
      <c r="Q171" s="186">
        <v>0.13</v>
      </c>
      <c r="R171" s="186">
        <v>0.13</v>
      </c>
      <c r="S171" s="189">
        <f t="shared" si="43"/>
        <v>0</v>
      </c>
      <c r="T171" s="186">
        <v>0.12</v>
      </c>
      <c r="U171" s="186">
        <v>0.13</v>
      </c>
      <c r="V171" s="189">
        <f t="shared" si="44"/>
        <v>-1.0000000000000009E-2</v>
      </c>
      <c r="W171" s="186">
        <v>0.13</v>
      </c>
      <c r="X171" s="186">
        <v>0.13</v>
      </c>
      <c r="Y171" s="189">
        <f t="shared" si="45"/>
        <v>0</v>
      </c>
      <c r="Z171" s="186">
        <v>0.05</v>
      </c>
      <c r="AA171" s="186">
        <v>0.13</v>
      </c>
      <c r="AB171" s="189">
        <f t="shared" si="46"/>
        <v>-0.08</v>
      </c>
      <c r="AC171" s="186">
        <v>0.12</v>
      </c>
      <c r="AD171" s="186">
        <v>0.13</v>
      </c>
      <c r="AE171" s="189">
        <f t="shared" si="47"/>
        <v>-1.0000000000000009E-2</v>
      </c>
      <c r="AF171" s="5">
        <f t="shared" si="51"/>
        <v>-2.6000000000000006E-2</v>
      </c>
      <c r="AG171" s="96">
        <v>3312.26</v>
      </c>
      <c r="AH171" s="186">
        <f t="shared" si="48"/>
        <v>0.11885821815660785</v>
      </c>
      <c r="AI171" s="134">
        <f t="shared" si="49"/>
        <v>-3.0903136720718048E-3</v>
      </c>
      <c r="AJ171">
        <v>5327.3</v>
      </c>
      <c r="AK171" s="96">
        <v>0.97</v>
      </c>
      <c r="AL171" s="96">
        <v>-1.68</v>
      </c>
    </row>
    <row r="172" spans="1:39">
      <c r="A172" t="s">
        <v>3577</v>
      </c>
      <c r="B172" s="186">
        <v>0.08</v>
      </c>
      <c r="C172" s="186">
        <v>0.13</v>
      </c>
      <c r="D172" s="189">
        <f t="shared" si="39"/>
        <v>-0.05</v>
      </c>
      <c r="E172" s="186">
        <v>0.08</v>
      </c>
      <c r="F172" s="186">
        <v>0.13</v>
      </c>
      <c r="G172" s="189">
        <f t="shared" si="40"/>
        <v>-0.05</v>
      </c>
      <c r="H172" s="186">
        <v>7.0000000000000007E-2</v>
      </c>
      <c r="I172" s="186">
        <v>0.13</v>
      </c>
      <c r="J172" s="189">
        <f t="shared" si="41"/>
        <v>-0.06</v>
      </c>
      <c r="K172" s="186">
        <v>0.06</v>
      </c>
      <c r="L172" s="186">
        <v>0.13</v>
      </c>
      <c r="M172" s="189">
        <f t="shared" si="42"/>
        <v>-7.0000000000000007E-2</v>
      </c>
      <c r="N172" s="186">
        <v>0.05</v>
      </c>
      <c r="O172" s="186">
        <v>0.13</v>
      </c>
      <c r="P172" s="189">
        <f t="shared" si="50"/>
        <v>-0.08</v>
      </c>
      <c r="Q172" s="186">
        <v>0.02</v>
      </c>
      <c r="R172" s="186">
        <v>0.13</v>
      </c>
      <c r="S172" s="189">
        <f t="shared" si="43"/>
        <v>-0.11</v>
      </c>
      <c r="T172" s="186">
        <v>0.02</v>
      </c>
      <c r="U172" s="186">
        <v>0.13</v>
      </c>
      <c r="V172" s="189">
        <f t="shared" si="44"/>
        <v>-0.11</v>
      </c>
      <c r="W172" s="186">
        <v>0.06</v>
      </c>
      <c r="X172" s="186">
        <v>0.13</v>
      </c>
      <c r="Y172" s="189">
        <f t="shared" si="45"/>
        <v>-7.0000000000000007E-2</v>
      </c>
      <c r="Z172" s="186">
        <v>0.06</v>
      </c>
      <c r="AA172" s="186">
        <v>0.13</v>
      </c>
      <c r="AB172" s="189">
        <f t="shared" si="46"/>
        <v>-7.0000000000000007E-2</v>
      </c>
      <c r="AC172" s="186">
        <v>0.1</v>
      </c>
      <c r="AD172" s="186">
        <v>0.13</v>
      </c>
      <c r="AE172" s="189">
        <f t="shared" si="47"/>
        <v>-0.03</v>
      </c>
      <c r="AF172" s="5">
        <f t="shared" si="51"/>
        <v>-7.0000000000000021E-2</v>
      </c>
      <c r="AG172" s="96">
        <v>1437.31</v>
      </c>
      <c r="AH172" s="186">
        <f t="shared" si="48"/>
        <v>5.1576900828640873E-2</v>
      </c>
      <c r="AI172" s="134">
        <f t="shared" si="49"/>
        <v>-3.6103830580048622E-3</v>
      </c>
      <c r="AJ172">
        <v>2025.2</v>
      </c>
      <c r="AK172" s="96">
        <v>4.82</v>
      </c>
      <c r="AL172" s="96" t="s">
        <v>13</v>
      </c>
    </row>
    <row r="173" spans="1:39">
      <c r="A173" t="s">
        <v>3578</v>
      </c>
      <c r="B173" s="186">
        <v>0.22</v>
      </c>
      <c r="C173" s="186">
        <v>0.13</v>
      </c>
      <c r="D173" s="189">
        <f t="shared" si="39"/>
        <v>0.09</v>
      </c>
      <c r="E173" s="186">
        <v>0.19</v>
      </c>
      <c r="F173" s="186">
        <v>0.13</v>
      </c>
      <c r="G173" s="189">
        <f t="shared" si="40"/>
        <v>0.06</v>
      </c>
      <c r="H173" s="186">
        <v>0.24</v>
      </c>
      <c r="I173" s="186">
        <v>0.13</v>
      </c>
      <c r="J173" s="189">
        <f t="shared" si="41"/>
        <v>0.10999999999999999</v>
      </c>
      <c r="K173" s="186">
        <v>-0.02</v>
      </c>
      <c r="L173" s="186">
        <v>0.13</v>
      </c>
      <c r="M173" s="189">
        <f t="shared" si="42"/>
        <v>-0.15</v>
      </c>
      <c r="N173" s="186">
        <v>0.05</v>
      </c>
      <c r="O173" s="186">
        <v>0.13</v>
      </c>
      <c r="P173" s="189">
        <f t="shared" si="50"/>
        <v>-0.08</v>
      </c>
      <c r="Q173" s="186">
        <v>0</v>
      </c>
      <c r="R173" s="186">
        <v>0.13</v>
      </c>
      <c r="S173" s="189">
        <f t="shared" si="43"/>
        <v>-0.13</v>
      </c>
      <c r="T173" s="186">
        <v>0.09</v>
      </c>
      <c r="U173" s="186">
        <v>0.13</v>
      </c>
      <c r="V173" s="189">
        <f t="shared" si="44"/>
        <v>-4.0000000000000008E-2</v>
      </c>
      <c r="W173" s="186">
        <v>0.02</v>
      </c>
      <c r="X173" s="186">
        <v>0.13</v>
      </c>
      <c r="Y173" s="189">
        <f t="shared" si="45"/>
        <v>-0.11</v>
      </c>
      <c r="Z173" s="186">
        <v>0.08</v>
      </c>
      <c r="AA173" s="186">
        <v>0.13</v>
      </c>
      <c r="AB173" s="189">
        <f t="shared" si="46"/>
        <v>-0.05</v>
      </c>
      <c r="AC173" s="186">
        <v>0.11</v>
      </c>
      <c r="AD173" s="186">
        <v>0.13</v>
      </c>
      <c r="AE173" s="189">
        <f t="shared" si="47"/>
        <v>-2.0000000000000004E-2</v>
      </c>
      <c r="AF173" s="5">
        <f t="shared" si="51"/>
        <v>-3.2000000000000001E-2</v>
      </c>
      <c r="AG173" s="96">
        <v>1363.5400000000002</v>
      </c>
      <c r="AH173" s="186">
        <f t="shared" si="48"/>
        <v>4.8929714088042933E-2</v>
      </c>
      <c r="AI173" s="134">
        <f t="shared" si="49"/>
        <v>-1.5657508508173739E-3</v>
      </c>
      <c r="AJ173">
        <v>1783.33</v>
      </c>
      <c r="AK173" s="96">
        <v>0.02</v>
      </c>
      <c r="AL173" s="96">
        <v>15.85</v>
      </c>
    </row>
    <row r="174" spans="1:39">
      <c r="A174" t="s">
        <v>3579</v>
      </c>
      <c r="B174" s="186">
        <v>0.12</v>
      </c>
      <c r="C174" s="186">
        <v>0.13</v>
      </c>
      <c r="D174" s="189">
        <f t="shared" si="39"/>
        <v>-1.0000000000000009E-2</v>
      </c>
      <c r="E174" s="186">
        <v>0.14000000000000001</v>
      </c>
      <c r="F174" s="186">
        <v>0.13</v>
      </c>
      <c r="G174" s="189">
        <f t="shared" si="40"/>
        <v>1.0000000000000009E-2</v>
      </c>
      <c r="H174" s="186">
        <v>0.12</v>
      </c>
      <c r="I174" s="186">
        <v>0.13</v>
      </c>
      <c r="J174" s="189">
        <f t="shared" si="41"/>
        <v>-1.0000000000000009E-2</v>
      </c>
      <c r="K174" s="186">
        <v>0.16</v>
      </c>
      <c r="L174" s="186">
        <v>0.13</v>
      </c>
      <c r="M174" s="189">
        <f t="shared" si="42"/>
        <v>0.03</v>
      </c>
      <c r="N174" s="186">
        <v>0.21</v>
      </c>
      <c r="O174" s="186">
        <v>0.13</v>
      </c>
      <c r="P174" s="189">
        <f t="shared" si="50"/>
        <v>7.9999999999999988E-2</v>
      </c>
      <c r="Q174" s="186">
        <v>0.1</v>
      </c>
      <c r="R174" s="186">
        <v>0.13</v>
      </c>
      <c r="S174" s="189">
        <f t="shared" si="43"/>
        <v>-0.03</v>
      </c>
      <c r="T174" s="186">
        <v>7.0000000000000007E-2</v>
      </c>
      <c r="U174" s="186">
        <v>0.13</v>
      </c>
      <c r="V174" s="189">
        <f t="shared" si="44"/>
        <v>-0.06</v>
      </c>
      <c r="W174" s="186">
        <v>0.12</v>
      </c>
      <c r="X174" s="186">
        <v>0.13</v>
      </c>
      <c r="Y174" s="189">
        <f t="shared" si="45"/>
        <v>-1.0000000000000009E-2</v>
      </c>
      <c r="Z174" s="186">
        <v>0.14000000000000001</v>
      </c>
      <c r="AA174" s="186">
        <v>0.13</v>
      </c>
      <c r="AB174" s="189">
        <f t="shared" si="46"/>
        <v>1.0000000000000009E-2</v>
      </c>
      <c r="AC174" s="186">
        <v>0.13</v>
      </c>
      <c r="AD174" s="186">
        <v>0.13</v>
      </c>
      <c r="AE174" s="189">
        <f t="shared" si="47"/>
        <v>0</v>
      </c>
      <c r="AF174" s="5">
        <f t="shared" si="51"/>
        <v>9.9999999999999807E-4</v>
      </c>
      <c r="AG174" s="96">
        <v>1170.8499999999999</v>
      </c>
      <c r="AH174" s="186">
        <f t="shared" si="48"/>
        <v>4.2015163280860884E-2</v>
      </c>
      <c r="AI174" s="134">
        <f t="shared" si="49"/>
        <v>4.20151632808608E-5</v>
      </c>
      <c r="AJ174">
        <v>1351.84</v>
      </c>
      <c r="AK174" s="96">
        <v>0.47</v>
      </c>
      <c r="AL174" s="96">
        <v>19.36</v>
      </c>
    </row>
    <row r="175" spans="1:39">
      <c r="A175" t="s">
        <v>3580</v>
      </c>
      <c r="B175" s="186">
        <v>0.2</v>
      </c>
      <c r="C175" s="186">
        <v>0.13</v>
      </c>
      <c r="D175" s="189">
        <f t="shared" si="39"/>
        <v>7.0000000000000007E-2</v>
      </c>
      <c r="E175" s="186">
        <v>0.2</v>
      </c>
      <c r="F175" s="186">
        <v>0.13</v>
      </c>
      <c r="G175" s="189">
        <f t="shared" si="40"/>
        <v>7.0000000000000007E-2</v>
      </c>
      <c r="H175" s="186">
        <v>0.09</v>
      </c>
      <c r="I175" s="186">
        <v>0.13</v>
      </c>
      <c r="J175" s="189">
        <f t="shared" si="41"/>
        <v>-4.0000000000000008E-2</v>
      </c>
      <c r="K175" s="186">
        <v>0.05</v>
      </c>
      <c r="L175" s="186">
        <v>0.13</v>
      </c>
      <c r="M175" s="189">
        <f t="shared" si="42"/>
        <v>-0.08</v>
      </c>
      <c r="N175" s="186">
        <v>0.03</v>
      </c>
      <c r="O175" s="186">
        <v>0.13</v>
      </c>
      <c r="P175" s="189">
        <f t="shared" si="50"/>
        <v>-0.1</v>
      </c>
      <c r="Q175" s="186">
        <v>0.04</v>
      </c>
      <c r="R175" s="186">
        <v>0.13</v>
      </c>
      <c r="S175" s="189">
        <f t="shared" si="43"/>
        <v>-0.09</v>
      </c>
      <c r="T175" s="186">
        <v>0.11</v>
      </c>
      <c r="U175" s="186">
        <v>0.13</v>
      </c>
      <c r="V175" s="189">
        <f t="shared" si="44"/>
        <v>-2.0000000000000004E-2</v>
      </c>
      <c r="W175" s="186">
        <v>0.28000000000000003</v>
      </c>
      <c r="X175" s="186">
        <v>0.13</v>
      </c>
      <c r="Y175" s="189">
        <f t="shared" si="45"/>
        <v>0.15000000000000002</v>
      </c>
      <c r="Z175" s="186">
        <v>0.28999999999999998</v>
      </c>
      <c r="AA175" s="186">
        <v>0.13</v>
      </c>
      <c r="AB175" s="189">
        <f t="shared" si="46"/>
        <v>0.15999999999999998</v>
      </c>
      <c r="AC175" s="186">
        <v>0.3</v>
      </c>
      <c r="AD175" s="186">
        <v>0.13</v>
      </c>
      <c r="AE175" s="189">
        <f t="shared" si="47"/>
        <v>0.16999999999999998</v>
      </c>
      <c r="AF175" s="5">
        <f t="shared" si="51"/>
        <v>2.8999999999999998E-2</v>
      </c>
      <c r="AG175" s="96">
        <v>587.57999999999993</v>
      </c>
      <c r="AH175" s="186">
        <f t="shared" si="48"/>
        <v>2.1084912363298663E-2</v>
      </c>
      <c r="AI175" s="134">
        <f t="shared" si="49"/>
        <v>6.1146245853566116E-4</v>
      </c>
      <c r="AJ175">
        <v>865.49</v>
      </c>
      <c r="AK175" s="96">
        <v>0.68</v>
      </c>
      <c r="AL175" s="96">
        <v>16.420000000000002</v>
      </c>
    </row>
    <row r="176" spans="1:39">
      <c r="A176" t="s">
        <v>3581</v>
      </c>
      <c r="B176" s="186">
        <v>-7.0000000000000007E-2</v>
      </c>
      <c r="C176" s="186">
        <v>0.13</v>
      </c>
      <c r="D176" s="189">
        <f t="shared" si="39"/>
        <v>-0.2</v>
      </c>
      <c r="E176" s="186">
        <v>-0.11</v>
      </c>
      <c r="F176" s="186">
        <v>0.13</v>
      </c>
      <c r="G176" s="189">
        <f t="shared" si="40"/>
        <v>-0.24</v>
      </c>
      <c r="H176" s="186">
        <v>-0.09</v>
      </c>
      <c r="I176" s="186">
        <v>0.13</v>
      </c>
      <c r="J176" s="189">
        <f t="shared" si="41"/>
        <v>-0.22</v>
      </c>
      <c r="K176" s="186">
        <v>-0.08</v>
      </c>
      <c r="L176" s="186">
        <v>0.13</v>
      </c>
      <c r="M176" s="189">
        <f t="shared" si="42"/>
        <v>-0.21000000000000002</v>
      </c>
      <c r="N176" s="186">
        <v>-0.05</v>
      </c>
      <c r="O176" s="186">
        <v>0.13</v>
      </c>
      <c r="P176" s="189">
        <f t="shared" si="50"/>
        <v>-0.18</v>
      </c>
      <c r="Q176" s="186">
        <v>-0.16</v>
      </c>
      <c r="R176" s="186">
        <v>0.13</v>
      </c>
      <c r="S176" s="189">
        <f t="shared" si="43"/>
        <v>-0.29000000000000004</v>
      </c>
      <c r="T176" s="186">
        <v>0.05</v>
      </c>
      <c r="U176" s="186">
        <v>0.13</v>
      </c>
      <c r="V176" s="189">
        <f t="shared" si="44"/>
        <v>-0.08</v>
      </c>
      <c r="W176" s="186">
        <v>0.01</v>
      </c>
      <c r="X176" s="186">
        <v>0.13</v>
      </c>
      <c r="Y176" s="189">
        <f t="shared" si="45"/>
        <v>-0.12000000000000001</v>
      </c>
      <c r="Z176" s="186">
        <v>-0.01</v>
      </c>
      <c r="AA176" s="186">
        <v>0.13</v>
      </c>
      <c r="AB176" s="189">
        <f t="shared" si="46"/>
        <v>-0.14000000000000001</v>
      </c>
      <c r="AC176" s="186">
        <v>0.09</v>
      </c>
      <c r="AD176" s="186">
        <v>0.13</v>
      </c>
      <c r="AE176" s="189">
        <f t="shared" si="47"/>
        <v>-4.0000000000000008E-2</v>
      </c>
      <c r="AF176" s="5">
        <f t="shared" si="51"/>
        <v>-0.17200000000000001</v>
      </c>
      <c r="AG176" s="96">
        <v>782.15000000000009</v>
      </c>
      <c r="AH176" s="186">
        <f t="shared" si="48"/>
        <v>2.8066925703655762E-2</v>
      </c>
      <c r="AI176" s="134">
        <f t="shared" si="49"/>
        <v>-4.8275112210287912E-3</v>
      </c>
      <c r="AJ176">
        <v>891.26</v>
      </c>
      <c r="AK176" s="96">
        <v>0.93</v>
      </c>
      <c r="AL176" s="96">
        <v>-4.57</v>
      </c>
    </row>
    <row r="177" spans="1:38">
      <c r="A177" t="s">
        <v>3582</v>
      </c>
      <c r="B177" s="186">
        <v>0.06</v>
      </c>
      <c r="C177" s="186">
        <v>0.13</v>
      </c>
      <c r="D177" s="189">
        <f t="shared" si="39"/>
        <v>-7.0000000000000007E-2</v>
      </c>
      <c r="E177" s="186">
        <v>-0.09</v>
      </c>
      <c r="F177" s="186">
        <v>0.13</v>
      </c>
      <c r="G177" s="189">
        <f t="shared" si="40"/>
        <v>-0.22</v>
      </c>
      <c r="H177" s="186">
        <v>-0.32</v>
      </c>
      <c r="I177" s="186">
        <v>0.13</v>
      </c>
      <c r="J177" s="189">
        <f t="shared" si="41"/>
        <v>-0.45</v>
      </c>
      <c r="K177" s="186">
        <v>-0.3</v>
      </c>
      <c r="L177" s="186">
        <v>0.13</v>
      </c>
      <c r="M177" s="189">
        <f t="shared" si="42"/>
        <v>-0.43</v>
      </c>
      <c r="N177" s="186">
        <v>-0.28000000000000003</v>
      </c>
      <c r="O177" s="186">
        <v>0.13</v>
      </c>
      <c r="P177" s="189">
        <f t="shared" si="50"/>
        <v>-0.41000000000000003</v>
      </c>
      <c r="Q177" s="186">
        <v>0.19</v>
      </c>
      <c r="R177" s="186">
        <v>0.13</v>
      </c>
      <c r="S177" s="189">
        <f t="shared" si="43"/>
        <v>0.06</v>
      </c>
      <c r="T177" s="186">
        <v>0.36</v>
      </c>
      <c r="U177" s="186">
        <v>0.13</v>
      </c>
      <c r="V177" s="189">
        <f t="shared" si="44"/>
        <v>0.22999999999999998</v>
      </c>
      <c r="W177" s="186">
        <v>0.32</v>
      </c>
      <c r="X177" s="186">
        <v>0.13</v>
      </c>
      <c r="Y177" s="189">
        <f t="shared" si="45"/>
        <v>0.19</v>
      </c>
      <c r="Z177" s="186">
        <v>0.19</v>
      </c>
      <c r="AA177" s="186">
        <v>0.13</v>
      </c>
      <c r="AB177" s="189">
        <f t="shared" si="46"/>
        <v>0.06</v>
      </c>
      <c r="AC177" s="186">
        <v>0.12</v>
      </c>
      <c r="AD177" s="186">
        <v>0.13</v>
      </c>
      <c r="AE177" s="189">
        <f t="shared" si="47"/>
        <v>-1.0000000000000009E-2</v>
      </c>
      <c r="AF177" s="5">
        <f t="shared" si="51"/>
        <v>-0.10500000000000001</v>
      </c>
      <c r="AG177" s="96">
        <v>468.13</v>
      </c>
      <c r="AH177" s="186">
        <f t="shared" si="48"/>
        <v>1.6798529603851399E-2</v>
      </c>
      <c r="AI177" s="134">
        <f t="shared" si="49"/>
        <v>-1.763845608404397E-3</v>
      </c>
      <c r="AJ177">
        <v>608.97</v>
      </c>
      <c r="AK177" s="96">
        <v>0</v>
      </c>
      <c r="AL177" s="96">
        <v>10.27</v>
      </c>
    </row>
    <row r="178" spans="1:38">
      <c r="A178" t="s">
        <v>3583</v>
      </c>
      <c r="B178" s="186">
        <v>0.09</v>
      </c>
      <c r="C178" s="186">
        <v>0.13</v>
      </c>
      <c r="D178" s="189">
        <f t="shared" si="39"/>
        <v>-4.0000000000000008E-2</v>
      </c>
      <c r="E178" s="186">
        <v>0.11</v>
      </c>
      <c r="F178" s="186">
        <v>0.13</v>
      </c>
      <c r="G178" s="189">
        <f t="shared" si="40"/>
        <v>-2.0000000000000004E-2</v>
      </c>
      <c r="H178" s="186">
        <v>0.09</v>
      </c>
      <c r="I178" s="186">
        <v>0.13</v>
      </c>
      <c r="J178" s="189">
        <f t="shared" si="41"/>
        <v>-4.0000000000000008E-2</v>
      </c>
      <c r="K178" s="186">
        <v>0.11</v>
      </c>
      <c r="L178" s="186">
        <v>0.13</v>
      </c>
      <c r="M178" s="189">
        <f t="shared" si="42"/>
        <v>-2.0000000000000004E-2</v>
      </c>
      <c r="N178" s="186">
        <v>0.11</v>
      </c>
      <c r="O178" s="186">
        <v>0.13</v>
      </c>
      <c r="P178" s="189">
        <f t="shared" si="50"/>
        <v>-2.0000000000000004E-2</v>
      </c>
      <c r="Q178" s="186">
        <v>0.15</v>
      </c>
      <c r="R178" s="186">
        <v>0.13</v>
      </c>
      <c r="S178" s="189">
        <f t="shared" si="43"/>
        <v>1.999999999999999E-2</v>
      </c>
      <c r="T178" s="186">
        <v>0.13</v>
      </c>
      <c r="U178" s="186">
        <v>0.13</v>
      </c>
      <c r="V178" s="189">
        <f t="shared" si="44"/>
        <v>0</v>
      </c>
      <c r="W178" s="186">
        <v>0.16</v>
      </c>
      <c r="X178" s="186">
        <v>0.13</v>
      </c>
      <c r="Y178" s="189">
        <f t="shared" si="45"/>
        <v>0.03</v>
      </c>
      <c r="Z178" s="186">
        <v>0.17</v>
      </c>
      <c r="AA178" s="186">
        <v>0.13</v>
      </c>
      <c r="AB178" s="189">
        <f t="shared" si="46"/>
        <v>4.0000000000000008E-2</v>
      </c>
      <c r="AC178" s="186">
        <v>0.2</v>
      </c>
      <c r="AD178" s="186">
        <v>0.13</v>
      </c>
      <c r="AE178" s="189">
        <f t="shared" si="47"/>
        <v>7.0000000000000007E-2</v>
      </c>
      <c r="AF178" s="5">
        <f t="shared" si="51"/>
        <v>1.9999999999999992E-3</v>
      </c>
      <c r="AG178" s="96">
        <v>189.04</v>
      </c>
      <c r="AH178" s="186">
        <f t="shared" si="48"/>
        <v>6.7835730167091794E-3</v>
      </c>
      <c r="AI178" s="134">
        <f t="shared" si="49"/>
        <v>1.3567146033418353E-5</v>
      </c>
      <c r="AJ178">
        <v>259.35000000000002</v>
      </c>
      <c r="AK178" s="96">
        <v>0.84</v>
      </c>
      <c r="AL178" s="96">
        <v>16.66</v>
      </c>
    </row>
    <row r="179" spans="1:38">
      <c r="A179" t="s">
        <v>3584</v>
      </c>
      <c r="B179" s="186" t="s">
        <v>13</v>
      </c>
      <c r="C179" s="186">
        <v>0.13</v>
      </c>
      <c r="D179" s="189" t="s">
        <v>13</v>
      </c>
      <c r="E179" s="186" t="s">
        <v>13</v>
      </c>
      <c r="F179" s="186">
        <v>0.13</v>
      </c>
      <c r="G179" s="189" t="s">
        <v>13</v>
      </c>
      <c r="H179" s="186" t="s">
        <v>13</v>
      </c>
      <c r="I179" s="186">
        <v>0.13</v>
      </c>
      <c r="J179" s="189" t="s">
        <v>13</v>
      </c>
      <c r="K179" s="186" t="s">
        <v>13</v>
      </c>
      <c r="L179" s="186">
        <v>0.13</v>
      </c>
      <c r="M179" s="189" t="s">
        <v>13</v>
      </c>
      <c r="N179" s="186" t="s">
        <v>13</v>
      </c>
      <c r="O179" s="186">
        <v>0.13</v>
      </c>
      <c r="P179" s="189" t="s">
        <v>13</v>
      </c>
      <c r="Q179" s="186" t="s">
        <v>13</v>
      </c>
      <c r="R179" s="186">
        <v>0.13</v>
      </c>
      <c r="S179" s="189" t="s">
        <v>13</v>
      </c>
      <c r="T179" s="186">
        <v>0.16</v>
      </c>
      <c r="U179" s="186">
        <v>0.13</v>
      </c>
      <c r="V179" s="189">
        <f t="shared" si="44"/>
        <v>0.03</v>
      </c>
      <c r="W179" s="186">
        <v>0.16</v>
      </c>
      <c r="X179" s="186">
        <v>0.13</v>
      </c>
      <c r="Y179" s="189">
        <f t="shared" si="45"/>
        <v>0.03</v>
      </c>
      <c r="Z179" s="186">
        <v>0.17</v>
      </c>
      <c r="AA179" s="186">
        <v>0.13</v>
      </c>
      <c r="AB179" s="189">
        <f t="shared" si="46"/>
        <v>4.0000000000000008E-2</v>
      </c>
      <c r="AC179" s="186">
        <v>0.23</v>
      </c>
      <c r="AD179" s="186">
        <v>0.13</v>
      </c>
      <c r="AE179" s="189">
        <f t="shared" si="47"/>
        <v>0.1</v>
      </c>
      <c r="AF179" s="5">
        <f t="shared" si="51"/>
        <v>0.05</v>
      </c>
      <c r="AG179" s="96">
        <v>220.98</v>
      </c>
      <c r="AH179" s="186">
        <f t="shared" si="48"/>
        <v>7.9297183941620525E-3</v>
      </c>
      <c r="AI179" s="134">
        <f t="shared" si="49"/>
        <v>3.9648591970810267E-4</v>
      </c>
      <c r="AJ179">
        <v>311.74</v>
      </c>
      <c r="AK179" s="96">
        <v>0.45</v>
      </c>
      <c r="AL179" s="96" t="s">
        <v>13</v>
      </c>
    </row>
    <row r="180" spans="1:38">
      <c r="A180" t="s">
        <v>3585</v>
      </c>
      <c r="B180" s="186">
        <v>0.12</v>
      </c>
      <c r="C180" s="186">
        <v>0.13</v>
      </c>
      <c r="D180" s="189">
        <f t="shared" si="39"/>
        <v>-1.0000000000000009E-2</v>
      </c>
      <c r="E180" s="186">
        <v>0.11</v>
      </c>
      <c r="F180" s="186">
        <v>0.13</v>
      </c>
      <c r="G180" s="189">
        <f t="shared" si="40"/>
        <v>-2.0000000000000004E-2</v>
      </c>
      <c r="H180" s="186">
        <v>0.11</v>
      </c>
      <c r="I180" s="186">
        <v>0.13</v>
      </c>
      <c r="J180" s="189">
        <f t="shared" si="41"/>
        <v>-2.0000000000000004E-2</v>
      </c>
      <c r="K180" s="186">
        <v>0.11</v>
      </c>
      <c r="L180" s="186">
        <v>0.13</v>
      </c>
      <c r="M180" s="189">
        <f t="shared" si="42"/>
        <v>-2.0000000000000004E-2</v>
      </c>
      <c r="N180" s="186">
        <v>0.11</v>
      </c>
      <c r="O180" s="186">
        <v>0.13</v>
      </c>
      <c r="P180" s="189">
        <f t="shared" si="50"/>
        <v>-2.0000000000000004E-2</v>
      </c>
      <c r="Q180" s="186">
        <v>0.09</v>
      </c>
      <c r="R180" s="186">
        <v>0.13</v>
      </c>
      <c r="S180" s="189">
        <f t="shared" si="43"/>
        <v>-4.0000000000000008E-2</v>
      </c>
      <c r="T180" s="186">
        <v>0.09</v>
      </c>
      <c r="U180" s="186">
        <v>0.13</v>
      </c>
      <c r="V180" s="189">
        <f t="shared" si="44"/>
        <v>-4.0000000000000008E-2</v>
      </c>
      <c r="W180" s="186">
        <v>0.06</v>
      </c>
      <c r="X180" s="186">
        <v>0.13</v>
      </c>
      <c r="Y180" s="189">
        <f t="shared" si="45"/>
        <v>-7.0000000000000007E-2</v>
      </c>
      <c r="Z180" s="186">
        <v>0.06</v>
      </c>
      <c r="AA180" s="186">
        <v>0.13</v>
      </c>
      <c r="AB180" s="189">
        <f t="shared" si="46"/>
        <v>-7.0000000000000007E-2</v>
      </c>
      <c r="AC180" s="186">
        <v>7.0000000000000007E-2</v>
      </c>
      <c r="AD180" s="186">
        <v>0.13</v>
      </c>
      <c r="AE180" s="189">
        <f t="shared" si="47"/>
        <v>-0.06</v>
      </c>
      <c r="AF180" s="5">
        <f t="shared" si="51"/>
        <v>-3.7000000000000005E-2</v>
      </c>
      <c r="AG180" s="96">
        <v>91.63</v>
      </c>
      <c r="AH180" s="186">
        <f t="shared" si="48"/>
        <v>3.288080805761014E-3</v>
      </c>
      <c r="AI180" s="134">
        <f t="shared" si="49"/>
        <v>-1.2165898981315754E-4</v>
      </c>
      <c r="AJ180">
        <v>124.94</v>
      </c>
      <c r="AK180" s="96">
        <v>0</v>
      </c>
      <c r="AL180" s="96">
        <v>13.49</v>
      </c>
    </row>
    <row r="181" spans="1:38">
      <c r="A181" t="s">
        <v>3586</v>
      </c>
      <c r="B181" s="186" t="s">
        <v>13</v>
      </c>
      <c r="C181" s="186">
        <v>0.13</v>
      </c>
      <c r="D181" s="189" t="s">
        <v>13</v>
      </c>
      <c r="E181" s="186" t="s">
        <v>13</v>
      </c>
      <c r="F181" s="186">
        <v>0.13</v>
      </c>
      <c r="G181" s="189" t="s">
        <v>13</v>
      </c>
      <c r="H181" s="186" t="s">
        <v>13</v>
      </c>
      <c r="I181" s="186">
        <v>0.13</v>
      </c>
      <c r="J181" s="189" t="s">
        <v>13</v>
      </c>
      <c r="K181" s="186" t="s">
        <v>13</v>
      </c>
      <c r="L181" s="186">
        <v>0.13</v>
      </c>
      <c r="M181" s="189" t="s">
        <v>13</v>
      </c>
      <c r="N181" s="186" t="s">
        <v>13</v>
      </c>
      <c r="O181" s="186">
        <v>0.13</v>
      </c>
      <c r="P181" s="189" t="s">
        <v>13</v>
      </c>
      <c r="Q181" s="186" t="s">
        <v>13</v>
      </c>
      <c r="R181" s="186">
        <v>0.13</v>
      </c>
      <c r="S181" s="189" t="s">
        <v>13</v>
      </c>
      <c r="T181" s="186">
        <v>0.18</v>
      </c>
      <c r="U181" s="186">
        <v>0.13</v>
      </c>
      <c r="V181" s="189">
        <f t="shared" si="44"/>
        <v>4.9999999999999989E-2</v>
      </c>
      <c r="W181" s="186">
        <v>0.15</v>
      </c>
      <c r="X181" s="186">
        <v>0.13</v>
      </c>
      <c r="Y181" s="189">
        <f t="shared" si="45"/>
        <v>1.999999999999999E-2</v>
      </c>
      <c r="Z181" s="186">
        <v>0.14000000000000001</v>
      </c>
      <c r="AA181" s="186">
        <v>0.13</v>
      </c>
      <c r="AB181" s="189">
        <f t="shared" si="46"/>
        <v>1.0000000000000009E-2</v>
      </c>
      <c r="AC181" s="186">
        <v>0.1</v>
      </c>
      <c r="AD181" s="186">
        <v>0.13</v>
      </c>
      <c r="AE181" s="189">
        <f t="shared" si="47"/>
        <v>-0.03</v>
      </c>
      <c r="AF181" s="5">
        <f t="shared" si="51"/>
        <v>1.2499999999999997E-2</v>
      </c>
      <c r="AG181" s="96">
        <v>328.47999999999996</v>
      </c>
      <c r="AH181" s="186">
        <f t="shared" si="48"/>
        <v>1.1787283456033807E-2</v>
      </c>
      <c r="AI181" s="134">
        <f t="shared" si="49"/>
        <v>1.4734104320042257E-4</v>
      </c>
      <c r="AJ181">
        <v>501.92</v>
      </c>
      <c r="AK181" s="96">
        <v>0.22</v>
      </c>
      <c r="AL181" s="96" t="s">
        <v>13</v>
      </c>
    </row>
    <row r="182" spans="1:38">
      <c r="A182" t="s">
        <v>3587</v>
      </c>
      <c r="B182" s="186">
        <v>0.13</v>
      </c>
      <c r="C182" s="186">
        <v>0.13</v>
      </c>
      <c r="D182" s="189">
        <f t="shared" si="39"/>
        <v>0</v>
      </c>
      <c r="E182" s="186">
        <v>0.09</v>
      </c>
      <c r="F182" s="186">
        <v>0.13</v>
      </c>
      <c r="G182" s="189">
        <f t="shared" si="40"/>
        <v>-4.0000000000000008E-2</v>
      </c>
      <c r="H182" s="186">
        <v>0.09</v>
      </c>
      <c r="I182" s="186">
        <v>0.13</v>
      </c>
      <c r="J182" s="189">
        <f t="shared" si="41"/>
        <v>-4.0000000000000008E-2</v>
      </c>
      <c r="K182" s="186">
        <v>0.16</v>
      </c>
      <c r="L182" s="186">
        <v>0.13</v>
      </c>
      <c r="M182" s="189">
        <f t="shared" si="42"/>
        <v>0.03</v>
      </c>
      <c r="N182" s="186">
        <v>0.23</v>
      </c>
      <c r="O182" s="186">
        <v>0.13</v>
      </c>
      <c r="P182" s="189">
        <f t="shared" si="50"/>
        <v>0.1</v>
      </c>
      <c r="Q182" s="186">
        <v>0.14000000000000001</v>
      </c>
      <c r="R182" s="186">
        <v>0.13</v>
      </c>
      <c r="S182" s="189">
        <f t="shared" si="43"/>
        <v>1.0000000000000009E-2</v>
      </c>
      <c r="T182" s="186">
        <v>0.12</v>
      </c>
      <c r="U182" s="186">
        <v>0.13</v>
      </c>
      <c r="V182" s="189">
        <f t="shared" si="44"/>
        <v>-1.0000000000000009E-2</v>
      </c>
      <c r="W182" s="186">
        <v>0.33</v>
      </c>
      <c r="X182" s="186">
        <v>0.13</v>
      </c>
      <c r="Y182" s="189">
        <f t="shared" si="45"/>
        <v>0.2</v>
      </c>
      <c r="Z182" s="186">
        <v>0.28999999999999998</v>
      </c>
      <c r="AA182" s="186">
        <v>0.13</v>
      </c>
      <c r="AB182" s="189">
        <f t="shared" si="46"/>
        <v>0.15999999999999998</v>
      </c>
      <c r="AC182" s="186">
        <v>0.35</v>
      </c>
      <c r="AD182" s="186">
        <v>0.13</v>
      </c>
      <c r="AE182" s="189">
        <f t="shared" si="47"/>
        <v>0.21999999999999997</v>
      </c>
      <c r="AF182" s="5">
        <f t="shared" si="51"/>
        <v>6.2999999999999987E-2</v>
      </c>
      <c r="AG182" s="96">
        <v>245.58999999999997</v>
      </c>
      <c r="AH182" s="186">
        <f t="shared" si="48"/>
        <v>8.812831660884507E-3</v>
      </c>
      <c r="AI182" s="134">
        <f t="shared" si="49"/>
        <v>5.552083946357238E-4</v>
      </c>
      <c r="AJ182">
        <v>361.45</v>
      </c>
      <c r="AK182" s="96">
        <v>0.18</v>
      </c>
      <c r="AL182" s="96">
        <v>10.86</v>
      </c>
    </row>
    <row r="183" spans="1:38">
      <c r="A183" t="s">
        <v>3588</v>
      </c>
      <c r="B183" s="186" t="s">
        <v>13</v>
      </c>
      <c r="C183" s="186">
        <v>0.13</v>
      </c>
      <c r="D183" s="189" t="s">
        <v>13</v>
      </c>
      <c r="E183" s="186" t="s">
        <v>13</v>
      </c>
      <c r="F183" s="186">
        <v>0.13</v>
      </c>
      <c r="G183" s="189" t="s">
        <v>13</v>
      </c>
      <c r="H183" s="186" t="s">
        <v>13</v>
      </c>
      <c r="I183" s="186">
        <v>0.13</v>
      </c>
      <c r="J183" s="189" t="s">
        <v>13</v>
      </c>
      <c r="K183" s="186" t="s">
        <v>13</v>
      </c>
      <c r="L183" s="186">
        <v>0.13</v>
      </c>
      <c r="M183" s="189" t="s">
        <v>13</v>
      </c>
      <c r="N183" s="186" t="s">
        <v>13</v>
      </c>
      <c r="O183" s="186">
        <v>0.13</v>
      </c>
      <c r="P183" s="189" t="s">
        <v>13</v>
      </c>
      <c r="Q183" s="186">
        <v>0.06</v>
      </c>
      <c r="R183" s="186">
        <v>0.13</v>
      </c>
      <c r="S183" s="189">
        <f t="shared" si="43"/>
        <v>-7.0000000000000007E-2</v>
      </c>
      <c r="T183" s="186">
        <v>0.05</v>
      </c>
      <c r="U183" s="186">
        <v>0.13</v>
      </c>
      <c r="V183" s="189">
        <f t="shared" si="44"/>
        <v>-0.08</v>
      </c>
      <c r="W183" s="186">
        <v>0.04</v>
      </c>
      <c r="X183" s="186">
        <v>0.13</v>
      </c>
      <c r="Y183" s="189">
        <f t="shared" si="45"/>
        <v>-0.09</v>
      </c>
      <c r="Z183" s="186">
        <v>7.0000000000000007E-2</v>
      </c>
      <c r="AA183" s="186">
        <v>0.13</v>
      </c>
      <c r="AB183" s="189">
        <f t="shared" si="46"/>
        <v>-0.06</v>
      </c>
      <c r="AC183" s="186">
        <v>0.04</v>
      </c>
      <c r="AD183" s="186">
        <v>0.13</v>
      </c>
      <c r="AE183" s="189">
        <f t="shared" si="47"/>
        <v>-0.09</v>
      </c>
      <c r="AF183" s="5">
        <f t="shared" si="51"/>
        <v>-7.8E-2</v>
      </c>
      <c r="AG183" s="96">
        <v>408.48999999999995</v>
      </c>
      <c r="AH183" s="186">
        <f t="shared" si="48"/>
        <v>1.4658388391851103E-2</v>
      </c>
      <c r="AI183" s="134">
        <f t="shared" si="49"/>
        <v>-1.143354294564386E-3</v>
      </c>
      <c r="AJ183">
        <v>469.69</v>
      </c>
      <c r="AK183" s="96">
        <v>0.13</v>
      </c>
      <c r="AL183" s="96" t="s">
        <v>13</v>
      </c>
    </row>
    <row r="184" spans="1:38">
      <c r="A184" t="s">
        <v>3589</v>
      </c>
      <c r="B184" s="186">
        <v>-0.2382</v>
      </c>
      <c r="C184" s="186">
        <v>0.13</v>
      </c>
      <c r="D184" s="189">
        <f t="shared" si="39"/>
        <v>-0.36819999999999997</v>
      </c>
      <c r="E184" s="186">
        <v>-0.40289999999999998</v>
      </c>
      <c r="F184" s="186">
        <v>0.13</v>
      </c>
      <c r="G184" s="189">
        <f t="shared" si="40"/>
        <v>-0.53289999999999993</v>
      </c>
      <c r="H184" s="186">
        <v>-0.98729999999999996</v>
      </c>
      <c r="I184" s="186">
        <v>0.13</v>
      </c>
      <c r="J184" s="189">
        <f t="shared" si="41"/>
        <v>-1.1173</v>
      </c>
      <c r="K184" s="186" t="s">
        <v>13</v>
      </c>
      <c r="L184" s="186">
        <v>0.13</v>
      </c>
      <c r="M184" s="189" t="s">
        <v>13</v>
      </c>
      <c r="N184" s="186" t="s">
        <v>13</v>
      </c>
      <c r="O184" s="186">
        <v>0.13</v>
      </c>
      <c r="P184" s="189" t="s">
        <v>13</v>
      </c>
      <c r="Q184" s="186" t="s">
        <v>13</v>
      </c>
      <c r="R184" s="186">
        <v>0.13</v>
      </c>
      <c r="S184" s="189" t="s">
        <v>13</v>
      </c>
      <c r="T184" s="186" t="s">
        <v>13</v>
      </c>
      <c r="U184" s="186">
        <v>0.13</v>
      </c>
      <c r="V184" s="189" t="s">
        <v>13</v>
      </c>
      <c r="W184" s="186" t="s">
        <v>13</v>
      </c>
      <c r="X184" s="186">
        <v>0.13</v>
      </c>
      <c r="Y184" s="189" t="s">
        <v>13</v>
      </c>
      <c r="Z184" s="186" t="s">
        <v>13</v>
      </c>
      <c r="AA184" s="186">
        <v>0.13</v>
      </c>
      <c r="AB184" s="189" t="s">
        <v>13</v>
      </c>
      <c r="AC184" s="186">
        <v>0.43080000000000002</v>
      </c>
      <c r="AD184" s="186">
        <v>0.13</v>
      </c>
      <c r="AE184" s="189">
        <f t="shared" si="47"/>
        <v>0.30080000000000001</v>
      </c>
      <c r="AF184" s="5">
        <f t="shared" si="51"/>
        <v>-0.42939999999999995</v>
      </c>
      <c r="AG184" s="96">
        <v>42.69</v>
      </c>
      <c r="AH184" s="186">
        <f t="shared" si="48"/>
        <v>1.5319018836400489E-3</v>
      </c>
      <c r="AI184" s="134">
        <f t="shared" si="49"/>
        <v>-6.5779866883503696E-4</v>
      </c>
      <c r="AJ184">
        <v>52.94</v>
      </c>
      <c r="AK184" s="96" t="s">
        <v>13</v>
      </c>
      <c r="AL184" s="96">
        <v>33.54</v>
      </c>
    </row>
    <row r="185" spans="1:38">
      <c r="A185" t="s">
        <v>3590</v>
      </c>
      <c r="B185" s="186">
        <v>0.26</v>
      </c>
      <c r="C185" s="186">
        <v>0.13</v>
      </c>
      <c r="D185" s="189">
        <f t="shared" si="39"/>
        <v>0.13</v>
      </c>
      <c r="E185" s="186">
        <v>0.24</v>
      </c>
      <c r="F185" s="186">
        <v>0.13</v>
      </c>
      <c r="G185" s="189">
        <f t="shared" si="40"/>
        <v>0.10999999999999999</v>
      </c>
      <c r="H185" s="186">
        <v>0.19</v>
      </c>
      <c r="I185" s="186">
        <v>0.13</v>
      </c>
      <c r="J185" s="189">
        <f t="shared" si="41"/>
        <v>0.06</v>
      </c>
      <c r="K185" s="186">
        <v>0.27</v>
      </c>
      <c r="L185" s="186">
        <v>0.13</v>
      </c>
      <c r="M185" s="189">
        <f t="shared" si="42"/>
        <v>0.14000000000000001</v>
      </c>
      <c r="N185" s="186">
        <v>0.21</v>
      </c>
      <c r="O185" s="186">
        <v>0.13</v>
      </c>
      <c r="P185" s="189">
        <f t="shared" si="50"/>
        <v>7.9999999999999988E-2</v>
      </c>
      <c r="Q185" s="186">
        <v>0.13</v>
      </c>
      <c r="R185" s="186">
        <v>0.13</v>
      </c>
      <c r="S185" s="189">
        <f t="shared" si="43"/>
        <v>0</v>
      </c>
      <c r="T185" s="186">
        <v>0.2</v>
      </c>
      <c r="U185" s="186">
        <v>0.13</v>
      </c>
      <c r="V185" s="189">
        <f t="shared" si="44"/>
        <v>7.0000000000000007E-2</v>
      </c>
      <c r="W185" s="186">
        <v>0.1</v>
      </c>
      <c r="X185" s="186">
        <v>0.13</v>
      </c>
      <c r="Y185" s="189">
        <f t="shared" si="45"/>
        <v>-0.03</v>
      </c>
      <c r="Z185" s="186">
        <v>0.12</v>
      </c>
      <c r="AA185" s="186">
        <v>0.13</v>
      </c>
      <c r="AB185" s="189">
        <f t="shared" si="46"/>
        <v>-1.0000000000000009E-2</v>
      </c>
      <c r="AC185" s="186">
        <v>0.24</v>
      </c>
      <c r="AD185" s="186">
        <v>0.13</v>
      </c>
      <c r="AE185" s="189">
        <f t="shared" si="47"/>
        <v>0.10999999999999999</v>
      </c>
      <c r="AF185" s="5">
        <f t="shared" si="51"/>
        <v>6.6000000000000003E-2</v>
      </c>
      <c r="AG185" s="96">
        <v>159.35</v>
      </c>
      <c r="AH185" s="186">
        <f t="shared" si="48"/>
        <v>5.7181673731094354E-3</v>
      </c>
      <c r="AI185" s="134">
        <f t="shared" si="49"/>
        <v>3.7739904662522278E-4</v>
      </c>
      <c r="AJ185">
        <v>199.19</v>
      </c>
      <c r="AK185" s="96">
        <v>0.28999999999999998</v>
      </c>
      <c r="AL185" s="96" t="s">
        <v>13</v>
      </c>
    </row>
    <row r="186" spans="1:38">
      <c r="A186" t="s">
        <v>3591</v>
      </c>
      <c r="B186" s="186">
        <v>0.05</v>
      </c>
      <c r="C186" s="186">
        <v>0.13</v>
      </c>
      <c r="D186" s="189">
        <f t="shared" si="39"/>
        <v>-0.08</v>
      </c>
      <c r="E186" s="186">
        <v>0.12</v>
      </c>
      <c r="F186" s="186">
        <v>0.13</v>
      </c>
      <c r="G186" s="189">
        <f t="shared" si="40"/>
        <v>-1.0000000000000009E-2</v>
      </c>
      <c r="H186" s="186">
        <v>0.16</v>
      </c>
      <c r="I186" s="186">
        <v>0.13</v>
      </c>
      <c r="J186" s="189">
        <f t="shared" si="41"/>
        <v>0.03</v>
      </c>
      <c r="K186" s="186">
        <v>0.22</v>
      </c>
      <c r="L186" s="186">
        <v>0.13</v>
      </c>
      <c r="M186" s="189">
        <f t="shared" si="42"/>
        <v>0.09</v>
      </c>
      <c r="N186" s="186">
        <v>0.21</v>
      </c>
      <c r="O186" s="186">
        <v>0.13</v>
      </c>
      <c r="P186" s="189">
        <f t="shared" si="50"/>
        <v>7.9999999999999988E-2</v>
      </c>
      <c r="Q186" s="186">
        <v>0.17</v>
      </c>
      <c r="R186" s="186">
        <v>0.13</v>
      </c>
      <c r="S186" s="189">
        <f t="shared" si="43"/>
        <v>4.0000000000000008E-2</v>
      </c>
      <c r="T186" s="186">
        <v>0.21</v>
      </c>
      <c r="U186" s="186">
        <v>0.13</v>
      </c>
      <c r="V186" s="189">
        <f t="shared" si="44"/>
        <v>7.9999999999999988E-2</v>
      </c>
      <c r="W186" s="186">
        <v>0.27</v>
      </c>
      <c r="X186" s="186">
        <v>0.13</v>
      </c>
      <c r="Y186" s="189">
        <f t="shared" si="45"/>
        <v>0.14000000000000001</v>
      </c>
      <c r="Z186" s="186">
        <v>0.27</v>
      </c>
      <c r="AA186" s="186">
        <v>0.13</v>
      </c>
      <c r="AB186" s="189">
        <f t="shared" si="46"/>
        <v>0.14000000000000001</v>
      </c>
      <c r="AC186" s="186">
        <v>0.24</v>
      </c>
      <c r="AD186" s="186">
        <v>0.13</v>
      </c>
      <c r="AE186" s="189">
        <f t="shared" si="47"/>
        <v>0.10999999999999999</v>
      </c>
      <c r="AF186" s="5">
        <f t="shared" si="51"/>
        <v>6.2E-2</v>
      </c>
      <c r="AG186" s="96">
        <v>326.60000000000002</v>
      </c>
      <c r="AH186" s="186">
        <f t="shared" si="48"/>
        <v>1.171982092285875E-2</v>
      </c>
      <c r="AI186" s="134">
        <f t="shared" si="49"/>
        <v>7.2662889721724245E-4</v>
      </c>
      <c r="AJ186">
        <v>406.64</v>
      </c>
      <c r="AK186" s="96">
        <v>0.24</v>
      </c>
      <c r="AL186" s="96">
        <v>18.059999999999999</v>
      </c>
    </row>
    <row r="187" spans="1:38">
      <c r="A187" t="s">
        <v>3592</v>
      </c>
      <c r="B187" s="186">
        <v>0.25</v>
      </c>
      <c r="C187" s="186">
        <v>0.13</v>
      </c>
      <c r="D187" s="189">
        <f t="shared" si="39"/>
        <v>0.12</v>
      </c>
      <c r="E187" s="186">
        <v>0.23</v>
      </c>
      <c r="F187" s="186">
        <v>0.13</v>
      </c>
      <c r="G187" s="189">
        <f t="shared" si="40"/>
        <v>0.1</v>
      </c>
      <c r="H187" s="186">
        <v>0.19</v>
      </c>
      <c r="I187" s="186">
        <v>0.13</v>
      </c>
      <c r="J187" s="189">
        <f t="shared" si="41"/>
        <v>0.06</v>
      </c>
      <c r="K187" s="186">
        <v>0.19</v>
      </c>
      <c r="L187" s="186">
        <v>0.13</v>
      </c>
      <c r="M187" s="189">
        <f t="shared" si="42"/>
        <v>0.06</v>
      </c>
      <c r="N187" s="186">
        <v>7.0000000000000007E-2</v>
      </c>
      <c r="O187" s="186">
        <v>0.13</v>
      </c>
      <c r="P187" s="189">
        <f t="shared" si="50"/>
        <v>-0.06</v>
      </c>
      <c r="Q187" s="186">
        <v>0.19</v>
      </c>
      <c r="R187" s="186">
        <v>0.13</v>
      </c>
      <c r="S187" s="189">
        <f t="shared" si="43"/>
        <v>0.06</v>
      </c>
      <c r="T187" s="186">
        <v>0.2</v>
      </c>
      <c r="U187" s="186">
        <v>0.13</v>
      </c>
      <c r="V187" s="189">
        <f t="shared" si="44"/>
        <v>7.0000000000000007E-2</v>
      </c>
      <c r="W187" s="186">
        <v>0.13</v>
      </c>
      <c r="X187" s="186">
        <v>0.13</v>
      </c>
      <c r="Y187" s="189">
        <f t="shared" si="45"/>
        <v>0</v>
      </c>
      <c r="Z187" s="186">
        <v>0.02</v>
      </c>
      <c r="AA187" s="186">
        <v>0.13</v>
      </c>
      <c r="AB187" s="189">
        <f t="shared" si="46"/>
        <v>-0.11</v>
      </c>
      <c r="AC187" s="186">
        <v>0.14000000000000001</v>
      </c>
      <c r="AD187" s="186">
        <v>0.13</v>
      </c>
      <c r="AE187" s="189">
        <f t="shared" si="47"/>
        <v>1.0000000000000009E-2</v>
      </c>
      <c r="AF187" s="5">
        <f t="shared" si="51"/>
        <v>3.1000000000000007E-2</v>
      </c>
      <c r="AG187" s="96">
        <v>193.72</v>
      </c>
      <c r="AH187" s="186">
        <f t="shared" si="48"/>
        <v>6.9515116631236893E-3</v>
      </c>
      <c r="AI187" s="134">
        <f t="shared" si="49"/>
        <v>2.1549686155683442E-4</v>
      </c>
      <c r="AJ187">
        <v>239.31</v>
      </c>
      <c r="AK187" s="96">
        <v>0.2</v>
      </c>
      <c r="AL187" s="96">
        <v>2.83</v>
      </c>
    </row>
    <row r="188" spans="1:38">
      <c r="A188" t="s">
        <v>3593</v>
      </c>
      <c r="B188" s="186">
        <v>0.11</v>
      </c>
      <c r="C188" s="186">
        <v>0.13</v>
      </c>
      <c r="D188" s="189">
        <f t="shared" si="39"/>
        <v>-2.0000000000000004E-2</v>
      </c>
      <c r="E188" s="186">
        <v>0.1</v>
      </c>
      <c r="F188" s="186">
        <v>0.13</v>
      </c>
      <c r="G188" s="189">
        <f t="shared" si="40"/>
        <v>-0.03</v>
      </c>
      <c r="H188" s="186">
        <v>0.13</v>
      </c>
      <c r="I188" s="186">
        <v>0.13</v>
      </c>
      <c r="J188" s="189">
        <f t="shared" si="41"/>
        <v>0</v>
      </c>
      <c r="K188" s="186">
        <v>0.19</v>
      </c>
      <c r="L188" s="186">
        <v>0.13</v>
      </c>
      <c r="M188" s="189">
        <f t="shared" si="42"/>
        <v>0.06</v>
      </c>
      <c r="N188" s="186">
        <v>0.17</v>
      </c>
      <c r="O188" s="186">
        <v>0.13</v>
      </c>
      <c r="P188" s="189">
        <f t="shared" si="50"/>
        <v>4.0000000000000008E-2</v>
      </c>
      <c r="Q188" s="186">
        <v>0.13</v>
      </c>
      <c r="R188" s="186">
        <v>0.13</v>
      </c>
      <c r="S188" s="189">
        <f t="shared" si="43"/>
        <v>0</v>
      </c>
      <c r="T188" s="186">
        <v>0.33</v>
      </c>
      <c r="U188" s="186">
        <v>0.13</v>
      </c>
      <c r="V188" s="189">
        <f t="shared" si="44"/>
        <v>0.2</v>
      </c>
      <c r="W188" s="186">
        <v>0.84</v>
      </c>
      <c r="X188" s="186">
        <v>0.13</v>
      </c>
      <c r="Y188" s="189">
        <f t="shared" si="45"/>
        <v>0.71</v>
      </c>
      <c r="Z188" s="186">
        <v>0.38</v>
      </c>
      <c r="AA188" s="186">
        <v>0.13</v>
      </c>
      <c r="AB188" s="189">
        <f t="shared" si="46"/>
        <v>0.25</v>
      </c>
      <c r="AC188" s="186">
        <v>0.02</v>
      </c>
      <c r="AD188" s="186">
        <v>0.13</v>
      </c>
      <c r="AE188" s="189">
        <f t="shared" si="47"/>
        <v>-0.11</v>
      </c>
      <c r="AF188" s="5">
        <f t="shared" si="51"/>
        <v>0.10999999999999999</v>
      </c>
      <c r="AG188" s="96">
        <v>1718.0100000000002</v>
      </c>
      <c r="AH188" s="186">
        <f t="shared" si="48"/>
        <v>6.1649631180895781E-2</v>
      </c>
      <c r="AI188" s="134">
        <f t="shared" si="49"/>
        <v>6.7814594298985353E-3</v>
      </c>
      <c r="AJ188">
        <v>2180.98</v>
      </c>
      <c r="AK188" s="96">
        <v>7.0000000000000007E-2</v>
      </c>
      <c r="AL188" s="96" t="s">
        <v>13</v>
      </c>
    </row>
    <row r="189" spans="1:38">
      <c r="A189" t="s">
        <v>3594</v>
      </c>
      <c r="B189" s="186">
        <v>0.09</v>
      </c>
      <c r="C189" s="186">
        <v>0.13</v>
      </c>
      <c r="D189" s="189">
        <f t="shared" si="39"/>
        <v>-4.0000000000000008E-2</v>
      </c>
      <c r="E189" s="186">
        <v>0.09</v>
      </c>
      <c r="F189" s="186">
        <v>0.13</v>
      </c>
      <c r="G189" s="189">
        <f t="shared" si="40"/>
        <v>-4.0000000000000008E-2</v>
      </c>
      <c r="H189" s="186">
        <v>7.0000000000000007E-2</v>
      </c>
      <c r="I189" s="186">
        <v>0.13</v>
      </c>
      <c r="J189" s="189">
        <f t="shared" si="41"/>
        <v>-0.06</v>
      </c>
      <c r="K189" s="186">
        <v>0.06</v>
      </c>
      <c r="L189" s="186">
        <v>0.13</v>
      </c>
      <c r="M189" s="189">
        <f t="shared" si="42"/>
        <v>-7.0000000000000007E-2</v>
      </c>
      <c r="N189" s="186">
        <v>0.05</v>
      </c>
      <c r="O189" s="186">
        <v>0.13</v>
      </c>
      <c r="P189" s="189">
        <f t="shared" si="50"/>
        <v>-0.08</v>
      </c>
      <c r="Q189" s="186">
        <v>0.03</v>
      </c>
      <c r="R189" s="186">
        <v>0.13</v>
      </c>
      <c r="S189" s="189">
        <f t="shared" si="43"/>
        <v>-0.1</v>
      </c>
      <c r="T189" s="186">
        <v>0.03</v>
      </c>
      <c r="U189" s="186">
        <v>0.13</v>
      </c>
      <c r="V189" s="189">
        <f t="shared" si="44"/>
        <v>-0.1</v>
      </c>
      <c r="W189" s="186">
        <v>-0.11</v>
      </c>
      <c r="X189" s="186">
        <v>0.13</v>
      </c>
      <c r="Y189" s="189">
        <f t="shared" si="45"/>
        <v>-0.24</v>
      </c>
      <c r="Z189" s="186">
        <v>-0.14000000000000001</v>
      </c>
      <c r="AA189" s="186">
        <v>0.13</v>
      </c>
      <c r="AB189" s="189">
        <f t="shared" si="46"/>
        <v>-0.27</v>
      </c>
      <c r="AC189" s="186">
        <v>0.03</v>
      </c>
      <c r="AD189" s="186">
        <v>0.13</v>
      </c>
      <c r="AE189" s="189">
        <f t="shared" si="47"/>
        <v>-0.1</v>
      </c>
      <c r="AF189" s="5">
        <f t="shared" si="51"/>
        <v>-0.11000000000000001</v>
      </c>
      <c r="AG189" s="96">
        <v>5100.8099999999995</v>
      </c>
      <c r="AH189" s="186">
        <f t="shared" si="48"/>
        <v>0.18303912970461461</v>
      </c>
      <c r="AI189" s="134">
        <f t="shared" si="49"/>
        <v>-2.0134304267507609E-2</v>
      </c>
      <c r="AJ189">
        <v>11229.24</v>
      </c>
      <c r="AK189" s="96" t="s">
        <v>13</v>
      </c>
      <c r="AL189" s="96">
        <v>-33.78</v>
      </c>
    </row>
    <row r="190" spans="1:38">
      <c r="A190" t="s">
        <v>3595</v>
      </c>
      <c r="B190" s="186" t="s">
        <v>13</v>
      </c>
      <c r="C190" s="186">
        <v>0.13</v>
      </c>
      <c r="D190" s="189" t="s">
        <v>13</v>
      </c>
      <c r="E190" s="186" t="s">
        <v>13</v>
      </c>
      <c r="F190" s="186">
        <v>0.13</v>
      </c>
      <c r="G190" s="189" t="s">
        <v>13</v>
      </c>
      <c r="H190" s="186" t="s">
        <v>13</v>
      </c>
      <c r="I190" s="186">
        <v>0.13</v>
      </c>
      <c r="J190" s="189" t="s">
        <v>13</v>
      </c>
      <c r="K190" s="186" t="s">
        <v>13</v>
      </c>
      <c r="L190" s="186">
        <v>0.13</v>
      </c>
      <c r="M190" s="189" t="s">
        <v>13</v>
      </c>
      <c r="N190" s="186">
        <v>0.25</v>
      </c>
      <c r="O190" s="186">
        <v>0.13</v>
      </c>
      <c r="P190" s="189">
        <f t="shared" si="50"/>
        <v>0.12</v>
      </c>
      <c r="Q190" s="186">
        <v>0.25</v>
      </c>
      <c r="R190" s="186">
        <v>0.13</v>
      </c>
      <c r="S190" s="189">
        <f t="shared" si="43"/>
        <v>0.12</v>
      </c>
      <c r="T190" s="186">
        <v>0.24</v>
      </c>
      <c r="U190" s="186">
        <v>0.13</v>
      </c>
      <c r="V190" s="189">
        <f t="shared" si="44"/>
        <v>0.10999999999999999</v>
      </c>
      <c r="W190" s="186">
        <v>0.28000000000000003</v>
      </c>
      <c r="X190" s="186">
        <v>0.13</v>
      </c>
      <c r="Y190" s="189">
        <f t="shared" si="45"/>
        <v>0.15000000000000002</v>
      </c>
      <c r="Z190" s="186">
        <v>0.28000000000000003</v>
      </c>
      <c r="AA190" s="186">
        <v>0.13</v>
      </c>
      <c r="AB190" s="189">
        <f t="shared" si="46"/>
        <v>0.15000000000000002</v>
      </c>
      <c r="AC190" s="186">
        <v>0.22</v>
      </c>
      <c r="AD190" s="186">
        <v>0.13</v>
      </c>
      <c r="AE190" s="189">
        <f t="shared" si="47"/>
        <v>0.09</v>
      </c>
      <c r="AF190" s="5">
        <f t="shared" si="51"/>
        <v>0.12333333333333334</v>
      </c>
      <c r="AG190" s="96">
        <v>83.68</v>
      </c>
      <c r="AH190" s="186">
        <f t="shared" si="48"/>
        <v>3.0028004128132891E-3</v>
      </c>
      <c r="AI190" s="134">
        <f t="shared" si="49"/>
        <v>3.7034538424697235E-4</v>
      </c>
      <c r="AJ190">
        <v>98.33</v>
      </c>
      <c r="AK190" s="96">
        <v>0.06</v>
      </c>
      <c r="AL190" s="96" t="s">
        <v>13</v>
      </c>
    </row>
    <row r="191" spans="1:38">
      <c r="A191" t="s">
        <v>3596</v>
      </c>
      <c r="B191" s="186">
        <v>0.03</v>
      </c>
      <c r="C191" s="186">
        <v>0.13</v>
      </c>
      <c r="D191" s="189">
        <f t="shared" si="39"/>
        <v>-0.1</v>
      </c>
      <c r="E191" s="186">
        <v>0.06</v>
      </c>
      <c r="F191" s="186">
        <v>0.13</v>
      </c>
      <c r="G191" s="189">
        <f t="shared" si="40"/>
        <v>-7.0000000000000007E-2</v>
      </c>
      <c r="H191" s="186">
        <v>-0.12</v>
      </c>
      <c r="I191" s="186">
        <v>0.13</v>
      </c>
      <c r="J191" s="189">
        <f t="shared" si="41"/>
        <v>-0.25</v>
      </c>
      <c r="K191" s="186">
        <v>-0.02</v>
      </c>
      <c r="L191" s="186">
        <v>0.13</v>
      </c>
      <c r="M191" s="189">
        <f t="shared" si="42"/>
        <v>-0.15</v>
      </c>
      <c r="N191" s="186">
        <v>0.14000000000000001</v>
      </c>
      <c r="O191" s="186">
        <v>0.13</v>
      </c>
      <c r="P191" s="189">
        <f t="shared" si="50"/>
        <v>1.0000000000000009E-2</v>
      </c>
      <c r="Q191" s="186">
        <v>0.15</v>
      </c>
      <c r="R191" s="186">
        <v>0.13</v>
      </c>
      <c r="S191" s="189">
        <f t="shared" si="43"/>
        <v>1.999999999999999E-2</v>
      </c>
      <c r="T191" s="186">
        <v>0.15</v>
      </c>
      <c r="U191" s="186">
        <v>0.13</v>
      </c>
      <c r="V191" s="189">
        <f t="shared" si="44"/>
        <v>1.999999999999999E-2</v>
      </c>
      <c r="W191" s="186">
        <v>0.15</v>
      </c>
      <c r="X191" s="186">
        <v>0.13</v>
      </c>
      <c r="Y191" s="189">
        <f t="shared" si="45"/>
        <v>1.999999999999999E-2</v>
      </c>
      <c r="Z191" s="186">
        <v>0.11</v>
      </c>
      <c r="AA191" s="186">
        <v>0.13</v>
      </c>
      <c r="AB191" s="189">
        <f t="shared" si="46"/>
        <v>-2.0000000000000004E-2</v>
      </c>
      <c r="AC191" s="186">
        <v>0.16</v>
      </c>
      <c r="AD191" s="186">
        <v>0.13</v>
      </c>
      <c r="AE191" s="189">
        <f t="shared" si="47"/>
        <v>0.03</v>
      </c>
      <c r="AF191" s="5">
        <f t="shared" si="51"/>
        <v>-4.9000000000000002E-2</v>
      </c>
      <c r="AG191" s="96">
        <v>120.72</v>
      </c>
      <c r="AH191" s="186">
        <f t="shared" si="48"/>
        <v>4.3319558536665899E-3</v>
      </c>
      <c r="AI191" s="134">
        <f t="shared" si="49"/>
        <v>-2.1226583682966291E-4</v>
      </c>
      <c r="AJ191">
        <v>138.08000000000001</v>
      </c>
      <c r="AK191" s="96">
        <v>2.89</v>
      </c>
      <c r="AL191" s="96">
        <v>4.9000000000000004</v>
      </c>
    </row>
    <row r="192" spans="1:38">
      <c r="A192" t="s">
        <v>3597</v>
      </c>
      <c r="B192" s="186">
        <v>0.26</v>
      </c>
      <c r="C192" s="186">
        <v>0.13</v>
      </c>
      <c r="D192" s="189">
        <f t="shared" si="39"/>
        <v>0.13</v>
      </c>
      <c r="E192" s="186">
        <v>0.08</v>
      </c>
      <c r="F192" s="186">
        <v>0.13</v>
      </c>
      <c r="G192" s="189">
        <f t="shared" si="40"/>
        <v>-0.05</v>
      </c>
      <c r="H192" s="186">
        <v>0.11</v>
      </c>
      <c r="I192" s="186">
        <v>0.13</v>
      </c>
      <c r="J192" s="189">
        <f t="shared" si="41"/>
        <v>-2.0000000000000004E-2</v>
      </c>
      <c r="K192" s="186">
        <v>0.1</v>
      </c>
      <c r="L192" s="186">
        <v>0.13</v>
      </c>
      <c r="M192" s="189">
        <f t="shared" si="42"/>
        <v>-0.03</v>
      </c>
      <c r="N192" s="186">
        <v>0.09</v>
      </c>
      <c r="O192" s="186">
        <v>0.13</v>
      </c>
      <c r="P192" s="189">
        <f t="shared" si="50"/>
        <v>-4.0000000000000008E-2</v>
      </c>
      <c r="Q192" s="186">
        <v>0.13</v>
      </c>
      <c r="R192" s="186">
        <v>0.13</v>
      </c>
      <c r="S192" s="189">
        <f t="shared" si="43"/>
        <v>0</v>
      </c>
      <c r="T192" s="186">
        <v>0.06</v>
      </c>
      <c r="U192" s="186">
        <v>0.13</v>
      </c>
      <c r="V192" s="189">
        <f t="shared" si="44"/>
        <v>-7.0000000000000007E-2</v>
      </c>
      <c r="W192" s="186">
        <v>0.06</v>
      </c>
      <c r="X192" s="186">
        <v>0.13</v>
      </c>
      <c r="Y192" s="189">
        <f t="shared" si="45"/>
        <v>-7.0000000000000007E-2</v>
      </c>
      <c r="Z192" s="186">
        <v>0.04</v>
      </c>
      <c r="AA192" s="186">
        <v>0.13</v>
      </c>
      <c r="AB192" s="189">
        <f t="shared" si="46"/>
        <v>-0.09</v>
      </c>
      <c r="AC192" s="186">
        <v>0.06</v>
      </c>
      <c r="AD192" s="186">
        <v>0.13</v>
      </c>
      <c r="AE192" s="189">
        <f t="shared" si="47"/>
        <v>-7.0000000000000007E-2</v>
      </c>
      <c r="AF192" s="5">
        <f t="shared" si="51"/>
        <v>-3.1000000000000007E-2</v>
      </c>
      <c r="AG192" s="96">
        <v>320.03999999999996</v>
      </c>
      <c r="AH192" s="186">
        <f t="shared" si="48"/>
        <v>1.1484419743269178E-2</v>
      </c>
      <c r="AI192" s="134">
        <f t="shared" si="49"/>
        <v>-3.5601701204134462E-4</v>
      </c>
      <c r="AJ192">
        <v>345.84</v>
      </c>
      <c r="AK192" s="96">
        <v>0.04</v>
      </c>
      <c r="AL192" s="96">
        <v>33.82</v>
      </c>
    </row>
    <row r="193" spans="1:38">
      <c r="A193" t="s">
        <v>3598</v>
      </c>
      <c r="B193" s="186">
        <v>-0.09</v>
      </c>
      <c r="C193" s="186">
        <v>0.13</v>
      </c>
      <c r="D193" s="189">
        <f t="shared" si="39"/>
        <v>-0.22</v>
      </c>
      <c r="E193" s="186">
        <v>-0.03</v>
      </c>
      <c r="F193" s="186">
        <v>0.13</v>
      </c>
      <c r="G193" s="189">
        <f t="shared" si="40"/>
        <v>-0.16</v>
      </c>
      <c r="H193" s="186">
        <v>0.15</v>
      </c>
      <c r="I193" s="186">
        <v>0.13</v>
      </c>
      <c r="J193" s="189">
        <f t="shared" si="41"/>
        <v>1.999999999999999E-2</v>
      </c>
      <c r="K193" s="186">
        <v>0.1</v>
      </c>
      <c r="L193" s="186">
        <v>0.13</v>
      </c>
      <c r="M193" s="189">
        <f t="shared" si="42"/>
        <v>-0.03</v>
      </c>
      <c r="N193" s="186">
        <v>0.17</v>
      </c>
      <c r="O193" s="186">
        <v>0.13</v>
      </c>
      <c r="P193" s="189">
        <f t="shared" si="50"/>
        <v>4.0000000000000008E-2</v>
      </c>
      <c r="Q193" s="186">
        <v>0.12</v>
      </c>
      <c r="R193" s="186">
        <v>0.13</v>
      </c>
      <c r="S193" s="189">
        <f t="shared" si="43"/>
        <v>-1.0000000000000009E-2</v>
      </c>
      <c r="T193" s="186">
        <v>0.16</v>
      </c>
      <c r="U193" s="186">
        <v>0.13</v>
      </c>
      <c r="V193" s="189">
        <f t="shared" si="44"/>
        <v>0.03</v>
      </c>
      <c r="W193" s="186">
        <v>0.21</v>
      </c>
      <c r="X193" s="186">
        <v>0.13</v>
      </c>
      <c r="Y193" s="189">
        <f t="shared" si="45"/>
        <v>7.9999999999999988E-2</v>
      </c>
      <c r="Z193" s="186">
        <v>-0.01</v>
      </c>
      <c r="AA193" s="186">
        <v>0.13</v>
      </c>
      <c r="AB193" s="189">
        <f t="shared" si="46"/>
        <v>-0.14000000000000001</v>
      </c>
      <c r="AC193" s="186">
        <v>0.18</v>
      </c>
      <c r="AD193" s="186">
        <v>0.13</v>
      </c>
      <c r="AE193" s="189">
        <f t="shared" si="47"/>
        <v>4.9999999999999989E-2</v>
      </c>
      <c r="AF193" s="5">
        <f t="shared" si="51"/>
        <v>-3.4000000000000002E-2</v>
      </c>
      <c r="AG193" s="96">
        <v>49.349999999999994</v>
      </c>
      <c r="AH193" s="186">
        <f t="shared" si="48"/>
        <v>1.7708914958453131E-3</v>
      </c>
      <c r="AI193" s="134">
        <f t="shared" si="49"/>
        <v>-6.0210310858740646E-5</v>
      </c>
      <c r="AJ193">
        <v>88.36</v>
      </c>
      <c r="AK193" s="96">
        <v>0.81</v>
      </c>
      <c r="AL193" s="96">
        <v>8.11</v>
      </c>
    </row>
    <row r="194" spans="1:38">
      <c r="A194" t="s">
        <v>3599</v>
      </c>
      <c r="B194" s="186">
        <v>0.13</v>
      </c>
      <c r="C194" s="186">
        <v>0.13</v>
      </c>
      <c r="D194" s="189">
        <f t="shared" si="39"/>
        <v>0</v>
      </c>
      <c r="E194" s="186">
        <v>0.21</v>
      </c>
      <c r="F194" s="186">
        <v>0.13</v>
      </c>
      <c r="G194" s="189">
        <f t="shared" si="40"/>
        <v>7.9999999999999988E-2</v>
      </c>
      <c r="H194" s="186">
        <v>0.16</v>
      </c>
      <c r="I194" s="186">
        <v>0.13</v>
      </c>
      <c r="J194" s="189">
        <f t="shared" si="41"/>
        <v>0.03</v>
      </c>
      <c r="K194" s="186">
        <v>0.12</v>
      </c>
      <c r="L194" s="186">
        <v>0.13</v>
      </c>
      <c r="M194" s="189">
        <f t="shared" si="42"/>
        <v>-1.0000000000000009E-2</v>
      </c>
      <c r="N194" s="186">
        <v>0.12</v>
      </c>
      <c r="O194" s="186">
        <v>0.13</v>
      </c>
      <c r="P194" s="189">
        <f t="shared" si="50"/>
        <v>-1.0000000000000009E-2</v>
      </c>
      <c r="Q194" s="186">
        <v>0.1</v>
      </c>
      <c r="R194" s="186">
        <v>0.13</v>
      </c>
      <c r="S194" s="189">
        <f t="shared" si="43"/>
        <v>-0.03</v>
      </c>
      <c r="T194" s="186">
        <v>0.1</v>
      </c>
      <c r="U194" s="186">
        <v>0.13</v>
      </c>
      <c r="V194" s="189">
        <f t="shared" si="44"/>
        <v>-0.03</v>
      </c>
      <c r="W194" s="186">
        <v>0.1</v>
      </c>
      <c r="X194" s="186">
        <v>0.13</v>
      </c>
      <c r="Y194" s="189">
        <f t="shared" si="45"/>
        <v>-0.03</v>
      </c>
      <c r="Z194" s="186">
        <v>0.09</v>
      </c>
      <c r="AA194" s="186">
        <v>0.13</v>
      </c>
      <c r="AB194" s="189">
        <f t="shared" si="46"/>
        <v>-4.0000000000000008E-2</v>
      </c>
      <c r="AC194" s="186">
        <v>0.11</v>
      </c>
      <c r="AD194" s="186">
        <v>0.13</v>
      </c>
      <c r="AE194" s="189">
        <f t="shared" si="47"/>
        <v>-2.0000000000000004E-2</v>
      </c>
      <c r="AF194" s="5">
        <f t="shared" si="51"/>
        <v>-6.0000000000000036E-3</v>
      </c>
      <c r="AG194" s="96">
        <v>48.44</v>
      </c>
      <c r="AH194" s="186">
        <f t="shared" si="48"/>
        <v>1.7382367590424918E-3</v>
      </c>
      <c r="AI194" s="134">
        <f t="shared" si="49"/>
        <v>-1.0429420554254957E-5</v>
      </c>
      <c r="AJ194">
        <v>65.790000000000006</v>
      </c>
      <c r="AK194" s="96">
        <v>2.48</v>
      </c>
      <c r="AL194" s="96" t="s">
        <v>13</v>
      </c>
    </row>
    <row r="195" spans="1:38">
      <c r="A195" t="s">
        <v>3600</v>
      </c>
      <c r="B195" s="186" t="s">
        <v>13</v>
      </c>
      <c r="C195" s="186">
        <v>0.13</v>
      </c>
      <c r="D195" s="189" t="s">
        <v>13</v>
      </c>
      <c r="E195" s="186" t="s">
        <v>13</v>
      </c>
      <c r="F195" s="186">
        <v>0.13</v>
      </c>
      <c r="G195" s="189" t="s">
        <v>13</v>
      </c>
      <c r="H195" s="186" t="s">
        <v>13</v>
      </c>
      <c r="I195" s="186">
        <v>0.13</v>
      </c>
      <c r="J195" s="189" t="s">
        <v>13</v>
      </c>
      <c r="K195" s="186" t="s">
        <v>13</v>
      </c>
      <c r="L195" s="186">
        <v>0.13</v>
      </c>
      <c r="M195" s="189" t="s">
        <v>13</v>
      </c>
      <c r="N195" s="186" t="s">
        <v>13</v>
      </c>
      <c r="O195" s="186">
        <v>0.13</v>
      </c>
      <c r="P195" s="189" t="s">
        <v>13</v>
      </c>
      <c r="Q195" s="186">
        <v>-0.03</v>
      </c>
      <c r="R195" s="186">
        <v>0.13</v>
      </c>
      <c r="S195" s="189">
        <f t="shared" si="43"/>
        <v>-0.16</v>
      </c>
      <c r="T195" s="186">
        <v>-0.08</v>
      </c>
      <c r="U195" s="186">
        <v>0.13</v>
      </c>
      <c r="V195" s="189">
        <f t="shared" si="44"/>
        <v>-0.21000000000000002</v>
      </c>
      <c r="W195" s="186">
        <v>-0.09</v>
      </c>
      <c r="X195" s="186">
        <v>0.13</v>
      </c>
      <c r="Y195" s="189">
        <f t="shared" si="45"/>
        <v>-0.22</v>
      </c>
      <c r="Z195" s="186">
        <v>-0.2</v>
      </c>
      <c r="AA195" s="186">
        <v>0.13</v>
      </c>
      <c r="AB195" s="189">
        <f t="shared" si="46"/>
        <v>-0.33</v>
      </c>
      <c r="AC195" s="186">
        <v>-0.23</v>
      </c>
      <c r="AD195" s="186">
        <v>0.13</v>
      </c>
      <c r="AE195" s="189">
        <f t="shared" si="47"/>
        <v>-0.36</v>
      </c>
      <c r="AF195" s="5">
        <f t="shared" si="51"/>
        <v>-0.25599999999999995</v>
      </c>
      <c r="AG195" s="96">
        <v>110.89000000000001</v>
      </c>
      <c r="AH195" s="186">
        <f t="shared" si="48"/>
        <v>3.9792129275438059E-3</v>
      </c>
      <c r="AI195" s="134">
        <f t="shared" si="49"/>
        <v>-1.0186785094512141E-3</v>
      </c>
      <c r="AJ195">
        <v>201.34</v>
      </c>
      <c r="AK195" s="96" t="s">
        <v>13</v>
      </c>
      <c r="AL195" s="96" t="s">
        <v>13</v>
      </c>
    </row>
    <row r="196" spans="1:38">
      <c r="A196" t="s">
        <v>3601</v>
      </c>
      <c r="B196" s="186">
        <v>-0.02</v>
      </c>
      <c r="C196" s="186">
        <v>0.13</v>
      </c>
      <c r="D196" s="189">
        <f t="shared" si="39"/>
        <v>-0.15</v>
      </c>
      <c r="E196" s="186">
        <v>-0.03</v>
      </c>
      <c r="F196" s="186">
        <v>0.13</v>
      </c>
      <c r="G196" s="189">
        <f t="shared" si="40"/>
        <v>-0.16</v>
      </c>
      <c r="H196" s="186">
        <v>0.03</v>
      </c>
      <c r="I196" s="186">
        <v>0.13</v>
      </c>
      <c r="J196" s="189">
        <f t="shared" si="41"/>
        <v>-0.1</v>
      </c>
      <c r="K196" s="186">
        <v>0.01</v>
      </c>
      <c r="L196" s="186">
        <v>0.13</v>
      </c>
      <c r="M196" s="189">
        <f t="shared" si="42"/>
        <v>-0.12000000000000001</v>
      </c>
      <c r="N196" s="186">
        <v>0.02</v>
      </c>
      <c r="O196" s="186">
        <v>0.13</v>
      </c>
      <c r="P196" s="189">
        <f t="shared" si="50"/>
        <v>-0.11</v>
      </c>
      <c r="Q196" s="186">
        <v>-0.02</v>
      </c>
      <c r="R196" s="186">
        <v>0.13</v>
      </c>
      <c r="S196" s="189">
        <f t="shared" si="43"/>
        <v>-0.15</v>
      </c>
      <c r="T196" s="186">
        <v>-0.09</v>
      </c>
      <c r="U196" s="186">
        <v>0.13</v>
      </c>
      <c r="V196" s="189">
        <f t="shared" si="44"/>
        <v>-0.22</v>
      </c>
      <c r="W196" s="186">
        <v>-0.12</v>
      </c>
      <c r="X196" s="186">
        <v>0.13</v>
      </c>
      <c r="Y196" s="189">
        <f t="shared" si="45"/>
        <v>-0.25</v>
      </c>
      <c r="Z196" s="186">
        <v>0.01</v>
      </c>
      <c r="AA196" s="186">
        <v>0.13</v>
      </c>
      <c r="AB196" s="189">
        <f t="shared" si="46"/>
        <v>-0.12000000000000001</v>
      </c>
      <c r="AC196" s="186">
        <v>0.01</v>
      </c>
      <c r="AD196" s="186">
        <v>0.13</v>
      </c>
      <c r="AE196" s="189">
        <f t="shared" si="47"/>
        <v>-0.12000000000000001</v>
      </c>
      <c r="AF196" s="5">
        <f t="shared" si="51"/>
        <v>-0.15000000000000002</v>
      </c>
      <c r="AG196" s="96">
        <v>235.32000000000002</v>
      </c>
      <c r="AH196" s="186">
        <f t="shared" si="48"/>
        <v>8.4442996312526671E-3</v>
      </c>
      <c r="AI196" s="134">
        <f t="shared" si="49"/>
        <v>-1.2666449446879003E-3</v>
      </c>
      <c r="AJ196">
        <v>299.99</v>
      </c>
      <c r="AK196" s="96" t="s">
        <v>13</v>
      </c>
      <c r="AL196" s="96">
        <v>-12.16</v>
      </c>
    </row>
    <row r="197" spans="1:38">
      <c r="A197" t="s">
        <v>3602</v>
      </c>
      <c r="B197" s="186">
        <v>0.06</v>
      </c>
      <c r="C197" s="186">
        <v>0.13</v>
      </c>
      <c r="D197" s="189">
        <f t="shared" si="39"/>
        <v>-7.0000000000000007E-2</v>
      </c>
      <c r="E197" s="186">
        <v>-0.01</v>
      </c>
      <c r="F197" s="186">
        <v>0.13</v>
      </c>
      <c r="G197" s="189">
        <f t="shared" si="40"/>
        <v>-0.14000000000000001</v>
      </c>
      <c r="H197" s="186">
        <v>0.03</v>
      </c>
      <c r="I197" s="186">
        <v>0.13</v>
      </c>
      <c r="J197" s="189">
        <f t="shared" si="41"/>
        <v>-0.1</v>
      </c>
      <c r="K197" s="186">
        <v>0.03</v>
      </c>
      <c r="L197" s="186">
        <v>0.13</v>
      </c>
      <c r="M197" s="189">
        <f t="shared" si="42"/>
        <v>-0.1</v>
      </c>
      <c r="N197" s="186">
        <v>0.09</v>
      </c>
      <c r="O197" s="186">
        <v>0.13</v>
      </c>
      <c r="P197" s="189">
        <f t="shared" si="50"/>
        <v>-4.0000000000000008E-2</v>
      </c>
      <c r="Q197" s="186">
        <v>-0.01</v>
      </c>
      <c r="R197" s="186">
        <v>0.13</v>
      </c>
      <c r="S197" s="189">
        <f t="shared" si="43"/>
        <v>-0.14000000000000001</v>
      </c>
      <c r="T197" s="186">
        <v>-0.18</v>
      </c>
      <c r="U197" s="186">
        <v>0.13</v>
      </c>
      <c r="V197" s="189">
        <f t="shared" si="44"/>
        <v>-0.31</v>
      </c>
      <c r="W197" s="186">
        <v>-0.18</v>
      </c>
      <c r="X197" s="186">
        <v>0.13</v>
      </c>
      <c r="Y197" s="189">
        <f t="shared" si="45"/>
        <v>-0.31</v>
      </c>
      <c r="Z197" s="186">
        <v>-0.21</v>
      </c>
      <c r="AA197" s="186">
        <v>0.13</v>
      </c>
      <c r="AB197" s="189">
        <f t="shared" si="46"/>
        <v>-0.33999999999999997</v>
      </c>
      <c r="AC197" s="186">
        <v>0.62</v>
      </c>
      <c r="AD197" s="186">
        <v>0.13</v>
      </c>
      <c r="AE197" s="189">
        <f t="shared" si="47"/>
        <v>0.49</v>
      </c>
      <c r="AF197" s="5">
        <f t="shared" si="51"/>
        <v>-0.10600000000000002</v>
      </c>
      <c r="AG197" s="96">
        <v>23.23</v>
      </c>
      <c r="AH197" s="186">
        <f t="shared" si="48"/>
        <v>8.3359289662586879E-4</v>
      </c>
      <c r="AI197" s="134">
        <f t="shared" si="49"/>
        <v>-8.8360847042342111E-5</v>
      </c>
      <c r="AJ197">
        <v>119.69</v>
      </c>
      <c r="AK197" s="96">
        <v>5.44</v>
      </c>
      <c r="AL197" s="96">
        <v>-1.93</v>
      </c>
    </row>
    <row r="198" spans="1:38">
      <c r="A198" t="s">
        <v>3603</v>
      </c>
      <c r="B198" s="186">
        <v>0.182</v>
      </c>
      <c r="C198" s="186">
        <v>0.13</v>
      </c>
      <c r="D198" s="189">
        <f t="shared" si="39"/>
        <v>5.1999999999999991E-2</v>
      </c>
      <c r="E198" s="186">
        <v>0.22389999999999999</v>
      </c>
      <c r="F198" s="186">
        <v>0.13</v>
      </c>
      <c r="G198" s="189">
        <f t="shared" si="40"/>
        <v>9.3899999999999983E-2</v>
      </c>
      <c r="H198" s="186">
        <v>0.20810000000000001</v>
      </c>
      <c r="I198" s="186">
        <v>0.13</v>
      </c>
      <c r="J198" s="189">
        <f t="shared" si="41"/>
        <v>7.8100000000000003E-2</v>
      </c>
      <c r="K198" s="186">
        <v>0.16250000000000001</v>
      </c>
      <c r="L198" s="186">
        <v>0.13</v>
      </c>
      <c r="M198" s="189">
        <f t="shared" si="42"/>
        <v>3.2500000000000001E-2</v>
      </c>
      <c r="N198" s="186">
        <v>9.4600000000000004E-2</v>
      </c>
      <c r="O198" s="186">
        <v>0.13</v>
      </c>
      <c r="P198" s="189">
        <f t="shared" si="50"/>
        <v>-3.5400000000000001E-2</v>
      </c>
      <c r="Q198" s="186">
        <v>-1.0200000000000001E-2</v>
      </c>
      <c r="R198" s="186">
        <v>0.13</v>
      </c>
      <c r="S198" s="189">
        <f t="shared" si="43"/>
        <v>-0.14019999999999999</v>
      </c>
      <c r="T198" s="186">
        <v>-0.11940000000000001</v>
      </c>
      <c r="U198" s="186">
        <v>0.13</v>
      </c>
      <c r="V198" s="189">
        <f t="shared" si="44"/>
        <v>-0.24940000000000001</v>
      </c>
      <c r="W198" s="186">
        <v>-0.84140000000000004</v>
      </c>
      <c r="X198" s="186">
        <v>0.13</v>
      </c>
      <c r="Y198" s="189">
        <f t="shared" si="45"/>
        <v>-0.97140000000000004</v>
      </c>
      <c r="Z198" s="186">
        <v>0.43630000000000002</v>
      </c>
      <c r="AA198" s="186">
        <v>0.13</v>
      </c>
      <c r="AB198" s="189">
        <f t="shared" si="46"/>
        <v>0.30630000000000002</v>
      </c>
      <c r="AC198" s="186">
        <v>-0.72470000000000001</v>
      </c>
      <c r="AD198" s="186">
        <v>0.13</v>
      </c>
      <c r="AE198" s="189">
        <f t="shared" si="47"/>
        <v>-0.85470000000000002</v>
      </c>
      <c r="AF198" s="5">
        <f t="shared" si="51"/>
        <v>-0.16883000000000001</v>
      </c>
      <c r="AG198" s="96">
        <v>-12.049999999999997</v>
      </c>
      <c r="AH198" s="186">
        <f t="shared" si="48"/>
        <v>-4.3240613019120605E-4</v>
      </c>
      <c r="AI198" s="134">
        <f t="shared" si="49"/>
        <v>7.300312696018132E-5</v>
      </c>
      <c r="AJ198">
        <v>13.22</v>
      </c>
      <c r="AK198" s="96" t="s">
        <v>13</v>
      </c>
      <c r="AL198" s="96">
        <v>-12.37</v>
      </c>
    </row>
    <row r="199" spans="1:38">
      <c r="A199" t="s">
        <v>3604</v>
      </c>
      <c r="B199" s="186" t="s">
        <v>13</v>
      </c>
      <c r="C199" s="186">
        <v>0.13</v>
      </c>
      <c r="D199" s="189" t="s">
        <v>13</v>
      </c>
      <c r="E199" s="186">
        <v>0</v>
      </c>
      <c r="F199" s="186">
        <v>0.13</v>
      </c>
      <c r="G199" s="189">
        <f t="shared" si="40"/>
        <v>-0.13</v>
      </c>
      <c r="H199" s="186">
        <v>0</v>
      </c>
      <c r="I199" s="186">
        <v>0.13</v>
      </c>
      <c r="J199" s="189">
        <f t="shared" si="41"/>
        <v>-0.13</v>
      </c>
      <c r="K199" s="186">
        <v>0</v>
      </c>
      <c r="L199" s="186">
        <v>0.13</v>
      </c>
      <c r="M199" s="189">
        <f t="shared" si="42"/>
        <v>-0.13</v>
      </c>
      <c r="N199" s="186">
        <v>3.2000000000000002E-3</v>
      </c>
      <c r="O199" s="186">
        <v>0.13</v>
      </c>
      <c r="P199" s="189">
        <f t="shared" si="50"/>
        <v>-0.1268</v>
      </c>
      <c r="Q199" s="186">
        <v>3.2000000000000002E-3</v>
      </c>
      <c r="R199" s="186">
        <v>0.13</v>
      </c>
      <c r="S199" s="189">
        <f t="shared" si="43"/>
        <v>-0.1268</v>
      </c>
      <c r="T199" s="186">
        <v>3.2000000000000002E-3</v>
      </c>
      <c r="U199" s="186">
        <v>0.13</v>
      </c>
      <c r="V199" s="189">
        <f t="shared" si="44"/>
        <v>-0.1268</v>
      </c>
      <c r="W199" s="186">
        <v>2.8E-3</v>
      </c>
      <c r="X199" s="186">
        <v>0.13</v>
      </c>
      <c r="Y199" s="189">
        <f t="shared" si="45"/>
        <v>-0.12720000000000001</v>
      </c>
      <c r="Z199" s="186">
        <v>4.4999999999999997E-3</v>
      </c>
      <c r="AA199" s="186">
        <v>0.13</v>
      </c>
      <c r="AB199" s="189">
        <f t="shared" si="46"/>
        <v>-0.1255</v>
      </c>
      <c r="AC199" s="186">
        <v>3.2099999999999997E-2</v>
      </c>
      <c r="AD199" s="186">
        <v>0.13</v>
      </c>
      <c r="AE199" s="189">
        <f t="shared" si="47"/>
        <v>-9.7900000000000015E-2</v>
      </c>
      <c r="AF199" s="5">
        <f t="shared" si="51"/>
        <v>-0.12455555555555559</v>
      </c>
      <c r="AG199" s="96">
        <v>5.4</v>
      </c>
      <c r="AH199" s="186">
        <f t="shared" si="48"/>
        <v>1.9377536124751149E-4</v>
      </c>
      <c r="AI199" s="134">
        <f t="shared" si="49"/>
        <v>-2.4135797773162271E-5</v>
      </c>
      <c r="AJ199">
        <v>5.51</v>
      </c>
      <c r="AK199" s="96">
        <v>0.23</v>
      </c>
      <c r="AL199" s="96" t="s">
        <v>13</v>
      </c>
    </row>
    <row r="200" spans="1:38">
      <c r="A200" t="s">
        <v>3605</v>
      </c>
      <c r="B200" s="186">
        <v>-0.34239999999999998</v>
      </c>
      <c r="C200" s="186">
        <v>0.13</v>
      </c>
      <c r="D200" s="189">
        <f t="shared" si="39"/>
        <v>-0.47239999999999999</v>
      </c>
      <c r="E200" s="186">
        <v>-9.9199999999999997E-2</v>
      </c>
      <c r="F200" s="186">
        <v>0.13</v>
      </c>
      <c r="G200" s="189">
        <f t="shared" si="40"/>
        <v>-0.22920000000000001</v>
      </c>
      <c r="H200" s="186">
        <v>0.109</v>
      </c>
      <c r="I200" s="186">
        <v>0.13</v>
      </c>
      <c r="J200" s="189">
        <f t="shared" si="41"/>
        <v>-2.1000000000000005E-2</v>
      </c>
      <c r="K200" s="186">
        <v>-0.68100000000000005</v>
      </c>
      <c r="L200" s="186">
        <v>0.13</v>
      </c>
      <c r="M200" s="189">
        <f t="shared" si="42"/>
        <v>-0.81100000000000005</v>
      </c>
      <c r="N200" s="186">
        <v>0.34150000000000003</v>
      </c>
      <c r="O200" s="186">
        <v>0.13</v>
      </c>
      <c r="P200" s="189">
        <f t="shared" si="50"/>
        <v>0.21150000000000002</v>
      </c>
      <c r="Q200" s="186">
        <v>0.24759999999999999</v>
      </c>
      <c r="R200" s="186">
        <v>0.13</v>
      </c>
      <c r="S200" s="189">
        <f t="shared" si="43"/>
        <v>0.11759999999999998</v>
      </c>
      <c r="T200" s="186">
        <v>0.25729999999999997</v>
      </c>
      <c r="U200" s="186">
        <v>0.13</v>
      </c>
      <c r="V200" s="189">
        <f t="shared" si="44"/>
        <v>0.12729999999999997</v>
      </c>
      <c r="W200" s="186">
        <v>0.19159999999999999</v>
      </c>
      <c r="X200" s="186">
        <v>0.13</v>
      </c>
      <c r="Y200" s="189">
        <f t="shared" si="45"/>
        <v>6.1599999999999988E-2</v>
      </c>
      <c r="Z200" s="186">
        <v>0.20960000000000001</v>
      </c>
      <c r="AA200" s="186">
        <v>0.13</v>
      </c>
      <c r="AB200" s="189">
        <f t="shared" si="46"/>
        <v>7.9600000000000004E-2</v>
      </c>
      <c r="AC200" s="186">
        <v>4.5499999999999999E-2</v>
      </c>
      <c r="AD200" s="186">
        <v>0.13</v>
      </c>
      <c r="AE200" s="189">
        <f t="shared" si="47"/>
        <v>-8.4500000000000006E-2</v>
      </c>
      <c r="AF200" s="5">
        <f t="shared" si="51"/>
        <v>-0.10205</v>
      </c>
      <c r="AG200" s="96">
        <v>1.9500000000000002</v>
      </c>
      <c r="AH200" s="186">
        <f t="shared" si="48"/>
        <v>6.997443600604582E-5</v>
      </c>
      <c r="AI200" s="134">
        <f t="shared" si="49"/>
        <v>-7.1408911944169762E-6</v>
      </c>
      <c r="AJ200">
        <v>3.51</v>
      </c>
      <c r="AK200" s="96" t="s">
        <v>13</v>
      </c>
      <c r="AL200" s="96">
        <v>15.58</v>
      </c>
    </row>
    <row r="201" spans="1:38">
      <c r="A201" t="s">
        <v>3606</v>
      </c>
      <c r="B201" s="186">
        <v>0.13</v>
      </c>
      <c r="C201" s="186">
        <v>0.13</v>
      </c>
      <c r="D201" s="189">
        <f t="shared" si="39"/>
        <v>0</v>
      </c>
      <c r="E201" s="186">
        <v>0.13</v>
      </c>
      <c r="F201" s="186">
        <v>0.13</v>
      </c>
      <c r="G201" s="189">
        <f t="shared" si="40"/>
        <v>0</v>
      </c>
      <c r="H201" s="186">
        <v>0.12</v>
      </c>
      <c r="I201" s="186">
        <v>0.13</v>
      </c>
      <c r="J201" s="189">
        <f t="shared" si="41"/>
        <v>-1.0000000000000009E-2</v>
      </c>
      <c r="K201" s="186">
        <v>0.12</v>
      </c>
      <c r="L201" s="186">
        <v>0.13</v>
      </c>
      <c r="M201" s="189">
        <f t="shared" si="42"/>
        <v>-1.0000000000000009E-2</v>
      </c>
      <c r="N201" s="186">
        <v>0.13</v>
      </c>
      <c r="O201" s="186">
        <v>0.13</v>
      </c>
      <c r="P201" s="189">
        <f t="shared" si="50"/>
        <v>0</v>
      </c>
      <c r="Q201" s="186">
        <v>0.12</v>
      </c>
      <c r="R201" s="186">
        <v>0.13</v>
      </c>
      <c r="S201" s="189">
        <f t="shared" si="43"/>
        <v>-1.0000000000000009E-2</v>
      </c>
      <c r="T201" s="186">
        <v>0.12</v>
      </c>
      <c r="U201" s="186">
        <v>0.13</v>
      </c>
      <c r="V201" s="189">
        <f t="shared" si="44"/>
        <v>-1.0000000000000009E-2</v>
      </c>
      <c r="W201" s="186">
        <v>0.11</v>
      </c>
      <c r="X201" s="186">
        <v>0.13</v>
      </c>
      <c r="Y201" s="189">
        <f t="shared" si="45"/>
        <v>-2.0000000000000004E-2</v>
      </c>
      <c r="Z201" s="186">
        <v>0.12</v>
      </c>
      <c r="AA201" s="186">
        <v>0.13</v>
      </c>
      <c r="AB201" s="189">
        <f t="shared" si="46"/>
        <v>-1.0000000000000009E-2</v>
      </c>
      <c r="AC201" s="186">
        <v>0.2</v>
      </c>
      <c r="AD201" s="186">
        <v>0.13</v>
      </c>
      <c r="AE201" s="189">
        <f t="shared" si="47"/>
        <v>7.0000000000000007E-2</v>
      </c>
      <c r="AF201" s="5">
        <f t="shared" si="51"/>
        <v>-4.1633363423443369E-18</v>
      </c>
      <c r="AG201" s="96">
        <v>52.370000000000005</v>
      </c>
      <c r="AH201" s="186">
        <f t="shared" si="48"/>
        <v>1.879262160839292E-3</v>
      </c>
      <c r="AI201" s="134">
        <f t="shared" si="49"/>
        <v>-7.8240004510147726E-21</v>
      </c>
      <c r="AJ201">
        <v>72.59</v>
      </c>
      <c r="AK201" s="96">
        <v>0.67</v>
      </c>
      <c r="AL201" s="96">
        <v>9.44</v>
      </c>
    </row>
    <row r="202" spans="1:38">
      <c r="A202" t="s">
        <v>3607</v>
      </c>
      <c r="B202" s="186">
        <v>0.05</v>
      </c>
      <c r="C202" s="186">
        <v>0.13</v>
      </c>
      <c r="D202" s="189">
        <f t="shared" si="39"/>
        <v>-0.08</v>
      </c>
      <c r="E202" s="186">
        <v>0.06</v>
      </c>
      <c r="F202" s="186">
        <v>0.13</v>
      </c>
      <c r="G202" s="189">
        <f t="shared" si="40"/>
        <v>-7.0000000000000007E-2</v>
      </c>
      <c r="H202" s="186">
        <v>0.06</v>
      </c>
      <c r="I202" s="186">
        <v>0.13</v>
      </c>
      <c r="J202" s="189">
        <f t="shared" si="41"/>
        <v>-7.0000000000000007E-2</v>
      </c>
      <c r="K202" s="186">
        <v>7.0000000000000007E-2</v>
      </c>
      <c r="L202" s="186">
        <v>0.13</v>
      </c>
      <c r="M202" s="189">
        <f t="shared" si="42"/>
        <v>-0.06</v>
      </c>
      <c r="N202" s="186">
        <v>0.08</v>
      </c>
      <c r="O202" s="186">
        <v>0.13</v>
      </c>
      <c r="P202" s="189">
        <f t="shared" si="50"/>
        <v>-0.05</v>
      </c>
      <c r="Q202" s="186">
        <v>0.08</v>
      </c>
      <c r="R202" s="186">
        <v>0.13</v>
      </c>
      <c r="S202" s="189">
        <f t="shared" si="43"/>
        <v>-0.05</v>
      </c>
      <c r="T202" s="186">
        <v>0.08</v>
      </c>
      <c r="U202" s="186">
        <v>0.13</v>
      </c>
      <c r="V202" s="189">
        <f t="shared" si="44"/>
        <v>-0.05</v>
      </c>
      <c r="W202" s="186">
        <v>0.08</v>
      </c>
      <c r="X202" s="186">
        <v>0.13</v>
      </c>
      <c r="Y202" s="189">
        <f t="shared" si="45"/>
        <v>-0.05</v>
      </c>
      <c r="Z202" s="186">
        <v>0.08</v>
      </c>
      <c r="AA202" s="186">
        <v>0.13</v>
      </c>
      <c r="AB202" s="189">
        <f t="shared" si="46"/>
        <v>-0.05</v>
      </c>
      <c r="AC202" s="186">
        <v>0.09</v>
      </c>
      <c r="AD202" s="186">
        <v>0.13</v>
      </c>
      <c r="AE202" s="189">
        <f t="shared" si="47"/>
        <v>-4.0000000000000008E-2</v>
      </c>
      <c r="AF202" s="5">
        <f t="shared" si="51"/>
        <v>-5.7000000000000009E-2</v>
      </c>
      <c r="AG202" s="96">
        <v>59.78</v>
      </c>
      <c r="AH202" s="186">
        <f t="shared" si="48"/>
        <v>2.1451650176622658E-3</v>
      </c>
      <c r="AI202" s="134">
        <f t="shared" si="49"/>
        <v>-1.2227440600674918E-4</v>
      </c>
      <c r="AJ202">
        <v>97.12</v>
      </c>
      <c r="AK202" s="96">
        <v>0.89</v>
      </c>
      <c r="AL202" s="96">
        <v>-4.1500000000000004</v>
      </c>
    </row>
    <row r="203" spans="1:38">
      <c r="A203" t="s">
        <v>3608</v>
      </c>
      <c r="B203" s="186" t="s">
        <v>13</v>
      </c>
      <c r="C203" s="186">
        <v>0.13</v>
      </c>
      <c r="D203" s="189" t="s">
        <v>13</v>
      </c>
      <c r="E203" s="186">
        <v>9.5999999999999992E-3</v>
      </c>
      <c r="F203" s="186">
        <v>0.13</v>
      </c>
      <c r="G203" s="189">
        <f t="shared" si="40"/>
        <v>-0.12040000000000001</v>
      </c>
      <c r="H203" s="186">
        <v>0</v>
      </c>
      <c r="I203" s="186">
        <v>0.13</v>
      </c>
      <c r="J203" s="189">
        <f t="shared" si="41"/>
        <v>-0.13</v>
      </c>
      <c r="K203" s="186">
        <v>4.3E-3</v>
      </c>
      <c r="L203" s="186">
        <v>0.13</v>
      </c>
      <c r="M203" s="189">
        <f t="shared" si="42"/>
        <v>-0.12570000000000001</v>
      </c>
      <c r="N203" s="186">
        <v>2.29E-2</v>
      </c>
      <c r="O203" s="186">
        <v>0.13</v>
      </c>
      <c r="P203" s="189">
        <f t="shared" si="50"/>
        <v>-0.1071</v>
      </c>
      <c r="Q203" s="186">
        <v>4.7999999999999996E-3</v>
      </c>
      <c r="R203" s="186">
        <v>0.13</v>
      </c>
      <c r="S203" s="189">
        <f t="shared" si="43"/>
        <v>-0.12520000000000001</v>
      </c>
      <c r="T203" s="186">
        <v>2.4899999999999999E-2</v>
      </c>
      <c r="U203" s="186">
        <v>0.13</v>
      </c>
      <c r="V203" s="189">
        <f t="shared" si="44"/>
        <v>-0.1051</v>
      </c>
      <c r="W203" s="186">
        <v>-0.1145</v>
      </c>
      <c r="X203" s="186">
        <v>0.13</v>
      </c>
      <c r="Y203" s="189">
        <f t="shared" si="45"/>
        <v>-0.2445</v>
      </c>
      <c r="Z203" s="186">
        <v>-0.14000000000000001</v>
      </c>
      <c r="AA203" s="186">
        <v>0.13</v>
      </c>
      <c r="AB203" s="189">
        <f t="shared" si="46"/>
        <v>-0.27</v>
      </c>
      <c r="AC203" s="186">
        <v>-0.1429</v>
      </c>
      <c r="AD203" s="186">
        <v>0.13</v>
      </c>
      <c r="AE203" s="189">
        <f t="shared" si="47"/>
        <v>-0.27290000000000003</v>
      </c>
      <c r="AF203" s="5">
        <f t="shared" si="51"/>
        <v>-0.16676666666666667</v>
      </c>
      <c r="AG203" s="96">
        <v>1.69</v>
      </c>
      <c r="AH203" s="186">
        <f t="shared" si="48"/>
        <v>6.0644511205239704E-5</v>
      </c>
      <c r="AI203" s="134">
        <f t="shared" si="49"/>
        <v>-1.0113482985327142E-5</v>
      </c>
      <c r="AJ203">
        <v>2.56</v>
      </c>
      <c r="AK203" s="96">
        <v>0.56000000000000005</v>
      </c>
      <c r="AL203" s="96" t="s">
        <v>13</v>
      </c>
    </row>
    <row r="204" spans="1:38">
      <c r="A204" t="s">
        <v>3609</v>
      </c>
      <c r="B204" s="186" t="s">
        <v>13</v>
      </c>
      <c r="C204" s="186">
        <v>0.13</v>
      </c>
      <c r="D204" s="189" t="s">
        <v>13</v>
      </c>
      <c r="E204" s="186" t="s">
        <v>13</v>
      </c>
      <c r="F204" s="186">
        <v>0.13</v>
      </c>
      <c r="G204" s="189" t="s">
        <v>13</v>
      </c>
      <c r="H204" s="186">
        <v>5.0000000000000001E-3</v>
      </c>
      <c r="I204" s="186">
        <v>0.13</v>
      </c>
      <c r="J204" s="189">
        <f t="shared" si="41"/>
        <v>-0.125</v>
      </c>
      <c r="K204" s="186">
        <v>1.0999999999999999E-2</v>
      </c>
      <c r="L204" s="186">
        <v>0.13</v>
      </c>
      <c r="M204" s="189">
        <f t="shared" si="42"/>
        <v>-0.11900000000000001</v>
      </c>
      <c r="N204" s="186">
        <v>7.1999999999999998E-3</v>
      </c>
      <c r="O204" s="186">
        <v>0.13</v>
      </c>
      <c r="P204" s="189">
        <f t="shared" si="50"/>
        <v>-0.12280000000000001</v>
      </c>
      <c r="Q204" s="186">
        <v>6.9999999999999999E-4</v>
      </c>
      <c r="R204" s="186">
        <v>0.13</v>
      </c>
      <c r="S204" s="189">
        <f t="shared" si="43"/>
        <v>-0.1293</v>
      </c>
      <c r="T204" s="186">
        <v>2.0000000000000001E-4</v>
      </c>
      <c r="U204" s="186">
        <v>0.13</v>
      </c>
      <c r="V204" s="189">
        <f t="shared" si="44"/>
        <v>-0.1298</v>
      </c>
      <c r="W204" s="186">
        <v>-3.7100000000000001E-2</v>
      </c>
      <c r="X204" s="186">
        <v>0.13</v>
      </c>
      <c r="Y204" s="189">
        <f t="shared" si="45"/>
        <v>-0.1671</v>
      </c>
      <c r="Z204" s="186">
        <v>-7.6700000000000004E-2</v>
      </c>
      <c r="AA204" s="186">
        <v>0.13</v>
      </c>
      <c r="AB204" s="189">
        <f t="shared" si="46"/>
        <v>-0.20669999999999999</v>
      </c>
      <c r="AC204" s="186">
        <v>-2.3099999999999999E-2</v>
      </c>
      <c r="AD204" s="186">
        <v>0.13</v>
      </c>
      <c r="AE204" s="189">
        <f t="shared" si="47"/>
        <v>-0.15310000000000001</v>
      </c>
      <c r="AF204" s="5">
        <f t="shared" si="51"/>
        <v>-0.14410000000000001</v>
      </c>
      <c r="AG204" s="96">
        <v>52.6</v>
      </c>
      <c r="AH204" s="186">
        <f t="shared" si="48"/>
        <v>1.8875155558553897E-3</v>
      </c>
      <c r="AI204" s="134">
        <f t="shared" si="49"/>
        <v>-2.7199099159876165E-4</v>
      </c>
      <c r="AJ204">
        <v>64.52</v>
      </c>
      <c r="AK204" s="96">
        <v>0.06</v>
      </c>
      <c r="AL204" s="96" t="s">
        <v>13</v>
      </c>
    </row>
    <row r="205" spans="1:38">
      <c r="A205" t="s">
        <v>3610</v>
      </c>
      <c r="B205" s="186">
        <v>0.12330000000000001</v>
      </c>
      <c r="C205" s="186">
        <v>0.13</v>
      </c>
      <c r="D205" s="189">
        <f t="shared" si="39"/>
        <v>-6.6999999999999976E-3</v>
      </c>
      <c r="E205" s="186">
        <v>0.11509999999999999</v>
      </c>
      <c r="F205" s="186">
        <v>0.13</v>
      </c>
      <c r="G205" s="189">
        <f t="shared" si="40"/>
        <v>-1.490000000000001E-2</v>
      </c>
      <c r="H205" s="186">
        <v>0.1235</v>
      </c>
      <c r="I205" s="186">
        <v>0.13</v>
      </c>
      <c r="J205" s="189">
        <f t="shared" si="41"/>
        <v>-6.5000000000000058E-3</v>
      </c>
      <c r="K205" s="186">
        <v>8.3699999999999997E-2</v>
      </c>
      <c r="L205" s="186">
        <v>0.13</v>
      </c>
      <c r="M205" s="189">
        <f t="shared" si="42"/>
        <v>-4.6300000000000008E-2</v>
      </c>
      <c r="N205" s="186">
        <v>7.5300000000000006E-2</v>
      </c>
      <c r="O205" s="186">
        <v>0.13</v>
      </c>
      <c r="P205" s="189">
        <f t="shared" si="50"/>
        <v>-5.4699999999999999E-2</v>
      </c>
      <c r="Q205" s="186">
        <v>9.0300000000000005E-2</v>
      </c>
      <c r="R205" s="186">
        <v>0.13</v>
      </c>
      <c r="S205" s="189">
        <f t="shared" si="43"/>
        <v>-3.9699999999999999E-2</v>
      </c>
      <c r="T205" s="186">
        <v>8.4699999999999998E-2</v>
      </c>
      <c r="U205" s="186">
        <v>0.13</v>
      </c>
      <c r="V205" s="189">
        <f t="shared" si="44"/>
        <v>-4.5300000000000007E-2</v>
      </c>
      <c r="W205" s="186">
        <v>9.35E-2</v>
      </c>
      <c r="X205" s="186">
        <v>0.13</v>
      </c>
      <c r="Y205" s="189">
        <f t="shared" si="45"/>
        <v>-3.6500000000000005E-2</v>
      </c>
      <c r="Z205" s="186">
        <v>0.11210000000000001</v>
      </c>
      <c r="AA205" s="186">
        <v>0.13</v>
      </c>
      <c r="AB205" s="189">
        <f t="shared" si="46"/>
        <v>-1.7899999999999999E-2</v>
      </c>
      <c r="AC205" s="186">
        <v>-0.27300000000000002</v>
      </c>
      <c r="AD205" s="186">
        <v>0.13</v>
      </c>
      <c r="AE205" s="189">
        <f t="shared" si="47"/>
        <v>-0.40300000000000002</v>
      </c>
      <c r="AF205" s="5">
        <f t="shared" si="51"/>
        <v>-6.7150000000000015E-2</v>
      </c>
      <c r="AG205" s="96">
        <v>33.89</v>
      </c>
      <c r="AH205" s="186">
        <f t="shared" si="48"/>
        <v>1.2161198134589192E-3</v>
      </c>
      <c r="AI205" s="134">
        <f t="shared" si="49"/>
        <v>-8.1662445473766441E-5</v>
      </c>
      <c r="AJ205">
        <v>45.26</v>
      </c>
      <c r="AK205" s="96">
        <v>5.72</v>
      </c>
      <c r="AL205" s="96">
        <v>-14.07</v>
      </c>
    </row>
    <row r="206" spans="1:38">
      <c r="A206" t="s">
        <v>3611</v>
      </c>
      <c r="B206" s="186">
        <v>7.0199999999999999E-2</v>
      </c>
      <c r="C206" s="186">
        <v>0.13</v>
      </c>
      <c r="D206" s="189">
        <f t="shared" si="39"/>
        <v>-5.9800000000000006E-2</v>
      </c>
      <c r="E206" s="186">
        <v>7.2099999999999997E-2</v>
      </c>
      <c r="F206" s="186">
        <v>0.13</v>
      </c>
      <c r="G206" s="189">
        <f t="shared" si="40"/>
        <v>-5.7900000000000007E-2</v>
      </c>
      <c r="H206" s="186">
        <v>0.1133</v>
      </c>
      <c r="I206" s="186">
        <v>0.13</v>
      </c>
      <c r="J206" s="189">
        <f t="shared" si="41"/>
        <v>-1.6700000000000007E-2</v>
      </c>
      <c r="K206" s="186">
        <v>0.16889999999999999</v>
      </c>
      <c r="L206" s="186">
        <v>0.13</v>
      </c>
      <c r="M206" s="189">
        <f t="shared" si="42"/>
        <v>3.889999999999999E-2</v>
      </c>
      <c r="N206" s="186">
        <v>0.17130000000000001</v>
      </c>
      <c r="O206" s="186">
        <v>0.13</v>
      </c>
      <c r="P206" s="189">
        <f t="shared" si="50"/>
        <v>4.1300000000000003E-2</v>
      </c>
      <c r="Q206" s="186">
        <v>1.7299999999999999E-2</v>
      </c>
      <c r="R206" s="186">
        <v>0.13</v>
      </c>
      <c r="S206" s="189">
        <f t="shared" si="43"/>
        <v>-0.11270000000000001</v>
      </c>
      <c r="T206" s="186">
        <v>8.9499999999999996E-2</v>
      </c>
      <c r="U206" s="186">
        <v>0.13</v>
      </c>
      <c r="V206" s="189">
        <f t="shared" si="44"/>
        <v>-4.0500000000000008E-2</v>
      </c>
      <c r="W206" s="186">
        <v>7.5800000000000006E-2</v>
      </c>
      <c r="X206" s="186">
        <v>0.13</v>
      </c>
      <c r="Y206" s="189">
        <f t="shared" si="45"/>
        <v>-5.4199999999999998E-2</v>
      </c>
      <c r="Z206" s="186">
        <v>9.7900000000000001E-2</v>
      </c>
      <c r="AA206" s="186">
        <v>0.13</v>
      </c>
      <c r="AB206" s="189">
        <f t="shared" si="46"/>
        <v>-3.2100000000000004E-2</v>
      </c>
      <c r="AC206" s="186">
        <v>3.4099999999999998E-2</v>
      </c>
      <c r="AD206" s="186">
        <v>0.13</v>
      </c>
      <c r="AE206" s="189">
        <f t="shared" si="47"/>
        <v>-9.5900000000000013E-2</v>
      </c>
      <c r="AF206" s="5">
        <f t="shared" si="51"/>
        <v>-3.8960000000000009E-2</v>
      </c>
      <c r="AG206" s="96">
        <v>22.449999999999996</v>
      </c>
      <c r="AH206" s="186">
        <f t="shared" si="48"/>
        <v>8.0560312222345033E-4</v>
      </c>
      <c r="AI206" s="134">
        <f t="shared" si="49"/>
        <v>-3.1386297641825629E-5</v>
      </c>
      <c r="AJ206">
        <v>24.4</v>
      </c>
      <c r="AK206" s="96">
        <v>1.64</v>
      </c>
      <c r="AL206" s="96">
        <v>-11.53</v>
      </c>
    </row>
    <row r="207" spans="1:38">
      <c r="A207" t="s">
        <v>3612</v>
      </c>
      <c r="B207" s="186">
        <v>-5.3699999999999998E-2</v>
      </c>
      <c r="C207" s="186">
        <v>0.13</v>
      </c>
      <c r="D207" s="189">
        <f t="shared" si="39"/>
        <v>-0.1837</v>
      </c>
      <c r="E207" s="186">
        <v>2.4899999999999999E-2</v>
      </c>
      <c r="F207" s="186">
        <v>0.13</v>
      </c>
      <c r="G207" s="189">
        <f t="shared" si="40"/>
        <v>-0.1051</v>
      </c>
      <c r="H207" s="186">
        <v>-6.8000000000000005E-2</v>
      </c>
      <c r="I207" s="186">
        <v>0.13</v>
      </c>
      <c r="J207" s="189">
        <f t="shared" si="41"/>
        <v>-0.19800000000000001</v>
      </c>
      <c r="K207" s="186">
        <v>-8.2299999999999998E-2</v>
      </c>
      <c r="L207" s="186">
        <v>0.13</v>
      </c>
      <c r="M207" s="189">
        <f t="shared" si="42"/>
        <v>-0.21229999999999999</v>
      </c>
      <c r="N207" s="186">
        <v>-2.1299999999999999E-2</v>
      </c>
      <c r="O207" s="186">
        <v>0.13</v>
      </c>
      <c r="P207" s="189">
        <f t="shared" si="50"/>
        <v>-0.15129999999999999</v>
      </c>
      <c r="Q207" s="186">
        <v>8.7800000000000003E-2</v>
      </c>
      <c r="R207" s="186">
        <v>0.13</v>
      </c>
      <c r="S207" s="189">
        <f t="shared" si="43"/>
        <v>-4.2200000000000001E-2</v>
      </c>
      <c r="T207" s="186">
        <v>-3.27E-2</v>
      </c>
      <c r="U207" s="186">
        <v>0.13</v>
      </c>
      <c r="V207" s="189">
        <f t="shared" si="44"/>
        <v>-0.16270000000000001</v>
      </c>
      <c r="W207" s="186">
        <v>-4.4600000000000001E-2</v>
      </c>
      <c r="X207" s="186">
        <v>0.13</v>
      </c>
      <c r="Y207" s="189">
        <f t="shared" si="45"/>
        <v>-0.17460000000000001</v>
      </c>
      <c r="Z207" s="186">
        <v>-0.13550000000000001</v>
      </c>
      <c r="AA207" s="186">
        <v>0.13</v>
      </c>
      <c r="AB207" s="189">
        <f t="shared" si="46"/>
        <v>-0.26550000000000001</v>
      </c>
      <c r="AC207" s="186" t="s">
        <v>13</v>
      </c>
      <c r="AD207" s="186">
        <v>0.13</v>
      </c>
      <c r="AE207" s="189" t="s">
        <v>13</v>
      </c>
      <c r="AF207" s="5">
        <f t="shared" si="51"/>
        <v>-0.16615555555555558</v>
      </c>
      <c r="AG207" s="96">
        <v>78.31</v>
      </c>
      <c r="AH207" s="186">
        <f t="shared" si="48"/>
        <v>2.8101015813504857E-3</v>
      </c>
      <c r="AI207" s="134">
        <f t="shared" si="49"/>
        <v>-4.6691398941683525E-4</v>
      </c>
      <c r="AJ207">
        <v>109.71</v>
      </c>
      <c r="AK207" s="96">
        <v>2.09</v>
      </c>
      <c r="AL207" s="96">
        <v>-9.31</v>
      </c>
    </row>
    <row r="208" spans="1:38">
      <c r="A208" t="s">
        <v>3613</v>
      </c>
      <c r="B208" s="186">
        <v>0.08</v>
      </c>
      <c r="C208" s="186">
        <v>0.13</v>
      </c>
      <c r="D208" s="189">
        <f t="shared" si="39"/>
        <v>-0.05</v>
      </c>
      <c r="E208" s="186">
        <v>0.1</v>
      </c>
      <c r="F208" s="186">
        <v>0.13</v>
      </c>
      <c r="G208" s="189">
        <f t="shared" si="40"/>
        <v>-0.03</v>
      </c>
      <c r="H208" s="186">
        <v>0.11</v>
      </c>
      <c r="I208" s="186">
        <v>0.13</v>
      </c>
      <c r="J208" s="189">
        <f t="shared" si="41"/>
        <v>-2.0000000000000004E-2</v>
      </c>
      <c r="K208" s="186">
        <v>0.11</v>
      </c>
      <c r="L208" s="186">
        <v>0.13</v>
      </c>
      <c r="M208" s="189">
        <f t="shared" si="42"/>
        <v>-2.0000000000000004E-2</v>
      </c>
      <c r="N208" s="186">
        <v>0.12</v>
      </c>
      <c r="O208" s="186">
        <v>0.13</v>
      </c>
      <c r="P208" s="189">
        <f t="shared" si="50"/>
        <v>-1.0000000000000009E-2</v>
      </c>
      <c r="Q208" s="186">
        <v>0.12</v>
      </c>
      <c r="R208" s="186">
        <v>0.13</v>
      </c>
      <c r="S208" s="189">
        <f t="shared" si="43"/>
        <v>-1.0000000000000009E-2</v>
      </c>
      <c r="T208" s="186">
        <v>0.11</v>
      </c>
      <c r="U208" s="186">
        <v>0.13</v>
      </c>
      <c r="V208" s="189">
        <f t="shared" si="44"/>
        <v>-2.0000000000000004E-2</v>
      </c>
      <c r="W208" s="186">
        <v>0.13</v>
      </c>
      <c r="X208" s="186">
        <v>0.13</v>
      </c>
      <c r="Y208" s="189">
        <f t="shared" si="45"/>
        <v>0</v>
      </c>
      <c r="Z208" s="186">
        <v>0.11</v>
      </c>
      <c r="AA208" s="186">
        <v>0.13</v>
      </c>
      <c r="AB208" s="189">
        <f t="shared" si="46"/>
        <v>-2.0000000000000004E-2</v>
      </c>
      <c r="AC208" s="186">
        <v>0.11</v>
      </c>
      <c r="AD208" s="186">
        <v>0.13</v>
      </c>
      <c r="AE208" s="189">
        <f t="shared" si="47"/>
        <v>-2.0000000000000004E-2</v>
      </c>
      <c r="AF208" s="5">
        <f t="shared" si="51"/>
        <v>-2.0000000000000007E-2</v>
      </c>
      <c r="AG208" s="96">
        <v>-0.54000000000000048</v>
      </c>
      <c r="AH208" s="186">
        <f t="shared" si="48"/>
        <v>-1.9377536124751165E-5</v>
      </c>
      <c r="AI208" s="134">
        <f t="shared" si="49"/>
        <v>3.8755072249502344E-7</v>
      </c>
      <c r="AJ208">
        <v>6.35</v>
      </c>
      <c r="AK208" s="96" t="s">
        <v>13</v>
      </c>
      <c r="AL208" s="96">
        <v>-4.12</v>
      </c>
    </row>
    <row r="209" spans="1:39">
      <c r="A209" t="s">
        <v>3614</v>
      </c>
      <c r="B209" s="186">
        <v>0.1183</v>
      </c>
      <c r="C209" s="186">
        <v>0.13</v>
      </c>
      <c r="D209" s="189">
        <f t="shared" si="39"/>
        <v>-1.1700000000000002E-2</v>
      </c>
      <c r="E209" s="186">
        <v>-0.10970000000000001</v>
      </c>
      <c r="F209" s="186">
        <v>0.13</v>
      </c>
      <c r="G209" s="189">
        <f t="shared" si="40"/>
        <v>-0.23970000000000002</v>
      </c>
      <c r="H209" s="186">
        <v>0.161</v>
      </c>
      <c r="I209" s="186">
        <v>0.13</v>
      </c>
      <c r="J209" s="189">
        <f t="shared" si="41"/>
        <v>3.1E-2</v>
      </c>
      <c r="K209" s="186">
        <v>-0.22819999999999999</v>
      </c>
      <c r="L209" s="186">
        <v>0.13</v>
      </c>
      <c r="M209" s="189">
        <f t="shared" si="42"/>
        <v>-0.35819999999999996</v>
      </c>
      <c r="N209" s="186" t="s">
        <v>13</v>
      </c>
      <c r="O209" s="186">
        <v>0.13</v>
      </c>
      <c r="P209" s="189" t="s">
        <v>13</v>
      </c>
      <c r="Q209" s="186" t="s">
        <v>13</v>
      </c>
      <c r="R209" s="186">
        <v>0.13</v>
      </c>
      <c r="S209" s="189" t="s">
        <v>13</v>
      </c>
      <c r="T209" s="186" t="s">
        <v>13</v>
      </c>
      <c r="U209" s="186">
        <v>0.13</v>
      </c>
      <c r="V209" s="189" t="s">
        <v>13</v>
      </c>
      <c r="W209" s="186">
        <v>-0.21429999999999999</v>
      </c>
      <c r="X209" s="186">
        <v>0.13</v>
      </c>
      <c r="Y209" s="189">
        <f t="shared" si="45"/>
        <v>-0.34429999999999999</v>
      </c>
      <c r="Z209" s="186">
        <v>-1.7909999999999999</v>
      </c>
      <c r="AA209" s="186">
        <v>0.13</v>
      </c>
      <c r="AB209" s="189">
        <f t="shared" si="46"/>
        <v>-1.9209999999999998</v>
      </c>
      <c r="AC209" s="186" t="s">
        <v>13</v>
      </c>
      <c r="AD209" s="186">
        <v>0.13</v>
      </c>
      <c r="AE209" s="189" t="s">
        <v>13</v>
      </c>
      <c r="AF209" s="5">
        <f t="shared" si="51"/>
        <v>-0.47398333333333326</v>
      </c>
      <c r="AG209" s="96">
        <v>65.03</v>
      </c>
      <c r="AH209" s="186">
        <f t="shared" si="48"/>
        <v>2.3335577299862355E-3</v>
      </c>
      <c r="AI209" s="134">
        <f t="shared" si="49"/>
        <v>-1.1060674713846423E-3</v>
      </c>
      <c r="AJ209">
        <v>93.93</v>
      </c>
      <c r="AK209" s="96" t="s">
        <v>13</v>
      </c>
      <c r="AL209" s="96">
        <v>-9.7100000000000009</v>
      </c>
    </row>
    <row r="210" spans="1:39">
      <c r="A210" t="s">
        <v>3615</v>
      </c>
      <c r="B210" s="186">
        <v>-7.8E-2</v>
      </c>
      <c r="C210" s="186">
        <v>0.13</v>
      </c>
      <c r="D210" s="189">
        <f t="shared" si="39"/>
        <v>-0.20800000000000002</v>
      </c>
      <c r="E210" s="186">
        <v>-9.1600000000000001E-2</v>
      </c>
      <c r="F210" s="186">
        <v>0.13</v>
      </c>
      <c r="G210" s="189">
        <f t="shared" si="40"/>
        <v>-0.22160000000000002</v>
      </c>
      <c r="H210" s="186">
        <v>-9.1800000000000007E-2</v>
      </c>
      <c r="I210" s="186">
        <v>0.13</v>
      </c>
      <c r="J210" s="189">
        <f t="shared" si="41"/>
        <v>-0.2218</v>
      </c>
      <c r="K210" s="186">
        <v>-0.12189999999999999</v>
      </c>
      <c r="L210" s="186">
        <v>0.13</v>
      </c>
      <c r="M210" s="189">
        <f t="shared" si="42"/>
        <v>-0.25190000000000001</v>
      </c>
      <c r="N210" s="186">
        <v>-0.217</v>
      </c>
      <c r="O210" s="186">
        <v>0.13</v>
      </c>
      <c r="P210" s="189">
        <f t="shared" si="50"/>
        <v>-0.34699999999999998</v>
      </c>
      <c r="Q210" s="186">
        <v>0.10059999999999999</v>
      </c>
      <c r="R210" s="186">
        <v>0.13</v>
      </c>
      <c r="S210" s="189">
        <f t="shared" si="43"/>
        <v>-2.9400000000000009E-2</v>
      </c>
      <c r="T210" s="186">
        <v>9.2499999999999999E-2</v>
      </c>
      <c r="U210" s="186">
        <v>0.13</v>
      </c>
      <c r="V210" s="189">
        <f t="shared" si="44"/>
        <v>-3.7500000000000006E-2</v>
      </c>
      <c r="W210" s="186">
        <v>2.7E-2</v>
      </c>
      <c r="X210" s="186">
        <v>0.13</v>
      </c>
      <c r="Y210" s="189">
        <f t="shared" si="45"/>
        <v>-0.10300000000000001</v>
      </c>
      <c r="Z210" s="186">
        <v>-0.1038</v>
      </c>
      <c r="AA210" s="186">
        <v>0.13</v>
      </c>
      <c r="AB210" s="189">
        <f t="shared" si="46"/>
        <v>-0.23380000000000001</v>
      </c>
      <c r="AC210" s="186">
        <v>0.1636</v>
      </c>
      <c r="AD210" s="186">
        <v>0.13</v>
      </c>
      <c r="AE210" s="189">
        <f t="shared" si="47"/>
        <v>3.3599999999999991E-2</v>
      </c>
      <c r="AF210" s="5">
        <f t="shared" si="51"/>
        <v>-0.16204000000000002</v>
      </c>
      <c r="AG210" s="96">
        <v>3.6700000000000004</v>
      </c>
      <c r="AH210" s="186">
        <f t="shared" si="48"/>
        <v>1.3169547699599392E-4</v>
      </c>
      <c r="AI210" s="134">
        <f t="shared" si="49"/>
        <v>-2.1339935092430859E-5</v>
      </c>
      <c r="AJ210">
        <v>3.81</v>
      </c>
      <c r="AK210" s="96">
        <v>0.02</v>
      </c>
      <c r="AL210" s="96" t="s">
        <v>13</v>
      </c>
    </row>
    <row r="211" spans="1:39">
      <c r="A211" t="s">
        <v>3616</v>
      </c>
      <c r="B211" s="186" t="s">
        <v>13</v>
      </c>
      <c r="C211" s="186">
        <v>0.13</v>
      </c>
      <c r="D211" s="189" t="s">
        <v>13</v>
      </c>
      <c r="E211" s="186" t="s">
        <v>13</v>
      </c>
      <c r="F211" s="186">
        <v>0.13</v>
      </c>
      <c r="G211" s="189" t="s">
        <v>13</v>
      </c>
      <c r="H211" s="186">
        <v>-5.5899999999999998E-2</v>
      </c>
      <c r="I211" s="186">
        <v>0.13</v>
      </c>
      <c r="J211" s="189">
        <f t="shared" si="41"/>
        <v>-0.18590000000000001</v>
      </c>
      <c r="K211" s="186">
        <v>9.1000000000000004E-3</v>
      </c>
      <c r="L211" s="186">
        <v>0.13</v>
      </c>
      <c r="M211" s="189">
        <f t="shared" si="42"/>
        <v>-0.12090000000000001</v>
      </c>
      <c r="N211" s="186">
        <v>3.8699999999999998E-2</v>
      </c>
      <c r="O211" s="186">
        <v>0.13</v>
      </c>
      <c r="P211" s="189">
        <f t="shared" si="50"/>
        <v>-9.1300000000000006E-2</v>
      </c>
      <c r="Q211" s="186">
        <v>0.11020000000000001</v>
      </c>
      <c r="R211" s="186">
        <v>0.13</v>
      </c>
      <c r="S211" s="189">
        <f t="shared" si="43"/>
        <v>-1.9799999999999998E-2</v>
      </c>
      <c r="T211" s="186">
        <v>0.1176</v>
      </c>
      <c r="U211" s="186">
        <v>0.13</v>
      </c>
      <c r="V211" s="189">
        <f t="shared" si="44"/>
        <v>-1.2400000000000008E-2</v>
      </c>
      <c r="W211" s="186">
        <v>0.1168</v>
      </c>
      <c r="X211" s="186">
        <v>0.13</v>
      </c>
      <c r="Y211" s="189">
        <f t="shared" si="45"/>
        <v>-1.3200000000000003E-2</v>
      </c>
      <c r="Z211" s="186">
        <v>0.1283</v>
      </c>
      <c r="AA211" s="186">
        <v>0.13</v>
      </c>
      <c r="AB211" s="189">
        <f t="shared" si="46"/>
        <v>-1.7000000000000071E-3</v>
      </c>
      <c r="AC211" s="186">
        <v>-7.4099999999999999E-2</v>
      </c>
      <c r="AD211" s="186">
        <v>0.13</v>
      </c>
      <c r="AE211" s="189">
        <f t="shared" si="47"/>
        <v>-0.2041</v>
      </c>
      <c r="AF211" s="5">
        <f t="shared" si="51"/>
        <v>-8.1162499999999999E-2</v>
      </c>
      <c r="AG211" s="96">
        <v>8.9100000000000019</v>
      </c>
      <c r="AH211" s="186">
        <f t="shared" si="48"/>
        <v>3.1972934605839401E-4</v>
      </c>
      <c r="AI211" s="134">
        <f t="shared" si="49"/>
        <v>-2.5950033049464404E-5</v>
      </c>
      <c r="AJ211">
        <v>19.329999999999998</v>
      </c>
      <c r="AK211" s="96">
        <v>19.25</v>
      </c>
      <c r="AL211" s="96">
        <v>-23.05</v>
      </c>
    </row>
    <row r="212" spans="1:39">
      <c r="A212" t="s">
        <v>3617</v>
      </c>
      <c r="B212" s="186" t="s">
        <v>13</v>
      </c>
      <c r="C212" s="186">
        <v>0.13</v>
      </c>
      <c r="D212" s="189" t="s">
        <v>13</v>
      </c>
      <c r="E212" s="186" t="s">
        <v>13</v>
      </c>
      <c r="F212" s="186">
        <v>0.13</v>
      </c>
      <c r="G212" s="189" t="s">
        <v>13</v>
      </c>
      <c r="H212" s="186" t="s">
        <v>13</v>
      </c>
      <c r="I212" s="186">
        <v>0.13</v>
      </c>
      <c r="J212" s="189" t="s">
        <v>13</v>
      </c>
      <c r="K212" s="186" t="s">
        <v>13</v>
      </c>
      <c r="L212" s="186">
        <v>0.13</v>
      </c>
      <c r="M212" s="189" t="s">
        <v>13</v>
      </c>
      <c r="N212" s="186" t="s">
        <v>13</v>
      </c>
      <c r="O212" s="186">
        <v>0.13</v>
      </c>
      <c r="P212" s="189" t="s">
        <v>13</v>
      </c>
      <c r="Q212" s="186" t="s">
        <v>13</v>
      </c>
      <c r="R212" s="186">
        <v>0.13</v>
      </c>
      <c r="S212" s="189" t="s">
        <v>13</v>
      </c>
      <c r="T212" s="186">
        <v>0.15359999999999999</v>
      </c>
      <c r="U212" s="186">
        <v>0.13</v>
      </c>
      <c r="V212" s="189">
        <f t="shared" si="44"/>
        <v>2.3599999999999982E-2</v>
      </c>
      <c r="W212" s="186">
        <v>-4.7500000000000001E-2</v>
      </c>
      <c r="X212" s="186">
        <v>0.13</v>
      </c>
      <c r="Y212" s="189">
        <f t="shared" si="45"/>
        <v>-0.17749999999999999</v>
      </c>
      <c r="Z212" s="186">
        <v>-1.54E-2</v>
      </c>
      <c r="AA212" s="186">
        <v>0.13</v>
      </c>
      <c r="AB212" s="189">
        <f t="shared" si="46"/>
        <v>-0.1454</v>
      </c>
      <c r="AC212" s="186">
        <v>3.9E-2</v>
      </c>
      <c r="AD212" s="186">
        <v>0.13</v>
      </c>
      <c r="AE212" s="189">
        <f t="shared" si="47"/>
        <v>-9.0999999999999998E-2</v>
      </c>
      <c r="AF212" s="5">
        <f t="shared" si="51"/>
        <v>-9.7574999999999995E-2</v>
      </c>
      <c r="AG212" s="96">
        <v>3.6700000000000004</v>
      </c>
      <c r="AH212" s="186">
        <f t="shared" si="48"/>
        <v>1.3169547699599392E-4</v>
      </c>
      <c r="AI212" s="134">
        <f t="shared" si="49"/>
        <v>-1.2850186167884106E-5</v>
      </c>
      <c r="AJ212">
        <v>3.81</v>
      </c>
      <c r="AK212" s="96">
        <v>0.02</v>
      </c>
      <c r="AL212" s="96" t="s">
        <v>13</v>
      </c>
    </row>
    <row r="213" spans="1:39">
      <c r="A213" t="s">
        <v>3618</v>
      </c>
      <c r="B213" s="186">
        <v>1.7899999999999999E-2</v>
      </c>
      <c r="C213" s="186">
        <v>0.13</v>
      </c>
      <c r="D213" s="189">
        <f t="shared" si="39"/>
        <v>-0.11210000000000001</v>
      </c>
      <c r="E213" s="186">
        <v>2.8299999999999999E-2</v>
      </c>
      <c r="F213" s="186">
        <v>0.13</v>
      </c>
      <c r="G213" s="189">
        <f t="shared" si="40"/>
        <v>-0.10170000000000001</v>
      </c>
      <c r="H213" s="186">
        <v>2.7000000000000001E-3</v>
      </c>
      <c r="I213" s="186">
        <v>0.13</v>
      </c>
      <c r="J213" s="189">
        <f t="shared" si="41"/>
        <v>-0.1273</v>
      </c>
      <c r="K213" s="186">
        <v>1.2999999999999999E-3</v>
      </c>
      <c r="L213" s="186">
        <v>0.13</v>
      </c>
      <c r="M213" s="189">
        <f t="shared" si="42"/>
        <v>-0.12870000000000001</v>
      </c>
      <c r="N213" s="186">
        <v>2.2000000000000001E-3</v>
      </c>
      <c r="O213" s="186">
        <v>0.13</v>
      </c>
      <c r="P213" s="189">
        <f t="shared" si="50"/>
        <v>-0.1278</v>
      </c>
      <c r="Q213" s="186">
        <v>2.3E-3</v>
      </c>
      <c r="R213" s="186">
        <v>0.13</v>
      </c>
      <c r="S213" s="189">
        <f t="shared" si="43"/>
        <v>-0.12770000000000001</v>
      </c>
      <c r="T213" s="186">
        <v>6.0999999999999999E-2</v>
      </c>
      <c r="U213" s="186">
        <v>0.13</v>
      </c>
      <c r="V213" s="189">
        <f t="shared" si="44"/>
        <v>-6.9000000000000006E-2</v>
      </c>
      <c r="W213" s="186">
        <v>9.6100000000000005E-2</v>
      </c>
      <c r="X213" s="186">
        <v>0.13</v>
      </c>
      <c r="Y213" s="189">
        <f t="shared" si="45"/>
        <v>-3.39E-2</v>
      </c>
      <c r="Z213" s="186">
        <v>0.93179999999999996</v>
      </c>
      <c r="AA213" s="186">
        <v>0.13</v>
      </c>
      <c r="AB213" s="189">
        <f t="shared" si="46"/>
        <v>0.80179999999999996</v>
      </c>
      <c r="AC213" s="186">
        <v>0.94910000000000005</v>
      </c>
      <c r="AD213" s="186">
        <v>0.13</v>
      </c>
      <c r="AE213" s="189">
        <f t="shared" si="47"/>
        <v>0.81910000000000005</v>
      </c>
      <c r="AF213" s="5">
        <f t="shared" si="51"/>
        <v>7.9269999999999993E-2</v>
      </c>
      <c r="AG213" s="96">
        <v>8.9100000000000019</v>
      </c>
      <c r="AH213" s="186">
        <f>AG213/$AG$214</f>
        <v>3.1972934605839401E-4</v>
      </c>
      <c r="AI213" s="134">
        <f>AH213*AF213</f>
        <v>2.5344945262048892E-5</v>
      </c>
      <c r="AJ213">
        <v>19.329999999999998</v>
      </c>
      <c r="AK213" s="96">
        <v>19.25</v>
      </c>
      <c r="AL213" s="96">
        <v>-23.05</v>
      </c>
    </row>
    <row r="214" spans="1:39">
      <c r="A214" s="103"/>
      <c r="B214" s="231"/>
      <c r="C214" s="231"/>
      <c r="D214" s="232"/>
      <c r="E214" s="231"/>
      <c r="F214" s="231"/>
      <c r="G214" s="232"/>
      <c r="H214" s="231"/>
      <c r="I214" s="231"/>
      <c r="J214" s="232"/>
      <c r="K214" s="231"/>
      <c r="L214" s="231"/>
      <c r="M214" s="232"/>
      <c r="N214" s="231"/>
      <c r="O214" s="231"/>
      <c r="P214" s="232"/>
      <c r="Q214" s="231"/>
      <c r="R214" s="231"/>
      <c r="S214" s="232"/>
      <c r="T214" s="231"/>
      <c r="U214" s="231"/>
      <c r="V214" s="232"/>
      <c r="W214" s="231"/>
      <c r="X214" s="231"/>
      <c r="Y214" s="232"/>
      <c r="Z214" s="231"/>
      <c r="AA214" s="231"/>
      <c r="AB214" s="232"/>
      <c r="AC214" s="231"/>
      <c r="AD214" s="237"/>
      <c r="AE214" s="234"/>
      <c r="AF214" s="246">
        <f>AVERAGE(AF166:AF213)</f>
        <v>-6.0638026620370378E-2</v>
      </c>
      <c r="AG214" s="114">
        <f>SUM(AG166:AG213)</f>
        <v>27867.319999999992</v>
      </c>
      <c r="AH214" s="237"/>
      <c r="AI214" s="38">
        <f>SUM(AI166:AI213)</f>
        <v>-3.3385439173216361E-2</v>
      </c>
      <c r="AJ214" s="244">
        <f>SUM(AJ166:AJ213)</f>
        <v>42315.729999999996</v>
      </c>
      <c r="AK214" s="108"/>
      <c r="AL214" s="108"/>
      <c r="AM214" s="179">
        <f>MEDIAN(AF166:AF213)</f>
        <v>-3.5500000000000004E-2</v>
      </c>
    </row>
  </sheetData>
  <mergeCells count="19">
    <mergeCell ref="AF1:AF2"/>
    <mergeCell ref="A1:A2"/>
    <mergeCell ref="B1:D1"/>
    <mergeCell ref="E1:G1"/>
    <mergeCell ref="H1:J1"/>
    <mergeCell ref="K1:M1"/>
    <mergeCell ref="N1:P1"/>
    <mergeCell ref="Q1:S1"/>
    <mergeCell ref="T1:V1"/>
    <mergeCell ref="W1:Y1"/>
    <mergeCell ref="Z1:AB1"/>
    <mergeCell ref="AC1:AE1"/>
    <mergeCell ref="AM1:AM2"/>
    <mergeCell ref="AG1:AG2"/>
    <mergeCell ref="AH1:AH2"/>
    <mergeCell ref="AI1:AI2"/>
    <mergeCell ref="AJ1:AJ2"/>
    <mergeCell ref="AK1:AK2"/>
    <mergeCell ref="AL1:A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INDEX SHEET</vt:lpstr>
      <vt:lpstr>Main Sheet</vt:lpstr>
      <vt:lpstr>Sector Wise Analysis</vt:lpstr>
      <vt:lpstr>Data Sheet</vt:lpstr>
      <vt:lpstr>Data Sheet 2</vt:lpstr>
      <vt:lpstr>Data Sheet 3</vt:lpstr>
      <vt:lpstr>Data Sheet 4</vt:lpstr>
      <vt:lpstr>Data Sheet 5</vt:lpstr>
      <vt:lpstr>Data Sheet 6</vt:lpstr>
      <vt:lpstr>Data Sheet 7</vt:lpstr>
      <vt:lpstr>Data Sheet 8</vt:lpstr>
      <vt:lpstr>Data Sheet 9</vt:lpstr>
      <vt:lpstr>MISC.</vt:lpstr>
      <vt:lpstr>Data Sheet 10</vt:lpstr>
      <vt:lpstr>Data Sheet 11</vt:lpstr>
      <vt:lpstr>Data Sheet 12</vt:lpstr>
      <vt:lpstr>Data Sheet 13</vt:lpstr>
      <vt:lpstr>Data Sheet 14</vt:lpstr>
      <vt:lpstr>Data Sheet 15</vt:lpstr>
      <vt:lpstr>Data Sheet 16</vt:lpstr>
      <vt:lpstr>Data Sheet 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Sanjeel Kothari</dc:creator>
  <cp:lastModifiedBy>kusum </cp:lastModifiedBy>
  <dcterms:created xsi:type="dcterms:W3CDTF">2020-05-19T02:30:03Z</dcterms:created>
  <dcterms:modified xsi:type="dcterms:W3CDTF">2020-06-02T11:30:16Z</dcterms:modified>
</cp:coreProperties>
</file>